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p.chikushino02\Desktop\"/>
    </mc:Choice>
  </mc:AlternateContent>
  <xr:revisionPtr revIDLastSave="0" documentId="8_{DEDD9B82-44B0-4114-9E51-0B906C1F456A}" xr6:coauthVersionLast="47" xr6:coauthVersionMax="47" xr10:uidLastSave="{00000000-0000-0000-0000-000000000000}"/>
  <bookViews>
    <workbookView xWindow="-108" yWindow="-108" windowWidth="23256" windowHeight="12456" activeTab="3" xr2:uid="{00000000-000D-0000-FFFF-FFFF00000000}"/>
  </bookViews>
  <sheets>
    <sheet name="ClubNet取込み用【編集不可】" sheetId="1" r:id="rId1"/>
    <sheet name="ボタン【①②③の入力完了後に押す】 " sheetId="2" r:id="rId2"/>
    <sheet name="①ひな形" sheetId="3" r:id="rId3"/>
    <sheet name="②PDF" sheetId="4" r:id="rId4"/>
    <sheet name="③定員数【⚠️会員数・体験者数のみ入力⚠️】" sheetId="5" r:id="rId5"/>
    <sheet name="④POS" sheetId="6" r:id="rId6"/>
    <sheet name="【⚠️❌編集禁止】部門コード" sheetId="7" r:id="rId7"/>
    <sheet name="CKリスト" sheetId="8" r:id="rId8"/>
    <sheet name="③POS（修正中）" sheetId="9" state="hidden" r:id="rId9"/>
    <sheet name="③例　POS【2024年8月】" sheetId="10" state="hidden" r:id="rId10"/>
    <sheet name="貼り付け用" sheetId="11" state="hidden" r:id="rId11"/>
    <sheet name="①例　ひな形【2024年8月　札幌店】" sheetId="12" state="hidden" r:id="rId12"/>
    <sheet name="②例　PDF【2024年8月　札幌店】" sheetId="13" state="hidden" r:id="rId13"/>
    <sheet name="③POS入力用" sheetId="14" state="hidden" r:id="rId14"/>
    <sheet name="11札幌駅前店" sheetId="15" state="hidden" r:id="rId15"/>
    <sheet name="メイキング貼付用" sheetId="16" state="hidden" r:id="rId16"/>
    <sheet name="メイキング貼付用元データ（非表示）" sheetId="17" state="hidden" r:id="rId17"/>
  </sheets>
  <definedNames>
    <definedName name="店舗名一覧">#REF!</definedName>
    <definedName name="名前付けされた範囲1">#REF!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4" i="17" l="1"/>
  <c r="F194" i="17"/>
  <c r="E194" i="17"/>
  <c r="C194" i="17"/>
  <c r="A194" i="17"/>
  <c r="B194" i="17" s="1"/>
  <c r="G193" i="17"/>
  <c r="F193" i="17"/>
  <c r="E193" i="17"/>
  <c r="C193" i="17"/>
  <c r="A193" i="17"/>
  <c r="B193" i="17" s="1"/>
  <c r="G192" i="17"/>
  <c r="F192" i="17"/>
  <c r="E192" i="17"/>
  <c r="C192" i="17"/>
  <c r="A192" i="17"/>
  <c r="B192" i="17" s="1"/>
  <c r="G191" i="17"/>
  <c r="F191" i="17"/>
  <c r="E191" i="17"/>
  <c r="C191" i="17"/>
  <c r="B191" i="17"/>
  <c r="A191" i="17"/>
  <c r="G190" i="17"/>
  <c r="F190" i="17"/>
  <c r="E190" i="17"/>
  <c r="C190" i="17"/>
  <c r="A190" i="17"/>
  <c r="B190" i="17" s="1"/>
  <c r="G189" i="17"/>
  <c r="F189" i="17"/>
  <c r="E189" i="17"/>
  <c r="C189" i="17"/>
  <c r="B189" i="17"/>
  <c r="A189" i="17"/>
  <c r="G188" i="17"/>
  <c r="F188" i="17"/>
  <c r="E188" i="17"/>
  <c r="C188" i="17"/>
  <c r="B188" i="17"/>
  <c r="A188" i="17"/>
  <c r="G187" i="17"/>
  <c r="F187" i="17"/>
  <c r="E187" i="17"/>
  <c r="C187" i="17"/>
  <c r="B187" i="17"/>
  <c r="A187" i="17"/>
  <c r="G186" i="17"/>
  <c r="F186" i="17"/>
  <c r="E186" i="17"/>
  <c r="C186" i="17"/>
  <c r="A186" i="17"/>
  <c r="B186" i="17" s="1"/>
  <c r="G185" i="17"/>
  <c r="F185" i="17"/>
  <c r="E185" i="17"/>
  <c r="C185" i="17"/>
  <c r="A185" i="17"/>
  <c r="B185" i="17" s="1"/>
  <c r="G184" i="17"/>
  <c r="F184" i="17"/>
  <c r="E184" i="17"/>
  <c r="C184" i="17"/>
  <c r="A184" i="17"/>
  <c r="B184" i="17" s="1"/>
  <c r="G183" i="17"/>
  <c r="F183" i="17"/>
  <c r="E183" i="17"/>
  <c r="C183" i="17"/>
  <c r="B183" i="17"/>
  <c r="A183" i="17"/>
  <c r="G182" i="17"/>
  <c r="F182" i="17"/>
  <c r="E182" i="17"/>
  <c r="C182" i="17"/>
  <c r="A182" i="17"/>
  <c r="B182" i="17" s="1"/>
  <c r="G181" i="17"/>
  <c r="F181" i="17"/>
  <c r="E181" i="17"/>
  <c r="C181" i="17"/>
  <c r="B181" i="17"/>
  <c r="A181" i="17"/>
  <c r="G180" i="17"/>
  <c r="F180" i="17"/>
  <c r="E180" i="17"/>
  <c r="C180" i="17"/>
  <c r="A180" i="17"/>
  <c r="B180" i="17" s="1"/>
  <c r="G179" i="17"/>
  <c r="F179" i="17"/>
  <c r="E179" i="17"/>
  <c r="C179" i="17"/>
  <c r="A179" i="17"/>
  <c r="B179" i="17" s="1"/>
  <c r="G178" i="17"/>
  <c r="F178" i="17"/>
  <c r="E178" i="17"/>
  <c r="C178" i="17"/>
  <c r="A178" i="17"/>
  <c r="B178" i="17" s="1"/>
  <c r="G177" i="17"/>
  <c r="F177" i="17"/>
  <c r="E177" i="17"/>
  <c r="C177" i="17"/>
  <c r="B177" i="17"/>
  <c r="A177" i="17"/>
  <c r="G176" i="17"/>
  <c r="F176" i="17"/>
  <c r="E176" i="17"/>
  <c r="C176" i="17"/>
  <c r="A176" i="17"/>
  <c r="B176" i="17" s="1"/>
  <c r="G175" i="17"/>
  <c r="F175" i="17"/>
  <c r="E175" i="17"/>
  <c r="C175" i="17"/>
  <c r="B175" i="17"/>
  <c r="A175" i="17"/>
  <c r="G174" i="17"/>
  <c r="F174" i="17"/>
  <c r="E174" i="17"/>
  <c r="C174" i="17"/>
  <c r="A174" i="17"/>
  <c r="B174" i="17" s="1"/>
  <c r="G173" i="17"/>
  <c r="F173" i="17"/>
  <c r="E173" i="17"/>
  <c r="C173" i="17"/>
  <c r="B173" i="17"/>
  <c r="A173" i="17"/>
  <c r="G172" i="17"/>
  <c r="F172" i="17"/>
  <c r="E172" i="17"/>
  <c r="C172" i="17"/>
  <c r="B172" i="17"/>
  <c r="A172" i="17"/>
  <c r="G171" i="17"/>
  <c r="F171" i="17"/>
  <c r="E171" i="17"/>
  <c r="C171" i="17"/>
  <c r="A171" i="17"/>
  <c r="B171" i="17" s="1"/>
  <c r="G170" i="17"/>
  <c r="F170" i="17"/>
  <c r="E170" i="17"/>
  <c r="C170" i="17"/>
  <c r="B170" i="17"/>
  <c r="A170" i="17"/>
  <c r="G169" i="17"/>
  <c r="F169" i="17"/>
  <c r="E169" i="17"/>
  <c r="C169" i="17"/>
  <c r="A169" i="17"/>
  <c r="B169" i="17" s="1"/>
  <c r="G168" i="17"/>
  <c r="F168" i="17"/>
  <c r="E168" i="17"/>
  <c r="C168" i="17"/>
  <c r="A168" i="17"/>
  <c r="B168" i="17" s="1"/>
  <c r="G167" i="17"/>
  <c r="F167" i="17"/>
  <c r="E167" i="17"/>
  <c r="C167" i="17"/>
  <c r="B167" i="17"/>
  <c r="A167" i="17"/>
  <c r="G166" i="17"/>
  <c r="F166" i="17"/>
  <c r="E166" i="17"/>
  <c r="C166" i="17"/>
  <c r="A166" i="17"/>
  <c r="B166" i="17" s="1"/>
  <c r="G165" i="17"/>
  <c r="F165" i="17"/>
  <c r="E165" i="17"/>
  <c r="C165" i="17"/>
  <c r="B165" i="17"/>
  <c r="A165" i="17"/>
  <c r="G164" i="17"/>
  <c r="F164" i="17"/>
  <c r="E164" i="17"/>
  <c r="C164" i="17"/>
  <c r="A164" i="17"/>
  <c r="B164" i="17" s="1"/>
  <c r="G163" i="17"/>
  <c r="F163" i="17"/>
  <c r="E163" i="17"/>
  <c r="C163" i="17"/>
  <c r="A163" i="17"/>
  <c r="B163" i="17" s="1"/>
  <c r="G162" i="17"/>
  <c r="F162" i="17"/>
  <c r="E162" i="17"/>
  <c r="C162" i="17"/>
  <c r="A162" i="17"/>
  <c r="B162" i="17" s="1"/>
  <c r="G161" i="17"/>
  <c r="F161" i="17"/>
  <c r="E161" i="17"/>
  <c r="C161" i="17"/>
  <c r="B161" i="17"/>
  <c r="A161" i="17"/>
  <c r="G160" i="17"/>
  <c r="F160" i="17"/>
  <c r="E160" i="17"/>
  <c r="C160" i="17"/>
  <c r="A160" i="17"/>
  <c r="B160" i="17" s="1"/>
  <c r="G159" i="17"/>
  <c r="F159" i="17"/>
  <c r="E159" i="17"/>
  <c r="C159" i="17"/>
  <c r="B159" i="17"/>
  <c r="A159" i="17"/>
  <c r="G158" i="17"/>
  <c r="F158" i="17"/>
  <c r="E158" i="17"/>
  <c r="C158" i="17"/>
  <c r="A158" i="17"/>
  <c r="B158" i="17" s="1"/>
  <c r="G157" i="17"/>
  <c r="F157" i="17"/>
  <c r="E157" i="17"/>
  <c r="C157" i="17"/>
  <c r="B157" i="17"/>
  <c r="A157" i="17"/>
  <c r="G156" i="17"/>
  <c r="F156" i="17"/>
  <c r="E156" i="17"/>
  <c r="C156" i="17"/>
  <c r="B156" i="17"/>
  <c r="A156" i="17"/>
  <c r="G155" i="17"/>
  <c r="F155" i="17"/>
  <c r="E155" i="17"/>
  <c r="C155" i="17"/>
  <c r="B155" i="17"/>
  <c r="A155" i="17"/>
  <c r="G154" i="17"/>
  <c r="F154" i="17"/>
  <c r="E154" i="17"/>
  <c r="C154" i="17"/>
  <c r="B154" i="17"/>
  <c r="A154" i="17"/>
  <c r="G153" i="17"/>
  <c r="F153" i="17"/>
  <c r="E153" i="17"/>
  <c r="C153" i="17"/>
  <c r="A153" i="17"/>
  <c r="B153" i="17" s="1"/>
  <c r="G152" i="17"/>
  <c r="F152" i="17"/>
  <c r="E152" i="17"/>
  <c r="C152" i="17"/>
  <c r="A152" i="17"/>
  <c r="B152" i="17" s="1"/>
  <c r="G151" i="17"/>
  <c r="F151" i="17"/>
  <c r="E151" i="17"/>
  <c r="C151" i="17"/>
  <c r="B151" i="17"/>
  <c r="A151" i="17"/>
  <c r="G150" i="17"/>
  <c r="F150" i="17"/>
  <c r="E150" i="17"/>
  <c r="C150" i="17"/>
  <c r="A150" i="17"/>
  <c r="B150" i="17" s="1"/>
  <c r="G149" i="17"/>
  <c r="F149" i="17"/>
  <c r="E149" i="17"/>
  <c r="C149" i="17"/>
  <c r="B149" i="17"/>
  <c r="A149" i="17"/>
  <c r="G148" i="17"/>
  <c r="F148" i="17"/>
  <c r="E148" i="17"/>
  <c r="C148" i="17"/>
  <c r="A148" i="17"/>
  <c r="B148" i="17" s="1"/>
  <c r="G147" i="17"/>
  <c r="F147" i="17"/>
  <c r="E147" i="17"/>
  <c r="C147" i="17"/>
  <c r="A147" i="17"/>
  <c r="B147" i="17" s="1"/>
  <c r="G146" i="17"/>
  <c r="F146" i="17"/>
  <c r="E146" i="17"/>
  <c r="C146" i="17"/>
  <c r="A146" i="17"/>
  <c r="B146" i="17" s="1"/>
  <c r="G145" i="17"/>
  <c r="F145" i="17"/>
  <c r="E145" i="17"/>
  <c r="C145" i="17"/>
  <c r="B145" i="17"/>
  <c r="A145" i="17"/>
  <c r="G144" i="17"/>
  <c r="F144" i="17"/>
  <c r="E144" i="17"/>
  <c r="C144" i="17"/>
  <c r="A144" i="17"/>
  <c r="B144" i="17" s="1"/>
  <c r="G143" i="17"/>
  <c r="F143" i="17"/>
  <c r="E143" i="17"/>
  <c r="C143" i="17"/>
  <c r="B143" i="17"/>
  <c r="A143" i="17"/>
  <c r="G142" i="17"/>
  <c r="F142" i="17"/>
  <c r="E142" i="17"/>
  <c r="C142" i="17"/>
  <c r="A142" i="17"/>
  <c r="B142" i="17" s="1"/>
  <c r="G141" i="17"/>
  <c r="F141" i="17"/>
  <c r="E141" i="17"/>
  <c r="C141" i="17"/>
  <c r="B141" i="17"/>
  <c r="A141" i="17"/>
  <c r="G140" i="17"/>
  <c r="F140" i="17"/>
  <c r="E140" i="17"/>
  <c r="C140" i="17"/>
  <c r="B140" i="17"/>
  <c r="A140" i="17"/>
  <c r="G139" i="17"/>
  <c r="F139" i="17"/>
  <c r="E139" i="17"/>
  <c r="C139" i="17"/>
  <c r="A139" i="17"/>
  <c r="B139" i="17" s="1"/>
  <c r="G138" i="17"/>
  <c r="F138" i="17"/>
  <c r="E138" i="17"/>
  <c r="C138" i="17"/>
  <c r="B138" i="17"/>
  <c r="A138" i="17"/>
  <c r="G137" i="17"/>
  <c r="F137" i="17"/>
  <c r="E137" i="17"/>
  <c r="C137" i="17"/>
  <c r="A137" i="17"/>
  <c r="B137" i="17" s="1"/>
  <c r="G136" i="17"/>
  <c r="F136" i="17"/>
  <c r="E136" i="17"/>
  <c r="C136" i="17"/>
  <c r="A136" i="17"/>
  <c r="B136" i="17" s="1"/>
  <c r="G135" i="17"/>
  <c r="F135" i="17"/>
  <c r="E135" i="17"/>
  <c r="C135" i="17"/>
  <c r="B135" i="17"/>
  <c r="A135" i="17"/>
  <c r="G134" i="17"/>
  <c r="F134" i="17"/>
  <c r="E134" i="17"/>
  <c r="C134" i="17"/>
  <c r="A134" i="17"/>
  <c r="B134" i="17" s="1"/>
  <c r="G133" i="17"/>
  <c r="F133" i="17"/>
  <c r="E133" i="17"/>
  <c r="C133" i="17"/>
  <c r="B133" i="17"/>
  <c r="A133" i="17"/>
  <c r="G132" i="17"/>
  <c r="F132" i="17"/>
  <c r="E132" i="17"/>
  <c r="C132" i="17"/>
  <c r="A132" i="17"/>
  <c r="B132" i="17" s="1"/>
  <c r="G131" i="17"/>
  <c r="F131" i="17"/>
  <c r="E131" i="17"/>
  <c r="C131" i="17"/>
  <c r="A131" i="17"/>
  <c r="B131" i="17" s="1"/>
  <c r="G130" i="17"/>
  <c r="F130" i="17"/>
  <c r="E130" i="17"/>
  <c r="C130" i="17"/>
  <c r="A130" i="17"/>
  <c r="B130" i="17" s="1"/>
  <c r="G129" i="17"/>
  <c r="F129" i="17"/>
  <c r="E129" i="17"/>
  <c r="C129" i="17"/>
  <c r="B129" i="17"/>
  <c r="A129" i="17"/>
  <c r="G128" i="17"/>
  <c r="F128" i="17"/>
  <c r="E128" i="17"/>
  <c r="C128" i="17"/>
  <c r="A128" i="17"/>
  <c r="B128" i="17" s="1"/>
  <c r="G127" i="17"/>
  <c r="F127" i="17"/>
  <c r="E127" i="17"/>
  <c r="C127" i="17"/>
  <c r="B127" i="17"/>
  <c r="A127" i="17"/>
  <c r="G126" i="17"/>
  <c r="F126" i="17"/>
  <c r="E126" i="17"/>
  <c r="C126" i="17"/>
  <c r="A126" i="17"/>
  <c r="B126" i="17" s="1"/>
  <c r="G125" i="17"/>
  <c r="F125" i="17"/>
  <c r="E125" i="17"/>
  <c r="C125" i="17"/>
  <c r="B125" i="17"/>
  <c r="A125" i="17"/>
  <c r="G124" i="17"/>
  <c r="F124" i="17"/>
  <c r="E124" i="17"/>
  <c r="C124" i="17"/>
  <c r="B124" i="17"/>
  <c r="A124" i="17"/>
  <c r="G123" i="17"/>
  <c r="F123" i="17"/>
  <c r="E123" i="17"/>
  <c r="C123" i="17"/>
  <c r="B123" i="17"/>
  <c r="A123" i="17"/>
  <c r="G122" i="17"/>
  <c r="F122" i="17"/>
  <c r="E122" i="17"/>
  <c r="C122" i="17"/>
  <c r="B122" i="17"/>
  <c r="A122" i="17"/>
  <c r="G121" i="17"/>
  <c r="F121" i="17"/>
  <c r="E121" i="17"/>
  <c r="C121" i="17"/>
  <c r="A121" i="17"/>
  <c r="B121" i="17" s="1"/>
  <c r="G120" i="17"/>
  <c r="F120" i="17"/>
  <c r="C120" i="16" s="1"/>
  <c r="E120" i="17"/>
  <c r="C120" i="17"/>
  <c r="A120" i="17"/>
  <c r="B120" i="17" s="1"/>
  <c r="G119" i="17"/>
  <c r="F119" i="17"/>
  <c r="E119" i="17"/>
  <c r="B119" i="16" s="1"/>
  <c r="C119" i="17"/>
  <c r="B119" i="17"/>
  <c r="A119" i="16" s="1"/>
  <c r="A119" i="17"/>
  <c r="G118" i="17"/>
  <c r="F118" i="17"/>
  <c r="E118" i="17"/>
  <c r="C118" i="17"/>
  <c r="A118" i="17"/>
  <c r="B118" i="17" s="1"/>
  <c r="G117" i="17"/>
  <c r="F117" i="17"/>
  <c r="E117" i="17"/>
  <c r="C117" i="17"/>
  <c r="B117" i="17"/>
  <c r="A117" i="17"/>
  <c r="G116" i="17"/>
  <c r="F116" i="17"/>
  <c r="E116" i="17"/>
  <c r="C116" i="17"/>
  <c r="A116" i="17"/>
  <c r="B116" i="17" s="1"/>
  <c r="A116" i="16" s="1"/>
  <c r="G115" i="17"/>
  <c r="F115" i="17"/>
  <c r="C115" i="16" s="1"/>
  <c r="E115" i="17"/>
  <c r="C115" i="17"/>
  <c r="A115" i="17"/>
  <c r="B115" i="17" s="1"/>
  <c r="G114" i="17"/>
  <c r="F114" i="17"/>
  <c r="E114" i="17"/>
  <c r="B114" i="16" s="1"/>
  <c r="C114" i="17"/>
  <c r="B114" i="17"/>
  <c r="A114" i="17"/>
  <c r="G113" i="17"/>
  <c r="F113" i="17"/>
  <c r="C113" i="16" s="1"/>
  <c r="E113" i="17"/>
  <c r="C113" i="17"/>
  <c r="B113" i="17"/>
  <c r="A113" i="17"/>
  <c r="G112" i="17"/>
  <c r="F112" i="17"/>
  <c r="E112" i="17"/>
  <c r="B112" i="16" s="1"/>
  <c r="C112" i="17"/>
  <c r="A112" i="17"/>
  <c r="B112" i="17" s="1"/>
  <c r="A112" i="16" s="1"/>
  <c r="G111" i="17"/>
  <c r="F111" i="17"/>
  <c r="E111" i="17"/>
  <c r="C111" i="17"/>
  <c r="B111" i="17"/>
  <c r="A111" i="16" s="1"/>
  <c r="A111" i="17"/>
  <c r="G110" i="17"/>
  <c r="F110" i="17"/>
  <c r="E110" i="17"/>
  <c r="B110" i="16" s="1"/>
  <c r="C110" i="17"/>
  <c r="A110" i="17"/>
  <c r="B110" i="17" s="1"/>
  <c r="G109" i="17"/>
  <c r="F109" i="17"/>
  <c r="C109" i="16" s="1"/>
  <c r="E109" i="17"/>
  <c r="B109" i="16" s="1"/>
  <c r="C109" i="17"/>
  <c r="A109" i="17"/>
  <c r="B109" i="17" s="1"/>
  <c r="G108" i="17"/>
  <c r="F108" i="17"/>
  <c r="E108" i="17"/>
  <c r="B108" i="16" s="1"/>
  <c r="C108" i="17"/>
  <c r="A108" i="17"/>
  <c r="B108" i="17" s="1"/>
  <c r="G107" i="17"/>
  <c r="F107" i="17"/>
  <c r="E107" i="17"/>
  <c r="C107" i="17"/>
  <c r="A107" i="17"/>
  <c r="B107" i="17" s="1"/>
  <c r="A107" i="16" s="1"/>
  <c r="G106" i="17"/>
  <c r="F106" i="17"/>
  <c r="E106" i="17"/>
  <c r="B106" i="16" s="1"/>
  <c r="C106" i="17"/>
  <c r="A106" i="17"/>
  <c r="B106" i="17" s="1"/>
  <c r="G105" i="17"/>
  <c r="F105" i="17"/>
  <c r="C105" i="16" s="1"/>
  <c r="E105" i="17"/>
  <c r="B105" i="16" s="1"/>
  <c r="C105" i="17"/>
  <c r="A105" i="17"/>
  <c r="B105" i="17" s="1"/>
  <c r="G104" i="17"/>
  <c r="F104" i="17"/>
  <c r="E104" i="17"/>
  <c r="C104" i="17"/>
  <c r="A104" i="17"/>
  <c r="B104" i="17" s="1"/>
  <c r="G103" i="17"/>
  <c r="F103" i="17"/>
  <c r="E103" i="17"/>
  <c r="C103" i="17"/>
  <c r="A103" i="17"/>
  <c r="B103" i="17" s="1"/>
  <c r="A103" i="16" s="1"/>
  <c r="G102" i="17"/>
  <c r="F102" i="17"/>
  <c r="C102" i="16" s="1"/>
  <c r="E102" i="17"/>
  <c r="C102" i="17"/>
  <c r="A102" i="17"/>
  <c r="B102" i="17" s="1"/>
  <c r="G101" i="17"/>
  <c r="F101" i="17"/>
  <c r="C101" i="16" s="1"/>
  <c r="E101" i="17"/>
  <c r="B101" i="16" s="1"/>
  <c r="C101" i="17"/>
  <c r="A101" i="17"/>
  <c r="B101" i="17" s="1"/>
  <c r="G100" i="17"/>
  <c r="F100" i="17"/>
  <c r="E100" i="17"/>
  <c r="B100" i="16" s="1"/>
  <c r="C100" i="17"/>
  <c r="A100" i="17"/>
  <c r="B100" i="17" s="1"/>
  <c r="A100" i="16" s="1"/>
  <c r="G99" i="17"/>
  <c r="F99" i="17"/>
  <c r="E99" i="17"/>
  <c r="C99" i="17"/>
  <c r="A99" i="17"/>
  <c r="B99" i="17" s="1"/>
  <c r="G98" i="17"/>
  <c r="F98" i="17"/>
  <c r="E98" i="17"/>
  <c r="B98" i="16" s="1"/>
  <c r="C98" i="17"/>
  <c r="A98" i="17"/>
  <c r="B98" i="17" s="1"/>
  <c r="G97" i="17"/>
  <c r="F97" i="17"/>
  <c r="C97" i="16" s="1"/>
  <c r="E97" i="17"/>
  <c r="C97" i="17"/>
  <c r="A97" i="17"/>
  <c r="B97" i="17" s="1"/>
  <c r="G96" i="17"/>
  <c r="F96" i="17"/>
  <c r="E96" i="17"/>
  <c r="B96" i="16" s="1"/>
  <c r="C96" i="17"/>
  <c r="A96" i="17"/>
  <c r="B96" i="17" s="1"/>
  <c r="G95" i="17"/>
  <c r="F95" i="17"/>
  <c r="E95" i="17"/>
  <c r="C95" i="17"/>
  <c r="A95" i="17"/>
  <c r="B95" i="17" s="1"/>
  <c r="A95" i="16" s="1"/>
  <c r="G94" i="17"/>
  <c r="F94" i="17"/>
  <c r="E94" i="17"/>
  <c r="B94" i="16" s="1"/>
  <c r="C94" i="17"/>
  <c r="A94" i="17"/>
  <c r="B94" i="17" s="1"/>
  <c r="G93" i="17"/>
  <c r="F93" i="17"/>
  <c r="C93" i="16" s="1"/>
  <c r="E93" i="17"/>
  <c r="B93" i="16" s="1"/>
  <c r="C93" i="17"/>
  <c r="D93" i="17" s="1"/>
  <c r="D93" i="16" s="1"/>
  <c r="A93" i="17"/>
  <c r="B93" i="17" s="1"/>
  <c r="G92" i="17"/>
  <c r="F92" i="17"/>
  <c r="E92" i="17"/>
  <c r="B92" i="16" s="1"/>
  <c r="C92" i="17"/>
  <c r="A92" i="17"/>
  <c r="B92" i="17" s="1"/>
  <c r="G91" i="17"/>
  <c r="F91" i="17"/>
  <c r="E91" i="17"/>
  <c r="C91" i="17"/>
  <c r="A91" i="17"/>
  <c r="B91" i="17" s="1"/>
  <c r="G90" i="17"/>
  <c r="F90" i="17"/>
  <c r="C90" i="16" s="1"/>
  <c r="E90" i="17"/>
  <c r="B90" i="16" s="1"/>
  <c r="C90" i="17"/>
  <c r="A90" i="17"/>
  <c r="B90" i="17" s="1"/>
  <c r="G89" i="17"/>
  <c r="F89" i="17"/>
  <c r="C89" i="16" s="1"/>
  <c r="E89" i="17"/>
  <c r="B89" i="16" s="1"/>
  <c r="C89" i="17"/>
  <c r="A89" i="17"/>
  <c r="B89" i="17" s="1"/>
  <c r="G88" i="17"/>
  <c r="F88" i="17"/>
  <c r="E88" i="17"/>
  <c r="C88" i="17"/>
  <c r="A88" i="17"/>
  <c r="B88" i="17" s="1"/>
  <c r="G87" i="17"/>
  <c r="F87" i="17"/>
  <c r="E87" i="17"/>
  <c r="C87" i="17"/>
  <c r="A87" i="17"/>
  <c r="B87" i="17" s="1"/>
  <c r="A87" i="16" s="1"/>
  <c r="G86" i="17"/>
  <c r="F86" i="17"/>
  <c r="E86" i="17"/>
  <c r="C86" i="17"/>
  <c r="A86" i="17"/>
  <c r="B86" i="17" s="1"/>
  <c r="G85" i="17"/>
  <c r="F85" i="17"/>
  <c r="C85" i="16" s="1"/>
  <c r="E85" i="17"/>
  <c r="B85" i="16" s="1"/>
  <c r="C85" i="17"/>
  <c r="A85" i="17"/>
  <c r="B85" i="17" s="1"/>
  <c r="G84" i="17"/>
  <c r="F84" i="17"/>
  <c r="E84" i="17"/>
  <c r="B84" i="16" s="1"/>
  <c r="C84" i="17"/>
  <c r="A84" i="17"/>
  <c r="B84" i="17" s="1"/>
  <c r="G83" i="17"/>
  <c r="F83" i="17"/>
  <c r="E83" i="17"/>
  <c r="C83" i="17"/>
  <c r="D83" i="17" s="1"/>
  <c r="D83" i="16" s="1"/>
  <c r="A83" i="17"/>
  <c r="B83" i="17" s="1"/>
  <c r="G82" i="17"/>
  <c r="F82" i="17"/>
  <c r="E82" i="17"/>
  <c r="B82" i="16" s="1"/>
  <c r="C82" i="17"/>
  <c r="A82" i="17"/>
  <c r="B82" i="17" s="1"/>
  <c r="G81" i="17"/>
  <c r="F81" i="17"/>
  <c r="C81" i="16" s="1"/>
  <c r="E81" i="17"/>
  <c r="C81" i="17"/>
  <c r="A81" i="17"/>
  <c r="B81" i="17" s="1"/>
  <c r="G80" i="17"/>
  <c r="F80" i="17"/>
  <c r="E80" i="17"/>
  <c r="B80" i="16" s="1"/>
  <c r="C80" i="17"/>
  <c r="A80" i="17"/>
  <c r="B80" i="17" s="1"/>
  <c r="G79" i="17"/>
  <c r="F79" i="17"/>
  <c r="E79" i="17"/>
  <c r="C79" i="17"/>
  <c r="A79" i="17"/>
  <c r="B79" i="17" s="1"/>
  <c r="A79" i="16" s="1"/>
  <c r="G78" i="17"/>
  <c r="F78" i="17"/>
  <c r="E78" i="17"/>
  <c r="B78" i="16" s="1"/>
  <c r="C78" i="17"/>
  <c r="A78" i="17"/>
  <c r="B78" i="17" s="1"/>
  <c r="G77" i="17"/>
  <c r="F77" i="17"/>
  <c r="C77" i="16" s="1"/>
  <c r="E77" i="17"/>
  <c r="B77" i="16" s="1"/>
  <c r="C77" i="17"/>
  <c r="A77" i="17"/>
  <c r="B77" i="17" s="1"/>
  <c r="G76" i="17"/>
  <c r="F76" i="17"/>
  <c r="E76" i="17"/>
  <c r="B76" i="16" s="1"/>
  <c r="C76" i="17"/>
  <c r="A76" i="17"/>
  <c r="B76" i="17" s="1"/>
  <c r="A76" i="16" s="1"/>
  <c r="G75" i="17"/>
  <c r="F75" i="17"/>
  <c r="E75" i="17"/>
  <c r="C75" i="17"/>
  <c r="D75" i="17" s="1"/>
  <c r="D75" i="16" s="1"/>
  <c r="A75" i="17"/>
  <c r="B75" i="17" s="1"/>
  <c r="G74" i="17"/>
  <c r="F74" i="17"/>
  <c r="E74" i="17"/>
  <c r="B74" i="16" s="1"/>
  <c r="D74" i="17"/>
  <c r="D74" i="16" s="1"/>
  <c r="C74" i="17"/>
  <c r="A74" i="17"/>
  <c r="B74" i="17" s="1"/>
  <c r="G73" i="17"/>
  <c r="F73" i="17"/>
  <c r="C73" i="16" s="1"/>
  <c r="E73" i="17"/>
  <c r="C73" i="17"/>
  <c r="A73" i="17"/>
  <c r="B73" i="17" s="1"/>
  <c r="A73" i="16" s="1"/>
  <c r="G72" i="17"/>
  <c r="F72" i="17"/>
  <c r="E72" i="17"/>
  <c r="B72" i="16" s="1"/>
  <c r="C72" i="17"/>
  <c r="A72" i="17"/>
  <c r="B72" i="17" s="1"/>
  <c r="G71" i="17"/>
  <c r="F71" i="17"/>
  <c r="C71" i="16" s="1"/>
  <c r="E71" i="17"/>
  <c r="C71" i="17"/>
  <c r="A71" i="17"/>
  <c r="B71" i="17" s="1"/>
  <c r="A71" i="16" s="1"/>
  <c r="G70" i="17"/>
  <c r="F70" i="17"/>
  <c r="E70" i="17"/>
  <c r="B70" i="16" s="1"/>
  <c r="C70" i="17"/>
  <c r="A70" i="17"/>
  <c r="B70" i="17" s="1"/>
  <c r="G69" i="17"/>
  <c r="F69" i="17"/>
  <c r="C69" i="16" s="1"/>
  <c r="E69" i="17"/>
  <c r="B69" i="16" s="1"/>
  <c r="C69" i="17"/>
  <c r="A69" i="17"/>
  <c r="B69" i="17" s="1"/>
  <c r="G68" i="17"/>
  <c r="F68" i="17"/>
  <c r="E68" i="17"/>
  <c r="C68" i="17"/>
  <c r="A68" i="17"/>
  <c r="B68" i="17" s="1"/>
  <c r="G67" i="17"/>
  <c r="F67" i="17"/>
  <c r="C67" i="16" s="1"/>
  <c r="E67" i="17"/>
  <c r="C67" i="17"/>
  <c r="A67" i="17"/>
  <c r="B67" i="17" s="1"/>
  <c r="G66" i="17"/>
  <c r="F66" i="17"/>
  <c r="C66" i="16" s="1"/>
  <c r="E66" i="17"/>
  <c r="B66" i="16" s="1"/>
  <c r="C66" i="17"/>
  <c r="A66" i="17"/>
  <c r="B66" i="17" s="1"/>
  <c r="G65" i="17"/>
  <c r="F65" i="17"/>
  <c r="E65" i="17"/>
  <c r="D65" i="17"/>
  <c r="C65" i="17"/>
  <c r="A65" i="17"/>
  <c r="B65" i="17" s="1"/>
  <c r="K64" i="17"/>
  <c r="J64" i="17"/>
  <c r="G64" i="17"/>
  <c r="F64" i="17"/>
  <c r="C64" i="16" s="1"/>
  <c r="E64" i="17"/>
  <c r="B64" i="16" s="1"/>
  <c r="C64" i="17"/>
  <c r="A64" i="17"/>
  <c r="B64" i="17" s="1"/>
  <c r="A64" i="16" s="1"/>
  <c r="K63" i="17"/>
  <c r="J63" i="17"/>
  <c r="G63" i="17"/>
  <c r="F63" i="17"/>
  <c r="E63" i="17"/>
  <c r="C63" i="17"/>
  <c r="B63" i="17"/>
  <c r="A63" i="16" s="1"/>
  <c r="A63" i="17"/>
  <c r="K62" i="17"/>
  <c r="J62" i="17"/>
  <c r="G62" i="17"/>
  <c r="F62" i="17"/>
  <c r="E62" i="17"/>
  <c r="B62" i="16" s="1"/>
  <c r="C62" i="17"/>
  <c r="D62" i="17" s="1"/>
  <c r="B62" i="17"/>
  <c r="A62" i="17"/>
  <c r="K61" i="17"/>
  <c r="J61" i="17"/>
  <c r="G61" i="17"/>
  <c r="F61" i="17"/>
  <c r="C61" i="16" s="1"/>
  <c r="E61" i="17"/>
  <c r="B61" i="16" s="1"/>
  <c r="C61" i="17"/>
  <c r="A61" i="17"/>
  <c r="B61" i="17" s="1"/>
  <c r="K60" i="17"/>
  <c r="J60" i="17"/>
  <c r="G60" i="17"/>
  <c r="F60" i="17"/>
  <c r="E60" i="17"/>
  <c r="B60" i="16" s="1"/>
  <c r="C60" i="17"/>
  <c r="A60" i="17"/>
  <c r="B60" i="17" s="1"/>
  <c r="K59" i="17"/>
  <c r="J59" i="17"/>
  <c r="G59" i="17"/>
  <c r="F59" i="17"/>
  <c r="E59" i="17"/>
  <c r="C59" i="17"/>
  <c r="A59" i="17"/>
  <c r="B59" i="17" s="1"/>
  <c r="A59" i="16" s="1"/>
  <c r="K58" i="17"/>
  <c r="J58" i="17"/>
  <c r="G58" i="17"/>
  <c r="F58" i="17"/>
  <c r="E58" i="17"/>
  <c r="B58" i="16" s="1"/>
  <c r="C58" i="17"/>
  <c r="A58" i="17"/>
  <c r="B58" i="17" s="1"/>
  <c r="A58" i="16" s="1"/>
  <c r="K57" i="17"/>
  <c r="J57" i="17"/>
  <c r="G57" i="17"/>
  <c r="F57" i="17"/>
  <c r="E57" i="17"/>
  <c r="C57" i="17"/>
  <c r="A57" i="17"/>
  <c r="B57" i="17" s="1"/>
  <c r="A57" i="16" s="1"/>
  <c r="K56" i="17"/>
  <c r="J56" i="17"/>
  <c r="G56" i="17"/>
  <c r="F56" i="17"/>
  <c r="E56" i="17"/>
  <c r="C56" i="17"/>
  <c r="A56" i="17"/>
  <c r="B56" i="17" s="1"/>
  <c r="K55" i="17"/>
  <c r="J55" i="17"/>
  <c r="G55" i="17"/>
  <c r="F55" i="17"/>
  <c r="E55" i="17"/>
  <c r="B55" i="16" s="1"/>
  <c r="C55" i="17"/>
  <c r="A55" i="17"/>
  <c r="B55" i="17" s="1"/>
  <c r="A55" i="16" s="1"/>
  <c r="K54" i="17"/>
  <c r="J54" i="17"/>
  <c r="G54" i="17"/>
  <c r="F54" i="17"/>
  <c r="E54" i="17"/>
  <c r="C54" i="17"/>
  <c r="B54" i="17"/>
  <c r="A54" i="17"/>
  <c r="K53" i="17"/>
  <c r="J53" i="17"/>
  <c r="G53" i="17"/>
  <c r="F53" i="17"/>
  <c r="C53" i="16" s="1"/>
  <c r="E53" i="17"/>
  <c r="B53" i="16" s="1"/>
  <c r="C53" i="17"/>
  <c r="B53" i="17"/>
  <c r="A53" i="17"/>
  <c r="K52" i="17"/>
  <c r="J52" i="17"/>
  <c r="G52" i="17"/>
  <c r="F52" i="17"/>
  <c r="E52" i="17"/>
  <c r="B52" i="16" s="1"/>
  <c r="C52" i="17"/>
  <c r="A52" i="17"/>
  <c r="B52" i="17" s="1"/>
  <c r="A52" i="16" s="1"/>
  <c r="K51" i="17"/>
  <c r="J51" i="17"/>
  <c r="G51" i="17"/>
  <c r="F51" i="17"/>
  <c r="C51" i="16" s="1"/>
  <c r="E51" i="17"/>
  <c r="C51" i="17"/>
  <c r="B51" i="17"/>
  <c r="A51" i="16" s="1"/>
  <c r="A51" i="17"/>
  <c r="K50" i="17"/>
  <c r="J50" i="17"/>
  <c r="G50" i="17"/>
  <c r="F50" i="17"/>
  <c r="E50" i="17"/>
  <c r="B50" i="16" s="1"/>
  <c r="C50" i="17"/>
  <c r="A50" i="17"/>
  <c r="B50" i="17" s="1"/>
  <c r="A50" i="16" s="1"/>
  <c r="K49" i="17"/>
  <c r="J49" i="17"/>
  <c r="G49" i="17"/>
  <c r="F49" i="17"/>
  <c r="C49" i="16" s="1"/>
  <c r="E49" i="17"/>
  <c r="B49" i="16" s="1"/>
  <c r="C49" i="17"/>
  <c r="B49" i="17"/>
  <c r="A49" i="17"/>
  <c r="K48" i="17"/>
  <c r="J48" i="17"/>
  <c r="G48" i="17"/>
  <c r="F48" i="17"/>
  <c r="C48" i="16" s="1"/>
  <c r="E48" i="17"/>
  <c r="C48" i="17"/>
  <c r="A48" i="17"/>
  <c r="B48" i="17" s="1"/>
  <c r="K47" i="17"/>
  <c r="J47" i="17"/>
  <c r="G47" i="17"/>
  <c r="F47" i="17"/>
  <c r="C47" i="16" s="1"/>
  <c r="E47" i="17"/>
  <c r="C47" i="17"/>
  <c r="B47" i="17"/>
  <c r="A47" i="17"/>
  <c r="K46" i="17"/>
  <c r="J46" i="17"/>
  <c r="G46" i="17"/>
  <c r="F46" i="17"/>
  <c r="E46" i="17"/>
  <c r="C46" i="17"/>
  <c r="A46" i="17"/>
  <c r="B46" i="17" s="1"/>
  <c r="A46" i="16" s="1"/>
  <c r="K45" i="17"/>
  <c r="J45" i="17"/>
  <c r="G45" i="17"/>
  <c r="F45" i="17"/>
  <c r="E45" i="17"/>
  <c r="B45" i="16" s="1"/>
  <c r="C45" i="17"/>
  <c r="B45" i="17"/>
  <c r="A45" i="17"/>
  <c r="K44" i="17"/>
  <c r="J44" i="17"/>
  <c r="G44" i="17"/>
  <c r="F44" i="17"/>
  <c r="E44" i="17"/>
  <c r="B44" i="16" s="1"/>
  <c r="C44" i="17"/>
  <c r="A44" i="17"/>
  <c r="B44" i="17" s="1"/>
  <c r="A44" i="16" s="1"/>
  <c r="K43" i="17"/>
  <c r="J43" i="17"/>
  <c r="G43" i="17"/>
  <c r="F43" i="17"/>
  <c r="C43" i="16" s="1"/>
  <c r="E43" i="17"/>
  <c r="C43" i="17"/>
  <c r="A43" i="17"/>
  <c r="B43" i="17" s="1"/>
  <c r="A43" i="16" s="1"/>
  <c r="K42" i="17"/>
  <c r="J42" i="17"/>
  <c r="G42" i="17"/>
  <c r="F42" i="17"/>
  <c r="E42" i="17"/>
  <c r="C42" i="17"/>
  <c r="B42" i="17"/>
  <c r="A42" i="16" s="1"/>
  <c r="A42" i="17"/>
  <c r="K41" i="17"/>
  <c r="J41" i="17"/>
  <c r="G41" i="17"/>
  <c r="F41" i="17"/>
  <c r="E41" i="17"/>
  <c r="D41" i="17"/>
  <c r="D41" i="16" s="1"/>
  <c r="C41" i="17"/>
  <c r="B41" i="17"/>
  <c r="A41" i="16" s="1"/>
  <c r="A41" i="17"/>
  <c r="K40" i="17"/>
  <c r="J40" i="17"/>
  <c r="G40" i="17"/>
  <c r="F40" i="17"/>
  <c r="C40" i="16" s="1"/>
  <c r="E40" i="17"/>
  <c r="B40" i="16" s="1"/>
  <c r="C40" i="17"/>
  <c r="A40" i="17"/>
  <c r="B40" i="17" s="1"/>
  <c r="K39" i="17"/>
  <c r="J39" i="17"/>
  <c r="G39" i="17"/>
  <c r="F39" i="17"/>
  <c r="C39" i="16" s="1"/>
  <c r="E39" i="17"/>
  <c r="C39" i="17"/>
  <c r="A39" i="17"/>
  <c r="B39" i="17" s="1"/>
  <c r="A39" i="16" s="1"/>
  <c r="K38" i="17"/>
  <c r="J38" i="17"/>
  <c r="G38" i="17"/>
  <c r="F38" i="17"/>
  <c r="E38" i="17"/>
  <c r="C38" i="17"/>
  <c r="A38" i="17"/>
  <c r="B38" i="17" s="1"/>
  <c r="A38" i="16" s="1"/>
  <c r="K37" i="17"/>
  <c r="J37" i="17"/>
  <c r="G37" i="17"/>
  <c r="F37" i="17"/>
  <c r="E37" i="17"/>
  <c r="B37" i="16" s="1"/>
  <c r="C37" i="17"/>
  <c r="B37" i="17"/>
  <c r="A37" i="16" s="1"/>
  <c r="A37" i="17"/>
  <c r="K36" i="17"/>
  <c r="J36" i="17"/>
  <c r="G36" i="17"/>
  <c r="F36" i="17"/>
  <c r="E36" i="17"/>
  <c r="C36" i="17"/>
  <c r="A36" i="17"/>
  <c r="B36" i="17" s="1"/>
  <c r="A36" i="16" s="1"/>
  <c r="K35" i="17"/>
  <c r="J35" i="17"/>
  <c r="G35" i="17"/>
  <c r="F35" i="17"/>
  <c r="E35" i="17"/>
  <c r="C35" i="17"/>
  <c r="A35" i="17"/>
  <c r="B35" i="17" s="1"/>
  <c r="A35" i="16" s="1"/>
  <c r="K34" i="17"/>
  <c r="J34" i="17"/>
  <c r="G34" i="17"/>
  <c r="F34" i="17"/>
  <c r="E34" i="17"/>
  <c r="B34" i="16" s="1"/>
  <c r="C34" i="17"/>
  <c r="A34" i="17"/>
  <c r="B34" i="17" s="1"/>
  <c r="A34" i="16" s="1"/>
  <c r="K33" i="17"/>
  <c r="J33" i="17"/>
  <c r="G33" i="17"/>
  <c r="F33" i="17"/>
  <c r="E33" i="17"/>
  <c r="B33" i="16" s="1"/>
  <c r="C33" i="17"/>
  <c r="B33" i="17"/>
  <c r="A33" i="16" s="1"/>
  <c r="A33" i="17"/>
  <c r="K32" i="17"/>
  <c r="J32" i="17"/>
  <c r="G32" i="17"/>
  <c r="F32" i="17"/>
  <c r="C32" i="16" s="1"/>
  <c r="E32" i="17"/>
  <c r="D32" i="17"/>
  <c r="D32" i="16" s="1"/>
  <c r="C32" i="17"/>
  <c r="A32" i="17"/>
  <c r="B32" i="17" s="1"/>
  <c r="K31" i="17"/>
  <c r="J31" i="17"/>
  <c r="G31" i="17"/>
  <c r="F31" i="17"/>
  <c r="E31" i="17"/>
  <c r="C31" i="17"/>
  <c r="A31" i="17"/>
  <c r="B31" i="17" s="1"/>
  <c r="K30" i="17"/>
  <c r="J30" i="17"/>
  <c r="G30" i="17"/>
  <c r="F30" i="17"/>
  <c r="E30" i="17"/>
  <c r="B30" i="16" s="1"/>
  <c r="C30" i="17"/>
  <c r="B30" i="17"/>
  <c r="A30" i="17"/>
  <c r="K29" i="17"/>
  <c r="J29" i="17"/>
  <c r="G29" i="17"/>
  <c r="F29" i="17"/>
  <c r="E29" i="17"/>
  <c r="C29" i="17"/>
  <c r="B29" i="17"/>
  <c r="A29" i="17"/>
  <c r="K28" i="17"/>
  <c r="J28" i="17"/>
  <c r="G28" i="17"/>
  <c r="F28" i="17"/>
  <c r="C28" i="16" s="1"/>
  <c r="E28" i="17"/>
  <c r="B28" i="16" s="1"/>
  <c r="C28" i="17"/>
  <c r="A28" i="17"/>
  <c r="B28" i="17" s="1"/>
  <c r="K27" i="17"/>
  <c r="J27" i="17"/>
  <c r="G27" i="17"/>
  <c r="F27" i="17"/>
  <c r="C27" i="16" s="1"/>
  <c r="E27" i="17"/>
  <c r="C27" i="17"/>
  <c r="A27" i="17"/>
  <c r="B27" i="17" s="1"/>
  <c r="K26" i="17"/>
  <c r="J26" i="17"/>
  <c r="G26" i="17"/>
  <c r="F26" i="17"/>
  <c r="E26" i="17"/>
  <c r="C26" i="17"/>
  <c r="B26" i="17"/>
  <c r="A26" i="16" s="1"/>
  <c r="A26" i="17"/>
  <c r="K25" i="17"/>
  <c r="J25" i="17"/>
  <c r="G25" i="17"/>
  <c r="F25" i="17"/>
  <c r="C25" i="16" s="1"/>
  <c r="E25" i="17"/>
  <c r="C25" i="17"/>
  <c r="B25" i="17"/>
  <c r="A25" i="17"/>
  <c r="K24" i="17"/>
  <c r="J24" i="17"/>
  <c r="G24" i="17"/>
  <c r="F24" i="17"/>
  <c r="C24" i="16" s="1"/>
  <c r="E24" i="17"/>
  <c r="B24" i="16" s="1"/>
  <c r="C24" i="17"/>
  <c r="A24" i="17"/>
  <c r="B24" i="17" s="1"/>
  <c r="A24" i="16" s="1"/>
  <c r="K23" i="17"/>
  <c r="J23" i="17"/>
  <c r="G23" i="17"/>
  <c r="F23" i="17"/>
  <c r="C23" i="16" s="1"/>
  <c r="E23" i="17"/>
  <c r="C23" i="17"/>
  <c r="B23" i="17"/>
  <c r="A23" i="16" s="1"/>
  <c r="A23" i="17"/>
  <c r="K22" i="17"/>
  <c r="J22" i="17"/>
  <c r="G22" i="17"/>
  <c r="F22" i="17"/>
  <c r="E22" i="17"/>
  <c r="B22" i="16" s="1"/>
  <c r="C22" i="17"/>
  <c r="B22" i="17"/>
  <c r="A22" i="16" s="1"/>
  <c r="A22" i="17"/>
  <c r="K21" i="17"/>
  <c r="J21" i="17"/>
  <c r="G21" i="17"/>
  <c r="F21" i="17"/>
  <c r="E21" i="17"/>
  <c r="B21" i="16" s="1"/>
  <c r="C21" i="17"/>
  <c r="D21" i="17" s="1"/>
  <c r="D21" i="16" s="1"/>
  <c r="B21" i="17"/>
  <c r="A21" i="17"/>
  <c r="K20" i="17"/>
  <c r="J20" i="17"/>
  <c r="G20" i="17"/>
  <c r="F20" i="17"/>
  <c r="E20" i="17"/>
  <c r="B20" i="16" s="1"/>
  <c r="C20" i="17"/>
  <c r="A20" i="17"/>
  <c r="B20" i="17" s="1"/>
  <c r="A20" i="16" s="1"/>
  <c r="K19" i="17"/>
  <c r="J19" i="17"/>
  <c r="G19" i="17"/>
  <c r="F19" i="17"/>
  <c r="C19" i="16" s="1"/>
  <c r="E19" i="17"/>
  <c r="C19" i="17"/>
  <c r="B19" i="17"/>
  <c r="A19" i="16" s="1"/>
  <c r="A19" i="17"/>
  <c r="K18" i="17"/>
  <c r="J18" i="17"/>
  <c r="G18" i="17"/>
  <c r="F18" i="17"/>
  <c r="E18" i="17"/>
  <c r="B18" i="16" s="1"/>
  <c r="D18" i="17"/>
  <c r="D18" i="16" s="1"/>
  <c r="C18" i="17"/>
  <c r="A18" i="17"/>
  <c r="B18" i="17" s="1"/>
  <c r="A18" i="16" s="1"/>
  <c r="K17" i="17"/>
  <c r="J17" i="17"/>
  <c r="G17" i="17"/>
  <c r="F17" i="17"/>
  <c r="C17" i="16" s="1"/>
  <c r="E17" i="17"/>
  <c r="B17" i="16" s="1"/>
  <c r="C17" i="17"/>
  <c r="B17" i="17"/>
  <c r="A17" i="16" s="1"/>
  <c r="A17" i="17"/>
  <c r="K16" i="17"/>
  <c r="J16" i="17"/>
  <c r="G16" i="17"/>
  <c r="F16" i="17"/>
  <c r="E16" i="17"/>
  <c r="C16" i="17"/>
  <c r="A16" i="17"/>
  <c r="B16" i="17" s="1"/>
  <c r="A16" i="16" s="1"/>
  <c r="K15" i="17"/>
  <c r="J15" i="17"/>
  <c r="G15" i="17"/>
  <c r="F15" i="17"/>
  <c r="C15" i="16" s="1"/>
  <c r="E15" i="17"/>
  <c r="C15" i="17"/>
  <c r="B15" i="17"/>
  <c r="A15" i="16" s="1"/>
  <c r="A15" i="17"/>
  <c r="K14" i="17"/>
  <c r="J14" i="17"/>
  <c r="G14" i="17"/>
  <c r="F14" i="17"/>
  <c r="E14" i="17"/>
  <c r="C14" i="17"/>
  <c r="A14" i="17"/>
  <c r="B14" i="17" s="1"/>
  <c r="A14" i="16" s="1"/>
  <c r="N13" i="17"/>
  <c r="M13" i="17"/>
  <c r="K13" i="17"/>
  <c r="J13" i="17"/>
  <c r="G13" i="17"/>
  <c r="F13" i="17"/>
  <c r="E13" i="17"/>
  <c r="B13" i="16" s="1"/>
  <c r="C13" i="17"/>
  <c r="A13" i="17"/>
  <c r="B13" i="17" s="1"/>
  <c r="A13" i="16" s="1"/>
  <c r="N12" i="17"/>
  <c r="M12" i="17"/>
  <c r="K12" i="17"/>
  <c r="J12" i="17"/>
  <c r="G12" i="17"/>
  <c r="F12" i="17"/>
  <c r="E12" i="17"/>
  <c r="B12" i="16" s="1"/>
  <c r="C12" i="17"/>
  <c r="A12" i="17"/>
  <c r="B12" i="17" s="1"/>
  <c r="A12" i="16" s="1"/>
  <c r="N11" i="17"/>
  <c r="M11" i="17"/>
  <c r="K11" i="17"/>
  <c r="J11" i="17"/>
  <c r="G11" i="17"/>
  <c r="F11" i="17"/>
  <c r="E11" i="17"/>
  <c r="C11" i="17"/>
  <c r="A11" i="17"/>
  <c r="B11" i="17" s="1"/>
  <c r="N10" i="17"/>
  <c r="M10" i="17"/>
  <c r="K10" i="17"/>
  <c r="J10" i="17"/>
  <c r="G10" i="17"/>
  <c r="F10" i="17"/>
  <c r="E10" i="17"/>
  <c r="B10" i="16" s="1"/>
  <c r="C10" i="17"/>
  <c r="B10" i="17"/>
  <c r="A10" i="17"/>
  <c r="N9" i="17"/>
  <c r="M9" i="17"/>
  <c r="K9" i="17"/>
  <c r="J9" i="17"/>
  <c r="G9" i="17"/>
  <c r="F9" i="17"/>
  <c r="E9" i="17"/>
  <c r="D9" i="17"/>
  <c r="C9" i="17"/>
  <c r="A9" i="17"/>
  <c r="B9" i="17" s="1"/>
  <c r="N8" i="17"/>
  <c r="M8" i="17"/>
  <c r="K8" i="17"/>
  <c r="J8" i="17"/>
  <c r="G8" i="17"/>
  <c r="F8" i="17"/>
  <c r="E8" i="17"/>
  <c r="C8" i="17"/>
  <c r="A8" i="17"/>
  <c r="B8" i="17" s="1"/>
  <c r="A8" i="16" s="1"/>
  <c r="N7" i="17"/>
  <c r="M7" i="17"/>
  <c r="K7" i="17"/>
  <c r="J7" i="17"/>
  <c r="G7" i="17"/>
  <c r="F7" i="17"/>
  <c r="C7" i="16" s="1"/>
  <c r="E7" i="17"/>
  <c r="C7" i="17"/>
  <c r="A7" i="17"/>
  <c r="B7" i="17" s="1"/>
  <c r="N6" i="17"/>
  <c r="M6" i="17"/>
  <c r="K6" i="17"/>
  <c r="J6" i="17"/>
  <c r="G6" i="17"/>
  <c r="F6" i="17"/>
  <c r="E6" i="17"/>
  <c r="C6" i="17"/>
  <c r="B6" i="17"/>
  <c r="A6" i="16" s="1"/>
  <c r="A6" i="17"/>
  <c r="N5" i="17"/>
  <c r="M5" i="17"/>
  <c r="K5" i="17"/>
  <c r="J5" i="17"/>
  <c r="G5" i="17"/>
  <c r="F5" i="17"/>
  <c r="E5" i="17"/>
  <c r="B5" i="16" s="1"/>
  <c r="D5" i="17"/>
  <c r="C5" i="17"/>
  <c r="A5" i="17"/>
  <c r="B5" i="17" s="1"/>
  <c r="A5" i="16" s="1"/>
  <c r="N4" i="17"/>
  <c r="M4" i="17"/>
  <c r="K4" i="17"/>
  <c r="J4" i="17"/>
  <c r="G4" i="17"/>
  <c r="F4" i="17"/>
  <c r="E4" i="17"/>
  <c r="B4" i="16" s="1"/>
  <c r="C4" i="17"/>
  <c r="A4" i="17"/>
  <c r="B4" i="17" s="1"/>
  <c r="A4" i="16" s="1"/>
  <c r="N3" i="17"/>
  <c r="M3" i="17"/>
  <c r="K3" i="17"/>
  <c r="J3" i="17"/>
  <c r="D141" i="17" s="1"/>
  <c r="G3" i="17"/>
  <c r="F3" i="17"/>
  <c r="E3" i="17"/>
  <c r="B3" i="16" s="1"/>
  <c r="C3" i="17"/>
  <c r="A3" i="17"/>
  <c r="B3" i="17" s="1"/>
  <c r="N2" i="17"/>
  <c r="M2" i="17"/>
  <c r="H64" i="17" s="1"/>
  <c r="E64" i="16" s="1"/>
  <c r="K2" i="17"/>
  <c r="J2" i="17"/>
  <c r="G2" i="17"/>
  <c r="F2" i="17"/>
  <c r="E2" i="17"/>
  <c r="C2" i="17"/>
  <c r="A2" i="17"/>
  <c r="B2" i="17" s="1"/>
  <c r="B120" i="16"/>
  <c r="A120" i="16"/>
  <c r="C119" i="16"/>
  <c r="C118" i="16"/>
  <c r="B118" i="16"/>
  <c r="A118" i="16"/>
  <c r="C117" i="16"/>
  <c r="B117" i="16"/>
  <c r="A117" i="16"/>
  <c r="C116" i="16"/>
  <c r="B116" i="16"/>
  <c r="B115" i="16"/>
  <c r="A115" i="16"/>
  <c r="C114" i="16"/>
  <c r="A114" i="16"/>
  <c r="B113" i="16"/>
  <c r="A113" i="16"/>
  <c r="C112" i="16"/>
  <c r="C111" i="16"/>
  <c r="B111" i="16"/>
  <c r="C110" i="16"/>
  <c r="A110" i="16"/>
  <c r="A109" i="16"/>
  <c r="C108" i="16"/>
  <c r="A108" i="16"/>
  <c r="C107" i="16"/>
  <c r="B107" i="16"/>
  <c r="C106" i="16"/>
  <c r="A106" i="16"/>
  <c r="A105" i="16"/>
  <c r="C104" i="16"/>
  <c r="B104" i="16"/>
  <c r="A104" i="16"/>
  <c r="C103" i="16"/>
  <c r="B103" i="16"/>
  <c r="B102" i="16"/>
  <c r="A102" i="16"/>
  <c r="A101" i="16"/>
  <c r="C100" i="16"/>
  <c r="C99" i="16"/>
  <c r="B99" i="16"/>
  <c r="A99" i="16"/>
  <c r="C98" i="16"/>
  <c r="A98" i="16"/>
  <c r="B97" i="16"/>
  <c r="A97" i="16"/>
  <c r="C96" i="16"/>
  <c r="A96" i="16"/>
  <c r="C95" i="16"/>
  <c r="B95" i="16"/>
  <c r="C94" i="16"/>
  <c r="A94" i="16"/>
  <c r="A93" i="16"/>
  <c r="C92" i="16"/>
  <c r="A92" i="16"/>
  <c r="C91" i="16"/>
  <c r="B91" i="16"/>
  <c r="A91" i="16"/>
  <c r="A90" i="16"/>
  <c r="A89" i="16"/>
  <c r="C88" i="16"/>
  <c r="B88" i="16"/>
  <c r="A88" i="16"/>
  <c r="C87" i="16"/>
  <c r="B87" i="16"/>
  <c r="C86" i="16"/>
  <c r="B86" i="16"/>
  <c r="A86" i="16"/>
  <c r="A85" i="16"/>
  <c r="C84" i="16"/>
  <c r="A84" i="16"/>
  <c r="C83" i="16"/>
  <c r="B83" i="16"/>
  <c r="A83" i="16"/>
  <c r="C82" i="16"/>
  <c r="A82" i="16"/>
  <c r="B81" i="16"/>
  <c r="A81" i="16"/>
  <c r="C80" i="16"/>
  <c r="A80" i="16"/>
  <c r="C79" i="16"/>
  <c r="B79" i="16"/>
  <c r="C78" i="16"/>
  <c r="A78" i="16"/>
  <c r="A77" i="16"/>
  <c r="C76" i="16"/>
  <c r="C75" i="16"/>
  <c r="B75" i="16"/>
  <c r="A75" i="16"/>
  <c r="C74" i="16"/>
  <c r="A74" i="16"/>
  <c r="B73" i="16"/>
  <c r="C72" i="16"/>
  <c r="A72" i="16"/>
  <c r="B71" i="16"/>
  <c r="C70" i="16"/>
  <c r="A70" i="16"/>
  <c r="A69" i="16"/>
  <c r="C68" i="16"/>
  <c r="B68" i="16"/>
  <c r="A68" i="16"/>
  <c r="B67" i="16"/>
  <c r="A67" i="16"/>
  <c r="A66" i="16"/>
  <c r="D65" i="16"/>
  <c r="C65" i="16"/>
  <c r="B65" i="16"/>
  <c r="A65" i="16"/>
  <c r="C63" i="16"/>
  <c r="B63" i="16"/>
  <c r="D62" i="16"/>
  <c r="C62" i="16"/>
  <c r="A62" i="16"/>
  <c r="A61" i="16"/>
  <c r="C60" i="16"/>
  <c r="A60" i="16"/>
  <c r="C59" i="16"/>
  <c r="B59" i="16"/>
  <c r="C58" i="16"/>
  <c r="C57" i="16"/>
  <c r="B57" i="16"/>
  <c r="C56" i="16"/>
  <c r="B56" i="16"/>
  <c r="A56" i="16"/>
  <c r="C55" i="16"/>
  <c r="C54" i="16"/>
  <c r="B54" i="16"/>
  <c r="A54" i="16"/>
  <c r="A53" i="16"/>
  <c r="C52" i="16"/>
  <c r="B51" i="16"/>
  <c r="C50" i="16"/>
  <c r="A49" i="16"/>
  <c r="B48" i="16"/>
  <c r="A48" i="16"/>
  <c r="B47" i="16"/>
  <c r="A47" i="16"/>
  <c r="C46" i="16"/>
  <c r="B46" i="16"/>
  <c r="C45" i="16"/>
  <c r="A45" i="16"/>
  <c r="C44" i="16"/>
  <c r="B43" i="16"/>
  <c r="C42" i="16"/>
  <c r="B42" i="16"/>
  <c r="C41" i="16"/>
  <c r="B41" i="16"/>
  <c r="A40" i="16"/>
  <c r="B39" i="16"/>
  <c r="C38" i="16"/>
  <c r="B38" i="16"/>
  <c r="C37" i="16"/>
  <c r="C36" i="16"/>
  <c r="B36" i="16"/>
  <c r="C35" i="16"/>
  <c r="B35" i="16"/>
  <c r="C34" i="16"/>
  <c r="C33" i="16"/>
  <c r="B32" i="16"/>
  <c r="A32" i="16"/>
  <c r="C31" i="16"/>
  <c r="B31" i="16"/>
  <c r="A31" i="16"/>
  <c r="C30" i="16"/>
  <c r="A30" i="16"/>
  <c r="C29" i="16"/>
  <c r="B29" i="16"/>
  <c r="A29" i="16"/>
  <c r="A28" i="16"/>
  <c r="B27" i="16"/>
  <c r="A27" i="16"/>
  <c r="C26" i="16"/>
  <c r="B26" i="16"/>
  <c r="B25" i="16"/>
  <c r="A25" i="16"/>
  <c r="B23" i="16"/>
  <c r="C22" i="16"/>
  <c r="C21" i="16"/>
  <c r="A21" i="16"/>
  <c r="C20" i="16"/>
  <c r="B19" i="16"/>
  <c r="C18" i="16"/>
  <c r="C16" i="16"/>
  <c r="B16" i="16"/>
  <c r="B15" i="16"/>
  <c r="C14" i="16"/>
  <c r="B14" i="16"/>
  <c r="C13" i="16"/>
  <c r="C12" i="16"/>
  <c r="C11" i="16"/>
  <c r="B11" i="16"/>
  <c r="A11" i="16"/>
  <c r="C10" i="16"/>
  <c r="A10" i="16"/>
  <c r="D9" i="16"/>
  <c r="C9" i="16"/>
  <c r="B9" i="16"/>
  <c r="A9" i="16"/>
  <c r="C8" i="16"/>
  <c r="B8" i="16"/>
  <c r="B7" i="16"/>
  <c r="A7" i="16"/>
  <c r="C6" i="16"/>
  <c r="B6" i="16"/>
  <c r="D5" i="16"/>
  <c r="C5" i="16"/>
  <c r="C4" i="16"/>
  <c r="C3" i="16"/>
  <c r="A3" i="16"/>
  <c r="C2" i="16"/>
  <c r="B2" i="16"/>
  <c r="A2" i="16"/>
  <c r="F53" i="15"/>
  <c r="F52" i="15"/>
  <c r="I51" i="15"/>
  <c r="F51" i="15"/>
  <c r="I50" i="15"/>
  <c r="F50" i="15"/>
  <c r="I49" i="15"/>
  <c r="F49" i="15"/>
  <c r="I48" i="15"/>
  <c r="F48" i="15"/>
  <c r="I47" i="15"/>
  <c r="F47" i="15"/>
  <c r="I46" i="15"/>
  <c r="F46" i="15"/>
  <c r="I45" i="15"/>
  <c r="F45" i="15"/>
  <c r="I44" i="15"/>
  <c r="F44" i="15"/>
  <c r="I43" i="15"/>
  <c r="F43" i="15"/>
  <c r="I42" i="15"/>
  <c r="F42" i="15"/>
  <c r="I41" i="15"/>
  <c r="F41" i="15"/>
  <c r="I40" i="15"/>
  <c r="F40" i="15"/>
  <c r="I39" i="15"/>
  <c r="F39" i="15"/>
  <c r="I38" i="15"/>
  <c r="F38" i="15"/>
  <c r="P37" i="15"/>
  <c r="L37" i="15"/>
  <c r="I37" i="15"/>
  <c r="F37" i="15"/>
  <c r="P36" i="15"/>
  <c r="L36" i="15"/>
  <c r="I36" i="15"/>
  <c r="F36" i="15"/>
  <c r="P35" i="15"/>
  <c r="L35" i="15"/>
  <c r="I35" i="15"/>
  <c r="F35" i="15"/>
  <c r="P34" i="15"/>
  <c r="L34" i="15"/>
  <c r="I34" i="15"/>
  <c r="F34" i="15"/>
  <c r="P33" i="15"/>
  <c r="L33" i="15"/>
  <c r="I33" i="15"/>
  <c r="F33" i="15"/>
  <c r="P32" i="15"/>
  <c r="L32" i="15"/>
  <c r="I32" i="15"/>
  <c r="F32" i="15"/>
  <c r="C101" i="13"/>
  <c r="B101" i="13"/>
  <c r="C99" i="13"/>
  <c r="B99" i="13"/>
  <c r="C97" i="13"/>
  <c r="B97" i="13"/>
  <c r="C95" i="13"/>
  <c r="B95" i="13"/>
  <c r="C93" i="13"/>
  <c r="B93" i="13"/>
  <c r="C91" i="13"/>
  <c r="B91" i="13"/>
  <c r="C89" i="13"/>
  <c r="B89" i="13"/>
  <c r="C87" i="13"/>
  <c r="B87" i="13"/>
  <c r="C85" i="13"/>
  <c r="B85" i="13"/>
  <c r="C83" i="13"/>
  <c r="B83" i="13"/>
  <c r="B78" i="13"/>
  <c r="B74" i="13"/>
  <c r="D62" i="13"/>
  <c r="D60" i="13"/>
  <c r="D58" i="13"/>
  <c r="D56" i="13"/>
  <c r="D54" i="13"/>
  <c r="D52" i="13"/>
  <c r="D50" i="13"/>
  <c r="D48" i="13"/>
  <c r="D44" i="13"/>
  <c r="F39" i="13"/>
  <c r="F37" i="13"/>
  <c r="F35" i="13"/>
  <c r="B35" i="13"/>
  <c r="F33" i="13"/>
  <c r="B33" i="13"/>
  <c r="F31" i="13"/>
  <c r="B31" i="13"/>
  <c r="F29" i="13"/>
  <c r="B29" i="13"/>
  <c r="F27" i="13"/>
  <c r="B27" i="13"/>
  <c r="F25" i="13"/>
  <c r="B25" i="13"/>
  <c r="F23" i="13"/>
  <c r="F21" i="13"/>
  <c r="B21" i="13"/>
  <c r="F17" i="13"/>
  <c r="B17" i="13"/>
  <c r="F15" i="13"/>
  <c r="F13" i="13"/>
  <c r="F11" i="13"/>
  <c r="E11" i="13"/>
  <c r="F9" i="13"/>
  <c r="C7" i="13"/>
  <c r="B7" i="13"/>
  <c r="C5" i="13"/>
  <c r="B5" i="13"/>
  <c r="H63" i="12"/>
  <c r="H62" i="12"/>
  <c r="K61" i="12"/>
  <c r="H61" i="12"/>
  <c r="K60" i="12"/>
  <c r="H60" i="12"/>
  <c r="K59" i="12"/>
  <c r="H59" i="12"/>
  <c r="K58" i="12"/>
  <c r="H58" i="12"/>
  <c r="K57" i="12"/>
  <c r="H57" i="12"/>
  <c r="K56" i="12"/>
  <c r="H56" i="12"/>
  <c r="K55" i="12"/>
  <c r="H55" i="12"/>
  <c r="K54" i="12"/>
  <c r="H54" i="12"/>
  <c r="K53" i="12"/>
  <c r="H53" i="12"/>
  <c r="K52" i="12"/>
  <c r="H52" i="12"/>
  <c r="K51" i="12"/>
  <c r="H51" i="12"/>
  <c r="K50" i="12"/>
  <c r="H50" i="12"/>
  <c r="K49" i="12"/>
  <c r="H49" i="12"/>
  <c r="K48" i="12"/>
  <c r="H48" i="12"/>
  <c r="N47" i="12"/>
  <c r="K47" i="12"/>
  <c r="H47" i="12"/>
  <c r="N46" i="12"/>
  <c r="K46" i="12"/>
  <c r="H46" i="12"/>
  <c r="N45" i="12"/>
  <c r="K45" i="12"/>
  <c r="H45" i="12"/>
  <c r="N44" i="12"/>
  <c r="K44" i="12"/>
  <c r="H44" i="12"/>
  <c r="N43" i="12"/>
  <c r="K43" i="12"/>
  <c r="H43" i="12"/>
  <c r="N42" i="12"/>
  <c r="K42" i="12"/>
  <c r="H42" i="12"/>
  <c r="BI21" i="11"/>
  <c r="BH21" i="11"/>
  <c r="BA21" i="11"/>
  <c r="AZ21" i="11"/>
  <c r="AS21" i="11"/>
  <c r="AR21" i="11"/>
  <c r="AQ21" i="11"/>
  <c r="AK21" i="11"/>
  <c r="AJ21" i="11"/>
  <c r="AI21" i="11"/>
  <c r="AH21" i="11"/>
  <c r="AG21" i="11"/>
  <c r="AC21" i="11"/>
  <c r="AB21" i="11"/>
  <c r="U21" i="11"/>
  <c r="T21" i="11"/>
  <c r="R21" i="11"/>
  <c r="M21" i="11"/>
  <c r="L21" i="11"/>
  <c r="K21" i="11"/>
  <c r="E21" i="11"/>
  <c r="D21" i="11"/>
  <c r="C21" i="11"/>
  <c r="BL20" i="11"/>
  <c r="BL21" i="11" s="1"/>
  <c r="BK20" i="11"/>
  <c r="BK21" i="11" s="1"/>
  <c r="BJ20" i="11"/>
  <c r="BJ21" i="11" s="1"/>
  <c r="BI20" i="11"/>
  <c r="BH20" i="11"/>
  <c r="BG20" i="11"/>
  <c r="BG21" i="11" s="1"/>
  <c r="BF20" i="11"/>
  <c r="BF21" i="11" s="1"/>
  <c r="BE20" i="11"/>
  <c r="BE21" i="11" s="1"/>
  <c r="BD20" i="11"/>
  <c r="BD21" i="11" s="1"/>
  <c r="BC20" i="11"/>
  <c r="BC21" i="11" s="1"/>
  <c r="BB20" i="11"/>
  <c r="BB21" i="11" s="1"/>
  <c r="BA20" i="11"/>
  <c r="AZ20" i="11"/>
  <c r="AY20" i="11"/>
  <c r="AY21" i="11" s="1"/>
  <c r="AX20" i="11"/>
  <c r="AX21" i="11" s="1"/>
  <c r="AW20" i="11"/>
  <c r="AW21" i="11" s="1"/>
  <c r="AV20" i="11"/>
  <c r="AV21" i="11" s="1"/>
  <c r="AU20" i="11"/>
  <c r="AU21" i="11" s="1"/>
  <c r="AT20" i="11"/>
  <c r="AT21" i="11" s="1"/>
  <c r="AS20" i="11"/>
  <c r="AR20" i="11"/>
  <c r="AQ20" i="11"/>
  <c r="AP20" i="11"/>
  <c r="AP21" i="11" s="1"/>
  <c r="AO20" i="11"/>
  <c r="AO21" i="11" s="1"/>
  <c r="AN20" i="11"/>
  <c r="AN21" i="11" s="1"/>
  <c r="AM20" i="11"/>
  <c r="AM21" i="11" s="1"/>
  <c r="AL20" i="11"/>
  <c r="AL21" i="11" s="1"/>
  <c r="AK20" i="11"/>
  <c r="AJ20" i="11"/>
  <c r="AI20" i="11"/>
  <c r="AH20" i="11"/>
  <c r="AG20" i="11"/>
  <c r="AF20" i="11"/>
  <c r="AF21" i="11" s="1"/>
  <c r="AE20" i="11"/>
  <c r="AE21" i="11" s="1"/>
  <c r="AD20" i="11"/>
  <c r="AD21" i="11" s="1"/>
  <c r="AC20" i="11"/>
  <c r="AB20" i="11"/>
  <c r="AA20" i="11"/>
  <c r="AA21" i="11" s="1"/>
  <c r="Z20" i="11"/>
  <c r="Z21" i="11" s="1"/>
  <c r="Y20" i="11"/>
  <c r="Y21" i="11" s="1"/>
  <c r="X20" i="11"/>
  <c r="X21" i="11" s="1"/>
  <c r="W20" i="11"/>
  <c r="W21" i="11" s="1"/>
  <c r="V20" i="11"/>
  <c r="V21" i="11" s="1"/>
  <c r="U20" i="11"/>
  <c r="T20" i="11"/>
  <c r="S20" i="11"/>
  <c r="S21" i="11" s="1"/>
  <c r="Q20" i="11"/>
  <c r="Q21" i="11" s="1"/>
  <c r="P20" i="11"/>
  <c r="P21" i="11" s="1"/>
  <c r="O20" i="11"/>
  <c r="O21" i="11" s="1"/>
  <c r="N20" i="11"/>
  <c r="N21" i="11" s="1"/>
  <c r="M20" i="11"/>
  <c r="L20" i="11"/>
  <c r="K20" i="11"/>
  <c r="J20" i="11"/>
  <c r="J21" i="11" s="1"/>
  <c r="I20" i="11"/>
  <c r="I21" i="11" s="1"/>
  <c r="H20" i="11"/>
  <c r="H21" i="11" s="1"/>
  <c r="G20" i="11"/>
  <c r="G21" i="11" s="1"/>
  <c r="F20" i="11"/>
  <c r="F21" i="11" s="1"/>
  <c r="E20" i="11"/>
  <c r="D20" i="11"/>
  <c r="C20" i="11"/>
  <c r="BL19" i="11"/>
  <c r="BK19" i="11"/>
  <c r="BH19" i="11"/>
  <c r="BG19" i="11"/>
  <c r="BD19" i="11"/>
  <c r="BC19" i="11"/>
  <c r="AZ19" i="11"/>
  <c r="AY19" i="11"/>
  <c r="AV19" i="11"/>
  <c r="AU19" i="11"/>
  <c r="AR19" i="11"/>
  <c r="AQ19" i="11"/>
  <c r="AN19" i="11"/>
  <c r="AM19" i="11"/>
  <c r="AF19" i="11"/>
  <c r="AE19" i="11"/>
  <c r="AB19" i="11"/>
  <c r="X19" i="11"/>
  <c r="W19" i="11"/>
  <c r="T19" i="11"/>
  <c r="S19" i="11"/>
  <c r="R19" i="11"/>
  <c r="O19" i="11"/>
  <c r="N19" i="11"/>
  <c r="K19" i="11"/>
  <c r="H19" i="11"/>
  <c r="G19" i="11"/>
  <c r="F19" i="11"/>
  <c r="C19" i="11"/>
  <c r="BL18" i="11"/>
  <c r="BK18" i="11"/>
  <c r="BJ18" i="11"/>
  <c r="BJ19" i="11" s="1"/>
  <c r="BI18" i="11"/>
  <c r="BI19" i="11" s="1"/>
  <c r="BH18" i="11"/>
  <c r="BG18" i="11"/>
  <c r="BF18" i="11"/>
  <c r="BF19" i="11" s="1"/>
  <c r="BE18" i="11"/>
  <c r="BE19" i="11" s="1"/>
  <c r="BD18" i="11"/>
  <c r="BC18" i="11"/>
  <c r="BB18" i="11"/>
  <c r="BB19" i="11" s="1"/>
  <c r="BA18" i="11"/>
  <c r="BA19" i="11" s="1"/>
  <c r="AZ18" i="11"/>
  <c r="AY18" i="11"/>
  <c r="AX18" i="11"/>
  <c r="AX19" i="11" s="1"/>
  <c r="AW18" i="11"/>
  <c r="AW19" i="11" s="1"/>
  <c r="AV18" i="11"/>
  <c r="AU18" i="11"/>
  <c r="AT18" i="11"/>
  <c r="AT19" i="11" s="1"/>
  <c r="AS18" i="11"/>
  <c r="AS19" i="11" s="1"/>
  <c r="AR18" i="11"/>
  <c r="AQ18" i="11"/>
  <c r="AP18" i="11"/>
  <c r="AP19" i="11" s="1"/>
  <c r="AO18" i="11"/>
  <c r="AO19" i="11" s="1"/>
  <c r="AN18" i="11"/>
  <c r="AM18" i="11"/>
  <c r="AL18" i="11"/>
  <c r="AL19" i="11" s="1"/>
  <c r="AK18" i="11"/>
  <c r="AK19" i="11" s="1"/>
  <c r="AJ18" i="11"/>
  <c r="AJ19" i="11" s="1"/>
  <c r="AI18" i="11"/>
  <c r="AI19" i="11" s="1"/>
  <c r="AH18" i="11"/>
  <c r="AH19" i="11" s="1"/>
  <c r="AG18" i="11"/>
  <c r="AG19" i="11" s="1"/>
  <c r="AF18" i="11"/>
  <c r="AE18" i="11"/>
  <c r="AD18" i="11"/>
  <c r="AD19" i="11" s="1"/>
  <c r="AC18" i="11"/>
  <c r="AC19" i="11" s="1"/>
  <c r="AB18" i="11"/>
  <c r="AA18" i="11"/>
  <c r="AA19" i="11" s="1"/>
  <c r="Z18" i="11"/>
  <c r="Z19" i="11" s="1"/>
  <c r="Y18" i="11"/>
  <c r="Y19" i="11" s="1"/>
  <c r="X18" i="11"/>
  <c r="W18" i="11"/>
  <c r="V18" i="11"/>
  <c r="V19" i="11" s="1"/>
  <c r="U18" i="11"/>
  <c r="U19" i="11" s="1"/>
  <c r="T18" i="11"/>
  <c r="S18" i="11"/>
  <c r="Q18" i="11"/>
  <c r="Q19" i="11" s="1"/>
  <c r="P18" i="11"/>
  <c r="P19" i="11" s="1"/>
  <c r="O18" i="11"/>
  <c r="N18" i="11"/>
  <c r="M18" i="11"/>
  <c r="M19" i="11" s="1"/>
  <c r="L18" i="11"/>
  <c r="L19" i="11" s="1"/>
  <c r="K18" i="11"/>
  <c r="J18" i="11"/>
  <c r="J19" i="11" s="1"/>
  <c r="I18" i="11"/>
  <c r="I19" i="11" s="1"/>
  <c r="H18" i="11"/>
  <c r="G18" i="11"/>
  <c r="F18" i="11"/>
  <c r="E18" i="11"/>
  <c r="E19" i="11" s="1"/>
  <c r="D18" i="11"/>
  <c r="D19" i="11" s="1"/>
  <c r="C18" i="11"/>
  <c r="BJ17" i="11"/>
  <c r="BG17" i="11"/>
  <c r="BF17" i="11"/>
  <c r="AY17" i="11"/>
  <c r="AX17" i="11"/>
  <c r="AU17" i="11"/>
  <c r="AT17" i="11"/>
  <c r="AQ17" i="11"/>
  <c r="AP17" i="11"/>
  <c r="AM17" i="11"/>
  <c r="AL17" i="11"/>
  <c r="AI17" i="11"/>
  <c r="AH17" i="11"/>
  <c r="AD17" i="11"/>
  <c r="AA17" i="11"/>
  <c r="Z17" i="11"/>
  <c r="S17" i="11"/>
  <c r="R17" i="11"/>
  <c r="Q17" i="11"/>
  <c r="N17" i="11"/>
  <c r="J17" i="11"/>
  <c r="I17" i="11"/>
  <c r="F17" i="11"/>
  <c r="C17" i="11"/>
  <c r="BL16" i="11"/>
  <c r="BL17" i="11" s="1"/>
  <c r="BK16" i="11"/>
  <c r="BK17" i="11" s="1"/>
  <c r="BJ16" i="11"/>
  <c r="BI16" i="11"/>
  <c r="BI17" i="11" s="1"/>
  <c r="BH16" i="11"/>
  <c r="BH17" i="11" s="1"/>
  <c r="BG16" i="11"/>
  <c r="BF16" i="11"/>
  <c r="BE16" i="11"/>
  <c r="BE17" i="11" s="1"/>
  <c r="BD16" i="11"/>
  <c r="BD17" i="11" s="1"/>
  <c r="BC16" i="11"/>
  <c r="BC17" i="11" s="1"/>
  <c r="BB16" i="11"/>
  <c r="BB17" i="11" s="1"/>
  <c r="BA16" i="11"/>
  <c r="BA17" i="11" s="1"/>
  <c r="AZ16" i="11"/>
  <c r="AZ17" i="11" s="1"/>
  <c r="AY16" i="11"/>
  <c r="AX16" i="11"/>
  <c r="AW16" i="11"/>
  <c r="AW17" i="11" s="1"/>
  <c r="AV16" i="11"/>
  <c r="AV17" i="11" s="1"/>
  <c r="AU16" i="11"/>
  <c r="AT16" i="11"/>
  <c r="AS16" i="11"/>
  <c r="AS17" i="11" s="1"/>
  <c r="AR16" i="11"/>
  <c r="AR17" i="11" s="1"/>
  <c r="AQ16" i="11"/>
  <c r="AP16" i="11"/>
  <c r="AO16" i="11"/>
  <c r="AO17" i="11" s="1"/>
  <c r="AN16" i="11"/>
  <c r="AN17" i="11" s="1"/>
  <c r="AM16" i="11"/>
  <c r="AL16" i="11"/>
  <c r="AK16" i="11"/>
  <c r="AK17" i="11" s="1"/>
  <c r="AJ16" i="11"/>
  <c r="AJ17" i="11" s="1"/>
  <c r="AI16" i="11"/>
  <c r="AH16" i="11"/>
  <c r="AG16" i="11"/>
  <c r="AG17" i="11" s="1"/>
  <c r="AF16" i="11"/>
  <c r="AF17" i="11" s="1"/>
  <c r="AE16" i="11"/>
  <c r="AE17" i="11" s="1"/>
  <c r="AD16" i="11"/>
  <c r="AC16" i="11"/>
  <c r="AC17" i="11" s="1"/>
  <c r="AB16" i="11"/>
  <c r="AB17" i="11" s="1"/>
  <c r="AA16" i="11"/>
  <c r="Z16" i="11"/>
  <c r="Y16" i="11"/>
  <c r="Y17" i="11" s="1"/>
  <c r="X16" i="11"/>
  <c r="X17" i="11" s="1"/>
  <c r="W16" i="11"/>
  <c r="W17" i="11" s="1"/>
  <c r="V16" i="11"/>
  <c r="V17" i="11" s="1"/>
  <c r="U16" i="11"/>
  <c r="U17" i="11" s="1"/>
  <c r="T16" i="11"/>
  <c r="T17" i="11" s="1"/>
  <c r="S16" i="11"/>
  <c r="Q16" i="11"/>
  <c r="P16" i="11"/>
  <c r="P17" i="11" s="1"/>
  <c r="O16" i="11"/>
  <c r="O17" i="11" s="1"/>
  <c r="N16" i="11"/>
  <c r="M16" i="11"/>
  <c r="M17" i="11" s="1"/>
  <c r="L16" i="11"/>
  <c r="L17" i="11" s="1"/>
  <c r="K16" i="11"/>
  <c r="K17" i="11" s="1"/>
  <c r="J16" i="11"/>
  <c r="I16" i="11"/>
  <c r="H16" i="11"/>
  <c r="H17" i="11" s="1"/>
  <c r="G16" i="11"/>
  <c r="G17" i="11" s="1"/>
  <c r="F16" i="11"/>
  <c r="E16" i="11"/>
  <c r="E17" i="11" s="1"/>
  <c r="D16" i="11"/>
  <c r="D17" i="11" s="1"/>
  <c r="C16" i="11"/>
  <c r="BJ15" i="11"/>
  <c r="BI15" i="11"/>
  <c r="BG15" i="11"/>
  <c r="BB15" i="11"/>
  <c r="BA15" i="11"/>
  <c r="AX15" i="11"/>
  <c r="AW15" i="11"/>
  <c r="AT15" i="11"/>
  <c r="AS15" i="11"/>
  <c r="AP15" i="11"/>
  <c r="AO15" i="11"/>
  <c r="AL15" i="11"/>
  <c r="AK15" i="11"/>
  <c r="AG15" i="11"/>
  <c r="AD15" i="11"/>
  <c r="AC15" i="11"/>
  <c r="AA15" i="11"/>
  <c r="V15" i="11"/>
  <c r="U15" i="11"/>
  <c r="R15" i="11"/>
  <c r="Q15" i="11"/>
  <c r="M15" i="11"/>
  <c r="L15" i="11"/>
  <c r="I15" i="11"/>
  <c r="F15" i="11"/>
  <c r="E15" i="11"/>
  <c r="D15" i="11"/>
  <c r="BL14" i="11"/>
  <c r="BL15" i="11" s="1"/>
  <c r="BK14" i="11"/>
  <c r="BK15" i="11" s="1"/>
  <c r="BJ14" i="11"/>
  <c r="BI14" i="11"/>
  <c r="BH14" i="11"/>
  <c r="BH15" i="11" s="1"/>
  <c r="BG14" i="11"/>
  <c r="BF14" i="11"/>
  <c r="BF15" i="11" s="1"/>
  <c r="BE14" i="11"/>
  <c r="BE15" i="11" s="1"/>
  <c r="BD14" i="11"/>
  <c r="BD15" i="11" s="1"/>
  <c r="BC14" i="11"/>
  <c r="BC15" i="11" s="1"/>
  <c r="BB14" i="11"/>
  <c r="BA14" i="11"/>
  <c r="AZ14" i="11"/>
  <c r="AZ15" i="11" s="1"/>
  <c r="AY14" i="11"/>
  <c r="AY15" i="11" s="1"/>
  <c r="AX14" i="11"/>
  <c r="AW14" i="11"/>
  <c r="AV14" i="11"/>
  <c r="AV15" i="11" s="1"/>
  <c r="AU14" i="11"/>
  <c r="AU15" i="11" s="1"/>
  <c r="AT14" i="11"/>
  <c r="AS14" i="11"/>
  <c r="AR14" i="11"/>
  <c r="AR15" i="11" s="1"/>
  <c r="AQ14" i="11"/>
  <c r="AQ15" i="11" s="1"/>
  <c r="AP14" i="11"/>
  <c r="AO14" i="11"/>
  <c r="AN14" i="11"/>
  <c r="AN15" i="11" s="1"/>
  <c r="AM14" i="11"/>
  <c r="AM15" i="11" s="1"/>
  <c r="AL14" i="11"/>
  <c r="AK14" i="11"/>
  <c r="AJ14" i="11"/>
  <c r="AJ15" i="11" s="1"/>
  <c r="AI14" i="11"/>
  <c r="AI15" i="11" s="1"/>
  <c r="AH14" i="11"/>
  <c r="AH15" i="11" s="1"/>
  <c r="AG14" i="11"/>
  <c r="AF14" i="11"/>
  <c r="AF15" i="11" s="1"/>
  <c r="AE14" i="11"/>
  <c r="AE15" i="11" s="1"/>
  <c r="AD14" i="11"/>
  <c r="AC14" i="11"/>
  <c r="AB14" i="11"/>
  <c r="AB15" i="11" s="1"/>
  <c r="AA14" i="11"/>
  <c r="Z14" i="11"/>
  <c r="Z15" i="11" s="1"/>
  <c r="Y14" i="11"/>
  <c r="Y15" i="11" s="1"/>
  <c r="X14" i="11"/>
  <c r="X15" i="11" s="1"/>
  <c r="W14" i="11"/>
  <c r="W15" i="11" s="1"/>
  <c r="V14" i="11"/>
  <c r="U14" i="11"/>
  <c r="T14" i="11"/>
  <c r="T15" i="11" s="1"/>
  <c r="S14" i="11"/>
  <c r="S15" i="11" s="1"/>
  <c r="Q14" i="11"/>
  <c r="P14" i="11"/>
  <c r="P15" i="11" s="1"/>
  <c r="O14" i="11"/>
  <c r="O15" i="11" s="1"/>
  <c r="N14" i="11"/>
  <c r="N15" i="11" s="1"/>
  <c r="M14" i="11"/>
  <c r="L14" i="11"/>
  <c r="K14" i="11"/>
  <c r="K15" i="11" s="1"/>
  <c r="J14" i="11"/>
  <c r="J15" i="11" s="1"/>
  <c r="I14" i="11"/>
  <c r="H14" i="11"/>
  <c r="H15" i="11" s="1"/>
  <c r="G14" i="11"/>
  <c r="G15" i="11" s="1"/>
  <c r="F14" i="11"/>
  <c r="E14" i="11"/>
  <c r="D14" i="11"/>
  <c r="C14" i="11"/>
  <c r="C15" i="11" s="1"/>
  <c r="BL13" i="11"/>
  <c r="BE13" i="11"/>
  <c r="BD13" i="11"/>
  <c r="BC13" i="11"/>
  <c r="BB13" i="11"/>
  <c r="BA13" i="11"/>
  <c r="AW13" i="11"/>
  <c r="AV13" i="11"/>
  <c r="AU13" i="11"/>
  <c r="AT13" i="11"/>
  <c r="AS13" i="11"/>
  <c r="AR13" i="11"/>
  <c r="AO13" i="11"/>
  <c r="AN13" i="11"/>
  <c r="AL13" i="11"/>
  <c r="AK13" i="11"/>
  <c r="AJ13" i="11"/>
  <c r="AG13" i="11"/>
  <c r="AF13" i="11"/>
  <c r="Y13" i="11"/>
  <c r="X13" i="11"/>
  <c r="W13" i="11"/>
  <c r="V13" i="11"/>
  <c r="U13" i="11"/>
  <c r="R13" i="11"/>
  <c r="P13" i="11"/>
  <c r="O13" i="11"/>
  <c r="N13" i="11"/>
  <c r="M13" i="11"/>
  <c r="L13" i="11"/>
  <c r="H13" i="11"/>
  <c r="G13" i="11"/>
  <c r="F13" i="11"/>
  <c r="E13" i="11"/>
  <c r="D13" i="11"/>
  <c r="BL12" i="11"/>
  <c r="BK12" i="11"/>
  <c r="BK13" i="11" s="1"/>
  <c r="BJ12" i="11"/>
  <c r="BJ13" i="11" s="1"/>
  <c r="BI12" i="11"/>
  <c r="BI13" i="11" s="1"/>
  <c r="BH12" i="11"/>
  <c r="BH13" i="11" s="1"/>
  <c r="BG12" i="11"/>
  <c r="BG13" i="11" s="1"/>
  <c r="BF12" i="11"/>
  <c r="BF13" i="11" s="1"/>
  <c r="BE12" i="11"/>
  <c r="BD12" i="11"/>
  <c r="BC12" i="11"/>
  <c r="BB12" i="11"/>
  <c r="BA12" i="11"/>
  <c r="AZ12" i="11"/>
  <c r="AZ13" i="11" s="1"/>
  <c r="AY12" i="11"/>
  <c r="AY13" i="11" s="1"/>
  <c r="AX12" i="11"/>
  <c r="AX13" i="11" s="1"/>
  <c r="AW12" i="11"/>
  <c r="AV12" i="11"/>
  <c r="AU12" i="11"/>
  <c r="AT12" i="11"/>
  <c r="AS12" i="11"/>
  <c r="AR12" i="11"/>
  <c r="AQ12" i="11"/>
  <c r="AQ13" i="11" s="1"/>
  <c r="AP12" i="11"/>
  <c r="AP13" i="11" s="1"/>
  <c r="AO12" i="11"/>
  <c r="AN12" i="11"/>
  <c r="AM12" i="11"/>
  <c r="AM13" i="11" s="1"/>
  <c r="AL12" i="11"/>
  <c r="AK12" i="11"/>
  <c r="AJ12" i="11"/>
  <c r="AI12" i="11"/>
  <c r="AI13" i="11" s="1"/>
  <c r="AH12" i="11"/>
  <c r="AH13" i="11" s="1"/>
  <c r="AG12" i="11"/>
  <c r="AF12" i="11"/>
  <c r="AE12" i="11"/>
  <c r="AE13" i="11" s="1"/>
  <c r="AD12" i="11"/>
  <c r="AD13" i="11" s="1"/>
  <c r="AC12" i="11"/>
  <c r="AC13" i="11" s="1"/>
  <c r="AB12" i="11"/>
  <c r="AB13" i="11" s="1"/>
  <c r="AA12" i="11"/>
  <c r="AA13" i="11" s="1"/>
  <c r="Z12" i="11"/>
  <c r="Z13" i="11" s="1"/>
  <c r="Y12" i="11"/>
  <c r="X12" i="11"/>
  <c r="W12" i="11"/>
  <c r="V12" i="11"/>
  <c r="U12" i="11"/>
  <c r="T12" i="11"/>
  <c r="T13" i="11" s="1"/>
  <c r="S12" i="11"/>
  <c r="S13" i="11" s="1"/>
  <c r="Q12" i="11"/>
  <c r="Q13" i="11" s="1"/>
  <c r="P12" i="11"/>
  <c r="O12" i="11"/>
  <c r="N12" i="11"/>
  <c r="M12" i="11"/>
  <c r="L12" i="11"/>
  <c r="K12" i="11"/>
  <c r="K13" i="11" s="1"/>
  <c r="J12" i="11"/>
  <c r="J13" i="11" s="1"/>
  <c r="I12" i="11"/>
  <c r="I13" i="11" s="1"/>
  <c r="H12" i="11"/>
  <c r="G12" i="11"/>
  <c r="F12" i="11"/>
  <c r="E12" i="11"/>
  <c r="D12" i="11"/>
  <c r="C12" i="11"/>
  <c r="C13" i="11" s="1"/>
  <c r="BL11" i="11"/>
  <c r="BK11" i="11"/>
  <c r="BH11" i="11"/>
  <c r="BG11" i="11"/>
  <c r="AZ11" i="11"/>
  <c r="AY11" i="11"/>
  <c r="AX11" i="11"/>
  <c r="AW11" i="11"/>
  <c r="AV11" i="11"/>
  <c r="AR11" i="11"/>
  <c r="AQ11" i="11"/>
  <c r="AP11" i="11"/>
  <c r="AO11" i="11"/>
  <c r="AN11" i="11"/>
  <c r="AM11" i="11"/>
  <c r="AJ11" i="11"/>
  <c r="AI11" i="11"/>
  <c r="AG11" i="11"/>
  <c r="AF11" i="11"/>
  <c r="AE11" i="11"/>
  <c r="AB11" i="11"/>
  <c r="AA11" i="11"/>
  <c r="T11" i="11"/>
  <c r="S11" i="11"/>
  <c r="R11" i="11"/>
  <c r="Q11" i="11"/>
  <c r="P11" i="11"/>
  <c r="L11" i="11"/>
  <c r="K11" i="11"/>
  <c r="J11" i="11"/>
  <c r="I11" i="11"/>
  <c r="H11" i="11"/>
  <c r="G11" i="11"/>
  <c r="D11" i="11"/>
  <c r="C11" i="11"/>
  <c r="BL10" i="11"/>
  <c r="BK10" i="11"/>
  <c r="BJ10" i="11"/>
  <c r="BJ11" i="11" s="1"/>
  <c r="BI10" i="11"/>
  <c r="BI11" i="11" s="1"/>
  <c r="BH10" i="11"/>
  <c r="BG10" i="11"/>
  <c r="BF10" i="11"/>
  <c r="BF11" i="11" s="1"/>
  <c r="BE10" i="11"/>
  <c r="BE11" i="11" s="1"/>
  <c r="BD10" i="11"/>
  <c r="BD11" i="11" s="1"/>
  <c r="BC10" i="11"/>
  <c r="BC11" i="11" s="1"/>
  <c r="BB10" i="11"/>
  <c r="BB11" i="11" s="1"/>
  <c r="BA10" i="11"/>
  <c r="BA11" i="11" s="1"/>
  <c r="AZ10" i="11"/>
  <c r="AY10" i="11"/>
  <c r="AX10" i="11"/>
  <c r="AW10" i="11"/>
  <c r="AV10" i="11"/>
  <c r="AU10" i="11"/>
  <c r="AU11" i="11" s="1"/>
  <c r="AT10" i="11"/>
  <c r="AT11" i="11" s="1"/>
  <c r="AS10" i="11"/>
  <c r="AS11" i="11" s="1"/>
  <c r="AR10" i="11"/>
  <c r="AQ10" i="11"/>
  <c r="AP10" i="11"/>
  <c r="AO10" i="11"/>
  <c r="AN10" i="11"/>
  <c r="AM10" i="11"/>
  <c r="AL10" i="11"/>
  <c r="AL11" i="11" s="1"/>
  <c r="AK10" i="11"/>
  <c r="AK11" i="11" s="1"/>
  <c r="AJ10" i="11"/>
  <c r="AI10" i="11"/>
  <c r="AH10" i="11"/>
  <c r="AH11" i="11" s="1"/>
  <c r="AG10" i="11"/>
  <c r="AF10" i="11"/>
  <c r="AE10" i="11"/>
  <c r="AD10" i="11"/>
  <c r="AD11" i="11" s="1"/>
  <c r="AC10" i="11"/>
  <c r="AC11" i="11" s="1"/>
  <c r="AB10" i="11"/>
  <c r="AA10" i="11"/>
  <c r="Z10" i="11"/>
  <c r="Z11" i="11" s="1"/>
  <c r="Y10" i="11"/>
  <c r="Y11" i="11" s="1"/>
  <c r="X10" i="11"/>
  <c r="X11" i="11" s="1"/>
  <c r="W10" i="11"/>
  <c r="W11" i="11" s="1"/>
  <c r="V10" i="11"/>
  <c r="V11" i="11" s="1"/>
  <c r="U10" i="11"/>
  <c r="U11" i="11" s="1"/>
  <c r="T10" i="11"/>
  <c r="S10" i="11"/>
  <c r="R10" i="11"/>
  <c r="Q10" i="11"/>
  <c r="P10" i="11"/>
  <c r="O10" i="11"/>
  <c r="O11" i="11" s="1"/>
  <c r="N10" i="11"/>
  <c r="N11" i="11" s="1"/>
  <c r="M10" i="11"/>
  <c r="M11" i="11" s="1"/>
  <c r="L10" i="11"/>
  <c r="K10" i="11"/>
  <c r="J10" i="11"/>
  <c r="I10" i="11"/>
  <c r="H10" i="11"/>
  <c r="G10" i="11"/>
  <c r="F10" i="11"/>
  <c r="F11" i="11" s="1"/>
  <c r="E10" i="11"/>
  <c r="E11" i="11" s="1"/>
  <c r="D10" i="11"/>
  <c r="C10" i="11"/>
  <c r="BL9" i="11"/>
  <c r="BK9" i="11"/>
  <c r="BD9" i="11"/>
  <c r="BC9" i="11"/>
  <c r="BB9" i="11"/>
  <c r="AV9" i="11"/>
  <c r="AU9" i="11"/>
  <c r="AT9" i="11"/>
  <c r="AS9" i="11"/>
  <c r="AN9" i="11"/>
  <c r="AM9" i="11"/>
  <c r="AL9" i="11"/>
  <c r="AK9" i="11"/>
  <c r="AJ9" i="11"/>
  <c r="AF9" i="11"/>
  <c r="AE9" i="11"/>
  <c r="X9" i="11"/>
  <c r="W9" i="11"/>
  <c r="V9" i="11"/>
  <c r="P9" i="11"/>
  <c r="O9" i="11"/>
  <c r="N9" i="11"/>
  <c r="M9" i="11"/>
  <c r="H9" i="11"/>
  <c r="G9" i="11"/>
  <c r="F9" i="11"/>
  <c r="E9" i="11"/>
  <c r="D9" i="11"/>
  <c r="BL8" i="11"/>
  <c r="BK8" i="11"/>
  <c r="BJ8" i="11"/>
  <c r="BJ9" i="11" s="1"/>
  <c r="BI8" i="11"/>
  <c r="BI9" i="11" s="1"/>
  <c r="BH8" i="11"/>
  <c r="BH9" i="11" s="1"/>
  <c r="BG8" i="11"/>
  <c r="BG9" i="11" s="1"/>
  <c r="BF8" i="11"/>
  <c r="BF9" i="11" s="1"/>
  <c r="BE8" i="11"/>
  <c r="BE9" i="11" s="1"/>
  <c r="BD8" i="11"/>
  <c r="BC8" i="11"/>
  <c r="BB8" i="11"/>
  <c r="BA8" i="11"/>
  <c r="BA9" i="11" s="1"/>
  <c r="AZ8" i="11"/>
  <c r="AZ9" i="11" s="1"/>
  <c r="AY8" i="11"/>
  <c r="AY9" i="11" s="1"/>
  <c r="AX8" i="11"/>
  <c r="AX9" i="11" s="1"/>
  <c r="AW8" i="11"/>
  <c r="AW9" i="11" s="1"/>
  <c r="AV8" i="11"/>
  <c r="AU8" i="11"/>
  <c r="AT8" i="11"/>
  <c r="AS8" i="11"/>
  <c r="AR8" i="11"/>
  <c r="AR9" i="11" s="1"/>
  <c r="AQ8" i="11"/>
  <c r="AQ9" i="11" s="1"/>
  <c r="AP8" i="11"/>
  <c r="AP9" i="11" s="1"/>
  <c r="AO8" i="11"/>
  <c r="AO9" i="11" s="1"/>
  <c r="AN8" i="11"/>
  <c r="AM8" i="11"/>
  <c r="AL8" i="11"/>
  <c r="AK8" i="11"/>
  <c r="AJ8" i="11"/>
  <c r="AI8" i="11"/>
  <c r="AI9" i="11" s="1"/>
  <c r="AH8" i="11"/>
  <c r="AH9" i="11" s="1"/>
  <c r="AG8" i="11"/>
  <c r="AG9" i="11" s="1"/>
  <c r="AF8" i="11"/>
  <c r="AE8" i="11"/>
  <c r="AD8" i="11"/>
  <c r="AD9" i="11" s="1"/>
  <c r="AC8" i="11"/>
  <c r="AC9" i="11" s="1"/>
  <c r="AB8" i="11"/>
  <c r="AB9" i="11" s="1"/>
  <c r="AA8" i="11"/>
  <c r="AA9" i="11" s="1"/>
  <c r="Z8" i="11"/>
  <c r="Z9" i="11" s="1"/>
  <c r="Y8" i="11"/>
  <c r="Y9" i="11" s="1"/>
  <c r="X8" i="11"/>
  <c r="W8" i="11"/>
  <c r="V8" i="11"/>
  <c r="U8" i="11"/>
  <c r="U9" i="11" s="1"/>
  <c r="T8" i="11"/>
  <c r="T9" i="11" s="1"/>
  <c r="S8" i="11"/>
  <c r="S9" i="11" s="1"/>
  <c r="R8" i="11"/>
  <c r="R9" i="11" s="1"/>
  <c r="Q8" i="11"/>
  <c r="Q9" i="11" s="1"/>
  <c r="P8" i="11"/>
  <c r="O8" i="11"/>
  <c r="N8" i="11"/>
  <c r="M8" i="11"/>
  <c r="L8" i="11"/>
  <c r="L9" i="11" s="1"/>
  <c r="K8" i="11"/>
  <c r="K9" i="11" s="1"/>
  <c r="J8" i="11"/>
  <c r="J9" i="11" s="1"/>
  <c r="I8" i="11"/>
  <c r="I9" i="11" s="1"/>
  <c r="H8" i="11"/>
  <c r="G8" i="11"/>
  <c r="F8" i="11"/>
  <c r="E8" i="11"/>
  <c r="D8" i="11"/>
  <c r="C8" i="11"/>
  <c r="C9" i="11" s="1"/>
  <c r="BL7" i="11"/>
  <c r="BH7" i="11"/>
  <c r="BF7" i="11"/>
  <c r="BE7" i="11"/>
  <c r="BD7" i="11"/>
  <c r="BA7" i="11"/>
  <c r="AZ7" i="11"/>
  <c r="AR7" i="11"/>
  <c r="AP7" i="11"/>
  <c r="AK7" i="11"/>
  <c r="AJ7" i="11"/>
  <c r="AI7" i="11"/>
  <c r="AH7" i="11"/>
  <c r="AB7" i="11"/>
  <c r="AA7" i="11"/>
  <c r="Z7" i="11"/>
  <c r="T7" i="11"/>
  <c r="S7" i="11"/>
  <c r="R7" i="11"/>
  <c r="Q7" i="11"/>
  <c r="L7" i="11"/>
  <c r="K7" i="11"/>
  <c r="J7" i="11"/>
  <c r="I7" i="11"/>
  <c r="H7" i="11"/>
  <c r="D7" i="11"/>
  <c r="C7" i="11"/>
  <c r="BL6" i="11"/>
  <c r="BK6" i="11"/>
  <c r="BK7" i="11" s="1"/>
  <c r="BJ6" i="11"/>
  <c r="BJ7" i="11" s="1"/>
  <c r="BI6" i="11"/>
  <c r="BI7" i="11" s="1"/>
  <c r="BH6" i="11"/>
  <c r="BG6" i="11"/>
  <c r="BG7" i="11" s="1"/>
  <c r="BF6" i="11"/>
  <c r="BE6" i="11"/>
  <c r="BD6" i="11"/>
  <c r="BC6" i="11"/>
  <c r="BC7" i="11" s="1"/>
  <c r="BB6" i="11"/>
  <c r="BB7" i="11" s="1"/>
  <c r="BA6" i="11"/>
  <c r="AZ6" i="11"/>
  <c r="AY6" i="11"/>
  <c r="AY7" i="11" s="1"/>
  <c r="AX6" i="11"/>
  <c r="AX7" i="11" s="1"/>
  <c r="AW6" i="11"/>
  <c r="AW7" i="11" s="1"/>
  <c r="AV6" i="11"/>
  <c r="AV7" i="11" s="1"/>
  <c r="AU6" i="11"/>
  <c r="AU7" i="11" s="1"/>
  <c r="AT6" i="11"/>
  <c r="AT7" i="11" s="1"/>
  <c r="AS6" i="11"/>
  <c r="AS7" i="11" s="1"/>
  <c r="AR6" i="11"/>
  <c r="AQ6" i="11"/>
  <c r="AQ7" i="11" s="1"/>
  <c r="AP6" i="11"/>
  <c r="AO6" i="11"/>
  <c r="AO7" i="11" s="1"/>
  <c r="AN6" i="11"/>
  <c r="AN7" i="11" s="1"/>
  <c r="AM6" i="11"/>
  <c r="AM7" i="11" s="1"/>
  <c r="AL6" i="11"/>
  <c r="AL7" i="11" s="1"/>
  <c r="AK6" i="11"/>
  <c r="AJ6" i="11"/>
  <c r="AI6" i="11"/>
  <c r="AH6" i="11"/>
  <c r="AG6" i="11"/>
  <c r="AG7" i="11" s="1"/>
  <c r="AF6" i="11"/>
  <c r="AF7" i="11" s="1"/>
  <c r="AE6" i="11"/>
  <c r="AE7" i="11" s="1"/>
  <c r="AD6" i="11"/>
  <c r="AD7" i="11" s="1"/>
  <c r="AC6" i="11"/>
  <c r="AC7" i="11" s="1"/>
  <c r="AB6" i="11"/>
  <c r="AA6" i="11"/>
  <c r="Z6" i="11"/>
  <c r="Y6" i="11"/>
  <c r="Y7" i="11" s="1"/>
  <c r="X6" i="11"/>
  <c r="X7" i="11" s="1"/>
  <c r="W6" i="11"/>
  <c r="W7" i="11" s="1"/>
  <c r="V6" i="11"/>
  <c r="V7" i="11" s="1"/>
  <c r="U6" i="11"/>
  <c r="U7" i="11" s="1"/>
  <c r="T6" i="11"/>
  <c r="S6" i="11"/>
  <c r="R6" i="11"/>
  <c r="Q6" i="11"/>
  <c r="P6" i="11"/>
  <c r="P7" i="11" s="1"/>
  <c r="O6" i="11"/>
  <c r="O7" i="11" s="1"/>
  <c r="N6" i="11"/>
  <c r="N7" i="11" s="1"/>
  <c r="M6" i="11"/>
  <c r="M7" i="11" s="1"/>
  <c r="L6" i="11"/>
  <c r="K6" i="11"/>
  <c r="J6" i="11"/>
  <c r="I6" i="11"/>
  <c r="H6" i="11"/>
  <c r="G6" i="11"/>
  <c r="G7" i="11" s="1"/>
  <c r="F6" i="11"/>
  <c r="F7" i="11" s="1"/>
  <c r="E6" i="11"/>
  <c r="E7" i="11" s="1"/>
  <c r="D6" i="11"/>
  <c r="C6" i="11"/>
  <c r="BL5" i="11"/>
  <c r="BK5" i="11"/>
  <c r="BJ5" i="11"/>
  <c r="BI5" i="11"/>
  <c r="BH5" i="11"/>
  <c r="BG5" i="11"/>
  <c r="BD5" i="11"/>
  <c r="AZ5" i="11"/>
  <c r="AY5" i="11"/>
  <c r="AW5" i="11"/>
  <c r="AV5" i="11"/>
  <c r="AU5" i="11"/>
  <c r="AQ5" i="11"/>
  <c r="AO5" i="11"/>
  <c r="AN5" i="11"/>
  <c r="AM5" i="11"/>
  <c r="AG5" i="11"/>
  <c r="AF5" i="11"/>
  <c r="AE5" i="11"/>
  <c r="Y5" i="11"/>
  <c r="X5" i="11"/>
  <c r="W5" i="11"/>
  <c r="V5" i="11"/>
  <c r="Q5" i="11"/>
  <c r="P5" i="11"/>
  <c r="O5" i="11"/>
  <c r="N5" i="11"/>
  <c r="M5" i="11"/>
  <c r="H5" i="11"/>
  <c r="G5" i="11"/>
  <c r="F5" i="11"/>
  <c r="E5" i="11"/>
  <c r="BL4" i="11"/>
  <c r="BK4" i="11"/>
  <c r="BJ4" i="11"/>
  <c r="BI4" i="11"/>
  <c r="BH4" i="11"/>
  <c r="BG4" i="11"/>
  <c r="BF4" i="11"/>
  <c r="BF5" i="11" s="1"/>
  <c r="BE4" i="11"/>
  <c r="BE5" i="11" s="1"/>
  <c r="BD4" i="11"/>
  <c r="BC4" i="11"/>
  <c r="BC5" i="11" s="1"/>
  <c r="BB4" i="11"/>
  <c r="BB5" i="11" s="1"/>
  <c r="BA4" i="11"/>
  <c r="BA5" i="11" s="1"/>
  <c r="AZ4" i="11"/>
  <c r="AY4" i="11"/>
  <c r="AX4" i="11"/>
  <c r="AX5" i="11" s="1"/>
  <c r="AW4" i="11"/>
  <c r="AV4" i="11"/>
  <c r="AU4" i="11"/>
  <c r="AT4" i="11"/>
  <c r="AT5" i="11" s="1"/>
  <c r="AS4" i="11"/>
  <c r="AS5" i="11" s="1"/>
  <c r="AR4" i="11"/>
  <c r="AR5" i="11" s="1"/>
  <c r="AQ4" i="11"/>
  <c r="AP4" i="11"/>
  <c r="AP5" i="11" s="1"/>
  <c r="AO4" i="11"/>
  <c r="AN4" i="11"/>
  <c r="AM4" i="11"/>
  <c r="AL4" i="11"/>
  <c r="AL5" i="11" s="1"/>
  <c r="AK4" i="11"/>
  <c r="AK5" i="11" s="1"/>
  <c r="AJ4" i="11"/>
  <c r="AJ5" i="11" s="1"/>
  <c r="AI4" i="11"/>
  <c r="AI5" i="11" s="1"/>
  <c r="AH4" i="11"/>
  <c r="AH5" i="11" s="1"/>
  <c r="AG4" i="11"/>
  <c r="AF4" i="11"/>
  <c r="AE4" i="11"/>
  <c r="AD4" i="11"/>
  <c r="AD5" i="11" s="1"/>
  <c r="AC4" i="11"/>
  <c r="AC5" i="11" s="1"/>
  <c r="AB4" i="11"/>
  <c r="AB5" i="11" s="1"/>
  <c r="AA4" i="11"/>
  <c r="AA5" i="11" s="1"/>
  <c r="Z4" i="11"/>
  <c r="Z5" i="11" s="1"/>
  <c r="Y4" i="11"/>
  <c r="X4" i="11"/>
  <c r="W4" i="11"/>
  <c r="V4" i="11"/>
  <c r="U4" i="11"/>
  <c r="U5" i="11" s="1"/>
  <c r="T4" i="11"/>
  <c r="T5" i="11" s="1"/>
  <c r="S4" i="11"/>
  <c r="S5" i="11" s="1"/>
  <c r="R4" i="11"/>
  <c r="R5" i="11" s="1"/>
  <c r="Q4" i="11"/>
  <c r="P4" i="11"/>
  <c r="O4" i="11"/>
  <c r="N4" i="11"/>
  <c r="M4" i="11"/>
  <c r="L4" i="11"/>
  <c r="L5" i="11" s="1"/>
  <c r="K4" i="11"/>
  <c r="K5" i="11" s="1"/>
  <c r="J4" i="11"/>
  <c r="J5" i="11" s="1"/>
  <c r="I4" i="11"/>
  <c r="I5" i="11" s="1"/>
  <c r="H4" i="11"/>
  <c r="G4" i="11"/>
  <c r="F4" i="11"/>
  <c r="E4" i="11"/>
  <c r="D4" i="11"/>
  <c r="D5" i="11" s="1"/>
  <c r="C4" i="11"/>
  <c r="C5" i="11" s="1"/>
  <c r="D147" i="10"/>
  <c r="C147" i="10"/>
  <c r="D144" i="10"/>
  <c r="C144" i="10"/>
  <c r="D141" i="10"/>
  <c r="C141" i="10"/>
  <c r="D138" i="10"/>
  <c r="C138" i="10"/>
  <c r="D135" i="10"/>
  <c r="C135" i="10"/>
  <c r="D132" i="10"/>
  <c r="C132" i="10"/>
  <c r="D129" i="10"/>
  <c r="C129" i="10"/>
  <c r="D126" i="10"/>
  <c r="C126" i="10"/>
  <c r="D123" i="10"/>
  <c r="C123" i="10"/>
  <c r="D120" i="10"/>
  <c r="C120" i="10"/>
  <c r="C114" i="10"/>
  <c r="E90" i="10"/>
  <c r="E87" i="10"/>
  <c r="E84" i="10"/>
  <c r="E81" i="10"/>
  <c r="E78" i="10"/>
  <c r="E75" i="10"/>
  <c r="E72" i="10"/>
  <c r="E69" i="10"/>
  <c r="E66" i="10"/>
  <c r="E63" i="10"/>
  <c r="G57" i="10"/>
  <c r="G54" i="10"/>
  <c r="G51" i="10"/>
  <c r="C51" i="10"/>
  <c r="G48" i="10"/>
  <c r="C48" i="10"/>
  <c r="G45" i="10"/>
  <c r="C45" i="10"/>
  <c r="G42" i="10"/>
  <c r="C42" i="10"/>
  <c r="G39" i="10"/>
  <c r="C39" i="10"/>
  <c r="G36" i="10"/>
  <c r="C36" i="10"/>
  <c r="G33" i="10"/>
  <c r="G30" i="10"/>
  <c r="C30" i="10"/>
  <c r="G24" i="10"/>
  <c r="C24" i="10"/>
  <c r="G21" i="10"/>
  <c r="G18" i="10"/>
  <c r="G15" i="10"/>
  <c r="F15" i="10"/>
  <c r="G12" i="10"/>
  <c r="D8" i="10"/>
  <c r="C8" i="10"/>
  <c r="D5" i="10"/>
  <c r="C5" i="10"/>
  <c r="I223" i="9"/>
  <c r="H223" i="9"/>
  <c r="G223" i="9"/>
  <c r="F223" i="9"/>
  <c r="E223" i="9"/>
  <c r="D223" i="9"/>
  <c r="C223" i="9"/>
  <c r="I217" i="9"/>
  <c r="H217" i="9"/>
  <c r="G217" i="9"/>
  <c r="F217" i="9"/>
  <c r="E217" i="9"/>
  <c r="D217" i="9"/>
  <c r="C217" i="9"/>
  <c r="I211" i="9"/>
  <c r="H211" i="9"/>
  <c r="G211" i="9"/>
  <c r="F211" i="9"/>
  <c r="E211" i="9"/>
  <c r="D211" i="9"/>
  <c r="C211" i="9"/>
  <c r="I205" i="9"/>
  <c r="H205" i="9"/>
  <c r="G205" i="9"/>
  <c r="F205" i="9"/>
  <c r="E205" i="9"/>
  <c r="D205" i="9"/>
  <c r="C205" i="9"/>
  <c r="I199" i="9"/>
  <c r="H199" i="9"/>
  <c r="G199" i="9"/>
  <c r="F199" i="9"/>
  <c r="E199" i="9"/>
  <c r="D199" i="9"/>
  <c r="C199" i="9"/>
  <c r="I193" i="9"/>
  <c r="H193" i="9"/>
  <c r="G193" i="9"/>
  <c r="F193" i="9"/>
  <c r="E193" i="9"/>
  <c r="D193" i="9"/>
  <c r="C193" i="9"/>
  <c r="I187" i="9"/>
  <c r="H187" i="9"/>
  <c r="G187" i="9"/>
  <c r="F187" i="9"/>
  <c r="E187" i="9"/>
  <c r="D187" i="9"/>
  <c r="C187" i="9"/>
  <c r="I181" i="9"/>
  <c r="H181" i="9"/>
  <c r="G181" i="9"/>
  <c r="F181" i="9"/>
  <c r="E181" i="9"/>
  <c r="D181" i="9"/>
  <c r="C181" i="9"/>
  <c r="I175" i="9"/>
  <c r="H175" i="9"/>
  <c r="G175" i="9"/>
  <c r="F175" i="9"/>
  <c r="E175" i="9"/>
  <c r="D175" i="9"/>
  <c r="C175" i="9"/>
  <c r="I166" i="9"/>
  <c r="H166" i="9"/>
  <c r="G166" i="9"/>
  <c r="F166" i="9"/>
  <c r="E166" i="9"/>
  <c r="D166" i="9"/>
  <c r="C166" i="9"/>
  <c r="I160" i="9"/>
  <c r="H160" i="9"/>
  <c r="G160" i="9"/>
  <c r="F160" i="9"/>
  <c r="E160" i="9"/>
  <c r="D160" i="9"/>
  <c r="C160" i="9"/>
  <c r="I154" i="9"/>
  <c r="H154" i="9"/>
  <c r="G154" i="9"/>
  <c r="F154" i="9"/>
  <c r="E154" i="9"/>
  <c r="D154" i="9"/>
  <c r="C154" i="9"/>
  <c r="I148" i="9"/>
  <c r="H148" i="9"/>
  <c r="G148" i="9"/>
  <c r="F148" i="9"/>
  <c r="E148" i="9"/>
  <c r="D148" i="9"/>
  <c r="C148" i="9"/>
  <c r="G143" i="9"/>
  <c r="C143" i="9"/>
  <c r="I142" i="9"/>
  <c r="H142" i="9"/>
  <c r="G142" i="9"/>
  <c r="F142" i="9"/>
  <c r="E142" i="9"/>
  <c r="D142" i="9"/>
  <c r="C142" i="9"/>
  <c r="G140" i="9"/>
  <c r="C140" i="9"/>
  <c r="C137" i="9"/>
  <c r="I136" i="9"/>
  <c r="H136" i="9"/>
  <c r="G136" i="9"/>
  <c r="F136" i="9"/>
  <c r="E136" i="9"/>
  <c r="D136" i="9"/>
  <c r="C136" i="9"/>
  <c r="C134" i="9"/>
  <c r="C131" i="9"/>
  <c r="I130" i="9"/>
  <c r="H130" i="9"/>
  <c r="G130" i="9"/>
  <c r="F130" i="9"/>
  <c r="E130" i="9"/>
  <c r="D130" i="9"/>
  <c r="C130" i="9"/>
  <c r="C128" i="9"/>
  <c r="C125" i="9"/>
  <c r="I124" i="9"/>
  <c r="H124" i="9"/>
  <c r="G124" i="9"/>
  <c r="F124" i="9"/>
  <c r="E124" i="9"/>
  <c r="D124" i="9"/>
  <c r="C124" i="9"/>
  <c r="C122" i="9"/>
  <c r="C119" i="9"/>
  <c r="I118" i="9"/>
  <c r="H118" i="9"/>
  <c r="G118" i="9"/>
  <c r="F118" i="9"/>
  <c r="E118" i="9"/>
  <c r="D118" i="9"/>
  <c r="C118" i="9"/>
  <c r="J109" i="9"/>
  <c r="I109" i="9"/>
  <c r="H109" i="9"/>
  <c r="G109" i="9"/>
  <c r="F109" i="9"/>
  <c r="E109" i="9"/>
  <c r="D109" i="9"/>
  <c r="C109" i="9"/>
  <c r="J103" i="9"/>
  <c r="I103" i="9"/>
  <c r="H103" i="9"/>
  <c r="G103" i="9"/>
  <c r="F103" i="9"/>
  <c r="E103" i="9"/>
  <c r="D103" i="9"/>
  <c r="C103" i="9"/>
  <c r="J97" i="9"/>
  <c r="I97" i="9"/>
  <c r="H97" i="9"/>
  <c r="G97" i="9"/>
  <c r="F97" i="9"/>
  <c r="E97" i="9"/>
  <c r="D97" i="9"/>
  <c r="C97" i="9"/>
  <c r="J91" i="9"/>
  <c r="I91" i="9"/>
  <c r="H91" i="9"/>
  <c r="G91" i="9"/>
  <c r="F91" i="9"/>
  <c r="E91" i="9"/>
  <c r="D91" i="9"/>
  <c r="C91" i="9"/>
  <c r="D89" i="9"/>
  <c r="C89" i="9"/>
  <c r="D86" i="9"/>
  <c r="C86" i="9"/>
  <c r="J85" i="9"/>
  <c r="I85" i="9"/>
  <c r="H85" i="9"/>
  <c r="G85" i="9"/>
  <c r="F85" i="9"/>
  <c r="E85" i="9"/>
  <c r="D85" i="9"/>
  <c r="C85" i="9"/>
  <c r="D83" i="9"/>
  <c r="C83" i="9"/>
  <c r="D80" i="9"/>
  <c r="C80" i="9"/>
  <c r="J79" i="9"/>
  <c r="I79" i="9"/>
  <c r="H79" i="9"/>
  <c r="G79" i="9"/>
  <c r="F79" i="9"/>
  <c r="E79" i="9"/>
  <c r="D79" i="9"/>
  <c r="C79" i="9"/>
  <c r="D77" i="9"/>
  <c r="C77" i="9"/>
  <c r="D74" i="9"/>
  <c r="C74" i="9"/>
  <c r="J73" i="9"/>
  <c r="I73" i="9"/>
  <c r="H73" i="9"/>
  <c r="G73" i="9"/>
  <c r="F73" i="9"/>
  <c r="E73" i="9"/>
  <c r="D73" i="9"/>
  <c r="C73" i="9"/>
  <c r="D71" i="9"/>
  <c r="C71" i="9"/>
  <c r="D68" i="9"/>
  <c r="C68" i="9"/>
  <c r="J67" i="9"/>
  <c r="I67" i="9"/>
  <c r="H67" i="9"/>
  <c r="G67" i="9"/>
  <c r="F67" i="9"/>
  <c r="E67" i="9"/>
  <c r="D67" i="9"/>
  <c r="C67" i="9"/>
  <c r="D65" i="9"/>
  <c r="C65" i="9"/>
  <c r="D62" i="9"/>
  <c r="C62" i="9"/>
  <c r="J61" i="9"/>
  <c r="I61" i="9"/>
  <c r="H61" i="9"/>
  <c r="G61" i="9"/>
  <c r="F61" i="9"/>
  <c r="E61" i="9"/>
  <c r="D61" i="9"/>
  <c r="C61" i="9"/>
  <c r="J52" i="9"/>
  <c r="I52" i="9"/>
  <c r="H52" i="9"/>
  <c r="G52" i="9"/>
  <c r="F52" i="9"/>
  <c r="E52" i="9"/>
  <c r="D52" i="9"/>
  <c r="C52" i="9"/>
  <c r="C50" i="9"/>
  <c r="C47" i="9"/>
  <c r="J46" i="9"/>
  <c r="I46" i="9"/>
  <c r="H46" i="9"/>
  <c r="G46" i="9"/>
  <c r="F46" i="9"/>
  <c r="E46" i="9"/>
  <c r="D46" i="9"/>
  <c r="C46" i="9"/>
  <c r="C44" i="9"/>
  <c r="C41" i="9"/>
  <c r="J40" i="9"/>
  <c r="I40" i="9"/>
  <c r="H40" i="9"/>
  <c r="G40" i="9"/>
  <c r="F40" i="9"/>
  <c r="E40" i="9"/>
  <c r="D40" i="9"/>
  <c r="C40" i="9"/>
  <c r="G38" i="9"/>
  <c r="C38" i="9"/>
  <c r="G35" i="9"/>
  <c r="C35" i="9"/>
  <c r="J34" i="9"/>
  <c r="I34" i="9"/>
  <c r="H34" i="9"/>
  <c r="G34" i="9"/>
  <c r="F34" i="9"/>
  <c r="E34" i="9"/>
  <c r="D34" i="9"/>
  <c r="C34" i="9"/>
  <c r="G32" i="9"/>
  <c r="G29" i="9"/>
  <c r="C29" i="9"/>
  <c r="J28" i="9"/>
  <c r="I28" i="9"/>
  <c r="H28" i="9"/>
  <c r="G28" i="9"/>
  <c r="F28" i="9"/>
  <c r="E28" i="9"/>
  <c r="D28" i="9"/>
  <c r="C28" i="9"/>
  <c r="G23" i="9"/>
  <c r="C23" i="9"/>
  <c r="J22" i="9"/>
  <c r="I22" i="9"/>
  <c r="H22" i="9"/>
  <c r="G22" i="9"/>
  <c r="F22" i="9"/>
  <c r="E22" i="9"/>
  <c r="D22" i="9"/>
  <c r="C22" i="9"/>
  <c r="J16" i="9"/>
  <c r="I16" i="9"/>
  <c r="H16" i="9"/>
  <c r="G16" i="9"/>
  <c r="F16" i="9"/>
  <c r="E16" i="9"/>
  <c r="D16" i="9"/>
  <c r="C16" i="9"/>
  <c r="F14" i="9"/>
  <c r="J10" i="9"/>
  <c r="I10" i="9"/>
  <c r="H10" i="9"/>
  <c r="G10" i="9"/>
  <c r="F10" i="9"/>
  <c r="E10" i="9"/>
  <c r="D10" i="9"/>
  <c r="C10" i="9"/>
  <c r="D8" i="9"/>
  <c r="C8" i="9"/>
  <c r="D5" i="9"/>
  <c r="C5" i="9"/>
  <c r="J4" i="9"/>
  <c r="I4" i="9"/>
  <c r="H4" i="9"/>
  <c r="F4" i="9"/>
  <c r="E4" i="9"/>
  <c r="D4" i="9"/>
  <c r="C4" i="9"/>
  <c r="M230" i="6"/>
  <c r="M231" i="6" s="1"/>
  <c r="J230" i="6"/>
  <c r="J231" i="6" s="1"/>
  <c r="G230" i="6"/>
  <c r="G231" i="6" s="1"/>
  <c r="D230" i="6"/>
  <c r="D231" i="6" s="1"/>
  <c r="M229" i="6"/>
  <c r="J229" i="6"/>
  <c r="G229" i="6"/>
  <c r="D229" i="6"/>
  <c r="M227" i="6"/>
  <c r="J227" i="6"/>
  <c r="G227" i="6"/>
  <c r="D227" i="6"/>
  <c r="O226" i="6"/>
  <c r="N226" i="6"/>
  <c r="M226" i="6"/>
  <c r="L226" i="6"/>
  <c r="K226" i="6"/>
  <c r="J226" i="6"/>
  <c r="I226" i="6"/>
  <c r="H226" i="6"/>
  <c r="G226" i="6"/>
  <c r="F226" i="6"/>
  <c r="E226" i="6"/>
  <c r="D226" i="6"/>
  <c r="J225" i="6"/>
  <c r="G225" i="6"/>
  <c r="D225" i="6"/>
  <c r="M224" i="6"/>
  <c r="M225" i="6" s="1"/>
  <c r="J224" i="6"/>
  <c r="G224" i="6"/>
  <c r="D224" i="6"/>
  <c r="M223" i="6"/>
  <c r="J223" i="6"/>
  <c r="G223" i="6"/>
  <c r="D223" i="6"/>
  <c r="M221" i="6"/>
  <c r="J221" i="6"/>
  <c r="G221" i="6"/>
  <c r="D221" i="6"/>
  <c r="O220" i="6"/>
  <c r="N220" i="6"/>
  <c r="M220" i="6"/>
  <c r="L220" i="6"/>
  <c r="K220" i="6"/>
  <c r="J220" i="6"/>
  <c r="I220" i="6"/>
  <c r="H220" i="6"/>
  <c r="G220" i="6"/>
  <c r="F220" i="6"/>
  <c r="E220" i="6"/>
  <c r="D220" i="6"/>
  <c r="M219" i="6"/>
  <c r="M218" i="6"/>
  <c r="J218" i="6"/>
  <c r="J219" i="6" s="1"/>
  <c r="G218" i="6"/>
  <c r="G219" i="6" s="1"/>
  <c r="D218" i="6"/>
  <c r="D219" i="6" s="1"/>
  <c r="M217" i="6"/>
  <c r="J217" i="6"/>
  <c r="G217" i="6"/>
  <c r="D217" i="6"/>
  <c r="M215" i="6"/>
  <c r="J215" i="6"/>
  <c r="G215" i="6"/>
  <c r="D215" i="6"/>
  <c r="O214" i="6"/>
  <c r="N214" i="6"/>
  <c r="M214" i="6"/>
  <c r="L214" i="6"/>
  <c r="K214" i="6"/>
  <c r="J214" i="6"/>
  <c r="I214" i="6"/>
  <c r="H214" i="6"/>
  <c r="G214" i="6"/>
  <c r="F214" i="6"/>
  <c r="E214" i="6"/>
  <c r="D214" i="6"/>
  <c r="J213" i="6"/>
  <c r="G213" i="6"/>
  <c r="D213" i="6"/>
  <c r="M212" i="6"/>
  <c r="M213" i="6" s="1"/>
  <c r="J212" i="6"/>
  <c r="G212" i="6"/>
  <c r="D212" i="6"/>
  <c r="M211" i="6"/>
  <c r="J211" i="6"/>
  <c r="G211" i="6"/>
  <c r="D211" i="6"/>
  <c r="M209" i="6"/>
  <c r="J209" i="6"/>
  <c r="G209" i="6"/>
  <c r="D209" i="6"/>
  <c r="O208" i="6"/>
  <c r="N208" i="6"/>
  <c r="M208" i="6"/>
  <c r="L208" i="6"/>
  <c r="K208" i="6"/>
  <c r="J208" i="6"/>
  <c r="I208" i="6"/>
  <c r="H208" i="6"/>
  <c r="G208" i="6"/>
  <c r="F208" i="6"/>
  <c r="E208" i="6"/>
  <c r="D208" i="6"/>
  <c r="M207" i="6"/>
  <c r="G207" i="6"/>
  <c r="M206" i="6"/>
  <c r="J206" i="6"/>
  <c r="J207" i="6" s="1"/>
  <c r="G206" i="6"/>
  <c r="D206" i="6"/>
  <c r="D207" i="6" s="1"/>
  <c r="M205" i="6"/>
  <c r="J205" i="6"/>
  <c r="G205" i="6"/>
  <c r="D205" i="6"/>
  <c r="M203" i="6"/>
  <c r="J203" i="6"/>
  <c r="G203" i="6"/>
  <c r="D203" i="6"/>
  <c r="O202" i="6"/>
  <c r="N202" i="6"/>
  <c r="M202" i="6"/>
  <c r="L202" i="6"/>
  <c r="K202" i="6"/>
  <c r="J202" i="6"/>
  <c r="I202" i="6"/>
  <c r="H202" i="6"/>
  <c r="G202" i="6"/>
  <c r="F202" i="6"/>
  <c r="E202" i="6"/>
  <c r="D202" i="6"/>
  <c r="J201" i="6"/>
  <c r="D201" i="6"/>
  <c r="M200" i="6"/>
  <c r="M201" i="6" s="1"/>
  <c r="J200" i="6"/>
  <c r="G200" i="6"/>
  <c r="G201" i="6" s="1"/>
  <c r="D200" i="6"/>
  <c r="M199" i="6"/>
  <c r="J199" i="6"/>
  <c r="G199" i="6"/>
  <c r="D199" i="6"/>
  <c r="M197" i="6"/>
  <c r="J197" i="6"/>
  <c r="G197" i="6"/>
  <c r="D197" i="6"/>
  <c r="O196" i="6"/>
  <c r="N196" i="6"/>
  <c r="M196" i="6"/>
  <c r="L196" i="6"/>
  <c r="K196" i="6"/>
  <c r="J196" i="6"/>
  <c r="I196" i="6"/>
  <c r="H196" i="6"/>
  <c r="G196" i="6"/>
  <c r="F196" i="6"/>
  <c r="E196" i="6"/>
  <c r="D196" i="6"/>
  <c r="M195" i="6"/>
  <c r="G195" i="6"/>
  <c r="D195" i="6"/>
  <c r="M194" i="6"/>
  <c r="J194" i="6"/>
  <c r="J195" i="6" s="1"/>
  <c r="G194" i="6"/>
  <c r="D194" i="6"/>
  <c r="M193" i="6"/>
  <c r="J193" i="6"/>
  <c r="G193" i="6"/>
  <c r="D193" i="6"/>
  <c r="M191" i="6"/>
  <c r="J191" i="6"/>
  <c r="G191" i="6"/>
  <c r="D191" i="6"/>
  <c r="O190" i="6"/>
  <c r="N190" i="6"/>
  <c r="M190" i="6"/>
  <c r="L190" i="6"/>
  <c r="K190" i="6"/>
  <c r="J190" i="6"/>
  <c r="I190" i="6"/>
  <c r="H190" i="6"/>
  <c r="G190" i="6"/>
  <c r="F190" i="6"/>
  <c r="E190" i="6"/>
  <c r="D190" i="6"/>
  <c r="J189" i="6"/>
  <c r="M188" i="6"/>
  <c r="M189" i="6" s="1"/>
  <c r="J188" i="6"/>
  <c r="G188" i="6"/>
  <c r="G189" i="6" s="1"/>
  <c r="D188" i="6"/>
  <c r="D189" i="6" s="1"/>
  <c r="M187" i="6"/>
  <c r="J187" i="6"/>
  <c r="G187" i="6"/>
  <c r="D187" i="6"/>
  <c r="M185" i="6"/>
  <c r="J185" i="6"/>
  <c r="G185" i="6"/>
  <c r="D185" i="6"/>
  <c r="O184" i="6"/>
  <c r="N184" i="6"/>
  <c r="M184" i="6"/>
  <c r="L184" i="6"/>
  <c r="K184" i="6"/>
  <c r="J184" i="6"/>
  <c r="I184" i="6"/>
  <c r="H184" i="6"/>
  <c r="G184" i="6"/>
  <c r="F184" i="6"/>
  <c r="E184" i="6"/>
  <c r="D184" i="6"/>
  <c r="G183" i="6"/>
  <c r="D183" i="6"/>
  <c r="M182" i="6"/>
  <c r="M183" i="6" s="1"/>
  <c r="J182" i="6"/>
  <c r="J183" i="6" s="1"/>
  <c r="G182" i="6"/>
  <c r="D182" i="6"/>
  <c r="M181" i="6"/>
  <c r="J181" i="6"/>
  <c r="G181" i="6"/>
  <c r="D181" i="6"/>
  <c r="M179" i="6"/>
  <c r="J179" i="6"/>
  <c r="G179" i="6"/>
  <c r="D179" i="6"/>
  <c r="O178" i="6"/>
  <c r="N178" i="6"/>
  <c r="M178" i="6"/>
  <c r="L178" i="6"/>
  <c r="K178" i="6"/>
  <c r="J178" i="6"/>
  <c r="I178" i="6"/>
  <c r="H178" i="6"/>
  <c r="G178" i="6"/>
  <c r="F178" i="6"/>
  <c r="E178" i="6"/>
  <c r="D178" i="6"/>
  <c r="Y173" i="6"/>
  <c r="V173" i="6"/>
  <c r="Y172" i="6"/>
  <c r="V172" i="6"/>
  <c r="S172" i="6"/>
  <c r="S173" i="6" s="1"/>
  <c r="P172" i="6"/>
  <c r="P173" i="6" s="1"/>
  <c r="M172" i="6"/>
  <c r="M173" i="6" s="1"/>
  <c r="J172" i="6"/>
  <c r="J173" i="6" s="1"/>
  <c r="G172" i="6"/>
  <c r="G173" i="6" s="1"/>
  <c r="D172" i="6"/>
  <c r="D173" i="6" s="1"/>
  <c r="Y171" i="6"/>
  <c r="V171" i="6"/>
  <c r="S171" i="6"/>
  <c r="P171" i="6"/>
  <c r="M171" i="6"/>
  <c r="J171" i="6"/>
  <c r="G171" i="6"/>
  <c r="D171" i="6"/>
  <c r="Y169" i="6"/>
  <c r="V169" i="6"/>
  <c r="S169" i="6"/>
  <c r="P169" i="6"/>
  <c r="M169" i="6"/>
  <c r="J169" i="6"/>
  <c r="G169" i="6"/>
  <c r="D169" i="6"/>
  <c r="AA168" i="6"/>
  <c r="Z168" i="6"/>
  <c r="Y168" i="6"/>
  <c r="X168" i="6"/>
  <c r="W168" i="6"/>
  <c r="V168" i="6"/>
  <c r="U168" i="6"/>
  <c r="T168" i="6"/>
  <c r="S168" i="6"/>
  <c r="R168" i="6"/>
  <c r="Q168" i="6"/>
  <c r="P168" i="6"/>
  <c r="O168" i="6"/>
  <c r="N168" i="6"/>
  <c r="M168" i="6"/>
  <c r="L168" i="6"/>
  <c r="K168" i="6"/>
  <c r="J168" i="6"/>
  <c r="I168" i="6"/>
  <c r="H168" i="6"/>
  <c r="G168" i="6"/>
  <c r="F168" i="6"/>
  <c r="E168" i="6"/>
  <c r="D168" i="6"/>
  <c r="Y167" i="6"/>
  <c r="Y166" i="6"/>
  <c r="V166" i="6"/>
  <c r="V167" i="6" s="1"/>
  <c r="S166" i="6"/>
  <c r="S167" i="6" s="1"/>
  <c r="P166" i="6"/>
  <c r="P167" i="6" s="1"/>
  <c r="M166" i="6"/>
  <c r="M167" i="6" s="1"/>
  <c r="J166" i="6"/>
  <c r="J167" i="6" s="1"/>
  <c r="G166" i="6"/>
  <c r="G167" i="6" s="1"/>
  <c r="D166" i="6"/>
  <c r="D167" i="6" s="1"/>
  <c r="Y165" i="6"/>
  <c r="V165" i="6"/>
  <c r="S165" i="6"/>
  <c r="P165" i="6"/>
  <c r="M165" i="6"/>
  <c r="J165" i="6"/>
  <c r="G165" i="6"/>
  <c r="D165" i="6"/>
  <c r="Y163" i="6"/>
  <c r="V163" i="6"/>
  <c r="S163" i="6"/>
  <c r="P163" i="6"/>
  <c r="M163" i="6"/>
  <c r="J163" i="6"/>
  <c r="G163" i="6"/>
  <c r="D163" i="6"/>
  <c r="AA162" i="6"/>
  <c r="Z162" i="6"/>
  <c r="Y162" i="6"/>
  <c r="X162" i="6"/>
  <c r="W162" i="6"/>
  <c r="V162" i="6"/>
  <c r="U162" i="6"/>
  <c r="T162" i="6"/>
  <c r="S162" i="6"/>
  <c r="R162" i="6"/>
  <c r="Q162" i="6"/>
  <c r="P162" i="6"/>
  <c r="O162" i="6"/>
  <c r="N162" i="6"/>
  <c r="M162" i="6"/>
  <c r="L162" i="6"/>
  <c r="K162" i="6"/>
  <c r="J162" i="6"/>
  <c r="I162" i="6"/>
  <c r="H162" i="6"/>
  <c r="G162" i="6"/>
  <c r="F162" i="6"/>
  <c r="E162" i="6"/>
  <c r="D162" i="6"/>
  <c r="Y161" i="6"/>
  <c r="V161" i="6"/>
  <c r="S161" i="6"/>
  <c r="P161" i="6"/>
  <c r="Y160" i="6"/>
  <c r="V160" i="6"/>
  <c r="S160" i="6"/>
  <c r="P160" i="6"/>
  <c r="M160" i="6"/>
  <c r="M161" i="6" s="1"/>
  <c r="J160" i="6"/>
  <c r="J161" i="6" s="1"/>
  <c r="G160" i="6"/>
  <c r="G161" i="6" s="1"/>
  <c r="D160" i="6"/>
  <c r="D161" i="6" s="1"/>
  <c r="Y159" i="6"/>
  <c r="V159" i="6"/>
  <c r="S159" i="6"/>
  <c r="P159" i="6"/>
  <c r="M159" i="6"/>
  <c r="J159" i="6"/>
  <c r="G159" i="6"/>
  <c r="D159" i="6"/>
  <c r="Y157" i="6"/>
  <c r="V157" i="6"/>
  <c r="S157" i="6"/>
  <c r="P157" i="6"/>
  <c r="M157" i="6"/>
  <c r="J157" i="6"/>
  <c r="G157" i="6"/>
  <c r="D157" i="6"/>
  <c r="AA156" i="6"/>
  <c r="Z156" i="6"/>
  <c r="Y156" i="6"/>
  <c r="X156" i="6"/>
  <c r="W156" i="6"/>
  <c r="V156" i="6"/>
  <c r="U156" i="6"/>
  <c r="T156" i="6"/>
  <c r="S156" i="6"/>
  <c r="R156" i="6"/>
  <c r="Q156" i="6"/>
  <c r="P156" i="6"/>
  <c r="O156" i="6"/>
  <c r="N156" i="6"/>
  <c r="M156" i="6"/>
  <c r="L156" i="6"/>
  <c r="K156" i="6"/>
  <c r="J156" i="6"/>
  <c r="I156" i="6"/>
  <c r="H156" i="6"/>
  <c r="G156" i="6"/>
  <c r="F156" i="6"/>
  <c r="E156" i="6"/>
  <c r="D156" i="6"/>
  <c r="Y155" i="6"/>
  <c r="V155" i="6"/>
  <c r="S155" i="6"/>
  <c r="P155" i="6"/>
  <c r="Y154" i="6"/>
  <c r="V154" i="6"/>
  <c r="S154" i="6"/>
  <c r="P154" i="6"/>
  <c r="M154" i="6"/>
  <c r="M155" i="6" s="1"/>
  <c r="J154" i="6"/>
  <c r="J155" i="6" s="1"/>
  <c r="G154" i="6"/>
  <c r="G155" i="6" s="1"/>
  <c r="D154" i="6"/>
  <c r="D155" i="6" s="1"/>
  <c r="Y153" i="6"/>
  <c r="V153" i="6"/>
  <c r="S153" i="6"/>
  <c r="P153" i="6"/>
  <c r="M153" i="6"/>
  <c r="J153" i="6"/>
  <c r="G153" i="6"/>
  <c r="D153" i="6"/>
  <c r="Y151" i="6"/>
  <c r="V151" i="6"/>
  <c r="S151" i="6"/>
  <c r="P151" i="6"/>
  <c r="M151" i="6"/>
  <c r="J151" i="6"/>
  <c r="G151" i="6"/>
  <c r="D151" i="6"/>
  <c r="AA150" i="6"/>
  <c r="Z150" i="6"/>
  <c r="Y150" i="6"/>
  <c r="X150" i="6"/>
  <c r="W150" i="6"/>
  <c r="V150" i="6"/>
  <c r="U150" i="6"/>
  <c r="T150" i="6"/>
  <c r="S150" i="6"/>
  <c r="R150" i="6"/>
  <c r="Q150" i="6"/>
  <c r="P150" i="6"/>
  <c r="O150" i="6"/>
  <c r="N150" i="6"/>
  <c r="M150" i="6"/>
  <c r="L150" i="6"/>
  <c r="K150" i="6"/>
  <c r="J150" i="6"/>
  <c r="I150" i="6"/>
  <c r="H150" i="6"/>
  <c r="G150" i="6"/>
  <c r="F150" i="6"/>
  <c r="E150" i="6"/>
  <c r="D150" i="6"/>
  <c r="V149" i="6"/>
  <c r="S149" i="6"/>
  <c r="P149" i="6"/>
  <c r="Y148" i="6"/>
  <c r="Y149" i="6" s="1"/>
  <c r="V148" i="6"/>
  <c r="S148" i="6"/>
  <c r="P148" i="6"/>
  <c r="M148" i="6"/>
  <c r="M149" i="6" s="1"/>
  <c r="J148" i="6"/>
  <c r="J149" i="6" s="1"/>
  <c r="G148" i="6"/>
  <c r="G149" i="6" s="1"/>
  <c r="D148" i="6"/>
  <c r="D149" i="6" s="1"/>
  <c r="Y147" i="6"/>
  <c r="V147" i="6"/>
  <c r="S147" i="6"/>
  <c r="P147" i="6"/>
  <c r="M147" i="6"/>
  <c r="J147" i="6"/>
  <c r="G147" i="6"/>
  <c r="D147" i="6"/>
  <c r="Y145" i="6"/>
  <c r="V145" i="6"/>
  <c r="S145" i="6"/>
  <c r="P145" i="6"/>
  <c r="M145" i="6"/>
  <c r="J145" i="6"/>
  <c r="G145" i="6"/>
  <c r="D145" i="6"/>
  <c r="AA144" i="6"/>
  <c r="Z144" i="6"/>
  <c r="Y144" i="6"/>
  <c r="X144" i="6"/>
  <c r="W144" i="6"/>
  <c r="V144" i="6"/>
  <c r="U144" i="6"/>
  <c r="T144" i="6"/>
  <c r="S144" i="6"/>
  <c r="R144" i="6"/>
  <c r="Q144" i="6"/>
  <c r="P144" i="6"/>
  <c r="O144" i="6"/>
  <c r="N144" i="6"/>
  <c r="M144" i="6"/>
  <c r="L144" i="6"/>
  <c r="K144" i="6"/>
  <c r="J144" i="6"/>
  <c r="I144" i="6"/>
  <c r="H144" i="6"/>
  <c r="G144" i="6"/>
  <c r="F144" i="6"/>
  <c r="E144" i="6"/>
  <c r="D144" i="6"/>
  <c r="S143" i="6"/>
  <c r="P143" i="6"/>
  <c r="M143" i="6"/>
  <c r="Y142" i="6"/>
  <c r="Y143" i="6" s="1"/>
  <c r="V142" i="6"/>
  <c r="V143" i="6" s="1"/>
  <c r="S142" i="6"/>
  <c r="P142" i="6"/>
  <c r="M142" i="6"/>
  <c r="J142" i="6"/>
  <c r="J143" i="6" s="1"/>
  <c r="G142" i="6"/>
  <c r="G143" i="6" s="1"/>
  <c r="D142" i="6"/>
  <c r="D143" i="6" s="1"/>
  <c r="Y141" i="6"/>
  <c r="V141" i="6"/>
  <c r="S141" i="6"/>
  <c r="P141" i="6"/>
  <c r="M141" i="6"/>
  <c r="J141" i="6"/>
  <c r="G141" i="6"/>
  <c r="D141" i="6"/>
  <c r="Y139" i="6"/>
  <c r="V139" i="6"/>
  <c r="S139" i="6"/>
  <c r="P139" i="6"/>
  <c r="M139" i="6"/>
  <c r="J139" i="6"/>
  <c r="G139" i="6"/>
  <c r="D139" i="6"/>
  <c r="AA138" i="6"/>
  <c r="Z138" i="6"/>
  <c r="Y138" i="6"/>
  <c r="X138" i="6"/>
  <c r="W138" i="6"/>
  <c r="V138" i="6"/>
  <c r="U138" i="6"/>
  <c r="T138" i="6"/>
  <c r="S138" i="6"/>
  <c r="R138" i="6"/>
  <c r="Q138" i="6"/>
  <c r="P138" i="6"/>
  <c r="O138" i="6"/>
  <c r="N138" i="6"/>
  <c r="M138" i="6"/>
  <c r="L138" i="6"/>
  <c r="K138" i="6"/>
  <c r="J138" i="6"/>
  <c r="I138" i="6"/>
  <c r="H138" i="6"/>
  <c r="G138" i="6"/>
  <c r="F138" i="6"/>
  <c r="E138" i="6"/>
  <c r="D138" i="6"/>
  <c r="P137" i="6"/>
  <c r="M137" i="6"/>
  <c r="Y136" i="6"/>
  <c r="Y137" i="6" s="1"/>
  <c r="V136" i="6"/>
  <c r="V137" i="6" s="1"/>
  <c r="S136" i="6"/>
  <c r="S137" i="6" s="1"/>
  <c r="P136" i="6"/>
  <c r="M136" i="6"/>
  <c r="J136" i="6"/>
  <c r="J137" i="6" s="1"/>
  <c r="G136" i="6"/>
  <c r="G137" i="6" s="1"/>
  <c r="D136" i="6"/>
  <c r="D137" i="6" s="1"/>
  <c r="Y135" i="6"/>
  <c r="V135" i="6"/>
  <c r="S135" i="6"/>
  <c r="P135" i="6"/>
  <c r="M135" i="6"/>
  <c r="J135" i="6"/>
  <c r="G135" i="6"/>
  <c r="D135" i="6"/>
  <c r="Y133" i="6"/>
  <c r="V133" i="6"/>
  <c r="S133" i="6"/>
  <c r="P133" i="6"/>
  <c r="M133" i="6"/>
  <c r="J133" i="6"/>
  <c r="G133" i="6"/>
  <c r="D133" i="6"/>
  <c r="AA132" i="6"/>
  <c r="Z132" i="6"/>
  <c r="Y132" i="6"/>
  <c r="X132" i="6"/>
  <c r="W132" i="6"/>
  <c r="V132" i="6"/>
  <c r="U132" i="6"/>
  <c r="T132" i="6"/>
  <c r="S132" i="6"/>
  <c r="R132" i="6"/>
  <c r="Q132" i="6"/>
  <c r="P132" i="6"/>
  <c r="O132" i="6"/>
  <c r="N132" i="6"/>
  <c r="M132" i="6"/>
  <c r="L132" i="6"/>
  <c r="K132" i="6"/>
  <c r="J132" i="6"/>
  <c r="I132" i="6"/>
  <c r="H132" i="6"/>
  <c r="G132" i="6"/>
  <c r="F132" i="6"/>
  <c r="E132" i="6"/>
  <c r="D132" i="6"/>
  <c r="M131" i="6"/>
  <c r="Y130" i="6"/>
  <c r="Y131" i="6" s="1"/>
  <c r="V130" i="6"/>
  <c r="V131" i="6" s="1"/>
  <c r="S130" i="6"/>
  <c r="S131" i="6" s="1"/>
  <c r="P130" i="6"/>
  <c r="P131" i="6" s="1"/>
  <c r="M130" i="6"/>
  <c r="J130" i="6"/>
  <c r="J131" i="6" s="1"/>
  <c r="G130" i="6"/>
  <c r="G131" i="6" s="1"/>
  <c r="D130" i="6"/>
  <c r="D131" i="6" s="1"/>
  <c r="Y129" i="6"/>
  <c r="V129" i="6"/>
  <c r="S129" i="6"/>
  <c r="P129" i="6"/>
  <c r="M129" i="6"/>
  <c r="J129" i="6"/>
  <c r="G129" i="6"/>
  <c r="D129" i="6"/>
  <c r="Y127" i="6"/>
  <c r="V127" i="6"/>
  <c r="S127" i="6"/>
  <c r="P127" i="6"/>
  <c r="M127" i="6"/>
  <c r="J127" i="6"/>
  <c r="G127" i="6"/>
  <c r="D127" i="6"/>
  <c r="AA126" i="6"/>
  <c r="Z126" i="6"/>
  <c r="Y126" i="6"/>
  <c r="X126" i="6"/>
  <c r="W126" i="6"/>
  <c r="V126" i="6"/>
  <c r="U126" i="6"/>
  <c r="T126" i="6"/>
  <c r="S126" i="6"/>
  <c r="R126" i="6"/>
  <c r="Q126" i="6"/>
  <c r="P126" i="6"/>
  <c r="O126" i="6"/>
  <c r="N126" i="6"/>
  <c r="M126" i="6"/>
  <c r="L126" i="6"/>
  <c r="K126" i="6"/>
  <c r="J126" i="6"/>
  <c r="I126" i="6"/>
  <c r="H126" i="6"/>
  <c r="G126" i="6"/>
  <c r="F126" i="6"/>
  <c r="E126" i="6"/>
  <c r="D126" i="6"/>
  <c r="Y125" i="6"/>
  <c r="V125" i="6"/>
  <c r="Y124" i="6"/>
  <c r="V124" i="6"/>
  <c r="S124" i="6"/>
  <c r="S125" i="6" s="1"/>
  <c r="P124" i="6"/>
  <c r="P125" i="6" s="1"/>
  <c r="M124" i="6"/>
  <c r="M125" i="6" s="1"/>
  <c r="J124" i="6"/>
  <c r="J125" i="6" s="1"/>
  <c r="G124" i="6"/>
  <c r="G125" i="6" s="1"/>
  <c r="D124" i="6"/>
  <c r="D125" i="6" s="1"/>
  <c r="Y123" i="6"/>
  <c r="V123" i="6"/>
  <c r="S123" i="6"/>
  <c r="P123" i="6"/>
  <c r="M123" i="6"/>
  <c r="J123" i="6"/>
  <c r="G123" i="6"/>
  <c r="D123" i="6"/>
  <c r="Y121" i="6"/>
  <c r="V121" i="6"/>
  <c r="S121" i="6"/>
  <c r="P121" i="6"/>
  <c r="M121" i="6"/>
  <c r="J121" i="6"/>
  <c r="G121" i="6"/>
  <c r="D121" i="6"/>
  <c r="AA120" i="6"/>
  <c r="Z120" i="6"/>
  <c r="Y120" i="6"/>
  <c r="X120" i="6"/>
  <c r="W120" i="6"/>
  <c r="V120" i="6"/>
  <c r="U120" i="6"/>
  <c r="T120" i="6"/>
  <c r="S120" i="6"/>
  <c r="R120" i="6"/>
  <c r="Q120" i="6"/>
  <c r="P120" i="6"/>
  <c r="O120" i="6"/>
  <c r="N120" i="6"/>
  <c r="M120" i="6"/>
  <c r="L120" i="6"/>
  <c r="K120" i="6"/>
  <c r="J120" i="6"/>
  <c r="I120" i="6"/>
  <c r="H120" i="6"/>
  <c r="G120" i="6"/>
  <c r="F120" i="6"/>
  <c r="E120" i="6"/>
  <c r="D120" i="6"/>
  <c r="Y115" i="6"/>
  <c r="V115" i="6"/>
  <c r="S115" i="6"/>
  <c r="Y114" i="6"/>
  <c r="V114" i="6"/>
  <c r="S114" i="6"/>
  <c r="P114" i="6"/>
  <c r="P115" i="6" s="1"/>
  <c r="M114" i="6"/>
  <c r="M115" i="6" s="1"/>
  <c r="J114" i="6"/>
  <c r="J115" i="6" s="1"/>
  <c r="G114" i="6"/>
  <c r="G115" i="6" s="1"/>
  <c r="D114" i="6"/>
  <c r="D115" i="6" s="1"/>
  <c r="Y113" i="6"/>
  <c r="V113" i="6"/>
  <c r="S113" i="6"/>
  <c r="P113" i="6"/>
  <c r="M113" i="6"/>
  <c r="J113" i="6"/>
  <c r="G113" i="6"/>
  <c r="D113" i="6"/>
  <c r="Y111" i="6"/>
  <c r="V111" i="6"/>
  <c r="S111" i="6"/>
  <c r="P111" i="6"/>
  <c r="M111" i="6"/>
  <c r="J111" i="6"/>
  <c r="G111" i="6"/>
  <c r="D111" i="6"/>
  <c r="AA110" i="6"/>
  <c r="Z110" i="6"/>
  <c r="Y110" i="6"/>
  <c r="X110" i="6"/>
  <c r="W110" i="6"/>
  <c r="V110" i="6"/>
  <c r="U110" i="6"/>
  <c r="T110" i="6"/>
  <c r="S110" i="6"/>
  <c r="R110" i="6"/>
  <c r="Q110" i="6"/>
  <c r="P110" i="6"/>
  <c r="O110" i="6"/>
  <c r="N110" i="6"/>
  <c r="M110" i="6"/>
  <c r="L110" i="6"/>
  <c r="K110" i="6"/>
  <c r="J110" i="6"/>
  <c r="I110" i="6"/>
  <c r="H110" i="6"/>
  <c r="G110" i="6"/>
  <c r="F110" i="6"/>
  <c r="E110" i="6"/>
  <c r="D110" i="6"/>
  <c r="V109" i="6"/>
  <c r="S109" i="6"/>
  <c r="P109" i="6"/>
  <c r="M109" i="6"/>
  <c r="G109" i="6"/>
  <c r="Y108" i="6"/>
  <c r="Y109" i="6" s="1"/>
  <c r="V108" i="6"/>
  <c r="S108" i="6"/>
  <c r="P108" i="6"/>
  <c r="M108" i="6"/>
  <c r="J108" i="6"/>
  <c r="J109" i="6" s="1"/>
  <c r="G108" i="6"/>
  <c r="D108" i="6"/>
  <c r="D109" i="6" s="1"/>
  <c r="Y107" i="6"/>
  <c r="V107" i="6"/>
  <c r="S107" i="6"/>
  <c r="P107" i="6"/>
  <c r="M107" i="6"/>
  <c r="J107" i="6"/>
  <c r="G107" i="6"/>
  <c r="D107" i="6"/>
  <c r="Y105" i="6"/>
  <c r="V105" i="6"/>
  <c r="S105" i="6"/>
  <c r="P105" i="6"/>
  <c r="M105" i="6"/>
  <c r="J105" i="6"/>
  <c r="G105" i="6"/>
  <c r="D105" i="6"/>
  <c r="AA104" i="6"/>
  <c r="Z104" i="6"/>
  <c r="Y104" i="6"/>
  <c r="X104" i="6"/>
  <c r="W104" i="6"/>
  <c r="V104" i="6"/>
  <c r="U104" i="6"/>
  <c r="T104" i="6"/>
  <c r="S104" i="6"/>
  <c r="R104" i="6"/>
  <c r="Q104" i="6"/>
  <c r="P104" i="6"/>
  <c r="O104" i="6"/>
  <c r="N104" i="6"/>
  <c r="M104" i="6"/>
  <c r="L104" i="6"/>
  <c r="K104" i="6"/>
  <c r="J104" i="6"/>
  <c r="I104" i="6"/>
  <c r="H104" i="6"/>
  <c r="G104" i="6"/>
  <c r="F104" i="6"/>
  <c r="E104" i="6"/>
  <c r="D104" i="6"/>
  <c r="S103" i="6"/>
  <c r="P103" i="6"/>
  <c r="M103" i="6"/>
  <c r="Y102" i="6"/>
  <c r="Y103" i="6" s="1"/>
  <c r="V102" i="6"/>
  <c r="V103" i="6" s="1"/>
  <c r="S102" i="6"/>
  <c r="P102" i="6"/>
  <c r="M102" i="6"/>
  <c r="J102" i="6"/>
  <c r="J103" i="6" s="1"/>
  <c r="G102" i="6"/>
  <c r="G103" i="6" s="1"/>
  <c r="D102" i="6"/>
  <c r="D103" i="6" s="1"/>
  <c r="Y101" i="6"/>
  <c r="V101" i="6"/>
  <c r="S101" i="6"/>
  <c r="P101" i="6"/>
  <c r="M101" i="6"/>
  <c r="J101" i="6"/>
  <c r="G101" i="6"/>
  <c r="D101" i="6"/>
  <c r="Y99" i="6"/>
  <c r="V99" i="6"/>
  <c r="S99" i="6"/>
  <c r="P99" i="6"/>
  <c r="M99" i="6"/>
  <c r="J99" i="6"/>
  <c r="G99" i="6"/>
  <c r="D99" i="6"/>
  <c r="AA98" i="6"/>
  <c r="Z98" i="6"/>
  <c r="Y98" i="6"/>
  <c r="X98" i="6"/>
  <c r="W98" i="6"/>
  <c r="V98" i="6"/>
  <c r="U98" i="6"/>
  <c r="T98" i="6"/>
  <c r="S98" i="6"/>
  <c r="R98" i="6"/>
  <c r="Q98" i="6"/>
  <c r="P98" i="6"/>
  <c r="O98" i="6"/>
  <c r="N98" i="6"/>
  <c r="M98" i="6"/>
  <c r="L98" i="6"/>
  <c r="K98" i="6"/>
  <c r="J98" i="6"/>
  <c r="I98" i="6"/>
  <c r="H98" i="6"/>
  <c r="G98" i="6"/>
  <c r="F98" i="6"/>
  <c r="E98" i="6"/>
  <c r="D98" i="6"/>
  <c r="P97" i="6"/>
  <c r="M97" i="6"/>
  <c r="Y96" i="6"/>
  <c r="Y97" i="6" s="1"/>
  <c r="V96" i="6"/>
  <c r="V97" i="6" s="1"/>
  <c r="S96" i="6"/>
  <c r="S97" i="6" s="1"/>
  <c r="P96" i="6"/>
  <c r="M96" i="6"/>
  <c r="J96" i="6"/>
  <c r="J97" i="6" s="1"/>
  <c r="G96" i="6"/>
  <c r="G97" i="6" s="1"/>
  <c r="D96" i="6"/>
  <c r="D97" i="6" s="1"/>
  <c r="Y95" i="6"/>
  <c r="V95" i="6"/>
  <c r="S95" i="6"/>
  <c r="P95" i="6"/>
  <c r="M95" i="6"/>
  <c r="J95" i="6"/>
  <c r="G95" i="6"/>
  <c r="D95" i="6"/>
  <c r="Y93" i="6"/>
  <c r="V93" i="6"/>
  <c r="S93" i="6"/>
  <c r="P93" i="6"/>
  <c r="M93" i="6"/>
  <c r="J93" i="6"/>
  <c r="G93" i="6"/>
  <c r="D93" i="6"/>
  <c r="AA92" i="6"/>
  <c r="Z92" i="6"/>
  <c r="Y92" i="6"/>
  <c r="X92" i="6"/>
  <c r="W92" i="6"/>
  <c r="V92" i="6"/>
  <c r="U92" i="6"/>
  <c r="T92" i="6"/>
  <c r="S92" i="6"/>
  <c r="R92" i="6"/>
  <c r="Q92" i="6"/>
  <c r="P92" i="6"/>
  <c r="O92" i="6"/>
  <c r="N92" i="6"/>
  <c r="M92" i="6"/>
  <c r="L92" i="6"/>
  <c r="K92" i="6"/>
  <c r="J92" i="6"/>
  <c r="I92" i="6"/>
  <c r="H92" i="6"/>
  <c r="G92" i="6"/>
  <c r="F92" i="6"/>
  <c r="E92" i="6"/>
  <c r="D92" i="6"/>
  <c r="Y91" i="6"/>
  <c r="M91" i="6"/>
  <c r="Y90" i="6"/>
  <c r="V90" i="6"/>
  <c r="V91" i="6" s="1"/>
  <c r="S90" i="6"/>
  <c r="S91" i="6" s="1"/>
  <c r="P90" i="6"/>
  <c r="P91" i="6" s="1"/>
  <c r="M90" i="6"/>
  <c r="J90" i="6"/>
  <c r="J91" i="6" s="1"/>
  <c r="G90" i="6"/>
  <c r="G91" i="6" s="1"/>
  <c r="D90" i="6"/>
  <c r="D91" i="6" s="1"/>
  <c r="Y89" i="6"/>
  <c r="V89" i="6"/>
  <c r="S89" i="6"/>
  <c r="P89" i="6"/>
  <c r="M89" i="6"/>
  <c r="J89" i="6"/>
  <c r="G89" i="6"/>
  <c r="D89" i="6"/>
  <c r="Y87" i="6"/>
  <c r="V87" i="6"/>
  <c r="S87" i="6"/>
  <c r="P87" i="6"/>
  <c r="M87" i="6"/>
  <c r="J87" i="6"/>
  <c r="G87" i="6"/>
  <c r="D87" i="6"/>
  <c r="AA86" i="6"/>
  <c r="Z86" i="6"/>
  <c r="Y86" i="6"/>
  <c r="X86" i="6"/>
  <c r="W86" i="6"/>
  <c r="V86" i="6"/>
  <c r="U86" i="6"/>
  <c r="T86" i="6"/>
  <c r="S86" i="6"/>
  <c r="R86" i="6"/>
  <c r="Q86" i="6"/>
  <c r="P86" i="6"/>
  <c r="O86" i="6"/>
  <c r="N86" i="6"/>
  <c r="M86" i="6"/>
  <c r="L86" i="6"/>
  <c r="K86" i="6"/>
  <c r="J86" i="6"/>
  <c r="I86" i="6"/>
  <c r="H86" i="6"/>
  <c r="G86" i="6"/>
  <c r="F86" i="6"/>
  <c r="E86" i="6"/>
  <c r="D86" i="6"/>
  <c r="Y84" i="6"/>
  <c r="Y85" i="6" s="1"/>
  <c r="V84" i="6"/>
  <c r="V85" i="6" s="1"/>
  <c r="S84" i="6"/>
  <c r="S85" i="6" s="1"/>
  <c r="P84" i="6"/>
  <c r="P85" i="6" s="1"/>
  <c r="M84" i="6"/>
  <c r="M85" i="6" s="1"/>
  <c r="J84" i="6"/>
  <c r="J85" i="6" s="1"/>
  <c r="G84" i="6"/>
  <c r="G85" i="6" s="1"/>
  <c r="D84" i="6"/>
  <c r="D85" i="6" s="1"/>
  <c r="Y83" i="6"/>
  <c r="V83" i="6"/>
  <c r="S83" i="6"/>
  <c r="P83" i="6"/>
  <c r="M83" i="6"/>
  <c r="J83" i="6"/>
  <c r="G83" i="6"/>
  <c r="D83" i="6"/>
  <c r="Y81" i="6"/>
  <c r="V81" i="6"/>
  <c r="S81" i="6"/>
  <c r="P81" i="6"/>
  <c r="M81" i="6"/>
  <c r="J81" i="6"/>
  <c r="G81" i="6"/>
  <c r="D81" i="6"/>
  <c r="AA80" i="6"/>
  <c r="Z80" i="6"/>
  <c r="Y80" i="6"/>
  <c r="X80" i="6"/>
  <c r="W80" i="6"/>
  <c r="V80" i="6"/>
  <c r="U80" i="6"/>
  <c r="T80" i="6"/>
  <c r="S80" i="6"/>
  <c r="R80" i="6"/>
  <c r="Q80" i="6"/>
  <c r="P80" i="6"/>
  <c r="O80" i="6"/>
  <c r="N80" i="6"/>
  <c r="M80" i="6"/>
  <c r="L80" i="6"/>
  <c r="K80" i="6"/>
  <c r="J80" i="6"/>
  <c r="I80" i="6"/>
  <c r="H80" i="6"/>
  <c r="G80" i="6"/>
  <c r="F80" i="6"/>
  <c r="E80" i="6"/>
  <c r="D80" i="6"/>
  <c r="Y79" i="6"/>
  <c r="V79" i="6"/>
  <c r="Y78" i="6"/>
  <c r="V78" i="6"/>
  <c r="S78" i="6"/>
  <c r="S79" i="6" s="1"/>
  <c r="P78" i="6"/>
  <c r="P79" i="6" s="1"/>
  <c r="M78" i="6"/>
  <c r="M79" i="6" s="1"/>
  <c r="J78" i="6"/>
  <c r="J79" i="6" s="1"/>
  <c r="G78" i="6"/>
  <c r="G79" i="6" s="1"/>
  <c r="D78" i="6"/>
  <c r="D79" i="6" s="1"/>
  <c r="Y77" i="6"/>
  <c r="V77" i="6"/>
  <c r="S77" i="6"/>
  <c r="P77" i="6"/>
  <c r="M77" i="6"/>
  <c r="J77" i="6"/>
  <c r="G77" i="6"/>
  <c r="D77" i="6"/>
  <c r="Y75" i="6"/>
  <c r="V75" i="6"/>
  <c r="S75" i="6"/>
  <c r="P75" i="6"/>
  <c r="M75" i="6"/>
  <c r="J75" i="6"/>
  <c r="G75" i="6"/>
  <c r="D75" i="6"/>
  <c r="AA74" i="6"/>
  <c r="Z74" i="6"/>
  <c r="Y74" i="6"/>
  <c r="X74" i="6"/>
  <c r="W74" i="6"/>
  <c r="V74" i="6"/>
  <c r="U74" i="6"/>
  <c r="T74" i="6"/>
  <c r="S74" i="6"/>
  <c r="R74" i="6"/>
  <c r="Q74" i="6"/>
  <c r="P74" i="6"/>
  <c r="O74" i="6"/>
  <c r="N74" i="6"/>
  <c r="M74" i="6"/>
  <c r="L74" i="6"/>
  <c r="K74" i="6"/>
  <c r="J74" i="6"/>
  <c r="I74" i="6"/>
  <c r="H74" i="6"/>
  <c r="G74" i="6"/>
  <c r="F74" i="6"/>
  <c r="E74" i="6"/>
  <c r="D74" i="6"/>
  <c r="Y73" i="6"/>
  <c r="V73" i="6"/>
  <c r="Y72" i="6"/>
  <c r="V72" i="6"/>
  <c r="S72" i="6"/>
  <c r="S73" i="6" s="1"/>
  <c r="P72" i="6"/>
  <c r="P73" i="6" s="1"/>
  <c r="M72" i="6"/>
  <c r="M73" i="6" s="1"/>
  <c r="J72" i="6"/>
  <c r="J73" i="6" s="1"/>
  <c r="G72" i="6"/>
  <c r="G73" i="6" s="1"/>
  <c r="D72" i="6"/>
  <c r="D73" i="6" s="1"/>
  <c r="Y71" i="6"/>
  <c r="V71" i="6"/>
  <c r="S71" i="6"/>
  <c r="P71" i="6"/>
  <c r="M71" i="6"/>
  <c r="J71" i="6"/>
  <c r="G71" i="6"/>
  <c r="D71" i="6"/>
  <c r="Y69" i="6"/>
  <c r="V69" i="6"/>
  <c r="S69" i="6"/>
  <c r="P69" i="6"/>
  <c r="M69" i="6"/>
  <c r="J69" i="6"/>
  <c r="G69" i="6"/>
  <c r="D69" i="6"/>
  <c r="AA68" i="6"/>
  <c r="Z68" i="6"/>
  <c r="Y68" i="6"/>
  <c r="X68" i="6"/>
  <c r="W68" i="6"/>
  <c r="V68" i="6"/>
  <c r="U68" i="6"/>
  <c r="T68" i="6"/>
  <c r="S68" i="6"/>
  <c r="R68" i="6"/>
  <c r="Q68" i="6"/>
  <c r="P68" i="6"/>
  <c r="O68" i="6"/>
  <c r="N68" i="6"/>
  <c r="M68" i="6"/>
  <c r="L68" i="6"/>
  <c r="K68" i="6"/>
  <c r="J68" i="6"/>
  <c r="I68" i="6"/>
  <c r="H68" i="6"/>
  <c r="G68" i="6"/>
  <c r="F68" i="6"/>
  <c r="E68" i="6"/>
  <c r="D68" i="6"/>
  <c r="Y67" i="6"/>
  <c r="V67" i="6"/>
  <c r="S67" i="6"/>
  <c r="Y66" i="6"/>
  <c r="V66" i="6"/>
  <c r="S66" i="6"/>
  <c r="P66" i="6"/>
  <c r="P67" i="6" s="1"/>
  <c r="M66" i="6"/>
  <c r="M67" i="6" s="1"/>
  <c r="J66" i="6"/>
  <c r="J67" i="6" s="1"/>
  <c r="G66" i="6"/>
  <c r="G67" i="6" s="1"/>
  <c r="D66" i="6"/>
  <c r="D67" i="6" s="1"/>
  <c r="Y65" i="6"/>
  <c r="V65" i="6"/>
  <c r="S65" i="6"/>
  <c r="P65" i="6"/>
  <c r="M65" i="6"/>
  <c r="J65" i="6"/>
  <c r="G65" i="6"/>
  <c r="D65" i="6"/>
  <c r="Y63" i="6"/>
  <c r="V63" i="6"/>
  <c r="S63" i="6"/>
  <c r="P63" i="6"/>
  <c r="M63" i="6"/>
  <c r="J63" i="6"/>
  <c r="G63" i="6"/>
  <c r="D63" i="6"/>
  <c r="AA62" i="6"/>
  <c r="Z62" i="6"/>
  <c r="Y62" i="6"/>
  <c r="X62" i="6"/>
  <c r="W62" i="6"/>
  <c r="V62" i="6"/>
  <c r="U62" i="6"/>
  <c r="T62" i="6"/>
  <c r="S62" i="6"/>
  <c r="R62" i="6"/>
  <c r="Q62" i="6"/>
  <c r="P62" i="6"/>
  <c r="O62" i="6"/>
  <c r="N62" i="6"/>
  <c r="M62" i="6"/>
  <c r="L62" i="6"/>
  <c r="K62" i="6"/>
  <c r="J62" i="6"/>
  <c r="I62" i="6"/>
  <c r="H62" i="6"/>
  <c r="G62" i="6"/>
  <c r="F62" i="6"/>
  <c r="E62" i="6"/>
  <c r="D62" i="6"/>
  <c r="P57" i="6"/>
  <c r="M57" i="6"/>
  <c r="Y56" i="6"/>
  <c r="Y57" i="6" s="1"/>
  <c r="V56" i="6"/>
  <c r="V57" i="6" s="1"/>
  <c r="S56" i="6"/>
  <c r="S57" i="6" s="1"/>
  <c r="P56" i="6"/>
  <c r="M56" i="6"/>
  <c r="J56" i="6"/>
  <c r="J57" i="6" s="1"/>
  <c r="G56" i="6"/>
  <c r="G57" i="6" s="1"/>
  <c r="D56" i="6"/>
  <c r="D57" i="6" s="1"/>
  <c r="Y55" i="6"/>
  <c r="V55" i="6"/>
  <c r="S55" i="6"/>
  <c r="P55" i="6"/>
  <c r="M55" i="6"/>
  <c r="J55" i="6"/>
  <c r="G55" i="6"/>
  <c r="D55" i="6"/>
  <c r="Y53" i="6"/>
  <c r="V53" i="6"/>
  <c r="S53" i="6"/>
  <c r="P53" i="6"/>
  <c r="M53" i="6"/>
  <c r="J53" i="6"/>
  <c r="G53" i="6"/>
  <c r="D53" i="6"/>
  <c r="AA52" i="6"/>
  <c r="Z52" i="6"/>
  <c r="Y52" i="6"/>
  <c r="X52" i="6"/>
  <c r="W52" i="6"/>
  <c r="V52" i="6"/>
  <c r="U52" i="6"/>
  <c r="T52" i="6"/>
  <c r="S52" i="6"/>
  <c r="R52" i="6"/>
  <c r="Q52" i="6"/>
  <c r="P52" i="6"/>
  <c r="O52" i="6"/>
  <c r="N52" i="6"/>
  <c r="M52" i="6"/>
  <c r="L52" i="6"/>
  <c r="K52" i="6"/>
  <c r="J52" i="6"/>
  <c r="I52" i="6"/>
  <c r="H52" i="6"/>
  <c r="G52" i="6"/>
  <c r="F52" i="6"/>
  <c r="E52" i="6"/>
  <c r="D52" i="6"/>
  <c r="M51" i="6"/>
  <c r="Y50" i="6"/>
  <c r="Y51" i="6" s="1"/>
  <c r="V50" i="6"/>
  <c r="V51" i="6" s="1"/>
  <c r="S50" i="6"/>
  <c r="S51" i="6" s="1"/>
  <c r="P50" i="6"/>
  <c r="P51" i="6" s="1"/>
  <c r="M50" i="6"/>
  <c r="J50" i="6"/>
  <c r="J51" i="6" s="1"/>
  <c r="G50" i="6"/>
  <c r="G51" i="6" s="1"/>
  <c r="D50" i="6"/>
  <c r="D51" i="6" s="1"/>
  <c r="Y49" i="6"/>
  <c r="V49" i="6"/>
  <c r="S49" i="6"/>
  <c r="P49" i="6"/>
  <c r="M49" i="6"/>
  <c r="J49" i="6"/>
  <c r="G49" i="6"/>
  <c r="D49" i="6"/>
  <c r="Y47" i="6"/>
  <c r="V47" i="6"/>
  <c r="S47" i="6"/>
  <c r="P47" i="6"/>
  <c r="M47" i="6"/>
  <c r="J47" i="6"/>
  <c r="G47" i="6"/>
  <c r="D47" i="6"/>
  <c r="AA46" i="6"/>
  <c r="Z46" i="6"/>
  <c r="Y46" i="6"/>
  <c r="X46" i="6"/>
  <c r="W46" i="6"/>
  <c r="V46" i="6"/>
  <c r="U46" i="6"/>
  <c r="T46" i="6"/>
  <c r="S46" i="6"/>
  <c r="R46" i="6"/>
  <c r="Q46" i="6"/>
  <c r="P46" i="6"/>
  <c r="O46" i="6"/>
  <c r="N46" i="6"/>
  <c r="M46" i="6"/>
  <c r="L46" i="6"/>
  <c r="K46" i="6"/>
  <c r="J46" i="6"/>
  <c r="I46" i="6"/>
  <c r="H46" i="6"/>
  <c r="G46" i="6"/>
  <c r="F46" i="6"/>
  <c r="E46" i="6"/>
  <c r="D46" i="6"/>
  <c r="Y45" i="6"/>
  <c r="V45" i="6"/>
  <c r="Y44" i="6"/>
  <c r="V44" i="6"/>
  <c r="S44" i="6"/>
  <c r="S45" i="6" s="1"/>
  <c r="P44" i="6"/>
  <c r="P45" i="6" s="1"/>
  <c r="M44" i="6"/>
  <c r="M45" i="6" s="1"/>
  <c r="J44" i="6"/>
  <c r="J45" i="6" s="1"/>
  <c r="G44" i="6"/>
  <c r="G45" i="6" s="1"/>
  <c r="D44" i="6"/>
  <c r="D45" i="6" s="1"/>
  <c r="Y43" i="6"/>
  <c r="V43" i="6"/>
  <c r="S43" i="6"/>
  <c r="P43" i="6"/>
  <c r="M43" i="6"/>
  <c r="J43" i="6"/>
  <c r="G43" i="6"/>
  <c r="D43" i="6"/>
  <c r="Y41" i="6"/>
  <c r="V41" i="6"/>
  <c r="S41" i="6"/>
  <c r="P41" i="6"/>
  <c r="M41" i="6"/>
  <c r="J41" i="6"/>
  <c r="G41" i="6"/>
  <c r="D41" i="6"/>
  <c r="AA40" i="6"/>
  <c r="Z40" i="6"/>
  <c r="Y40" i="6"/>
  <c r="X40" i="6"/>
  <c r="W40" i="6"/>
  <c r="V40" i="6"/>
  <c r="U40" i="6"/>
  <c r="T40" i="6"/>
  <c r="S40" i="6"/>
  <c r="R40" i="6"/>
  <c r="Q40" i="6"/>
  <c r="P40" i="6"/>
  <c r="O40" i="6"/>
  <c r="N40" i="6"/>
  <c r="M40" i="6"/>
  <c r="L40" i="6"/>
  <c r="K40" i="6"/>
  <c r="J40" i="6"/>
  <c r="I40" i="6"/>
  <c r="H40" i="6"/>
  <c r="G40" i="6"/>
  <c r="F40" i="6"/>
  <c r="E40" i="6"/>
  <c r="D40" i="6"/>
  <c r="Y39" i="6"/>
  <c r="Y38" i="6"/>
  <c r="V38" i="6"/>
  <c r="V39" i="6" s="1"/>
  <c r="S38" i="6"/>
  <c r="S39" i="6" s="1"/>
  <c r="P38" i="6"/>
  <c r="P39" i="6" s="1"/>
  <c r="M38" i="6"/>
  <c r="M39" i="6" s="1"/>
  <c r="J38" i="6"/>
  <c r="J39" i="6" s="1"/>
  <c r="G38" i="6"/>
  <c r="G39" i="6" s="1"/>
  <c r="D38" i="6"/>
  <c r="D39" i="6" s="1"/>
  <c r="Y37" i="6"/>
  <c r="V37" i="6"/>
  <c r="S37" i="6"/>
  <c r="P37" i="6"/>
  <c r="M37" i="6"/>
  <c r="J37" i="6"/>
  <c r="G37" i="6"/>
  <c r="D37" i="6"/>
  <c r="Y35" i="6"/>
  <c r="V35" i="6"/>
  <c r="S35" i="6"/>
  <c r="P35" i="6"/>
  <c r="M35" i="6"/>
  <c r="J35" i="6"/>
  <c r="G35" i="6"/>
  <c r="D35" i="6"/>
  <c r="AA34" i="6"/>
  <c r="Z34" i="6"/>
  <c r="Y34" i="6"/>
  <c r="X34" i="6"/>
  <c r="W34" i="6"/>
  <c r="V34" i="6"/>
  <c r="U34" i="6"/>
  <c r="T34" i="6"/>
  <c r="S34" i="6"/>
  <c r="R34" i="6"/>
  <c r="Q34" i="6"/>
  <c r="P34" i="6"/>
  <c r="O34" i="6"/>
  <c r="N34" i="6"/>
  <c r="M34" i="6"/>
  <c r="L34" i="6"/>
  <c r="K34" i="6"/>
  <c r="J34" i="6"/>
  <c r="I34" i="6"/>
  <c r="H34" i="6"/>
  <c r="G34" i="6"/>
  <c r="F34" i="6"/>
  <c r="E34" i="6"/>
  <c r="D34" i="6"/>
  <c r="Y33" i="6"/>
  <c r="V33" i="6"/>
  <c r="S33" i="6"/>
  <c r="P33" i="6"/>
  <c r="Y32" i="6"/>
  <c r="V32" i="6"/>
  <c r="S32" i="6"/>
  <c r="P32" i="6"/>
  <c r="M32" i="6"/>
  <c r="M33" i="6" s="1"/>
  <c r="J32" i="6"/>
  <c r="J33" i="6" s="1"/>
  <c r="G32" i="6"/>
  <c r="G33" i="6" s="1"/>
  <c r="D32" i="6"/>
  <c r="D33" i="6" s="1"/>
  <c r="Y31" i="6"/>
  <c r="V31" i="6"/>
  <c r="S31" i="6"/>
  <c r="P31" i="6"/>
  <c r="M31" i="6"/>
  <c r="J31" i="6"/>
  <c r="G31" i="6"/>
  <c r="D31" i="6"/>
  <c r="Y29" i="6"/>
  <c r="V29" i="6"/>
  <c r="S29" i="6"/>
  <c r="P29" i="6"/>
  <c r="M29" i="6"/>
  <c r="J29" i="6"/>
  <c r="G29" i="6"/>
  <c r="D29" i="6"/>
  <c r="AA28" i="6"/>
  <c r="Z28" i="6"/>
  <c r="Y28" i="6"/>
  <c r="X28" i="6"/>
  <c r="W28" i="6"/>
  <c r="V28" i="6"/>
  <c r="U28" i="6"/>
  <c r="T28" i="6"/>
  <c r="S28" i="6"/>
  <c r="R28" i="6"/>
  <c r="Q28" i="6"/>
  <c r="P28" i="6"/>
  <c r="O28" i="6"/>
  <c r="N28" i="6"/>
  <c r="M28" i="6"/>
  <c r="L28" i="6"/>
  <c r="K28" i="6"/>
  <c r="J28" i="6"/>
  <c r="I28" i="6"/>
  <c r="H28" i="6"/>
  <c r="G28" i="6"/>
  <c r="F28" i="6"/>
  <c r="E28" i="6"/>
  <c r="D28" i="6"/>
  <c r="Y27" i="6"/>
  <c r="V27" i="6"/>
  <c r="S27" i="6"/>
  <c r="P27" i="6"/>
  <c r="Y26" i="6"/>
  <c r="V26" i="6"/>
  <c r="S26" i="6"/>
  <c r="P26" i="6"/>
  <c r="M26" i="6"/>
  <c r="M27" i="6" s="1"/>
  <c r="J26" i="6"/>
  <c r="J27" i="6" s="1"/>
  <c r="G26" i="6"/>
  <c r="G27" i="6" s="1"/>
  <c r="D26" i="6"/>
  <c r="D27" i="6" s="1"/>
  <c r="Y25" i="6"/>
  <c r="V25" i="6"/>
  <c r="S25" i="6"/>
  <c r="P25" i="6"/>
  <c r="M25" i="6"/>
  <c r="J25" i="6"/>
  <c r="G25" i="6"/>
  <c r="D25" i="6"/>
  <c r="Y23" i="6"/>
  <c r="V23" i="6"/>
  <c r="S23" i="6"/>
  <c r="P23" i="6"/>
  <c r="M23" i="6"/>
  <c r="J23" i="6"/>
  <c r="G23" i="6"/>
  <c r="D23" i="6"/>
  <c r="AA22" i="6"/>
  <c r="Z22" i="6"/>
  <c r="Y22" i="6"/>
  <c r="X22" i="6"/>
  <c r="W22" i="6"/>
  <c r="V22" i="6"/>
  <c r="U22" i="6"/>
  <c r="T22" i="6"/>
  <c r="S22" i="6"/>
  <c r="R22" i="6"/>
  <c r="Q22" i="6"/>
  <c r="P22" i="6"/>
  <c r="O22" i="6"/>
  <c r="N22" i="6"/>
  <c r="M22" i="6"/>
  <c r="L22" i="6"/>
  <c r="K22" i="6"/>
  <c r="J22" i="6"/>
  <c r="I22" i="6"/>
  <c r="H22" i="6"/>
  <c r="G22" i="6"/>
  <c r="F22" i="6"/>
  <c r="E22" i="6"/>
  <c r="D22" i="6"/>
  <c r="V21" i="6"/>
  <c r="S21" i="6"/>
  <c r="P21" i="6"/>
  <c r="G21" i="6"/>
  <c r="Y20" i="6"/>
  <c r="Y21" i="6" s="1"/>
  <c r="V20" i="6"/>
  <c r="S20" i="6"/>
  <c r="P20" i="6"/>
  <c r="M20" i="6"/>
  <c r="M21" i="6" s="1"/>
  <c r="J20" i="6"/>
  <c r="J21" i="6" s="1"/>
  <c r="G20" i="6"/>
  <c r="D20" i="6"/>
  <c r="D21" i="6" s="1"/>
  <c r="Y19" i="6"/>
  <c r="V19" i="6"/>
  <c r="S19" i="6"/>
  <c r="P19" i="6"/>
  <c r="M19" i="6"/>
  <c r="J19" i="6"/>
  <c r="G19" i="6"/>
  <c r="D19" i="6"/>
  <c r="Y17" i="6"/>
  <c r="V17" i="6"/>
  <c r="S17" i="6"/>
  <c r="P17" i="6"/>
  <c r="M17" i="6"/>
  <c r="J17" i="6"/>
  <c r="G17" i="6"/>
  <c r="D17" i="6"/>
  <c r="AA16" i="6"/>
  <c r="Y16" i="6"/>
  <c r="X16" i="6"/>
  <c r="V16" i="6"/>
  <c r="U16" i="6"/>
  <c r="S16" i="6"/>
  <c r="R16" i="6"/>
  <c r="P16" i="6"/>
  <c r="O16" i="6"/>
  <c r="M16" i="6"/>
  <c r="L16" i="6"/>
  <c r="J16" i="6"/>
  <c r="I16" i="6"/>
  <c r="G16" i="6"/>
  <c r="F16" i="6"/>
  <c r="D16" i="6"/>
  <c r="S15" i="6"/>
  <c r="P15" i="6"/>
  <c r="M15" i="6"/>
  <c r="D15" i="6"/>
  <c r="Y14" i="6"/>
  <c r="Y15" i="6" s="1"/>
  <c r="V14" i="6"/>
  <c r="V15" i="6" s="1"/>
  <c r="S14" i="6"/>
  <c r="P14" i="6"/>
  <c r="M14" i="6"/>
  <c r="J14" i="6"/>
  <c r="J15" i="6" s="1"/>
  <c r="G14" i="6"/>
  <c r="G15" i="6" s="1"/>
  <c r="D14" i="6"/>
  <c r="Y13" i="6"/>
  <c r="V13" i="6"/>
  <c r="S13" i="6"/>
  <c r="P13" i="6"/>
  <c r="M13" i="6"/>
  <c r="J13" i="6"/>
  <c r="G13" i="6"/>
  <c r="D13" i="6"/>
  <c r="Y11" i="6"/>
  <c r="V11" i="6"/>
  <c r="S11" i="6"/>
  <c r="P11" i="6"/>
  <c r="M11" i="6"/>
  <c r="J11" i="6"/>
  <c r="G11" i="6"/>
  <c r="D11" i="6"/>
  <c r="AA10" i="6"/>
  <c r="Z10" i="6"/>
  <c r="Y10" i="6"/>
  <c r="X10" i="6"/>
  <c r="W10" i="6"/>
  <c r="V10" i="6"/>
  <c r="U10" i="6"/>
  <c r="T10" i="6"/>
  <c r="S10" i="6"/>
  <c r="R10" i="6"/>
  <c r="Q10" i="6"/>
  <c r="P10" i="6"/>
  <c r="O10" i="6"/>
  <c r="N10" i="6"/>
  <c r="M10" i="6"/>
  <c r="L10" i="6"/>
  <c r="K10" i="6"/>
  <c r="J10" i="6"/>
  <c r="I10" i="6"/>
  <c r="H10" i="6"/>
  <c r="G10" i="6"/>
  <c r="F10" i="6"/>
  <c r="E10" i="6"/>
  <c r="D10" i="6"/>
  <c r="Y8" i="6"/>
  <c r="Y9" i="6" s="1"/>
  <c r="V8" i="6"/>
  <c r="V9" i="6" s="1"/>
  <c r="S8" i="6"/>
  <c r="S9" i="6" s="1"/>
  <c r="P8" i="6"/>
  <c r="P9" i="6" s="1"/>
  <c r="M8" i="6"/>
  <c r="M9" i="6" s="1"/>
  <c r="J8" i="6"/>
  <c r="J9" i="6" s="1"/>
  <c r="G8" i="6"/>
  <c r="G9" i="6" s="1"/>
  <c r="D8" i="6"/>
  <c r="D9" i="6" s="1"/>
  <c r="Y7" i="6"/>
  <c r="V7" i="6"/>
  <c r="S7" i="6"/>
  <c r="P7" i="6"/>
  <c r="M7" i="6"/>
  <c r="J7" i="6"/>
  <c r="G7" i="6"/>
  <c r="D7" i="6"/>
  <c r="Y5" i="6"/>
  <c r="V5" i="6"/>
  <c r="S5" i="6"/>
  <c r="P5" i="6"/>
  <c r="M5" i="6"/>
  <c r="J5" i="6"/>
  <c r="G5" i="6"/>
  <c r="D5" i="6"/>
  <c r="AA4" i="6"/>
  <c r="Z4" i="6"/>
  <c r="Y4" i="6"/>
  <c r="X4" i="6"/>
  <c r="W4" i="6"/>
  <c r="V4" i="6"/>
  <c r="U4" i="6"/>
  <c r="T4" i="6"/>
  <c r="S4" i="6"/>
  <c r="R4" i="6"/>
  <c r="Q4" i="6"/>
  <c r="P4" i="6"/>
  <c r="O4" i="6"/>
  <c r="N4" i="6"/>
  <c r="M4" i="6"/>
  <c r="L4" i="6"/>
  <c r="K4" i="6"/>
  <c r="J4" i="6"/>
  <c r="I4" i="6"/>
  <c r="H4" i="6"/>
  <c r="G4" i="6"/>
  <c r="F4" i="6"/>
  <c r="E4" i="6"/>
  <c r="D4" i="6"/>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H164" i="4"/>
  <c r="E164" i="4"/>
  <c r="B164" i="4"/>
  <c r="H162" i="4"/>
  <c r="E162" i="4"/>
  <c r="B162" i="4"/>
  <c r="H160" i="4"/>
  <c r="E160" i="4"/>
  <c r="B160" i="4"/>
  <c r="H158" i="4"/>
  <c r="E158" i="4"/>
  <c r="B158" i="4"/>
  <c r="H156" i="4"/>
  <c r="E156" i="4"/>
  <c r="B156" i="4"/>
  <c r="H154" i="4"/>
  <c r="E154" i="4"/>
  <c r="B154" i="4"/>
  <c r="K152" i="4"/>
  <c r="K150" i="4"/>
  <c r="K144" i="4"/>
  <c r="K142" i="4"/>
  <c r="K140" i="4"/>
  <c r="H140" i="4"/>
  <c r="K138" i="4"/>
  <c r="H138" i="4"/>
  <c r="K136" i="4"/>
  <c r="H136" i="4"/>
  <c r="B136" i="4"/>
  <c r="K134" i="4"/>
  <c r="H134" i="4"/>
  <c r="B134" i="4"/>
  <c r="K132" i="4"/>
  <c r="H132" i="4"/>
  <c r="B132" i="4"/>
  <c r="K130" i="4"/>
  <c r="H130" i="4"/>
  <c r="B130" i="4"/>
  <c r="D126" i="4"/>
  <c r="B126" i="4"/>
  <c r="W123" i="4"/>
  <c r="K123" i="4"/>
  <c r="H123" i="4"/>
  <c r="E123" i="4"/>
  <c r="B123" i="4"/>
  <c r="W121" i="4"/>
  <c r="K121" i="4"/>
  <c r="H121" i="4"/>
  <c r="E121" i="4"/>
  <c r="B121" i="4"/>
  <c r="W119" i="4"/>
  <c r="K119" i="4"/>
  <c r="H119" i="4"/>
  <c r="E119" i="4"/>
  <c r="B119" i="4"/>
  <c r="W117" i="4"/>
  <c r="K117" i="4"/>
  <c r="H117" i="4"/>
  <c r="E117" i="4"/>
  <c r="B117" i="4"/>
  <c r="W115" i="4"/>
  <c r="K115" i="4"/>
  <c r="H115" i="4"/>
  <c r="E115" i="4"/>
  <c r="B115" i="4"/>
  <c r="W113" i="4"/>
  <c r="K113" i="4"/>
  <c r="H113" i="4"/>
  <c r="E113" i="4"/>
  <c r="B113" i="4"/>
  <c r="N111" i="4"/>
  <c r="N109" i="4"/>
  <c r="Q103" i="4"/>
  <c r="N103" i="4"/>
  <c r="Q101" i="4"/>
  <c r="N101" i="4"/>
  <c r="W99" i="4"/>
  <c r="Q99" i="4"/>
  <c r="N99" i="4"/>
  <c r="K99" i="4"/>
  <c r="B99" i="4"/>
  <c r="W97" i="4"/>
  <c r="Q97" i="4"/>
  <c r="N97" i="4"/>
  <c r="K97" i="4"/>
  <c r="B97" i="4"/>
  <c r="W95" i="4"/>
  <c r="Q95" i="4"/>
  <c r="N95" i="4"/>
  <c r="K95" i="4"/>
  <c r="E95" i="4"/>
  <c r="B95" i="4"/>
  <c r="W93" i="4"/>
  <c r="Q93" i="4"/>
  <c r="N93" i="4"/>
  <c r="K93" i="4"/>
  <c r="E93" i="4"/>
  <c r="B93" i="4"/>
  <c r="W91" i="4"/>
  <c r="Q91" i="4"/>
  <c r="N91" i="4"/>
  <c r="K91" i="4"/>
  <c r="E91" i="4"/>
  <c r="B91" i="4"/>
  <c r="W89" i="4"/>
  <c r="Q89" i="4"/>
  <c r="N89" i="4"/>
  <c r="K89" i="4"/>
  <c r="E89" i="4"/>
  <c r="B89" i="4"/>
  <c r="W85" i="4"/>
  <c r="D85" i="4"/>
  <c r="B85" i="4"/>
  <c r="N81" i="4"/>
  <c r="K81" i="4"/>
  <c r="E81" i="4"/>
  <c r="N79" i="4"/>
  <c r="K79" i="4"/>
  <c r="E79" i="4"/>
  <c r="N77" i="4"/>
  <c r="K77" i="4"/>
  <c r="E77" i="4"/>
  <c r="N75" i="4"/>
  <c r="K75" i="4"/>
  <c r="E75" i="4"/>
  <c r="N73" i="4"/>
  <c r="K73" i="4"/>
  <c r="E73" i="4"/>
  <c r="N71" i="4"/>
  <c r="K71" i="4"/>
  <c r="E71" i="4"/>
  <c r="Q69" i="4"/>
  <c r="H69" i="4"/>
  <c r="Q67" i="4"/>
  <c r="H67" i="4"/>
  <c r="T61" i="4"/>
  <c r="Q61" i="4"/>
  <c r="H61" i="4"/>
  <c r="T59" i="4"/>
  <c r="Q59" i="4"/>
  <c r="H59" i="4"/>
  <c r="T57" i="4"/>
  <c r="Q57" i="4"/>
  <c r="N57" i="4"/>
  <c r="H57" i="4"/>
  <c r="E57" i="4"/>
  <c r="T55" i="4"/>
  <c r="Q55" i="4"/>
  <c r="N55" i="4"/>
  <c r="H55" i="4"/>
  <c r="E55" i="4"/>
  <c r="T53" i="4"/>
  <c r="Q53" i="4"/>
  <c r="N53" i="4"/>
  <c r="H53" i="4"/>
  <c r="E53" i="4"/>
  <c r="T51" i="4"/>
  <c r="Q51" i="4"/>
  <c r="N51" i="4"/>
  <c r="H51" i="4"/>
  <c r="E51" i="4"/>
  <c r="T49" i="4"/>
  <c r="Q49" i="4"/>
  <c r="N49" i="4"/>
  <c r="H49" i="4"/>
  <c r="E49" i="4"/>
  <c r="T47" i="4"/>
  <c r="Q47" i="4"/>
  <c r="N47" i="4"/>
  <c r="H47" i="4"/>
  <c r="E47" i="4"/>
  <c r="D43" i="4"/>
  <c r="Q40" i="4"/>
  <c r="N40" i="4"/>
  <c r="K40" i="4"/>
  <c r="H40" i="4"/>
  <c r="Q38" i="4"/>
  <c r="N38" i="4"/>
  <c r="K38" i="4"/>
  <c r="H38" i="4"/>
  <c r="Q36" i="4"/>
  <c r="N36" i="4"/>
  <c r="K36" i="4"/>
  <c r="H36" i="4"/>
  <c r="Q34" i="4"/>
  <c r="N34" i="4"/>
  <c r="K34" i="4"/>
  <c r="H34" i="4"/>
  <c r="Q32" i="4"/>
  <c r="N32" i="4"/>
  <c r="K32" i="4"/>
  <c r="H32" i="4"/>
  <c r="Q30" i="4"/>
  <c r="N30" i="4"/>
  <c r="K30" i="4"/>
  <c r="H30" i="4"/>
  <c r="T28" i="4"/>
  <c r="T26" i="4"/>
  <c r="W20" i="4"/>
  <c r="T20" i="4"/>
  <c r="B20" i="4"/>
  <c r="W18" i="4"/>
  <c r="T18" i="4"/>
  <c r="B18" i="4"/>
  <c r="W16" i="4"/>
  <c r="T16" i="4"/>
  <c r="Q16" i="4"/>
  <c r="H16" i="4"/>
  <c r="B16" i="4"/>
  <c r="W14" i="4"/>
  <c r="T14" i="4"/>
  <c r="Q14" i="4"/>
  <c r="H14" i="4"/>
  <c r="B14" i="4"/>
  <c r="W12" i="4"/>
  <c r="T12" i="4"/>
  <c r="Q12" i="4"/>
  <c r="K12" i="4"/>
  <c r="H12" i="4"/>
  <c r="B12" i="4"/>
  <c r="W10" i="4"/>
  <c r="T10" i="4"/>
  <c r="Q10" i="4"/>
  <c r="K10" i="4"/>
  <c r="H10" i="4"/>
  <c r="B10" i="4"/>
  <c r="W8" i="4"/>
  <c r="T8" i="4"/>
  <c r="Q8" i="4"/>
  <c r="K8" i="4"/>
  <c r="H8" i="4"/>
  <c r="B8" i="4"/>
  <c r="W6" i="4"/>
  <c r="T6" i="4"/>
  <c r="Q6" i="4"/>
  <c r="K6" i="4"/>
  <c r="H6" i="4"/>
  <c r="B6" i="4"/>
  <c r="W2" i="4"/>
  <c r="E79" i="3"/>
  <c r="E78" i="3"/>
  <c r="E77" i="3"/>
  <c r="E76" i="3"/>
  <c r="E75" i="3"/>
  <c r="E74" i="3"/>
  <c r="D74" i="3"/>
  <c r="E73" i="3"/>
  <c r="E67" i="3" s="1"/>
  <c r="D73" i="3"/>
  <c r="E72" i="3"/>
  <c r="E71" i="3"/>
  <c r="E70" i="3"/>
  <c r="E69" i="3"/>
  <c r="E68" i="3"/>
  <c r="D68" i="3"/>
  <c r="D67" i="3"/>
  <c r="D72" i="3" s="1"/>
  <c r="E65" i="3"/>
  <c r="E64" i="3"/>
  <c r="E63" i="3"/>
  <c r="E62" i="3"/>
  <c r="E54" i="3" s="1"/>
  <c r="E61" i="3"/>
  <c r="E60" i="3"/>
  <c r="E59" i="3"/>
  <c r="E58" i="3"/>
  <c r="E57" i="3"/>
  <c r="E56" i="3"/>
  <c r="E55" i="3"/>
  <c r="D54" i="3"/>
  <c r="D63" i="3" s="1"/>
  <c r="E52" i="3"/>
  <c r="E51" i="3"/>
  <c r="E50" i="3"/>
  <c r="D50" i="3"/>
  <c r="E49" i="3"/>
  <c r="D49" i="3"/>
  <c r="E48" i="3"/>
  <c r="E47" i="3"/>
  <c r="E46" i="3"/>
  <c r="D46" i="3"/>
  <c r="E45" i="3"/>
  <c r="D45" i="3"/>
  <c r="E44" i="3"/>
  <c r="E43" i="3"/>
  <c r="E42" i="3"/>
  <c r="E41" i="3"/>
  <c r="D41" i="3"/>
  <c r="E40" i="3"/>
  <c r="E39" i="3"/>
  <c r="E38" i="3"/>
  <c r="E37" i="3"/>
  <c r="D37" i="3"/>
  <c r="E36" i="3"/>
  <c r="D36" i="3"/>
  <c r="E35" i="3"/>
  <c r="E34" i="3" s="1"/>
  <c r="D34" i="3"/>
  <c r="D52" i="3" s="1"/>
  <c r="E32" i="3"/>
  <c r="E31" i="3"/>
  <c r="E30" i="3"/>
  <c r="E29" i="3"/>
  <c r="E28" i="3"/>
  <c r="E27" i="3"/>
  <c r="E26" i="3"/>
  <c r="E25" i="3"/>
  <c r="E24" i="3"/>
  <c r="E23" i="3"/>
  <c r="E22" i="3"/>
  <c r="E21" i="3"/>
  <c r="D20" i="3"/>
  <c r="D22" i="3" s="1"/>
  <c r="B15" i="3"/>
  <c r="B14" i="3"/>
  <c r="B13" i="3"/>
  <c r="B12" i="3"/>
  <c r="B11" i="3"/>
  <c r="B10" i="3"/>
  <c r="B9" i="3"/>
  <c r="B8" i="3"/>
  <c r="B7" i="3"/>
  <c r="B6" i="3"/>
  <c r="B5" i="3"/>
  <c r="B4" i="3"/>
  <c r="G2" i="3"/>
  <c r="H2" i="3" s="1"/>
  <c r="I2" i="3" l="1"/>
  <c r="H3" i="3"/>
  <c r="H28" i="3"/>
  <c r="H29" i="3" s="1"/>
  <c r="D167" i="17"/>
  <c r="D170" i="17"/>
  <c r="D56" i="17"/>
  <c r="D56" i="16" s="1"/>
  <c r="B3" i="4"/>
  <c r="D134" i="17"/>
  <c r="H142" i="17"/>
  <c r="D144" i="17"/>
  <c r="D2" i="17"/>
  <c r="D2" i="16" s="1"/>
  <c r="H168" i="17"/>
  <c r="D12" i="17"/>
  <c r="D12" i="16" s="1"/>
  <c r="D135" i="17"/>
  <c r="D46" i="17"/>
  <c r="D46" i="16" s="1"/>
  <c r="D36" i="17"/>
  <c r="D36" i="16" s="1"/>
  <c r="D14" i="17"/>
  <c r="D14" i="16" s="1"/>
  <c r="D177" i="17"/>
  <c r="D150" i="17"/>
  <c r="D139" i="17"/>
  <c r="D109" i="17"/>
  <c r="D109" i="16" s="1"/>
  <c r="D100" i="17"/>
  <c r="D100" i="16" s="1"/>
  <c r="D97" i="17"/>
  <c r="D97" i="16" s="1"/>
  <c r="D88" i="17"/>
  <c r="D88" i="16" s="1"/>
  <c r="D85" i="17"/>
  <c r="D85" i="16" s="1"/>
  <c r="D72" i="17"/>
  <c r="D72" i="16" s="1"/>
  <c r="D61" i="17"/>
  <c r="D61" i="16" s="1"/>
  <c r="D54" i="17"/>
  <c r="D54" i="16" s="1"/>
  <c r="D22" i="17"/>
  <c r="D22" i="16" s="1"/>
  <c r="D11" i="17"/>
  <c r="D11" i="16" s="1"/>
  <c r="D3" i="17"/>
  <c r="D3" i="16" s="1"/>
  <c r="D188" i="17"/>
  <c r="D151" i="17"/>
  <c r="D113" i="17"/>
  <c r="D113" i="16" s="1"/>
  <c r="D66" i="17"/>
  <c r="D66" i="16" s="1"/>
  <c r="D44" i="17"/>
  <c r="D44" i="16" s="1"/>
  <c r="D33" i="17"/>
  <c r="D33" i="16" s="1"/>
  <c r="D155" i="17"/>
  <c r="D129" i="17"/>
  <c r="D145" i="17"/>
  <c r="D118" i="17"/>
  <c r="D118" i="16" s="1"/>
  <c r="D70" i="17"/>
  <c r="D70" i="16" s="1"/>
  <c r="D4" i="17"/>
  <c r="D4" i="16" s="1"/>
  <c r="D171" i="17"/>
  <c r="D10" i="17"/>
  <c r="D10" i="16" s="1"/>
  <c r="D80" i="17"/>
  <c r="D80" i="16" s="1"/>
  <c r="D77" i="17"/>
  <c r="D77" i="16" s="1"/>
  <c r="D40" i="17"/>
  <c r="D40" i="16" s="1"/>
  <c r="D182" i="17"/>
  <c r="D50" i="17"/>
  <c r="D50" i="16" s="1"/>
  <c r="H7" i="17"/>
  <c r="E7" i="16" s="1"/>
  <c r="D92" i="17"/>
  <c r="D92" i="16" s="1"/>
  <c r="H93" i="17"/>
  <c r="E93" i="16" s="1"/>
  <c r="G28" i="3"/>
  <c r="G29" i="3" s="1"/>
  <c r="G3" i="3"/>
  <c r="D25" i="3"/>
  <c r="D32" i="3"/>
  <c r="D28" i="3"/>
  <c r="D24" i="3"/>
  <c r="D31" i="3"/>
  <c r="D29" i="3"/>
  <c r="D27" i="3"/>
  <c r="D23" i="3"/>
  <c r="D62" i="3"/>
  <c r="D58" i="3"/>
  <c r="D65" i="3"/>
  <c r="D61" i="3"/>
  <c r="D56" i="3"/>
  <c r="D64" i="3"/>
  <c r="D60" i="3"/>
  <c r="H54" i="17"/>
  <c r="E54" i="16" s="1"/>
  <c r="H42" i="17"/>
  <c r="E42" i="16" s="1"/>
  <c r="H8" i="17"/>
  <c r="E8" i="16" s="1"/>
  <c r="H46" i="17"/>
  <c r="E46" i="16" s="1"/>
  <c r="H14" i="17"/>
  <c r="E14" i="16" s="1"/>
  <c r="H34" i="17"/>
  <c r="E34" i="16" s="1"/>
  <c r="H43" i="17"/>
  <c r="E43" i="16" s="1"/>
  <c r="H13" i="17"/>
  <c r="E13" i="16" s="1"/>
  <c r="H10" i="17"/>
  <c r="E10" i="16" s="1"/>
  <c r="H2" i="17"/>
  <c r="E2" i="16" s="1"/>
  <c r="H50" i="17"/>
  <c r="E50" i="16" s="1"/>
  <c r="H31" i="17"/>
  <c r="E31" i="16" s="1"/>
  <c r="H30" i="17"/>
  <c r="E30" i="16" s="1"/>
  <c r="H18" i="17"/>
  <c r="E18" i="16" s="1"/>
  <c r="H4" i="17"/>
  <c r="E4" i="16" s="1"/>
  <c r="H12" i="17"/>
  <c r="E12" i="16" s="1"/>
  <c r="H38" i="17"/>
  <c r="E38" i="16" s="1"/>
  <c r="H28" i="17"/>
  <c r="E28" i="16" s="1"/>
  <c r="H26" i="17"/>
  <c r="E26" i="16" s="1"/>
  <c r="H47" i="17"/>
  <c r="E47" i="16" s="1"/>
  <c r="H6" i="17"/>
  <c r="E6" i="16" s="1"/>
  <c r="H15" i="17"/>
  <c r="E15" i="16" s="1"/>
  <c r="H55" i="17"/>
  <c r="E55" i="16" s="1"/>
  <c r="H24" i="17"/>
  <c r="E24" i="16" s="1"/>
  <c r="H22" i="17"/>
  <c r="E22" i="16" s="1"/>
  <c r="H9" i="17"/>
  <c r="E9" i="16" s="1"/>
  <c r="H35" i="17"/>
  <c r="E35" i="16" s="1"/>
  <c r="H11" i="17"/>
  <c r="E11" i="16" s="1"/>
  <c r="H60" i="17"/>
  <c r="E60" i="16" s="1"/>
  <c r="H63" i="17"/>
  <c r="E63" i="16" s="1"/>
  <c r="H65" i="17"/>
  <c r="E65" i="16" s="1"/>
  <c r="D59" i="3"/>
  <c r="D31" i="17"/>
  <c r="D31" i="16" s="1"/>
  <c r="H36" i="17"/>
  <c r="E36" i="16" s="1"/>
  <c r="H37" i="17"/>
  <c r="E37" i="16" s="1"/>
  <c r="E20" i="3"/>
  <c r="D18" i="3" s="1"/>
  <c r="D30" i="3"/>
  <c r="D26" i="3"/>
  <c r="H3" i="17"/>
  <c r="E3" i="16" s="1"/>
  <c r="D29" i="17"/>
  <c r="D29" i="16" s="1"/>
  <c r="D30" i="17"/>
  <c r="D30" i="16" s="1"/>
  <c r="D19" i="17"/>
  <c r="D19" i="16" s="1"/>
  <c r="D25" i="17"/>
  <c r="D25" i="16" s="1"/>
  <c r="D53" i="17"/>
  <c r="D53" i="16" s="1"/>
  <c r="H87" i="17"/>
  <c r="E87" i="16" s="1"/>
  <c r="D173" i="17"/>
  <c r="D189" i="17"/>
  <c r="D192" i="17"/>
  <c r="H193" i="17"/>
  <c r="H59" i="17"/>
  <c r="E59" i="16" s="1"/>
  <c r="D89" i="17"/>
  <c r="D89" i="16" s="1"/>
  <c r="D157" i="17"/>
  <c r="H164" i="17"/>
  <c r="D166" i="17"/>
  <c r="D70" i="3"/>
  <c r="H32" i="17"/>
  <c r="E32" i="16" s="1"/>
  <c r="D51" i="17"/>
  <c r="D51" i="16" s="1"/>
  <c r="D107" i="17"/>
  <c r="D107" i="16" s="1"/>
  <c r="D133" i="17"/>
  <c r="D156" i="17"/>
  <c r="D43" i="3"/>
  <c r="D47" i="3"/>
  <c r="D51" i="3"/>
  <c r="H20" i="17"/>
  <c r="E20" i="16" s="1"/>
  <c r="H27" i="17"/>
  <c r="E27" i="16" s="1"/>
  <c r="H56" i="17"/>
  <c r="E56" i="16" s="1"/>
  <c r="D68" i="17"/>
  <c r="D68" i="16" s="1"/>
  <c r="H75" i="17"/>
  <c r="E75" i="16" s="1"/>
  <c r="H78" i="17"/>
  <c r="E78" i="16" s="1"/>
  <c r="H81" i="17"/>
  <c r="E81" i="16" s="1"/>
  <c r="D96" i="17"/>
  <c r="D96" i="16" s="1"/>
  <c r="D104" i="17"/>
  <c r="D104" i="16" s="1"/>
  <c r="D126" i="17"/>
  <c r="H153" i="17"/>
  <c r="H16" i="17"/>
  <c r="E16" i="16" s="1"/>
  <c r="H19" i="17"/>
  <c r="E19" i="16" s="1"/>
  <c r="H23" i="17"/>
  <c r="E23" i="16" s="1"/>
  <c r="H25" i="17"/>
  <c r="E25" i="16" s="1"/>
  <c r="D38" i="17"/>
  <c r="D38" i="16" s="1"/>
  <c r="D42" i="17"/>
  <c r="D42" i="16" s="1"/>
  <c r="H52" i="17"/>
  <c r="E52" i="16" s="1"/>
  <c r="D101" i="17"/>
  <c r="D101" i="16" s="1"/>
  <c r="H127" i="17"/>
  <c r="D39" i="3"/>
  <c r="D44" i="3"/>
  <c r="D48" i="3"/>
  <c r="H48" i="17"/>
  <c r="E48" i="16" s="1"/>
  <c r="H51" i="17"/>
  <c r="E51" i="16" s="1"/>
  <c r="D73" i="17"/>
  <c r="D73" i="16" s="1"/>
  <c r="H99" i="17"/>
  <c r="E99" i="16" s="1"/>
  <c r="D8" i="17"/>
  <c r="D8" i="16" s="1"/>
  <c r="D34" i="17"/>
  <c r="D34" i="16" s="1"/>
  <c r="H39" i="17"/>
  <c r="E39" i="16" s="1"/>
  <c r="H44" i="17"/>
  <c r="E44" i="16" s="1"/>
  <c r="D67" i="17"/>
  <c r="D67" i="16" s="1"/>
  <c r="H71" i="17"/>
  <c r="E71" i="16" s="1"/>
  <c r="D125" i="17"/>
  <c r="H146" i="17"/>
  <c r="D76" i="17"/>
  <c r="D76" i="16" s="1"/>
  <c r="H102" i="17"/>
  <c r="E102" i="16" s="1"/>
  <c r="H111" i="17"/>
  <c r="E111" i="16" s="1"/>
  <c r="D117" i="17"/>
  <c r="D117" i="16" s="1"/>
  <c r="H130" i="17"/>
  <c r="H137" i="17"/>
  <c r="D140" i="17"/>
  <c r="D174" i="17"/>
  <c r="D181" i="17"/>
  <c r="H29" i="17"/>
  <c r="E29" i="16" s="1"/>
  <c r="H40" i="17"/>
  <c r="E40" i="16" s="1"/>
  <c r="H67" i="17"/>
  <c r="E67" i="16" s="1"/>
  <c r="D69" i="17"/>
  <c r="D69" i="16" s="1"/>
  <c r="H77" i="17"/>
  <c r="E77" i="16" s="1"/>
  <c r="H83" i="17"/>
  <c r="E83" i="16" s="1"/>
  <c r="D91" i="17"/>
  <c r="D91" i="16" s="1"/>
  <c r="H126" i="17"/>
  <c r="D128" i="17"/>
  <c r="H148" i="17"/>
  <c r="H152" i="17"/>
  <c r="D154" i="17"/>
  <c r="H175" i="17"/>
  <c r="D35" i="17"/>
  <c r="D35" i="16" s="1"/>
  <c r="H41" i="17"/>
  <c r="E41" i="16" s="1"/>
  <c r="D45" i="17"/>
  <c r="D45" i="16" s="1"/>
  <c r="D55" i="17"/>
  <c r="D55" i="16" s="1"/>
  <c r="D57" i="17"/>
  <c r="D57" i="16" s="1"/>
  <c r="H70" i="17"/>
  <c r="E70" i="16" s="1"/>
  <c r="H86" i="17"/>
  <c r="E86" i="16" s="1"/>
  <c r="H98" i="17"/>
  <c r="E98" i="16" s="1"/>
  <c r="D103" i="17"/>
  <c r="D103" i="16" s="1"/>
  <c r="H107" i="17"/>
  <c r="E107" i="16" s="1"/>
  <c r="H110" i="17"/>
  <c r="E110" i="16" s="1"/>
  <c r="D112" i="17"/>
  <c r="D112" i="16" s="1"/>
  <c r="H114" i="17"/>
  <c r="E114" i="16" s="1"/>
  <c r="H121" i="17"/>
  <c r="D124" i="17"/>
  <c r="D158" i="17"/>
  <c r="D165" i="17"/>
  <c r="H178" i="17"/>
  <c r="H185" i="17"/>
  <c r="D187" i="17"/>
  <c r="D6" i="17"/>
  <c r="D6" i="16" s="1"/>
  <c r="D15" i="17"/>
  <c r="D15" i="16" s="1"/>
  <c r="D23" i="17"/>
  <c r="D23" i="16" s="1"/>
  <c r="D47" i="17"/>
  <c r="D47" i="16" s="1"/>
  <c r="H73" i="17"/>
  <c r="E73" i="16" s="1"/>
  <c r="H101" i="17"/>
  <c r="E101" i="16" s="1"/>
  <c r="H132" i="17"/>
  <c r="H136" i="17"/>
  <c r="D138" i="17"/>
  <c r="H159" i="17"/>
  <c r="H174" i="17"/>
  <c r="D176" i="17"/>
  <c r="D193" i="17"/>
  <c r="D115" i="17"/>
  <c r="D115" i="16" s="1"/>
  <c r="D110" i="17"/>
  <c r="D110" i="16" s="1"/>
  <c r="D106" i="17"/>
  <c r="D106" i="16" s="1"/>
  <c r="D102" i="17"/>
  <c r="D102" i="16" s="1"/>
  <c r="D98" i="17"/>
  <c r="D98" i="16" s="1"/>
  <c r="D94" i="17"/>
  <c r="D94" i="16" s="1"/>
  <c r="D90" i="17"/>
  <c r="D90" i="16" s="1"/>
  <c r="D86" i="17"/>
  <c r="D86" i="16" s="1"/>
  <c r="D82" i="17"/>
  <c r="D82" i="16" s="1"/>
  <c r="D78" i="17"/>
  <c r="D78" i="16" s="1"/>
  <c r="D180" i="17"/>
  <c r="D175" i="17"/>
  <c r="D169" i="17"/>
  <c r="D164" i="17"/>
  <c r="D159" i="17"/>
  <c r="D153" i="17"/>
  <c r="D148" i="17"/>
  <c r="D143" i="17"/>
  <c r="D137" i="17"/>
  <c r="D132" i="17"/>
  <c r="D127" i="17"/>
  <c r="D121" i="17"/>
  <c r="D116" i="17"/>
  <c r="D116" i="16" s="1"/>
  <c r="D111" i="17"/>
  <c r="D111" i="16" s="1"/>
  <c r="D58" i="17"/>
  <c r="D58" i="16" s="1"/>
  <c r="D185" i="17"/>
  <c r="D52" i="17"/>
  <c r="D52" i="16" s="1"/>
  <c r="D20" i="17"/>
  <c r="D20" i="16" s="1"/>
  <c r="D7" i="17"/>
  <c r="D7" i="16" s="1"/>
  <c r="D191" i="17"/>
  <c r="D24" i="17"/>
  <c r="D24" i="16" s="1"/>
  <c r="D13" i="17"/>
  <c r="D13" i="16" s="1"/>
  <c r="H5" i="17"/>
  <c r="E5" i="16" s="1"/>
  <c r="D16" i="17"/>
  <c r="D16" i="16" s="1"/>
  <c r="D26" i="17"/>
  <c r="D26" i="16" s="1"/>
  <c r="D27" i="17"/>
  <c r="D27" i="16" s="1"/>
  <c r="D28" i="17"/>
  <c r="D28" i="16" s="1"/>
  <c r="H33" i="17"/>
  <c r="E33" i="16" s="1"/>
  <c r="D37" i="17"/>
  <c r="D37" i="16" s="1"/>
  <c r="D48" i="17"/>
  <c r="D48" i="16" s="1"/>
  <c r="H66" i="17"/>
  <c r="E66" i="16" s="1"/>
  <c r="D81" i="17"/>
  <c r="D81" i="16" s="1"/>
  <c r="H82" i="17"/>
  <c r="E82" i="16" s="1"/>
  <c r="D84" i="17"/>
  <c r="D84" i="16" s="1"/>
  <c r="D87" i="17"/>
  <c r="D87" i="16" s="1"/>
  <c r="H91" i="17"/>
  <c r="E91" i="16" s="1"/>
  <c r="H94" i="17"/>
  <c r="E94" i="16" s="1"/>
  <c r="D99" i="17"/>
  <c r="D99" i="16" s="1"/>
  <c r="D108" i="17"/>
  <c r="D108" i="16" s="1"/>
  <c r="D123" i="17"/>
  <c r="D142" i="17"/>
  <c r="D149" i="17"/>
  <c r="D161" i="17"/>
  <c r="H162" i="17"/>
  <c r="H169" i="17"/>
  <c r="D172" i="17"/>
  <c r="D186" i="17"/>
  <c r="H188" i="17"/>
  <c r="D190" i="17"/>
  <c r="D17" i="17"/>
  <c r="D17" i="16" s="1"/>
  <c r="H45" i="17"/>
  <c r="E45" i="16" s="1"/>
  <c r="D49" i="17"/>
  <c r="D49" i="16" s="1"/>
  <c r="H57" i="17"/>
  <c r="E57" i="16" s="1"/>
  <c r="H58" i="17"/>
  <c r="E58" i="16" s="1"/>
  <c r="H61" i="17"/>
  <c r="E61" i="16" s="1"/>
  <c r="H85" i="17"/>
  <c r="E85" i="16" s="1"/>
  <c r="H97" i="17"/>
  <c r="E97" i="16" s="1"/>
  <c r="H103" i="17"/>
  <c r="E103" i="16" s="1"/>
  <c r="D105" i="17"/>
  <c r="D105" i="16" s="1"/>
  <c r="H109" i="17"/>
  <c r="E109" i="16" s="1"/>
  <c r="H116" i="17"/>
  <c r="E116" i="16" s="1"/>
  <c r="D119" i="17"/>
  <c r="D119" i="16" s="1"/>
  <c r="H120" i="17"/>
  <c r="E120" i="16" s="1"/>
  <c r="D122" i="17"/>
  <c r="H143" i="17"/>
  <c r="H158" i="17"/>
  <c r="D160" i="17"/>
  <c r="H180" i="17"/>
  <c r="D183" i="17"/>
  <c r="H184" i="17"/>
  <c r="H21" i="17"/>
  <c r="E21" i="16" s="1"/>
  <c r="D43" i="17"/>
  <c r="D43" i="16" s="1"/>
  <c r="H53" i="17"/>
  <c r="E53" i="16" s="1"/>
  <c r="D63" i="17"/>
  <c r="D63" i="16" s="1"/>
  <c r="D64" i="17"/>
  <c r="D64" i="16" s="1"/>
  <c r="H74" i="17"/>
  <c r="E74" i="16" s="1"/>
  <c r="D79" i="17"/>
  <c r="D79" i="16" s="1"/>
  <c r="H90" i="17"/>
  <c r="E90" i="16" s="1"/>
  <c r="D95" i="17"/>
  <c r="D95" i="16" s="1"/>
  <c r="H106" i="17"/>
  <c r="E106" i="16" s="1"/>
  <c r="D131" i="17"/>
  <c r="D147" i="17"/>
  <c r="D163" i="17"/>
  <c r="D179" i="17"/>
  <c r="H192" i="17"/>
  <c r="H17" i="17"/>
  <c r="E17" i="16" s="1"/>
  <c r="D39" i="17"/>
  <c r="D39" i="16" s="1"/>
  <c r="H49" i="17"/>
  <c r="E49" i="16" s="1"/>
  <c r="H62" i="17"/>
  <c r="E62" i="16" s="1"/>
  <c r="H69" i="17"/>
  <c r="E69" i="16" s="1"/>
  <c r="D71" i="17"/>
  <c r="D71" i="16" s="1"/>
  <c r="H79" i="17"/>
  <c r="E79" i="16" s="1"/>
  <c r="H89" i="17"/>
  <c r="E89" i="16" s="1"/>
  <c r="H95" i="17"/>
  <c r="E95" i="16" s="1"/>
  <c r="H105" i="17"/>
  <c r="E105" i="16" s="1"/>
  <c r="D114" i="17"/>
  <c r="D114" i="16" s="1"/>
  <c r="D130" i="17"/>
  <c r="D146" i="17"/>
  <c r="D162" i="17"/>
  <c r="D178" i="17"/>
  <c r="H113" i="17"/>
  <c r="E113" i="16" s="1"/>
  <c r="H119" i="17"/>
  <c r="E119" i="16" s="1"/>
  <c r="H124" i="17"/>
  <c r="H129" i="17"/>
  <c r="H135" i="17"/>
  <c r="H140" i="17"/>
  <c r="H145" i="17"/>
  <c r="H151" i="17"/>
  <c r="H156" i="17"/>
  <c r="H161" i="17"/>
  <c r="H167" i="17"/>
  <c r="H172" i="17"/>
  <c r="H177" i="17"/>
  <c r="H183" i="17"/>
  <c r="D59" i="17"/>
  <c r="D59" i="16" s="1"/>
  <c r="D60" i="17"/>
  <c r="D60" i="16" s="1"/>
  <c r="H68" i="17"/>
  <c r="E68" i="16" s="1"/>
  <c r="H72" i="17"/>
  <c r="E72" i="16" s="1"/>
  <c r="H76" i="17"/>
  <c r="E76" i="16" s="1"/>
  <c r="H80" i="17"/>
  <c r="E80" i="16" s="1"/>
  <c r="H84" i="17"/>
  <c r="E84" i="16" s="1"/>
  <c r="H88" i="17"/>
  <c r="E88" i="16" s="1"/>
  <c r="H92" i="17"/>
  <c r="E92" i="16" s="1"/>
  <c r="H96" i="17"/>
  <c r="E96" i="16" s="1"/>
  <c r="H100" i="17"/>
  <c r="E100" i="16" s="1"/>
  <c r="H104" i="17"/>
  <c r="E104" i="16" s="1"/>
  <c r="H108" i="17"/>
  <c r="E108" i="16" s="1"/>
  <c r="H112" i="17"/>
  <c r="E112" i="16" s="1"/>
  <c r="H118" i="17"/>
  <c r="E118" i="16" s="1"/>
  <c r="H128" i="17"/>
  <c r="H134" i="17"/>
  <c r="H144" i="17"/>
  <c r="H150" i="17"/>
  <c r="H160" i="17"/>
  <c r="H166" i="17"/>
  <c r="H176" i="17"/>
  <c r="H182" i="17"/>
  <c r="H186" i="17"/>
  <c r="D120" i="17"/>
  <c r="D120" i="16" s="1"/>
  <c r="H122" i="17"/>
  <c r="D136" i="17"/>
  <c r="H138" i="17"/>
  <c r="D152" i="17"/>
  <c r="H154" i="17"/>
  <c r="D168" i="17"/>
  <c r="H170" i="17"/>
  <c r="D184" i="17"/>
  <c r="H191" i="17"/>
  <c r="H190" i="17"/>
  <c r="D194" i="17"/>
  <c r="H117" i="17"/>
  <c r="E117" i="16" s="1"/>
  <c r="H125" i="17"/>
  <c r="H133" i="17"/>
  <c r="H141" i="17"/>
  <c r="H149" i="17"/>
  <c r="H157" i="17"/>
  <c r="H165" i="17"/>
  <c r="H173" i="17"/>
  <c r="H181" i="17"/>
  <c r="H189" i="17"/>
  <c r="H115" i="17"/>
  <c r="E115" i="16" s="1"/>
  <c r="H123" i="17"/>
  <c r="H131" i="17"/>
  <c r="H139" i="17"/>
  <c r="H147" i="17"/>
  <c r="H155" i="17"/>
  <c r="H163" i="17"/>
  <c r="H171" i="17"/>
  <c r="H179" i="17"/>
  <c r="H187" i="17"/>
  <c r="H194" i="17"/>
  <c r="E86" i="4" l="1"/>
  <c r="E87" i="4" s="1"/>
  <c r="B44" i="4"/>
  <c r="Q3" i="4"/>
  <c r="Q4" i="4" s="1"/>
  <c r="K2" i="4"/>
  <c r="B86" i="4"/>
  <c r="W44" i="4"/>
  <c r="N3" i="4"/>
  <c r="N4" i="4" s="1"/>
  <c r="W86" i="4"/>
  <c r="T44" i="4"/>
  <c r="T45" i="4" s="1"/>
  <c r="K3" i="4"/>
  <c r="K4" i="4" s="1"/>
  <c r="T86" i="4"/>
  <c r="T87" i="4" s="1"/>
  <c r="Q44" i="4"/>
  <c r="Q45" i="4" s="1"/>
  <c r="H3" i="4"/>
  <c r="H4" i="4" s="1"/>
  <c r="K127" i="4"/>
  <c r="Q86" i="4"/>
  <c r="Q87" i="4" s="1"/>
  <c r="N44" i="4"/>
  <c r="N45" i="4" s="1"/>
  <c r="E3" i="4"/>
  <c r="E4" i="4" s="1"/>
  <c r="H127" i="4"/>
  <c r="H128" i="4" s="1"/>
  <c r="H86" i="4"/>
  <c r="H87" i="4" s="1"/>
  <c r="E127" i="4"/>
  <c r="E128" i="4" s="1"/>
  <c r="K44" i="4"/>
  <c r="K45" i="4" s="1"/>
  <c r="B4" i="4"/>
  <c r="B127" i="4"/>
  <c r="H44" i="4"/>
  <c r="H45" i="4" s="1"/>
  <c r="W3" i="4"/>
  <c r="E44" i="4"/>
  <c r="E45" i="4" s="1"/>
  <c r="T3" i="4"/>
  <c r="T4" i="4" s="1"/>
  <c r="N86" i="4"/>
  <c r="N87" i="4" s="1"/>
  <c r="D2" i="6"/>
  <c r="K86" i="4"/>
  <c r="K87" i="4" s="1"/>
  <c r="D76" i="3"/>
  <c r="D79" i="3"/>
  <c r="D75" i="3"/>
  <c r="D78" i="3"/>
  <c r="D77" i="3"/>
  <c r="I3" i="3"/>
  <c r="J2" i="3"/>
  <c r="I28" i="3"/>
  <c r="I29" i="3" s="1"/>
  <c r="B45" i="4" l="1"/>
  <c r="K43" i="4"/>
  <c r="N2" i="4"/>
  <c r="W4" i="4"/>
  <c r="K126" i="4"/>
  <c r="B128" i="4"/>
  <c r="W87" i="4"/>
  <c r="N85" i="4"/>
  <c r="K128" i="4"/>
  <c r="N126" i="4"/>
  <c r="W45" i="4"/>
  <c r="N43" i="4"/>
  <c r="K2" i="3"/>
  <c r="J3" i="3"/>
  <c r="J28" i="3"/>
  <c r="J29" i="3" s="1"/>
  <c r="J176" i="6"/>
  <c r="J177" i="6" s="1"/>
  <c r="J118" i="6"/>
  <c r="J119" i="6" s="1"/>
  <c r="J60" i="6"/>
  <c r="J61" i="6" s="1"/>
  <c r="M118" i="6"/>
  <c r="M119" i="6" s="1"/>
  <c r="Y2" i="6"/>
  <c r="Y3" i="6" s="1"/>
  <c r="G118" i="6"/>
  <c r="G119" i="6" s="1"/>
  <c r="Y60" i="6"/>
  <c r="Y61" i="6" s="1"/>
  <c r="V2" i="6"/>
  <c r="V3" i="6" s="1"/>
  <c r="D118" i="6"/>
  <c r="D119" i="6" s="1"/>
  <c r="V60" i="6"/>
  <c r="V61" i="6" s="1"/>
  <c r="S2" i="6"/>
  <c r="S3" i="6" s="1"/>
  <c r="M176" i="6"/>
  <c r="M177" i="6" s="1"/>
  <c r="S60" i="6"/>
  <c r="S61" i="6" s="1"/>
  <c r="P2" i="6"/>
  <c r="P3" i="6" s="1"/>
  <c r="G176" i="6"/>
  <c r="G177" i="6" s="1"/>
  <c r="Y118" i="6"/>
  <c r="Y119" i="6" s="1"/>
  <c r="P60" i="6"/>
  <c r="P61" i="6" s="1"/>
  <c r="M2" i="6"/>
  <c r="M3" i="6" s="1"/>
  <c r="G60" i="6"/>
  <c r="G61" i="6" s="1"/>
  <c r="G2" i="6"/>
  <c r="G3" i="6" s="1"/>
  <c r="D176" i="6"/>
  <c r="D177" i="6" s="1"/>
  <c r="V118" i="6"/>
  <c r="V119" i="6" s="1"/>
  <c r="P118" i="6"/>
  <c r="P119" i="6" s="1"/>
  <c r="J2" i="6"/>
  <c r="J3" i="6" s="1"/>
  <c r="D60" i="6"/>
  <c r="D61" i="6" s="1"/>
  <c r="S118" i="6"/>
  <c r="S119" i="6" s="1"/>
  <c r="D3" i="6"/>
  <c r="M60" i="6"/>
  <c r="M61" i="6" s="1"/>
  <c r="B87" i="4"/>
  <c r="K85" i="4"/>
  <c r="K28" i="3" l="1"/>
  <c r="K29" i="3" s="1"/>
  <c r="K3" i="3"/>
  <c r="L2" i="3"/>
  <c r="M2" i="3" l="1"/>
  <c r="L28" i="3"/>
  <c r="L29" i="3" s="1"/>
  <c r="L3" i="3"/>
  <c r="M28" i="3" l="1"/>
  <c r="M29" i="3" s="1"/>
  <c r="M3" i="3"/>
  <c r="N2" i="3"/>
  <c r="N3" i="3" l="1"/>
  <c r="N28" i="3"/>
  <c r="N29" i="3" s="1"/>
  <c r="O2" i="3"/>
  <c r="O28" i="3" l="1"/>
  <c r="O29" i="3" s="1"/>
  <c r="O3" i="3"/>
  <c r="P2" i="3"/>
  <c r="Q2" i="3" l="1"/>
  <c r="P28" i="3"/>
  <c r="P29" i="3" s="1"/>
  <c r="P3" i="3"/>
  <c r="Q3" i="3" l="1"/>
  <c r="R2" i="3"/>
  <c r="Q28" i="3"/>
  <c r="Q29" i="3" s="1"/>
  <c r="S2" i="3" l="1"/>
  <c r="R28" i="3"/>
  <c r="R29" i="3" s="1"/>
  <c r="R3" i="3"/>
  <c r="S28" i="3" l="1"/>
  <c r="S29" i="3" s="1"/>
  <c r="T2" i="3"/>
  <c r="S3" i="3"/>
  <c r="U2" i="3" l="1"/>
  <c r="T28" i="3"/>
  <c r="T29" i="3" s="1"/>
  <c r="T3" i="3"/>
  <c r="U28" i="3" l="1"/>
  <c r="U29" i="3" s="1"/>
  <c r="U3" i="3"/>
  <c r="V2" i="3"/>
  <c r="V3" i="3" l="1"/>
  <c r="V28" i="3"/>
  <c r="V29" i="3" s="1"/>
  <c r="W2" i="3"/>
  <c r="W28" i="3" l="1"/>
  <c r="W29" i="3" s="1"/>
  <c r="W3" i="3"/>
  <c r="X2" i="3"/>
  <c r="Y2" i="3" l="1"/>
  <c r="X3" i="3"/>
  <c r="X28" i="3"/>
  <c r="X29" i="3" s="1"/>
  <c r="Y3" i="3" l="1"/>
  <c r="Z2" i="3"/>
  <c r="Y28" i="3"/>
  <c r="Y29" i="3" s="1"/>
  <c r="AA2" i="3" l="1"/>
  <c r="Z3" i="3"/>
  <c r="Z28" i="3"/>
  <c r="Z29" i="3" s="1"/>
  <c r="AA28" i="3" l="1"/>
  <c r="AA29" i="3" s="1"/>
  <c r="AA3" i="3"/>
  <c r="AB2" i="3"/>
  <c r="AC2" i="3" l="1"/>
  <c r="AB28" i="3"/>
  <c r="AB29" i="3" s="1"/>
  <c r="AB3" i="3"/>
  <c r="AC28" i="3" l="1"/>
  <c r="AC29" i="3" s="1"/>
  <c r="AC3" i="3"/>
  <c r="AD2" i="3"/>
  <c r="AD3" i="3" l="1"/>
  <c r="AD28" i="3"/>
  <c r="AD29" i="3" s="1"/>
  <c r="AE2" i="3"/>
  <c r="AE28" i="3" l="1"/>
  <c r="AE29" i="3" s="1"/>
  <c r="AE3" i="3"/>
  <c r="AF2" i="3"/>
  <c r="AG2" i="3" l="1"/>
  <c r="AF28" i="3"/>
  <c r="AF29" i="3" s="1"/>
  <c r="AF3" i="3"/>
  <c r="AG3" i="3" l="1"/>
  <c r="AH2" i="3"/>
  <c r="AG28" i="3"/>
  <c r="AG29" i="3" s="1"/>
  <c r="AH28" i="3" l="1"/>
  <c r="AH29" i="3" s="1"/>
  <c r="AH3" i="3"/>
</calcChain>
</file>

<file path=xl/sharedStrings.xml><?xml version="1.0" encoding="utf-8"?>
<sst xmlns="http://schemas.openxmlformats.org/spreadsheetml/2006/main" count="5702" uniqueCount="604">
  <si>
    <t>部門</t>
  </si>
  <si>
    <t>年月度</t>
  </si>
  <si>
    <t>コース</t>
  </si>
  <si>
    <t>日付</t>
  </si>
  <si>
    <t>開始時刻</t>
  </si>
  <si>
    <t>終了時刻</t>
  </si>
  <si>
    <t>施設分類</t>
  </si>
  <si>
    <t>施設</t>
  </si>
  <si>
    <t>コーチ</t>
  </si>
  <si>
    <t>アシスタント１</t>
  </si>
  <si>
    <t>アシスタント２</t>
  </si>
  <si>
    <t>受講可能人数</t>
  </si>
  <si>
    <t>WEBリンクURL</t>
  </si>
  <si>
    <t>WEBレッスン補足内容</t>
  </si>
  <si>
    <t>WEBレッスン補足HTMLタグ使用</t>
  </si>
  <si>
    <t>WEB表示文字色</t>
  </si>
  <si>
    <t>WEB表示背景色</t>
  </si>
  <si>
    <t>会員数</t>
  </si>
  <si>
    <t>体験者数</t>
  </si>
  <si>
    <t>P00022</t>
  </si>
  <si>
    <t>ジャンプの動きで全身の脂肪を燃やす</t>
  </si>
  <si>
    <t>P00007</t>
  </si>
  <si>
    <t>お尻、脚を集中的に鍛えるレッスン</t>
  </si>
  <si>
    <t>P00004</t>
  </si>
  <si>
    <t>お腹周りを集中的に鍛えるレッスン</t>
  </si>
  <si>
    <t>P00001</t>
  </si>
  <si>
    <t>ビギナー向け基本プログラム</t>
  </si>
  <si>
    <t>P00002</t>
  </si>
  <si>
    <t>P00009</t>
  </si>
  <si>
    <t>背中、腕を集中的に鍛えるレッスン</t>
  </si>
  <si>
    <t>P00034</t>
  </si>
  <si>
    <t>代謝をあげて脂肪燃焼を促す</t>
  </si>
  <si>
    <t>P00011</t>
  </si>
  <si>
    <t>筋肉をほぐし、全身をバランスよく整えるレッスン</t>
  </si>
  <si>
    <t>P00005</t>
  </si>
  <si>
    <t>P00010</t>
  </si>
  <si>
    <t>P00024</t>
  </si>
  <si>
    <t>バランスディスクを使いコアを刺激するレッスン</t>
  </si>
  <si>
    <t>P00018</t>
  </si>
  <si>
    <t>アクロバティックな動きを取り入れたお腹痩せにこだわったレッスン</t>
  </si>
  <si>
    <t>残業可否</t>
  </si>
  <si>
    <t>レッスン回数
（自動計算）</t>
  </si>
  <si>
    <t>インストラクター名</t>
  </si>
  <si>
    <t>イントラ
コード</t>
  </si>
  <si>
    <t>〇</t>
  </si>
  <si>
    <t>misaki.h</t>
  </si>
  <si>
    <t>日</t>
  </si>
  <si>
    <t>月</t>
  </si>
  <si>
    <t>火</t>
  </si>
  <si>
    <t>水</t>
  </si>
  <si>
    <t>木</t>
  </si>
  <si>
    <t>金</t>
  </si>
  <si>
    <t>土</t>
  </si>
  <si>
    <t>Rion.S</t>
  </si>
  <si>
    <t>公休</t>
  </si>
  <si>
    <t>930-1830</t>
  </si>
  <si>
    <t>900-1800</t>
  </si>
  <si>
    <t>930-1700</t>
  </si>
  <si>
    <t>1000-1900</t>
  </si>
  <si>
    <t>930-1800</t>
  </si>
  <si>
    <t>1530-2230</t>
  </si>
  <si>
    <t>1030-2230</t>
  </si>
  <si>
    <t>1500-2230</t>
  </si>
  <si>
    <t>rena.H</t>
  </si>
  <si>
    <t>1000-1700</t>
  </si>
  <si>
    <t>1430-2230</t>
  </si>
  <si>
    <t>Nagi.k</t>
  </si>
  <si>
    <t>930-1730</t>
  </si>
  <si>
    <t>1400-2230</t>
  </si>
  <si>
    <t>1400-2200</t>
  </si>
  <si>
    <t>店長研修→</t>
  </si>
  <si>
    <t>1200-2000</t>
  </si>
  <si>
    <t>ヘルプ</t>
  </si>
  <si>
    <t>当月レッスン目安回数</t>
  </si>
  <si>
    <t xml:space="preserve">Total Body Make	</t>
  </si>
  <si>
    <t>Point Body Make</t>
  </si>
  <si>
    <t>Conditioning</t>
  </si>
  <si>
    <t>Other</t>
  </si>
  <si>
    <t>event</t>
  </si>
  <si>
    <t>当月レッスン合計数（自動計算）</t>
  </si>
  <si>
    <t>Basic1</t>
  </si>
  <si>
    <t>Basic🔰</t>
  </si>
  <si>
    <t>Waist1</t>
  </si>
  <si>
    <t>Waist🔰</t>
  </si>
  <si>
    <t>HLS1</t>
  </si>
  <si>
    <t>Hip＆Leg special</t>
  </si>
  <si>
    <t>P00026</t>
  </si>
  <si>
    <t>Stretch1</t>
  </si>
  <si>
    <t>Stretch＆Conditioning🔰</t>
  </si>
  <si>
    <t>Workout</t>
  </si>
  <si>
    <t>Pilates Workout</t>
  </si>
  <si>
    <t>P00015</t>
  </si>
  <si>
    <t>Fun1</t>
  </si>
  <si>
    <t>Fun Meeting</t>
  </si>
  <si>
    <t>P00016</t>
  </si>
  <si>
    <t>目安回数</t>
  </si>
  <si>
    <t>実施回数</t>
  </si>
  <si>
    <t>Basic2</t>
  </si>
  <si>
    <t>Waist2</t>
  </si>
  <si>
    <t>HLS2</t>
  </si>
  <si>
    <t>P00027</t>
  </si>
  <si>
    <t>Stretch2</t>
  </si>
  <si>
    <t>P00012</t>
  </si>
  <si>
    <t>jump1</t>
  </si>
  <si>
    <t>jump to burn</t>
  </si>
  <si>
    <t>Fun2</t>
  </si>
  <si>
    <t>P00017</t>
  </si>
  <si>
    <t>レッスン</t>
  </si>
  <si>
    <t>担当</t>
  </si>
  <si>
    <t>Basic3</t>
  </si>
  <si>
    <t>P00003</t>
  </si>
  <si>
    <t>Waist3</t>
  </si>
  <si>
    <t>P00006</t>
  </si>
  <si>
    <t>PH</t>
  </si>
  <si>
    <t>Peach Hip</t>
  </si>
  <si>
    <t>P00028</t>
  </si>
  <si>
    <t>Bodyl1</t>
  </si>
  <si>
    <t>Body Balance</t>
  </si>
  <si>
    <t>jump2</t>
  </si>
  <si>
    <t>P00023</t>
  </si>
  <si>
    <t>pilates</t>
  </si>
  <si>
    <t>pilates lovers WS</t>
  </si>
  <si>
    <t>P00019</t>
  </si>
  <si>
    <t>Advance</t>
  </si>
  <si>
    <t>P00013</t>
  </si>
  <si>
    <t>Hip＆Leg1</t>
  </si>
  <si>
    <t>Hip＆Leg🔰</t>
  </si>
  <si>
    <t>BS</t>
  </si>
  <si>
    <t>Back＆Spine</t>
  </si>
  <si>
    <t>P00035</t>
  </si>
  <si>
    <t>Bodyl2</t>
  </si>
  <si>
    <t>P00025</t>
  </si>
  <si>
    <t>PC</t>
  </si>
  <si>
    <t>Pilates Cardio</t>
  </si>
  <si>
    <t>Xmas1</t>
  </si>
  <si>
    <t>StretchConditionXmas</t>
  </si>
  <si>
    <t>P00020</t>
  </si>
  <si>
    <t>Pre Basi</t>
  </si>
  <si>
    <t>Pre Basic🔰</t>
  </si>
  <si>
    <t>P00014</t>
  </si>
  <si>
    <t>Hip＆Leg2</t>
  </si>
  <si>
    <t>P00008</t>
  </si>
  <si>
    <t>HP</t>
  </si>
  <si>
    <t>Hip Punch</t>
  </si>
  <si>
    <t>P00037</t>
  </si>
  <si>
    <t>R&amp;S1</t>
  </si>
  <si>
    <t>Release&amp;Strength</t>
  </si>
  <si>
    <t>P00030</t>
  </si>
  <si>
    <t>JCW</t>
  </si>
  <si>
    <t>Jumping Core Work</t>
  </si>
  <si>
    <t>P00036</t>
  </si>
  <si>
    <t>Xmas2</t>
  </si>
  <si>
    <t>P00021</t>
  </si>
  <si>
    <t>PB</t>
  </si>
  <si>
    <t>Pilates Barre</t>
  </si>
  <si>
    <t>P00032</t>
  </si>
  <si>
    <t>Back＆Ar1</t>
  </si>
  <si>
    <t>Back＆Arm🔰</t>
  </si>
  <si>
    <t>WspXmas</t>
  </si>
  <si>
    <t>Waist spXmas🔰</t>
  </si>
  <si>
    <t>P00038</t>
  </si>
  <si>
    <t>R&amp;S2</t>
  </si>
  <si>
    <t>P00031</t>
  </si>
  <si>
    <t>AS</t>
  </si>
  <si>
    <t>Animal Stretch</t>
  </si>
  <si>
    <t>P00039</t>
  </si>
  <si>
    <t>ｲﾝﾄﾗﾂｱｰ</t>
  </si>
  <si>
    <t>イントラツアーﾚｯｽﾝ</t>
  </si>
  <si>
    <t>P00046</t>
  </si>
  <si>
    <t>btn</t>
  </si>
  <si>
    <t>base to neutral</t>
  </si>
  <si>
    <t>P00040</t>
  </si>
  <si>
    <t>Back＆Ar2</t>
  </si>
  <si>
    <t>P00029</t>
  </si>
  <si>
    <t>BP</t>
  </si>
  <si>
    <t>Beauty Pilates</t>
  </si>
  <si>
    <t>P00033</t>
  </si>
  <si>
    <t>PUC</t>
  </si>
  <si>
    <t>Power up Control</t>
  </si>
  <si>
    <t>P00042</t>
  </si>
  <si>
    <t>RF</t>
  </si>
  <si>
    <t>Reset Flow</t>
  </si>
  <si>
    <t>P00041</t>
  </si>
  <si>
    <t>Shape up</t>
  </si>
  <si>
    <t>Shape up waist</t>
  </si>
  <si>
    <t>LL</t>
  </si>
  <si>
    <t>Leg Lines</t>
  </si>
  <si>
    <t>P00045</t>
  </si>
  <si>
    <t>SUP</t>
  </si>
  <si>
    <t>Style up Pilates</t>
  </si>
  <si>
    <t>P00043</t>
  </si>
  <si>
    <t>Hip A</t>
  </si>
  <si>
    <t>P00044</t>
  </si>
  <si>
    <t>❶</t>
  </si>
  <si>
    <t>PreBasic</t>
  </si>
  <si>
    <t>❷</t>
  </si>
  <si>
    <t>Point B❍dy Make</t>
  </si>
  <si>
    <t>❸</t>
  </si>
  <si>
    <t>❹</t>
  </si>
  <si>
    <t>❺</t>
  </si>
  <si>
    <t>❻</t>
  </si>
  <si>
    <t>❼</t>
  </si>
  <si>
    <t>❽</t>
  </si>
  <si>
    <t>❾</t>
  </si>
  <si>
    <t>▼②ＰＤＦ貼り付け用</t>
  </si>
  <si>
    <t>close</t>
  </si>
  <si>
    <t>pilatesK</t>
  </si>
  <si>
    <t>筑紫野店</t>
  </si>
  <si>
    <t>【</t>
  </si>
  <si>
    <t>〜</t>
  </si>
  <si>
    <t>】</t>
  </si>
  <si>
    <t>スケジュール</t>
  </si>
  <si>
    <t>更新</t>
  </si>
  <si>
    <t>～</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</si>
  <si>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</si>
  <si>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</si>
  <si>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 xml:space="preserve">　　F列とG列のみ編集        </t>
  </si>
  <si>
    <t>※E列は式が入ってます。（F列+G列）</t>
  </si>
  <si>
    <t>コース名略称</t>
  </si>
  <si>
    <t>コース名正式名称</t>
  </si>
  <si>
    <t>レッスンコード</t>
  </si>
  <si>
    <t>Web補足</t>
  </si>
  <si>
    <t>Basic</t>
  </si>
  <si>
    <t>Waist</t>
  </si>
  <si>
    <t>Hip＆Leg</t>
  </si>
  <si>
    <t>Back＆Ar</t>
  </si>
  <si>
    <t>Back＆Arm</t>
  </si>
  <si>
    <t>Stretch</t>
  </si>
  <si>
    <t>Stretch＆Conditioning</t>
  </si>
  <si>
    <t>リフォーマーに慣れてきた方向けのステップアップレッスン</t>
  </si>
  <si>
    <t>Pre Basic</t>
  </si>
  <si>
    <t>PILATES × 筋トレで内も外も徹底的に鍛えるレッスン</t>
  </si>
  <si>
    <t>Fun</t>
  </si>
  <si>
    <t>Xmas</t>
  </si>
  <si>
    <t>jump</t>
  </si>
  <si>
    <t>Bodyl</t>
  </si>
  <si>
    <t>HLS</t>
  </si>
  <si>
    <t>Waist spXmas</t>
  </si>
  <si>
    <t>R&amp;S</t>
  </si>
  <si>
    <t>筋膜リリース×ストレッチでしなやかで強い筋肉をつくる</t>
  </si>
  <si>
    <t>バーエクササイズ×ピラティスでしなやかボディに！</t>
  </si>
  <si>
    <t>凛とした美しい姿勢をつくるためのボディメイクプログラム</t>
  </si>
  <si>
    <t>ボリュームがあり引き上がった美尻を育てるレッスン</t>
  </si>
  <si>
    <t>ダイナミックでしなやかな動物の動きで強く、しなやかなボディラインへ</t>
  </si>
  <si>
    <t>5周年記念に作成された期間限定レッスン&lt;br&gt;
 ニュートラルを深堀りしありのままの軸をより強く美しく</t>
  </si>
  <si>
    <t>流れるように動き続けるフローのピラティスをする事で、全身をくまなく使い同時にフローの動きに没頭することで無心の状態へと導く。&lt;br&gt;
 終わった後は頭がすっきりするので心も軽くなり、身体は強くなる。&lt;br&gt;
 自分らしく心地の良い身体と心にリセットする為のレッスン。</t>
  </si>
  <si>
    <t>難易度が高い動きの中でも身体軸となるコアをコントロールすることを愉しむレッスン</t>
  </si>
  <si>
    <t>背骨にフォーカスし本来のS字カーブを整え、ヒップアップ、バストアップ、フェイスアップでトータルボディメイクを目指すプログラム。</t>
  </si>
  <si>
    <t>P00047</t>
  </si>
  <si>
    <t>ﾊﾟｰｿﾅﾙ</t>
  </si>
  <si>
    <t>ﾊﾟｰｿﾅﾙﾚｯｽﾝ※有料</t>
  </si>
  <si>
    <t>001</t>
  </si>
  <si>
    <t>ﾍﾟｱ</t>
  </si>
  <si>
    <t>ペアレッスン※有料</t>
  </si>
  <si>
    <t>002</t>
  </si>
  <si>
    <t>ｸﾞﾙｰﾌﾟ</t>
  </si>
  <si>
    <t>ｸﾞﾙｰﾌﾟﾚｯｽﾝ※有料</t>
  </si>
  <si>
    <t>003</t>
  </si>
  <si>
    <t>①</t>
  </si>
  <si>
    <t>時間</t>
  </si>
  <si>
    <t>レッスン名</t>
  </si>
  <si>
    <t>名前</t>
  </si>
  <si>
    <t>イントラコード</t>
  </si>
  <si>
    <t>②</t>
  </si>
  <si>
    <t>③</t>
  </si>
  <si>
    <t>④</t>
  </si>
  <si>
    <t>⑤</t>
  </si>
  <si>
    <t>⑥</t>
  </si>
  <si>
    <t>⑦</t>
  </si>
  <si>
    <t>⑧</t>
  </si>
  <si>
    <t>⑨</t>
  </si>
  <si>
    <t>店舗
コード</t>
  </si>
  <si>
    <t>店舗名
〈決定前は（仮）と入力〉</t>
  </si>
  <si>
    <t>部門コード</t>
  </si>
  <si>
    <t>銀座店</t>
  </si>
  <si>
    <t>池袋店</t>
  </si>
  <si>
    <t>なんば店</t>
  </si>
  <si>
    <t>NU茶屋町店</t>
  </si>
  <si>
    <t>仙台店</t>
  </si>
  <si>
    <t>神戸三宮店</t>
  </si>
  <si>
    <t>広島店</t>
  </si>
  <si>
    <t>大宮店</t>
  </si>
  <si>
    <t>天王寺店</t>
  </si>
  <si>
    <t>横浜店</t>
  </si>
  <si>
    <t>立川店</t>
  </si>
  <si>
    <t>川崎店</t>
  </si>
  <si>
    <t>ｵﾘﾅｽ錦糸町店</t>
  </si>
  <si>
    <t>浦和PARCO店</t>
  </si>
  <si>
    <t>吉祥寺店</t>
  </si>
  <si>
    <t>渋谷店</t>
  </si>
  <si>
    <t>千葉店</t>
  </si>
  <si>
    <t>所沢店</t>
  </si>
  <si>
    <t>大森店</t>
  </si>
  <si>
    <t>八王子ｵｸﾄｰﾚ店</t>
  </si>
  <si>
    <t>町田店</t>
  </si>
  <si>
    <t>津田沼ﾋﾞｰﾄ店</t>
  </si>
  <si>
    <t>心斎橋店</t>
  </si>
  <si>
    <t>西宮ｶﾞｰﾃﾞﾝｽﾞ店</t>
  </si>
  <si>
    <t>新宿店</t>
  </si>
  <si>
    <t>八尾店</t>
  </si>
  <si>
    <t>京都四条烏丸店</t>
  </si>
  <si>
    <t>松戸店</t>
  </si>
  <si>
    <t>堺東店</t>
  </si>
  <si>
    <t>柏店</t>
  </si>
  <si>
    <t>上大岡店</t>
  </si>
  <si>
    <t>センター北店</t>
  </si>
  <si>
    <t>国分寺店</t>
  </si>
  <si>
    <t>厚木店</t>
  </si>
  <si>
    <t>西梅田店</t>
  </si>
  <si>
    <t>川越店</t>
  </si>
  <si>
    <t>熊本店</t>
  </si>
  <si>
    <t>静岡店</t>
  </si>
  <si>
    <t>茨木店</t>
  </si>
  <si>
    <t>葛西店</t>
  </si>
  <si>
    <t>浜松ﾒｲﾜﾝ店</t>
  </si>
  <si>
    <t>宇都宮店</t>
  </si>
  <si>
    <t>高崎店</t>
  </si>
  <si>
    <t>宮崎店</t>
  </si>
  <si>
    <t>亀有店</t>
  </si>
  <si>
    <t>久屋大通ﾊﾟｰｸ店</t>
  </si>
  <si>
    <t>住道店</t>
  </si>
  <si>
    <t>かわぐちｷｬｽﾃｨ店</t>
  </si>
  <si>
    <t>新百合ヶ丘店</t>
  </si>
  <si>
    <t>南大沢店</t>
  </si>
  <si>
    <t>春日店</t>
  </si>
  <si>
    <t>福岡天神店</t>
  </si>
  <si>
    <t>奈良大安寺店</t>
  </si>
  <si>
    <t>大津テラス</t>
  </si>
  <si>
    <t>和光市店</t>
  </si>
  <si>
    <t>富山店</t>
  </si>
  <si>
    <t>ｲｵﾝﾓｰﾙ津南店</t>
  </si>
  <si>
    <t>ｱﾘｵ鷲宮店</t>
  </si>
  <si>
    <t>溝の口店</t>
  </si>
  <si>
    <t>和歌山MIO</t>
  </si>
  <si>
    <t>りんくう泉南店</t>
  </si>
  <si>
    <t>倉敷店</t>
  </si>
  <si>
    <t>網島店</t>
  </si>
  <si>
    <t>函館店</t>
  </si>
  <si>
    <t>松山店</t>
  </si>
  <si>
    <t>長野店</t>
  </si>
  <si>
    <t>ゆめﾀｳﾝ姫路店</t>
  </si>
  <si>
    <t>札幌駅前店</t>
  </si>
  <si>
    <t>ｼｰﾓｰﾙ下関店</t>
  </si>
  <si>
    <t>あびこｼｮｯﾋﾟﾝｸﾞﾌﾟﾗｻﾞ店</t>
  </si>
  <si>
    <t>泉中央店</t>
  </si>
  <si>
    <t>ｲｵﾝﾓｰﾙ八幡東店</t>
  </si>
  <si>
    <t>ﾗｽﾊﾟ太田川店</t>
  </si>
  <si>
    <t>アルパーク広島店</t>
  </si>
  <si>
    <t>ｲｵﾝﾓｰﾙ新利府店</t>
  </si>
  <si>
    <t>ﾓﾚﾗ岐阜店</t>
  </si>
  <si>
    <t>ｲｵﾝﾓｰﾙ橿原店</t>
  </si>
  <si>
    <t>旭川永山ﾊﾟﾜｰｽﾞ店</t>
  </si>
  <si>
    <t>岡山店</t>
  </si>
  <si>
    <t>蕨店</t>
  </si>
  <si>
    <t>ｲｵﾝﾀｳﾝ名西店</t>
  </si>
  <si>
    <t>東梅田店</t>
  </si>
  <si>
    <t>相模大野店</t>
  </si>
  <si>
    <t>南草津店</t>
  </si>
  <si>
    <t>ｲｵﾝﾓｰﾙ奈良登美ヶ丘店</t>
  </si>
  <si>
    <t>新潟店</t>
  </si>
  <si>
    <t>ｲｵﾝﾓｰﾙ鹿児島店</t>
  </si>
  <si>
    <t>表参道店</t>
  </si>
  <si>
    <t>ｲｵﾝﾀｳﾝ松阪船江</t>
  </si>
  <si>
    <t>くずはモール</t>
  </si>
  <si>
    <t>ｼｰﾅｼｰﾅ弘前</t>
  </si>
  <si>
    <t>ﾌｼﾞｸﾞﾗﾝ重信</t>
  </si>
  <si>
    <t>MEGAﾄﾞﾝ・ｷﾎｰﾃUNY 浜松泉町</t>
  </si>
  <si>
    <t>ｼｰﾅｼｰﾅ青森</t>
  </si>
  <si>
    <t>神保町</t>
  </si>
  <si>
    <t>ｱﾘｵ鳳</t>
  </si>
  <si>
    <t>前橋モール</t>
  </si>
  <si>
    <t>新宿西口</t>
  </si>
  <si>
    <t>ゆめタウン光の森</t>
  </si>
  <si>
    <t>ちはら台</t>
  </si>
  <si>
    <t>トキハ大分</t>
  </si>
  <si>
    <t>MEGAドン・キホーテ上水戸</t>
  </si>
  <si>
    <t>松原中央</t>
  </si>
  <si>
    <t>イオン春日井</t>
  </si>
  <si>
    <t>MEGAドン・キホーテUNY福井</t>
  </si>
  <si>
    <t>久留米</t>
  </si>
  <si>
    <t>屯田</t>
  </si>
  <si>
    <t>リコパ東大和</t>
  </si>
  <si>
    <t>イオンモール香椎浜</t>
  </si>
  <si>
    <t>中目黒</t>
  </si>
  <si>
    <t>綾瀬</t>
  </si>
  <si>
    <t>ドン・キホーテ二俣川</t>
  </si>
  <si>
    <t>イオンタウン有松</t>
  </si>
  <si>
    <t>レスケ作成　CKリスト</t>
  </si>
  <si>
    <t>□</t>
  </si>
  <si>
    <r>
      <rPr>
        <sz val="14"/>
        <color theme="1"/>
        <rFont val="Arial"/>
        <family val="2"/>
      </rPr>
      <t xml:space="preserve">自店のレッスン編成に沿ったレッスンスケジュールになっているか？
</t>
    </r>
    <r>
      <rPr>
        <sz val="14"/>
        <color rgb="FFFF0000"/>
        <rFont val="Arial"/>
        <family val="2"/>
      </rPr>
      <t xml:space="preserve">各レッスン数は自店の編成に沿ったレッスン数の3割まで増減可能
</t>
    </r>
    <r>
      <rPr>
        <sz val="14"/>
        <color theme="1"/>
        <rFont val="Arial"/>
        <family val="2"/>
      </rPr>
      <t>例）1レッスン30本の場合21本～39本まで調整可能
導入割合=目安回数と実施回数に乖離が無いか？</t>
    </r>
    <r>
      <rPr>
        <sz val="10"/>
        <color theme="1"/>
        <rFont val="Arial"/>
        <family val="2"/>
      </rPr>
      <t xml:space="preserve">
</t>
    </r>
    <r>
      <rPr>
        <sz val="11"/>
        <color theme="1"/>
        <rFont val="Arial"/>
        <family val="2"/>
      </rPr>
      <t>※編成に沿っていない場合は、編成にできる限り近づけること。
　どうしても無理であれば、</t>
    </r>
    <r>
      <rPr>
        <sz val="11"/>
        <color rgb="FFFF0000"/>
        <rFont val="Arial"/>
        <family val="2"/>
      </rPr>
      <t xml:space="preserve"> TRに</t>
    </r>
    <r>
      <rPr>
        <sz val="11"/>
        <color theme="1"/>
        <rFont val="Arial"/>
        <family val="2"/>
      </rPr>
      <t>事前相談が必須。</t>
    </r>
  </si>
  <si>
    <r>
      <rPr>
        <sz val="14"/>
        <color rgb="FFFF0000"/>
        <rFont val="メイリオ, monospace"/>
        <family val="3"/>
        <charset val="128"/>
      </rPr>
      <t xml:space="preserve">1日に2レッスン以上、同じレッスンが入っていないか？ </t>
    </r>
    <r>
      <rPr>
        <sz val="10"/>
        <color rgb="FFFF0000"/>
        <rFont val="メイリオ, monospace"/>
        <family val="3"/>
        <charset val="128"/>
      </rPr>
      <t xml:space="preserve">
</t>
    </r>
    <r>
      <rPr>
        <sz val="14"/>
        <color rgb="FFFF0000"/>
        <rFont val="メイリオ, monospace"/>
        <family val="3"/>
        <charset val="128"/>
      </rPr>
      <t>※Basic/Waist/H&amp;L/B&amp;Aは除く</t>
    </r>
  </si>
  <si>
    <r>
      <rPr>
        <sz val="14"/>
        <color theme="1"/>
        <rFont val="Meiryo"/>
        <family val="3"/>
        <charset val="128"/>
      </rPr>
      <t xml:space="preserve">運動量が高いレッスンを連続で入れてないか？（Pilates Workout/Pilates Cardio/Shape up Waist/Advance/Hip Punch/Power up control）
</t>
    </r>
    <r>
      <rPr>
        <sz val="11"/>
        <color theme="1"/>
        <rFont val="Meiryo"/>
        <family val="3"/>
        <charset val="128"/>
      </rPr>
      <t>※基本、強度の高いレッスンが2連続で入らないように作成し、どうしても難しい場合は2連続まで可</t>
    </r>
    <r>
      <rPr>
        <sz val="14"/>
        <color theme="1"/>
        <rFont val="Meiryo"/>
        <family val="3"/>
        <charset val="128"/>
      </rPr>
      <t xml:space="preserve">
</t>
    </r>
  </si>
  <si>
    <t>更新日が最新に日付になっているか？</t>
  </si>
  <si>
    <t>PDFにして、レッスン開始時間、終了時間の
間違いが無いか確認したか？
インターバル時間は既定の時間空けているか？</t>
  </si>
  <si>
    <t>インストラクター別レッスン回数に偏りがないか？
一人40レッスン以内に収まっているか？</t>
  </si>
  <si>
    <t>平日に祝日がある場合、祝日のレッスン数になっているか？（日曜日が祝日の場合は日曜日のレッスン数のまま）</t>
  </si>
  <si>
    <t>１０：３０～１１：３０</t>
  </si>
  <si>
    <t>１２：１５～１３：１５</t>
  </si>
  <si>
    <t>ST2</t>
  </si>
  <si>
    <t>職員氏名</t>
  </si>
  <si>
    <t>和平七海</t>
  </si>
  <si>
    <t>900-1700</t>
  </si>
  <si>
    <t>1000-1800</t>
  </si>
  <si>
    <t>1600-2300</t>
  </si>
  <si>
    <t>1100-2000</t>
  </si>
  <si>
    <t>1230-1930</t>
  </si>
  <si>
    <t>1500-2300</t>
  </si>
  <si>
    <t>1400-2300</t>
  </si>
  <si>
    <t>岡田野愛</t>
  </si>
  <si>
    <t>1130-2030</t>
  </si>
  <si>
    <t>1130-1930</t>
  </si>
  <si>
    <t>1130-1800</t>
  </si>
  <si>
    <t>1300-2300</t>
  </si>
  <si>
    <t>有給</t>
  </si>
  <si>
    <t>ﾘﾌﾚｯｼｭ</t>
  </si>
  <si>
    <t>1530-2300</t>
  </si>
  <si>
    <t>900-1730</t>
  </si>
  <si>
    <t>900-1930</t>
  </si>
  <si>
    <t>1100-2100</t>
  </si>
  <si>
    <t>髙橋美湖</t>
  </si>
  <si>
    <t>鈴木仁美</t>
  </si>
  <si>
    <t>900-1600</t>
  </si>
  <si>
    <t>杉山弥紀佳</t>
  </si>
  <si>
    <t>800-1600</t>
  </si>
  <si>
    <t>1000-1930</t>
  </si>
  <si>
    <t>桑原由佳</t>
  </si>
  <si>
    <t>村田みずほ</t>
  </si>
  <si>
    <t>900-1300</t>
  </si>
  <si>
    <t>900-1400</t>
  </si>
  <si>
    <t>900-1500</t>
  </si>
  <si>
    <t>橘</t>
  </si>
  <si>
    <t>北島</t>
  </si>
  <si>
    <t>大山</t>
  </si>
  <si>
    <t>キーワード</t>
  </si>
  <si>
    <t>レッスン正式名称</t>
  </si>
  <si>
    <t>レッスン
コード</t>
  </si>
  <si>
    <t>担当者</t>
  </si>
  <si>
    <t>ベーシックヨガ</t>
  </si>
  <si>
    <t>肩コリ</t>
  </si>
  <si>
    <t>アロマＦ</t>
  </si>
  <si>
    <t>リンパ</t>
  </si>
  <si>
    <t>WATER</t>
  </si>
  <si>
    <t>はじめての</t>
  </si>
  <si>
    <t>免疫</t>
  </si>
  <si>
    <t>ブートキャンプ</t>
  </si>
  <si>
    <t>腸活</t>
  </si>
  <si>
    <t>ピラティス</t>
  </si>
  <si>
    <t>アロマH</t>
  </si>
  <si>
    <t>もも尻</t>
  </si>
  <si>
    <t>アロマD</t>
  </si>
  <si>
    <t>骨盤</t>
  </si>
  <si>
    <t>スタンダード60
（60分）</t>
  </si>
  <si>
    <t>鈴木</t>
  </si>
  <si>
    <t>和平</t>
  </si>
  <si>
    <t>岡田</t>
  </si>
  <si>
    <t>髙橋</t>
  </si>
  <si>
    <t>島原</t>
  </si>
  <si>
    <t>桑原</t>
  </si>
  <si>
    <t>佐藤</t>
  </si>
  <si>
    <t>アロマリラックスヨガ
DEEP FOREST
（60分）</t>
  </si>
  <si>
    <t>美姿勢</t>
  </si>
  <si>
    <t>ドラム</t>
  </si>
  <si>
    <t>アロマＤ</t>
  </si>
  <si>
    <t>みるみる</t>
  </si>
  <si>
    <t>背中美人</t>
  </si>
  <si>
    <t>セルトル</t>
  </si>
  <si>
    <t>寝たまんま</t>
  </si>
  <si>
    <t>オトナ</t>
  </si>
  <si>
    <t>アロマF</t>
  </si>
  <si>
    <t>アロマリラックスヨガ
FRUITY DIET
（60分）</t>
  </si>
  <si>
    <t>杉山</t>
  </si>
  <si>
    <t>アロマリラックスヨガ
HERBAL RELAX
（60分）</t>
  </si>
  <si>
    <t>Feel</t>
  </si>
  <si>
    <t>アロマＨ</t>
  </si>
  <si>
    <t>全身ととのう
寝たまんまヨガ
（60分）</t>
  </si>
  <si>
    <t>ディープ</t>
  </si>
  <si>
    <t>ディープブレスヨガ
（70分）</t>
  </si>
  <si>
    <t>ダイエット</t>
  </si>
  <si>
    <t>オトナのための
オールインワンヨガ
（60分）</t>
  </si>
  <si>
    <t>特別</t>
  </si>
  <si>
    <t>ステップアップ</t>
  </si>
  <si>
    <t>EX</t>
  </si>
  <si>
    <t>FIRE</t>
  </si>
  <si>
    <t>アドバンス90
（会員様限定）（90分）</t>
  </si>
  <si>
    <t>はじめてのパワーヨガ
（会員様限定）（60分）</t>
  </si>
  <si>
    <t>パワアド</t>
  </si>
  <si>
    <t>パワーヨガAdvance
（会員様限定）（60分）</t>
  </si>
  <si>
    <t>藤田</t>
  </si>
  <si>
    <t>EXパワーヨガ
（会員様限定）（90分）</t>
  </si>
  <si>
    <t>ダイエット・エクササイズ</t>
  </si>
  <si>
    <t>セルトル美脚ヨガ
（60分）</t>
  </si>
  <si>
    <t>背中美人ヨガ
（60分）</t>
  </si>
  <si>
    <t>ベーシック</t>
  </si>
  <si>
    <t>ダイエットヨガ
（60分）</t>
  </si>
  <si>
    <t>痩せる</t>
  </si>
  <si>
    <t>痩せる身体をつくる
ダイエットヨガ
（60分）</t>
  </si>
  <si>
    <t>高橋</t>
  </si>
  <si>
    <t>スリム</t>
  </si>
  <si>
    <t>スリムアップブレス
（60分）</t>
  </si>
  <si>
    <t>ホットピラティス
（60分）</t>
  </si>
  <si>
    <t>もも尻ヨガティス
（60分）</t>
  </si>
  <si>
    <t>ディープブレス</t>
  </si>
  <si>
    <t>Beat Drum Diet 3.0
（45分）</t>
  </si>
  <si>
    <t>オールインワン</t>
  </si>
  <si>
    <t>SUMO</t>
  </si>
  <si>
    <t>SUMOYOGA四股ｺｱﾀﾞｲｴｯﾄ
（60分）</t>
  </si>
  <si>
    <t>はじめて</t>
  </si>
  <si>
    <t>エクササイズ</t>
  </si>
  <si>
    <t>Sound Feel Yoga ver.2
（60分）</t>
  </si>
  <si>
    <t>HIIT</t>
  </si>
  <si>
    <t>BEAT CORE HIIT
（45分）</t>
  </si>
  <si>
    <t>美ボディ</t>
  </si>
  <si>
    <t>美ボディフローピラティス
（60分）</t>
  </si>
  <si>
    <t>エアロビ</t>
  </si>
  <si>
    <t>エアロビヨガ
（60分）</t>
  </si>
  <si>
    <t>健康・美容</t>
  </si>
  <si>
    <t>ピラティスブートキャンプ
（60分）</t>
  </si>
  <si>
    <t>ブート</t>
  </si>
  <si>
    <t>店舗限定</t>
  </si>
  <si>
    <t>マーシャル</t>
  </si>
  <si>
    <t>サーキット</t>
  </si>
  <si>
    <t>健康美容</t>
  </si>
  <si>
    <t>ココロ</t>
  </si>
  <si>
    <t>ホットボクサ</t>
  </si>
  <si>
    <t>リンパデトックスヨガ
（60分）</t>
  </si>
  <si>
    <t>骨盤矯正ヨガ
（60分）</t>
  </si>
  <si>
    <t>ゆがみ</t>
  </si>
  <si>
    <t>肩コリラックスヨガ
（60分）</t>
  </si>
  <si>
    <t>膣トレ</t>
  </si>
  <si>
    <t>復活</t>
  </si>
  <si>
    <t>美姿勢アンチエイジングヨガ
（60分）</t>
  </si>
  <si>
    <t>フェイス</t>
  </si>
  <si>
    <t>免疫セラピーヨガ
（60分）</t>
  </si>
  <si>
    <t>ココロカラダリセットヨガ
（60分）</t>
  </si>
  <si>
    <t>腸活ヨガ ver.2
（60分）</t>
  </si>
  <si>
    <t>ボールでゆるめて
ゆがみとりヨガ
（60分）</t>
  </si>
  <si>
    <t>膣トレビューティーヨガ
（60分）</t>
  </si>
  <si>
    <t>フェイスアップヨガ
（60分）</t>
  </si>
  <si>
    <t>みるみる変わる
姿勢ピラティス
（60分）</t>
  </si>
  <si>
    <t>FIRE
（90分）</t>
  </si>
  <si>
    <t>WATER
（90分）</t>
  </si>
  <si>
    <t>復活レッスン</t>
  </si>
  <si>
    <t>特別レッスン（店舗で管理）</t>
  </si>
  <si>
    <t>特別レッスン（○○分）</t>
  </si>
  <si>
    <t>8月1日～8月7日</t>
  </si>
  <si>
    <t>１０：３０～１２：００</t>
  </si>
  <si>
    <t>8月8日～8月14日</t>
  </si>
  <si>
    <t>10:30～11:30</t>
  </si>
  <si>
    <t>スタンダード60</t>
  </si>
  <si>
    <t>年月を選択</t>
  </si>
  <si>
    <t>1日～スタート</t>
  </si>
  <si>
    <t>所定労働時間</t>
  </si>
  <si>
    <t>札幌駅前店 6/16-7/15シフト</t>
  </si>
  <si>
    <t>（社員のみ）ALは必要なし
 シフトチェック</t>
  </si>
  <si>
    <t>勤務の内訳</t>
  </si>
  <si>
    <t>社員ｺｰﾄﾞ</t>
  </si>
  <si>
    <t>役職</t>
  </si>
  <si>
    <t>残業
 可否</t>
  </si>
  <si>
    <t>★</t>
  </si>
  <si>
    <t>労働時間</t>
  </si>
  <si>
    <t>振休</t>
  </si>
  <si>
    <t>特休</t>
  </si>
  <si>
    <t>ﾙｰｷｰ</t>
  </si>
  <si>
    <t>休出(所定)</t>
  </si>
  <si>
    <t>休出(法定)</t>
  </si>
  <si>
    <t>慶弔</t>
  </si>
  <si>
    <t>年末年始</t>
  </si>
  <si>
    <t>振出</t>
  </si>
  <si>
    <t>公休数
 （8にする）</t>
  </si>
  <si>
    <t>振出振休
 （0にする）</t>
  </si>
  <si>
    <t>労働時間
 （少ない）</t>
  </si>
  <si>
    <t>労働時間
 （多い）</t>
  </si>
  <si>
    <t>店長</t>
  </si>
  <si>
    <t>OK</t>
  </si>
  <si>
    <t>一般</t>
  </si>
  <si>
    <t>1130-1900</t>
  </si>
  <si>
    <t>1700-2300</t>
  </si>
  <si>
    <t>AL</t>
  </si>
  <si>
    <t>-98.0H不足</t>
  </si>
  <si>
    <t>##########</t>
  </si>
  <si>
    <t>スタンダード60　鈴木</t>
  </si>
  <si>
    <t>スタンダード</t>
  </si>
  <si>
    <t>パワAd</t>
  </si>
  <si>
    <t>BDD</t>
  </si>
  <si>
    <t>アロマ・H</t>
  </si>
  <si>
    <t>アドバンス90</t>
  </si>
  <si>
    <t>アロマ・Ｄ</t>
  </si>
  <si>
    <t>SFY</t>
  </si>
  <si>
    <t>はじパ</t>
  </si>
  <si>
    <t>美ボディー</t>
  </si>
  <si>
    <t>アロマ・F</t>
  </si>
  <si>
    <t>アロマ・D</t>
  </si>
  <si>
    <t>⑩まで作ってST2</t>
  </si>
  <si>
    <t>鈴木　</t>
  </si>
  <si>
    <t>アロマ</t>
  </si>
  <si>
    <t>正式名称いれる</t>
  </si>
  <si>
    <t>アロマ・Ｆ</t>
  </si>
  <si>
    <t>アロマ・Ｈ</t>
  </si>
  <si>
    <t>Beat</t>
  </si>
  <si>
    <t>EXパワーヨガ</t>
  </si>
  <si>
    <t>ゆがみとり</t>
  </si>
  <si>
    <t>レッスン略称</t>
  </si>
  <si>
    <t>イントラ名</t>
  </si>
  <si>
    <t>#REF!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</si>
</sst>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76" formatCode="0000"/>
    <numFmt numFmtId="177" formatCode="00000"/>
    <numFmt numFmtId="178" formatCode="00"/>
    <numFmt numFmtId="179" formatCode="yymmdd"/>
    <numFmt numFmtId="180" formatCode="yyyy&quot;/&quot;mm"/>
    <numFmt numFmtId="181" formatCode="mm/dd"/>
    <numFmt numFmtId="182" formatCode="0\:00"/>
    <numFmt numFmtId="183" formatCode="mm&quot;/&quot;dd"/>
  </numFmts>
  <fonts count="106">
    <font>
      <sz val="10"/>
      <color rgb="FF000000"/>
      <name val="Arial"/>
      <scheme val="minor"/>
    </font>
    <font>
      <sz val="11"/>
      <color theme="1"/>
      <name val="ＭＳ ゴシック"/>
      <family val="3"/>
      <charset val="128"/>
    </font>
    <font>
      <sz val="11"/>
      <color theme="1"/>
      <name val="Arial"/>
      <scheme val="minor"/>
    </font>
    <font>
      <sz val="11"/>
      <color rgb="FF000000"/>
      <name val="Arial"/>
      <scheme val="minor"/>
    </font>
    <font>
      <sz val="10"/>
      <name val="Arial"/>
    </font>
    <font>
      <sz val="10"/>
      <color theme="1"/>
      <name val="Arial"/>
      <scheme val="minor"/>
    </font>
    <font>
      <sz val="10"/>
      <color theme="1"/>
      <name val="Arial"/>
    </font>
    <font>
      <sz val="10"/>
      <color rgb="FF000000"/>
      <name val="Meiryo"/>
      <family val="3"/>
      <charset val="128"/>
    </font>
    <font>
      <b/>
      <sz val="13"/>
      <color rgb="FF000000"/>
      <name val="Arial"/>
      <scheme val="minor"/>
    </font>
    <font>
      <sz val="11"/>
      <color rgb="FF000000"/>
      <name val="Meiryo"/>
      <family val="3"/>
      <charset val="128"/>
    </font>
    <font>
      <b/>
      <sz val="10"/>
      <color rgb="FF000000"/>
      <name val="Meiryo"/>
      <family val="3"/>
      <charset val="128"/>
    </font>
    <font>
      <sz val="10"/>
      <color rgb="FF000000"/>
      <name val="Arial"/>
      <scheme val="minor"/>
    </font>
    <font>
      <b/>
      <sz val="12"/>
      <color rgb="FF000000"/>
      <name val="Meiryo"/>
      <family val="3"/>
      <charset val="128"/>
    </font>
    <font>
      <sz val="12"/>
      <color rgb="FF000000"/>
      <name val="Meiryo"/>
      <family val="3"/>
      <charset val="128"/>
    </font>
    <font>
      <sz val="11"/>
      <color theme="1"/>
      <name val="Meiryo"/>
      <family val="3"/>
      <charset val="128"/>
    </font>
    <font>
      <sz val="11"/>
      <color theme="1"/>
      <name val="Arial"/>
    </font>
    <font>
      <sz val="10"/>
      <color rgb="FF000000"/>
      <name val="&quot;MS PGothic&quot;"/>
    </font>
    <font>
      <sz val="11"/>
      <color rgb="FF000000"/>
      <name val="&quot;ＭＳ Ｐゴシック&quot;"/>
      <family val="3"/>
      <charset val="128"/>
    </font>
    <font>
      <sz val="8"/>
      <color rgb="FF000000"/>
      <name val="Calibri"/>
      <family val="2"/>
    </font>
    <font>
      <sz val="8"/>
      <color rgb="FF000000"/>
      <name val="&quot;ＭＳ Ｐゴシック&quot;"/>
      <family val="3"/>
      <charset val="128"/>
    </font>
    <font>
      <sz val="8"/>
      <color rgb="FF000000"/>
      <name val="&quot;ＭＳ ゴシック&quot;"/>
      <family val="3"/>
      <charset val="128"/>
    </font>
    <font>
      <sz val="8"/>
      <color rgb="FF000000"/>
      <name val="&quot;MS PGothic&quot;"/>
    </font>
    <font>
      <sz val="8"/>
      <color rgb="FFFF0000"/>
      <name val="&quot;MS PGothic&quot;"/>
    </font>
    <font>
      <sz val="12"/>
      <color theme="1"/>
      <name val="Arial"/>
      <family val="2"/>
    </font>
    <font>
      <sz val="11"/>
      <color rgb="FF000000"/>
      <name val="Arial"/>
      <family val="2"/>
    </font>
    <font>
      <sz val="11"/>
      <color rgb="FF000000"/>
      <name val="&quot;MS PGothic&quot;"/>
    </font>
    <font>
      <sz val="10"/>
      <color rgb="FF000000"/>
      <name val="Arial"/>
      <family val="2"/>
    </font>
    <font>
      <b/>
      <sz val="10"/>
      <color rgb="FFFFFFFF"/>
      <name val="Meiryo"/>
      <family val="3"/>
      <charset val="128"/>
    </font>
    <font>
      <b/>
      <sz val="10"/>
      <color rgb="FF000000"/>
      <name val="Meiryo"/>
      <family val="3"/>
      <charset val="128"/>
    </font>
    <font>
      <b/>
      <sz val="11"/>
      <color rgb="FFFFFFFF"/>
      <name val="Meiryo"/>
      <family val="3"/>
      <charset val="128"/>
    </font>
    <font>
      <b/>
      <sz val="10"/>
      <color theme="1"/>
      <name val="Meiryo"/>
      <family val="3"/>
      <charset val="128"/>
    </font>
    <font>
      <b/>
      <sz val="11"/>
      <color theme="1"/>
      <name val="Meiryo"/>
      <family val="3"/>
      <charset val="128"/>
    </font>
    <font>
      <b/>
      <sz val="11"/>
      <color rgb="FF000000"/>
      <name val="Meiryo"/>
      <family val="3"/>
      <charset val="128"/>
    </font>
    <font>
      <b/>
      <sz val="10"/>
      <color rgb="FFFFFFFF"/>
      <name val="Arial"/>
      <family val="2"/>
    </font>
    <font>
      <b/>
      <sz val="11"/>
      <color rgb="FF000000"/>
      <name val="Arial"/>
      <family val="2"/>
    </font>
    <font>
      <b/>
      <sz val="11"/>
      <color theme="1"/>
      <name val="Arial"/>
      <family val="2"/>
    </font>
    <font>
      <b/>
      <sz val="10"/>
      <color theme="1"/>
      <name val="Arial"/>
      <family val="2"/>
    </font>
    <font>
      <sz val="8"/>
      <color rgb="FF000000"/>
      <name val="Meiryo"/>
      <family val="3"/>
      <charset val="128"/>
    </font>
    <font>
      <b/>
      <sz val="11"/>
      <color rgb="FFFFFFFF"/>
      <name val="Arial"/>
      <family val="2"/>
    </font>
    <font>
      <b/>
      <sz val="13"/>
      <color theme="1"/>
      <name val="Meiryo"/>
      <family val="3"/>
      <charset val="128"/>
    </font>
    <font>
      <b/>
      <sz val="14"/>
      <color theme="1"/>
      <name val="Meiryo"/>
      <family val="3"/>
      <charset val="128"/>
    </font>
    <font>
      <b/>
      <sz val="13"/>
      <color rgb="FF000000"/>
      <name val="Meiryo"/>
      <family val="3"/>
      <charset val="128"/>
    </font>
    <font>
      <b/>
      <sz val="8"/>
      <color theme="1"/>
      <name val="Meiryo"/>
      <family val="3"/>
      <charset val="128"/>
    </font>
    <font>
      <b/>
      <sz val="18"/>
      <color theme="1"/>
      <name val="Roboto"/>
    </font>
    <font>
      <b/>
      <sz val="11"/>
      <color theme="1"/>
      <name val="Arial"/>
      <family val="2"/>
      <scheme val="minor"/>
    </font>
    <font>
      <sz val="10"/>
      <color theme="1"/>
      <name val="Meiryo"/>
      <family val="3"/>
      <charset val="128"/>
    </font>
    <font>
      <b/>
      <sz val="12"/>
      <color theme="1"/>
      <name val="Verdana"/>
      <family val="2"/>
    </font>
    <font>
      <sz val="10"/>
      <color theme="1"/>
      <name val="Meiryo"/>
      <family val="3"/>
      <charset val="128"/>
    </font>
    <font>
      <b/>
      <sz val="12"/>
      <color rgb="FFFFFFFF"/>
      <name val="Arial"/>
      <family val="2"/>
    </font>
    <font>
      <b/>
      <sz val="12"/>
      <color theme="1"/>
      <name val="Arial"/>
      <family val="2"/>
    </font>
    <font>
      <b/>
      <sz val="10"/>
      <color theme="1"/>
      <name val="Meiryo"/>
      <family val="3"/>
      <charset val="128"/>
    </font>
    <font>
      <b/>
      <sz val="12"/>
      <color theme="1"/>
      <name val="Meiryo"/>
      <family val="3"/>
      <charset val="128"/>
    </font>
    <font>
      <b/>
      <sz val="10"/>
      <color rgb="FF000000"/>
      <name val="Arial"/>
      <family val="2"/>
      <scheme val="minor"/>
    </font>
    <font>
      <b/>
      <sz val="10"/>
      <color theme="1"/>
      <name val="Arial"/>
      <family val="2"/>
      <scheme val="minor"/>
    </font>
    <font>
      <b/>
      <sz val="11"/>
      <color rgb="FFFFFFFF"/>
      <name val="Arial"/>
      <family val="2"/>
      <scheme val="minor"/>
    </font>
    <font>
      <b/>
      <sz val="15"/>
      <color theme="1"/>
      <name val="Arial"/>
      <family val="2"/>
    </font>
    <font>
      <b/>
      <sz val="9"/>
      <color theme="1"/>
      <name val="Meiryo"/>
      <family val="3"/>
      <charset val="128"/>
    </font>
    <font>
      <sz val="12"/>
      <color rgb="FFFFFFFF"/>
      <name val="Arial"/>
      <family val="2"/>
    </font>
    <font>
      <sz val="10"/>
      <color rgb="FFFF0000"/>
      <name val="Arial"/>
      <family val="2"/>
    </font>
    <font>
      <sz val="10"/>
      <color theme="1"/>
      <name val="Arial"/>
      <family val="2"/>
    </font>
    <font>
      <sz val="10"/>
      <color rgb="FF434343"/>
      <name val="Arial"/>
      <family val="2"/>
    </font>
    <font>
      <sz val="12"/>
      <color rgb="FF434343"/>
      <name val="Arial"/>
      <family val="2"/>
    </font>
    <font>
      <b/>
      <sz val="12"/>
      <color rgb="FF434343"/>
      <name val="Arial"/>
      <family val="2"/>
    </font>
    <font>
      <sz val="9"/>
      <color theme="1"/>
      <name val="Meiryo"/>
      <family val="3"/>
      <charset val="128"/>
    </font>
    <font>
      <b/>
      <sz val="9"/>
      <color rgb="FF000000"/>
      <name val="Meiryo"/>
      <family val="3"/>
      <charset val="128"/>
    </font>
    <font>
      <b/>
      <sz val="8"/>
      <color rgb="FF38761D"/>
      <name val="Meiryo"/>
      <family val="3"/>
      <charset val="128"/>
    </font>
    <font>
      <b/>
      <sz val="9"/>
      <color rgb="FFFF00FF"/>
      <name val="Meiryo"/>
      <family val="3"/>
      <charset val="128"/>
    </font>
    <font>
      <sz val="16"/>
      <color theme="1"/>
      <name val="Meiryo"/>
      <family val="3"/>
      <charset val="128"/>
    </font>
    <font>
      <b/>
      <sz val="22"/>
      <color theme="1"/>
      <name val="Meiryo"/>
      <family val="3"/>
      <charset val="128"/>
    </font>
    <font>
      <sz val="24"/>
      <color theme="1"/>
      <name val="Meiryo"/>
      <family val="3"/>
      <charset val="128"/>
    </font>
    <font>
      <sz val="10"/>
      <color rgb="FFFF0000"/>
      <name val="メイリオ"/>
      <family val="3"/>
      <charset val="128"/>
    </font>
    <font>
      <sz val="14"/>
      <color theme="1"/>
      <name val="Meiryo"/>
      <family val="3"/>
      <charset val="128"/>
    </font>
    <font>
      <sz val="17"/>
      <color theme="1"/>
      <name val="Meiryo"/>
      <family val="3"/>
      <charset val="128"/>
    </font>
    <font>
      <b/>
      <sz val="10"/>
      <color theme="1"/>
      <name val="Arial"/>
      <family val="2"/>
      <scheme val="minor"/>
    </font>
    <font>
      <b/>
      <sz val="10"/>
      <color rgb="FFFF0000"/>
      <name val="Arial"/>
      <family val="2"/>
      <scheme val="minor"/>
    </font>
    <font>
      <b/>
      <sz val="8"/>
      <color rgb="FF000000"/>
      <name val="Meiryo"/>
      <family val="3"/>
      <charset val="128"/>
    </font>
    <font>
      <sz val="10"/>
      <color rgb="FFFFFFFF"/>
      <name val="Meiryo"/>
      <family val="3"/>
      <charset val="128"/>
    </font>
    <font>
      <sz val="10"/>
      <color theme="1"/>
      <name val="Arial"/>
      <family val="2"/>
      <scheme val="minor"/>
    </font>
    <font>
      <sz val="10"/>
      <color rgb="FF000000"/>
      <name val="Meiryo"/>
      <family val="3"/>
      <charset val="128"/>
    </font>
    <font>
      <sz val="9"/>
      <color theme="1"/>
      <name val="Arial"/>
      <family val="2"/>
      <scheme val="minor"/>
    </font>
    <font>
      <sz val="9"/>
      <color rgb="FF000000"/>
      <name val="Arial"/>
      <family val="2"/>
    </font>
    <font>
      <sz val="11"/>
      <color rgb="FFFF0000"/>
      <name val="Meiryo"/>
      <family val="3"/>
      <charset val="128"/>
    </font>
    <font>
      <sz val="10"/>
      <color rgb="FFFF0000"/>
      <name val="Meiryo"/>
      <family val="3"/>
      <charset val="128"/>
    </font>
    <font>
      <sz val="9"/>
      <color rgb="FF000000"/>
      <name val="Meiryo"/>
      <family val="3"/>
      <charset val="128"/>
    </font>
    <font>
      <b/>
      <sz val="9"/>
      <color theme="1"/>
      <name val="Arial"/>
      <family val="2"/>
      <scheme val="minor"/>
    </font>
    <font>
      <b/>
      <sz val="14"/>
      <color rgb="FFFFFFFF"/>
      <name val="&quot;MS PGothic&quot;"/>
    </font>
    <font>
      <b/>
      <sz val="14"/>
      <color rgb="FF000000"/>
      <name val="&quot;MS PGothic&quot;"/>
    </font>
    <font>
      <b/>
      <sz val="16"/>
      <color rgb="FFFF0000"/>
      <name val="&quot;MS PGothic&quot;"/>
    </font>
    <font>
      <b/>
      <sz val="18"/>
      <color rgb="FF000000"/>
      <name val="&quot;MS PGothic&quot;"/>
    </font>
    <font>
      <b/>
      <sz val="10"/>
      <color rgb="FF000000"/>
      <name val="&quot;MS PGothic&quot;"/>
    </font>
    <font>
      <b/>
      <sz val="14"/>
      <color rgb="FFFF0000"/>
      <name val="&quot;MS PGothic&quot;"/>
    </font>
    <font>
      <b/>
      <sz val="16"/>
      <color rgb="FF000000"/>
      <name val="&quot;MS PGothic&quot;"/>
    </font>
    <font>
      <b/>
      <sz val="8"/>
      <color rgb="FF000000"/>
      <name val="&quot;MS PGothic&quot;"/>
    </font>
    <font>
      <b/>
      <sz val="9"/>
      <color rgb="FF000000"/>
      <name val="&quot;MS PGothic&quot;"/>
    </font>
    <font>
      <sz val="11"/>
      <color theme="1"/>
      <name val="&quot;MS PGothic&quot;"/>
    </font>
    <font>
      <sz val="11"/>
      <color rgb="FFFF0000"/>
      <name val="&quot;MS PGothic&quot;"/>
    </font>
    <font>
      <strike/>
      <sz val="11"/>
      <color rgb="FFFF0000"/>
      <name val="&quot;MS PGothic&quot;"/>
    </font>
    <font>
      <strike/>
      <sz val="10"/>
      <color rgb="FFFF0000"/>
      <name val="&quot;MS PGothic&quot;"/>
    </font>
    <font>
      <sz val="9"/>
      <color rgb="FF000000"/>
      <name val="&quot;Google Sans Mono&quot;"/>
    </font>
    <font>
      <sz val="14"/>
      <color theme="1"/>
      <name val="Arial"/>
      <family val="2"/>
    </font>
    <font>
      <sz val="14"/>
      <color rgb="FFFF0000"/>
      <name val="Arial"/>
      <family val="2"/>
    </font>
    <font>
      <sz val="11"/>
      <color theme="1"/>
      <name val="Arial"/>
      <family val="2"/>
    </font>
    <font>
      <sz val="11"/>
      <color rgb="FFFF0000"/>
      <name val="Arial"/>
      <family val="2"/>
    </font>
    <font>
      <sz val="14"/>
      <color rgb="FFFF0000"/>
      <name val="メイリオ, monospace"/>
      <family val="3"/>
      <charset val="128"/>
    </font>
    <font>
      <sz val="10"/>
      <color rgb="FFFF0000"/>
      <name val="メイリオ, monospace"/>
      <family val="3"/>
      <charset val="128"/>
    </font>
    <font>
      <sz val="6"/>
      <name val="Arial"/>
      <family val="3"/>
      <charset val="128"/>
      <scheme val="minor"/>
    </font>
  </fonts>
  <fills count="42">
    <fill>
      <patternFill patternType="none"/>
    </fill>
    <fill>
      <patternFill patternType="gray125"/>
    </fill>
    <fill>
      <patternFill patternType="solid">
        <fgColor rgb="FF9FC5E8"/>
        <bgColor rgb="FF9FC5E8"/>
      </patternFill>
    </fill>
    <fill>
      <patternFill patternType="solid">
        <fgColor rgb="FFFFFFFF"/>
        <bgColor rgb="FFFFFFFF"/>
      </patternFill>
    </fill>
    <fill>
      <patternFill patternType="solid">
        <fgColor rgb="FFFFFF00"/>
        <bgColor rgb="FFFFFF00"/>
      </patternFill>
    </fill>
    <fill>
      <patternFill patternType="solid">
        <fgColor rgb="FFFF99FF"/>
        <bgColor rgb="FFFF99FF"/>
      </patternFill>
    </fill>
    <fill>
      <patternFill patternType="solid">
        <fgColor rgb="FFFFFF99"/>
        <bgColor rgb="FFFFFF99"/>
      </patternFill>
    </fill>
    <fill>
      <patternFill patternType="solid">
        <fgColor rgb="FFCCECFF"/>
        <bgColor rgb="FFCCECFF"/>
      </patternFill>
    </fill>
    <fill>
      <patternFill patternType="solid">
        <fgColor rgb="FFFFC000"/>
        <bgColor rgb="FFFFC000"/>
      </patternFill>
    </fill>
    <fill>
      <patternFill patternType="solid">
        <fgColor rgb="FFED7D31"/>
        <bgColor rgb="FFED7D31"/>
      </patternFill>
    </fill>
    <fill>
      <patternFill patternType="solid">
        <fgColor rgb="FF434343"/>
        <bgColor rgb="FF434343"/>
      </patternFill>
    </fill>
    <fill>
      <patternFill patternType="solid">
        <fgColor rgb="FFFF0000"/>
        <bgColor rgb="FFFF0000"/>
      </patternFill>
    </fill>
    <fill>
      <patternFill patternType="solid">
        <fgColor rgb="FF757171"/>
        <bgColor rgb="FF757171"/>
      </patternFill>
    </fill>
    <fill>
      <patternFill patternType="solid">
        <fgColor rgb="FF75FFC6"/>
        <bgColor rgb="FF75FFC6"/>
      </patternFill>
    </fill>
    <fill>
      <patternFill patternType="solid">
        <fgColor rgb="FFD0BEFF"/>
        <bgColor rgb="FFD0BEFF"/>
      </patternFill>
    </fill>
    <fill>
      <patternFill patternType="solid">
        <fgColor rgb="FF666666"/>
        <bgColor rgb="FF666666"/>
      </patternFill>
    </fill>
    <fill>
      <patternFill patternType="solid">
        <fgColor rgb="FFFFC1C1"/>
        <bgColor rgb="FFFFC1C1"/>
      </patternFill>
    </fill>
    <fill>
      <patternFill patternType="solid">
        <fgColor rgb="FFFDEF5F"/>
        <bgColor rgb="FFFDEF5F"/>
      </patternFill>
    </fill>
    <fill>
      <patternFill patternType="solid">
        <fgColor rgb="FFFAEAEA"/>
        <bgColor rgb="FFFAEAEA"/>
      </patternFill>
    </fill>
    <fill>
      <patternFill patternType="solid">
        <fgColor rgb="FF0000FF"/>
        <bgColor rgb="FF0000FF"/>
      </patternFill>
    </fill>
    <fill>
      <patternFill patternType="solid">
        <fgColor rgb="FFF8F9FA"/>
        <bgColor rgb="FFF8F9FA"/>
      </patternFill>
    </fill>
    <fill>
      <patternFill patternType="solid">
        <fgColor rgb="FFD9D9D9"/>
        <bgColor rgb="FFD9D9D9"/>
      </patternFill>
    </fill>
    <fill>
      <patternFill patternType="solid">
        <fgColor rgb="FFFFE598"/>
        <bgColor rgb="FFFFE598"/>
      </patternFill>
    </fill>
    <fill>
      <patternFill patternType="solid">
        <fgColor rgb="FF4A86E8"/>
        <bgColor rgb="FF4A86E8"/>
      </patternFill>
    </fill>
    <fill>
      <patternFill patternType="solid">
        <fgColor rgb="FF999999"/>
        <bgColor rgb="FF999999"/>
      </patternFill>
    </fill>
    <fill>
      <patternFill patternType="solid">
        <fgColor rgb="FFCCCCCC"/>
        <bgColor rgb="FFCCCCCC"/>
      </patternFill>
    </fill>
    <fill>
      <patternFill patternType="solid">
        <fgColor rgb="FFFFF2CC"/>
        <bgColor rgb="FFFFF2CC"/>
      </patternFill>
    </fill>
    <fill>
      <patternFill patternType="solid">
        <fgColor rgb="FFEAD1DC"/>
        <bgColor rgb="FFEAD1DC"/>
      </patternFill>
    </fill>
    <fill>
      <patternFill patternType="solid">
        <fgColor rgb="FFEA9999"/>
        <bgColor rgb="FFEA9999"/>
      </patternFill>
    </fill>
    <fill>
      <patternFill patternType="solid">
        <fgColor rgb="FFB6D7A8"/>
        <bgColor rgb="FFB6D7A8"/>
      </patternFill>
    </fill>
    <fill>
      <patternFill patternType="solid">
        <fgColor rgb="FF333F4F"/>
        <bgColor rgb="FF333F4F"/>
      </patternFill>
    </fill>
    <fill>
      <patternFill patternType="solid">
        <fgColor rgb="FFDEEAF6"/>
        <bgColor rgb="FFDEEAF6"/>
      </patternFill>
    </fill>
    <fill>
      <patternFill patternType="solid">
        <fgColor rgb="FFD0CECE"/>
        <bgColor rgb="FFD0CECE"/>
      </patternFill>
    </fill>
    <fill>
      <patternFill patternType="solid">
        <fgColor rgb="FFFBE4D5"/>
        <bgColor rgb="FFFBE4D5"/>
      </patternFill>
    </fill>
    <fill>
      <patternFill patternType="solid">
        <fgColor rgb="FFB4C6E7"/>
        <bgColor rgb="FFB4C6E7"/>
      </patternFill>
    </fill>
    <fill>
      <patternFill patternType="solid">
        <fgColor rgb="FFFF66FF"/>
        <bgColor rgb="FFFF66FF"/>
      </patternFill>
    </fill>
    <fill>
      <patternFill patternType="solid">
        <fgColor rgb="FFAEABAB"/>
        <bgColor rgb="FFAEABAB"/>
      </patternFill>
    </fill>
    <fill>
      <patternFill patternType="solid">
        <fgColor rgb="FF808080"/>
        <bgColor rgb="FF808080"/>
      </patternFill>
    </fill>
    <fill>
      <patternFill patternType="solid">
        <fgColor rgb="FFDDEBF7"/>
        <bgColor rgb="FFDDEBF7"/>
      </patternFill>
    </fill>
    <fill>
      <patternFill patternType="solid">
        <fgColor rgb="FF66FF66"/>
        <bgColor rgb="FF66FF66"/>
      </patternFill>
    </fill>
    <fill>
      <patternFill patternType="solid">
        <fgColor rgb="FF6699FF"/>
        <bgColor rgb="FF6699FF"/>
      </patternFill>
    </fill>
    <fill>
      <patternFill patternType="solid">
        <fgColor rgb="FFFAF9F9"/>
        <bgColor rgb="FFFAF9F9"/>
      </patternFill>
    </fill>
  </fills>
  <borders count="8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thin">
        <color rgb="FF000000"/>
      </right>
      <top style="double">
        <color rgb="FF000000"/>
      </top>
      <bottom style="thin">
        <color rgb="FF000000"/>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diagonal/>
    </border>
    <border>
      <left style="medium">
        <color rgb="FF000000"/>
      </left>
      <right/>
      <top/>
      <bottom style="thick">
        <color rgb="FF000000"/>
      </bottom>
      <diagonal/>
    </border>
    <border>
      <left style="medium">
        <color rgb="FF000000"/>
      </left>
      <right/>
      <top/>
      <bottom style="medium">
        <color rgb="FF000000"/>
      </bottom>
      <diagonal/>
    </border>
    <border>
      <left style="medium">
        <color rgb="FF000000"/>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style="thin">
        <color rgb="FF000000"/>
      </left>
      <right style="thin">
        <color rgb="FF000000"/>
      </right>
      <top style="hair">
        <color rgb="FF000000"/>
      </top>
      <bottom/>
      <diagonal/>
    </border>
    <border>
      <left/>
      <right/>
      <top/>
      <bottom/>
      <diagonal/>
    </border>
    <border>
      <left/>
      <right/>
      <top/>
      <bottom/>
      <diagonal/>
    </border>
    <border>
      <left/>
      <right/>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bottom style="hair">
        <color rgb="FF000000"/>
      </bottom>
      <diagonal/>
    </border>
    <border>
      <left style="thin">
        <color rgb="FF000000"/>
      </left>
      <right style="medium">
        <color rgb="FF000000"/>
      </right>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medium">
        <color rgb="FF000000"/>
      </left>
      <right style="thin">
        <color rgb="FF000000"/>
      </right>
      <top style="hair">
        <color rgb="FF000000"/>
      </top>
      <bottom style="thin">
        <color rgb="FF000000"/>
      </bottom>
      <diagonal/>
    </border>
    <border>
      <left style="thin">
        <color rgb="FF000000"/>
      </left>
      <right style="medium">
        <color rgb="FF000000"/>
      </right>
      <top style="hair">
        <color rgb="FF000000"/>
      </top>
      <bottom style="thin">
        <color rgb="FF000000"/>
      </bottom>
      <diagonal/>
    </border>
    <border>
      <left/>
      <right style="thin">
        <color rgb="FF000000"/>
      </right>
      <top style="hair">
        <color rgb="FF000000"/>
      </top>
      <bottom style="thin">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thin">
        <color rgb="FF000000"/>
      </left>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style="thin">
        <color rgb="FF000000"/>
      </bottom>
      <diagonal/>
    </border>
    <border>
      <left style="thin">
        <color rgb="FF000000"/>
      </left>
      <right/>
      <top style="hair">
        <color rgb="FF000000"/>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000000"/>
      </left>
      <right style="double">
        <color rgb="FF000000"/>
      </right>
      <top style="thin">
        <color rgb="FF000000"/>
      </top>
      <bottom/>
      <diagonal/>
    </border>
    <border>
      <left style="thin">
        <color rgb="FFFF0000"/>
      </left>
      <right/>
      <top/>
      <bottom/>
      <diagonal/>
    </border>
    <border>
      <left/>
      <right style="thin">
        <color rgb="FFFF0000"/>
      </right>
      <top/>
      <bottom/>
      <diagonal/>
    </border>
    <border>
      <left style="thin">
        <color rgb="FF000000"/>
      </left>
      <right style="double">
        <color rgb="FF000000"/>
      </right>
      <top/>
      <bottom style="double">
        <color rgb="FF000000"/>
      </bottom>
      <diagonal/>
    </border>
    <border>
      <left/>
      <right/>
      <top/>
      <bottom style="double">
        <color rgb="FF000000"/>
      </bottom>
      <diagonal/>
    </border>
    <border>
      <left style="thin">
        <color rgb="FFFF0000"/>
      </left>
      <right style="thin">
        <color rgb="FF000000"/>
      </right>
      <top/>
      <bottom style="double">
        <color rgb="FF000000"/>
      </bottom>
      <diagonal/>
    </border>
    <border>
      <left/>
      <right style="thin">
        <color rgb="FFFF0000"/>
      </right>
      <top/>
      <bottom style="double">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double">
        <color rgb="FF000000"/>
      </top>
      <bottom style="thin">
        <color rgb="FF000000"/>
      </bottom>
      <diagonal/>
    </border>
    <border>
      <left style="thin">
        <color rgb="FFFF0000"/>
      </left>
      <right style="thin">
        <color rgb="FF000000"/>
      </right>
      <top/>
      <bottom style="thin">
        <color rgb="FF000000"/>
      </bottom>
      <diagonal/>
    </border>
    <border>
      <left/>
      <right style="thin">
        <color rgb="FFFF0000"/>
      </right>
      <top/>
      <bottom style="thin">
        <color rgb="FF000000"/>
      </bottom>
      <diagonal/>
    </border>
    <border>
      <left style="thin">
        <color rgb="FFFF0000"/>
      </left>
      <right style="thin">
        <color rgb="FF000000"/>
      </right>
      <top style="thin">
        <color rgb="FF000000"/>
      </top>
      <bottom style="thin">
        <color rgb="FF000000"/>
      </bottom>
      <diagonal/>
    </border>
  </borders>
  <cellStyleXfs count="1">
    <xf numFmtId="0" fontId="0" fillId="0" borderId="0"/>
  </cellStyleXfs>
  <cellXfs count="786">
    <xf numFmtId="0" fontId="0" fillId="0" borderId="0" xfId="0"/>
    <xf numFmtId="176" fontId="1" fillId="2" borderId="1" xfId="0" applyNumberFormat="1" applyFont="1" applyFill="1" applyBorder="1" applyAlignment="1">
      <alignment horizontal="left" vertical="center"/>
    </xf>
    <xf numFmtId="177" fontId="1" fillId="2" borderId="1" xfId="0"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0" fontId="1" fillId="2" borderId="1" xfId="0" applyFont="1" applyFill="1" applyBorder="1" applyAlignment="1">
      <alignment horizontal="left" vertical="center"/>
    </xf>
    <xf numFmtId="176" fontId="3" fillId="2" borderId="1" xfId="0" applyNumberFormat="1" applyFont="1" applyFill="1" applyBorder="1" applyAlignment="1">
      <alignment horizontal="left" vertical="center"/>
    </xf>
    <xf numFmtId="178" fontId="1" fillId="2" borderId="1" xfId="0" applyNumberFormat="1" applyFont="1" applyFill="1" applyBorder="1" applyAlignment="1">
      <alignment horizontal="left" vertical="center"/>
    </xf>
    <xf numFmtId="0" fontId="1" fillId="2" borderId="1" xfId="0" applyFont="1" applyFill="1" applyBorder="1" applyAlignment="1">
      <alignment horizontal="left" vertical="center" wrapText="1"/>
    </xf>
    <xf numFmtId="0" fontId="5" fillId="0" borderId="0" xfId="0" applyFont="1" applyAlignment="1">
      <alignment horizontal="left" vertical="center"/>
    </xf>
    <xf numFmtId="1" fontId="6" fillId="0" borderId="1" xfId="0" applyNumberFormat="1" applyFont="1" applyBorder="1" applyAlignment="1">
      <alignment horizontal="right"/>
    </xf>
    <xf numFmtId="49" fontId="5" fillId="3" borderId="0" xfId="0" applyNumberFormat="1" applyFont="1" applyFill="1" applyAlignment="1">
      <alignment horizontal="left" vertical="center"/>
    </xf>
    <xf numFmtId="0" fontId="5" fillId="3" borderId="0" xfId="0" applyFont="1" applyFill="1" applyAlignment="1">
      <alignment horizontal="left" vertical="center"/>
    </xf>
    <xf numFmtId="176" fontId="0" fillId="0" borderId="0" xfId="0" applyNumberFormat="1" applyAlignment="1">
      <alignment horizontal="left" vertical="center"/>
    </xf>
    <xf numFmtId="176" fontId="5" fillId="0" borderId="0" xfId="0" applyNumberFormat="1" applyFont="1" applyAlignment="1">
      <alignment horizontal="left" vertical="center"/>
    </xf>
    <xf numFmtId="178" fontId="5" fillId="3" borderId="0" xfId="0" applyNumberFormat="1" applyFont="1" applyFill="1" applyAlignment="1">
      <alignment horizontal="left" vertical="center"/>
    </xf>
    <xf numFmtId="0" fontId="5" fillId="0" borderId="0" xfId="0" applyFont="1" applyAlignment="1">
      <alignment horizontal="left" vertical="center" wrapText="1"/>
    </xf>
    <xf numFmtId="49" fontId="5" fillId="0" borderId="0" xfId="0" applyNumberFormat="1" applyFont="1" applyAlignment="1">
      <alignment horizontal="left" vertical="center"/>
    </xf>
    <xf numFmtId="178" fontId="5" fillId="0" borderId="0" xfId="0" applyNumberFormat="1" applyFont="1" applyAlignment="1">
      <alignment horizontal="left" vertical="center"/>
    </xf>
    <xf numFmtId="177" fontId="5" fillId="0" borderId="0" xfId="0" applyNumberFormat="1" applyFont="1" applyAlignment="1">
      <alignment horizontal="left" vertical="center"/>
    </xf>
    <xf numFmtId="179" fontId="5"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8" fillId="0" borderId="0" xfId="0" applyFont="1" applyAlignment="1">
      <alignment vertical="center"/>
    </xf>
    <xf numFmtId="180" fontId="9" fillId="0" borderId="0" xfId="0" applyNumberFormat="1" applyFont="1" applyAlignment="1">
      <alignment horizontal="center" vertical="center"/>
    </xf>
    <xf numFmtId="0" fontId="6" fillId="0" borderId="0" xfId="0" applyFont="1"/>
    <xf numFmtId="0" fontId="11" fillId="0" borderId="0" xfId="0" applyFont="1"/>
    <xf numFmtId="181" fontId="12" fillId="3" borderId="1" xfId="0" applyNumberFormat="1" applyFont="1" applyFill="1" applyBorder="1" applyAlignment="1">
      <alignment horizontal="center"/>
    </xf>
    <xf numFmtId="181" fontId="12" fillId="0" borderId="3" xfId="0" applyNumberFormat="1" applyFont="1" applyBorder="1" applyAlignment="1">
      <alignment horizontal="center"/>
    </xf>
    <xf numFmtId="181" fontId="12" fillId="0" borderId="0" xfId="0" applyNumberFormat="1" applyFont="1" applyAlignment="1">
      <alignment horizontal="center" vertical="center"/>
    </xf>
    <xf numFmtId="0" fontId="12" fillId="0" borderId="10" xfId="0" applyFont="1" applyBorder="1" applyAlignment="1">
      <alignment horizontal="center"/>
    </xf>
    <xf numFmtId="0" fontId="13" fillId="0" borderId="0" xfId="0" applyFont="1" applyAlignment="1">
      <alignment horizontal="center" vertical="center"/>
    </xf>
    <xf numFmtId="0" fontId="9" fillId="4" borderId="11" xfId="0" applyFont="1" applyFill="1" applyBorder="1" applyAlignment="1">
      <alignment horizontal="center" vertical="center"/>
    </xf>
    <xf numFmtId="0" fontId="9" fillId="3" borderId="1" xfId="0" applyFont="1" applyFill="1" applyBorder="1" applyAlignment="1">
      <alignment horizontal="center" vertical="center"/>
    </xf>
    <xf numFmtId="0" fontId="15" fillId="3" borderId="12" xfId="0" applyFont="1" applyFill="1" applyBorder="1" applyAlignment="1">
      <alignment horizontal="center"/>
    </xf>
    <xf numFmtId="0" fontId="16" fillId="0" borderId="9" xfId="0" applyFont="1" applyBorder="1" applyAlignment="1">
      <alignment horizontal="center"/>
    </xf>
    <xf numFmtId="0" fontId="16" fillId="5" borderId="7" xfId="0" applyFont="1" applyFill="1" applyBorder="1" applyAlignment="1">
      <alignment horizontal="center"/>
    </xf>
    <xf numFmtId="0" fontId="9" fillId="0" borderId="0" xfId="0" applyFont="1" applyAlignment="1">
      <alignment horizontal="center" vertical="center"/>
    </xf>
    <xf numFmtId="0" fontId="15" fillId="3" borderId="1" xfId="0" applyFont="1" applyFill="1" applyBorder="1" applyAlignment="1">
      <alignment horizontal="center"/>
    </xf>
    <xf numFmtId="0" fontId="17" fillId="6" borderId="13" xfId="0" applyFont="1" applyFill="1" applyBorder="1" applyAlignment="1">
      <alignment horizontal="center"/>
    </xf>
    <xf numFmtId="0" fontId="18" fillId="7" borderId="14" xfId="0" applyFont="1" applyFill="1" applyBorder="1" applyAlignment="1">
      <alignment horizontal="center"/>
    </xf>
    <xf numFmtId="0" fontId="18" fillId="0" borderId="14" xfId="0" applyFont="1" applyBorder="1" applyAlignment="1">
      <alignment horizontal="center"/>
    </xf>
    <xf numFmtId="0" fontId="19" fillId="6" borderId="13" xfId="0" applyFont="1" applyFill="1" applyBorder="1" applyAlignment="1">
      <alignment horizontal="center"/>
    </xf>
    <xf numFmtId="0" fontId="19" fillId="0" borderId="14" xfId="0" applyFont="1" applyBorder="1"/>
    <xf numFmtId="0" fontId="20" fillId="0" borderId="14" xfId="0" applyFont="1" applyBorder="1"/>
    <xf numFmtId="0" fontId="21" fillId="0" borderId="14" xfId="0" applyFont="1" applyBorder="1" applyAlignment="1">
      <alignment horizontal="center"/>
    </xf>
    <xf numFmtId="0" fontId="21" fillId="6" borderId="13" xfId="0" applyFont="1" applyFill="1" applyBorder="1" applyAlignment="1">
      <alignment horizontal="center"/>
    </xf>
    <xf numFmtId="0" fontId="22" fillId="0" borderId="1" xfId="0" applyFont="1" applyBorder="1" applyAlignment="1">
      <alignment horizontal="center"/>
    </xf>
    <xf numFmtId="0" fontId="21" fillId="0" borderId="15" xfId="0" applyFont="1" applyBorder="1" applyAlignment="1">
      <alignment horizontal="center"/>
    </xf>
    <xf numFmtId="0" fontId="19" fillId="8" borderId="16" xfId="0" applyFont="1" applyFill="1" applyBorder="1" applyAlignment="1">
      <alignment horizontal="center"/>
    </xf>
    <xf numFmtId="0" fontId="21" fillId="0" borderId="1" xfId="0" applyFont="1" applyBorder="1" applyAlignment="1">
      <alignment horizontal="center"/>
    </xf>
    <xf numFmtId="0" fontId="21" fillId="6" borderId="1" xfId="0" applyFont="1" applyFill="1" applyBorder="1" applyAlignment="1">
      <alignment horizontal="center"/>
    </xf>
    <xf numFmtId="0" fontId="11" fillId="0" borderId="10" xfId="0" applyFont="1" applyBorder="1"/>
    <xf numFmtId="0" fontId="7" fillId="4" borderId="11" xfId="0" applyFont="1" applyFill="1" applyBorder="1" applyAlignment="1">
      <alignment horizontal="center" vertical="center"/>
    </xf>
    <xf numFmtId="0" fontId="24" fillId="4" borderId="1" xfId="0" applyFont="1" applyFill="1" applyBorder="1" applyAlignment="1">
      <alignment horizontal="center"/>
    </xf>
    <xf numFmtId="0" fontId="25" fillId="0" borderId="15" xfId="0" applyFont="1" applyBorder="1" applyAlignment="1">
      <alignment horizontal="center"/>
    </xf>
    <xf numFmtId="0" fontId="21" fillId="7" borderId="14" xfId="0" applyFont="1" applyFill="1" applyBorder="1" applyAlignment="1">
      <alignment horizontal="center"/>
    </xf>
    <xf numFmtId="0" fontId="22" fillId="0" borderId="14" xfId="0" applyFont="1" applyBorder="1" applyAlignment="1">
      <alignment horizontal="center"/>
    </xf>
    <xf numFmtId="0" fontId="16" fillId="7" borderId="0" xfId="0" applyFont="1" applyFill="1" applyAlignment="1">
      <alignment horizontal="center"/>
    </xf>
    <xf numFmtId="0" fontId="21" fillId="7" borderId="0" xfId="0" applyFont="1" applyFill="1" applyAlignment="1">
      <alignment horizontal="center"/>
    </xf>
    <xf numFmtId="0" fontId="16" fillId="0" borderId="0" xfId="0" applyFont="1" applyAlignment="1">
      <alignment horizontal="center"/>
    </xf>
    <xf numFmtId="0" fontId="16" fillId="9" borderId="0" xfId="0" applyFont="1" applyFill="1" applyAlignment="1">
      <alignment horizontal="center"/>
    </xf>
    <xf numFmtId="0" fontId="24" fillId="4" borderId="1" xfId="0" applyFont="1" applyFill="1" applyBorder="1" applyAlignment="1">
      <alignment horizontal="center" vertical="center"/>
    </xf>
    <xf numFmtId="0" fontId="26" fillId="4" borderId="1" xfId="0" applyFont="1" applyFill="1" applyBorder="1"/>
    <xf numFmtId="0" fontId="7" fillId="4" borderId="1" xfId="0" applyFont="1" applyFill="1" applyBorder="1" applyAlignment="1">
      <alignment horizontal="center" vertical="center"/>
    </xf>
    <xf numFmtId="0" fontId="11" fillId="0" borderId="0" xfId="0" applyFont="1" applyAlignment="1">
      <alignment vertical="center"/>
    </xf>
    <xf numFmtId="0" fontId="7" fillId="0" borderId="17" xfId="0" applyFont="1" applyBorder="1" applyAlignment="1">
      <alignment vertical="center"/>
    </xf>
    <xf numFmtId="0" fontId="7" fillId="0" borderId="17" xfId="0" applyFont="1" applyBorder="1" applyAlignment="1">
      <alignment horizontal="center" vertical="center"/>
    </xf>
    <xf numFmtId="0" fontId="29" fillId="12" borderId="2" xfId="0" applyFont="1" applyFill="1" applyBorder="1"/>
    <xf numFmtId="0" fontId="6" fillId="12" borderId="23" xfId="0" applyFont="1" applyFill="1" applyBorder="1"/>
    <xf numFmtId="0" fontId="28" fillId="0" borderId="0" xfId="0" applyFont="1" applyAlignment="1">
      <alignment vertical="center"/>
    </xf>
    <xf numFmtId="0" fontId="31" fillId="13" borderId="1" xfId="0" applyFont="1" applyFill="1" applyBorder="1" applyAlignment="1">
      <alignment horizontal="center"/>
    </xf>
    <xf numFmtId="49" fontId="14" fillId="0" borderId="1" xfId="0" applyNumberFormat="1" applyFont="1" applyBorder="1" applyAlignment="1">
      <alignment horizontal="right"/>
    </xf>
    <xf numFmtId="0" fontId="31" fillId="14" borderId="1" xfId="0" applyFont="1" applyFill="1" applyBorder="1" applyAlignment="1">
      <alignment horizontal="center"/>
    </xf>
    <xf numFmtId="0" fontId="32" fillId="3" borderId="1" xfId="0" applyFont="1" applyFill="1" applyBorder="1" applyAlignment="1">
      <alignment horizontal="center"/>
    </xf>
    <xf numFmtId="49" fontId="9" fillId="0" borderId="1" xfId="0" applyNumberFormat="1" applyFont="1" applyBorder="1" applyAlignment="1">
      <alignment horizontal="right"/>
    </xf>
    <xf numFmtId="0" fontId="9" fillId="0" borderId="1" xfId="0" applyFont="1" applyBorder="1" applyAlignment="1">
      <alignment horizontal="center" vertical="center"/>
    </xf>
    <xf numFmtId="49" fontId="7" fillId="0" borderId="1" xfId="0" applyNumberFormat="1" applyFont="1" applyBorder="1" applyAlignment="1">
      <alignment horizontal="right" vertical="center"/>
    </xf>
    <xf numFmtId="3" fontId="6" fillId="15" borderId="26" xfId="0" applyNumberFormat="1" applyFont="1" applyFill="1" applyBorder="1"/>
    <xf numFmtId="0" fontId="27" fillId="15" borderId="26" xfId="0" applyFont="1" applyFill="1" applyBorder="1" applyAlignment="1">
      <alignment horizontal="center"/>
    </xf>
    <xf numFmtId="0" fontId="27" fillId="15" borderId="27" xfId="0" applyFont="1" applyFill="1" applyBorder="1" applyAlignment="1">
      <alignment horizontal="center"/>
    </xf>
    <xf numFmtId="0" fontId="34" fillId="3" borderId="1" xfId="0" applyFont="1" applyFill="1" applyBorder="1" applyAlignment="1">
      <alignment horizontal="center"/>
    </xf>
    <xf numFmtId="0" fontId="31" fillId="0" borderId="28" xfId="0" applyFont="1" applyBorder="1" applyAlignment="1">
      <alignment horizontal="center"/>
    </xf>
    <xf numFmtId="0" fontId="30" fillId="0" borderId="29" xfId="0" applyFont="1" applyBorder="1" applyAlignment="1">
      <alignment horizontal="center"/>
    </xf>
    <xf numFmtId="3" fontId="6" fillId="4" borderId="29" xfId="0" applyNumberFormat="1" applyFont="1" applyFill="1" applyBorder="1"/>
    <xf numFmtId="1" fontId="30" fillId="0" borderId="29" xfId="0" applyNumberFormat="1" applyFont="1" applyBorder="1" applyAlignment="1">
      <alignment horizontal="center"/>
    </xf>
    <xf numFmtId="0" fontId="30" fillId="0" borderId="30" xfId="0" applyFont="1" applyBorder="1" applyAlignment="1">
      <alignment horizontal="center"/>
    </xf>
    <xf numFmtId="9" fontId="6" fillId="0" borderId="11" xfId="0" applyNumberFormat="1" applyFont="1" applyBorder="1"/>
    <xf numFmtId="3" fontId="6" fillId="4" borderId="1" xfId="0" applyNumberFormat="1" applyFont="1" applyFill="1" applyBorder="1"/>
    <xf numFmtId="1" fontId="31" fillId="0" borderId="11" xfId="0" applyNumberFormat="1" applyFont="1" applyBorder="1" applyAlignment="1">
      <alignment horizontal="center"/>
    </xf>
    <xf numFmtId="0" fontId="30" fillId="0" borderId="31" xfId="0" applyFont="1" applyBorder="1" applyAlignment="1">
      <alignment horizontal="center"/>
    </xf>
    <xf numFmtId="0" fontId="31" fillId="14" borderId="4" xfId="0" applyFont="1" applyFill="1" applyBorder="1" applyAlignment="1">
      <alignment horizontal="center"/>
    </xf>
    <xf numFmtId="181" fontId="32" fillId="3" borderId="1" xfId="0" applyNumberFormat="1" applyFont="1" applyFill="1" applyBorder="1" applyAlignment="1">
      <alignment horizontal="center"/>
    </xf>
    <xf numFmtId="9" fontId="6" fillId="0" borderId="1" xfId="0" applyNumberFormat="1" applyFont="1" applyBorder="1"/>
    <xf numFmtId="1" fontId="30" fillId="0" borderId="11" xfId="0" applyNumberFormat="1" applyFont="1" applyBorder="1" applyAlignment="1">
      <alignment horizontal="center"/>
    </xf>
    <xf numFmtId="0" fontId="35" fillId="13" borderId="1" xfId="0" applyFont="1" applyFill="1" applyBorder="1" applyAlignment="1">
      <alignment horizontal="center"/>
    </xf>
    <xf numFmtId="0" fontId="31" fillId="3" borderId="1" xfId="0" applyFont="1" applyFill="1" applyBorder="1" applyAlignment="1">
      <alignment horizontal="center"/>
    </xf>
    <xf numFmtId="0" fontId="26" fillId="0" borderId="1" xfId="0" applyFont="1" applyBorder="1"/>
    <xf numFmtId="49" fontId="26" fillId="0" borderId="1" xfId="0" applyNumberFormat="1" applyFont="1" applyBorder="1"/>
    <xf numFmtId="0" fontId="7" fillId="0" borderId="1" xfId="0" applyFont="1" applyBorder="1" applyAlignment="1">
      <alignment horizontal="right" vertical="center"/>
    </xf>
    <xf numFmtId="0" fontId="36" fillId="13" borderId="1" xfId="0" applyFont="1" applyFill="1" applyBorder="1" applyAlignment="1">
      <alignment horizontal="center"/>
    </xf>
    <xf numFmtId="181" fontId="6" fillId="0" borderId="1" xfId="0" applyNumberFormat="1" applyFont="1" applyBorder="1"/>
    <xf numFmtId="0" fontId="6" fillId="0" borderId="1" xfId="0" applyFont="1" applyBorder="1"/>
    <xf numFmtId="181" fontId="37" fillId="0" borderId="0" xfId="0" applyNumberFormat="1" applyFont="1" applyAlignment="1">
      <alignment horizontal="center" vertical="center"/>
    </xf>
    <xf numFmtId="0" fontId="37" fillId="0" borderId="0" xfId="0" applyFont="1" applyAlignment="1">
      <alignment horizontal="center" vertical="center"/>
    </xf>
    <xf numFmtId="181" fontId="12" fillId="0" borderId="1" xfId="0" applyNumberFormat="1" applyFont="1" applyBorder="1" applyAlignment="1">
      <alignment horizontal="center"/>
    </xf>
    <xf numFmtId="0" fontId="12" fillId="0" borderId="1" xfId="0" applyFont="1" applyBorder="1" applyAlignment="1">
      <alignment horizontal="center"/>
    </xf>
    <xf numFmtId="0" fontId="31" fillId="13" borderId="6" xfId="0" applyFont="1" applyFill="1" applyBorder="1" applyAlignment="1">
      <alignment horizontal="center"/>
    </xf>
    <xf numFmtId="0" fontId="6" fillId="0" borderId="4" xfId="0" applyFont="1" applyBorder="1"/>
    <xf numFmtId="3" fontId="6" fillId="4" borderId="4" xfId="0" applyNumberFormat="1" applyFont="1" applyFill="1" applyBorder="1"/>
    <xf numFmtId="181" fontId="35" fillId="16" borderId="1" xfId="0" applyNumberFormat="1" applyFont="1" applyFill="1" applyBorder="1" applyAlignment="1">
      <alignment horizontal="center"/>
    </xf>
    <xf numFmtId="0" fontId="29" fillId="11" borderId="1" xfId="0" applyFont="1" applyFill="1" applyBorder="1" applyAlignment="1">
      <alignment horizontal="center"/>
    </xf>
    <xf numFmtId="0" fontId="31" fillId="17" borderId="1" xfId="0" applyFont="1" applyFill="1" applyBorder="1" applyAlignment="1">
      <alignment horizontal="center"/>
    </xf>
    <xf numFmtId="0" fontId="29" fillId="11" borderId="4" xfId="0" applyFont="1" applyFill="1" applyBorder="1" applyAlignment="1">
      <alignment horizontal="center"/>
    </xf>
    <xf numFmtId="0" fontId="31" fillId="18" borderId="1" xfId="0" applyFont="1" applyFill="1" applyBorder="1" applyAlignment="1">
      <alignment horizontal="center"/>
    </xf>
    <xf numFmtId="3" fontId="23" fillId="3" borderId="1" xfId="0" applyNumberFormat="1" applyFont="1" applyFill="1" applyBorder="1" applyAlignment="1">
      <alignment horizontal="center"/>
    </xf>
    <xf numFmtId="0" fontId="23" fillId="3" borderId="1" xfId="0" applyFont="1" applyFill="1" applyBorder="1" applyAlignment="1">
      <alignment horizontal="center"/>
    </xf>
    <xf numFmtId="0" fontId="6" fillId="0" borderId="28" xfId="0" applyFont="1" applyBorder="1"/>
    <xf numFmtId="0" fontId="6" fillId="0" borderId="29" xfId="0" applyFont="1" applyBorder="1"/>
    <xf numFmtId="0" fontId="38" fillId="11" borderId="1" xfId="0" applyFont="1" applyFill="1" applyBorder="1" applyAlignment="1">
      <alignment horizontal="center"/>
    </xf>
    <xf numFmtId="181" fontId="31" fillId="16" borderId="1" xfId="0" applyNumberFormat="1" applyFont="1" applyFill="1" applyBorder="1" applyAlignment="1">
      <alignment horizontal="center"/>
    </xf>
    <xf numFmtId="3" fontId="6" fillId="4" borderId="26" xfId="0" applyNumberFormat="1" applyFont="1" applyFill="1" applyBorder="1"/>
    <xf numFmtId="1" fontId="27" fillId="15" borderId="26" xfId="0" applyNumberFormat="1" applyFont="1" applyFill="1" applyBorder="1" applyAlignment="1">
      <alignment horizontal="center"/>
    </xf>
    <xf numFmtId="0" fontId="6" fillId="0" borderId="11" xfId="0" applyFont="1" applyBorder="1"/>
    <xf numFmtId="0" fontId="11" fillId="0" borderId="0" xfId="0" applyFont="1" applyAlignment="1">
      <alignment horizontal="center" vertical="center"/>
    </xf>
    <xf numFmtId="0" fontId="32" fillId="0" borderId="0" xfId="0" applyFont="1" applyAlignment="1">
      <alignment vertical="center"/>
    </xf>
    <xf numFmtId="0" fontId="26" fillId="0" borderId="0" xfId="0" applyFont="1" applyAlignment="1">
      <alignment vertical="center"/>
    </xf>
    <xf numFmtId="1" fontId="30" fillId="0" borderId="38" xfId="0" applyNumberFormat="1" applyFont="1" applyBorder="1" applyAlignment="1">
      <alignment horizontal="center"/>
    </xf>
    <xf numFmtId="0" fontId="30" fillId="0" borderId="39" xfId="0" applyFont="1" applyBorder="1" applyAlignment="1">
      <alignment horizontal="center"/>
    </xf>
    <xf numFmtId="1" fontId="27" fillId="15" borderId="11" xfId="0" applyNumberFormat="1" applyFont="1" applyFill="1" applyBorder="1" applyAlignment="1">
      <alignment horizontal="center"/>
    </xf>
    <xf numFmtId="0" fontId="27" fillId="15" borderId="31" xfId="0" applyFont="1" applyFill="1" applyBorder="1" applyAlignment="1">
      <alignment horizontal="center"/>
    </xf>
    <xf numFmtId="3" fontId="6" fillId="4" borderId="11" xfId="0" applyNumberFormat="1" applyFont="1" applyFill="1" applyBorder="1"/>
    <xf numFmtId="182" fontId="6" fillId="0" borderId="0" xfId="0" applyNumberFormat="1" applyFont="1" applyAlignment="1">
      <alignment vertical="center"/>
    </xf>
    <xf numFmtId="1" fontId="6" fillId="4" borderId="11" xfId="0" applyNumberFormat="1" applyFont="1" applyFill="1" applyBorder="1"/>
    <xf numFmtId="0" fontId="6" fillId="0" borderId="0" xfId="0" applyFont="1" applyAlignment="1">
      <alignment vertical="center"/>
    </xf>
    <xf numFmtId="0" fontId="31" fillId="16" borderId="1" xfId="0" applyFont="1" applyFill="1" applyBorder="1" applyAlignment="1">
      <alignment horizontal="center"/>
    </xf>
    <xf numFmtId="0" fontId="35" fillId="16" borderId="1" xfId="0" applyFont="1" applyFill="1" applyBorder="1" applyAlignment="1">
      <alignment horizontal="center"/>
    </xf>
    <xf numFmtId="3" fontId="7" fillId="0" borderId="0" xfId="0" applyNumberFormat="1" applyFont="1" applyAlignment="1">
      <alignment horizontal="center" vertical="center"/>
    </xf>
    <xf numFmtId="0" fontId="28" fillId="0" borderId="0" xfId="0" applyFont="1" applyAlignment="1">
      <alignment horizontal="center" vertical="center"/>
    </xf>
    <xf numFmtId="0" fontId="41" fillId="0" borderId="0" xfId="0"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181" fontId="42" fillId="0" borderId="0" xfId="0" applyNumberFormat="1" applyFont="1" applyAlignment="1">
      <alignment horizontal="center" vertical="center"/>
    </xf>
    <xf numFmtId="0" fontId="43" fillId="0" borderId="0" xfId="0" applyFont="1" applyAlignment="1">
      <alignment horizontal="center" vertical="top"/>
    </xf>
    <xf numFmtId="0" fontId="42" fillId="0" borderId="0" xfId="0" applyFont="1" applyAlignment="1">
      <alignment horizontal="center"/>
    </xf>
    <xf numFmtId="0" fontId="31" fillId="0" borderId="0" xfId="0" applyFont="1" applyAlignment="1">
      <alignment vertical="center"/>
    </xf>
    <xf numFmtId="0" fontId="45" fillId="0" borderId="37" xfId="0" applyFont="1" applyBorder="1" applyAlignment="1">
      <alignment horizontal="center" vertical="center"/>
    </xf>
    <xf numFmtId="182" fontId="46" fillId="3" borderId="42" xfId="0" applyNumberFormat="1" applyFont="1" applyFill="1" applyBorder="1" applyAlignment="1">
      <alignment horizontal="center"/>
    </xf>
    <xf numFmtId="182" fontId="46" fillId="0" borderId="17" xfId="0" applyNumberFormat="1" applyFont="1" applyBorder="1" applyAlignment="1">
      <alignment horizontal="center"/>
    </xf>
    <xf numFmtId="182" fontId="46" fillId="3" borderId="6" xfId="0" applyNumberFormat="1" applyFont="1" applyFill="1" applyBorder="1" applyAlignment="1">
      <alignment horizontal="center"/>
    </xf>
    <xf numFmtId="0" fontId="47" fillId="0" borderId="0" xfId="0" applyFont="1" applyAlignment="1">
      <alignment vertical="center"/>
    </xf>
    <xf numFmtId="0" fontId="45" fillId="0" borderId="0" xfId="0" applyFont="1" applyAlignment="1">
      <alignment vertical="center"/>
    </xf>
    <xf numFmtId="0" fontId="50" fillId="0" borderId="0" xfId="0" applyFont="1" applyAlignment="1">
      <alignment vertical="center"/>
    </xf>
    <xf numFmtId="182" fontId="46" fillId="3" borderId="5" xfId="0" applyNumberFormat="1" applyFont="1" applyFill="1" applyBorder="1" applyAlignment="1">
      <alignment horizontal="center"/>
    </xf>
    <xf numFmtId="0" fontId="51" fillId="0" borderId="0" xfId="0" applyFont="1" applyAlignment="1">
      <alignment horizontal="center" vertical="center"/>
    </xf>
    <xf numFmtId="0" fontId="51" fillId="0" borderId="0" xfId="0" applyFont="1" applyAlignment="1">
      <alignment vertical="center"/>
    </xf>
    <xf numFmtId="0" fontId="30" fillId="0" borderId="37" xfId="0" applyFont="1" applyBorder="1" applyAlignment="1">
      <alignment horizontal="center" vertical="center"/>
    </xf>
    <xf numFmtId="182" fontId="46" fillId="3" borderId="17" xfId="0" applyNumberFormat="1" applyFont="1" applyFill="1" applyBorder="1" applyAlignment="1">
      <alignment horizontal="center"/>
    </xf>
    <xf numFmtId="0" fontId="52" fillId="0" borderId="0" xfId="0" applyFont="1" applyAlignment="1">
      <alignment horizontal="center" vertical="center"/>
    </xf>
    <xf numFmtId="0" fontId="53" fillId="0" borderId="0" xfId="0" applyFont="1" applyAlignment="1">
      <alignment horizontal="center" vertical="center"/>
    </xf>
    <xf numFmtId="0" fontId="43" fillId="0" borderId="0" xfId="0" applyFont="1" applyAlignment="1">
      <alignment horizontal="center"/>
    </xf>
    <xf numFmtId="0" fontId="52" fillId="0" borderId="0" xfId="0" applyFont="1" applyAlignment="1">
      <alignment horizontal="left" vertical="center"/>
    </xf>
    <xf numFmtId="0" fontId="36" fillId="0" borderId="0" xfId="0" applyFont="1" applyAlignment="1">
      <alignment horizontal="center"/>
    </xf>
    <xf numFmtId="0" fontId="50" fillId="0" borderId="0" xfId="0" applyFont="1" applyAlignment="1">
      <alignment horizontal="left" vertical="center"/>
    </xf>
    <xf numFmtId="0" fontId="50" fillId="0" borderId="0" xfId="0" applyFont="1" applyAlignment="1">
      <alignment horizontal="center" vertical="center"/>
    </xf>
    <xf numFmtId="0" fontId="10" fillId="0" borderId="0" xfId="0" applyFont="1" applyAlignment="1">
      <alignment horizontal="center" vertical="center"/>
    </xf>
    <xf numFmtId="0" fontId="56" fillId="0" borderId="0" xfId="0" applyFont="1" applyAlignment="1">
      <alignment horizontal="center" vertical="center"/>
    </xf>
    <xf numFmtId="0" fontId="23" fillId="0" borderId="0" xfId="0" applyFont="1" applyAlignment="1">
      <alignment horizontal="left" vertical="center"/>
    </xf>
    <xf numFmtId="0" fontId="23" fillId="0" borderId="0" xfId="0" applyFont="1" applyAlignment="1">
      <alignment horizontal="left"/>
    </xf>
    <xf numFmtId="1" fontId="23" fillId="0" borderId="0" xfId="0" applyNumberFormat="1" applyFont="1" applyAlignment="1">
      <alignment horizontal="left"/>
    </xf>
    <xf numFmtId="0" fontId="6" fillId="0" borderId="0" xfId="0" applyFont="1" applyAlignment="1">
      <alignment horizontal="left" wrapText="1"/>
    </xf>
    <xf numFmtId="0" fontId="57" fillId="19" borderId="0" xfId="0" applyFont="1" applyFill="1" applyAlignment="1">
      <alignment horizontal="left" vertical="center"/>
    </xf>
    <xf numFmtId="0" fontId="23" fillId="19" borderId="0" xfId="0" applyFont="1" applyFill="1" applyAlignment="1">
      <alignment horizontal="left" vertical="center"/>
    </xf>
    <xf numFmtId="0" fontId="58" fillId="0" borderId="0" xfId="0" applyFont="1" applyAlignment="1">
      <alignment horizontal="left"/>
    </xf>
    <xf numFmtId="0" fontId="5" fillId="0" borderId="0" xfId="0" applyFont="1" applyAlignment="1">
      <alignment horizontal="left"/>
    </xf>
    <xf numFmtId="1" fontId="23" fillId="0" borderId="0" xfId="0" applyNumberFormat="1" applyFont="1" applyAlignment="1">
      <alignment horizontal="left" vertical="center"/>
    </xf>
    <xf numFmtId="0" fontId="6" fillId="0" borderId="1" xfId="0" applyFont="1" applyBorder="1" applyAlignment="1">
      <alignment horizontal="left" vertical="center" wrapText="1"/>
    </xf>
    <xf numFmtId="0" fontId="49" fillId="13" borderId="1" xfId="0" applyFont="1" applyFill="1" applyBorder="1" applyAlignment="1">
      <alignment horizontal="left" vertical="center"/>
    </xf>
    <xf numFmtId="0" fontId="59" fillId="13" borderId="1" xfId="0" applyFont="1" applyFill="1" applyBorder="1" applyAlignment="1">
      <alignment horizontal="left"/>
    </xf>
    <xf numFmtId="49" fontId="59" fillId="13" borderId="1" xfId="0" applyNumberFormat="1" applyFont="1" applyFill="1" applyBorder="1" applyAlignment="1">
      <alignment horizontal="left" vertical="center"/>
    </xf>
    <xf numFmtId="0" fontId="59" fillId="3" borderId="1" xfId="0" applyFont="1" applyFill="1" applyBorder="1" applyAlignment="1">
      <alignment horizontal="left" wrapText="1"/>
    </xf>
    <xf numFmtId="0" fontId="60" fillId="3" borderId="1" xfId="0" applyFont="1" applyFill="1" applyBorder="1" applyAlignment="1">
      <alignment horizontal="left" vertical="center"/>
    </xf>
    <xf numFmtId="0" fontId="61" fillId="3" borderId="1" xfId="0" applyFont="1" applyFill="1" applyBorder="1" applyAlignment="1">
      <alignment horizontal="left" vertical="center"/>
    </xf>
    <xf numFmtId="0" fontId="59" fillId="20" borderId="1" xfId="0" applyFont="1" applyFill="1" applyBorder="1" applyAlignment="1">
      <alignment horizontal="left" wrapText="1"/>
    </xf>
    <xf numFmtId="0" fontId="49" fillId="14" borderId="1" xfId="0" applyFont="1" applyFill="1" applyBorder="1" applyAlignment="1">
      <alignment horizontal="left" vertical="center"/>
    </xf>
    <xf numFmtId="0" fontId="59" fillId="14" borderId="1" xfId="0" applyFont="1" applyFill="1" applyBorder="1" applyAlignment="1">
      <alignment horizontal="left"/>
    </xf>
    <xf numFmtId="49" fontId="59" fillId="14" borderId="1" xfId="0" applyNumberFormat="1" applyFont="1" applyFill="1" applyBorder="1" applyAlignment="1">
      <alignment horizontal="left" vertical="center"/>
    </xf>
    <xf numFmtId="49" fontId="59" fillId="14" borderId="1" xfId="0" applyNumberFormat="1" applyFont="1" applyFill="1" applyBorder="1" applyAlignment="1">
      <alignment horizontal="left"/>
    </xf>
    <xf numFmtId="0" fontId="49" fillId="17" borderId="1" xfId="0" applyFont="1" applyFill="1" applyBorder="1" applyAlignment="1">
      <alignment horizontal="left" vertical="center"/>
    </xf>
    <xf numFmtId="0" fontId="59" fillId="17" borderId="1" xfId="0" applyFont="1" applyFill="1" applyBorder="1" applyAlignment="1">
      <alignment horizontal="left"/>
    </xf>
    <xf numFmtId="49" fontId="59" fillId="17" borderId="1" xfId="0" applyNumberFormat="1" applyFont="1" applyFill="1" applyBorder="1" applyAlignment="1">
      <alignment horizontal="left"/>
    </xf>
    <xf numFmtId="49" fontId="59" fillId="13" borderId="1" xfId="0" applyNumberFormat="1" applyFont="1" applyFill="1" applyBorder="1" applyAlignment="1">
      <alignment horizontal="left"/>
    </xf>
    <xf numFmtId="0" fontId="59" fillId="20" borderId="1" xfId="0" applyFont="1" applyFill="1" applyBorder="1" applyAlignment="1">
      <alignment horizontal="left"/>
    </xf>
    <xf numFmtId="0" fontId="49" fillId="16" borderId="1" xfId="0" applyFont="1" applyFill="1" applyBorder="1" applyAlignment="1">
      <alignment horizontal="left"/>
    </xf>
    <xf numFmtId="0" fontId="59" fillId="16" borderId="1" xfId="0" applyFont="1" applyFill="1" applyBorder="1" applyAlignment="1">
      <alignment horizontal="left"/>
    </xf>
    <xf numFmtId="49" fontId="59" fillId="16" borderId="1" xfId="0" applyNumberFormat="1" applyFont="1" applyFill="1" applyBorder="1" applyAlignment="1">
      <alignment horizontal="left"/>
    </xf>
    <xf numFmtId="0" fontId="49" fillId="18" borderId="1" xfId="0" applyFont="1" applyFill="1" applyBorder="1" applyAlignment="1">
      <alignment horizontal="left"/>
    </xf>
    <xf numFmtId="0" fontId="59" fillId="18" borderId="1" xfId="0" applyFont="1" applyFill="1" applyBorder="1" applyAlignment="1">
      <alignment horizontal="left"/>
    </xf>
    <xf numFmtId="49" fontId="59" fillId="18" borderId="1" xfId="0" applyNumberFormat="1" applyFont="1" applyFill="1" applyBorder="1" applyAlignment="1">
      <alignment horizontal="left"/>
    </xf>
    <xf numFmtId="0" fontId="59" fillId="3" borderId="1" xfId="0" applyFont="1" applyFill="1" applyBorder="1" applyAlignment="1">
      <alignment horizontal="left"/>
    </xf>
    <xf numFmtId="0" fontId="49" fillId="14" borderId="1" xfId="0" applyFont="1" applyFill="1" applyBorder="1" applyAlignment="1">
      <alignment horizontal="left"/>
    </xf>
    <xf numFmtId="0" fontId="49" fillId="17" borderId="1" xfId="0" applyFont="1" applyFill="1" applyBorder="1" applyAlignment="1">
      <alignment horizontal="left"/>
    </xf>
    <xf numFmtId="0" fontId="6" fillId="0" borderId="0" xfId="0" applyFont="1" applyAlignment="1">
      <alignment horizontal="left"/>
    </xf>
    <xf numFmtId="0" fontId="62" fillId="13" borderId="1" xfId="0" applyFont="1" applyFill="1" applyBorder="1" applyAlignment="1">
      <alignment horizontal="left"/>
    </xf>
    <xf numFmtId="0" fontId="60" fillId="13" borderId="1" xfId="0" applyFont="1" applyFill="1" applyBorder="1" applyAlignment="1">
      <alignment horizontal="left"/>
    </xf>
    <xf numFmtId="0" fontId="49" fillId="13" borderId="1" xfId="0" applyFont="1" applyFill="1" applyBorder="1" applyAlignment="1">
      <alignment horizontal="left"/>
    </xf>
    <xf numFmtId="0" fontId="15" fillId="3" borderId="1" xfId="0" applyFont="1" applyFill="1" applyBorder="1" applyAlignment="1">
      <alignment horizontal="left" vertical="center" wrapText="1"/>
    </xf>
    <xf numFmtId="0" fontId="15" fillId="20" borderId="1" xfId="0" applyFont="1" applyFill="1" applyBorder="1" applyAlignment="1">
      <alignment horizontal="left" vertical="center" wrapText="1"/>
    </xf>
    <xf numFmtId="0" fontId="59" fillId="20" borderId="1" xfId="0" applyFont="1" applyFill="1" applyBorder="1" applyAlignment="1">
      <alignment horizontal="left" vertical="center"/>
    </xf>
    <xf numFmtId="0" fontId="49" fillId="0" borderId="1" xfId="0" applyFont="1" applyBorder="1" applyAlignment="1">
      <alignment horizontal="left"/>
    </xf>
    <xf numFmtId="0" fontId="59" fillId="0" borderId="1" xfId="0" applyFont="1" applyBorder="1" applyAlignment="1">
      <alignment horizontal="left"/>
    </xf>
    <xf numFmtId="49" fontId="59" fillId="0" borderId="1" xfId="0" applyNumberFormat="1" applyFont="1" applyBorder="1" applyAlignment="1">
      <alignment horizontal="left"/>
    </xf>
    <xf numFmtId="0" fontId="59" fillId="0" borderId="1" xfId="0" applyFont="1" applyBorder="1" applyAlignment="1">
      <alignment horizontal="left" vertical="center"/>
    </xf>
    <xf numFmtId="49" fontId="59" fillId="0" borderId="1" xfId="0" applyNumberFormat="1" applyFont="1" applyBorder="1" applyAlignment="1">
      <alignment horizontal="left" vertical="center"/>
    </xf>
    <xf numFmtId="0" fontId="56" fillId="0" borderId="0" xfId="0" applyFont="1" applyAlignment="1">
      <alignment vertical="center"/>
    </xf>
    <xf numFmtId="0" fontId="56" fillId="0" borderId="0" xfId="0" applyFont="1" applyAlignment="1">
      <alignment horizontal="left" vertical="center"/>
    </xf>
    <xf numFmtId="0" fontId="53" fillId="0" borderId="0" xfId="0" applyFont="1" applyAlignment="1">
      <alignment horizontal="left" vertical="center"/>
    </xf>
    <xf numFmtId="181" fontId="53" fillId="0" borderId="0" xfId="0" applyNumberFormat="1" applyFont="1" applyAlignment="1">
      <alignment horizontal="center" vertical="center"/>
    </xf>
    <xf numFmtId="0" fontId="53" fillId="0" borderId="0" xfId="0" applyFont="1" applyAlignment="1">
      <alignment horizontal="right" vertical="center"/>
    </xf>
    <xf numFmtId="0" fontId="53" fillId="0" borderId="0" xfId="0" applyFont="1" applyAlignment="1">
      <alignment vertical="center"/>
    </xf>
    <xf numFmtId="181" fontId="56" fillId="0" borderId="0" xfId="0" applyNumberFormat="1" applyFont="1" applyAlignment="1">
      <alignment horizontal="center" vertical="center"/>
    </xf>
    <xf numFmtId="0" fontId="63" fillId="0" borderId="0" xfId="0" applyFont="1" applyAlignment="1">
      <alignment vertical="center"/>
    </xf>
    <xf numFmtId="0" fontId="63" fillId="0" borderId="5" xfId="0" applyFont="1" applyBorder="1" applyAlignment="1">
      <alignment horizontal="center" vertical="center"/>
    </xf>
    <xf numFmtId="182" fontId="46" fillId="0" borderId="2" xfId="0" applyNumberFormat="1" applyFont="1" applyBorder="1" applyAlignment="1">
      <alignment horizontal="center" vertical="center"/>
    </xf>
    <xf numFmtId="182" fontId="53" fillId="0" borderId="23" xfId="0" applyNumberFormat="1" applyFont="1" applyBorder="1" applyAlignment="1">
      <alignment horizontal="center" vertical="center"/>
    </xf>
    <xf numFmtId="182" fontId="46" fillId="0" borderId="3" xfId="0" applyNumberFormat="1" applyFont="1" applyBorder="1" applyAlignment="1">
      <alignment horizontal="center" vertical="center"/>
    </xf>
    <xf numFmtId="0" fontId="46" fillId="0" borderId="3" xfId="0" applyFont="1" applyBorder="1" applyAlignment="1">
      <alignment horizontal="center" vertical="center"/>
    </xf>
    <xf numFmtId="0" fontId="53" fillId="0" borderId="23" xfId="0" applyFont="1" applyBorder="1" applyAlignment="1">
      <alignment horizontal="center" vertical="center"/>
    </xf>
    <xf numFmtId="0" fontId="63" fillId="0" borderId="10" xfId="0" applyFont="1" applyBorder="1" applyAlignment="1">
      <alignment horizontal="center" vertical="center"/>
    </xf>
    <xf numFmtId="0" fontId="63" fillId="0" borderId="43" xfId="0" applyFont="1" applyBorder="1" applyAlignment="1">
      <alignment horizontal="center" vertical="center"/>
    </xf>
    <xf numFmtId="0" fontId="63" fillId="0" borderId="4" xfId="0" applyFont="1" applyBorder="1" applyAlignment="1">
      <alignment horizontal="center" vertical="center"/>
    </xf>
    <xf numFmtId="0" fontId="46" fillId="0" borderId="2" xfId="0" applyFont="1" applyBorder="1" applyAlignment="1">
      <alignment horizontal="center" vertical="center"/>
    </xf>
    <xf numFmtId="0" fontId="63" fillId="0" borderId="11" xfId="0" applyFont="1" applyBorder="1" applyAlignment="1">
      <alignment horizontal="center" vertical="center"/>
    </xf>
    <xf numFmtId="0" fontId="64" fillId="3" borderId="0" xfId="0" applyFont="1" applyFill="1" applyAlignment="1">
      <alignment horizontal="left" vertical="center"/>
    </xf>
    <xf numFmtId="0" fontId="52" fillId="3" borderId="0" xfId="0" applyFont="1" applyFill="1" applyAlignment="1">
      <alignment horizontal="left" vertical="center"/>
    </xf>
    <xf numFmtId="0" fontId="53" fillId="0" borderId="41" xfId="0" applyFont="1" applyBorder="1" applyAlignment="1">
      <alignment horizontal="center" vertical="center"/>
    </xf>
    <xf numFmtId="0" fontId="52" fillId="3" borderId="0" xfId="0" applyFont="1" applyFill="1" applyAlignment="1">
      <alignment horizontal="right" vertical="center"/>
    </xf>
    <xf numFmtId="0" fontId="64" fillId="0" borderId="0" xfId="0" applyFont="1" applyAlignment="1">
      <alignment horizontal="center" vertical="center"/>
    </xf>
    <xf numFmtId="1" fontId="6" fillId="0" borderId="0" xfId="0" applyNumberFormat="1" applyFont="1"/>
    <xf numFmtId="0" fontId="5" fillId="3" borderId="0" xfId="0" applyFont="1" applyFill="1"/>
    <xf numFmtId="0" fontId="6" fillId="0" borderId="1" xfId="0" applyFont="1" applyBorder="1" applyAlignment="1">
      <alignment horizontal="right"/>
    </xf>
    <xf numFmtId="1" fontId="6" fillId="0" borderId="1" xfId="0" applyNumberFormat="1" applyFont="1" applyBorder="1"/>
    <xf numFmtId="0" fontId="67" fillId="0" borderId="0" xfId="0" applyFont="1" applyAlignment="1">
      <alignment vertical="center"/>
    </xf>
    <xf numFmtId="0" fontId="67" fillId="0" borderId="0" xfId="0" applyFont="1" applyAlignment="1">
      <alignment horizontal="left" vertical="center"/>
    </xf>
    <xf numFmtId="0" fontId="69" fillId="0" borderId="0" xfId="0" applyFont="1" applyAlignment="1">
      <alignment vertical="center"/>
    </xf>
    <xf numFmtId="0" fontId="69" fillId="0" borderId="0" xfId="0" applyFont="1" applyAlignment="1">
      <alignment horizontal="left" vertical="center"/>
    </xf>
    <xf numFmtId="0" fontId="67" fillId="0" borderId="2" xfId="0" applyFont="1" applyBorder="1" applyAlignment="1">
      <alignment horizontal="center" vertical="center"/>
    </xf>
    <xf numFmtId="0" fontId="67" fillId="0" borderId="1" xfId="0" applyFont="1" applyBorder="1" applyAlignment="1">
      <alignment horizontal="center" vertical="center"/>
    </xf>
    <xf numFmtId="0" fontId="67" fillId="0" borderId="36" xfId="0" applyFont="1" applyBorder="1" applyAlignment="1">
      <alignment vertical="center"/>
    </xf>
    <xf numFmtId="0" fontId="72" fillId="0" borderId="17" xfId="0" applyFont="1" applyBorder="1" applyAlignment="1">
      <alignment horizontal="left" vertical="center"/>
    </xf>
    <xf numFmtId="0" fontId="72" fillId="0" borderId="0" xfId="0" applyFont="1" applyAlignment="1">
      <alignment horizontal="left" vertical="center"/>
    </xf>
    <xf numFmtId="0" fontId="73" fillId="0" borderId="0" xfId="0" applyFont="1"/>
    <xf numFmtId="181" fontId="42" fillId="0" borderId="0" xfId="0" applyNumberFormat="1" applyFont="1" applyAlignment="1">
      <alignment horizontal="center"/>
    </xf>
    <xf numFmtId="181" fontId="42" fillId="0" borderId="1" xfId="0" applyNumberFormat="1" applyFont="1" applyBorder="1" applyAlignment="1">
      <alignment horizontal="center"/>
    </xf>
    <xf numFmtId="181" fontId="42" fillId="0" borderId="3" xfId="0" applyNumberFormat="1" applyFont="1" applyBorder="1" applyAlignment="1">
      <alignment horizontal="center"/>
    </xf>
    <xf numFmtId="0" fontId="30" fillId="0" borderId="7" xfId="0" applyFont="1" applyBorder="1" applyAlignment="1">
      <alignment horizontal="center"/>
    </xf>
    <xf numFmtId="0" fontId="27" fillId="23" borderId="7" xfId="0" applyFont="1" applyFill="1" applyBorder="1" applyAlignment="1">
      <alignment horizontal="center"/>
    </xf>
    <xf numFmtId="0" fontId="27" fillId="11" borderId="7" xfId="0" applyFont="1" applyFill="1" applyBorder="1" applyAlignment="1">
      <alignment horizontal="center"/>
    </xf>
    <xf numFmtId="182" fontId="73" fillId="4" borderId="10" xfId="0" applyNumberFormat="1" applyFont="1" applyFill="1" applyBorder="1" applyAlignment="1">
      <alignment horizontal="center"/>
    </xf>
    <xf numFmtId="0" fontId="73" fillId="4" borderId="10" xfId="0" applyFont="1" applyFill="1" applyBorder="1" applyAlignment="1">
      <alignment horizontal="center"/>
    </xf>
    <xf numFmtId="182" fontId="73" fillId="0" borderId="10" xfId="0" applyNumberFormat="1" applyFont="1" applyBorder="1" applyAlignment="1">
      <alignment horizontal="center"/>
    </xf>
    <xf numFmtId="0" fontId="74" fillId="3" borderId="10" xfId="0" applyFont="1" applyFill="1" applyBorder="1" applyAlignment="1">
      <alignment horizontal="center"/>
    </xf>
    <xf numFmtId="0" fontId="73" fillId="4" borderId="10" xfId="0" applyFont="1" applyFill="1" applyBorder="1" applyAlignment="1">
      <alignment horizontal="center" vertical="center"/>
    </xf>
    <xf numFmtId="0" fontId="73" fillId="0" borderId="10" xfId="0" applyFont="1" applyBorder="1" applyAlignment="1">
      <alignment horizontal="center" vertical="center"/>
    </xf>
    <xf numFmtId="0" fontId="73" fillId="0" borderId="10" xfId="0" applyFont="1" applyBorder="1" applyAlignment="1">
      <alignment horizontal="center"/>
    </xf>
    <xf numFmtId="0" fontId="73" fillId="4" borderId="48" xfId="0" applyFont="1" applyFill="1" applyBorder="1" applyAlignment="1">
      <alignment horizontal="center"/>
    </xf>
    <xf numFmtId="0" fontId="73" fillId="4" borderId="48" xfId="0" applyFont="1" applyFill="1" applyBorder="1" applyAlignment="1">
      <alignment horizontal="center" vertical="center"/>
    </xf>
    <xf numFmtId="0" fontId="73" fillId="0" borderId="48" xfId="0" applyFont="1" applyBorder="1" applyAlignment="1">
      <alignment horizontal="center" vertical="center"/>
    </xf>
    <xf numFmtId="0" fontId="73" fillId="3" borderId="48" xfId="0" applyFont="1" applyFill="1" applyBorder="1" applyAlignment="1">
      <alignment horizontal="center" vertical="center"/>
    </xf>
    <xf numFmtId="0" fontId="73" fillId="0" borderId="43" xfId="0" applyFont="1" applyBorder="1" applyAlignment="1">
      <alignment horizontal="center"/>
    </xf>
    <xf numFmtId="0" fontId="73" fillId="3" borderId="10" xfId="0" applyFont="1" applyFill="1" applyBorder="1" applyAlignment="1">
      <alignment horizontal="center"/>
    </xf>
    <xf numFmtId="182" fontId="73" fillId="4" borderId="4" xfId="0" applyNumberFormat="1" applyFont="1" applyFill="1" applyBorder="1" applyAlignment="1">
      <alignment horizontal="center"/>
    </xf>
    <xf numFmtId="0" fontId="73" fillId="4" borderId="4" xfId="0" applyFont="1" applyFill="1" applyBorder="1" applyAlignment="1">
      <alignment horizontal="center"/>
    </xf>
    <xf numFmtId="182" fontId="73" fillId="0" borderId="4" xfId="0" applyNumberFormat="1" applyFont="1" applyBorder="1" applyAlignment="1">
      <alignment horizontal="center"/>
    </xf>
    <xf numFmtId="0" fontId="73" fillId="3" borderId="48" xfId="0" applyFont="1" applyFill="1" applyBorder="1" applyAlignment="1">
      <alignment horizontal="center"/>
    </xf>
    <xf numFmtId="0" fontId="73" fillId="0" borderId="4" xfId="0" applyFont="1" applyBorder="1" applyAlignment="1">
      <alignment horizontal="center"/>
    </xf>
    <xf numFmtId="0" fontId="73" fillId="0" borderId="48" xfId="0" applyFont="1" applyBorder="1" applyAlignment="1">
      <alignment horizontal="center"/>
    </xf>
    <xf numFmtId="0" fontId="73" fillId="0" borderId="43" xfId="0" applyFont="1" applyBorder="1" applyAlignment="1">
      <alignment horizontal="center" vertical="center"/>
    </xf>
    <xf numFmtId="0" fontId="73" fillId="0" borderId="4" xfId="0" applyFont="1" applyBorder="1" applyAlignment="1">
      <alignment horizontal="center" vertical="center"/>
    </xf>
    <xf numFmtId="0" fontId="53" fillId="0" borderId="4" xfId="0" applyFont="1" applyBorder="1" applyAlignment="1">
      <alignment horizontal="center"/>
    </xf>
    <xf numFmtId="182" fontId="53" fillId="0" borderId="4" xfId="0" applyNumberFormat="1" applyFont="1" applyBorder="1" applyAlignment="1">
      <alignment horizontal="center"/>
    </xf>
    <xf numFmtId="0" fontId="73" fillId="0" borderId="1" xfId="0" applyFont="1" applyBorder="1" applyAlignment="1">
      <alignment horizontal="center" vertical="center"/>
    </xf>
    <xf numFmtId="0" fontId="10" fillId="3" borderId="10" xfId="0" applyFont="1" applyFill="1" applyBorder="1" applyAlignment="1">
      <alignment horizontal="center" vertical="center"/>
    </xf>
    <xf numFmtId="0" fontId="10" fillId="0" borderId="10" xfId="0" applyFont="1" applyBorder="1" applyAlignment="1">
      <alignment horizontal="center" vertical="center"/>
    </xf>
    <xf numFmtId="0" fontId="53" fillId="0" borderId="43" xfId="0" applyFont="1" applyBorder="1" applyAlignment="1">
      <alignment horizontal="center"/>
    </xf>
    <xf numFmtId="0" fontId="53" fillId="0" borderId="43" xfId="0" applyFont="1" applyBorder="1" applyAlignment="1">
      <alignment horizontal="center" vertical="center"/>
    </xf>
    <xf numFmtId="0" fontId="10" fillId="0" borderId="43" xfId="0" applyFont="1" applyBorder="1" applyAlignment="1">
      <alignment horizontal="center" vertical="center"/>
    </xf>
    <xf numFmtId="0" fontId="53" fillId="0" borderId="11" xfId="0" applyFont="1" applyBorder="1" applyAlignment="1">
      <alignment horizontal="center"/>
    </xf>
    <xf numFmtId="0" fontId="53" fillId="0" borderId="0" xfId="0" applyFont="1" applyAlignment="1">
      <alignment horizontal="center"/>
    </xf>
    <xf numFmtId="0" fontId="10" fillId="0" borderId="11" xfId="0" applyFont="1" applyBorder="1" applyAlignment="1">
      <alignment horizontal="center" vertical="center"/>
    </xf>
    <xf numFmtId="0" fontId="73" fillId="0" borderId="23" xfId="0" applyFont="1" applyBorder="1" applyAlignment="1">
      <alignment horizontal="center"/>
    </xf>
    <xf numFmtId="0" fontId="73" fillId="0" borderId="23" xfId="0" applyFont="1" applyBorder="1" applyAlignment="1">
      <alignment horizontal="center" vertical="center"/>
    </xf>
    <xf numFmtId="181" fontId="42" fillId="0" borderId="14" xfId="0" applyNumberFormat="1" applyFont="1" applyBorder="1" applyAlignment="1">
      <alignment horizontal="center"/>
    </xf>
    <xf numFmtId="181" fontId="42" fillId="0" borderId="1" xfId="0" applyNumberFormat="1" applyFont="1" applyBorder="1" applyAlignment="1">
      <alignment horizontal="center" vertical="center"/>
    </xf>
    <xf numFmtId="0" fontId="30" fillId="0" borderId="7" xfId="0" applyFont="1" applyBorder="1" applyAlignment="1">
      <alignment horizontal="center" vertical="center"/>
    </xf>
    <xf numFmtId="182" fontId="73" fillId="0" borderId="10" xfId="0" applyNumberFormat="1" applyFont="1" applyBorder="1" applyAlignment="1">
      <alignment horizontal="center" vertical="center"/>
    </xf>
    <xf numFmtId="182" fontId="73" fillId="0" borderId="4" xfId="0" applyNumberFormat="1" applyFont="1" applyBorder="1" applyAlignment="1">
      <alignment horizontal="center" vertical="center"/>
    </xf>
    <xf numFmtId="182" fontId="73" fillId="0" borderId="1" xfId="0" applyNumberFormat="1" applyFont="1" applyBorder="1" applyAlignment="1">
      <alignment horizontal="center" vertical="center"/>
    </xf>
    <xf numFmtId="0" fontId="73" fillId="0" borderId="11" xfId="0" applyFont="1" applyBorder="1" applyAlignment="1">
      <alignment horizontal="center" vertical="center"/>
    </xf>
    <xf numFmtId="0" fontId="75" fillId="0" borderId="0" xfId="0" applyFont="1" applyAlignment="1">
      <alignment horizontal="center" vertical="center"/>
    </xf>
    <xf numFmtId="0" fontId="10" fillId="0" borderId="48" xfId="0" applyFont="1" applyBorder="1" applyAlignment="1">
      <alignment horizontal="center" vertical="center"/>
    </xf>
    <xf numFmtId="0" fontId="10" fillId="0" borderId="1" xfId="0" applyFont="1" applyBorder="1" applyAlignment="1">
      <alignment horizontal="center" vertical="center"/>
    </xf>
    <xf numFmtId="0" fontId="73" fillId="0" borderId="0" xfId="0" applyFont="1" applyAlignment="1">
      <alignment horizontal="center"/>
    </xf>
    <xf numFmtId="0" fontId="73" fillId="0" borderId="1" xfId="0" applyFont="1" applyBorder="1" applyAlignment="1">
      <alignment horizontal="center"/>
    </xf>
    <xf numFmtId="0" fontId="10" fillId="0" borderId="10" xfId="0" applyFont="1" applyBorder="1" applyAlignment="1">
      <alignment horizontal="center"/>
    </xf>
    <xf numFmtId="0" fontId="10" fillId="0" borderId="48" xfId="0" applyFont="1" applyBorder="1" applyAlignment="1">
      <alignment horizontal="center"/>
    </xf>
    <xf numFmtId="0" fontId="10" fillId="0" borderId="1" xfId="0" applyFont="1" applyBorder="1" applyAlignment="1">
      <alignment horizontal="center"/>
    </xf>
    <xf numFmtId="0" fontId="45" fillId="0" borderId="7" xfId="0" applyFont="1" applyBorder="1" applyAlignment="1">
      <alignment horizontal="center"/>
    </xf>
    <xf numFmtId="0" fontId="76" fillId="23" borderId="7" xfId="0" applyFont="1" applyFill="1" applyBorder="1" applyAlignment="1">
      <alignment horizontal="center"/>
    </xf>
    <xf numFmtId="0" fontId="76" fillId="11" borderId="7" xfId="0" applyFont="1" applyFill="1" applyBorder="1" applyAlignment="1">
      <alignment horizontal="center"/>
    </xf>
    <xf numFmtId="0" fontId="5" fillId="4" borderId="10" xfId="0" applyFont="1" applyFill="1" applyBorder="1" applyAlignment="1">
      <alignment horizontal="center"/>
    </xf>
    <xf numFmtId="0" fontId="5" fillId="0" borderId="10" xfId="0" applyFont="1" applyBorder="1" applyAlignment="1">
      <alignment horizontal="center"/>
    </xf>
    <xf numFmtId="0" fontId="5" fillId="0" borderId="0" xfId="0" applyFont="1"/>
    <xf numFmtId="0" fontId="5" fillId="4" borderId="10" xfId="0" applyFont="1" applyFill="1" applyBorder="1" applyAlignment="1">
      <alignment horizontal="center" vertical="center"/>
    </xf>
    <xf numFmtId="0" fontId="5" fillId="0" borderId="10" xfId="0" applyFont="1" applyBorder="1" applyAlignment="1">
      <alignment horizontal="center" vertical="center"/>
    </xf>
    <xf numFmtId="0" fontId="5" fillId="4" borderId="48" xfId="0" applyFont="1" applyFill="1" applyBorder="1" applyAlignment="1">
      <alignment horizontal="center"/>
    </xf>
    <xf numFmtId="0" fontId="5" fillId="4" borderId="48" xfId="0" applyFont="1" applyFill="1" applyBorder="1" applyAlignment="1">
      <alignment horizontal="center" vertical="center"/>
    </xf>
    <xf numFmtId="0" fontId="5" fillId="0" borderId="48" xfId="0" applyFont="1" applyBorder="1" applyAlignment="1">
      <alignment horizontal="center" vertical="center"/>
    </xf>
    <xf numFmtId="0" fontId="5" fillId="3" borderId="48" xfId="0" applyFont="1" applyFill="1" applyBorder="1" applyAlignment="1">
      <alignment horizontal="center" vertical="center"/>
    </xf>
    <xf numFmtId="0" fontId="5" fillId="3" borderId="10" xfId="0" applyFont="1" applyFill="1" applyBorder="1" applyAlignment="1">
      <alignment horizontal="center"/>
    </xf>
    <xf numFmtId="0" fontId="5" fillId="3" borderId="10" xfId="0" applyFont="1" applyFill="1" applyBorder="1" applyAlignment="1">
      <alignment horizontal="center" vertical="center"/>
    </xf>
    <xf numFmtId="0" fontId="5" fillId="4" borderId="4" xfId="0" applyFont="1" applyFill="1" applyBorder="1" applyAlignment="1">
      <alignment horizontal="center"/>
    </xf>
    <xf numFmtId="0" fontId="5" fillId="3" borderId="4" xfId="0" applyFont="1" applyFill="1" applyBorder="1" applyAlignment="1">
      <alignment horizontal="center" vertical="center"/>
    </xf>
    <xf numFmtId="0" fontId="5" fillId="0" borderId="4" xfId="0" applyFont="1" applyBorder="1" applyAlignment="1">
      <alignment horizontal="center" vertical="center"/>
    </xf>
    <xf numFmtId="0" fontId="5" fillId="3" borderId="48" xfId="0" applyFont="1" applyFill="1" applyBorder="1" applyAlignment="1">
      <alignment horizontal="center"/>
    </xf>
    <xf numFmtId="0" fontId="5" fillId="0" borderId="4" xfId="0" applyFont="1" applyBorder="1" applyAlignment="1">
      <alignment horizontal="center"/>
    </xf>
    <xf numFmtId="0" fontId="5" fillId="0" borderId="48" xfId="0" applyFont="1" applyBorder="1" applyAlignment="1">
      <alignment horizontal="center"/>
    </xf>
    <xf numFmtId="0" fontId="77" fillId="0" borderId="4" xfId="0" applyFont="1" applyBorder="1" applyAlignment="1">
      <alignment horizontal="center"/>
    </xf>
    <xf numFmtId="0" fontId="77" fillId="0" borderId="4" xfId="0" applyFont="1" applyBorder="1" applyAlignment="1">
      <alignment horizontal="center" vertical="center"/>
    </xf>
    <xf numFmtId="0" fontId="78" fillId="3" borderId="10" xfId="0" applyFont="1" applyFill="1" applyBorder="1" applyAlignment="1">
      <alignment horizontal="center" vertical="center"/>
    </xf>
    <xf numFmtId="0" fontId="78" fillId="0" borderId="10" xfId="0" applyFont="1" applyBorder="1" applyAlignment="1">
      <alignment horizontal="center" vertical="center"/>
    </xf>
    <xf numFmtId="0" fontId="77" fillId="0" borderId="43" xfId="0" applyFont="1" applyBorder="1" applyAlignment="1">
      <alignment horizontal="center"/>
    </xf>
    <xf numFmtId="0" fontId="77" fillId="0" borderId="43" xfId="0" applyFont="1" applyBorder="1" applyAlignment="1">
      <alignment horizontal="center" vertical="center"/>
    </xf>
    <xf numFmtId="0" fontId="77" fillId="0" borderId="0" xfId="0" applyFont="1" applyAlignment="1">
      <alignment horizontal="center"/>
    </xf>
    <xf numFmtId="0" fontId="5" fillId="0" borderId="23" xfId="0" applyFont="1" applyBorder="1" applyAlignment="1">
      <alignment horizontal="center"/>
    </xf>
    <xf numFmtId="0" fontId="5" fillId="0" borderId="23" xfId="0" applyFont="1" applyBorder="1" applyAlignment="1">
      <alignment horizontal="center" vertical="center"/>
    </xf>
    <xf numFmtId="181" fontId="42" fillId="0" borderId="11" xfId="0" applyNumberFormat="1" applyFont="1" applyBorder="1" applyAlignment="1">
      <alignment horizontal="center"/>
    </xf>
    <xf numFmtId="0" fontId="5" fillId="0" borderId="43" xfId="0" applyFont="1" applyBorder="1" applyAlignment="1">
      <alignment horizontal="center"/>
    </xf>
    <xf numFmtId="0" fontId="5" fillId="0" borderId="43" xfId="0" applyFont="1" applyBorder="1" applyAlignment="1">
      <alignment horizontal="center" vertical="center"/>
    </xf>
    <xf numFmtId="0" fontId="5" fillId="0" borderId="1" xfId="0" applyFont="1" applyBorder="1" applyAlignment="1">
      <alignment horizontal="center" vertical="center"/>
    </xf>
    <xf numFmtId="0" fontId="78" fillId="0" borderId="48" xfId="0" applyFont="1" applyBorder="1" applyAlignment="1">
      <alignment horizontal="center" vertical="center"/>
    </xf>
    <xf numFmtId="0" fontId="78" fillId="0" borderId="0" xfId="0" applyFont="1" applyAlignment="1">
      <alignment horizontal="center" vertical="center"/>
    </xf>
    <xf numFmtId="0" fontId="45" fillId="0" borderId="7" xfId="0" applyFont="1" applyBorder="1" applyAlignment="1">
      <alignment horizontal="center" vertical="center"/>
    </xf>
    <xf numFmtId="0" fontId="5" fillId="0" borderId="0" xfId="0" applyFont="1" applyAlignment="1">
      <alignment horizontal="center"/>
    </xf>
    <xf numFmtId="0" fontId="78" fillId="0" borderId="1" xfId="0" applyFont="1" applyBorder="1" applyAlignment="1">
      <alignment horizontal="center" vertical="center"/>
    </xf>
    <xf numFmtId="0" fontId="5" fillId="0" borderId="1" xfId="0" applyFont="1" applyBorder="1" applyAlignment="1">
      <alignment horizontal="center"/>
    </xf>
    <xf numFmtId="0" fontId="78" fillId="0" borderId="10" xfId="0" applyFont="1" applyBorder="1" applyAlignment="1">
      <alignment horizontal="center"/>
    </xf>
    <xf numFmtId="0" fontId="78" fillId="0" borderId="48" xfId="0" applyFont="1" applyBorder="1" applyAlignment="1">
      <alignment horizontal="center"/>
    </xf>
    <xf numFmtId="0" fontId="78" fillId="0" borderId="1" xfId="0" applyFont="1" applyBorder="1" applyAlignment="1">
      <alignment horizontal="center"/>
    </xf>
    <xf numFmtId="0" fontId="79" fillId="0" borderId="0" xfId="0" applyFont="1" applyAlignment="1">
      <alignment horizontal="center"/>
    </xf>
    <xf numFmtId="0" fontId="79" fillId="4" borderId="49" xfId="0" applyFont="1" applyFill="1" applyBorder="1" applyAlignment="1">
      <alignment horizontal="center"/>
    </xf>
    <xf numFmtId="0" fontId="80" fillId="4" borderId="50" xfId="0" applyFont="1" applyFill="1" applyBorder="1" applyAlignment="1">
      <alignment horizontal="center"/>
    </xf>
    <xf numFmtId="0" fontId="79" fillId="0" borderId="51" xfId="0" applyFont="1" applyBorder="1" applyAlignment="1">
      <alignment horizontal="center"/>
    </xf>
    <xf numFmtId="0" fontId="80" fillId="3" borderId="52" xfId="0" applyFont="1" applyFill="1" applyBorder="1" applyAlignment="1">
      <alignment horizontal="center"/>
    </xf>
    <xf numFmtId="0" fontId="79" fillId="4" borderId="51" xfId="0" applyFont="1" applyFill="1" applyBorder="1" applyAlignment="1">
      <alignment horizontal="center"/>
    </xf>
    <xf numFmtId="0" fontId="79" fillId="0" borderId="53" xfId="0" applyFont="1" applyBorder="1" applyAlignment="1">
      <alignment horizontal="center"/>
    </xf>
    <xf numFmtId="0" fontId="80" fillId="3" borderId="54" xfId="0" applyFont="1" applyFill="1" applyBorder="1" applyAlignment="1">
      <alignment horizontal="center"/>
    </xf>
    <xf numFmtId="0" fontId="79" fillId="0" borderId="54" xfId="0" applyFont="1" applyBorder="1" applyAlignment="1">
      <alignment horizontal="center"/>
    </xf>
    <xf numFmtId="0" fontId="79" fillId="4" borderId="55" xfId="0" applyFont="1" applyFill="1" applyBorder="1" applyAlignment="1">
      <alignment horizontal="center"/>
    </xf>
    <xf numFmtId="0" fontId="79" fillId="3" borderId="56" xfId="0" applyFont="1" applyFill="1" applyBorder="1" applyAlignment="1">
      <alignment horizontal="center"/>
    </xf>
    <xf numFmtId="0" fontId="79" fillId="0" borderId="55" xfId="0" applyFont="1" applyBorder="1" applyAlignment="1">
      <alignment horizontal="center"/>
    </xf>
    <xf numFmtId="0" fontId="79" fillId="0" borderId="56" xfId="0" applyFont="1" applyBorder="1" applyAlignment="1">
      <alignment horizontal="center"/>
    </xf>
    <xf numFmtId="0" fontId="79" fillId="0" borderId="57" xfId="0" applyFont="1" applyBorder="1" applyAlignment="1">
      <alignment horizontal="center"/>
    </xf>
    <xf numFmtId="0" fontId="79" fillId="0" borderId="48" xfId="0" applyFont="1" applyBorder="1" applyAlignment="1">
      <alignment horizontal="center"/>
    </xf>
    <xf numFmtId="0" fontId="80" fillId="3" borderId="50" xfId="0" applyFont="1" applyFill="1" applyBorder="1" applyAlignment="1">
      <alignment horizontal="center"/>
    </xf>
    <xf numFmtId="0" fontId="79" fillId="0" borderId="49" xfId="0" applyFont="1" applyBorder="1" applyAlignment="1">
      <alignment horizontal="center"/>
    </xf>
    <xf numFmtId="0" fontId="79" fillId="4" borderId="56" xfId="0" applyFont="1" applyFill="1" applyBorder="1" applyAlignment="1">
      <alignment horizontal="center"/>
    </xf>
    <xf numFmtId="0" fontId="79" fillId="0" borderId="58" xfId="0" applyFont="1" applyBorder="1" applyAlignment="1">
      <alignment horizontal="center"/>
    </xf>
    <xf numFmtId="0" fontId="79" fillId="0" borderId="59" xfId="0" applyFont="1" applyBorder="1" applyAlignment="1">
      <alignment horizontal="center"/>
    </xf>
    <xf numFmtId="0" fontId="79" fillId="0" borderId="43" xfId="0" applyFont="1" applyBorder="1" applyAlignment="1">
      <alignment horizontal="center"/>
    </xf>
    <xf numFmtId="0" fontId="79" fillId="0" borderId="4" xfId="0" applyFont="1" applyBorder="1" applyAlignment="1">
      <alignment horizontal="center" vertical="center"/>
    </xf>
    <xf numFmtId="0" fontId="79" fillId="0" borderId="17" xfId="0" applyFont="1" applyBorder="1" applyAlignment="1">
      <alignment horizontal="center"/>
    </xf>
    <xf numFmtId="0" fontId="80" fillId="3" borderId="17" xfId="0" applyFont="1" applyFill="1" applyBorder="1" applyAlignment="1">
      <alignment horizontal="center"/>
    </xf>
    <xf numFmtId="0" fontId="79" fillId="0" borderId="11" xfId="0" applyFont="1" applyBorder="1" applyAlignment="1">
      <alignment horizontal="center" vertical="center"/>
    </xf>
    <xf numFmtId="0" fontId="7" fillId="0" borderId="0" xfId="0" applyFont="1" applyAlignment="1">
      <alignment horizontal="center"/>
    </xf>
    <xf numFmtId="0" fontId="45" fillId="0" borderId="0" xfId="0" applyFont="1"/>
    <xf numFmtId="0" fontId="45" fillId="0" borderId="0" xfId="0" applyFont="1" applyAlignment="1">
      <alignment horizontal="center" vertical="center"/>
    </xf>
    <xf numFmtId="14" fontId="42" fillId="0" borderId="1" xfId="0" applyNumberFormat="1" applyFont="1" applyBorder="1" applyAlignment="1">
      <alignment horizontal="center"/>
    </xf>
    <xf numFmtId="0" fontId="45" fillId="0" borderId="9" xfId="0" applyFont="1" applyBorder="1" applyAlignment="1">
      <alignment horizontal="center"/>
    </xf>
    <xf numFmtId="0" fontId="9" fillId="0" borderId="11" xfId="0" applyFont="1" applyBorder="1" applyAlignment="1">
      <alignment horizontal="center"/>
    </xf>
    <xf numFmtId="0" fontId="9" fillId="4" borderId="1" xfId="0" applyFont="1" applyFill="1" applyBorder="1" applyAlignment="1">
      <alignment horizontal="center"/>
    </xf>
    <xf numFmtId="0" fontId="14" fillId="0" borderId="11" xfId="0" applyFont="1" applyBorder="1" applyAlignment="1">
      <alignment horizontal="center"/>
    </xf>
    <xf numFmtId="0" fontId="14" fillId="4" borderId="14" xfId="0" applyFont="1" applyFill="1" applyBorder="1" applyAlignment="1">
      <alignment horizontal="center"/>
    </xf>
    <xf numFmtId="0" fontId="14" fillId="0" borderId="14" xfId="0" applyFont="1" applyBorder="1" applyAlignment="1">
      <alignment horizontal="center"/>
    </xf>
    <xf numFmtId="0" fontId="81" fillId="0" borderId="14" xfId="0" applyFont="1" applyBorder="1" applyAlignment="1">
      <alignment horizontal="center"/>
    </xf>
    <xf numFmtId="0" fontId="81" fillId="0" borderId="11" xfId="0" applyFont="1" applyBorder="1" applyAlignment="1">
      <alignment horizontal="center"/>
    </xf>
    <xf numFmtId="0" fontId="14" fillId="0" borderId="41" xfId="0" applyFont="1" applyBorder="1" applyAlignment="1">
      <alignment horizontal="center"/>
    </xf>
    <xf numFmtId="0" fontId="9" fillId="4" borderId="14" xfId="0" applyFont="1" applyFill="1" applyBorder="1" applyAlignment="1">
      <alignment horizontal="center"/>
    </xf>
    <xf numFmtId="0" fontId="45" fillId="0" borderId="11" xfId="0" applyFont="1" applyBorder="1" applyAlignment="1">
      <alignment horizontal="center"/>
    </xf>
    <xf numFmtId="0" fontId="82" fillId="0" borderId="14" xfId="0" applyFont="1" applyBorder="1" applyAlignment="1">
      <alignment horizontal="center"/>
    </xf>
    <xf numFmtId="0" fontId="45" fillId="0" borderId="14" xfId="0" applyFont="1" applyBorder="1" applyAlignment="1">
      <alignment horizontal="center"/>
    </xf>
    <xf numFmtId="0" fontId="82" fillId="0" borderId="41" xfId="0" applyFont="1" applyBorder="1" applyAlignment="1">
      <alignment horizontal="center"/>
    </xf>
    <xf numFmtId="0" fontId="14" fillId="0" borderId="37" xfId="0" applyFont="1" applyBorder="1"/>
    <xf numFmtId="0" fontId="7" fillId="0" borderId="11" xfId="0" applyFont="1" applyBorder="1" applyAlignment="1">
      <alignment horizontal="center"/>
    </xf>
    <xf numFmtId="0" fontId="7" fillId="3" borderId="1" xfId="0" applyFont="1" applyFill="1" applyBorder="1" applyAlignment="1">
      <alignment horizontal="center"/>
    </xf>
    <xf numFmtId="0" fontId="7" fillId="4" borderId="1" xfId="0" applyFont="1" applyFill="1" applyBorder="1" applyAlignment="1">
      <alignment horizontal="center"/>
    </xf>
    <xf numFmtId="0" fontId="45" fillId="3" borderId="14" xfId="0" applyFont="1" applyFill="1" applyBorder="1" applyAlignment="1">
      <alignment horizontal="center"/>
    </xf>
    <xf numFmtId="0" fontId="45" fillId="4" borderId="14" xfId="0" applyFont="1" applyFill="1" applyBorder="1" applyAlignment="1">
      <alignment horizontal="center"/>
    </xf>
    <xf numFmtId="0" fontId="45" fillId="0" borderId="41" xfId="0" applyFont="1" applyBorder="1" applyAlignment="1">
      <alignment horizontal="center"/>
    </xf>
    <xf numFmtId="0" fontId="45" fillId="3" borderId="1" xfId="0" applyFont="1" applyFill="1" applyBorder="1"/>
    <xf numFmtId="0" fontId="45" fillId="0" borderId="1" xfId="0" applyFont="1" applyBorder="1"/>
    <xf numFmtId="0" fontId="45" fillId="3" borderId="4" xfId="0" applyFont="1" applyFill="1" applyBorder="1"/>
    <xf numFmtId="0" fontId="45" fillId="0" borderId="4" xfId="0" applyFont="1" applyBorder="1"/>
    <xf numFmtId="0" fontId="45" fillId="0" borderId="17" xfId="0" applyFont="1" applyBorder="1"/>
    <xf numFmtId="0" fontId="45" fillId="0" borderId="41" xfId="0" applyFont="1" applyBorder="1"/>
    <xf numFmtId="0" fontId="45" fillId="0" borderId="10" xfId="0" applyFont="1" applyBorder="1" applyAlignment="1">
      <alignment horizontal="center"/>
    </xf>
    <xf numFmtId="0" fontId="76" fillId="12" borderId="23" xfId="0" applyFont="1" applyFill="1" applyBorder="1"/>
    <xf numFmtId="0" fontId="76" fillId="12" borderId="2" xfId="0" applyFont="1" applyFill="1" applyBorder="1"/>
    <xf numFmtId="0" fontId="76" fillId="12" borderId="3" xfId="0" applyFont="1" applyFill="1" applyBorder="1"/>
    <xf numFmtId="0" fontId="9" fillId="3" borderId="1" xfId="0" applyFont="1" applyFill="1" applyBorder="1" applyAlignment="1">
      <alignment horizontal="center"/>
    </xf>
    <xf numFmtId="0" fontId="5" fillId="3" borderId="1" xfId="0" applyFont="1" applyFill="1" applyBorder="1" applyAlignment="1">
      <alignment horizontal="center"/>
    </xf>
    <xf numFmtId="0" fontId="45" fillId="0" borderId="1" xfId="0" applyFont="1" applyBorder="1" applyAlignment="1">
      <alignment horizontal="center"/>
    </xf>
    <xf numFmtId="0" fontId="9" fillId="26" borderId="1" xfId="0" applyFont="1" applyFill="1" applyBorder="1" applyAlignment="1">
      <alignment horizontal="center"/>
    </xf>
    <xf numFmtId="0" fontId="7" fillId="0" borderId="1" xfId="0" applyFont="1" applyBorder="1"/>
    <xf numFmtId="0" fontId="28" fillId="0" borderId="1" xfId="0" applyFont="1" applyBorder="1" applyAlignment="1">
      <alignment horizontal="center" vertical="center"/>
    </xf>
    <xf numFmtId="0" fontId="37" fillId="0" borderId="1" xfId="0" applyFont="1" applyBorder="1"/>
    <xf numFmtId="0" fontId="9" fillId="0" borderId="1" xfId="0" applyFont="1" applyBorder="1" applyAlignment="1">
      <alignment horizontal="center"/>
    </xf>
    <xf numFmtId="0" fontId="5" fillId="3" borderId="4" xfId="0" applyFont="1" applyFill="1" applyBorder="1" applyAlignment="1">
      <alignment horizontal="center"/>
    </xf>
    <xf numFmtId="0" fontId="45" fillId="0" borderId="4" xfId="0" applyFont="1" applyBorder="1" applyAlignment="1">
      <alignment horizontal="center"/>
    </xf>
    <xf numFmtId="0" fontId="28" fillId="0" borderId="2" xfId="0" applyFont="1" applyBorder="1" applyAlignment="1">
      <alignment horizontal="center" vertical="center"/>
    </xf>
    <xf numFmtId="0" fontId="30" fillId="0" borderId="17" xfId="0" applyFont="1" applyBorder="1" applyAlignment="1">
      <alignment horizontal="center" vertical="center"/>
    </xf>
    <xf numFmtId="0" fontId="5" fillId="0" borderId="17" xfId="0" applyFont="1" applyBorder="1" applyAlignment="1">
      <alignment horizontal="center"/>
    </xf>
    <xf numFmtId="0" fontId="5" fillId="0" borderId="54" xfId="0" applyFont="1" applyBorder="1" applyAlignment="1">
      <alignment horizontal="left"/>
    </xf>
    <xf numFmtId="0" fontId="5" fillId="0" borderId="54" xfId="0" applyFont="1" applyBorder="1"/>
    <xf numFmtId="0" fontId="5" fillId="0" borderId="60" xfId="0" applyFont="1" applyBorder="1"/>
    <xf numFmtId="0" fontId="80" fillId="3" borderId="54" xfId="0" applyFont="1" applyFill="1" applyBorder="1" applyAlignment="1">
      <alignment horizontal="right"/>
    </xf>
    <xf numFmtId="0" fontId="5" fillId="0" borderId="61" xfId="0" applyFont="1" applyBorder="1"/>
    <xf numFmtId="0" fontId="5" fillId="0" borderId="62" xfId="0" applyFont="1" applyBorder="1"/>
    <xf numFmtId="0" fontId="80" fillId="3" borderId="61" xfId="0" applyFont="1" applyFill="1" applyBorder="1" applyAlignment="1">
      <alignment horizontal="right"/>
    </xf>
    <xf numFmtId="0" fontId="5" fillId="0" borderId="48" xfId="0" applyFont="1" applyBorder="1"/>
    <xf numFmtId="0" fontId="5" fillId="0" borderId="43" xfId="0" applyFont="1" applyBorder="1"/>
    <xf numFmtId="0" fontId="5" fillId="0" borderId="63" xfId="0" applyFont="1" applyBorder="1"/>
    <xf numFmtId="0" fontId="80" fillId="3" borderId="48" xfId="0" applyFont="1" applyFill="1" applyBorder="1" applyAlignment="1">
      <alignment horizontal="right"/>
    </xf>
    <xf numFmtId="0" fontId="5" fillId="0" borderId="61" xfId="0" applyFont="1" applyBorder="1" applyAlignment="1">
      <alignment horizontal="left"/>
    </xf>
    <xf numFmtId="0" fontId="5" fillId="0" borderId="64" xfId="0" applyFont="1" applyBorder="1"/>
    <xf numFmtId="0" fontId="80" fillId="3" borderId="47" xfId="0" applyFont="1" applyFill="1" applyBorder="1" applyAlignment="1">
      <alignment horizontal="right"/>
    </xf>
    <xf numFmtId="0" fontId="80" fillId="3" borderId="0" xfId="0" applyFont="1" applyFill="1" applyAlignment="1">
      <alignment horizontal="right"/>
    </xf>
    <xf numFmtId="0" fontId="7" fillId="3" borderId="1" xfId="0" applyFont="1" applyFill="1" applyBorder="1"/>
    <xf numFmtId="0" fontId="45" fillId="0" borderId="10" xfId="0" applyFont="1" applyBorder="1" applyAlignment="1">
      <alignment horizontal="center" vertical="center"/>
    </xf>
    <xf numFmtId="0" fontId="9" fillId="15" borderId="1" xfId="0" applyFont="1" applyFill="1" applyBorder="1" applyAlignment="1">
      <alignment horizontal="center"/>
    </xf>
    <xf numFmtId="0" fontId="76" fillId="15" borderId="1" xfId="0" applyFont="1" applyFill="1" applyBorder="1"/>
    <xf numFmtId="0" fontId="45" fillId="15" borderId="1" xfId="0" applyFont="1" applyFill="1" applyBorder="1"/>
    <xf numFmtId="0" fontId="28" fillId="15" borderId="1" xfId="0" applyFont="1" applyFill="1" applyBorder="1" applyAlignment="1">
      <alignment horizontal="center" vertical="center"/>
    </xf>
    <xf numFmtId="0" fontId="45" fillId="0" borderId="11" xfId="0" applyFont="1" applyBorder="1" applyAlignment="1">
      <alignment horizontal="center" vertical="center"/>
    </xf>
    <xf numFmtId="0" fontId="50" fillId="0" borderId="0" xfId="0" applyFont="1" applyAlignment="1">
      <alignment horizontal="left"/>
    </xf>
    <xf numFmtId="0" fontId="79" fillId="0" borderId="10" xfId="0" applyFont="1" applyBorder="1" applyAlignment="1">
      <alignment horizontal="center"/>
    </xf>
    <xf numFmtId="0" fontId="79" fillId="4" borderId="10" xfId="0" applyFont="1" applyFill="1" applyBorder="1" applyAlignment="1">
      <alignment horizontal="center"/>
    </xf>
    <xf numFmtId="0" fontId="79" fillId="0" borderId="10" xfId="0" applyFont="1" applyBorder="1" applyAlignment="1">
      <alignment horizontal="center" vertical="center"/>
    </xf>
    <xf numFmtId="0" fontId="79" fillId="4" borderId="48" xfId="0" applyFont="1" applyFill="1" applyBorder="1" applyAlignment="1">
      <alignment horizontal="center" vertical="center"/>
    </xf>
    <xf numFmtId="0" fontId="79" fillId="3" borderId="48" xfId="0" applyFont="1" applyFill="1" applyBorder="1" applyAlignment="1">
      <alignment horizontal="center" vertical="center"/>
    </xf>
    <xf numFmtId="0" fontId="79" fillId="0" borderId="48" xfId="0" applyFont="1" applyBorder="1" applyAlignment="1">
      <alignment horizontal="center" vertical="center"/>
    </xf>
    <xf numFmtId="0" fontId="79" fillId="0" borderId="4" xfId="0" applyFont="1" applyBorder="1" applyAlignment="1">
      <alignment horizontal="center"/>
    </xf>
    <xf numFmtId="0" fontId="79" fillId="3" borderId="4" xfId="0" applyFont="1" applyFill="1" applyBorder="1" applyAlignment="1">
      <alignment horizontal="center" vertical="center"/>
    </xf>
    <xf numFmtId="0" fontId="79" fillId="0" borderId="43" xfId="0" applyFont="1" applyBorder="1" applyAlignment="1">
      <alignment horizontal="center" vertical="center"/>
    </xf>
    <xf numFmtId="0" fontId="84" fillId="0" borderId="23" xfId="0" applyFont="1" applyBorder="1" applyAlignment="1">
      <alignment horizontal="left"/>
    </xf>
    <xf numFmtId="0" fontId="79" fillId="0" borderId="23" xfId="0" applyFont="1" applyBorder="1" applyAlignment="1">
      <alignment horizontal="center" vertical="center"/>
    </xf>
    <xf numFmtId="181" fontId="56" fillId="0" borderId="11" xfId="0" applyNumberFormat="1" applyFont="1" applyBorder="1" applyAlignment="1">
      <alignment horizontal="center"/>
    </xf>
    <xf numFmtId="181" fontId="56" fillId="0" borderId="14" xfId="0" applyNumberFormat="1" applyFont="1" applyBorder="1" applyAlignment="1">
      <alignment horizontal="center"/>
    </xf>
    <xf numFmtId="0" fontId="63" fillId="0" borderId="7" xfId="0" applyFont="1" applyBorder="1" applyAlignment="1">
      <alignment horizontal="center"/>
    </xf>
    <xf numFmtId="0" fontId="79" fillId="0" borderId="1" xfId="0" applyFont="1" applyBorder="1" applyAlignment="1">
      <alignment horizontal="center" vertical="center"/>
    </xf>
    <xf numFmtId="0" fontId="83" fillId="0" borderId="48" xfId="0" applyFont="1" applyBorder="1" applyAlignment="1">
      <alignment horizontal="center" vertical="center"/>
    </xf>
    <xf numFmtId="0" fontId="83" fillId="0" borderId="0" xfId="0" applyFont="1" applyAlignment="1">
      <alignment horizontal="center" vertical="center"/>
    </xf>
    <xf numFmtId="181" fontId="56" fillId="0" borderId="1" xfId="0" applyNumberFormat="1" applyFont="1" applyBorder="1" applyAlignment="1">
      <alignment horizontal="center" vertical="center"/>
    </xf>
    <xf numFmtId="0" fontId="63" fillId="0" borderId="7" xfId="0" applyFont="1" applyBorder="1" applyAlignment="1">
      <alignment horizontal="center" vertical="center"/>
    </xf>
    <xf numFmtId="0" fontId="79" fillId="0" borderId="0" xfId="0" applyFont="1"/>
    <xf numFmtId="181" fontId="56" fillId="0" borderId="1" xfId="0" applyNumberFormat="1" applyFont="1" applyBorder="1" applyAlignment="1">
      <alignment horizontal="center"/>
    </xf>
    <xf numFmtId="0" fontId="5" fillId="4" borderId="11" xfId="0" applyFont="1" applyFill="1" applyBorder="1" applyAlignment="1">
      <alignment horizontal="center"/>
    </xf>
    <xf numFmtId="0" fontId="5" fillId="3" borderId="11" xfId="0" applyFont="1" applyFill="1" applyBorder="1" applyAlignment="1">
      <alignment horizontal="center"/>
    </xf>
    <xf numFmtId="0" fontId="5" fillId="0" borderId="11" xfId="0" applyFont="1" applyBorder="1" applyAlignment="1">
      <alignment horizontal="center"/>
    </xf>
    <xf numFmtId="0" fontId="37" fillId="0" borderId="10" xfId="0" applyFont="1" applyBorder="1" applyAlignment="1">
      <alignment horizontal="center"/>
    </xf>
    <xf numFmtId="0" fontId="26" fillId="0" borderId="0" xfId="0" applyFont="1"/>
    <xf numFmtId="0" fontId="87" fillId="0" borderId="0" xfId="0" applyFont="1"/>
    <xf numFmtId="0" fontId="88" fillId="0" borderId="0" xfId="0" applyFont="1"/>
    <xf numFmtId="0" fontId="89" fillId="3" borderId="0" xfId="0" applyFont="1" applyFill="1" applyAlignment="1">
      <alignment horizontal="center"/>
    </xf>
    <xf numFmtId="0" fontId="91" fillId="0" borderId="23" xfId="0" applyFont="1" applyBorder="1" applyAlignment="1">
      <alignment horizontal="center"/>
    </xf>
    <xf numFmtId="0" fontId="91" fillId="0" borderId="23" xfId="0" applyFont="1" applyBorder="1"/>
    <xf numFmtId="0" fontId="91" fillId="0" borderId="3" xfId="0" applyFont="1" applyBorder="1"/>
    <xf numFmtId="0" fontId="91" fillId="0" borderId="3" xfId="0" applyFont="1" applyBorder="1" applyAlignment="1">
      <alignment horizontal="center"/>
    </xf>
    <xf numFmtId="0" fontId="91" fillId="0" borderId="41" xfId="0" applyFont="1" applyBorder="1"/>
    <xf numFmtId="14" fontId="92" fillId="0" borderId="14" xfId="0" applyNumberFormat="1" applyFont="1" applyBorder="1" applyAlignment="1">
      <alignment horizontal="center"/>
    </xf>
    <xf numFmtId="181" fontId="92" fillId="0" borderId="14" xfId="0" applyNumberFormat="1" applyFont="1" applyBorder="1" applyAlignment="1">
      <alignment horizontal="center"/>
    </xf>
    <xf numFmtId="181" fontId="92" fillId="4" borderId="14" xfId="0" applyNumberFormat="1" applyFont="1" applyFill="1" applyBorder="1" applyAlignment="1">
      <alignment horizontal="center"/>
    </xf>
    <xf numFmtId="0" fontId="92" fillId="0" borderId="41" xfId="0" applyFont="1" applyBorder="1" applyAlignment="1">
      <alignment horizontal="center"/>
    </xf>
    <xf numFmtId="0" fontId="16" fillId="4" borderId="9" xfId="0" applyFont="1" applyFill="1" applyBorder="1" applyAlignment="1">
      <alignment horizontal="center"/>
    </xf>
    <xf numFmtId="0" fontId="16" fillId="0" borderId="72" xfId="0" applyFont="1" applyBorder="1" applyAlignment="1">
      <alignment horizontal="center"/>
    </xf>
    <xf numFmtId="0" fontId="89" fillId="0" borderId="73" xfId="0" applyFont="1" applyBorder="1" applyAlignment="1">
      <alignment horizontal="center"/>
    </xf>
    <xf numFmtId="0" fontId="89" fillId="37" borderId="72" xfId="0" applyFont="1" applyFill="1" applyBorder="1" applyAlignment="1">
      <alignment horizontal="center"/>
    </xf>
    <xf numFmtId="0" fontId="89" fillId="0" borderId="7" xfId="0" applyFont="1" applyBorder="1" applyAlignment="1">
      <alignment horizontal="center"/>
    </xf>
    <xf numFmtId="0" fontId="89" fillId="0" borderId="74" xfId="0" applyFont="1" applyBorder="1" applyAlignment="1">
      <alignment horizontal="center"/>
    </xf>
    <xf numFmtId="0" fontId="25" fillId="38" borderId="11" xfId="0" applyFont="1" applyFill="1" applyBorder="1" applyAlignment="1">
      <alignment horizontal="center"/>
    </xf>
    <xf numFmtId="0" fontId="25" fillId="0" borderId="14" xfId="0" applyFont="1" applyBorder="1" applyAlignment="1">
      <alignment horizontal="center"/>
    </xf>
    <xf numFmtId="0" fontId="25" fillId="4" borderId="41" xfId="0" applyFont="1" applyFill="1" applyBorder="1" applyAlignment="1">
      <alignment horizontal="center"/>
    </xf>
    <xf numFmtId="0" fontId="25" fillId="4" borderId="75" xfId="0" applyFont="1" applyFill="1" applyBorder="1" applyAlignment="1">
      <alignment horizontal="center"/>
    </xf>
    <xf numFmtId="0" fontId="94" fillId="0" borderId="76" xfId="0" applyFont="1" applyBorder="1" applyAlignment="1">
      <alignment horizontal="center"/>
    </xf>
    <xf numFmtId="0" fontId="94" fillId="0" borderId="16" xfId="0" applyFont="1" applyBorder="1" applyAlignment="1">
      <alignment horizontal="center"/>
    </xf>
    <xf numFmtId="0" fontId="94" fillId="4" borderId="16" xfId="0" applyFont="1" applyFill="1" applyBorder="1" applyAlignment="1">
      <alignment horizontal="center"/>
    </xf>
    <xf numFmtId="0" fontId="25" fillId="6" borderId="16" xfId="0" applyFont="1" applyFill="1" applyBorder="1" applyAlignment="1">
      <alignment horizontal="center"/>
    </xf>
    <xf numFmtId="0" fontId="25" fillId="6" borderId="3" xfId="0" applyFont="1" applyFill="1" applyBorder="1" applyAlignment="1">
      <alignment horizontal="center"/>
    </xf>
    <xf numFmtId="0" fontId="25" fillId="0" borderId="23" xfId="0" applyFont="1" applyBorder="1" applyAlignment="1">
      <alignment horizontal="center"/>
    </xf>
    <xf numFmtId="0" fontId="25" fillId="6" borderId="13" xfId="0" applyFont="1" applyFill="1" applyBorder="1" applyAlignment="1">
      <alignment horizontal="center"/>
    </xf>
    <xf numFmtId="0" fontId="25" fillId="37" borderId="14" xfId="0" applyFont="1" applyFill="1" applyBorder="1" applyAlignment="1">
      <alignment horizontal="center"/>
    </xf>
    <xf numFmtId="0" fontId="25" fillId="0" borderId="3" xfId="0" applyFont="1" applyBorder="1" applyAlignment="1">
      <alignment horizontal="center"/>
    </xf>
    <xf numFmtId="0" fontId="25" fillId="0" borderId="1" xfId="0" applyFont="1" applyBorder="1" applyAlignment="1">
      <alignment horizontal="center"/>
    </xf>
    <xf numFmtId="0" fontId="25" fillId="39" borderId="3" xfId="0" applyFont="1" applyFill="1" applyBorder="1" applyAlignment="1">
      <alignment horizontal="center"/>
    </xf>
    <xf numFmtId="0" fontId="25" fillId="40" borderId="3" xfId="0" applyFont="1" applyFill="1" applyBorder="1" applyAlignment="1">
      <alignment horizontal="center"/>
    </xf>
    <xf numFmtId="0" fontId="95" fillId="6" borderId="2" xfId="0" applyFont="1" applyFill="1" applyBorder="1" applyAlignment="1">
      <alignment horizontal="center"/>
    </xf>
    <xf numFmtId="0" fontId="25" fillId="6" borderId="1" xfId="0" applyFont="1" applyFill="1" applyBorder="1" applyAlignment="1">
      <alignment horizontal="center"/>
    </xf>
    <xf numFmtId="0" fontId="96" fillId="0" borderId="3" xfId="0" applyFont="1" applyBorder="1" applyAlignment="1">
      <alignment horizontal="center"/>
    </xf>
    <xf numFmtId="0" fontId="89" fillId="0" borderId="11" xfId="0" applyFont="1" applyBorder="1" applyAlignment="1">
      <alignment horizontal="center"/>
    </xf>
    <xf numFmtId="0" fontId="16" fillId="0" borderId="14" xfId="0" applyFont="1" applyBorder="1" applyAlignment="1">
      <alignment horizontal="center"/>
    </xf>
    <xf numFmtId="0" fontId="16" fillId="0" borderId="41" xfId="0" applyFont="1" applyBorder="1" applyAlignment="1">
      <alignment horizontal="center"/>
    </xf>
    <xf numFmtId="0" fontId="16" fillId="0" borderId="77" xfId="0" applyFont="1" applyBorder="1" applyAlignment="1">
      <alignment horizontal="center"/>
    </xf>
    <xf numFmtId="0" fontId="16" fillId="37" borderId="41" xfId="0" applyFont="1" applyFill="1" applyBorder="1" applyAlignment="1">
      <alignment horizontal="center"/>
    </xf>
    <xf numFmtId="0" fontId="16" fillId="0" borderId="11" xfId="0" applyFont="1" applyBorder="1" applyAlignment="1">
      <alignment horizontal="center"/>
    </xf>
    <xf numFmtId="0" fontId="16" fillId="0" borderId="78" xfId="0" applyFont="1" applyBorder="1" applyAlignment="1">
      <alignment horizontal="center"/>
    </xf>
    <xf numFmtId="0" fontId="16" fillId="37" borderId="11" xfId="0" applyFont="1" applyFill="1" applyBorder="1" applyAlignment="1">
      <alignment horizontal="center"/>
    </xf>
    <xf numFmtId="0" fontId="25" fillId="0" borderId="11" xfId="0" applyFont="1" applyBorder="1" applyAlignment="1">
      <alignment horizontal="center"/>
    </xf>
    <xf numFmtId="0" fontId="95" fillId="6" borderId="15" xfId="0" applyFont="1" applyFill="1" applyBorder="1" applyAlignment="1">
      <alignment horizontal="center"/>
    </xf>
    <xf numFmtId="0" fontId="94" fillId="0" borderId="14" xfId="0" applyFont="1" applyBorder="1" applyAlignment="1">
      <alignment horizontal="center"/>
    </xf>
    <xf numFmtId="0" fontId="94" fillId="4" borderId="14" xfId="0" applyFont="1" applyFill="1" applyBorder="1" applyAlignment="1">
      <alignment horizontal="center"/>
    </xf>
    <xf numFmtId="0" fontId="25" fillId="0" borderId="40" xfId="0" applyFont="1" applyBorder="1" applyAlignment="1">
      <alignment horizontal="center"/>
    </xf>
    <xf numFmtId="0" fontId="25" fillId="6" borderId="14" xfId="0" applyFont="1" applyFill="1" applyBorder="1" applyAlignment="1">
      <alignment horizontal="center"/>
    </xf>
    <xf numFmtId="0" fontId="25" fillId="0" borderId="41" xfId="0" applyFont="1" applyBorder="1" applyAlignment="1">
      <alignment horizontal="center"/>
    </xf>
    <xf numFmtId="0" fontId="25" fillId="6" borderId="11" xfId="0" applyFont="1" applyFill="1" applyBorder="1" applyAlignment="1">
      <alignment horizontal="center"/>
    </xf>
    <xf numFmtId="0" fontId="25" fillId="6" borderId="2" xfId="0" applyFont="1" applyFill="1" applyBorder="1" applyAlignment="1">
      <alignment horizontal="center"/>
    </xf>
    <xf numFmtId="0" fontId="95" fillId="6" borderId="14" xfId="0" applyFont="1" applyFill="1" applyBorder="1" applyAlignment="1">
      <alignment horizontal="center"/>
    </xf>
    <xf numFmtId="0" fontId="96" fillId="0" borderId="14" xfId="0" applyFont="1" applyBorder="1" applyAlignment="1">
      <alignment horizontal="center"/>
    </xf>
    <xf numFmtId="0" fontId="16" fillId="0" borderId="16" xfId="0" applyFont="1" applyBorder="1" applyAlignment="1">
      <alignment horizontal="center"/>
    </xf>
    <xf numFmtId="0" fontId="94" fillId="0" borderId="15" xfId="0" applyFont="1" applyBorder="1" applyAlignment="1">
      <alignment horizontal="center"/>
    </xf>
    <xf numFmtId="0" fontId="95" fillId="0" borderId="14" xfId="0" applyFont="1" applyBorder="1" applyAlignment="1">
      <alignment horizontal="center"/>
    </xf>
    <xf numFmtId="0" fontId="95" fillId="6" borderId="40" xfId="0" applyFont="1" applyFill="1" applyBorder="1" applyAlignment="1">
      <alignment horizontal="center"/>
    </xf>
    <xf numFmtId="0" fontId="25" fillId="6" borderId="40" xfId="0" applyFont="1" applyFill="1" applyBorder="1" applyAlignment="1">
      <alignment horizontal="center"/>
    </xf>
    <xf numFmtId="0" fontId="95" fillId="40" borderId="40" xfId="0" applyFont="1" applyFill="1" applyBorder="1" applyAlignment="1">
      <alignment horizontal="center"/>
    </xf>
    <xf numFmtId="0" fontId="96" fillId="0" borderId="40" xfId="0" applyFont="1" applyBorder="1" applyAlignment="1">
      <alignment horizontal="center"/>
    </xf>
    <xf numFmtId="0" fontId="94" fillId="37" borderId="15" xfId="0" applyFont="1" applyFill="1" applyBorder="1" applyAlignment="1">
      <alignment horizontal="center"/>
    </xf>
    <xf numFmtId="0" fontId="94" fillId="6" borderId="14" xfId="0" applyFont="1" applyFill="1" applyBorder="1" applyAlignment="1">
      <alignment horizontal="center"/>
    </xf>
    <xf numFmtId="0" fontId="96" fillId="0" borderId="2" xfId="0" applyFont="1" applyBorder="1" applyAlignment="1">
      <alignment horizontal="center"/>
    </xf>
    <xf numFmtId="0" fontId="16" fillId="4" borderId="41" xfId="0" applyFont="1" applyFill="1" applyBorder="1" applyAlignment="1">
      <alignment horizontal="center"/>
    </xf>
    <xf numFmtId="0" fontId="16" fillId="3" borderId="75" xfId="0" applyFont="1" applyFill="1" applyBorder="1" applyAlignment="1">
      <alignment horizontal="center"/>
    </xf>
    <xf numFmtId="0" fontId="94" fillId="6" borderId="15" xfId="0" applyFont="1" applyFill="1" applyBorder="1" applyAlignment="1">
      <alignment horizontal="center"/>
    </xf>
    <xf numFmtId="0" fontId="16" fillId="6" borderId="2" xfId="0" applyFont="1" applyFill="1" applyBorder="1" applyAlignment="1">
      <alignment horizontal="center"/>
    </xf>
    <xf numFmtId="0" fontId="16" fillId="0" borderId="40" xfId="0" applyFont="1" applyBorder="1" applyAlignment="1">
      <alignment horizontal="center"/>
    </xf>
    <xf numFmtId="0" fontId="97" fillId="0" borderId="2" xfId="0" applyFont="1" applyBorder="1" applyAlignment="1">
      <alignment horizontal="center"/>
    </xf>
    <xf numFmtId="0" fontId="16" fillId="3" borderId="79" xfId="0" applyFont="1" applyFill="1" applyBorder="1" applyAlignment="1">
      <alignment horizontal="center"/>
    </xf>
    <xf numFmtId="0" fontId="16" fillId="3" borderId="1" xfId="0" applyFont="1" applyFill="1" applyBorder="1" applyAlignment="1">
      <alignment horizontal="center"/>
    </xf>
    <xf numFmtId="0" fontId="16" fillId="6" borderId="5" xfId="0" applyFont="1" applyFill="1" applyBorder="1" applyAlignment="1">
      <alignment horizontal="center"/>
    </xf>
    <xf numFmtId="0" fontId="5" fillId="0" borderId="41" xfId="0" applyFont="1" applyBorder="1"/>
    <xf numFmtId="0" fontId="5" fillId="29" borderId="4" xfId="0" applyFont="1" applyFill="1" applyBorder="1" applyAlignment="1">
      <alignment horizontal="center"/>
    </xf>
    <xf numFmtId="0" fontId="5" fillId="21" borderId="4" xfId="0" applyFont="1" applyFill="1" applyBorder="1" applyAlignment="1">
      <alignment horizontal="center"/>
    </xf>
    <xf numFmtId="0" fontId="5" fillId="4" borderId="6" xfId="0" applyFont="1" applyFill="1" applyBorder="1" applyAlignment="1">
      <alignment horizontal="center"/>
    </xf>
    <xf numFmtId="0" fontId="5" fillId="24" borderId="5" xfId="0" applyFont="1" applyFill="1" applyBorder="1" applyAlignment="1">
      <alignment horizontal="center"/>
    </xf>
    <xf numFmtId="0" fontId="5" fillId="28" borderId="6" xfId="0" applyFont="1" applyFill="1" applyBorder="1" applyAlignment="1">
      <alignment horizontal="center"/>
    </xf>
    <xf numFmtId="0" fontId="5" fillId="3" borderId="5" xfId="0" applyFont="1" applyFill="1" applyBorder="1" applyAlignment="1">
      <alignment horizontal="center"/>
    </xf>
    <xf numFmtId="0" fontId="5" fillId="3" borderId="6" xfId="0" applyFont="1" applyFill="1" applyBorder="1" applyAlignment="1">
      <alignment horizontal="center"/>
    </xf>
    <xf numFmtId="0" fontId="5" fillId="0" borderId="14" xfId="0" applyFont="1" applyBorder="1" applyAlignment="1">
      <alignment horizontal="center"/>
    </xf>
    <xf numFmtId="0" fontId="5" fillId="0" borderId="40" xfId="0" applyFont="1" applyBorder="1" applyAlignment="1">
      <alignment horizontal="center"/>
    </xf>
    <xf numFmtId="0" fontId="5" fillId="3" borderId="40" xfId="0" applyFont="1" applyFill="1" applyBorder="1" applyAlignment="1">
      <alignment horizontal="center"/>
    </xf>
    <xf numFmtId="0" fontId="5" fillId="3" borderId="14" xfId="0" applyFont="1" applyFill="1" applyBorder="1" applyAlignment="1">
      <alignment horizontal="center"/>
    </xf>
    <xf numFmtId="0" fontId="5" fillId="21" borderId="36" xfId="0" applyFont="1" applyFill="1" applyBorder="1" applyAlignment="1">
      <alignment horizontal="center"/>
    </xf>
    <xf numFmtId="0" fontId="5" fillId="24" borderId="10" xfId="0" applyFont="1" applyFill="1" applyBorder="1" applyAlignment="1">
      <alignment horizontal="center"/>
    </xf>
    <xf numFmtId="0" fontId="5" fillId="29" borderId="37" xfId="0" applyFont="1" applyFill="1" applyBorder="1" applyAlignment="1">
      <alignment horizontal="center"/>
    </xf>
    <xf numFmtId="0" fontId="5" fillId="28" borderId="10" xfId="0" applyFont="1" applyFill="1" applyBorder="1" applyAlignment="1">
      <alignment horizontal="center"/>
    </xf>
    <xf numFmtId="0" fontId="5" fillId="29" borderId="10" xfId="0" applyFont="1" applyFill="1" applyBorder="1" applyAlignment="1">
      <alignment horizontal="center"/>
    </xf>
    <xf numFmtId="0" fontId="5" fillId="3" borderId="36" xfId="0" applyFont="1" applyFill="1" applyBorder="1" applyAlignment="1">
      <alignment horizontal="center"/>
    </xf>
    <xf numFmtId="0" fontId="5" fillId="3" borderId="37" xfId="0" applyFont="1" applyFill="1" applyBorder="1" applyAlignment="1">
      <alignment horizontal="center"/>
    </xf>
    <xf numFmtId="0" fontId="5" fillId="0" borderId="36" xfId="0" applyFont="1" applyBorder="1" applyAlignment="1">
      <alignment horizontal="center"/>
    </xf>
    <xf numFmtId="0" fontId="5" fillId="28" borderId="36" xfId="0" applyFont="1" applyFill="1" applyBorder="1" applyAlignment="1">
      <alignment horizontal="center"/>
    </xf>
    <xf numFmtId="0" fontId="5" fillId="24" borderId="37" xfId="0" applyFont="1" applyFill="1" applyBorder="1" applyAlignment="1">
      <alignment horizontal="center"/>
    </xf>
    <xf numFmtId="0" fontId="5" fillId="0" borderId="37" xfId="0" applyFont="1" applyBorder="1" applyAlignment="1">
      <alignment horizontal="center"/>
    </xf>
    <xf numFmtId="0" fontId="5" fillId="21" borderId="37" xfId="0" applyFont="1" applyFill="1" applyBorder="1" applyAlignment="1">
      <alignment horizontal="center"/>
    </xf>
    <xf numFmtId="0" fontId="5" fillId="21" borderId="10" xfId="0" applyFont="1" applyFill="1" applyBorder="1" applyAlignment="1">
      <alignment horizontal="center"/>
    </xf>
    <xf numFmtId="0" fontId="5" fillId="0" borderId="6" xfId="0" applyFont="1" applyBorder="1" applyAlignment="1">
      <alignment horizontal="center"/>
    </xf>
    <xf numFmtId="0" fontId="5" fillId="27" borderId="37" xfId="0" applyFont="1" applyFill="1" applyBorder="1" applyAlignment="1">
      <alignment horizontal="center"/>
    </xf>
    <xf numFmtId="0" fontId="5" fillId="3" borderId="0" xfId="0" applyFont="1" applyFill="1" applyAlignment="1">
      <alignment horizontal="center"/>
    </xf>
    <xf numFmtId="0" fontId="5" fillId="0" borderId="41" xfId="0" applyFont="1" applyBorder="1" applyAlignment="1">
      <alignment horizontal="center"/>
    </xf>
    <xf numFmtId="0" fontId="5" fillId="3" borderId="41" xfId="0" applyFont="1" applyFill="1" applyBorder="1" applyAlignment="1">
      <alignment horizontal="center"/>
    </xf>
    <xf numFmtId="0" fontId="5" fillId="2" borderId="10" xfId="0" applyFont="1" applyFill="1" applyBorder="1" applyAlignment="1">
      <alignment horizontal="center"/>
    </xf>
    <xf numFmtId="0" fontId="5" fillId="4" borderId="0" xfId="0" applyFont="1" applyFill="1"/>
    <xf numFmtId="0" fontId="5" fillId="28" borderId="37" xfId="0" applyFont="1" applyFill="1" applyBorder="1" applyAlignment="1">
      <alignment horizontal="center"/>
    </xf>
    <xf numFmtId="0" fontId="5" fillId="27" borderId="10" xfId="0" applyFont="1" applyFill="1" applyBorder="1" applyAlignment="1">
      <alignment horizontal="center"/>
    </xf>
    <xf numFmtId="0" fontId="5" fillId="0" borderId="0" xfId="0" applyFont="1" applyAlignment="1">
      <alignment horizontal="right"/>
    </xf>
    <xf numFmtId="0" fontId="98" fillId="3" borderId="0" xfId="0" applyFont="1" applyFill="1" applyAlignment="1">
      <alignment horizontal="right"/>
    </xf>
    <xf numFmtId="0" fontId="98" fillId="3" borderId="0" xfId="0" applyFont="1" applyFill="1" applyAlignment="1">
      <alignment horizontal="left"/>
    </xf>
    <xf numFmtId="0" fontId="1" fillId="2" borderId="1" xfId="0" applyFont="1" applyFill="1" applyBorder="1"/>
    <xf numFmtId="176" fontId="15" fillId="2" borderId="1" xfId="0" applyNumberFormat="1" applyFont="1" applyFill="1" applyBorder="1"/>
    <xf numFmtId="49" fontId="15" fillId="2" borderId="1" xfId="0" applyNumberFormat="1" applyFont="1" applyFill="1" applyBorder="1"/>
    <xf numFmtId="176" fontId="1" fillId="2" borderId="0" xfId="0" applyNumberFormat="1" applyFont="1" applyFill="1"/>
    <xf numFmtId="176" fontId="6" fillId="0" borderId="0" xfId="0" applyNumberFormat="1" applyFont="1"/>
    <xf numFmtId="14" fontId="6" fillId="3" borderId="0" xfId="0" applyNumberFormat="1" applyFont="1" applyFill="1" applyAlignment="1">
      <alignment horizontal="right"/>
    </xf>
    <xf numFmtId="176" fontId="6" fillId="0" borderId="0" xfId="0" applyNumberFormat="1" applyFont="1" applyAlignment="1">
      <alignment horizontal="right"/>
    </xf>
    <xf numFmtId="49" fontId="6" fillId="3" borderId="0" xfId="0" applyNumberFormat="1" applyFont="1" applyFill="1"/>
    <xf numFmtId="49" fontId="6" fillId="0" borderId="0" xfId="0" applyNumberFormat="1" applyFont="1"/>
    <xf numFmtId="3" fontId="6" fillId="0" borderId="0" xfId="0" applyNumberFormat="1" applyFont="1"/>
    <xf numFmtId="181" fontId="6" fillId="0" borderId="0" xfId="0" applyNumberFormat="1" applyFont="1"/>
    <xf numFmtId="14" fontId="6" fillId="3" borderId="0" xfId="0" applyNumberFormat="1" applyFont="1" applyFill="1"/>
    <xf numFmtId="0" fontId="6" fillId="41" borderId="0" xfId="0" applyFont="1" applyFill="1"/>
    <xf numFmtId="49" fontId="6" fillId="41" borderId="0" xfId="0" applyNumberFormat="1" applyFont="1" applyFill="1"/>
    <xf numFmtId="176" fontId="6" fillId="41" borderId="0" xfId="0" applyNumberFormat="1" applyFont="1" applyFill="1"/>
    <xf numFmtId="179" fontId="6" fillId="41" borderId="0" xfId="0" applyNumberFormat="1" applyFont="1" applyFill="1"/>
    <xf numFmtId="179" fontId="6" fillId="0" borderId="0" xfId="0" applyNumberFormat="1" applyFont="1"/>
    <xf numFmtId="0" fontId="6" fillId="2" borderId="1" xfId="0" applyFont="1" applyFill="1" applyBorder="1"/>
    <xf numFmtId="0" fontId="1" fillId="2" borderId="0" xfId="0" applyFont="1" applyFill="1"/>
    <xf numFmtId="0" fontId="6" fillId="3" borderId="0" xfId="0" applyFont="1" applyFill="1" applyAlignment="1">
      <alignment horizontal="right"/>
    </xf>
    <xf numFmtId="0" fontId="6" fillId="0" borderId="0" xfId="0" applyFont="1" applyAlignment="1">
      <alignment horizontal="right"/>
    </xf>
    <xf numFmtId="49" fontId="6" fillId="0" borderId="1" xfId="0" applyNumberFormat="1" applyFont="1" applyBorder="1"/>
    <xf numFmtId="3" fontId="6" fillId="0" borderId="1" xfId="0" applyNumberFormat="1" applyFont="1" applyBorder="1"/>
    <xf numFmtId="0" fontId="6" fillId="3" borderId="0" xfId="0" applyFont="1" applyFill="1"/>
    <xf numFmtId="14" fontId="6" fillId="3" borderId="0" xfId="0" applyNumberFormat="1" applyFont="1" applyFill="1" applyAlignment="1">
      <alignment horizontal="center"/>
    </xf>
    <xf numFmtId="0" fontId="1" fillId="2" borderId="2" xfId="0" applyFont="1" applyFill="1" applyBorder="1" applyAlignment="1">
      <alignment horizontal="left" vertical="center" wrapText="1"/>
    </xf>
    <xf numFmtId="0" fontId="4" fillId="0" borderId="3" xfId="0" applyFont="1" applyBorder="1"/>
    <xf numFmtId="0" fontId="10" fillId="0" borderId="4" xfId="0" applyFont="1" applyBorder="1" applyAlignment="1">
      <alignment horizontal="center" vertical="center"/>
    </xf>
    <xf numFmtId="0" fontId="4" fillId="0" borderId="7" xfId="0" applyFont="1" applyBorder="1"/>
    <xf numFmtId="0" fontId="10" fillId="0" borderId="5" xfId="0" applyFont="1" applyBorder="1" applyAlignment="1">
      <alignment horizontal="center" vertical="center"/>
    </xf>
    <xf numFmtId="0" fontId="4" fillId="0" borderId="6" xfId="0" applyFont="1" applyBorder="1"/>
    <xf numFmtId="0" fontId="4" fillId="0" borderId="8" xfId="0" applyFont="1" applyBorder="1"/>
    <xf numFmtId="0" fontId="4" fillId="0" borderId="9" xfId="0" applyFont="1" applyBorder="1"/>
    <xf numFmtId="3" fontId="14" fillId="3" borderId="2" xfId="0" applyNumberFormat="1" applyFont="1" applyFill="1" applyBorder="1" applyAlignment="1">
      <alignment horizontal="center"/>
    </xf>
    <xf numFmtId="0" fontId="23" fillId="3" borderId="2" xfId="0" applyFont="1" applyFill="1" applyBorder="1" applyAlignment="1">
      <alignment horizontal="center"/>
    </xf>
    <xf numFmtId="3" fontId="15" fillId="3" borderId="2" xfId="0" applyNumberFormat="1" applyFont="1" applyFill="1" applyBorder="1" applyAlignment="1">
      <alignment horizontal="center"/>
    </xf>
    <xf numFmtId="0" fontId="15" fillId="3" borderId="2" xfId="0" applyFont="1" applyFill="1" applyBorder="1" applyAlignment="1">
      <alignment horizontal="center"/>
    </xf>
    <xf numFmtId="0" fontId="24" fillId="4" borderId="2" xfId="0" applyFont="1" applyFill="1" applyBorder="1" applyAlignment="1">
      <alignment horizontal="center"/>
    </xf>
    <xf numFmtId="0" fontId="3" fillId="4" borderId="0" xfId="0" applyFont="1" applyFill="1" applyAlignment="1">
      <alignment horizontal="center"/>
    </xf>
    <xf numFmtId="0" fontId="0" fillId="0" borderId="0" xfId="0"/>
    <xf numFmtId="0" fontId="9" fillId="4" borderId="2" xfId="0" applyFont="1" applyFill="1" applyBorder="1" applyAlignment="1">
      <alignment horizontal="center"/>
    </xf>
    <xf numFmtId="0" fontId="9" fillId="4" borderId="2" xfId="0" applyFont="1" applyFill="1" applyBorder="1" applyAlignment="1">
      <alignment horizontal="center" vertical="center"/>
    </xf>
    <xf numFmtId="0" fontId="29" fillId="12" borderId="2" xfId="0" applyFont="1" applyFill="1" applyBorder="1"/>
    <xf numFmtId="0" fontId="4" fillId="0" borderId="23" xfId="0" applyFont="1" applyBorder="1"/>
    <xf numFmtId="0" fontId="28" fillId="12" borderId="2" xfId="0" applyFont="1" applyFill="1" applyBorder="1" applyAlignment="1">
      <alignment vertical="center"/>
    </xf>
    <xf numFmtId="0" fontId="27" fillId="10" borderId="18" xfId="0" applyFont="1" applyFill="1" applyBorder="1" applyAlignment="1">
      <alignment horizontal="center"/>
    </xf>
    <xf numFmtId="0" fontId="4" fillId="0" borderId="19" xfId="0" applyFont="1" applyBorder="1"/>
    <xf numFmtId="0" fontId="4" fillId="0" borderId="20" xfId="0" applyFont="1" applyBorder="1"/>
    <xf numFmtId="0" fontId="28" fillId="11" borderId="21" xfId="0" applyFont="1" applyFill="1" applyBorder="1" applyAlignment="1">
      <alignment horizontal="center" vertical="center"/>
    </xf>
    <xf numFmtId="0" fontId="4" fillId="0" borderId="22" xfId="0" applyFont="1" applyBorder="1"/>
    <xf numFmtId="0" fontId="27" fillId="12" borderId="2" xfId="0" applyFont="1" applyFill="1" applyBorder="1"/>
    <xf numFmtId="0" fontId="29" fillId="12" borderId="23" xfId="0" applyFont="1" applyFill="1" applyBorder="1"/>
    <xf numFmtId="0" fontId="9" fillId="0" borderId="2" xfId="0" applyFont="1" applyBorder="1"/>
    <xf numFmtId="0" fontId="7" fillId="0" borderId="2" xfId="0" applyFont="1" applyBorder="1" applyAlignment="1">
      <alignment vertical="center"/>
    </xf>
    <xf numFmtId="0" fontId="14" fillId="0" borderId="2" xfId="0" applyFont="1" applyBorder="1"/>
    <xf numFmtId="0" fontId="24" fillId="0" borderId="2" xfId="0" applyFont="1" applyBorder="1"/>
    <xf numFmtId="0" fontId="9" fillId="3" borderId="2" xfId="0" applyFont="1" applyFill="1" applyBorder="1"/>
    <xf numFmtId="0" fontId="15" fillId="0" borderId="2" xfId="0" applyFont="1" applyBorder="1"/>
    <xf numFmtId="0" fontId="8" fillId="0" borderId="32" xfId="0" applyFont="1" applyBorder="1" applyAlignment="1">
      <alignment horizontal="center" vertical="center" textRotation="255"/>
    </xf>
    <xf numFmtId="0" fontId="4" fillId="0" borderId="33" xfId="0" applyFont="1" applyBorder="1"/>
    <xf numFmtId="0" fontId="8" fillId="0" borderId="32" xfId="0" applyFont="1" applyBorder="1" applyAlignment="1">
      <alignment horizontal="center" vertical="center"/>
    </xf>
    <xf numFmtId="0" fontId="4" fillId="0" borderId="34" xfId="0" applyFont="1" applyBorder="1"/>
    <xf numFmtId="0" fontId="33" fillId="15" borderId="18" xfId="0" applyFont="1" applyFill="1" applyBorder="1" applyAlignment="1">
      <alignment horizontal="center" vertical="center"/>
    </xf>
    <xf numFmtId="0" fontId="39" fillId="0" borderId="5" xfId="0" applyFont="1" applyBorder="1" applyAlignment="1">
      <alignment horizontal="center" vertical="center"/>
    </xf>
    <xf numFmtId="0" fontId="4" fillId="0" borderId="17" xfId="0" applyFont="1" applyBorder="1"/>
    <xf numFmtId="0" fontId="4" fillId="0" borderId="36" xfId="0" applyFont="1" applyBorder="1"/>
    <xf numFmtId="0" fontId="4" fillId="0" borderId="37" xfId="0" applyFont="1" applyBorder="1"/>
    <xf numFmtId="0" fontId="4" fillId="0" borderId="40" xfId="0" applyFont="1" applyBorder="1"/>
    <xf numFmtId="0" fontId="4" fillId="0" borderId="41" xfId="0" applyFont="1" applyBorder="1"/>
    <xf numFmtId="0" fontId="4" fillId="0" borderId="14" xfId="0" applyFont="1" applyBorder="1"/>
    <xf numFmtId="182" fontId="40" fillId="0" borderId="5" xfId="0" applyNumberFormat="1" applyFont="1" applyBorder="1" applyAlignment="1">
      <alignment horizontal="center" vertical="center"/>
    </xf>
    <xf numFmtId="182" fontId="39" fillId="0" borderId="5" xfId="0" applyNumberFormat="1" applyFont="1" applyBorder="1" applyAlignment="1">
      <alignment horizontal="center" vertical="center"/>
    </xf>
    <xf numFmtId="0" fontId="38" fillId="15" borderId="35" xfId="0" applyFont="1" applyFill="1" applyBorder="1" applyAlignment="1">
      <alignment horizontal="center"/>
    </xf>
    <xf numFmtId="0" fontId="8" fillId="0" borderId="24" xfId="0" applyFont="1" applyBorder="1" applyAlignment="1">
      <alignment horizontal="center" vertical="center"/>
    </xf>
    <xf numFmtId="0" fontId="4" fillId="0" borderId="35" xfId="0" applyFont="1" applyBorder="1"/>
    <xf numFmtId="0" fontId="27" fillId="10" borderId="24" xfId="0" applyFont="1" applyFill="1" applyBorder="1" applyAlignment="1">
      <alignment horizontal="center"/>
    </xf>
    <xf numFmtId="0" fontId="30" fillId="0" borderId="5" xfId="0" applyFont="1" applyBorder="1" applyAlignment="1">
      <alignment horizontal="center"/>
    </xf>
    <xf numFmtId="0" fontId="4" fillId="0" borderId="25" xfId="0" applyFont="1" applyBorder="1"/>
    <xf numFmtId="0" fontId="33" fillId="15" borderId="18" xfId="0" applyFont="1" applyFill="1" applyBorder="1" applyAlignment="1">
      <alignment horizontal="center"/>
    </xf>
    <xf numFmtId="0" fontId="26" fillId="0" borderId="2" xfId="0" applyFont="1" applyBorder="1"/>
    <xf numFmtId="0" fontId="6" fillId="0" borderId="2" xfId="0" applyFont="1" applyBorder="1"/>
    <xf numFmtId="0" fontId="14" fillId="3" borderId="2" xfId="0" applyFont="1" applyFill="1" applyBorder="1"/>
    <xf numFmtId="0" fontId="14" fillId="0" borderId="5" xfId="0" applyFont="1" applyBorder="1"/>
    <xf numFmtId="182" fontId="46" fillId="0" borderId="5" xfId="0" applyNumberFormat="1" applyFont="1" applyBorder="1" applyAlignment="1">
      <alignment horizontal="center" vertical="center"/>
    </xf>
    <xf numFmtId="0" fontId="44" fillId="0" borderId="2" xfId="0" applyFont="1" applyBorder="1" applyAlignment="1">
      <alignment horizontal="center" vertical="center"/>
    </xf>
    <xf numFmtId="0" fontId="48" fillId="0" borderId="0" xfId="0" applyFont="1" applyAlignment="1">
      <alignment horizontal="center" vertical="center"/>
    </xf>
    <xf numFmtId="0" fontId="48" fillId="0" borderId="36" xfId="0" applyFont="1" applyBorder="1" applyAlignment="1">
      <alignment horizontal="center" vertical="center"/>
    </xf>
    <xf numFmtId="0" fontId="49" fillId="0" borderId="0" xfId="0" applyFont="1" applyAlignment="1">
      <alignment horizontal="center" vertical="center"/>
    </xf>
    <xf numFmtId="3" fontId="36" fillId="0" borderId="40" xfId="0" applyNumberFormat="1" applyFont="1" applyBorder="1" applyAlignment="1">
      <alignment horizontal="center" vertical="center"/>
    </xf>
    <xf numFmtId="0" fontId="49" fillId="0" borderId="36" xfId="0" applyFont="1" applyBorder="1" applyAlignment="1">
      <alignment horizontal="center" vertical="center"/>
    </xf>
    <xf numFmtId="183" fontId="44" fillId="0" borderId="2" xfId="0" applyNumberFormat="1" applyFont="1" applyBorder="1" applyAlignment="1">
      <alignment horizontal="center" vertical="center"/>
    </xf>
    <xf numFmtId="0" fontId="36" fillId="0" borderId="41" xfId="0" applyFont="1" applyBorder="1" applyAlignment="1">
      <alignment horizontal="center" vertical="center"/>
    </xf>
    <xf numFmtId="0" fontId="40" fillId="0" borderId="0" xfId="0" applyFont="1" applyAlignment="1">
      <alignment horizontal="center"/>
    </xf>
    <xf numFmtId="0" fontId="55" fillId="0" borderId="0" xfId="0" applyFont="1" applyAlignment="1">
      <alignment horizontal="center"/>
    </xf>
    <xf numFmtId="0" fontId="40" fillId="0" borderId="0" xfId="0" applyFont="1"/>
    <xf numFmtId="0" fontId="36" fillId="0" borderId="40" xfId="0" applyFont="1" applyBorder="1" applyAlignment="1">
      <alignment horizontal="center" vertical="center"/>
    </xf>
    <xf numFmtId="181" fontId="44" fillId="0" borderId="2" xfId="0" applyNumberFormat="1" applyFont="1" applyBorder="1" applyAlignment="1">
      <alignment horizontal="center" vertical="center"/>
    </xf>
    <xf numFmtId="0" fontId="45" fillId="0" borderId="37" xfId="0" applyFont="1" applyBorder="1" applyAlignment="1">
      <alignment horizontal="center" vertical="center"/>
    </xf>
    <xf numFmtId="0" fontId="53" fillId="0" borderId="0" xfId="0" applyFont="1" applyAlignment="1">
      <alignment horizontal="center" vertical="center"/>
    </xf>
    <xf numFmtId="0" fontId="54" fillId="11" borderId="2" xfId="0" applyFont="1" applyFill="1" applyBorder="1" applyAlignment="1">
      <alignment horizontal="center" vertical="center"/>
    </xf>
    <xf numFmtId="183" fontId="43" fillId="0" borderId="0" xfId="0" applyNumberFormat="1" applyFont="1" applyAlignment="1">
      <alignment horizontal="center" vertical="top"/>
    </xf>
    <xf numFmtId="181" fontId="43" fillId="0" borderId="0" xfId="0" applyNumberFormat="1" applyFont="1" applyAlignment="1">
      <alignment horizontal="center" vertical="top"/>
    </xf>
    <xf numFmtId="0" fontId="43" fillId="0" borderId="0" xfId="0" applyFont="1" applyAlignment="1">
      <alignment horizontal="center" vertical="top"/>
    </xf>
    <xf numFmtId="14" fontId="42" fillId="0" borderId="0" xfId="0" applyNumberFormat="1" applyFont="1" applyAlignment="1">
      <alignment horizontal="center"/>
    </xf>
    <xf numFmtId="3" fontId="36" fillId="0" borderId="41" xfId="0" applyNumberFormat="1" applyFont="1" applyBorder="1" applyAlignment="1">
      <alignment horizontal="center" vertical="center"/>
    </xf>
    <xf numFmtId="0" fontId="6" fillId="0" borderId="0" xfId="0" applyFont="1"/>
    <xf numFmtId="183" fontId="43" fillId="0" borderId="0" xfId="0" applyNumberFormat="1" applyFont="1" applyAlignment="1">
      <alignment horizontal="center"/>
    </xf>
    <xf numFmtId="0" fontId="43" fillId="0" borderId="0" xfId="0" applyFont="1" applyAlignment="1">
      <alignment horizontal="center"/>
    </xf>
    <xf numFmtId="14" fontId="36" fillId="0" borderId="0" xfId="0" applyNumberFormat="1" applyFont="1" applyAlignment="1">
      <alignment horizontal="center"/>
    </xf>
    <xf numFmtId="0" fontId="53" fillId="0" borderId="2" xfId="0" applyFont="1" applyBorder="1" applyAlignment="1">
      <alignment horizontal="center" vertical="center"/>
    </xf>
    <xf numFmtId="0" fontId="53" fillId="0" borderId="5" xfId="0" applyFont="1" applyBorder="1" applyAlignment="1">
      <alignment horizontal="center" vertical="center"/>
    </xf>
    <xf numFmtId="3" fontId="53" fillId="0" borderId="2" xfId="0" applyNumberFormat="1" applyFont="1" applyBorder="1" applyAlignment="1">
      <alignment horizontal="center" vertical="center"/>
    </xf>
    <xf numFmtId="0" fontId="53" fillId="0" borderId="36" xfId="0" applyFont="1" applyBorder="1" applyAlignment="1">
      <alignment horizontal="center" vertical="center"/>
    </xf>
    <xf numFmtId="0" fontId="56" fillId="0" borderId="4" xfId="0" applyFont="1" applyBorder="1" applyAlignment="1">
      <alignment horizontal="center" vertical="center"/>
    </xf>
    <xf numFmtId="0" fontId="4" fillId="0" borderId="10" xfId="0" applyFont="1" applyBorder="1"/>
    <xf numFmtId="0" fontId="4" fillId="0" borderId="11" xfId="0" applyFont="1" applyBorder="1"/>
    <xf numFmtId="0" fontId="63" fillId="0" borderId="10" xfId="0" applyFont="1" applyBorder="1" applyAlignment="1">
      <alignment horizontal="center" vertical="center"/>
    </xf>
    <xf numFmtId="0" fontId="56" fillId="0" borderId="5" xfId="0" applyFont="1" applyBorder="1" applyAlignment="1">
      <alignment horizontal="center" vertical="center"/>
    </xf>
    <xf numFmtId="0" fontId="52" fillId="3" borderId="5" xfId="0" applyFont="1" applyFill="1" applyBorder="1" applyAlignment="1">
      <alignment horizontal="center" vertical="center"/>
    </xf>
    <xf numFmtId="0" fontId="52" fillId="3" borderId="2" xfId="0" applyFont="1" applyFill="1" applyBorder="1" applyAlignment="1">
      <alignment horizontal="center" vertical="center"/>
    </xf>
    <xf numFmtId="181" fontId="53" fillId="0" borderId="2" xfId="0" applyNumberFormat="1" applyFont="1" applyBorder="1" applyAlignment="1">
      <alignment horizontal="center" vertical="center"/>
    </xf>
    <xf numFmtId="0" fontId="52" fillId="0" borderId="5" xfId="0" applyFont="1" applyBorder="1" applyAlignment="1">
      <alignment horizontal="center" vertical="center"/>
    </xf>
    <xf numFmtId="0" fontId="52" fillId="0" borderId="2" xfId="0" applyFont="1" applyBorder="1" applyAlignment="1">
      <alignment horizontal="center" vertical="center"/>
    </xf>
    <xf numFmtId="3" fontId="52" fillId="0" borderId="2" xfId="0" applyNumberFormat="1" applyFont="1" applyBorder="1" applyAlignment="1">
      <alignment horizontal="center" vertical="center"/>
    </xf>
    <xf numFmtId="181" fontId="53" fillId="0" borderId="23" xfId="0" applyNumberFormat="1" applyFont="1" applyBorder="1" applyAlignment="1">
      <alignment horizontal="center" vertical="center"/>
    </xf>
    <xf numFmtId="0" fontId="56" fillId="0" borderId="0" xfId="0" applyFont="1" applyAlignment="1">
      <alignment vertical="center"/>
    </xf>
    <xf numFmtId="0" fontId="52" fillId="3" borderId="2" xfId="0" applyFont="1" applyFill="1" applyBorder="1" applyAlignment="1">
      <alignment horizontal="center"/>
    </xf>
    <xf numFmtId="0" fontId="65" fillId="21" borderId="4" xfId="0" applyFont="1" applyFill="1" applyBorder="1" applyAlignment="1">
      <alignment horizontal="center"/>
    </xf>
    <xf numFmtId="0" fontId="66" fillId="21" borderId="4" xfId="0" applyFont="1" applyFill="1" applyBorder="1" applyAlignment="1">
      <alignment horizontal="center" wrapText="1"/>
    </xf>
    <xf numFmtId="1" fontId="6" fillId="21" borderId="4" xfId="0" applyNumberFormat="1" applyFont="1" applyFill="1" applyBorder="1"/>
    <xf numFmtId="0" fontId="71" fillId="0" borderId="5" xfId="0" applyFont="1" applyBorder="1" applyAlignment="1">
      <alignment horizontal="left" vertical="center"/>
    </xf>
    <xf numFmtId="0" fontId="67" fillId="0" borderId="4" xfId="0" applyFont="1" applyBorder="1" applyAlignment="1">
      <alignment horizontal="center" vertical="center"/>
    </xf>
    <xf numFmtId="0" fontId="71" fillId="0" borderId="17" xfId="0" applyFont="1" applyBorder="1" applyAlignment="1">
      <alignment horizontal="left" vertical="center"/>
    </xf>
    <xf numFmtId="0" fontId="72" fillId="0" borderId="5" xfId="0" applyFont="1" applyBorder="1" applyAlignment="1">
      <alignment horizontal="left" vertical="center"/>
    </xf>
    <xf numFmtId="0" fontId="67" fillId="0" borderId="17" xfId="0" applyFont="1" applyBorder="1" applyAlignment="1">
      <alignment horizontal="center" vertical="center"/>
    </xf>
    <xf numFmtId="0" fontId="67" fillId="0" borderId="0" xfId="0" applyFont="1" applyAlignment="1">
      <alignment vertical="center"/>
    </xf>
    <xf numFmtId="0" fontId="68" fillId="22" borderId="44" xfId="0" applyFont="1" applyFill="1" applyBorder="1" applyAlignment="1">
      <alignment horizontal="center" vertical="center"/>
    </xf>
    <xf numFmtId="0" fontId="4" fillId="0" borderId="45" xfId="0" applyFont="1" applyBorder="1"/>
    <xf numFmtId="0" fontId="4" fillId="0" borderId="46" xfId="0" applyFont="1" applyBorder="1"/>
    <xf numFmtId="0" fontId="6" fillId="0" borderId="5" xfId="0" applyFont="1" applyBorder="1"/>
    <xf numFmtId="0" fontId="67" fillId="0" borderId="23" xfId="0" applyFont="1" applyBorder="1" applyAlignment="1">
      <alignment horizontal="center" vertical="center"/>
    </xf>
    <xf numFmtId="0" fontId="70" fillId="0" borderId="5" xfId="0" applyFont="1" applyBorder="1" applyAlignment="1">
      <alignment horizontal="left" vertical="center"/>
    </xf>
    <xf numFmtId="0" fontId="71" fillId="0" borderId="5" xfId="0" applyFont="1" applyBorder="1" applyAlignment="1">
      <alignment horizontal="left" vertical="center" wrapText="1"/>
    </xf>
    <xf numFmtId="0" fontId="73" fillId="0" borderId="10" xfId="0" applyFont="1" applyBorder="1" applyAlignment="1">
      <alignment horizontal="center" vertical="center"/>
    </xf>
    <xf numFmtId="0" fontId="4" fillId="0" borderId="47" xfId="0" applyFont="1" applyBorder="1"/>
    <xf numFmtId="0" fontId="73" fillId="0" borderId="10" xfId="0" applyFont="1" applyBorder="1" applyAlignment="1">
      <alignment horizontal="center"/>
    </xf>
    <xf numFmtId="0" fontId="73" fillId="4" borderId="10" xfId="0" applyFont="1" applyFill="1" applyBorder="1" applyAlignment="1">
      <alignment horizontal="center" vertical="center"/>
    </xf>
    <xf numFmtId="0" fontId="53" fillId="0" borderId="10" xfId="0" applyFont="1" applyBorder="1" applyAlignment="1">
      <alignment horizontal="center" vertical="center"/>
    </xf>
    <xf numFmtId="0" fontId="10" fillId="0" borderId="4" xfId="0" applyFont="1" applyBorder="1" applyAlignment="1">
      <alignment horizontal="center"/>
    </xf>
    <xf numFmtId="0" fontId="10" fillId="0" borderId="10" xfId="0" applyFont="1" applyBorder="1" applyAlignment="1">
      <alignment horizontal="center" vertical="center"/>
    </xf>
    <xf numFmtId="0" fontId="10" fillId="3" borderId="10" xfId="0" applyFont="1" applyFill="1" applyBorder="1" applyAlignment="1">
      <alignment horizontal="center" vertical="center"/>
    </xf>
    <xf numFmtId="0" fontId="73" fillId="0" borderId="0" xfId="0" applyFont="1"/>
    <xf numFmtId="0" fontId="5" fillId="0" borderId="10" xfId="0" applyFont="1" applyBorder="1" applyAlignment="1">
      <alignment horizontal="center" vertical="center"/>
    </xf>
    <xf numFmtId="0" fontId="78" fillId="0" borderId="4" xfId="0" applyFont="1" applyBorder="1" applyAlignment="1">
      <alignment horizontal="center" vertical="center"/>
    </xf>
    <xf numFmtId="0" fontId="5" fillId="4" borderId="10" xfId="0" applyFont="1" applyFill="1" applyBorder="1" applyAlignment="1">
      <alignment horizontal="center" vertical="center"/>
    </xf>
    <xf numFmtId="0" fontId="78" fillId="3" borderId="10" xfId="0" applyFont="1" applyFill="1" applyBorder="1" applyAlignment="1">
      <alignment horizontal="center" vertical="center"/>
    </xf>
    <xf numFmtId="0" fontId="78" fillId="0" borderId="10" xfId="0" applyFont="1" applyBorder="1" applyAlignment="1">
      <alignment horizontal="center" vertical="center"/>
    </xf>
    <xf numFmtId="0" fontId="5" fillId="0" borderId="10" xfId="0" applyFont="1" applyBorder="1" applyAlignment="1">
      <alignment horizontal="center"/>
    </xf>
    <xf numFmtId="0" fontId="78" fillId="0" borderId="4" xfId="0" applyFont="1" applyBorder="1" applyAlignment="1">
      <alignment horizontal="center"/>
    </xf>
    <xf numFmtId="0" fontId="42" fillId="25" borderId="2" xfId="0" applyFont="1" applyFill="1" applyBorder="1" applyAlignment="1">
      <alignment horizontal="center"/>
    </xf>
    <xf numFmtId="0" fontId="42" fillId="24" borderId="2" xfId="0" applyFont="1" applyFill="1" applyBorder="1" applyAlignment="1">
      <alignment horizontal="center"/>
    </xf>
    <xf numFmtId="0" fontId="79" fillId="0" borderId="5" xfId="0" applyFont="1" applyBorder="1" applyAlignment="1">
      <alignment horizontal="center" vertical="center"/>
    </xf>
    <xf numFmtId="181" fontId="42" fillId="24" borderId="2" xfId="0" applyNumberFormat="1" applyFont="1" applyFill="1" applyBorder="1" applyAlignment="1">
      <alignment horizontal="center"/>
    </xf>
    <xf numFmtId="0" fontId="42" fillId="21" borderId="2" xfId="0" applyFont="1" applyFill="1" applyBorder="1" applyAlignment="1">
      <alignment horizontal="center"/>
    </xf>
    <xf numFmtId="0" fontId="28" fillId="0" borderId="4" xfId="0" applyFont="1" applyBorder="1" applyAlignment="1">
      <alignment horizontal="center" vertical="center"/>
    </xf>
    <xf numFmtId="0" fontId="28" fillId="0" borderId="10" xfId="0" applyFont="1" applyBorder="1" applyAlignment="1">
      <alignment horizontal="center" vertical="center"/>
    </xf>
    <xf numFmtId="0" fontId="45" fillId="0" borderId="4" xfId="0" applyFont="1" applyBorder="1" applyAlignment="1">
      <alignment horizontal="center" vertical="center"/>
    </xf>
    <xf numFmtId="0" fontId="73" fillId="21" borderId="4" xfId="0" applyFont="1" applyFill="1" applyBorder="1" applyAlignment="1">
      <alignment horizontal="right" vertical="top"/>
    </xf>
    <xf numFmtId="0" fontId="73" fillId="27" borderId="4" xfId="0" applyFont="1" applyFill="1" applyBorder="1" applyAlignment="1">
      <alignment horizontal="right" vertical="top" wrapText="1"/>
    </xf>
    <xf numFmtId="0" fontId="73" fillId="24" borderId="4" xfId="0" applyFont="1" applyFill="1" applyBorder="1" applyAlignment="1">
      <alignment horizontal="right" vertical="top"/>
    </xf>
    <xf numFmtId="0" fontId="73" fillId="28" borderId="4" xfId="0" applyFont="1" applyFill="1" applyBorder="1" applyAlignment="1">
      <alignment horizontal="right" vertical="top" wrapText="1"/>
    </xf>
    <xf numFmtId="0" fontId="73" fillId="29" borderId="4" xfId="0" applyFont="1" applyFill="1" applyBorder="1" applyAlignment="1">
      <alignment horizontal="right" vertical="top"/>
    </xf>
    <xf numFmtId="0" fontId="73" fillId="0" borderId="4" xfId="0" applyFont="1" applyBorder="1" applyAlignment="1">
      <alignment horizontal="right" vertical="top"/>
    </xf>
    <xf numFmtId="0" fontId="45" fillId="0" borderId="5" xfId="0" applyFont="1" applyBorder="1" applyAlignment="1">
      <alignment horizontal="center" vertical="center"/>
    </xf>
    <xf numFmtId="0" fontId="79" fillId="0" borderId="10" xfId="0" applyFont="1" applyBorder="1" applyAlignment="1">
      <alignment horizontal="center" vertical="center"/>
    </xf>
    <xf numFmtId="0" fontId="83" fillId="0" borderId="4" xfId="0" applyFont="1" applyBorder="1" applyAlignment="1">
      <alignment horizontal="center" vertical="center"/>
    </xf>
    <xf numFmtId="0" fontId="79" fillId="4" borderId="10" xfId="0" applyFont="1" applyFill="1" applyBorder="1" applyAlignment="1">
      <alignment horizontal="center" vertical="center"/>
    </xf>
    <xf numFmtId="0" fontId="83" fillId="3" borderId="10" xfId="0" applyFont="1" applyFill="1" applyBorder="1" applyAlignment="1">
      <alignment horizontal="center" vertical="center"/>
    </xf>
    <xf numFmtId="0" fontId="83" fillId="0" borderId="10" xfId="0" applyFont="1" applyBorder="1" applyAlignment="1">
      <alignment horizontal="center" vertical="center"/>
    </xf>
    <xf numFmtId="0" fontId="79" fillId="0" borderId="10" xfId="0" applyFont="1" applyBorder="1" applyAlignment="1">
      <alignment horizontal="center"/>
    </xf>
    <xf numFmtId="0" fontId="85" fillId="30" borderId="5" xfId="0" applyFont="1" applyFill="1" applyBorder="1" applyAlignment="1">
      <alignment horizontal="center"/>
    </xf>
    <xf numFmtId="14" fontId="86" fillId="31" borderId="40" xfId="0" applyNumberFormat="1" applyFont="1" applyFill="1" applyBorder="1" applyAlignment="1">
      <alignment horizontal="center"/>
    </xf>
    <xf numFmtId="0" fontId="90" fillId="4" borderId="23" xfId="0" applyFont="1" applyFill="1" applyBorder="1" applyAlignment="1">
      <alignment horizontal="center"/>
    </xf>
    <xf numFmtId="0" fontId="87" fillId="0" borderId="23" xfId="0" applyFont="1" applyBorder="1" applyAlignment="1">
      <alignment horizontal="center"/>
    </xf>
    <xf numFmtId="0" fontId="91" fillId="0" borderId="23" xfId="0" applyFont="1" applyBorder="1" applyAlignment="1">
      <alignment horizontal="center"/>
    </xf>
    <xf numFmtId="0" fontId="90" fillId="33" borderId="65" xfId="0" applyFont="1" applyFill="1" applyBorder="1" applyAlignment="1">
      <alignment horizontal="center"/>
    </xf>
    <xf numFmtId="0" fontId="4" fillId="0" borderId="66" xfId="0" applyFont="1" applyBorder="1"/>
    <xf numFmtId="0" fontId="4" fillId="0" borderId="67" xfId="0" applyFont="1" applyBorder="1"/>
    <xf numFmtId="0" fontId="4" fillId="0" borderId="69" xfId="0" applyFont="1" applyBorder="1"/>
    <xf numFmtId="0" fontId="4" fillId="0" borderId="70" xfId="0" applyFont="1" applyBorder="1"/>
    <xf numFmtId="0" fontId="91" fillId="34" borderId="23" xfId="0" applyFont="1" applyFill="1" applyBorder="1" applyAlignment="1">
      <alignment horizontal="center"/>
    </xf>
    <xf numFmtId="0" fontId="16" fillId="0" borderId="4" xfId="0" applyFont="1" applyBorder="1" applyAlignment="1">
      <alignment horizontal="center"/>
    </xf>
    <xf numFmtId="0" fontId="16" fillId="37" borderId="4" xfId="0" applyFont="1" applyFill="1" applyBorder="1" applyAlignment="1">
      <alignment horizontal="center"/>
    </xf>
    <xf numFmtId="0" fontId="93" fillId="35" borderId="4" xfId="0" applyFont="1" applyFill="1" applyBorder="1" applyAlignment="1">
      <alignment horizontal="center"/>
    </xf>
    <xf numFmtId="0" fontId="89" fillId="36" borderId="6" xfId="0" applyFont="1" applyFill="1" applyBorder="1" applyAlignment="1">
      <alignment horizontal="center"/>
    </xf>
    <xf numFmtId="0" fontId="89" fillId="0" borderId="5" xfId="0" applyFont="1" applyBorder="1" applyAlignment="1">
      <alignment horizontal="center"/>
    </xf>
    <xf numFmtId="0" fontId="16" fillId="0" borderId="6" xfId="0" applyFont="1" applyBorder="1" applyAlignment="1">
      <alignment horizontal="center"/>
    </xf>
    <xf numFmtId="0" fontId="86" fillId="32" borderId="2" xfId="0" applyFont="1" applyFill="1" applyBorder="1" applyAlignment="1">
      <alignment horizontal="center"/>
    </xf>
    <xf numFmtId="0" fontId="89" fillId="0" borderId="4" xfId="0" applyFont="1" applyBorder="1" applyAlignment="1">
      <alignment horizontal="center"/>
    </xf>
    <xf numFmtId="0" fontId="89" fillId="4" borderId="5" xfId="0" applyFont="1" applyFill="1" applyBorder="1" applyAlignment="1">
      <alignment horizontal="center"/>
    </xf>
    <xf numFmtId="0" fontId="89" fillId="4" borderId="68" xfId="0" applyFont="1" applyFill="1" applyBorder="1" applyAlignment="1">
      <alignment horizontal="center"/>
    </xf>
    <xf numFmtId="0" fontId="4" fillId="0" borderId="71" xfId="0" applyFont="1" applyBorder="1"/>
    <xf numFmtId="0" fontId="5" fillId="4" borderId="0" xfId="0" applyFont="1" applyFill="1" applyAlignment="1">
      <alignment horizontal="center" vertical="center"/>
    </xf>
    <xf numFmtId="0" fontId="5" fillId="0" borderId="0" xfId="0" applyFont="1" applyAlignment="1">
      <alignment horizontal="center" vertical="center"/>
    </xf>
  </cellXfs>
  <cellStyles count="1">
    <cellStyle name="標準" xfId="0" builtinId="0"/>
  </cellStyles>
  <dxfs count="1609">
    <dxf>
      <font>
        <color rgb="FFFFFFFF"/>
      </font>
      <fill>
        <patternFill patternType="solid">
          <fgColor rgb="FFFFFFFF"/>
          <bgColor rgb="FFFFFFFF"/>
        </patternFill>
      </fill>
    </dxf>
    <dxf>
      <font>
        <color rgb="FFFFFFFF"/>
      </font>
      <fill>
        <patternFill patternType="solid">
          <fgColor rgb="FFFFFFFF"/>
          <bgColor rgb="FFFFFFFF"/>
        </patternFill>
      </fill>
    </dxf>
    <dxf>
      <font>
        <color rgb="FF134F5C"/>
      </font>
      <fill>
        <patternFill patternType="solid">
          <fgColor rgb="FF75FFC6"/>
          <bgColor rgb="FF75FFC6"/>
        </patternFill>
      </fill>
    </dxf>
    <dxf>
      <font>
        <color theme="1"/>
      </font>
      <fill>
        <patternFill patternType="solid">
          <fgColor rgb="FFFFC1C1"/>
          <bgColor rgb="FFFFC1C1"/>
        </patternFill>
      </fill>
    </dxf>
    <dxf>
      <font>
        <color theme="1"/>
      </font>
      <fill>
        <patternFill patternType="solid">
          <fgColor rgb="FF75FFC6"/>
          <bgColor rgb="FF75FFC6"/>
        </patternFill>
      </fill>
    </dxf>
    <dxf>
      <font>
        <color theme="1"/>
      </font>
      <fill>
        <patternFill patternType="solid">
          <fgColor rgb="FF75FFC6"/>
          <bgColor rgb="FF75FFC6"/>
        </patternFill>
      </fill>
    </dxf>
    <dxf>
      <font>
        <color theme="1"/>
      </font>
      <fill>
        <patternFill patternType="solid">
          <fgColor rgb="FFFFC1C1"/>
          <bgColor rgb="FFFFC1C1"/>
        </patternFill>
      </fill>
    </dxf>
    <dxf>
      <font>
        <color theme="1"/>
      </font>
      <fill>
        <patternFill patternType="solid">
          <fgColor rgb="FFD0BEFF"/>
          <bgColor rgb="FFD0BEFF"/>
        </patternFill>
      </fill>
    </dxf>
    <dxf>
      <font>
        <color theme="1"/>
      </font>
      <fill>
        <patternFill patternType="solid">
          <fgColor rgb="FFD0BEFF"/>
          <bgColor rgb="FFD0BEFF"/>
        </patternFill>
      </fill>
    </dxf>
    <dxf>
      <font>
        <color theme="1"/>
      </font>
      <fill>
        <patternFill patternType="solid">
          <fgColor rgb="FFFFC1C1"/>
          <bgColor rgb="FFFFC1C1"/>
        </patternFill>
      </fill>
    </dxf>
    <dxf>
      <font>
        <color theme="1"/>
      </font>
      <fill>
        <patternFill patternType="solid">
          <fgColor rgb="FFFAEAEA"/>
          <bgColor rgb="FFFAEAEA"/>
        </patternFill>
      </fill>
    </dxf>
    <dxf>
      <font>
        <color theme="1"/>
      </font>
      <fill>
        <patternFill patternType="solid">
          <fgColor rgb="FF75FFC6"/>
          <bgColor rgb="FF75FFC6"/>
        </patternFill>
      </fill>
    </dxf>
    <dxf>
      <font>
        <color theme="1"/>
      </font>
      <fill>
        <patternFill patternType="solid">
          <fgColor rgb="FF75FFC6"/>
          <bgColor rgb="FF75FFC6"/>
        </patternFill>
      </fill>
    </dxf>
    <dxf>
      <font>
        <color theme="1"/>
      </font>
      <fill>
        <patternFill patternType="solid">
          <fgColor rgb="FFD0BEFF"/>
          <bgColor rgb="FFD0BEFF"/>
        </patternFill>
      </fill>
    </dxf>
    <dxf>
      <font>
        <color rgb="FF000000"/>
      </font>
      <fill>
        <patternFill patternType="solid">
          <fgColor rgb="FFFDEF5F"/>
          <bgColor rgb="FFFDEF5F"/>
        </patternFill>
      </fill>
    </dxf>
    <dxf>
      <font>
        <color theme="1"/>
      </font>
      <fill>
        <patternFill patternType="solid">
          <fgColor rgb="FFFDEF5F"/>
          <bgColor rgb="FFFDEF5F"/>
        </patternFill>
      </fill>
    </dxf>
    <dxf>
      <font>
        <color theme="1"/>
      </font>
      <fill>
        <patternFill patternType="solid">
          <fgColor rgb="FFFAEAEA"/>
          <bgColor rgb="FFFAEAEA"/>
        </patternFill>
      </fill>
    </dxf>
    <dxf>
      <font>
        <color theme="1"/>
      </font>
      <fill>
        <patternFill patternType="solid">
          <fgColor rgb="FFD0BEFF"/>
          <bgColor rgb="FFD0BEFF"/>
        </patternFill>
      </fill>
    </dxf>
    <dxf>
      <font>
        <color theme="1"/>
      </font>
      <fill>
        <patternFill patternType="solid">
          <fgColor rgb="FFFDEF5F"/>
          <bgColor rgb="FFFDEF5F"/>
        </patternFill>
      </fill>
    </dxf>
    <dxf>
      <font>
        <color theme="1"/>
      </font>
      <fill>
        <patternFill patternType="solid">
          <fgColor rgb="FFFFC1C1"/>
          <bgColor rgb="FFFFC1C1"/>
        </patternFill>
      </fill>
    </dxf>
    <dxf>
      <font>
        <color theme="1"/>
      </font>
      <fill>
        <patternFill patternType="solid">
          <fgColor rgb="FFFAEAEA"/>
          <bgColor rgb="FFFAEAEA"/>
        </patternFill>
      </fill>
    </dxf>
    <dxf>
      <font>
        <color theme="1"/>
      </font>
      <fill>
        <patternFill patternType="solid">
          <fgColor rgb="FFD0BEFF"/>
          <bgColor rgb="FFD0BEFF"/>
        </patternFill>
      </fill>
    </dxf>
    <dxf>
      <font>
        <color theme="1"/>
      </font>
      <fill>
        <patternFill patternType="solid">
          <fgColor rgb="FFFAEAEA"/>
          <bgColor rgb="FFFAEAEA"/>
        </patternFill>
      </fill>
    </dxf>
    <dxf>
      <font>
        <color theme="1"/>
      </font>
      <fill>
        <patternFill patternType="solid">
          <fgColor rgb="FFFFC1C1"/>
          <bgColor rgb="FFFFC1C1"/>
        </patternFill>
      </fill>
    </dxf>
    <dxf>
      <font>
        <color theme="1"/>
      </font>
      <fill>
        <patternFill patternType="solid">
          <fgColor rgb="FF75FFC6"/>
          <bgColor rgb="FF75FFC6"/>
        </patternFill>
      </fill>
    </dxf>
    <dxf>
      <font>
        <color theme="1"/>
      </font>
      <fill>
        <patternFill patternType="solid">
          <fgColor rgb="FFFDEF5F"/>
          <bgColor rgb="FFFDEF5F"/>
        </patternFill>
      </fill>
    </dxf>
    <dxf>
      <font>
        <color theme="1"/>
      </font>
      <fill>
        <patternFill patternType="solid">
          <fgColor rgb="FFD0BEFF"/>
          <bgColor rgb="FFD0BEFF"/>
        </patternFill>
      </fill>
    </dxf>
    <dxf>
      <font>
        <color rgb="FF000000"/>
      </font>
      <fill>
        <patternFill patternType="solid">
          <fgColor rgb="FFD0BEFF"/>
          <bgColor rgb="FFD0BEFF"/>
        </patternFill>
      </fill>
    </dxf>
    <dxf>
      <font>
        <color rgb="FF134F5C"/>
      </font>
      <fill>
        <patternFill patternType="solid">
          <fgColor rgb="FF75FFC6"/>
          <bgColor rgb="FF75FFC6"/>
        </patternFill>
      </fill>
    </dxf>
    <dxf>
      <font>
        <color rgb="FF000000"/>
      </font>
      <fill>
        <patternFill patternType="solid">
          <fgColor rgb="FFFFFFFF"/>
          <bgColor rgb="FFFFFFFF"/>
        </patternFill>
      </fill>
    </dxf>
    <dxf>
      <font>
        <color rgb="FF000000"/>
      </font>
      <fill>
        <patternFill patternType="solid">
          <fgColor rgb="FFD0BEFF"/>
          <bgColor rgb="FFD0BEFF"/>
        </patternFill>
      </fill>
    </dxf>
    <dxf>
      <fill>
        <patternFill patternType="solid">
          <fgColor rgb="FFB7E1CD"/>
          <bgColor rgb="FFB7E1CD"/>
        </patternFill>
      </fill>
    </dxf>
    <dxf>
      <font>
        <color rgb="FFFFFFFF"/>
      </font>
      <fill>
        <patternFill patternType="solid">
          <fgColor rgb="FFFF0000"/>
          <bgColor rgb="FFFF0000"/>
        </patternFill>
      </fill>
    </dxf>
    <dxf>
      <font>
        <color theme="0"/>
      </font>
      <fill>
        <patternFill patternType="solid">
          <fgColor rgb="FF4A86E8"/>
          <bgColor rgb="FF4A86E8"/>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000000"/>
      </font>
      <fill>
        <patternFill patternType="solid">
          <fgColor rgb="FFFFFFFF"/>
          <bgColor rgb="FFFFFFFF"/>
        </patternFill>
      </fill>
    </dxf>
    <dxf>
      <font>
        <color rgb="FF000000"/>
      </font>
      <fill>
        <patternFill patternType="solid">
          <fgColor rgb="FFFFFF00"/>
          <bgColor rgb="FFFFFF00"/>
        </patternFill>
      </fill>
    </dxf>
    <dxf>
      <font>
        <color rgb="FF000000"/>
      </font>
      <fill>
        <patternFill patternType="solid">
          <fgColor rgb="FFD0BEFF"/>
          <bgColor rgb="FFD0BEFF"/>
        </patternFill>
      </fill>
    </dxf>
    <dxf>
      <fill>
        <patternFill patternType="solid">
          <fgColor rgb="FFFF0000"/>
          <bgColor rgb="FFFF0000"/>
        </patternFill>
      </fill>
    </dxf>
    <dxf>
      <fill>
        <patternFill patternType="solid">
          <fgColor rgb="FF0000FF"/>
          <bgColor rgb="FF0000FF"/>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ill>
        <patternFill patternType="solid">
          <fgColor rgb="FFFFFFFF"/>
          <bgColor rgb="FFFFFFFF"/>
        </patternFill>
      </fill>
    </dxf>
    <dxf>
      <fill>
        <patternFill patternType="solid">
          <fgColor rgb="FFFFFF00"/>
          <bgColor rgb="FFFFFF00"/>
        </patternFill>
      </fill>
    </dxf>
    <dxf>
      <font>
        <color rgb="FF000000"/>
      </font>
      <fill>
        <patternFill patternType="solid">
          <fgColor rgb="FFFDEF5F"/>
          <bgColor rgb="FFFDEF5F"/>
        </patternFill>
      </fill>
    </dxf>
    <dxf>
      <fill>
        <patternFill patternType="solid">
          <fgColor rgb="FFD0BEFF"/>
          <bgColor rgb="FFD0BEFF"/>
        </patternFill>
      </fill>
    </dxf>
    <dxf>
      <font>
        <color rgb="FF000000"/>
      </font>
      <fill>
        <patternFill patternType="solid">
          <fgColor rgb="FFFAEAEA"/>
          <bgColor rgb="FFFAEAEA"/>
        </patternFill>
      </fill>
    </dxf>
    <dxf>
      <font>
        <color rgb="FF000000"/>
      </font>
      <fill>
        <patternFill patternType="solid">
          <fgColor rgb="FFFAEAEA"/>
          <bgColor rgb="FFFAEAEA"/>
        </patternFill>
      </fill>
    </dxf>
    <dxf>
      <font>
        <color rgb="FF000000"/>
      </font>
      <fill>
        <patternFill patternType="solid">
          <fgColor rgb="FF75FFC6"/>
          <bgColor rgb="FF75FFC6"/>
        </patternFill>
      </fill>
    </dxf>
    <dxf>
      <font>
        <color rgb="FF000000"/>
      </font>
      <fill>
        <patternFill patternType="solid">
          <fgColor rgb="FF75FFC6"/>
          <bgColor rgb="FF75FFC6"/>
        </patternFill>
      </fill>
    </dxf>
    <dxf>
      <font>
        <color rgb="FF000000"/>
      </font>
      <fill>
        <patternFill patternType="solid">
          <fgColor rgb="FFFFC1C1"/>
          <bgColor rgb="FFFFC1C1"/>
        </patternFill>
      </fill>
    </dxf>
    <dxf>
      <fill>
        <patternFill patternType="solid">
          <fgColor rgb="FFFFC1C1"/>
          <bgColor rgb="FFFFC1C1"/>
        </patternFill>
      </fill>
    </dxf>
    <dxf>
      <fill>
        <patternFill patternType="solid">
          <fgColor rgb="FFFFC1C1"/>
          <bgColor rgb="FFFFC1C1"/>
        </patternFill>
      </fill>
    </dxf>
    <dxf>
      <fill>
        <patternFill patternType="solid">
          <fgColor rgb="FFFFC1C1"/>
          <bgColor rgb="FFFFC1C1"/>
        </patternFill>
      </fill>
    </dxf>
    <dxf>
      <fill>
        <patternFill patternType="solid">
          <fgColor rgb="FFFFC1C1"/>
          <bgColor rgb="FFFFC1C1"/>
        </patternFill>
      </fill>
    </dxf>
    <dxf>
      <font>
        <color rgb="FF000000"/>
      </font>
      <fill>
        <patternFill patternType="solid">
          <fgColor rgb="FFD0BEFF"/>
          <bgColor rgb="FFD0BEFF"/>
        </patternFill>
      </fill>
    </dxf>
    <dxf>
      <fill>
        <patternFill patternType="solid">
          <fgColor rgb="FFD0BEFF"/>
          <bgColor rgb="FFD0BEFF"/>
        </patternFill>
      </fill>
    </dxf>
    <dxf>
      <font>
        <color rgb="FF000000"/>
      </font>
      <fill>
        <patternFill patternType="solid">
          <fgColor rgb="FFD0BEFF"/>
          <bgColor rgb="FFD0BEFF"/>
        </patternFill>
      </fill>
    </dxf>
    <dxf>
      <font>
        <color rgb="FF000000"/>
      </font>
      <fill>
        <patternFill patternType="solid">
          <fgColor rgb="FFD0BEFF"/>
          <bgColor rgb="FFD0BEFF"/>
        </patternFill>
      </fill>
    </dxf>
    <dxf>
      <font>
        <color rgb="FF000000"/>
      </font>
      <fill>
        <patternFill patternType="solid">
          <fgColor rgb="FFFDEF5F"/>
          <bgColor rgb="FFFDEF5F"/>
        </patternFill>
      </fill>
    </dxf>
    <dxf>
      <font>
        <color rgb="FF000000"/>
      </font>
      <fill>
        <patternFill patternType="solid">
          <fgColor rgb="FFFDEF5F"/>
          <bgColor rgb="FFFDEF5F"/>
        </patternFill>
      </fill>
    </dxf>
    <dxf>
      <font>
        <color rgb="FF000000"/>
      </font>
      <fill>
        <patternFill patternType="solid">
          <fgColor rgb="FFFDEF5F"/>
          <bgColor rgb="FFFDEF5F"/>
        </patternFill>
      </fill>
    </dxf>
    <dxf>
      <font>
        <color rgb="FF000000"/>
      </font>
      <fill>
        <patternFill patternType="solid">
          <fgColor rgb="FFFDEF5F"/>
          <bgColor rgb="FFFDEF5F"/>
        </patternFill>
      </fill>
    </dxf>
    <dxf>
      <fill>
        <patternFill patternType="solid">
          <fgColor rgb="FF75FFC6"/>
          <bgColor rgb="FF75FFC6"/>
        </patternFill>
      </fill>
    </dxf>
    <dxf>
      <font>
        <color rgb="FF000000"/>
      </font>
      <fill>
        <patternFill patternType="solid">
          <fgColor rgb="FF75FFC6"/>
          <bgColor rgb="FF75FFC6"/>
        </patternFill>
      </fill>
    </dxf>
    <dxf>
      <fill>
        <patternFill patternType="solid">
          <fgColor rgb="FF75FFC6"/>
          <bgColor rgb="FF75FFC6"/>
        </patternFill>
      </fill>
    </dxf>
    <dxf>
      <fill>
        <patternFill patternType="solid">
          <fgColor rgb="FF75FFC6"/>
          <bgColor rgb="FF75FFC6"/>
        </patternFill>
      </fill>
    </dxf>
    <dxf>
      <font>
        <color rgb="FF000000"/>
      </font>
      <fill>
        <patternFill patternType="solid">
          <fgColor rgb="FF75FFC6"/>
          <bgColor rgb="FF75FFC6"/>
        </patternFill>
      </fill>
    </dxf>
    <dxf>
      <font>
        <color rgb="FF000000"/>
      </font>
      <fill>
        <patternFill patternType="solid">
          <fgColor rgb="FFD0BEFF"/>
          <bgColor rgb="FFD0BEFF"/>
        </patternFill>
      </fill>
    </dxf>
    <dxf>
      <font>
        <color rgb="FF000000"/>
      </font>
      <fill>
        <patternFill patternType="solid">
          <fgColor rgb="FFD0BEFF"/>
          <bgColor rgb="FFD0BEFF"/>
        </patternFill>
      </fill>
    </dxf>
    <dxf>
      <fill>
        <patternFill patternType="solid">
          <fgColor rgb="FFFFC1C1"/>
          <bgColor rgb="FFFFC1C1"/>
        </patternFill>
      </fill>
    </dxf>
    <dxf>
      <font>
        <color rgb="FF000000"/>
      </font>
      <fill>
        <patternFill patternType="solid">
          <fgColor rgb="FFFAEAEA"/>
          <bgColor rgb="FFFAEAEA"/>
        </patternFill>
      </fill>
    </dxf>
    <dxf>
      <font>
        <color rgb="FF000000"/>
      </font>
      <fill>
        <patternFill patternType="solid">
          <fgColor rgb="FFD0BEFF"/>
          <bgColor rgb="FFD0BEFF"/>
        </patternFill>
      </fill>
    </dxf>
    <dxf>
      <font>
        <color rgb="FF000000"/>
      </font>
      <fill>
        <patternFill patternType="solid">
          <fgColor rgb="FFD0BEFF"/>
          <bgColor rgb="FFD0BEFF"/>
        </patternFill>
      </fill>
    </dxf>
    <dxf>
      <fill>
        <patternFill patternType="solid">
          <fgColor rgb="FF75FFC6"/>
          <bgColor rgb="FF75FFC6"/>
        </patternFill>
      </fill>
    </dxf>
    <dxf>
      <fill>
        <patternFill patternType="solid">
          <fgColor rgb="FFFFFF00"/>
          <bgColor rgb="FFFFFF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ont>
        <b/>
        <color rgb="FFFFFFFF"/>
      </font>
      <fill>
        <patternFill patternType="solid">
          <fgColor rgb="FFFF0000"/>
          <bgColor rgb="FFFF0000"/>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ont>
        <b/>
        <color rgb="FFFFFFFF"/>
      </font>
      <fill>
        <patternFill patternType="solid">
          <fgColor rgb="FFFF0000"/>
          <bgColor rgb="FFFF0000"/>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ont>
        <color rgb="FFFFFFFF"/>
      </font>
      <fill>
        <patternFill patternType="solid">
          <fgColor rgb="FFFFFFFF"/>
          <bgColor rgb="FFFFFFFF"/>
        </patternFill>
      </fill>
    </dxf>
    <dxf>
      <font>
        <color rgb="FFFFFFFF"/>
      </font>
      <fill>
        <patternFill patternType="solid">
          <fgColor rgb="FF8E7CC3"/>
          <bgColor rgb="FF8E7CC3"/>
        </patternFill>
      </fill>
    </dxf>
    <dxf>
      <font>
        <color rgb="FFFFFFFF"/>
      </font>
      <fill>
        <patternFill patternType="solid">
          <fgColor rgb="FF434343"/>
          <bgColor rgb="FF434343"/>
        </patternFill>
      </fill>
    </dxf>
    <dxf>
      <font>
        <color rgb="FFFFFFFF"/>
      </font>
      <fill>
        <patternFill patternType="solid">
          <fgColor rgb="FF434343"/>
          <bgColor rgb="FF434343"/>
        </patternFill>
      </fill>
    </dxf>
    <dxf>
      <fill>
        <patternFill patternType="solid">
          <fgColor rgb="FF999999"/>
          <bgColor rgb="FF999999"/>
        </patternFill>
      </fill>
    </dxf>
    <dxf>
      <fill>
        <patternFill patternType="solid">
          <fgColor rgb="FF999999"/>
          <bgColor rgb="FF999999"/>
        </patternFill>
      </fill>
    </dxf>
    <dxf>
      <fill>
        <patternFill patternType="solid">
          <fgColor rgb="FF999999"/>
          <bgColor rgb="FF999999"/>
        </patternFill>
      </fill>
    </dxf>
    <dxf>
      <font>
        <color rgb="FF000000"/>
      </font>
      <fill>
        <patternFill patternType="solid">
          <fgColor rgb="FF999999"/>
          <bgColor rgb="FF999999"/>
        </patternFill>
      </fill>
    </dxf>
    <dxf>
      <font>
        <color theme="0"/>
      </font>
      <fill>
        <patternFill patternType="solid">
          <fgColor rgb="FFE06666"/>
          <bgColor rgb="FFE06666"/>
        </patternFill>
      </fill>
    </dxf>
    <dxf>
      <font>
        <color theme="0"/>
      </font>
      <fill>
        <patternFill patternType="solid">
          <fgColor rgb="FFE06666"/>
          <bgColor rgb="FFE06666"/>
        </patternFill>
      </fill>
    </dxf>
    <dxf>
      <font>
        <color theme="0"/>
      </font>
      <fill>
        <patternFill patternType="solid">
          <fgColor rgb="FFE06666"/>
          <bgColor rgb="FFE06666"/>
        </patternFill>
      </fill>
    </dxf>
    <dxf>
      <font>
        <color theme="0"/>
      </font>
      <fill>
        <patternFill patternType="solid">
          <fgColor rgb="FFE06666"/>
          <bgColor rgb="FFE06666"/>
        </patternFill>
      </fill>
    </dxf>
    <dxf>
      <font>
        <color theme="0"/>
      </font>
      <fill>
        <patternFill patternType="solid">
          <fgColor rgb="FFE06666"/>
          <bgColor rgb="FFE06666"/>
        </patternFill>
      </fill>
    </dxf>
    <dxf>
      <fill>
        <patternFill patternType="solid">
          <fgColor rgb="FFEAD1DC"/>
          <bgColor rgb="FFEAD1DC"/>
        </patternFill>
      </fill>
    </dxf>
    <dxf>
      <fill>
        <patternFill patternType="solid">
          <fgColor rgb="FFEAD1DC"/>
          <bgColor rgb="FFEAD1DC"/>
        </patternFill>
      </fill>
    </dxf>
    <dxf>
      <fill>
        <patternFill patternType="solid">
          <fgColor rgb="FFEAD1DC"/>
          <bgColor rgb="FFEAD1DC"/>
        </patternFill>
      </fill>
    </dxf>
    <dxf>
      <font>
        <color rgb="FF000000"/>
      </font>
      <fill>
        <patternFill patternType="solid">
          <fgColor rgb="FFEAD1DC"/>
          <bgColor rgb="FFEAD1DC"/>
        </patternFill>
      </fill>
    </dxf>
    <dxf>
      <fill>
        <patternFill patternType="solid">
          <fgColor rgb="FFEAD1DC"/>
          <bgColor rgb="FFEAD1DC"/>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ont>
        <color rgb="FFFFFFFF"/>
      </font>
      <fill>
        <patternFill patternType="solid">
          <fgColor rgb="FFFF0000"/>
          <bgColor rgb="FFFF0000"/>
        </patternFill>
      </fill>
    </dxf>
    <dxf>
      <font>
        <color theme="0"/>
      </font>
      <fill>
        <patternFill patternType="solid">
          <fgColor rgb="FF4A86E8"/>
          <bgColor rgb="FF4A86E8"/>
        </patternFill>
      </fill>
    </dxf>
    <dxf>
      <font>
        <color rgb="FFFFFFFF"/>
      </font>
      <fill>
        <patternFill patternType="solid">
          <fgColor rgb="FF434343"/>
          <bgColor rgb="FF434343"/>
        </patternFill>
      </fill>
    </dxf>
    <dxf>
      <font>
        <color rgb="FFFFFFFF"/>
      </font>
      <fill>
        <patternFill patternType="solid">
          <fgColor rgb="FF434343"/>
          <bgColor rgb="FF434343"/>
        </patternFill>
      </fill>
    </dxf>
    <dxf>
      <font>
        <color rgb="FFFFFFFF"/>
      </font>
      <fill>
        <patternFill patternType="solid">
          <fgColor rgb="FF434343"/>
          <bgColor rgb="FF434343"/>
        </patternFill>
      </fill>
    </dxf>
    <dxf>
      <fill>
        <patternFill patternType="solid">
          <fgColor rgb="FFB6D7A8"/>
          <bgColor rgb="FFB6D7A8"/>
        </patternFill>
      </fill>
    </dxf>
    <dxf>
      <fill>
        <patternFill patternType="solid">
          <fgColor rgb="FFB6D7A8"/>
          <bgColor rgb="FFB6D7A8"/>
        </patternFill>
      </fill>
    </dxf>
    <dxf>
      <fill>
        <patternFill patternType="solid">
          <fgColor rgb="FFB6D7A8"/>
          <bgColor rgb="FFB6D7A8"/>
        </patternFill>
      </fill>
    </dxf>
    <dxf>
      <fill>
        <patternFill patternType="solid">
          <fgColor rgb="FFB6D7A8"/>
          <bgColor rgb="FFB6D7A8"/>
        </patternFill>
      </fill>
    </dxf>
    <dxf>
      <fill>
        <patternFill patternType="solid">
          <fgColor rgb="FFB6D7A8"/>
          <bgColor rgb="FFB6D7A8"/>
        </patternFill>
      </fill>
    </dxf>
    <dxf>
      <fill>
        <patternFill patternType="solid">
          <fgColor rgb="FFB6D7A8"/>
          <bgColor rgb="FFB6D7A8"/>
        </patternFill>
      </fill>
    </dxf>
    <dxf>
      <fill>
        <patternFill patternType="solid">
          <fgColor rgb="FFB6D7A8"/>
          <bgColor rgb="FFB6D7A8"/>
        </patternFill>
      </fill>
    </dxf>
    <dxf>
      <fill>
        <patternFill patternType="solid">
          <fgColor rgb="FFB6D7A8"/>
          <bgColor rgb="FFB6D7A8"/>
        </patternFill>
      </fill>
    </dxf>
    <dxf>
      <fill>
        <patternFill patternType="solid">
          <fgColor rgb="FFB6D7A8"/>
          <bgColor rgb="FFB6D7A8"/>
        </patternFill>
      </fill>
    </dxf>
    <dxf>
      <fill>
        <patternFill patternType="solid">
          <fgColor rgb="FFB6D7A8"/>
          <bgColor rgb="FFB6D7A8"/>
        </patternFill>
      </fill>
    </dxf>
    <dxf>
      <font>
        <color rgb="FF000000"/>
      </font>
      <fill>
        <patternFill patternType="solid">
          <fgColor rgb="FFB6D7A8"/>
          <bgColor rgb="FFB6D7A8"/>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ont>
        <color rgb="FF000000"/>
      </font>
      <fill>
        <patternFill patternType="solid">
          <fgColor rgb="FFEA9999"/>
          <bgColor rgb="FFEA9999"/>
        </patternFill>
      </fill>
    </dxf>
    <dxf>
      <fill>
        <patternFill patternType="solid">
          <fgColor rgb="FFEA9999"/>
          <bgColor rgb="FFEA9999"/>
        </patternFill>
      </fill>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999999"/>
          <bgColor rgb="FF999999"/>
        </patternFill>
      </fill>
    </dxf>
    <dxf>
      <fill>
        <patternFill patternType="solid">
          <fgColor rgb="FF999999"/>
          <bgColor rgb="FF999999"/>
        </patternFill>
      </fill>
    </dxf>
    <dxf>
      <fill>
        <patternFill patternType="solid">
          <fgColor rgb="FF999999"/>
          <bgColor rgb="FF999999"/>
        </patternFill>
      </fill>
    </dxf>
    <dxf>
      <fill>
        <patternFill patternType="solid">
          <fgColor rgb="FF999999"/>
          <bgColor rgb="FF999999"/>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ont>
        <color theme="0"/>
      </font>
      <fill>
        <patternFill patternType="solid">
          <fgColor theme="0"/>
          <bgColor theme="0"/>
        </patternFill>
      </fill>
    </dxf>
    <dxf>
      <font>
        <color theme="0"/>
      </font>
      <fill>
        <patternFill patternType="solid">
          <fgColor theme="0"/>
          <bgColor theme="0"/>
        </patternFill>
      </fill>
    </dxf>
    <dxf>
      <font>
        <color rgb="FFFFFFFF"/>
      </font>
      <fill>
        <patternFill patternType="solid">
          <fgColor rgb="FFFFFFFF"/>
          <bgColor rgb="FFFFFFFF"/>
        </patternFill>
      </fill>
    </dxf>
    <dxf>
      <font>
        <color rgb="FFFFFFFF"/>
      </font>
      <fill>
        <patternFill patternType="solid">
          <fgColor rgb="FF8E7CC3"/>
          <bgColor rgb="FF8E7CC3"/>
        </patternFill>
      </fill>
    </dxf>
    <dxf>
      <font>
        <color rgb="FFFFFFFF"/>
      </font>
      <fill>
        <patternFill patternType="solid">
          <fgColor rgb="FF434343"/>
          <bgColor rgb="FF434343"/>
        </patternFill>
      </fill>
    </dxf>
    <dxf>
      <font>
        <color rgb="FFFFFFFF"/>
      </font>
      <fill>
        <patternFill patternType="solid">
          <fgColor rgb="FF434343"/>
          <bgColor rgb="FF434343"/>
        </patternFill>
      </fill>
    </dxf>
    <dxf>
      <fill>
        <patternFill patternType="solid">
          <fgColor rgb="FF999999"/>
          <bgColor rgb="FF999999"/>
        </patternFill>
      </fill>
    </dxf>
    <dxf>
      <fill>
        <patternFill patternType="solid">
          <fgColor rgb="FF999999"/>
          <bgColor rgb="FF999999"/>
        </patternFill>
      </fill>
    </dxf>
    <dxf>
      <fill>
        <patternFill patternType="solid">
          <fgColor rgb="FF999999"/>
          <bgColor rgb="FF999999"/>
        </patternFill>
      </fill>
    </dxf>
    <dxf>
      <fill>
        <patternFill patternType="solid">
          <fgColor rgb="FF999999"/>
          <bgColor rgb="FF999999"/>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AD1DC"/>
          <bgColor rgb="FFEAD1DC"/>
        </patternFill>
      </fill>
    </dxf>
    <dxf>
      <fill>
        <patternFill patternType="solid">
          <fgColor rgb="FFEAD1DC"/>
          <bgColor rgb="FFEAD1DC"/>
        </patternFill>
      </fill>
    </dxf>
    <dxf>
      <fill>
        <patternFill patternType="solid">
          <fgColor rgb="FFEAD1DC"/>
          <bgColor rgb="FFEAD1DC"/>
        </patternFill>
      </fill>
    </dxf>
    <dxf>
      <font>
        <color rgb="FF000000"/>
      </font>
      <fill>
        <patternFill patternType="solid">
          <fgColor rgb="FFEAD1DC"/>
          <bgColor rgb="FFEAD1DC"/>
        </patternFill>
      </fill>
    </dxf>
    <dxf>
      <fill>
        <patternFill patternType="solid">
          <fgColor rgb="FFEAD1DC"/>
          <bgColor rgb="FFEAD1DC"/>
        </patternFill>
      </fill>
    </dxf>
    <dxf>
      <fill>
        <patternFill patternType="solid">
          <fgColor rgb="FF9FC5E8"/>
          <bgColor rgb="FF9FC5E8"/>
        </patternFill>
      </fill>
    </dxf>
    <dxf>
      <fill>
        <patternFill patternType="solid">
          <fgColor rgb="FF9FC5E8"/>
          <bgColor rgb="FF9FC5E8"/>
        </patternFill>
      </fill>
    </dxf>
    <dxf>
      <fill>
        <patternFill patternType="solid">
          <fgColor rgb="FF9FC5E8"/>
          <bgColor rgb="FF9FC5E8"/>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ont>
        <color rgb="FFFFFFFF"/>
      </font>
      <fill>
        <patternFill patternType="solid">
          <fgColor rgb="FFFF0000"/>
          <bgColor rgb="FFFF0000"/>
        </patternFill>
      </fill>
    </dxf>
    <dxf>
      <font>
        <color theme="0"/>
      </font>
      <fill>
        <patternFill patternType="solid">
          <fgColor rgb="FF4A86E8"/>
          <bgColor rgb="FF4A86E8"/>
        </patternFill>
      </fill>
    </dxf>
    <dxf>
      <font>
        <color rgb="FF000000"/>
      </font>
      <fill>
        <patternFill patternType="solid">
          <fgColor rgb="FFA64D79"/>
          <bgColor rgb="FFA64D79"/>
        </patternFill>
      </fill>
    </dxf>
    <dxf>
      <font>
        <color theme="0"/>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000000"/>
      </font>
      <fill>
        <patternFill patternType="solid">
          <fgColor rgb="FFE69138"/>
          <bgColor rgb="FFE69138"/>
        </patternFill>
      </fill>
    </dxf>
    <dxf>
      <font>
        <color rgb="FFFFFFFF"/>
      </font>
      <fill>
        <patternFill patternType="solid">
          <fgColor rgb="FF000000"/>
          <bgColor rgb="FF000000"/>
        </patternFill>
      </fill>
    </dxf>
    <dxf>
      <font>
        <color rgb="FFFFFFFF"/>
      </font>
      <fill>
        <patternFill patternType="solid">
          <fgColor rgb="FF000000"/>
          <bgColor rgb="FF000000"/>
        </patternFill>
      </fill>
    </dxf>
    <dxf>
      <font>
        <color rgb="FFFFFFFF"/>
      </font>
      <fill>
        <patternFill patternType="solid">
          <fgColor rgb="FF000000"/>
          <bgColor rgb="FF000000"/>
        </patternFill>
      </fill>
    </dxf>
    <dxf>
      <font>
        <color theme="1"/>
      </font>
      <fill>
        <patternFill patternType="solid">
          <fgColor rgb="FFBF9000"/>
          <bgColor rgb="FFBF9000"/>
        </patternFill>
      </fill>
    </dxf>
    <dxf>
      <font>
        <color rgb="FFFFFFFF"/>
      </font>
      <fill>
        <patternFill patternType="solid">
          <fgColor rgb="FF000000"/>
          <bgColor rgb="FF000000"/>
        </patternFill>
      </fill>
    </dxf>
    <dxf>
      <fill>
        <patternFill patternType="solid">
          <fgColor rgb="FFBF9000"/>
          <bgColor rgb="FFBF9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FFFFFF"/>
      </font>
      <fill>
        <patternFill patternType="solid">
          <fgColor rgb="FFFF00FF"/>
          <bgColor rgb="FFFF00FF"/>
        </patternFill>
      </fill>
    </dxf>
    <dxf>
      <font>
        <color rgb="FFFFFFFF"/>
      </font>
      <fill>
        <patternFill patternType="solid">
          <fgColor rgb="FFFF00FF"/>
          <bgColor rgb="FFFF00FF"/>
        </patternFill>
      </fill>
    </dxf>
    <dxf>
      <font>
        <color rgb="FFFFFFFF"/>
      </font>
      <fill>
        <patternFill patternType="solid">
          <fgColor rgb="FFFF00FF"/>
          <bgColor rgb="FFFF00FF"/>
        </patternFill>
      </fill>
    </dxf>
    <dxf>
      <font>
        <color rgb="FFFFFFFF"/>
      </font>
      <fill>
        <patternFill patternType="solid">
          <fgColor rgb="FFFF00FF"/>
          <bgColor rgb="FFFF00FF"/>
        </patternFill>
      </fill>
    </dxf>
    <dxf>
      <font>
        <color rgb="FFFFFFFF"/>
      </font>
      <fill>
        <patternFill patternType="solid">
          <fgColor rgb="FFFF00FF"/>
          <bgColor rgb="FFFF00FF"/>
        </patternFill>
      </fill>
    </dxf>
    <dxf>
      <fill>
        <patternFill patternType="solid">
          <fgColor rgb="FF3C78D8"/>
          <bgColor rgb="FF3C78D8"/>
        </patternFill>
      </fill>
    </dxf>
    <dxf>
      <fill>
        <patternFill patternType="solid">
          <fgColor rgb="FF3C78D8"/>
          <bgColor rgb="FF3C78D8"/>
        </patternFill>
      </fill>
    </dxf>
    <dxf>
      <fill>
        <patternFill patternType="solid">
          <fgColor rgb="FF3C78D8"/>
          <bgColor rgb="FF3C78D8"/>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93C47D"/>
          <bgColor rgb="FF93C47D"/>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
      <fill>
        <patternFill patternType="solid">
          <fgColor rgb="FFD9D9D9"/>
          <bgColor rgb="FFD9D9D9"/>
        </patternFill>
      </fill>
    </dxf>
    <dxf>
      <font>
        <color rgb="FFFFFFFF"/>
      </font>
      <fill>
        <patternFill patternType="solid">
          <fgColor rgb="FFFF0000"/>
          <bgColor rgb="FFFF0000"/>
        </patternFill>
      </fill>
    </dxf>
    <dxf>
      <font>
        <color theme="0"/>
      </font>
      <fill>
        <patternFill patternType="solid">
          <fgColor rgb="FF4A86E8"/>
          <bgColor rgb="FF4A86E8"/>
        </patternFill>
      </fill>
    </dxf>
    <dxf>
      <fill>
        <patternFill patternType="solid">
          <fgColor rgb="FFB7E1CD"/>
          <bgColor rgb="FFB7E1CD"/>
        </patternFill>
      </fill>
    </dxf>
    <dxf>
      <font>
        <color rgb="FF000000"/>
      </font>
      <fill>
        <patternFill patternType="solid">
          <fgColor rgb="FFFFFFFF"/>
          <bgColor rgb="FFFFFFFF"/>
        </patternFill>
      </fill>
    </dxf>
    <dxf>
      <fill>
        <patternFill patternType="solid">
          <fgColor rgb="FF75FFC6"/>
          <bgColor rgb="FF75FFC6"/>
        </patternFill>
      </fill>
    </dxf>
    <dxf>
      <fill>
        <patternFill patternType="solid">
          <fgColor rgb="FFFFC1C1"/>
          <bgColor rgb="FFFFC1C1"/>
        </patternFill>
      </fill>
    </dxf>
    <dxf>
      <fill>
        <patternFill patternType="solid">
          <fgColor rgb="FF75FFC6"/>
          <bgColor rgb="FF75FFC6"/>
        </patternFill>
      </fill>
    </dxf>
    <dxf>
      <fill>
        <patternFill patternType="solid">
          <fgColor rgb="FF75FFC6"/>
          <bgColor rgb="FF75FFC6"/>
        </patternFill>
      </fill>
    </dxf>
    <dxf>
      <fill>
        <patternFill patternType="solid">
          <fgColor rgb="FFFFC1C1"/>
          <bgColor rgb="FFFFC1C1"/>
        </patternFill>
      </fill>
    </dxf>
    <dxf>
      <fill>
        <patternFill patternType="solid">
          <fgColor rgb="FFD0BEFF"/>
          <bgColor rgb="FFD0BEFF"/>
        </patternFill>
      </fill>
    </dxf>
    <dxf>
      <fill>
        <patternFill patternType="solid">
          <fgColor rgb="FFD0BEFF"/>
          <bgColor rgb="FFD0BEFF"/>
        </patternFill>
      </fill>
    </dxf>
    <dxf>
      <fill>
        <patternFill patternType="solid">
          <fgColor rgb="FFFFC1C1"/>
          <bgColor rgb="FFFFC1C1"/>
        </patternFill>
      </fill>
    </dxf>
    <dxf>
      <fill>
        <patternFill patternType="solid">
          <fgColor rgb="FFFDEF5F"/>
          <bgColor rgb="FFFDEF5F"/>
        </patternFill>
      </fill>
    </dxf>
    <dxf>
      <fill>
        <patternFill patternType="solid">
          <fgColor rgb="FF75FFC6"/>
          <bgColor rgb="FF75FFC6"/>
        </patternFill>
      </fill>
    </dxf>
    <dxf>
      <fill>
        <patternFill patternType="solid">
          <fgColor rgb="FFFDEF5F"/>
          <bgColor rgb="FFFDEF5F"/>
        </patternFill>
      </fill>
    </dxf>
    <dxf>
      <fill>
        <patternFill patternType="solid">
          <fgColor rgb="FFFAEAEA"/>
          <bgColor rgb="FFFAEAEA"/>
        </patternFill>
      </fill>
    </dxf>
    <dxf>
      <fill>
        <patternFill patternType="solid">
          <fgColor rgb="FFD0BEFF"/>
          <bgColor rgb="FFD0BEFF"/>
        </patternFill>
      </fill>
    </dxf>
    <dxf>
      <font>
        <color rgb="FF274E13"/>
      </font>
      <fill>
        <patternFill patternType="solid">
          <fgColor rgb="FFFDEF5F"/>
          <bgColor rgb="FFFDEF5F"/>
        </patternFill>
      </fill>
    </dxf>
    <dxf>
      <fill>
        <patternFill patternType="solid">
          <fgColor rgb="FFFFC1C1"/>
          <bgColor rgb="FFFFC1C1"/>
        </patternFill>
      </fill>
    </dxf>
    <dxf>
      <fill>
        <patternFill patternType="solid">
          <fgColor rgb="FFFAEAEA"/>
          <bgColor rgb="FFFAEAEA"/>
        </patternFill>
      </fill>
    </dxf>
    <dxf>
      <fill>
        <patternFill patternType="solid">
          <fgColor rgb="FFD0BEFF"/>
          <bgColor rgb="FFD0BEFF"/>
        </patternFill>
      </fill>
    </dxf>
    <dxf>
      <font>
        <color rgb="FF000000"/>
      </font>
      <fill>
        <patternFill patternType="solid">
          <fgColor rgb="FFD0BEFF"/>
          <bgColor rgb="FFD0BEFF"/>
        </patternFill>
      </fill>
    </dxf>
    <dxf>
      <font>
        <color rgb="FF000000"/>
      </font>
      <fill>
        <patternFill patternType="solid">
          <fgColor rgb="FFFAEAEA"/>
          <bgColor rgb="FFFAEAEA"/>
        </patternFill>
      </fill>
    </dxf>
    <dxf>
      <fill>
        <patternFill patternType="solid">
          <fgColor rgb="FFFFC1C1"/>
          <bgColor rgb="FFFFC1C1"/>
        </patternFill>
      </fill>
    </dxf>
    <dxf>
      <fill>
        <patternFill patternType="solid">
          <fgColor rgb="FF75FFC6"/>
          <bgColor rgb="FF75FFC6"/>
        </patternFill>
      </fill>
    </dxf>
    <dxf>
      <fill>
        <patternFill patternType="solid">
          <fgColor rgb="FFFDEF5F"/>
          <bgColor rgb="FFFDEF5F"/>
        </patternFill>
      </fill>
    </dxf>
    <dxf>
      <fill>
        <patternFill patternType="solid">
          <fgColor rgb="FFD0BEFF"/>
          <bgColor rgb="FFD0BEFF"/>
        </patternFill>
      </fill>
    </dxf>
    <dxf>
      <font>
        <color rgb="FF000000"/>
      </font>
      <fill>
        <patternFill patternType="solid">
          <fgColor rgb="FFD0BEFF"/>
          <bgColor rgb="FFD0BEFF"/>
        </patternFill>
      </fill>
    </dxf>
    <dxf>
      <fill>
        <patternFill patternType="solid">
          <fgColor rgb="FFD0BEFF"/>
          <bgColor rgb="FFD0BEFF"/>
        </patternFill>
      </fill>
    </dxf>
    <dxf>
      <font>
        <color rgb="FF000000"/>
      </font>
      <fill>
        <patternFill patternType="solid">
          <fgColor rgb="FFD0BEFF"/>
          <bgColor rgb="FFD0BEFF"/>
        </patternFill>
      </fill>
    </dxf>
    <dxf>
      <fill>
        <patternFill patternType="solid">
          <fgColor rgb="FF75FFC6"/>
          <bgColor rgb="FF75FFC6"/>
        </patternFill>
      </fill>
    </dxf>
    <dxf>
      <fill>
        <patternFill patternType="solid">
          <fgColor rgb="FF75FFC6"/>
          <bgColor rgb="FF75FFC6"/>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ill>
        <patternFill patternType="solid">
          <fgColor rgb="FFFFFF00"/>
          <bgColor rgb="FFFFFF00"/>
        </patternFill>
      </fill>
    </dxf>
    <dxf>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0000"/>
          <bgColor rgb="FFFF0000"/>
        </patternFill>
      </fill>
    </dxf>
    <dxf>
      <font>
        <color theme="0"/>
      </font>
      <fill>
        <patternFill patternType="solid">
          <fgColor rgb="FF4A86E8"/>
          <bgColor rgb="FF4A86E8"/>
        </patternFill>
      </fill>
    </dxf>
    <dxf>
      <fill>
        <patternFill patternType="solid">
          <fgColor rgb="FF75FFC6"/>
          <bgColor rgb="FF75FFC6"/>
        </patternFill>
      </fill>
    </dxf>
    <dxf>
      <fill>
        <patternFill patternType="solid">
          <fgColor rgb="FFFFC1C1"/>
          <bgColor rgb="FFFFC1C1"/>
        </patternFill>
      </fill>
    </dxf>
    <dxf>
      <fill>
        <patternFill patternType="solid">
          <fgColor rgb="FF75FFC6"/>
          <bgColor rgb="FF75FFC6"/>
        </patternFill>
      </fill>
    </dxf>
    <dxf>
      <fill>
        <patternFill patternType="solid">
          <fgColor rgb="FF75FFC6"/>
          <bgColor rgb="FF75FFC6"/>
        </patternFill>
      </fill>
    </dxf>
    <dxf>
      <fill>
        <patternFill patternType="solid">
          <fgColor rgb="FFFFC1C1"/>
          <bgColor rgb="FFFFC1C1"/>
        </patternFill>
      </fill>
    </dxf>
    <dxf>
      <fill>
        <patternFill patternType="solid">
          <fgColor rgb="FFD0BEFF"/>
          <bgColor rgb="FFD0BEFF"/>
        </patternFill>
      </fill>
    </dxf>
    <dxf>
      <fill>
        <patternFill patternType="solid">
          <fgColor rgb="FFD0BEFF"/>
          <bgColor rgb="FFD0BEFF"/>
        </patternFill>
      </fill>
    </dxf>
    <dxf>
      <fill>
        <patternFill patternType="solid">
          <fgColor rgb="FFFFC1C1"/>
          <bgColor rgb="FFFFC1C1"/>
        </patternFill>
      </fill>
    </dxf>
    <dxf>
      <fill>
        <patternFill patternType="solid">
          <fgColor rgb="FFFDEF5F"/>
          <bgColor rgb="FFFDEF5F"/>
        </patternFill>
      </fill>
    </dxf>
    <dxf>
      <fill>
        <patternFill patternType="solid">
          <fgColor rgb="FF75FFC6"/>
          <bgColor rgb="FF75FFC6"/>
        </patternFill>
      </fill>
    </dxf>
    <dxf>
      <fill>
        <patternFill patternType="solid">
          <fgColor rgb="FFFDEF5F"/>
          <bgColor rgb="FFFDEF5F"/>
        </patternFill>
      </fill>
    </dxf>
    <dxf>
      <font>
        <color rgb="FFFF4F8A"/>
      </font>
      <fill>
        <patternFill patternType="solid">
          <fgColor rgb="FFFFFFFF"/>
          <bgColor rgb="FFFFFFFF"/>
        </patternFill>
      </fill>
    </dxf>
    <dxf>
      <fill>
        <patternFill patternType="solid">
          <fgColor rgb="FFFDEF5F"/>
          <bgColor rgb="FFFDEF5F"/>
        </patternFill>
      </fill>
    </dxf>
    <dxf>
      <fill>
        <patternFill patternType="solid">
          <fgColor rgb="FFFFC1C1"/>
          <bgColor rgb="FFFFC1C1"/>
        </patternFill>
      </fill>
    </dxf>
    <dxf>
      <fill>
        <patternFill patternType="solid">
          <fgColor rgb="FFFFC1C1"/>
          <bgColor rgb="FFFFC1C1"/>
        </patternFill>
      </fill>
    </dxf>
    <dxf>
      <fill>
        <patternFill patternType="solid">
          <fgColor rgb="FFFAEAEA"/>
          <bgColor rgb="FFFAEAEA"/>
        </patternFill>
      </fill>
    </dxf>
    <dxf>
      <fill>
        <patternFill patternType="solid">
          <fgColor rgb="FFD0BEFF"/>
          <bgColor rgb="FFD0BEFF"/>
        </patternFill>
      </fill>
    </dxf>
    <dxf>
      <fill>
        <patternFill patternType="solid">
          <fgColor rgb="FFD0BEFF"/>
          <bgColor rgb="FFD0BEFF"/>
        </patternFill>
      </fill>
    </dxf>
    <dxf>
      <fill>
        <patternFill patternType="solid">
          <fgColor rgb="FFFAEAEA"/>
          <bgColor rgb="FFFAEAEA"/>
        </patternFill>
      </fill>
    </dxf>
    <dxf>
      <fill>
        <patternFill patternType="solid">
          <fgColor rgb="FFD0BEFF"/>
          <bgColor rgb="FFD0BEFF"/>
        </patternFill>
      </fill>
    </dxf>
    <dxf>
      <font>
        <color rgb="FF000000"/>
      </font>
      <fill>
        <patternFill patternType="solid">
          <fgColor rgb="FFFAEAEA"/>
          <bgColor rgb="FFFAEAEA"/>
        </patternFill>
      </fill>
    </dxf>
    <dxf>
      <fill>
        <patternFill patternType="solid">
          <fgColor rgb="FFFFC1C1"/>
          <bgColor rgb="FFFFC1C1"/>
        </patternFill>
      </fill>
    </dxf>
    <dxf>
      <fill>
        <patternFill patternType="solid">
          <fgColor rgb="FF75FFC6"/>
          <bgColor rgb="FF75FFC6"/>
        </patternFill>
      </fill>
    </dxf>
    <dxf>
      <fill>
        <patternFill patternType="solid">
          <fgColor rgb="FFFDEF5F"/>
          <bgColor rgb="FFFDEF5F"/>
        </patternFill>
      </fill>
    </dxf>
    <dxf>
      <font>
        <color rgb="FF39E3E3"/>
      </font>
      <fill>
        <patternFill patternType="solid">
          <fgColor rgb="FFFFFFFF"/>
          <bgColor rgb="FFFFFFFF"/>
        </patternFill>
      </fill>
    </dxf>
    <dxf>
      <fill>
        <patternFill patternType="solid">
          <fgColor rgb="FFD0BEFF"/>
          <bgColor rgb="FFD0BEFF"/>
        </patternFill>
      </fill>
    </dxf>
    <dxf>
      <fill>
        <patternFill patternType="solid">
          <fgColor rgb="FFD0BEFF"/>
          <bgColor rgb="FFD0BEFF"/>
        </patternFill>
      </fill>
    </dxf>
    <dxf>
      <fill>
        <patternFill patternType="solid">
          <fgColor rgb="FFD0BEFF"/>
          <bgColor rgb="FFD0BEFF"/>
        </patternFill>
      </fill>
    </dxf>
    <dxf>
      <fill>
        <patternFill patternType="solid">
          <fgColor rgb="FF75FFC6"/>
          <bgColor rgb="FF75FFC6"/>
        </patternFill>
      </fill>
    </dxf>
    <dxf>
      <fill>
        <patternFill patternType="solid">
          <fgColor rgb="FF75FFC6"/>
          <bgColor rgb="FF75FFC6"/>
        </patternFill>
      </fill>
    </dxf>
    <dxf>
      <border>
        <left style="thin">
          <color rgb="FF356854"/>
        </left>
        <right style="thin">
          <color rgb="FF356854"/>
        </right>
        <top style="thin">
          <color rgb="FF356854"/>
        </top>
        <bottom style="thin">
          <color rgb="FF356854"/>
        </bottom>
      </border>
    </dxf>
    <dxf>
      <fill>
        <patternFill patternType="solid">
          <fgColor rgb="FFF8F9FA"/>
          <bgColor rgb="FFF8F9FA"/>
        </patternFill>
      </fill>
    </dxf>
    <dxf>
      <fill>
        <patternFill patternType="solid">
          <fgColor rgb="FFFFFFFF"/>
          <bgColor rgb="FFFFFFFF"/>
        </patternFill>
      </fill>
    </dxf>
    <dxf>
      <fill>
        <patternFill patternType="solid">
          <fgColor rgb="FF356854"/>
          <bgColor rgb="FF356854"/>
        </patternFill>
      </fill>
    </dxf>
  </dxfs>
  <tableStyles count="1">
    <tableStyle name="③定員数【⚠️会員数・体験者数のみ入力⚠️】-style" pivot="0" count="4" xr9:uid="{00000000-0011-0000-FFFF-FFFF00000000}">
      <tableStyleElement type="wholeTable" size="0" dxfId="1605"/>
      <tableStyleElement type="headerRow" dxfId="1608"/>
      <tableStyleElement type="firstRowStripe" dxfId="1607"/>
      <tableStyleElement type="secondRowStripe" dxfId="160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809625</xdr:colOff>
      <xdr:row>1</xdr:row>
      <xdr:rowOff>180975</xdr:rowOff>
    </xdr:from>
    <xdr:ext cx="2295525" cy="1390650"/>
    <xdr:grpSp>
      <xdr:nvGrpSpPr>
        <xdr:cNvPr id="2" name="Shape 2" title="図形描画">
          <a:extLst>
            <a:ext uri="{FF2B5EF4-FFF2-40B4-BE49-F238E27FC236}">
              <a16:creationId xmlns:a16="http://schemas.microsoft.com/office/drawing/2014/main" id="{00000000-0008-0000-0100-000002000000}"/>
            </a:ext>
          </a:extLst>
        </xdr:cNvPr>
        <xdr:cNvGrpSpPr/>
      </xdr:nvGrpSpPr>
      <xdr:grpSpPr>
        <a:xfrm>
          <a:off x="809625" y="379095"/>
          <a:ext cx="2295525" cy="1390650"/>
          <a:chOff x="690250" y="690275"/>
          <a:chExt cx="3918300" cy="2360700"/>
        </a:xfrm>
      </xdr:grpSpPr>
      <xdr:sp macro="" textlink="">
        <xdr:nvSpPr>
          <xdr:cNvPr id="3" name="Shape 3">
            <a:extLst>
              <a:ext uri="{FF2B5EF4-FFF2-40B4-BE49-F238E27FC236}">
                <a16:creationId xmlns:a16="http://schemas.microsoft.com/office/drawing/2014/main" id="{00000000-0008-0000-0100-000003000000}"/>
              </a:ext>
            </a:extLst>
          </xdr:cNvPr>
          <xdr:cNvSpPr/>
        </xdr:nvSpPr>
        <xdr:spPr>
          <a:xfrm>
            <a:off x="690250" y="690275"/>
            <a:ext cx="3918300" cy="2360700"/>
          </a:xfrm>
          <a:prstGeom prst="roundRect">
            <a:avLst>
              <a:gd name="adj" fmla="val 16667"/>
            </a:avLst>
          </a:prstGeom>
          <a:solidFill>
            <a:srgbClr val="FF9900"/>
          </a:solidFill>
          <a:ln>
            <a:noFill/>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sp macro="" textlink="">
        <xdr:nvSpPr>
          <xdr:cNvPr id="4" name="Shape 4">
            <a:extLst>
              <a:ext uri="{FF2B5EF4-FFF2-40B4-BE49-F238E27FC236}">
                <a16:creationId xmlns:a16="http://schemas.microsoft.com/office/drawing/2014/main" id="{00000000-0008-0000-0100-000004000000}"/>
              </a:ext>
            </a:extLst>
          </xdr:cNvPr>
          <xdr:cNvSpPr txBox="1"/>
        </xdr:nvSpPr>
        <xdr:spPr>
          <a:xfrm>
            <a:off x="1284849" y="1162725"/>
            <a:ext cx="3323700" cy="8781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5000">
                <a:solidFill>
                  <a:srgbClr val="FFFFFF"/>
                </a:solidFill>
              </a:rPr>
              <a:t>出力実行</a:t>
            </a:r>
            <a:endParaRPr sz="5000">
              <a:solidFill>
                <a:srgbClr val="FFFFFF"/>
              </a:solidFill>
            </a:endParaRPr>
          </a:p>
        </xdr:txBody>
      </xdr:sp>
      <xdr:sp macro="" textlink="">
        <xdr:nvSpPr>
          <xdr:cNvPr id="5" name="Shape 5">
            <a:extLst>
              <a:ext uri="{FF2B5EF4-FFF2-40B4-BE49-F238E27FC236}">
                <a16:creationId xmlns:a16="http://schemas.microsoft.com/office/drawing/2014/main" id="{00000000-0008-0000-0100-000005000000}"/>
              </a:ext>
            </a:extLst>
          </xdr:cNvPr>
          <xdr:cNvSpPr txBox="1"/>
        </xdr:nvSpPr>
        <xdr:spPr>
          <a:xfrm>
            <a:off x="1945908" y="1979397"/>
            <a:ext cx="1635900" cy="8781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3600">
                <a:solidFill>
                  <a:srgbClr val="FFFFFF"/>
                </a:solidFill>
              </a:rPr>
              <a:t>Click !</a:t>
            </a:r>
            <a:endParaRPr sz="3600">
              <a:solidFill>
                <a:srgbClr val="FFFFFF"/>
              </a:solidFill>
            </a:endParaRPr>
          </a:p>
        </xdr:txBody>
      </xdr:sp>
    </xdr:grpSp>
    <xdr:clientData fLocksWithSheet="0"/>
  </xdr:oneCellAnchor>
  <xdr:oneCellAnchor>
    <xdr:from>
      <xdr:col>0</xdr:col>
      <xdr:colOff>857250</xdr:colOff>
      <xdr:row>10</xdr:row>
      <xdr:rowOff>28575</xdr:rowOff>
    </xdr:from>
    <xdr:ext cx="2247900" cy="1228725"/>
    <xdr:grpSp>
      <xdr:nvGrpSpPr>
        <xdr:cNvPr id="6" name="Shape 2" title="図形描画">
          <a:extLst>
            <a:ext uri="{FF2B5EF4-FFF2-40B4-BE49-F238E27FC236}">
              <a16:creationId xmlns:a16="http://schemas.microsoft.com/office/drawing/2014/main" id="{00000000-0008-0000-0100-000006000000}"/>
            </a:ext>
          </a:extLst>
        </xdr:cNvPr>
        <xdr:cNvGrpSpPr/>
      </xdr:nvGrpSpPr>
      <xdr:grpSpPr>
        <a:xfrm>
          <a:off x="857250" y="2009775"/>
          <a:ext cx="2247900" cy="1228725"/>
          <a:chOff x="1512500" y="801925"/>
          <a:chExt cx="3136799" cy="1796700"/>
        </a:xfrm>
      </xdr:grpSpPr>
      <xdr:sp macro="" textlink="">
        <xdr:nvSpPr>
          <xdr:cNvPr id="7" name="Shape 6">
            <a:extLst>
              <a:ext uri="{FF2B5EF4-FFF2-40B4-BE49-F238E27FC236}">
                <a16:creationId xmlns:a16="http://schemas.microsoft.com/office/drawing/2014/main" id="{00000000-0008-0000-0100-000007000000}"/>
              </a:ext>
            </a:extLst>
          </xdr:cNvPr>
          <xdr:cNvSpPr/>
        </xdr:nvSpPr>
        <xdr:spPr>
          <a:xfrm>
            <a:off x="1512500" y="801925"/>
            <a:ext cx="3065700" cy="1796700"/>
          </a:xfrm>
          <a:prstGeom prst="roundRect">
            <a:avLst>
              <a:gd name="adj" fmla="val 16667"/>
            </a:avLst>
          </a:prstGeom>
          <a:solidFill>
            <a:srgbClr val="3C78D8"/>
          </a:solidFill>
          <a:ln>
            <a:noFill/>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sp macro="" textlink="">
        <xdr:nvSpPr>
          <xdr:cNvPr id="8" name="Shape 7">
            <a:extLst>
              <a:ext uri="{FF2B5EF4-FFF2-40B4-BE49-F238E27FC236}">
                <a16:creationId xmlns:a16="http://schemas.microsoft.com/office/drawing/2014/main" id="{00000000-0008-0000-0100-000008000000}"/>
              </a:ext>
            </a:extLst>
          </xdr:cNvPr>
          <xdr:cNvSpPr txBox="1"/>
        </xdr:nvSpPr>
        <xdr:spPr>
          <a:xfrm>
            <a:off x="2223199" y="1319572"/>
            <a:ext cx="2426100" cy="7005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3600">
                <a:solidFill>
                  <a:srgbClr val="FFFFFF"/>
                </a:solidFill>
              </a:rPr>
              <a:t>リセット</a:t>
            </a:r>
            <a:endParaRPr sz="3600">
              <a:solidFill>
                <a:srgbClr val="FFFFFF"/>
              </a:solidFill>
            </a:endParaRPr>
          </a:p>
        </xdr:txBody>
      </xdr:sp>
    </xdr:grpSp>
    <xdr:clientData fLocksWithSheet="0"/>
  </xdr:oneCellAnchor>
  <xdr:oneCellAnchor>
    <xdr:from>
      <xdr:col>3</xdr:col>
      <xdr:colOff>457200</xdr:colOff>
      <xdr:row>10</xdr:row>
      <xdr:rowOff>28575</xdr:rowOff>
    </xdr:from>
    <xdr:ext cx="2019300" cy="1228725"/>
    <xdr:sp macro="" textlink="">
      <xdr:nvSpPr>
        <xdr:cNvPr id="9" name="Shape 8">
          <a:extLst>
            <a:ext uri="{FF2B5EF4-FFF2-40B4-BE49-F238E27FC236}">
              <a16:creationId xmlns:a16="http://schemas.microsoft.com/office/drawing/2014/main" id="{00000000-0008-0000-0100-000009000000}"/>
            </a:ext>
          </a:extLst>
        </xdr:cNvPr>
        <xdr:cNvSpPr/>
      </xdr:nvSpPr>
      <xdr:spPr>
        <a:xfrm>
          <a:off x="1319125" y="726025"/>
          <a:ext cx="4069800" cy="2403000"/>
        </a:xfrm>
        <a:prstGeom prst="roundRect">
          <a:avLst>
            <a:gd name="adj" fmla="val 16667"/>
          </a:avLst>
        </a:prstGeom>
        <a:solidFill>
          <a:srgbClr val="6AA84F"/>
        </a:solidFill>
        <a:ln>
          <a:noFill/>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2100" b="1">
              <a:solidFill>
                <a:srgbClr val="FFFFFF"/>
              </a:solidFill>
            </a:rPr>
            <a:t>「②PDF」シートの</a:t>
          </a:r>
          <a:endParaRPr sz="2100" b="1">
            <a:solidFill>
              <a:srgbClr val="FFFFFF"/>
            </a:solidFill>
          </a:endParaRPr>
        </a:p>
        <a:p>
          <a:pPr marL="0" lvl="0" indent="0" algn="ctr" rtl="0">
            <a:spcBef>
              <a:spcPts val="0"/>
            </a:spcBef>
            <a:spcAft>
              <a:spcPts val="0"/>
            </a:spcAft>
            <a:buNone/>
          </a:pPr>
          <a:r>
            <a:rPr lang="en-US" sz="2100" b="1">
              <a:solidFill>
                <a:srgbClr val="FFFFFF"/>
              </a:solidFill>
            </a:rPr>
            <a:t>黄色セルを削除するボタン</a:t>
          </a:r>
          <a:endParaRPr sz="2100" b="1">
            <a:solidFill>
              <a:srgbClr val="FFFFFF"/>
            </a:solidFill>
          </a:endParaRPr>
        </a:p>
        <a:p>
          <a:pPr marL="0" lvl="0" indent="0" algn="ctr" rtl="0">
            <a:spcBef>
              <a:spcPts val="0"/>
            </a:spcBef>
            <a:spcAft>
              <a:spcPts val="0"/>
            </a:spcAft>
            <a:buNone/>
          </a:pPr>
          <a:r>
            <a:rPr lang="en-US" sz="1700" b="1">
              <a:solidFill>
                <a:srgbClr val="FFFFFF"/>
              </a:solidFill>
            </a:rPr>
            <a:t>※1分半ほどかかります</a:t>
          </a:r>
          <a:endParaRPr sz="1700" b="1">
            <a:solidFill>
              <a:srgbClr val="FFFFFF"/>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447675</xdr:colOff>
      <xdr:row>4</xdr:row>
      <xdr:rowOff>-581025</xdr:rowOff>
    </xdr:from>
    <xdr:ext cx="6753225" cy="15916275"/>
    <xdr:sp macro="" textlink="">
      <xdr:nvSpPr>
        <xdr:cNvPr id="9" name="Shape 9">
          <a:extLst>
            <a:ext uri="{FF2B5EF4-FFF2-40B4-BE49-F238E27FC236}">
              <a16:creationId xmlns:a16="http://schemas.microsoft.com/office/drawing/2014/main" id="{00000000-0008-0000-0400-000009000000}"/>
            </a:ext>
          </a:extLst>
        </xdr:cNvPr>
        <xdr:cNvSpPr/>
      </xdr:nvSpPr>
      <xdr:spPr>
        <a:xfrm>
          <a:off x="598900" y="497400"/>
          <a:ext cx="1989600" cy="4090800"/>
        </a:xfrm>
        <a:prstGeom prst="rect">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clientData fLocksWithSheet="0"/>
  </xdr:oneCellAnchor>
  <xdr:oneCellAnchor>
    <xdr:from>
      <xdr:col>1</xdr:col>
      <xdr:colOff>1409700</xdr:colOff>
      <xdr:row>9</xdr:row>
      <xdr:rowOff>28575</xdr:rowOff>
    </xdr:from>
    <xdr:ext cx="5257800" cy="1990725"/>
    <xdr:sp macro="" textlink="">
      <xdr:nvSpPr>
        <xdr:cNvPr id="10" name="Shape 10">
          <a:extLst>
            <a:ext uri="{FF2B5EF4-FFF2-40B4-BE49-F238E27FC236}">
              <a16:creationId xmlns:a16="http://schemas.microsoft.com/office/drawing/2014/main" id="{00000000-0008-0000-0400-00000A000000}"/>
            </a:ext>
          </a:extLst>
        </xdr:cNvPr>
        <xdr:cNvSpPr txBox="1"/>
      </xdr:nvSpPr>
      <xdr:spPr>
        <a:xfrm>
          <a:off x="507550" y="1725675"/>
          <a:ext cx="6395100" cy="2401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4800" b="1"/>
            <a:t>トレーナー以外は、</a:t>
          </a:r>
          <a:endParaRPr sz="4800" b="1"/>
        </a:p>
        <a:p>
          <a:pPr marL="0" lvl="0" indent="0" algn="l" rtl="0">
            <a:spcBef>
              <a:spcPts val="0"/>
            </a:spcBef>
            <a:spcAft>
              <a:spcPts val="0"/>
            </a:spcAft>
            <a:buNone/>
          </a:pPr>
          <a:r>
            <a:rPr lang="en-US" sz="4800" b="1"/>
            <a:t>お手を触れないよう</a:t>
          </a:r>
          <a:endParaRPr sz="4800" b="1"/>
        </a:p>
        <a:p>
          <a:pPr marL="0" lvl="0" indent="0" algn="l" rtl="0">
            <a:spcBef>
              <a:spcPts val="0"/>
            </a:spcBef>
            <a:spcAft>
              <a:spcPts val="0"/>
            </a:spcAft>
            <a:buNone/>
          </a:pPr>
          <a:r>
            <a:rPr lang="en-US" sz="4800" b="1"/>
            <a:t>お気をつけください。</a:t>
          </a:r>
          <a:endParaRPr sz="4800" b="1"/>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381000</xdr:colOff>
      <xdr:row>3</xdr:row>
      <xdr:rowOff>923925</xdr:rowOff>
    </xdr:from>
    <xdr:ext cx="771525" cy="371475"/>
    <xdr:sp macro="" textlink="">
      <xdr:nvSpPr>
        <xdr:cNvPr id="12" name="Shape 12">
          <a:extLst>
            <a:ext uri="{FF2B5EF4-FFF2-40B4-BE49-F238E27FC236}">
              <a16:creationId xmlns:a16="http://schemas.microsoft.com/office/drawing/2014/main" id="{00000000-0008-0000-0700-00000C000000}"/>
            </a:ext>
          </a:extLst>
        </xdr:cNvPr>
        <xdr:cNvSpPr/>
      </xdr:nvSpPr>
      <xdr:spPr>
        <a:xfrm>
          <a:off x="4955475" y="3537113"/>
          <a:ext cx="781050" cy="485775"/>
        </a:xfrm>
        <a:prstGeom prst="rect">
          <a:avLst/>
        </a:prstGeom>
        <a:noFill/>
        <a:ln w="76200" cap="flat" cmpd="sng">
          <a:solidFill>
            <a:srgbClr val="0070C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428625</xdr:colOff>
      <xdr:row>5</xdr:row>
      <xdr:rowOff>171450</xdr:rowOff>
    </xdr:from>
    <xdr:ext cx="942975" cy="381000"/>
    <xdr:pic>
      <xdr:nvPicPr>
        <xdr:cNvPr id="2" name="image6.png" title="画像">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609600</xdr:colOff>
      <xdr:row>5</xdr:row>
      <xdr:rowOff>180975</xdr:rowOff>
    </xdr:from>
    <xdr:ext cx="866775" cy="371475"/>
    <xdr:pic>
      <xdr:nvPicPr>
        <xdr:cNvPr id="3" name="image7.png" title="画像">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304800</xdr:colOff>
      <xdr:row>5</xdr:row>
      <xdr:rowOff>657225</xdr:rowOff>
    </xdr:from>
    <xdr:ext cx="1190625" cy="2238375"/>
    <xdr:pic>
      <xdr:nvPicPr>
        <xdr:cNvPr id="4" name="image4.png" title="画像">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828675</xdr:colOff>
      <xdr:row>6</xdr:row>
      <xdr:rowOff>123825</xdr:rowOff>
    </xdr:from>
    <xdr:ext cx="1952625" cy="2019300"/>
    <xdr:pic>
      <xdr:nvPicPr>
        <xdr:cNvPr id="5" name="image1.png" title="画像">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733425</xdr:colOff>
      <xdr:row>7</xdr:row>
      <xdr:rowOff>114300</xdr:rowOff>
    </xdr:from>
    <xdr:ext cx="2362200" cy="1543050"/>
    <xdr:pic>
      <xdr:nvPicPr>
        <xdr:cNvPr id="6" name="image3.png" title="画像">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200025</xdr:colOff>
      <xdr:row>9</xdr:row>
      <xdr:rowOff>285750</xdr:rowOff>
    </xdr:from>
    <xdr:ext cx="4286250" cy="1409700"/>
    <xdr:pic>
      <xdr:nvPicPr>
        <xdr:cNvPr id="7" name="image8.png" title="画像">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10</xdr:col>
      <xdr:colOff>352425</xdr:colOff>
      <xdr:row>5</xdr:row>
      <xdr:rowOff>666750</xdr:rowOff>
    </xdr:from>
    <xdr:ext cx="1266825" cy="2362200"/>
    <xdr:pic>
      <xdr:nvPicPr>
        <xdr:cNvPr id="8" name="image5.png" title="画像">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0</xdr:colOff>
      <xdr:row>3</xdr:row>
      <xdr:rowOff>0</xdr:rowOff>
    </xdr:from>
    <xdr:ext cx="933450" cy="228600"/>
    <xdr:pic>
      <xdr:nvPicPr>
        <xdr:cNvPr id="9" name="image2.pn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_1" displayName="表_1" ref="A2:G52">
  <tableColumns count="7">
    <tableColumn id="1" xr3:uid="{00000000-0010-0000-0000-000001000000}" name="コース名略称"/>
    <tableColumn id="2" xr3:uid="{00000000-0010-0000-0000-000002000000}" name="コース名正式名称"/>
    <tableColumn id="3" xr3:uid="{00000000-0010-0000-0000-000003000000}" name="レッスンコード"/>
    <tableColumn id="4" xr3:uid="{00000000-0010-0000-0000-000004000000}" name="Web補足"/>
    <tableColumn id="5" xr3:uid="{00000000-0010-0000-0000-000005000000}" name="受講可能人数"/>
    <tableColumn id="6" xr3:uid="{00000000-0010-0000-0000-000006000000}" name="会員数"/>
    <tableColumn id="7" xr3:uid="{00000000-0010-0000-0000-000007000000}" name="体験者数"/>
  </tableColumns>
  <tableStyleInfo name="③定員数【⚠️会員数・体験者数のみ入力⚠️】-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Z998"/>
  <sheetViews>
    <sheetView workbookViewId="0"/>
  </sheetViews>
  <sheetFormatPr defaultColWidth="12.6640625" defaultRowHeight="15.75" customHeight="1"/>
  <cols>
    <col min="1" max="1" width="11.88671875" customWidth="1"/>
    <col min="2" max="2" width="11.44140625" customWidth="1"/>
    <col min="3" max="3" width="12.21875" customWidth="1"/>
    <col min="9" max="9" width="10.21875" customWidth="1"/>
    <col min="10" max="10" width="13.77734375" customWidth="1"/>
    <col min="11" max="11" width="13.88671875" customWidth="1"/>
    <col min="13" max="13" width="23.88671875" customWidth="1"/>
    <col min="14" max="14" width="34.109375" customWidth="1"/>
    <col min="15" max="15" width="32.88671875" customWidth="1"/>
  </cols>
  <sheetData>
    <row r="1" spans="1:26">
      <c r="A1" s="1" t="s">
        <v>0</v>
      </c>
      <c r="B1" s="2" t="s">
        <v>1</v>
      </c>
      <c r="C1" s="3" t="s">
        <v>2</v>
      </c>
      <c r="D1" s="4" t="s">
        <v>3</v>
      </c>
      <c r="E1" s="5" t="s">
        <v>4</v>
      </c>
      <c r="F1" s="5" t="s">
        <v>5</v>
      </c>
      <c r="G1" s="6" t="s">
        <v>6</v>
      </c>
      <c r="H1" s="1" t="s">
        <v>7</v>
      </c>
      <c r="I1" s="4" t="s">
        <v>8</v>
      </c>
      <c r="J1" s="4" t="s">
        <v>9</v>
      </c>
      <c r="K1" s="4" t="s">
        <v>10</v>
      </c>
      <c r="L1" s="4" t="s">
        <v>11</v>
      </c>
      <c r="M1" s="4" t="s">
        <v>12</v>
      </c>
      <c r="N1" s="7" t="s">
        <v>13</v>
      </c>
      <c r="O1" s="607" t="s">
        <v>14</v>
      </c>
      <c r="P1" s="608"/>
      <c r="Q1" s="4" t="s">
        <v>15</v>
      </c>
      <c r="R1" s="4" t="s">
        <v>16</v>
      </c>
      <c r="S1" s="4" t="s">
        <v>17</v>
      </c>
      <c r="T1" s="4" t="s">
        <v>18</v>
      </c>
      <c r="U1" s="8"/>
      <c r="V1" s="8"/>
      <c r="W1" s="8"/>
      <c r="X1" s="8"/>
      <c r="Y1" s="8"/>
      <c r="Z1" s="8"/>
    </row>
    <row r="2" spans="1:26">
      <c r="A2" s="9"/>
      <c r="B2" s="8">
        <v>202602</v>
      </c>
      <c r="C2" s="10" t="s">
        <v>19</v>
      </c>
      <c r="D2" s="11">
        <v>20260201</v>
      </c>
      <c r="E2" s="12">
        <v>1030</v>
      </c>
      <c r="F2" s="13">
        <v>1130</v>
      </c>
      <c r="G2" s="14">
        <v>1</v>
      </c>
      <c r="H2" s="13">
        <v>1</v>
      </c>
      <c r="I2" s="8">
        <v>1981</v>
      </c>
      <c r="J2" s="8"/>
      <c r="K2" s="8"/>
      <c r="L2" s="8">
        <v>24</v>
      </c>
      <c r="M2" s="8"/>
      <c r="N2" s="15" t="s">
        <v>20</v>
      </c>
      <c r="O2" s="15">
        <v>1</v>
      </c>
      <c r="P2" s="8"/>
      <c r="Q2" s="8"/>
      <c r="R2" s="8"/>
      <c r="S2" s="8">
        <v>24</v>
      </c>
      <c r="T2" s="8">
        <v>0</v>
      </c>
      <c r="U2" s="8"/>
      <c r="V2" s="8"/>
      <c r="W2" s="8"/>
      <c r="X2" s="8"/>
      <c r="Y2" s="8"/>
      <c r="Z2" s="8"/>
    </row>
    <row r="3" spans="1:26">
      <c r="A3" s="9"/>
      <c r="B3" s="8">
        <v>202602</v>
      </c>
      <c r="C3" s="10" t="s">
        <v>21</v>
      </c>
      <c r="D3" s="11">
        <v>20260201</v>
      </c>
      <c r="E3" s="12">
        <v>1230</v>
      </c>
      <c r="F3" s="12">
        <v>1330</v>
      </c>
      <c r="G3" s="14">
        <v>1</v>
      </c>
      <c r="H3" s="13">
        <v>1</v>
      </c>
      <c r="I3" s="8">
        <v>1981</v>
      </c>
      <c r="J3" s="8"/>
      <c r="K3" s="8"/>
      <c r="L3" s="8">
        <v>24</v>
      </c>
      <c r="M3" s="8"/>
      <c r="N3" s="15" t="s">
        <v>22</v>
      </c>
      <c r="O3" s="15">
        <v>1</v>
      </c>
      <c r="P3" s="8"/>
      <c r="Q3" s="8"/>
      <c r="R3" s="8"/>
      <c r="S3" s="8">
        <v>20</v>
      </c>
      <c r="T3" s="8">
        <v>4</v>
      </c>
      <c r="U3" s="8"/>
      <c r="V3" s="8"/>
      <c r="W3" s="8"/>
      <c r="X3" s="8"/>
      <c r="Y3" s="8"/>
      <c r="Z3" s="8"/>
    </row>
    <row r="4" spans="1:26">
      <c r="A4" s="9"/>
      <c r="B4" s="8">
        <v>202602</v>
      </c>
      <c r="C4" s="10" t="s">
        <v>23</v>
      </c>
      <c r="D4" s="11">
        <v>20260201</v>
      </c>
      <c r="E4" s="12">
        <v>1430</v>
      </c>
      <c r="F4" s="12">
        <v>1530</v>
      </c>
      <c r="G4" s="14">
        <v>1</v>
      </c>
      <c r="H4" s="13">
        <v>1</v>
      </c>
      <c r="I4" s="8">
        <v>1969</v>
      </c>
      <c r="J4" s="8"/>
      <c r="K4" s="8"/>
      <c r="L4" s="8">
        <v>24</v>
      </c>
      <c r="M4" s="8"/>
      <c r="N4" s="15" t="s">
        <v>24</v>
      </c>
      <c r="O4" s="15">
        <v>1</v>
      </c>
      <c r="P4" s="8"/>
      <c r="Q4" s="8"/>
      <c r="R4" s="8"/>
      <c r="S4" s="8">
        <v>20</v>
      </c>
      <c r="T4" s="8">
        <v>4</v>
      </c>
      <c r="U4" s="8"/>
      <c r="V4" s="8"/>
      <c r="W4" s="8"/>
      <c r="X4" s="8"/>
      <c r="Y4" s="8"/>
      <c r="Z4" s="8"/>
    </row>
    <row r="5" spans="1:26">
      <c r="A5" s="9"/>
      <c r="B5" s="8">
        <v>202602</v>
      </c>
      <c r="C5" s="10" t="s">
        <v>25</v>
      </c>
      <c r="D5" s="11">
        <v>20260201</v>
      </c>
      <c r="E5" s="13">
        <v>1630</v>
      </c>
      <c r="F5" s="12">
        <v>1730</v>
      </c>
      <c r="G5" s="14">
        <v>1</v>
      </c>
      <c r="H5" s="13">
        <v>1</v>
      </c>
      <c r="I5" s="8">
        <v>1969</v>
      </c>
      <c r="J5" s="8"/>
      <c r="K5" s="8"/>
      <c r="L5" s="8">
        <v>24</v>
      </c>
      <c r="M5" s="8"/>
      <c r="N5" s="15" t="s">
        <v>26</v>
      </c>
      <c r="O5" s="15">
        <v>1</v>
      </c>
      <c r="P5" s="8"/>
      <c r="Q5" s="8"/>
      <c r="R5" s="8"/>
      <c r="S5" s="8">
        <v>20</v>
      </c>
      <c r="T5" s="8">
        <v>4</v>
      </c>
      <c r="U5" s="8"/>
      <c r="V5" s="8"/>
      <c r="W5" s="8"/>
      <c r="X5" s="8"/>
      <c r="Y5" s="8"/>
      <c r="Z5" s="8"/>
    </row>
    <row r="6" spans="1:26">
      <c r="A6" s="9"/>
      <c r="B6" s="8">
        <v>202602</v>
      </c>
      <c r="C6" s="10" t="s">
        <v>27</v>
      </c>
      <c r="D6" s="11">
        <v>20260203</v>
      </c>
      <c r="E6" s="13">
        <v>1030</v>
      </c>
      <c r="F6" s="12">
        <v>1130</v>
      </c>
      <c r="G6" s="14">
        <v>1</v>
      </c>
      <c r="H6" s="13">
        <v>1</v>
      </c>
      <c r="I6" s="8">
        <v>1981</v>
      </c>
      <c r="J6" s="8"/>
      <c r="K6" s="8"/>
      <c r="L6" s="8">
        <v>24</v>
      </c>
      <c r="M6" s="8"/>
      <c r="N6" s="15" t="s">
        <v>26</v>
      </c>
      <c r="O6" s="15">
        <v>1</v>
      </c>
      <c r="P6" s="8"/>
      <c r="Q6" s="8"/>
      <c r="R6" s="8"/>
      <c r="S6" s="8">
        <v>20</v>
      </c>
      <c r="T6" s="8">
        <v>4</v>
      </c>
      <c r="U6" s="8"/>
      <c r="V6" s="8"/>
      <c r="W6" s="8"/>
      <c r="X6" s="8"/>
      <c r="Y6" s="8"/>
      <c r="Z6" s="8"/>
    </row>
    <row r="7" spans="1:26">
      <c r="A7" s="9"/>
      <c r="B7" s="8">
        <v>202602</v>
      </c>
      <c r="C7" s="10" t="s">
        <v>28</v>
      </c>
      <c r="D7" s="11">
        <v>20260203</v>
      </c>
      <c r="E7" s="13">
        <v>1200</v>
      </c>
      <c r="F7" s="12">
        <v>1300</v>
      </c>
      <c r="G7" s="14">
        <v>1</v>
      </c>
      <c r="H7" s="13">
        <v>1</v>
      </c>
      <c r="I7" s="8">
        <v>2265</v>
      </c>
      <c r="J7" s="8"/>
      <c r="K7" s="8"/>
      <c r="L7" s="8">
        <v>24</v>
      </c>
      <c r="M7" s="8"/>
      <c r="N7" s="15" t="s">
        <v>29</v>
      </c>
      <c r="O7" s="15">
        <v>1</v>
      </c>
      <c r="P7" s="8"/>
      <c r="Q7" s="8"/>
      <c r="R7" s="8"/>
      <c r="S7" s="8">
        <v>20</v>
      </c>
      <c r="T7" s="8">
        <v>4</v>
      </c>
      <c r="U7" s="8"/>
      <c r="V7" s="8"/>
      <c r="W7" s="8"/>
      <c r="X7" s="8"/>
      <c r="Y7" s="8"/>
      <c r="Z7" s="8"/>
    </row>
    <row r="8" spans="1:26">
      <c r="A8" s="9"/>
      <c r="B8" s="8">
        <v>202602</v>
      </c>
      <c r="C8" s="10" t="s">
        <v>30</v>
      </c>
      <c r="D8" s="11">
        <v>20260203</v>
      </c>
      <c r="E8" s="13">
        <v>1330</v>
      </c>
      <c r="F8" s="12">
        <v>1430</v>
      </c>
      <c r="G8" s="14">
        <v>1</v>
      </c>
      <c r="H8" s="13">
        <v>1</v>
      </c>
      <c r="I8" s="8">
        <v>1981</v>
      </c>
      <c r="J8" s="8"/>
      <c r="K8" s="8"/>
      <c r="L8" s="8">
        <v>24</v>
      </c>
      <c r="M8" s="8"/>
      <c r="N8" s="15" t="s">
        <v>31</v>
      </c>
      <c r="O8" s="15">
        <v>1</v>
      </c>
      <c r="P8" s="8"/>
      <c r="Q8" s="8"/>
      <c r="R8" s="8"/>
      <c r="S8" s="8">
        <v>24</v>
      </c>
      <c r="T8" s="8">
        <v>0</v>
      </c>
      <c r="U8" s="8"/>
      <c r="V8" s="8"/>
      <c r="W8" s="8"/>
      <c r="X8" s="8"/>
      <c r="Y8" s="8"/>
      <c r="Z8" s="8"/>
    </row>
    <row r="9" spans="1:26">
      <c r="A9" s="9"/>
      <c r="B9" s="8">
        <v>202602</v>
      </c>
      <c r="C9" s="10" t="s">
        <v>25</v>
      </c>
      <c r="D9" s="11">
        <v>20260203</v>
      </c>
      <c r="E9" s="13">
        <v>1800</v>
      </c>
      <c r="F9" s="12">
        <v>1900</v>
      </c>
      <c r="G9" s="14">
        <v>1</v>
      </c>
      <c r="H9" s="13">
        <v>1</v>
      </c>
      <c r="I9" s="8">
        <v>1969</v>
      </c>
      <c r="J9" s="8"/>
      <c r="K9" s="8"/>
      <c r="L9" s="8">
        <v>24</v>
      </c>
      <c r="M9" s="8"/>
      <c r="N9" s="15" t="s">
        <v>26</v>
      </c>
      <c r="O9" s="15">
        <v>1</v>
      </c>
      <c r="P9" s="8"/>
      <c r="Q9" s="8"/>
      <c r="R9" s="8"/>
      <c r="S9" s="8">
        <v>20</v>
      </c>
      <c r="T9" s="8">
        <v>4</v>
      </c>
      <c r="U9" s="8"/>
      <c r="V9" s="8"/>
      <c r="W9" s="8"/>
      <c r="X9" s="8"/>
      <c r="Y9" s="8"/>
      <c r="Z9" s="8"/>
    </row>
    <row r="10" spans="1:26">
      <c r="A10" s="9"/>
      <c r="B10" s="8">
        <v>202602</v>
      </c>
      <c r="C10" s="10" t="s">
        <v>23</v>
      </c>
      <c r="D10" s="11">
        <v>20260203</v>
      </c>
      <c r="E10" s="12">
        <v>1930</v>
      </c>
      <c r="F10" s="12">
        <v>2030</v>
      </c>
      <c r="G10" s="14">
        <v>1</v>
      </c>
      <c r="H10" s="13">
        <v>1</v>
      </c>
      <c r="I10" s="8">
        <v>2265</v>
      </c>
      <c r="J10" s="8"/>
      <c r="K10" s="8"/>
      <c r="L10" s="8">
        <v>24</v>
      </c>
      <c r="M10" s="8"/>
      <c r="N10" s="15" t="s">
        <v>24</v>
      </c>
      <c r="O10" s="15">
        <v>1</v>
      </c>
      <c r="P10" s="8"/>
      <c r="Q10" s="8"/>
      <c r="R10" s="8"/>
      <c r="S10" s="8">
        <v>20</v>
      </c>
      <c r="T10" s="8">
        <v>4</v>
      </c>
      <c r="U10" s="8"/>
      <c r="V10" s="8"/>
      <c r="W10" s="8"/>
      <c r="X10" s="8"/>
      <c r="Y10" s="8"/>
      <c r="Z10" s="8"/>
    </row>
    <row r="11" spans="1:26">
      <c r="A11" s="9"/>
      <c r="B11" s="8">
        <v>202602</v>
      </c>
      <c r="C11" s="10" t="s">
        <v>21</v>
      </c>
      <c r="D11" s="11">
        <v>20260203</v>
      </c>
      <c r="E11" s="12">
        <v>2100</v>
      </c>
      <c r="F11" s="12">
        <v>2200</v>
      </c>
      <c r="G11" s="14">
        <v>1</v>
      </c>
      <c r="H11" s="13">
        <v>1</v>
      </c>
      <c r="I11" s="8">
        <v>1969</v>
      </c>
      <c r="J11" s="8"/>
      <c r="K11" s="8"/>
      <c r="L11" s="8">
        <v>24</v>
      </c>
      <c r="M11" s="8"/>
      <c r="N11" s="15" t="s">
        <v>22</v>
      </c>
      <c r="O11" s="15">
        <v>1</v>
      </c>
      <c r="P11" s="8"/>
      <c r="Q11" s="8"/>
      <c r="R11" s="8"/>
      <c r="S11" s="8">
        <v>20</v>
      </c>
      <c r="T11" s="8">
        <v>4</v>
      </c>
      <c r="U11" s="8"/>
      <c r="V11" s="8"/>
      <c r="W11" s="8"/>
      <c r="X11" s="8"/>
      <c r="Y11" s="8"/>
      <c r="Z11" s="8"/>
    </row>
    <row r="12" spans="1:26">
      <c r="A12" s="9"/>
      <c r="B12" s="8">
        <v>202602</v>
      </c>
      <c r="C12" s="10" t="s">
        <v>32</v>
      </c>
      <c r="D12" s="11">
        <v>20260204</v>
      </c>
      <c r="E12" s="12">
        <v>1030</v>
      </c>
      <c r="F12" s="12">
        <v>1130</v>
      </c>
      <c r="G12" s="14">
        <v>1</v>
      </c>
      <c r="H12" s="13">
        <v>1</v>
      </c>
      <c r="I12" s="8">
        <v>1634</v>
      </c>
      <c r="J12" s="8"/>
      <c r="K12" s="8"/>
      <c r="L12" s="8">
        <v>24</v>
      </c>
      <c r="M12" s="8"/>
      <c r="N12" s="15" t="s">
        <v>33</v>
      </c>
      <c r="O12" s="15">
        <v>1</v>
      </c>
      <c r="P12" s="8"/>
      <c r="Q12" s="8"/>
      <c r="R12" s="8"/>
      <c r="S12" s="8">
        <v>20</v>
      </c>
      <c r="T12" s="8">
        <v>4</v>
      </c>
      <c r="U12" s="8"/>
      <c r="V12" s="8"/>
      <c r="W12" s="8"/>
      <c r="X12" s="8"/>
      <c r="Y12" s="8"/>
      <c r="Z12" s="8"/>
    </row>
    <row r="13" spans="1:26">
      <c r="A13" s="9"/>
      <c r="B13" s="8">
        <v>202602</v>
      </c>
      <c r="C13" s="10" t="s">
        <v>25</v>
      </c>
      <c r="D13" s="11">
        <v>20260204</v>
      </c>
      <c r="E13" s="12">
        <v>1230</v>
      </c>
      <c r="F13" s="12">
        <v>1330</v>
      </c>
      <c r="G13" s="14">
        <v>1</v>
      </c>
      <c r="H13" s="13">
        <v>1</v>
      </c>
      <c r="I13" s="8">
        <v>1969</v>
      </c>
      <c r="J13" s="8"/>
      <c r="K13" s="8"/>
      <c r="L13" s="8">
        <v>24</v>
      </c>
      <c r="M13" s="8"/>
      <c r="N13" s="15" t="s">
        <v>26</v>
      </c>
      <c r="O13" s="15">
        <v>1</v>
      </c>
      <c r="P13" s="8"/>
      <c r="Q13" s="8"/>
      <c r="R13" s="8"/>
      <c r="S13" s="8">
        <v>20</v>
      </c>
      <c r="T13" s="8">
        <v>4</v>
      </c>
      <c r="U13" s="8"/>
      <c r="V13" s="8"/>
      <c r="W13" s="8"/>
      <c r="X13" s="8"/>
      <c r="Y13" s="8"/>
      <c r="Z13" s="8"/>
    </row>
    <row r="14" spans="1:26">
      <c r="A14" s="9"/>
      <c r="B14" s="8">
        <v>202602</v>
      </c>
      <c r="C14" s="16" t="s">
        <v>28</v>
      </c>
      <c r="D14" s="8">
        <v>20260204</v>
      </c>
      <c r="E14" s="12">
        <v>1800</v>
      </c>
      <c r="F14" s="12">
        <v>1900</v>
      </c>
      <c r="G14" s="17">
        <v>1</v>
      </c>
      <c r="H14" s="13">
        <v>1</v>
      </c>
      <c r="I14" s="8">
        <v>2265</v>
      </c>
      <c r="J14" s="8"/>
      <c r="K14" s="8"/>
      <c r="L14" s="8">
        <v>24</v>
      </c>
      <c r="M14" s="8"/>
      <c r="N14" s="15" t="s">
        <v>29</v>
      </c>
      <c r="O14" s="15">
        <v>1</v>
      </c>
      <c r="P14" s="8"/>
      <c r="Q14" s="8"/>
      <c r="R14" s="8"/>
      <c r="S14" s="8">
        <v>20</v>
      </c>
      <c r="T14" s="8">
        <v>4</v>
      </c>
      <c r="U14" s="8"/>
      <c r="V14" s="8"/>
      <c r="W14" s="8"/>
      <c r="X14" s="8"/>
      <c r="Y14" s="8"/>
      <c r="Z14" s="8"/>
    </row>
    <row r="15" spans="1:26">
      <c r="A15" s="9"/>
      <c r="B15" s="8">
        <v>202602</v>
      </c>
      <c r="C15" s="16" t="s">
        <v>21</v>
      </c>
      <c r="D15" s="8">
        <v>20260204</v>
      </c>
      <c r="E15" s="12">
        <v>1930</v>
      </c>
      <c r="F15" s="12">
        <v>2030</v>
      </c>
      <c r="G15" s="17">
        <v>1</v>
      </c>
      <c r="H15" s="13">
        <v>1</v>
      </c>
      <c r="I15" s="8">
        <v>1969</v>
      </c>
      <c r="J15" s="8"/>
      <c r="K15" s="8"/>
      <c r="L15" s="8">
        <v>24</v>
      </c>
      <c r="M15" s="8"/>
      <c r="N15" s="15" t="s">
        <v>22</v>
      </c>
      <c r="O15" s="15">
        <v>1</v>
      </c>
      <c r="P15" s="8"/>
      <c r="Q15" s="8"/>
      <c r="R15" s="8"/>
      <c r="S15" s="8">
        <v>20</v>
      </c>
      <c r="T15" s="8">
        <v>4</v>
      </c>
      <c r="U15" s="8"/>
      <c r="V15" s="8"/>
      <c r="W15" s="8"/>
      <c r="X15" s="8"/>
      <c r="Y15" s="8"/>
      <c r="Z15" s="8"/>
    </row>
    <row r="16" spans="1:26">
      <c r="A16" s="9"/>
      <c r="B16" s="8">
        <v>202602</v>
      </c>
      <c r="C16" s="16" t="s">
        <v>23</v>
      </c>
      <c r="D16" s="8">
        <v>20260204</v>
      </c>
      <c r="E16" s="12">
        <v>2100</v>
      </c>
      <c r="F16" s="12">
        <v>2200</v>
      </c>
      <c r="G16" s="17">
        <v>1</v>
      </c>
      <c r="H16" s="13">
        <v>1</v>
      </c>
      <c r="I16" s="8">
        <v>2265</v>
      </c>
      <c r="J16" s="8"/>
      <c r="K16" s="8"/>
      <c r="L16" s="8">
        <v>24</v>
      </c>
      <c r="M16" s="8"/>
      <c r="N16" s="15" t="s">
        <v>24</v>
      </c>
      <c r="O16" s="15">
        <v>1</v>
      </c>
      <c r="P16" s="8"/>
      <c r="Q16" s="8"/>
      <c r="R16" s="8"/>
      <c r="S16" s="8">
        <v>20</v>
      </c>
      <c r="T16" s="8">
        <v>4</v>
      </c>
      <c r="U16" s="8"/>
      <c r="V16" s="8"/>
      <c r="W16" s="8"/>
      <c r="X16" s="8"/>
      <c r="Y16" s="8"/>
      <c r="Z16" s="8"/>
    </row>
    <row r="17" spans="1:26">
      <c r="A17" s="9"/>
      <c r="B17" s="8">
        <v>202602</v>
      </c>
      <c r="C17" s="16" t="s">
        <v>23</v>
      </c>
      <c r="D17" s="8">
        <v>20260205</v>
      </c>
      <c r="E17" s="12">
        <v>1800</v>
      </c>
      <c r="F17" s="12">
        <v>1900</v>
      </c>
      <c r="G17" s="17">
        <v>1</v>
      </c>
      <c r="H17" s="13">
        <v>1</v>
      </c>
      <c r="I17" s="8">
        <v>2265</v>
      </c>
      <c r="J17" s="8"/>
      <c r="K17" s="8"/>
      <c r="L17" s="8">
        <v>24</v>
      </c>
      <c r="M17" s="8"/>
      <c r="N17" s="15" t="s">
        <v>24</v>
      </c>
      <c r="O17" s="15">
        <v>1</v>
      </c>
      <c r="P17" s="8"/>
      <c r="Q17" s="8"/>
      <c r="R17" s="8"/>
      <c r="S17" s="8">
        <v>20</v>
      </c>
      <c r="T17" s="8">
        <v>4</v>
      </c>
      <c r="U17" s="8"/>
      <c r="V17" s="8"/>
      <c r="W17" s="8"/>
      <c r="X17" s="8"/>
      <c r="Y17" s="8"/>
      <c r="Z17" s="8"/>
    </row>
    <row r="18" spans="1:26">
      <c r="A18" s="9"/>
      <c r="B18" s="8">
        <v>202602</v>
      </c>
      <c r="C18" s="16" t="s">
        <v>25</v>
      </c>
      <c r="D18" s="8">
        <v>20260205</v>
      </c>
      <c r="E18" s="12">
        <v>1930</v>
      </c>
      <c r="F18" s="12">
        <v>2030</v>
      </c>
      <c r="G18" s="17">
        <v>1</v>
      </c>
      <c r="H18" s="13">
        <v>1</v>
      </c>
      <c r="I18" s="8">
        <v>1981</v>
      </c>
      <c r="J18" s="8"/>
      <c r="K18" s="8"/>
      <c r="L18" s="8">
        <v>24</v>
      </c>
      <c r="M18" s="8"/>
      <c r="N18" s="15" t="s">
        <v>26</v>
      </c>
      <c r="O18" s="15">
        <v>1</v>
      </c>
      <c r="P18" s="8"/>
      <c r="Q18" s="8"/>
      <c r="R18" s="8"/>
      <c r="S18" s="8">
        <v>20</v>
      </c>
      <c r="T18" s="8">
        <v>4</v>
      </c>
      <c r="U18" s="8"/>
      <c r="V18" s="8"/>
      <c r="W18" s="8"/>
      <c r="X18" s="8"/>
      <c r="Y18" s="8"/>
      <c r="Z18" s="8"/>
    </row>
    <row r="19" spans="1:26">
      <c r="A19" s="9"/>
      <c r="B19" s="8">
        <v>202602</v>
      </c>
      <c r="C19" s="16" t="s">
        <v>28</v>
      </c>
      <c r="D19" s="8">
        <v>20260205</v>
      </c>
      <c r="E19" s="12">
        <v>2100</v>
      </c>
      <c r="F19" s="12">
        <v>2200</v>
      </c>
      <c r="G19" s="17">
        <v>1</v>
      </c>
      <c r="H19" s="13">
        <v>1</v>
      </c>
      <c r="I19" s="8">
        <v>2265</v>
      </c>
      <c r="J19" s="8"/>
      <c r="K19" s="8"/>
      <c r="L19" s="8">
        <v>24</v>
      </c>
      <c r="M19" s="8"/>
      <c r="N19" s="15" t="s">
        <v>29</v>
      </c>
      <c r="O19" s="15">
        <v>1</v>
      </c>
      <c r="P19" s="8"/>
      <c r="Q19" s="8"/>
      <c r="R19" s="8"/>
      <c r="S19" s="8">
        <v>20</v>
      </c>
      <c r="T19" s="8">
        <v>4</v>
      </c>
      <c r="U19" s="8"/>
      <c r="V19" s="8"/>
      <c r="W19" s="8"/>
      <c r="X19" s="8"/>
      <c r="Y19" s="8"/>
      <c r="Z19" s="8"/>
    </row>
    <row r="20" spans="1:26">
      <c r="A20" s="9"/>
      <c r="B20" s="8">
        <v>202602</v>
      </c>
      <c r="C20" s="16" t="s">
        <v>28</v>
      </c>
      <c r="D20" s="8">
        <v>20260206</v>
      </c>
      <c r="E20" s="12">
        <v>1030</v>
      </c>
      <c r="F20" s="12">
        <v>1130</v>
      </c>
      <c r="G20" s="17">
        <v>1</v>
      </c>
      <c r="H20" s="13">
        <v>1</v>
      </c>
      <c r="I20" s="8">
        <v>2265</v>
      </c>
      <c r="J20" s="8"/>
      <c r="K20" s="8"/>
      <c r="L20" s="8">
        <v>24</v>
      </c>
      <c r="M20" s="8"/>
      <c r="N20" s="15" t="s">
        <v>29</v>
      </c>
      <c r="O20" s="15">
        <v>1</v>
      </c>
      <c r="P20" s="8"/>
      <c r="Q20" s="8"/>
      <c r="R20" s="8"/>
      <c r="S20" s="8">
        <v>20</v>
      </c>
      <c r="T20" s="8">
        <v>4</v>
      </c>
      <c r="U20" s="8"/>
      <c r="V20" s="8"/>
      <c r="W20" s="8"/>
      <c r="X20" s="8"/>
      <c r="Y20" s="8"/>
      <c r="Z20" s="8"/>
    </row>
    <row r="21" spans="1:26">
      <c r="A21" s="9"/>
      <c r="B21" s="8">
        <v>202602</v>
      </c>
      <c r="C21" s="16" t="s">
        <v>25</v>
      </c>
      <c r="D21" s="8">
        <v>20260206</v>
      </c>
      <c r="E21" s="12">
        <v>1200</v>
      </c>
      <c r="F21" s="12">
        <v>1300</v>
      </c>
      <c r="G21" s="17">
        <v>1</v>
      </c>
      <c r="H21" s="13">
        <v>1</v>
      </c>
      <c r="I21" s="8">
        <v>1969</v>
      </c>
      <c r="J21" s="8"/>
      <c r="K21" s="8"/>
      <c r="L21" s="8">
        <v>24</v>
      </c>
      <c r="M21" s="8"/>
      <c r="N21" s="15" t="s">
        <v>26</v>
      </c>
      <c r="O21" s="15">
        <v>1</v>
      </c>
      <c r="P21" s="8"/>
      <c r="Q21" s="8"/>
      <c r="R21" s="8"/>
      <c r="S21" s="8">
        <v>20</v>
      </c>
      <c r="T21" s="8">
        <v>4</v>
      </c>
      <c r="U21" s="8"/>
      <c r="V21" s="8"/>
      <c r="W21" s="8"/>
      <c r="X21" s="8"/>
      <c r="Y21" s="8"/>
      <c r="Z21" s="8"/>
    </row>
    <row r="22" spans="1:26">
      <c r="A22" s="9"/>
      <c r="B22" s="8">
        <v>202602</v>
      </c>
      <c r="C22" s="16" t="s">
        <v>23</v>
      </c>
      <c r="D22" s="8">
        <v>20260206</v>
      </c>
      <c r="E22" s="12">
        <v>1330</v>
      </c>
      <c r="F22" s="12">
        <v>1430</v>
      </c>
      <c r="G22" s="17">
        <v>1</v>
      </c>
      <c r="H22" s="13">
        <v>1</v>
      </c>
      <c r="I22" s="8">
        <v>2265</v>
      </c>
      <c r="J22" s="8"/>
      <c r="K22" s="8"/>
      <c r="L22" s="8">
        <v>24</v>
      </c>
      <c r="M22" s="8"/>
      <c r="N22" s="15" t="s">
        <v>24</v>
      </c>
      <c r="O22" s="15">
        <v>1</v>
      </c>
      <c r="P22" s="8"/>
      <c r="Q22" s="8"/>
      <c r="R22" s="8"/>
      <c r="S22" s="8">
        <v>20</v>
      </c>
      <c r="T22" s="8">
        <v>4</v>
      </c>
      <c r="U22" s="8"/>
      <c r="V22" s="8"/>
      <c r="W22" s="8"/>
      <c r="X22" s="8"/>
      <c r="Y22" s="8"/>
      <c r="Z22" s="8"/>
    </row>
    <row r="23" spans="1:26">
      <c r="A23" s="9"/>
      <c r="B23" s="8">
        <v>202602</v>
      </c>
      <c r="C23" s="16" t="s">
        <v>19</v>
      </c>
      <c r="D23" s="8">
        <v>20260206</v>
      </c>
      <c r="E23" s="12">
        <v>1800</v>
      </c>
      <c r="F23" s="12">
        <v>1900</v>
      </c>
      <c r="G23" s="17">
        <v>1</v>
      </c>
      <c r="H23" s="13">
        <v>1</v>
      </c>
      <c r="I23" s="8">
        <v>1981</v>
      </c>
      <c r="J23" s="8"/>
      <c r="K23" s="8"/>
      <c r="L23" s="8">
        <v>24</v>
      </c>
      <c r="M23" s="8"/>
      <c r="N23" s="15" t="s">
        <v>20</v>
      </c>
      <c r="O23" s="15">
        <v>1</v>
      </c>
      <c r="P23" s="8"/>
      <c r="Q23" s="8"/>
      <c r="R23" s="8"/>
      <c r="S23" s="8">
        <v>24</v>
      </c>
      <c r="T23" s="8">
        <v>0</v>
      </c>
      <c r="U23" s="8"/>
      <c r="V23" s="8"/>
      <c r="W23" s="8"/>
      <c r="X23" s="8"/>
      <c r="Y23" s="8"/>
      <c r="Z23" s="8"/>
    </row>
    <row r="24" spans="1:26">
      <c r="A24" s="9"/>
      <c r="B24" s="8">
        <v>202602</v>
      </c>
      <c r="C24" s="16" t="s">
        <v>21</v>
      </c>
      <c r="D24" s="8">
        <v>20260206</v>
      </c>
      <c r="E24" s="12">
        <v>1930</v>
      </c>
      <c r="F24" s="12">
        <v>2030</v>
      </c>
      <c r="G24" s="17">
        <v>1</v>
      </c>
      <c r="H24" s="13">
        <v>1</v>
      </c>
      <c r="I24" s="8">
        <v>1969</v>
      </c>
      <c r="J24" s="8"/>
      <c r="K24" s="8"/>
      <c r="L24" s="8">
        <v>24</v>
      </c>
      <c r="M24" s="8"/>
      <c r="N24" s="15" t="s">
        <v>22</v>
      </c>
      <c r="O24" s="15">
        <v>1</v>
      </c>
      <c r="P24" s="8"/>
      <c r="Q24" s="8"/>
      <c r="R24" s="8"/>
      <c r="S24" s="8">
        <v>20</v>
      </c>
      <c r="T24" s="8">
        <v>4</v>
      </c>
      <c r="U24" s="8"/>
      <c r="V24" s="8"/>
      <c r="W24" s="8"/>
      <c r="X24" s="8"/>
      <c r="Y24" s="8"/>
      <c r="Z24" s="8"/>
    </row>
    <row r="25" spans="1:26">
      <c r="A25" s="9"/>
      <c r="B25" s="8">
        <v>202602</v>
      </c>
      <c r="C25" s="16" t="s">
        <v>30</v>
      </c>
      <c r="D25" s="8">
        <v>20260206</v>
      </c>
      <c r="E25" s="12">
        <v>2100</v>
      </c>
      <c r="F25" s="12">
        <v>2200</v>
      </c>
      <c r="G25" s="17">
        <v>1</v>
      </c>
      <c r="H25" s="13">
        <v>1</v>
      </c>
      <c r="I25" s="8">
        <v>1981</v>
      </c>
      <c r="J25" s="8"/>
      <c r="K25" s="8"/>
      <c r="L25" s="8">
        <v>24</v>
      </c>
      <c r="M25" s="8"/>
      <c r="N25" s="15" t="s">
        <v>31</v>
      </c>
      <c r="O25" s="15">
        <v>1</v>
      </c>
      <c r="P25" s="8"/>
      <c r="Q25" s="8"/>
      <c r="R25" s="8"/>
      <c r="S25" s="8">
        <v>24</v>
      </c>
      <c r="T25" s="8">
        <v>0</v>
      </c>
      <c r="U25" s="8"/>
      <c r="V25" s="8"/>
      <c r="W25" s="8"/>
      <c r="X25" s="8"/>
      <c r="Y25" s="8"/>
      <c r="Z25" s="8"/>
    </row>
    <row r="26" spans="1:26">
      <c r="A26" s="9"/>
      <c r="B26" s="8">
        <v>202602</v>
      </c>
      <c r="C26" s="16" t="s">
        <v>25</v>
      </c>
      <c r="D26" s="8">
        <v>20260207</v>
      </c>
      <c r="E26" s="12">
        <v>1030</v>
      </c>
      <c r="F26" s="12">
        <v>1130</v>
      </c>
      <c r="G26" s="17">
        <v>1</v>
      </c>
      <c r="H26" s="13">
        <v>1</v>
      </c>
      <c r="I26" s="8">
        <v>1981</v>
      </c>
      <c r="J26" s="8"/>
      <c r="K26" s="8"/>
      <c r="L26" s="8">
        <v>24</v>
      </c>
      <c r="M26" s="8"/>
      <c r="N26" s="15" t="s">
        <v>26</v>
      </c>
      <c r="O26" s="15">
        <v>1</v>
      </c>
      <c r="P26" s="8"/>
      <c r="Q26" s="8"/>
      <c r="R26" s="8"/>
      <c r="S26" s="8">
        <v>20</v>
      </c>
      <c r="T26" s="8">
        <v>4</v>
      </c>
      <c r="U26" s="8"/>
      <c r="V26" s="8"/>
      <c r="W26" s="8"/>
      <c r="X26" s="8"/>
      <c r="Y26" s="8"/>
      <c r="Z26" s="8"/>
    </row>
    <row r="27" spans="1:26">
      <c r="A27" s="9"/>
      <c r="B27" s="8">
        <v>202602</v>
      </c>
      <c r="C27" s="16" t="s">
        <v>21</v>
      </c>
      <c r="D27" s="8">
        <v>20260207</v>
      </c>
      <c r="E27" s="12">
        <v>1200</v>
      </c>
      <c r="F27" s="12">
        <v>1300</v>
      </c>
      <c r="G27" s="17">
        <v>1</v>
      </c>
      <c r="H27" s="13">
        <v>1</v>
      </c>
      <c r="I27" s="8">
        <v>1969</v>
      </c>
      <c r="J27" s="8"/>
      <c r="K27" s="8"/>
      <c r="L27" s="8">
        <v>24</v>
      </c>
      <c r="M27" s="8"/>
      <c r="N27" s="15" t="s">
        <v>22</v>
      </c>
      <c r="O27" s="15">
        <v>1</v>
      </c>
      <c r="P27" s="8"/>
      <c r="Q27" s="8"/>
      <c r="R27" s="8"/>
      <c r="S27" s="8">
        <v>20</v>
      </c>
      <c r="T27" s="8">
        <v>4</v>
      </c>
      <c r="U27" s="8"/>
      <c r="V27" s="8"/>
      <c r="W27" s="8"/>
      <c r="X27" s="8"/>
      <c r="Y27" s="8"/>
      <c r="Z27" s="8"/>
    </row>
    <row r="28" spans="1:26">
      <c r="A28" s="9"/>
      <c r="B28" s="8">
        <v>202602</v>
      </c>
      <c r="C28" s="16" t="s">
        <v>32</v>
      </c>
      <c r="D28" s="8">
        <v>20260207</v>
      </c>
      <c r="E28" s="12">
        <v>1330</v>
      </c>
      <c r="F28" s="12">
        <v>1430</v>
      </c>
      <c r="G28" s="17">
        <v>1</v>
      </c>
      <c r="H28" s="13">
        <v>1</v>
      </c>
      <c r="I28" s="8">
        <v>1634</v>
      </c>
      <c r="J28" s="8"/>
      <c r="K28" s="8"/>
      <c r="L28" s="8">
        <v>24</v>
      </c>
      <c r="M28" s="8"/>
      <c r="N28" s="15" t="s">
        <v>33</v>
      </c>
      <c r="O28" s="15">
        <v>1</v>
      </c>
      <c r="P28" s="8"/>
      <c r="Q28" s="8"/>
      <c r="R28" s="8"/>
      <c r="S28" s="8">
        <v>20</v>
      </c>
      <c r="T28" s="8">
        <v>4</v>
      </c>
      <c r="U28" s="8"/>
      <c r="V28" s="8"/>
      <c r="W28" s="8"/>
      <c r="X28" s="8"/>
      <c r="Y28" s="8"/>
      <c r="Z28" s="8"/>
    </row>
    <row r="29" spans="1:26">
      <c r="A29" s="9"/>
      <c r="B29" s="8">
        <v>202602</v>
      </c>
      <c r="C29" s="16" t="s">
        <v>30</v>
      </c>
      <c r="D29" s="8">
        <v>20260207</v>
      </c>
      <c r="E29" s="12">
        <v>1500</v>
      </c>
      <c r="F29" s="12">
        <v>1600</v>
      </c>
      <c r="G29" s="17">
        <v>1</v>
      </c>
      <c r="H29" s="13">
        <v>1</v>
      </c>
      <c r="I29" s="8">
        <v>1981</v>
      </c>
      <c r="J29" s="8"/>
      <c r="K29" s="8"/>
      <c r="L29" s="8">
        <v>24</v>
      </c>
      <c r="M29" s="8"/>
      <c r="N29" s="15" t="s">
        <v>31</v>
      </c>
      <c r="O29" s="15">
        <v>1</v>
      </c>
      <c r="P29" s="8"/>
      <c r="Q29" s="8"/>
      <c r="R29" s="8"/>
      <c r="S29" s="8">
        <v>24</v>
      </c>
      <c r="T29" s="8">
        <v>0</v>
      </c>
      <c r="U29" s="8"/>
      <c r="V29" s="8"/>
      <c r="W29" s="8"/>
      <c r="X29" s="8"/>
      <c r="Y29" s="8"/>
      <c r="Z29" s="8"/>
    </row>
    <row r="30" spans="1:26">
      <c r="A30" s="9"/>
      <c r="B30" s="8">
        <v>202602</v>
      </c>
      <c r="C30" s="16" t="s">
        <v>19</v>
      </c>
      <c r="D30" s="8">
        <v>20260207</v>
      </c>
      <c r="E30" s="12">
        <v>1730</v>
      </c>
      <c r="F30" s="12">
        <v>1830</v>
      </c>
      <c r="G30" s="17">
        <v>1</v>
      </c>
      <c r="H30" s="13">
        <v>1</v>
      </c>
      <c r="I30" s="8">
        <v>1634</v>
      </c>
      <c r="J30" s="8"/>
      <c r="K30" s="8"/>
      <c r="L30" s="8">
        <v>24</v>
      </c>
      <c r="M30" s="8"/>
      <c r="N30" s="15" t="s">
        <v>20</v>
      </c>
      <c r="O30" s="15">
        <v>1</v>
      </c>
      <c r="P30" s="8"/>
      <c r="Q30" s="8"/>
      <c r="R30" s="8"/>
      <c r="S30" s="8">
        <v>24</v>
      </c>
      <c r="T30" s="8">
        <v>0</v>
      </c>
      <c r="U30" s="8"/>
      <c r="V30" s="8"/>
      <c r="W30" s="8"/>
      <c r="X30" s="8"/>
      <c r="Y30" s="8"/>
      <c r="Z30" s="8"/>
    </row>
    <row r="31" spans="1:26">
      <c r="A31" s="9"/>
      <c r="B31" s="8">
        <v>202602</v>
      </c>
      <c r="C31" s="16" t="s">
        <v>32</v>
      </c>
      <c r="D31" s="8">
        <v>20260208</v>
      </c>
      <c r="E31" s="12">
        <v>1030</v>
      </c>
      <c r="F31" s="12">
        <v>1130</v>
      </c>
      <c r="G31" s="17">
        <v>1</v>
      </c>
      <c r="H31" s="13">
        <v>1</v>
      </c>
      <c r="I31" s="8">
        <v>1634</v>
      </c>
      <c r="J31" s="8"/>
      <c r="K31" s="8"/>
      <c r="L31" s="8">
        <v>24</v>
      </c>
      <c r="M31" s="8"/>
      <c r="N31" s="15" t="s">
        <v>33</v>
      </c>
      <c r="O31" s="15">
        <v>1</v>
      </c>
      <c r="P31" s="8"/>
      <c r="Q31" s="8"/>
      <c r="R31" s="8"/>
      <c r="S31" s="8">
        <v>20</v>
      </c>
      <c r="T31" s="8">
        <v>4</v>
      </c>
      <c r="U31" s="8"/>
      <c r="V31" s="8"/>
      <c r="W31" s="8"/>
      <c r="X31" s="8"/>
      <c r="Y31" s="8"/>
      <c r="Z31" s="8"/>
    </row>
    <row r="32" spans="1:26">
      <c r="A32" s="9"/>
      <c r="B32" s="8">
        <v>202602</v>
      </c>
      <c r="C32" s="16" t="s">
        <v>25</v>
      </c>
      <c r="D32" s="8">
        <v>20260208</v>
      </c>
      <c r="E32" s="12">
        <v>1230</v>
      </c>
      <c r="F32" s="12">
        <v>1330</v>
      </c>
      <c r="G32" s="17">
        <v>1</v>
      </c>
      <c r="H32" s="13">
        <v>1</v>
      </c>
      <c r="I32" s="8">
        <v>1969</v>
      </c>
      <c r="J32" s="8"/>
      <c r="K32" s="8"/>
      <c r="L32" s="8">
        <v>24</v>
      </c>
      <c r="M32" s="8"/>
      <c r="N32" s="15" t="s">
        <v>26</v>
      </c>
      <c r="O32" s="15">
        <v>1</v>
      </c>
      <c r="P32" s="8"/>
      <c r="Q32" s="8"/>
      <c r="R32" s="8"/>
      <c r="S32" s="8">
        <v>20</v>
      </c>
      <c r="T32" s="8">
        <v>4</v>
      </c>
      <c r="U32" s="8"/>
      <c r="V32" s="8"/>
      <c r="W32" s="8"/>
      <c r="X32" s="8"/>
      <c r="Y32" s="8"/>
      <c r="Z32" s="8"/>
    </row>
    <row r="33" spans="1:26">
      <c r="A33" s="9"/>
      <c r="B33" s="8">
        <v>202602</v>
      </c>
      <c r="C33" s="16" t="s">
        <v>28</v>
      </c>
      <c r="D33" s="8">
        <v>20260208</v>
      </c>
      <c r="E33" s="12">
        <v>1430</v>
      </c>
      <c r="F33" s="12">
        <v>1530</v>
      </c>
      <c r="G33" s="17">
        <v>1</v>
      </c>
      <c r="H33" s="13">
        <v>1</v>
      </c>
      <c r="I33" s="8">
        <v>1634</v>
      </c>
      <c r="J33" s="8"/>
      <c r="K33" s="8"/>
      <c r="L33" s="8">
        <v>24</v>
      </c>
      <c r="M33" s="8"/>
      <c r="N33" s="15" t="s">
        <v>29</v>
      </c>
      <c r="O33" s="15">
        <v>1</v>
      </c>
      <c r="P33" s="8"/>
      <c r="Q33" s="8"/>
      <c r="R33" s="8"/>
      <c r="S33" s="8">
        <v>20</v>
      </c>
      <c r="T33" s="8">
        <v>4</v>
      </c>
      <c r="U33" s="8"/>
      <c r="V33" s="8"/>
      <c r="W33" s="8"/>
      <c r="X33" s="8"/>
      <c r="Y33" s="8"/>
      <c r="Z33" s="8"/>
    </row>
    <row r="34" spans="1:26">
      <c r="A34" s="9"/>
      <c r="B34" s="8">
        <v>202602</v>
      </c>
      <c r="C34" s="16" t="s">
        <v>21</v>
      </c>
      <c r="D34" s="8">
        <v>20260208</v>
      </c>
      <c r="E34" s="12">
        <v>1630</v>
      </c>
      <c r="F34" s="12">
        <v>1730</v>
      </c>
      <c r="G34" s="17">
        <v>1</v>
      </c>
      <c r="H34" s="13">
        <v>1</v>
      </c>
      <c r="I34" s="8">
        <v>1969</v>
      </c>
      <c r="J34" s="8"/>
      <c r="K34" s="8"/>
      <c r="L34" s="8">
        <v>24</v>
      </c>
      <c r="M34" s="8"/>
      <c r="N34" s="15" t="s">
        <v>22</v>
      </c>
      <c r="O34" s="15">
        <v>1</v>
      </c>
      <c r="P34" s="8"/>
      <c r="Q34" s="8"/>
      <c r="R34" s="8"/>
      <c r="S34" s="8">
        <v>20</v>
      </c>
      <c r="T34" s="8">
        <v>4</v>
      </c>
      <c r="U34" s="8"/>
      <c r="V34" s="8"/>
      <c r="W34" s="8"/>
      <c r="X34" s="8"/>
      <c r="Y34" s="8"/>
      <c r="Z34" s="8"/>
    </row>
    <row r="35" spans="1:26">
      <c r="A35" s="9"/>
      <c r="B35" s="8">
        <v>202602</v>
      </c>
      <c r="C35" s="16" t="s">
        <v>19</v>
      </c>
      <c r="D35" s="8">
        <v>20260210</v>
      </c>
      <c r="E35" s="12">
        <v>1030</v>
      </c>
      <c r="F35" s="12">
        <v>1130</v>
      </c>
      <c r="G35" s="17">
        <v>1</v>
      </c>
      <c r="H35" s="13">
        <v>1</v>
      </c>
      <c r="I35" s="8">
        <v>1981</v>
      </c>
      <c r="J35" s="8"/>
      <c r="K35" s="8"/>
      <c r="L35" s="8">
        <v>24</v>
      </c>
      <c r="M35" s="8"/>
      <c r="N35" s="15" t="s">
        <v>20</v>
      </c>
      <c r="O35" s="15">
        <v>1</v>
      </c>
      <c r="P35" s="8"/>
      <c r="Q35" s="8"/>
      <c r="R35" s="8"/>
      <c r="S35" s="8">
        <v>24</v>
      </c>
      <c r="T35" s="8">
        <v>0</v>
      </c>
      <c r="U35" s="8"/>
      <c r="V35" s="8"/>
      <c r="W35" s="8"/>
      <c r="X35" s="8"/>
      <c r="Y35" s="8"/>
      <c r="Z35" s="8"/>
    </row>
    <row r="36" spans="1:26">
      <c r="A36" s="9"/>
      <c r="B36" s="8">
        <v>202602</v>
      </c>
      <c r="C36" s="16" t="s">
        <v>32</v>
      </c>
      <c r="D36" s="8">
        <v>20260210</v>
      </c>
      <c r="E36" s="12">
        <v>1200</v>
      </c>
      <c r="F36" s="12">
        <v>1300</v>
      </c>
      <c r="G36" s="17">
        <v>1</v>
      </c>
      <c r="H36" s="13">
        <v>1</v>
      </c>
      <c r="I36" s="8">
        <v>1634</v>
      </c>
      <c r="J36" s="8"/>
      <c r="K36" s="8"/>
      <c r="L36" s="8">
        <v>24</v>
      </c>
      <c r="M36" s="8"/>
      <c r="N36" s="15" t="s">
        <v>33</v>
      </c>
      <c r="O36" s="15">
        <v>1</v>
      </c>
      <c r="P36" s="8"/>
      <c r="Q36" s="8"/>
      <c r="R36" s="8"/>
      <c r="S36" s="8">
        <v>20</v>
      </c>
      <c r="T36" s="8">
        <v>4</v>
      </c>
      <c r="U36" s="8"/>
      <c r="V36" s="8"/>
      <c r="W36" s="8"/>
      <c r="X36" s="8"/>
      <c r="Y36" s="8"/>
      <c r="Z36" s="8"/>
    </row>
    <row r="37" spans="1:26">
      <c r="A37" s="9"/>
      <c r="B37" s="8">
        <v>202602</v>
      </c>
      <c r="C37" s="16" t="s">
        <v>27</v>
      </c>
      <c r="D37" s="8">
        <v>20260210</v>
      </c>
      <c r="E37" s="12">
        <v>1330</v>
      </c>
      <c r="F37" s="12">
        <v>1430</v>
      </c>
      <c r="G37" s="17">
        <v>1</v>
      </c>
      <c r="H37" s="13">
        <v>1</v>
      </c>
      <c r="I37" s="8">
        <v>1634</v>
      </c>
      <c r="J37" s="8"/>
      <c r="K37" s="8"/>
      <c r="L37" s="8">
        <v>24</v>
      </c>
      <c r="M37" s="8"/>
      <c r="N37" s="15" t="s">
        <v>26</v>
      </c>
      <c r="O37" s="15">
        <v>1</v>
      </c>
      <c r="P37" s="8"/>
      <c r="Q37" s="8"/>
      <c r="R37" s="8"/>
      <c r="S37" s="8">
        <v>20</v>
      </c>
      <c r="T37" s="8">
        <v>4</v>
      </c>
      <c r="U37" s="8"/>
      <c r="V37" s="8"/>
      <c r="W37" s="8"/>
      <c r="X37" s="8"/>
      <c r="Y37" s="8"/>
      <c r="Z37" s="8"/>
    </row>
    <row r="38" spans="1:26">
      <c r="A38" s="9"/>
      <c r="B38" s="8">
        <v>202602</v>
      </c>
      <c r="C38" s="16" t="s">
        <v>28</v>
      </c>
      <c r="D38" s="8">
        <v>20260210</v>
      </c>
      <c r="E38" s="12">
        <v>1800</v>
      </c>
      <c r="F38" s="12">
        <v>1900</v>
      </c>
      <c r="G38" s="17">
        <v>1</v>
      </c>
      <c r="H38" s="13">
        <v>1</v>
      </c>
      <c r="I38" s="8">
        <v>2265</v>
      </c>
      <c r="J38" s="8"/>
      <c r="K38" s="8"/>
      <c r="L38" s="8">
        <v>24</v>
      </c>
      <c r="M38" s="8"/>
      <c r="N38" s="15" t="s">
        <v>29</v>
      </c>
      <c r="O38" s="15">
        <v>1</v>
      </c>
      <c r="P38" s="8"/>
      <c r="Q38" s="8"/>
      <c r="R38" s="8"/>
      <c r="S38" s="8">
        <v>20</v>
      </c>
      <c r="T38" s="8">
        <v>4</v>
      </c>
      <c r="U38" s="8"/>
      <c r="V38" s="8"/>
      <c r="W38" s="8"/>
      <c r="X38" s="8"/>
      <c r="Y38" s="8"/>
      <c r="Z38" s="8"/>
    </row>
    <row r="39" spans="1:26">
      <c r="A39" s="9"/>
      <c r="B39" s="8">
        <v>202602</v>
      </c>
      <c r="C39" s="16" t="s">
        <v>25</v>
      </c>
      <c r="D39" s="8">
        <v>20260210</v>
      </c>
      <c r="E39" s="12">
        <v>1930</v>
      </c>
      <c r="F39" s="12">
        <v>2030</v>
      </c>
      <c r="G39" s="17">
        <v>1</v>
      </c>
      <c r="H39" s="13">
        <v>1</v>
      </c>
      <c r="I39" s="8">
        <v>1969</v>
      </c>
      <c r="J39" s="8"/>
      <c r="K39" s="8"/>
      <c r="L39" s="8">
        <v>24</v>
      </c>
      <c r="M39" s="8"/>
      <c r="N39" s="15" t="s">
        <v>26</v>
      </c>
      <c r="O39" s="15">
        <v>1</v>
      </c>
      <c r="P39" s="8"/>
      <c r="Q39" s="8"/>
      <c r="R39" s="8"/>
      <c r="S39" s="8">
        <v>20</v>
      </c>
      <c r="T39" s="8">
        <v>4</v>
      </c>
      <c r="U39" s="8"/>
      <c r="V39" s="8"/>
      <c r="W39" s="8"/>
      <c r="X39" s="8"/>
      <c r="Y39" s="8"/>
      <c r="Z39" s="8"/>
    </row>
    <row r="40" spans="1:26">
      <c r="A40" s="9"/>
      <c r="B40" s="8">
        <v>202602</v>
      </c>
      <c r="C40" s="16" t="s">
        <v>23</v>
      </c>
      <c r="D40" s="8">
        <v>20260210</v>
      </c>
      <c r="E40" s="12">
        <v>2100</v>
      </c>
      <c r="F40" s="12">
        <v>2200</v>
      </c>
      <c r="G40" s="17">
        <v>1</v>
      </c>
      <c r="H40" s="13">
        <v>1</v>
      </c>
      <c r="I40" s="8">
        <v>2265</v>
      </c>
      <c r="J40" s="8"/>
      <c r="K40" s="8"/>
      <c r="L40" s="8">
        <v>24</v>
      </c>
      <c r="M40" s="8"/>
      <c r="N40" s="15" t="s">
        <v>24</v>
      </c>
      <c r="O40" s="15">
        <v>1</v>
      </c>
      <c r="P40" s="8"/>
      <c r="Q40" s="8"/>
      <c r="R40" s="8"/>
      <c r="S40" s="8">
        <v>20</v>
      </c>
      <c r="T40" s="8">
        <v>4</v>
      </c>
      <c r="U40" s="8"/>
      <c r="V40" s="8"/>
      <c r="W40" s="8"/>
      <c r="X40" s="8"/>
      <c r="Y40" s="8"/>
      <c r="Z40" s="8"/>
    </row>
    <row r="41" spans="1:26">
      <c r="A41" s="9"/>
      <c r="B41" s="8">
        <v>202602</v>
      </c>
      <c r="C41" s="16" t="s">
        <v>25</v>
      </c>
      <c r="D41" s="8">
        <v>20260211</v>
      </c>
      <c r="E41" s="12">
        <v>1030</v>
      </c>
      <c r="F41" s="12">
        <v>1130</v>
      </c>
      <c r="G41" s="17">
        <v>1</v>
      </c>
      <c r="H41" s="13">
        <v>1</v>
      </c>
      <c r="I41" s="8">
        <v>1634</v>
      </c>
      <c r="J41" s="8"/>
      <c r="K41" s="8"/>
      <c r="L41" s="8">
        <v>24</v>
      </c>
      <c r="M41" s="8"/>
      <c r="N41" s="15" t="s">
        <v>26</v>
      </c>
      <c r="O41" s="15">
        <v>1</v>
      </c>
      <c r="P41" s="8"/>
      <c r="Q41" s="8"/>
      <c r="R41" s="8"/>
      <c r="S41" s="8">
        <v>20</v>
      </c>
      <c r="T41" s="8">
        <v>4</v>
      </c>
      <c r="U41" s="8"/>
      <c r="V41" s="8"/>
      <c r="W41" s="8"/>
      <c r="X41" s="8"/>
      <c r="Y41" s="8"/>
      <c r="Z41" s="8"/>
    </row>
    <row r="42" spans="1:26">
      <c r="A42" s="9"/>
      <c r="B42" s="8">
        <v>202602</v>
      </c>
      <c r="C42" s="16" t="s">
        <v>23</v>
      </c>
      <c r="D42" s="8">
        <v>20260211</v>
      </c>
      <c r="E42" s="12">
        <v>1200</v>
      </c>
      <c r="F42" s="12">
        <v>1300</v>
      </c>
      <c r="G42" s="17">
        <v>1</v>
      </c>
      <c r="H42" s="13">
        <v>1</v>
      </c>
      <c r="I42" s="8">
        <v>1969</v>
      </c>
      <c r="J42" s="8"/>
      <c r="K42" s="8"/>
      <c r="L42" s="8">
        <v>24</v>
      </c>
      <c r="M42" s="8"/>
      <c r="N42" s="15" t="s">
        <v>24</v>
      </c>
      <c r="O42" s="15">
        <v>1</v>
      </c>
      <c r="P42" s="8"/>
      <c r="Q42" s="8"/>
      <c r="R42" s="8"/>
      <c r="S42" s="8">
        <v>20</v>
      </c>
      <c r="T42" s="8">
        <v>4</v>
      </c>
      <c r="U42" s="8"/>
      <c r="V42" s="8"/>
      <c r="W42" s="8"/>
      <c r="X42" s="8"/>
      <c r="Y42" s="8"/>
      <c r="Z42" s="8"/>
    </row>
    <row r="43" spans="1:26">
      <c r="A43" s="9"/>
      <c r="B43" s="8">
        <v>202602</v>
      </c>
      <c r="C43" s="16" t="s">
        <v>32</v>
      </c>
      <c r="D43" s="8">
        <v>20260211</v>
      </c>
      <c r="E43" s="12">
        <v>1330</v>
      </c>
      <c r="F43" s="12">
        <v>1430</v>
      </c>
      <c r="G43" s="17">
        <v>1</v>
      </c>
      <c r="H43" s="13">
        <v>1</v>
      </c>
      <c r="I43" s="8">
        <v>1634</v>
      </c>
      <c r="J43" s="8"/>
      <c r="K43" s="8"/>
      <c r="L43" s="8">
        <v>24</v>
      </c>
      <c r="M43" s="8"/>
      <c r="N43" s="15" t="s">
        <v>33</v>
      </c>
      <c r="O43" s="15">
        <v>1</v>
      </c>
      <c r="P43" s="8"/>
      <c r="Q43" s="8"/>
      <c r="R43" s="8"/>
      <c r="S43" s="8">
        <v>20</v>
      </c>
      <c r="T43" s="8">
        <v>4</v>
      </c>
      <c r="U43" s="8"/>
      <c r="V43" s="8"/>
      <c r="W43" s="8"/>
      <c r="X43" s="8"/>
      <c r="Y43" s="8"/>
      <c r="Z43" s="8"/>
    </row>
    <row r="44" spans="1:26">
      <c r="A44" s="9"/>
      <c r="B44" s="8">
        <v>202602</v>
      </c>
      <c r="C44" s="16" t="s">
        <v>30</v>
      </c>
      <c r="D44" s="8">
        <v>20260211</v>
      </c>
      <c r="E44" s="12">
        <v>1500</v>
      </c>
      <c r="F44" s="12">
        <v>1600</v>
      </c>
      <c r="G44" s="17">
        <v>1</v>
      </c>
      <c r="H44" s="13">
        <v>1</v>
      </c>
      <c r="I44" s="8">
        <v>1981</v>
      </c>
      <c r="J44" s="8"/>
      <c r="K44" s="8"/>
      <c r="L44" s="8">
        <v>24</v>
      </c>
      <c r="M44" s="8"/>
      <c r="N44" s="15" t="s">
        <v>31</v>
      </c>
      <c r="O44" s="15">
        <v>1</v>
      </c>
      <c r="P44" s="8"/>
      <c r="Q44" s="8"/>
      <c r="R44" s="8"/>
      <c r="S44" s="8">
        <v>24</v>
      </c>
      <c r="T44" s="8">
        <v>0</v>
      </c>
      <c r="U44" s="8"/>
      <c r="V44" s="8"/>
      <c r="W44" s="8"/>
      <c r="X44" s="8"/>
      <c r="Y44" s="8"/>
      <c r="Z44" s="8"/>
    </row>
    <row r="45" spans="1:26">
      <c r="A45" s="9"/>
      <c r="B45" s="8">
        <v>202602</v>
      </c>
      <c r="C45" s="16" t="s">
        <v>21</v>
      </c>
      <c r="D45" s="8">
        <v>20260211</v>
      </c>
      <c r="E45" s="12">
        <v>1730</v>
      </c>
      <c r="F45" s="12">
        <v>1830</v>
      </c>
      <c r="G45" s="17">
        <v>1</v>
      </c>
      <c r="H45" s="13">
        <v>1</v>
      </c>
      <c r="I45" s="8">
        <v>1969</v>
      </c>
      <c r="J45" s="8"/>
      <c r="K45" s="8"/>
      <c r="L45" s="8">
        <v>24</v>
      </c>
      <c r="M45" s="8"/>
      <c r="N45" s="15" t="s">
        <v>22</v>
      </c>
      <c r="O45" s="15">
        <v>1</v>
      </c>
      <c r="P45" s="8"/>
      <c r="Q45" s="8"/>
      <c r="R45" s="8"/>
      <c r="S45" s="8">
        <v>20</v>
      </c>
      <c r="T45" s="8">
        <v>4</v>
      </c>
      <c r="U45" s="8"/>
      <c r="V45" s="8"/>
      <c r="W45" s="8"/>
      <c r="X45" s="8"/>
      <c r="Y45" s="8"/>
      <c r="Z45" s="8"/>
    </row>
    <row r="46" spans="1:26">
      <c r="A46" s="9"/>
      <c r="B46" s="8">
        <v>202602</v>
      </c>
      <c r="C46" s="16" t="s">
        <v>32</v>
      </c>
      <c r="D46" s="8">
        <v>20260212</v>
      </c>
      <c r="E46" s="12">
        <v>1800</v>
      </c>
      <c r="F46" s="12">
        <v>1900</v>
      </c>
      <c r="G46" s="17">
        <v>1</v>
      </c>
      <c r="H46" s="13">
        <v>1</v>
      </c>
      <c r="I46" s="8">
        <v>1634</v>
      </c>
      <c r="J46" s="8"/>
      <c r="K46" s="8"/>
      <c r="L46" s="8">
        <v>24</v>
      </c>
      <c r="M46" s="8"/>
      <c r="N46" s="15" t="s">
        <v>33</v>
      </c>
      <c r="O46" s="15">
        <v>1</v>
      </c>
      <c r="P46" s="8"/>
      <c r="Q46" s="8"/>
      <c r="R46" s="8"/>
      <c r="S46" s="8">
        <v>20</v>
      </c>
      <c r="T46" s="8">
        <v>4</v>
      </c>
      <c r="U46" s="8"/>
      <c r="V46" s="8"/>
      <c r="W46" s="8"/>
      <c r="X46" s="8"/>
      <c r="Y46" s="8"/>
      <c r="Z46" s="8"/>
    </row>
    <row r="47" spans="1:26">
      <c r="A47" s="9"/>
      <c r="B47" s="8">
        <v>202602</v>
      </c>
      <c r="C47" s="16" t="s">
        <v>23</v>
      </c>
      <c r="D47" s="8">
        <v>20260212</v>
      </c>
      <c r="E47" s="12">
        <v>1930</v>
      </c>
      <c r="F47" s="12">
        <v>2030</v>
      </c>
      <c r="G47" s="17">
        <v>1</v>
      </c>
      <c r="H47" s="13">
        <v>1</v>
      </c>
      <c r="I47" s="8">
        <v>2265</v>
      </c>
      <c r="J47" s="8"/>
      <c r="K47" s="8"/>
      <c r="L47" s="8">
        <v>24</v>
      </c>
      <c r="M47" s="8"/>
      <c r="N47" s="15" t="s">
        <v>24</v>
      </c>
      <c r="O47" s="15">
        <v>1</v>
      </c>
      <c r="P47" s="8"/>
      <c r="Q47" s="8"/>
      <c r="R47" s="8"/>
      <c r="S47" s="8">
        <v>20</v>
      </c>
      <c r="T47" s="8">
        <v>4</v>
      </c>
      <c r="U47" s="8"/>
      <c r="V47" s="8"/>
      <c r="W47" s="8"/>
      <c r="X47" s="8"/>
      <c r="Y47" s="8"/>
      <c r="Z47" s="8"/>
    </row>
    <row r="48" spans="1:26">
      <c r="A48" s="9"/>
      <c r="B48" s="8">
        <v>202602</v>
      </c>
      <c r="C48" s="16" t="s">
        <v>25</v>
      </c>
      <c r="D48" s="8">
        <v>20260212</v>
      </c>
      <c r="E48" s="12">
        <v>2100</v>
      </c>
      <c r="F48" s="12">
        <v>2200</v>
      </c>
      <c r="G48" s="17">
        <v>1</v>
      </c>
      <c r="H48" s="13">
        <v>1</v>
      </c>
      <c r="I48" s="8">
        <v>1634</v>
      </c>
      <c r="J48" s="8"/>
      <c r="K48" s="8"/>
      <c r="L48" s="8">
        <v>24</v>
      </c>
      <c r="M48" s="8"/>
      <c r="N48" s="15" t="s">
        <v>26</v>
      </c>
      <c r="O48" s="15">
        <v>1</v>
      </c>
      <c r="P48" s="8"/>
      <c r="Q48" s="8"/>
      <c r="R48" s="8"/>
      <c r="S48" s="8">
        <v>20</v>
      </c>
      <c r="T48" s="8">
        <v>4</v>
      </c>
      <c r="U48" s="8"/>
      <c r="V48" s="8"/>
      <c r="W48" s="8"/>
      <c r="X48" s="8"/>
      <c r="Y48" s="8"/>
      <c r="Z48" s="8"/>
    </row>
    <row r="49" spans="1:26">
      <c r="A49" s="9"/>
      <c r="B49" s="8">
        <v>202602</v>
      </c>
      <c r="C49" s="16" t="s">
        <v>23</v>
      </c>
      <c r="D49" s="8">
        <v>20260213</v>
      </c>
      <c r="E49" s="12">
        <v>1030</v>
      </c>
      <c r="F49" s="12">
        <v>1130</v>
      </c>
      <c r="G49" s="17">
        <v>1</v>
      </c>
      <c r="H49" s="13">
        <v>1</v>
      </c>
      <c r="I49" s="8">
        <v>1969</v>
      </c>
      <c r="J49" s="8"/>
      <c r="K49" s="8"/>
      <c r="L49" s="8">
        <v>24</v>
      </c>
      <c r="M49" s="8"/>
      <c r="N49" s="15" t="s">
        <v>24</v>
      </c>
      <c r="O49" s="15">
        <v>1</v>
      </c>
      <c r="P49" s="8"/>
      <c r="Q49" s="8"/>
      <c r="R49" s="8"/>
      <c r="S49" s="8">
        <v>20</v>
      </c>
      <c r="T49" s="8">
        <v>4</v>
      </c>
      <c r="U49" s="8"/>
      <c r="V49" s="8"/>
      <c r="W49" s="8"/>
      <c r="X49" s="8"/>
      <c r="Y49" s="8"/>
      <c r="Z49" s="8"/>
    </row>
    <row r="50" spans="1:26">
      <c r="A50" s="9"/>
      <c r="B50" s="8">
        <v>202602</v>
      </c>
      <c r="C50" s="16" t="s">
        <v>21</v>
      </c>
      <c r="D50" s="8">
        <v>20260213</v>
      </c>
      <c r="E50" s="12">
        <v>1200</v>
      </c>
      <c r="F50" s="12">
        <v>1300</v>
      </c>
      <c r="G50" s="17">
        <v>1</v>
      </c>
      <c r="H50" s="13">
        <v>1</v>
      </c>
      <c r="I50" s="8">
        <v>1969</v>
      </c>
      <c r="J50" s="8"/>
      <c r="K50" s="8"/>
      <c r="L50" s="8">
        <v>24</v>
      </c>
      <c r="M50" s="8"/>
      <c r="N50" s="15" t="s">
        <v>22</v>
      </c>
      <c r="O50" s="15">
        <v>1</v>
      </c>
      <c r="P50" s="8"/>
      <c r="Q50" s="8"/>
      <c r="R50" s="8"/>
      <c r="S50" s="8">
        <v>20</v>
      </c>
      <c r="T50" s="8">
        <v>4</v>
      </c>
      <c r="U50" s="8"/>
      <c r="V50" s="8"/>
      <c r="W50" s="8"/>
      <c r="X50" s="8"/>
      <c r="Y50" s="8"/>
      <c r="Z50" s="8"/>
    </row>
    <row r="51" spans="1:26">
      <c r="A51" s="9"/>
      <c r="B51" s="8">
        <v>202602</v>
      </c>
      <c r="C51" s="16" t="s">
        <v>30</v>
      </c>
      <c r="D51" s="8">
        <v>20260213</v>
      </c>
      <c r="E51" s="12">
        <v>1330</v>
      </c>
      <c r="F51" s="12">
        <v>1430</v>
      </c>
      <c r="G51" s="17">
        <v>1</v>
      </c>
      <c r="H51" s="13">
        <v>1</v>
      </c>
      <c r="I51" s="8">
        <v>1981</v>
      </c>
      <c r="J51" s="8"/>
      <c r="K51" s="8"/>
      <c r="L51" s="8">
        <v>24</v>
      </c>
      <c r="M51" s="8"/>
      <c r="N51" s="15" t="s">
        <v>31</v>
      </c>
      <c r="O51" s="15">
        <v>1</v>
      </c>
      <c r="P51" s="8"/>
      <c r="Q51" s="8"/>
      <c r="R51" s="8"/>
      <c r="S51" s="8">
        <v>24</v>
      </c>
      <c r="T51" s="8">
        <v>0</v>
      </c>
      <c r="U51" s="8"/>
      <c r="V51" s="8"/>
      <c r="W51" s="8"/>
      <c r="X51" s="8"/>
      <c r="Y51" s="8"/>
      <c r="Z51" s="8"/>
    </row>
    <row r="52" spans="1:26">
      <c r="A52" s="9"/>
      <c r="B52" s="8">
        <v>202602</v>
      </c>
      <c r="C52" s="16" t="s">
        <v>25</v>
      </c>
      <c r="D52" s="8">
        <v>20260213</v>
      </c>
      <c r="E52" s="12">
        <v>1800</v>
      </c>
      <c r="F52" s="12">
        <v>1900</v>
      </c>
      <c r="G52" s="17">
        <v>1</v>
      </c>
      <c r="H52" s="13">
        <v>1</v>
      </c>
      <c r="I52" s="8">
        <v>1634</v>
      </c>
      <c r="J52" s="8"/>
      <c r="K52" s="8"/>
      <c r="L52" s="8">
        <v>24</v>
      </c>
      <c r="M52" s="8"/>
      <c r="N52" s="15" t="s">
        <v>26</v>
      </c>
      <c r="O52" s="15">
        <v>1</v>
      </c>
      <c r="P52" s="8"/>
      <c r="Q52" s="8"/>
      <c r="R52" s="8"/>
      <c r="S52" s="8">
        <v>20</v>
      </c>
      <c r="T52" s="8">
        <v>4</v>
      </c>
      <c r="U52" s="8"/>
      <c r="V52" s="8"/>
      <c r="W52" s="8"/>
      <c r="X52" s="8"/>
      <c r="Y52" s="8"/>
      <c r="Z52" s="8"/>
    </row>
    <row r="53" spans="1:26">
      <c r="A53" s="9"/>
      <c r="B53" s="8">
        <v>202602</v>
      </c>
      <c r="C53" s="16" t="s">
        <v>28</v>
      </c>
      <c r="D53" s="8">
        <v>20260213</v>
      </c>
      <c r="E53" s="12">
        <v>1930</v>
      </c>
      <c r="F53" s="12">
        <v>2030</v>
      </c>
      <c r="G53" s="17">
        <v>1</v>
      </c>
      <c r="H53" s="13">
        <v>1</v>
      </c>
      <c r="I53" s="8">
        <v>1981</v>
      </c>
      <c r="J53" s="8"/>
      <c r="K53" s="8"/>
      <c r="L53" s="8">
        <v>24</v>
      </c>
      <c r="M53" s="8"/>
      <c r="N53" s="15" t="s">
        <v>29</v>
      </c>
      <c r="O53" s="15">
        <v>1</v>
      </c>
      <c r="P53" s="8"/>
      <c r="Q53" s="8"/>
      <c r="R53" s="8"/>
      <c r="S53" s="8">
        <v>20</v>
      </c>
      <c r="T53" s="8">
        <v>4</v>
      </c>
      <c r="U53" s="8"/>
      <c r="V53" s="8"/>
      <c r="W53" s="8"/>
      <c r="X53" s="8"/>
      <c r="Y53" s="8"/>
      <c r="Z53" s="8"/>
    </row>
    <row r="54" spans="1:26">
      <c r="A54" s="9"/>
      <c r="B54" s="8">
        <v>202602</v>
      </c>
      <c r="C54" s="16" t="s">
        <v>32</v>
      </c>
      <c r="D54" s="8">
        <v>20260213</v>
      </c>
      <c r="E54" s="12">
        <v>2100</v>
      </c>
      <c r="F54" s="12">
        <v>2200</v>
      </c>
      <c r="G54" s="17">
        <v>1</v>
      </c>
      <c r="H54" s="13">
        <v>1</v>
      </c>
      <c r="I54" s="8">
        <v>1634</v>
      </c>
      <c r="J54" s="8"/>
      <c r="K54" s="8"/>
      <c r="L54" s="8">
        <v>24</v>
      </c>
      <c r="M54" s="8"/>
      <c r="N54" s="15" t="s">
        <v>33</v>
      </c>
      <c r="O54" s="15">
        <v>1</v>
      </c>
      <c r="P54" s="8"/>
      <c r="Q54" s="8"/>
      <c r="R54" s="8"/>
      <c r="S54" s="8">
        <v>20</v>
      </c>
      <c r="T54" s="8">
        <v>4</v>
      </c>
      <c r="U54" s="8"/>
      <c r="V54" s="8"/>
      <c r="W54" s="8"/>
      <c r="X54" s="8"/>
      <c r="Y54" s="8"/>
      <c r="Z54" s="8"/>
    </row>
    <row r="55" spans="1:26">
      <c r="A55" s="9"/>
      <c r="B55" s="8">
        <v>202602</v>
      </c>
      <c r="C55" s="16" t="s">
        <v>21</v>
      </c>
      <c r="D55" s="8">
        <v>20260214</v>
      </c>
      <c r="E55" s="12">
        <v>1030</v>
      </c>
      <c r="F55" s="12">
        <v>1130</v>
      </c>
      <c r="G55" s="17">
        <v>1</v>
      </c>
      <c r="H55" s="13">
        <v>1</v>
      </c>
      <c r="I55" s="8">
        <v>1981</v>
      </c>
      <c r="J55" s="8"/>
      <c r="K55" s="8"/>
      <c r="L55" s="8">
        <v>24</v>
      </c>
      <c r="M55" s="8"/>
      <c r="N55" s="15" t="s">
        <v>22</v>
      </c>
      <c r="O55" s="15">
        <v>1</v>
      </c>
      <c r="P55" s="8"/>
      <c r="Q55" s="8"/>
      <c r="R55" s="8"/>
      <c r="S55" s="8">
        <v>20</v>
      </c>
      <c r="T55" s="8">
        <v>4</v>
      </c>
      <c r="U55" s="8"/>
      <c r="V55" s="8"/>
      <c r="W55" s="8"/>
      <c r="X55" s="8"/>
      <c r="Y55" s="8"/>
      <c r="Z55" s="8"/>
    </row>
    <row r="56" spans="1:26">
      <c r="A56" s="9"/>
      <c r="B56" s="8">
        <v>202602</v>
      </c>
      <c r="C56" s="16" t="s">
        <v>23</v>
      </c>
      <c r="D56" s="8">
        <v>20260214</v>
      </c>
      <c r="E56" s="12">
        <v>1200</v>
      </c>
      <c r="F56" s="12">
        <v>1300</v>
      </c>
      <c r="G56" s="17">
        <v>1</v>
      </c>
      <c r="H56" s="13">
        <v>1</v>
      </c>
      <c r="I56" s="8">
        <v>2265</v>
      </c>
      <c r="J56" s="8"/>
      <c r="K56" s="8"/>
      <c r="L56" s="8">
        <v>24</v>
      </c>
      <c r="M56" s="8"/>
      <c r="N56" s="15" t="s">
        <v>24</v>
      </c>
      <c r="O56" s="15">
        <v>1</v>
      </c>
      <c r="P56" s="8"/>
      <c r="Q56" s="8"/>
      <c r="R56" s="8"/>
      <c r="S56" s="8">
        <v>20</v>
      </c>
      <c r="T56" s="8">
        <v>4</v>
      </c>
      <c r="U56" s="8"/>
      <c r="V56" s="8"/>
      <c r="W56" s="8"/>
      <c r="X56" s="8"/>
      <c r="Y56" s="8"/>
      <c r="Z56" s="8"/>
    </row>
    <row r="57" spans="1:26">
      <c r="A57" s="9"/>
      <c r="B57" s="8">
        <v>202602</v>
      </c>
      <c r="C57" s="16" t="s">
        <v>19</v>
      </c>
      <c r="D57" s="8">
        <v>20260214</v>
      </c>
      <c r="E57" s="12">
        <v>1330</v>
      </c>
      <c r="F57" s="12">
        <v>1430</v>
      </c>
      <c r="G57" s="17">
        <v>1</v>
      </c>
      <c r="H57" s="13">
        <v>1</v>
      </c>
      <c r="I57" s="8">
        <v>1981</v>
      </c>
      <c r="J57" s="8"/>
      <c r="K57" s="8"/>
      <c r="L57" s="8">
        <v>24</v>
      </c>
      <c r="M57" s="8"/>
      <c r="N57" s="15" t="s">
        <v>20</v>
      </c>
      <c r="O57" s="15">
        <v>1</v>
      </c>
      <c r="P57" s="8"/>
      <c r="Q57" s="8"/>
      <c r="R57" s="8"/>
      <c r="S57" s="8">
        <v>24</v>
      </c>
      <c r="T57" s="8">
        <v>0</v>
      </c>
      <c r="U57" s="8"/>
      <c r="V57" s="8"/>
      <c r="W57" s="8"/>
      <c r="X57" s="8"/>
      <c r="Y57" s="8"/>
      <c r="Z57" s="8"/>
    </row>
    <row r="58" spans="1:26">
      <c r="A58" s="9"/>
      <c r="B58" s="8">
        <v>202602</v>
      </c>
      <c r="C58" s="16" t="s">
        <v>28</v>
      </c>
      <c r="D58" s="8">
        <v>20260214</v>
      </c>
      <c r="E58" s="12">
        <v>1500</v>
      </c>
      <c r="F58" s="12">
        <v>1600</v>
      </c>
      <c r="G58" s="17">
        <v>1</v>
      </c>
      <c r="H58" s="13">
        <v>1</v>
      </c>
      <c r="I58" s="8">
        <v>2265</v>
      </c>
      <c r="J58" s="8"/>
      <c r="K58" s="8"/>
      <c r="L58" s="8">
        <v>24</v>
      </c>
      <c r="M58" s="8"/>
      <c r="N58" s="15" t="s">
        <v>29</v>
      </c>
      <c r="O58" s="15">
        <v>1</v>
      </c>
      <c r="P58" s="8"/>
      <c r="Q58" s="8"/>
      <c r="R58" s="8"/>
      <c r="S58" s="8">
        <v>20</v>
      </c>
      <c r="T58" s="8">
        <v>4</v>
      </c>
      <c r="U58" s="8"/>
      <c r="V58" s="8"/>
      <c r="W58" s="8"/>
      <c r="X58" s="8"/>
      <c r="Y58" s="8"/>
      <c r="Z58" s="8"/>
    </row>
    <row r="59" spans="1:26">
      <c r="A59" s="9"/>
      <c r="B59" s="8">
        <v>202602</v>
      </c>
      <c r="C59" s="16" t="s">
        <v>25</v>
      </c>
      <c r="D59" s="8">
        <v>20260214</v>
      </c>
      <c r="E59" s="12">
        <v>1730</v>
      </c>
      <c r="F59" s="12">
        <v>1830</v>
      </c>
      <c r="G59" s="17">
        <v>1</v>
      </c>
      <c r="H59" s="13">
        <v>1</v>
      </c>
      <c r="I59" s="8">
        <v>1981</v>
      </c>
      <c r="J59" s="8"/>
      <c r="K59" s="8"/>
      <c r="L59" s="8">
        <v>24</v>
      </c>
      <c r="M59" s="8"/>
      <c r="N59" s="15" t="s">
        <v>26</v>
      </c>
      <c r="O59" s="15">
        <v>1</v>
      </c>
      <c r="P59" s="8"/>
      <c r="Q59" s="8"/>
      <c r="R59" s="8"/>
      <c r="S59" s="8">
        <v>20</v>
      </c>
      <c r="T59" s="8">
        <v>4</v>
      </c>
      <c r="U59" s="8"/>
      <c r="V59" s="8"/>
      <c r="W59" s="8"/>
      <c r="X59" s="8"/>
      <c r="Y59" s="8"/>
      <c r="Z59" s="8"/>
    </row>
    <row r="60" spans="1:26">
      <c r="A60" s="9"/>
      <c r="B60" s="8">
        <v>202602</v>
      </c>
      <c r="C60" s="16" t="s">
        <v>28</v>
      </c>
      <c r="D60" s="8">
        <v>20260215</v>
      </c>
      <c r="E60" s="12">
        <v>1030</v>
      </c>
      <c r="F60" s="12">
        <v>1130</v>
      </c>
      <c r="G60" s="17">
        <v>1</v>
      </c>
      <c r="H60" s="13">
        <v>1</v>
      </c>
      <c r="I60" s="8">
        <v>2265</v>
      </c>
      <c r="J60" s="8"/>
      <c r="K60" s="8"/>
      <c r="L60" s="8">
        <v>24</v>
      </c>
      <c r="M60" s="8"/>
      <c r="N60" s="15" t="s">
        <v>29</v>
      </c>
      <c r="O60" s="15">
        <v>1</v>
      </c>
      <c r="P60" s="8"/>
      <c r="Q60" s="8"/>
      <c r="R60" s="8"/>
      <c r="S60" s="8">
        <v>20</v>
      </c>
      <c r="T60" s="8">
        <v>4</v>
      </c>
      <c r="U60" s="8"/>
      <c r="V60" s="8"/>
      <c r="W60" s="8"/>
      <c r="X60" s="8"/>
      <c r="Y60" s="8"/>
      <c r="Z60" s="8"/>
    </row>
    <row r="61" spans="1:26">
      <c r="A61" s="9"/>
      <c r="B61" s="8">
        <v>202602</v>
      </c>
      <c r="C61" s="16" t="s">
        <v>21</v>
      </c>
      <c r="D61" s="8">
        <v>20260215</v>
      </c>
      <c r="E61" s="12">
        <v>1230</v>
      </c>
      <c r="F61" s="12">
        <v>1330</v>
      </c>
      <c r="G61" s="17">
        <v>1</v>
      </c>
      <c r="H61" s="13">
        <v>1</v>
      </c>
      <c r="I61" s="8">
        <v>1981</v>
      </c>
      <c r="J61" s="8"/>
      <c r="K61" s="8"/>
      <c r="L61" s="8">
        <v>24</v>
      </c>
      <c r="M61" s="8"/>
      <c r="N61" s="15" t="s">
        <v>22</v>
      </c>
      <c r="O61" s="15">
        <v>1</v>
      </c>
      <c r="P61" s="8"/>
      <c r="Q61" s="8"/>
      <c r="R61" s="8"/>
      <c r="S61" s="8">
        <v>20</v>
      </c>
      <c r="T61" s="8">
        <v>4</v>
      </c>
      <c r="U61" s="8"/>
      <c r="V61" s="8"/>
      <c r="W61" s="8"/>
      <c r="X61" s="8"/>
      <c r="Y61" s="8"/>
      <c r="Z61" s="8"/>
    </row>
    <row r="62" spans="1:26">
      <c r="A62" s="9"/>
      <c r="B62" s="8">
        <v>202602</v>
      </c>
      <c r="C62" s="16" t="s">
        <v>25</v>
      </c>
      <c r="D62" s="8">
        <v>20260215</v>
      </c>
      <c r="E62" s="12">
        <v>1430</v>
      </c>
      <c r="F62" s="12">
        <v>1530</v>
      </c>
      <c r="G62" s="17">
        <v>1</v>
      </c>
      <c r="H62" s="13">
        <v>1</v>
      </c>
      <c r="I62" s="8">
        <v>1981</v>
      </c>
      <c r="J62" s="8"/>
      <c r="K62" s="8"/>
      <c r="L62" s="8">
        <v>24</v>
      </c>
      <c r="M62" s="8"/>
      <c r="N62" s="15" t="s">
        <v>26</v>
      </c>
      <c r="O62" s="15">
        <v>1</v>
      </c>
      <c r="P62" s="8"/>
      <c r="Q62" s="8"/>
      <c r="R62" s="8"/>
      <c r="S62" s="8">
        <v>20</v>
      </c>
      <c r="T62" s="8">
        <v>4</v>
      </c>
      <c r="U62" s="8"/>
      <c r="V62" s="8"/>
      <c r="W62" s="8"/>
      <c r="X62" s="8"/>
      <c r="Y62" s="8"/>
      <c r="Z62" s="8"/>
    </row>
    <row r="63" spans="1:26">
      <c r="A63" s="9"/>
      <c r="B63" s="8">
        <v>202602</v>
      </c>
      <c r="C63" s="16" t="s">
        <v>23</v>
      </c>
      <c r="D63" s="8">
        <v>20260215</v>
      </c>
      <c r="E63" s="12">
        <v>1630</v>
      </c>
      <c r="F63" s="12">
        <v>1730</v>
      </c>
      <c r="G63" s="17">
        <v>1</v>
      </c>
      <c r="H63" s="13">
        <v>1</v>
      </c>
      <c r="I63" s="8">
        <v>2265</v>
      </c>
      <c r="J63" s="8"/>
      <c r="K63" s="8"/>
      <c r="L63" s="8">
        <v>24</v>
      </c>
      <c r="M63" s="8"/>
      <c r="N63" s="15" t="s">
        <v>24</v>
      </c>
      <c r="O63" s="15">
        <v>1</v>
      </c>
      <c r="P63" s="8"/>
      <c r="Q63" s="8"/>
      <c r="R63" s="8"/>
      <c r="S63" s="8">
        <v>20</v>
      </c>
      <c r="T63" s="8">
        <v>4</v>
      </c>
      <c r="U63" s="8"/>
      <c r="V63" s="8"/>
      <c r="W63" s="8"/>
      <c r="X63" s="8"/>
      <c r="Y63" s="8"/>
      <c r="Z63" s="8"/>
    </row>
    <row r="64" spans="1:26">
      <c r="A64" s="9"/>
      <c r="B64" s="8">
        <v>202602</v>
      </c>
      <c r="C64" s="16" t="s">
        <v>23</v>
      </c>
      <c r="D64" s="8">
        <v>20260217</v>
      </c>
      <c r="E64" s="12">
        <v>1030</v>
      </c>
      <c r="F64" s="12">
        <v>1130</v>
      </c>
      <c r="G64" s="17">
        <v>1</v>
      </c>
      <c r="H64" s="13">
        <v>1</v>
      </c>
      <c r="I64" s="8">
        <v>2265</v>
      </c>
      <c r="J64" s="8"/>
      <c r="K64" s="8"/>
      <c r="L64" s="8">
        <v>24</v>
      </c>
      <c r="M64" s="8"/>
      <c r="N64" s="15" t="s">
        <v>24</v>
      </c>
      <c r="O64" s="15">
        <v>1</v>
      </c>
      <c r="P64" s="8"/>
      <c r="Q64" s="8"/>
      <c r="R64" s="8"/>
      <c r="S64" s="8">
        <v>20</v>
      </c>
      <c r="T64" s="8">
        <v>4</v>
      </c>
      <c r="U64" s="8"/>
      <c r="V64" s="8"/>
      <c r="W64" s="8"/>
      <c r="X64" s="8"/>
      <c r="Y64" s="8"/>
      <c r="Z64" s="8"/>
    </row>
    <row r="65" spans="1:26">
      <c r="A65" s="9"/>
      <c r="B65" s="8">
        <v>202602</v>
      </c>
      <c r="C65" s="16" t="s">
        <v>25</v>
      </c>
      <c r="D65" s="8">
        <v>20260217</v>
      </c>
      <c r="E65" s="12">
        <v>1200</v>
      </c>
      <c r="F65" s="12">
        <v>1300</v>
      </c>
      <c r="G65" s="17">
        <v>1</v>
      </c>
      <c r="H65" s="13">
        <v>1</v>
      </c>
      <c r="I65" s="8">
        <v>1634</v>
      </c>
      <c r="J65" s="8"/>
      <c r="K65" s="8"/>
      <c r="L65" s="8">
        <v>24</v>
      </c>
      <c r="M65" s="8"/>
      <c r="N65" s="15" t="s">
        <v>26</v>
      </c>
      <c r="O65" s="15">
        <v>1</v>
      </c>
      <c r="P65" s="8"/>
      <c r="Q65" s="8"/>
      <c r="R65" s="8"/>
      <c r="S65" s="8">
        <v>20</v>
      </c>
      <c r="T65" s="8">
        <v>4</v>
      </c>
      <c r="U65" s="8"/>
      <c r="V65" s="8"/>
      <c r="W65" s="8"/>
      <c r="X65" s="8"/>
      <c r="Y65" s="8"/>
      <c r="Z65" s="8"/>
    </row>
    <row r="66" spans="1:26">
      <c r="A66" s="9"/>
      <c r="B66" s="8">
        <v>202602</v>
      </c>
      <c r="C66" s="16" t="s">
        <v>28</v>
      </c>
      <c r="D66" s="8">
        <v>20260217</v>
      </c>
      <c r="E66" s="12">
        <v>1330</v>
      </c>
      <c r="F66" s="12">
        <v>1430</v>
      </c>
      <c r="G66" s="17">
        <v>1</v>
      </c>
      <c r="H66" s="13">
        <v>1</v>
      </c>
      <c r="I66" s="8">
        <v>2265</v>
      </c>
      <c r="J66" s="8"/>
      <c r="K66" s="8"/>
      <c r="L66" s="8">
        <v>24</v>
      </c>
      <c r="M66" s="8"/>
      <c r="N66" s="15" t="s">
        <v>29</v>
      </c>
      <c r="O66" s="15">
        <v>1</v>
      </c>
      <c r="P66" s="8"/>
      <c r="Q66" s="8"/>
      <c r="R66" s="8"/>
      <c r="S66" s="8">
        <v>20</v>
      </c>
      <c r="T66" s="8">
        <v>4</v>
      </c>
      <c r="U66" s="8"/>
      <c r="V66" s="8"/>
      <c r="W66" s="8"/>
      <c r="X66" s="8"/>
      <c r="Y66" s="8"/>
      <c r="Z66" s="8"/>
    </row>
    <row r="67" spans="1:26">
      <c r="A67" s="9"/>
      <c r="B67" s="8">
        <v>202602</v>
      </c>
      <c r="C67" s="16" t="s">
        <v>34</v>
      </c>
      <c r="D67" s="8">
        <v>20260217</v>
      </c>
      <c r="E67" s="12">
        <v>1800</v>
      </c>
      <c r="F67" s="12">
        <v>1900</v>
      </c>
      <c r="G67" s="17">
        <v>1</v>
      </c>
      <c r="H67" s="13">
        <v>1</v>
      </c>
      <c r="I67" s="8">
        <v>1969</v>
      </c>
      <c r="J67" s="8"/>
      <c r="K67" s="8"/>
      <c r="L67" s="8">
        <v>24</v>
      </c>
      <c r="M67" s="8"/>
      <c r="N67" s="15" t="s">
        <v>24</v>
      </c>
      <c r="O67" s="15">
        <v>1</v>
      </c>
      <c r="P67" s="8"/>
      <c r="Q67" s="8"/>
      <c r="R67" s="8"/>
      <c r="S67" s="8">
        <v>20</v>
      </c>
      <c r="T67" s="8">
        <v>4</v>
      </c>
      <c r="U67" s="8"/>
      <c r="V67" s="8"/>
      <c r="W67" s="8"/>
      <c r="X67" s="8"/>
      <c r="Y67" s="8"/>
      <c r="Z67" s="8"/>
    </row>
    <row r="68" spans="1:26">
      <c r="A68" s="9"/>
      <c r="B68" s="8">
        <v>202602</v>
      </c>
      <c r="C68" s="16" t="s">
        <v>19</v>
      </c>
      <c r="D68" s="8">
        <v>20260217</v>
      </c>
      <c r="E68" s="12">
        <v>1930</v>
      </c>
      <c r="F68" s="12">
        <v>2030</v>
      </c>
      <c r="G68" s="17">
        <v>1</v>
      </c>
      <c r="H68" s="13">
        <v>1</v>
      </c>
      <c r="I68" s="8">
        <v>1634</v>
      </c>
      <c r="J68" s="8"/>
      <c r="K68" s="8"/>
      <c r="L68" s="8">
        <v>24</v>
      </c>
      <c r="M68" s="8"/>
      <c r="N68" s="15" t="s">
        <v>20</v>
      </c>
      <c r="O68" s="15">
        <v>1</v>
      </c>
      <c r="P68" s="8"/>
      <c r="Q68" s="8"/>
      <c r="R68" s="8"/>
      <c r="S68" s="8">
        <v>24</v>
      </c>
      <c r="T68" s="8">
        <v>0</v>
      </c>
      <c r="U68" s="8"/>
      <c r="V68" s="8"/>
      <c r="W68" s="8"/>
      <c r="X68" s="8"/>
      <c r="Y68" s="8"/>
      <c r="Z68" s="8"/>
    </row>
    <row r="69" spans="1:26">
      <c r="A69" s="9"/>
      <c r="B69" s="8">
        <v>202602</v>
      </c>
      <c r="C69" s="16" t="s">
        <v>21</v>
      </c>
      <c r="D69" s="8">
        <v>20260217</v>
      </c>
      <c r="E69" s="12">
        <v>2100</v>
      </c>
      <c r="F69" s="12">
        <v>2200</v>
      </c>
      <c r="G69" s="17">
        <v>1</v>
      </c>
      <c r="H69" s="13">
        <v>1</v>
      </c>
      <c r="I69" s="8">
        <v>1969</v>
      </c>
      <c r="J69" s="8"/>
      <c r="K69" s="8"/>
      <c r="L69" s="8">
        <v>24</v>
      </c>
      <c r="M69" s="8"/>
      <c r="N69" s="15" t="s">
        <v>22</v>
      </c>
      <c r="O69" s="15">
        <v>1</v>
      </c>
      <c r="P69" s="8"/>
      <c r="Q69" s="8"/>
      <c r="R69" s="8"/>
      <c r="S69" s="8">
        <v>20</v>
      </c>
      <c r="T69" s="8">
        <v>4</v>
      </c>
      <c r="U69" s="8"/>
      <c r="V69" s="8"/>
      <c r="W69" s="8"/>
      <c r="X69" s="8"/>
      <c r="Y69" s="8"/>
      <c r="Z69" s="8"/>
    </row>
    <row r="70" spans="1:26">
      <c r="A70" s="9"/>
      <c r="B70" s="8">
        <v>202602</v>
      </c>
      <c r="C70" s="16" t="s">
        <v>32</v>
      </c>
      <c r="D70" s="8">
        <v>20260218</v>
      </c>
      <c r="E70" s="12">
        <v>1030</v>
      </c>
      <c r="F70" s="12">
        <v>1130</v>
      </c>
      <c r="G70" s="17">
        <v>1</v>
      </c>
      <c r="H70" s="13">
        <v>1</v>
      </c>
      <c r="I70" s="8">
        <v>1634</v>
      </c>
      <c r="J70" s="8"/>
      <c r="K70" s="8"/>
      <c r="L70" s="8">
        <v>24</v>
      </c>
      <c r="M70" s="8"/>
      <c r="N70" s="15" t="s">
        <v>33</v>
      </c>
      <c r="O70" s="15">
        <v>1</v>
      </c>
      <c r="P70" s="8"/>
      <c r="Q70" s="8"/>
      <c r="R70" s="8"/>
      <c r="S70" s="8">
        <v>20</v>
      </c>
      <c r="T70" s="8">
        <v>4</v>
      </c>
      <c r="U70" s="8"/>
      <c r="V70" s="8"/>
      <c r="W70" s="8"/>
      <c r="X70" s="8"/>
      <c r="Y70" s="8"/>
      <c r="Z70" s="8"/>
    </row>
    <row r="71" spans="1:26">
      <c r="A71" s="9"/>
      <c r="B71" s="8">
        <v>202602</v>
      </c>
      <c r="C71" s="16" t="s">
        <v>28</v>
      </c>
      <c r="D71" s="8">
        <v>20260218</v>
      </c>
      <c r="E71" s="12">
        <v>1230</v>
      </c>
      <c r="F71" s="12">
        <v>1330</v>
      </c>
      <c r="G71" s="17">
        <v>1</v>
      </c>
      <c r="H71" s="13">
        <v>1</v>
      </c>
      <c r="I71" s="8">
        <v>2265</v>
      </c>
      <c r="J71" s="8"/>
      <c r="K71" s="8"/>
      <c r="L71" s="8">
        <v>24</v>
      </c>
      <c r="M71" s="8"/>
      <c r="N71" s="15" t="s">
        <v>29</v>
      </c>
      <c r="O71" s="15">
        <v>1</v>
      </c>
      <c r="P71" s="8"/>
      <c r="Q71" s="8"/>
      <c r="R71" s="8"/>
      <c r="S71" s="8">
        <v>20</v>
      </c>
      <c r="T71" s="8">
        <v>4</v>
      </c>
      <c r="U71" s="8"/>
      <c r="V71" s="8"/>
      <c r="W71" s="8"/>
      <c r="X71" s="8"/>
      <c r="Y71" s="8"/>
      <c r="Z71" s="8"/>
    </row>
    <row r="72" spans="1:26">
      <c r="A72" s="9"/>
      <c r="B72" s="8">
        <v>202602</v>
      </c>
      <c r="C72" s="16" t="s">
        <v>21</v>
      </c>
      <c r="D72" s="8">
        <v>20260218</v>
      </c>
      <c r="E72" s="12">
        <v>1800</v>
      </c>
      <c r="F72" s="12">
        <v>1900</v>
      </c>
      <c r="G72" s="17">
        <v>1</v>
      </c>
      <c r="H72" s="13">
        <v>1</v>
      </c>
      <c r="I72" s="8">
        <v>1969</v>
      </c>
      <c r="J72" s="8"/>
      <c r="K72" s="8"/>
      <c r="L72" s="8">
        <v>24</v>
      </c>
      <c r="M72" s="8"/>
      <c r="N72" s="15" t="s">
        <v>22</v>
      </c>
      <c r="O72" s="15">
        <v>1</v>
      </c>
      <c r="P72" s="8"/>
      <c r="Q72" s="8"/>
      <c r="R72" s="8"/>
      <c r="S72" s="8">
        <v>20</v>
      </c>
      <c r="T72" s="8">
        <v>4</v>
      </c>
      <c r="U72" s="8"/>
      <c r="V72" s="8"/>
      <c r="W72" s="8"/>
      <c r="X72" s="8"/>
      <c r="Y72" s="8"/>
      <c r="Z72" s="8"/>
    </row>
    <row r="73" spans="1:26">
      <c r="A73" s="9"/>
      <c r="B73" s="8">
        <v>202602</v>
      </c>
      <c r="C73" s="16" t="s">
        <v>23</v>
      </c>
      <c r="D73" s="8">
        <v>20260218</v>
      </c>
      <c r="E73" s="12">
        <v>1930</v>
      </c>
      <c r="F73" s="12">
        <v>2030</v>
      </c>
      <c r="G73" s="17">
        <v>1</v>
      </c>
      <c r="H73" s="13">
        <v>1</v>
      </c>
      <c r="I73" s="8">
        <v>1969</v>
      </c>
      <c r="J73" s="8"/>
      <c r="K73" s="8"/>
      <c r="L73" s="8">
        <v>24</v>
      </c>
      <c r="M73" s="8"/>
      <c r="N73" s="15" t="s">
        <v>24</v>
      </c>
      <c r="O73" s="15">
        <v>1</v>
      </c>
      <c r="P73" s="8"/>
      <c r="Q73" s="8"/>
      <c r="R73" s="8"/>
      <c r="S73" s="8">
        <v>20</v>
      </c>
      <c r="T73" s="8">
        <v>4</v>
      </c>
      <c r="U73" s="8"/>
      <c r="V73" s="8"/>
      <c r="W73" s="8"/>
      <c r="X73" s="8"/>
      <c r="Y73" s="8"/>
      <c r="Z73" s="8"/>
    </row>
    <row r="74" spans="1:26">
      <c r="A74" s="9"/>
      <c r="B74" s="8">
        <v>202602</v>
      </c>
      <c r="C74" s="16" t="s">
        <v>25</v>
      </c>
      <c r="D74" s="8">
        <v>20260218</v>
      </c>
      <c r="E74" s="12">
        <v>2100</v>
      </c>
      <c r="F74" s="12">
        <v>2200</v>
      </c>
      <c r="G74" s="17">
        <v>1</v>
      </c>
      <c r="H74" s="13">
        <v>1</v>
      </c>
      <c r="I74" s="8">
        <v>1634</v>
      </c>
      <c r="J74" s="8"/>
      <c r="K74" s="8"/>
      <c r="L74" s="8">
        <v>24</v>
      </c>
      <c r="M74" s="8"/>
      <c r="N74" s="15" t="s">
        <v>26</v>
      </c>
      <c r="O74" s="15">
        <v>1</v>
      </c>
      <c r="P74" s="8"/>
      <c r="Q74" s="8"/>
      <c r="R74" s="8"/>
      <c r="S74" s="8">
        <v>20</v>
      </c>
      <c r="T74" s="8">
        <v>4</v>
      </c>
      <c r="U74" s="8"/>
      <c r="V74" s="8"/>
      <c r="W74" s="8"/>
      <c r="X74" s="8"/>
      <c r="Y74" s="8"/>
      <c r="Z74" s="8"/>
    </row>
    <row r="75" spans="1:26">
      <c r="A75" s="9"/>
      <c r="B75" s="8">
        <v>202602</v>
      </c>
      <c r="C75" s="16" t="s">
        <v>25</v>
      </c>
      <c r="D75" s="8">
        <v>20260219</v>
      </c>
      <c r="E75" s="12">
        <v>1800</v>
      </c>
      <c r="F75" s="12">
        <v>1900</v>
      </c>
      <c r="G75" s="17">
        <v>1</v>
      </c>
      <c r="H75" s="13">
        <v>1</v>
      </c>
      <c r="I75" s="8">
        <v>1634</v>
      </c>
      <c r="J75" s="8"/>
      <c r="K75" s="8"/>
      <c r="L75" s="8">
        <v>24</v>
      </c>
      <c r="M75" s="8"/>
      <c r="N75" s="15" t="s">
        <v>26</v>
      </c>
      <c r="O75" s="15">
        <v>1</v>
      </c>
      <c r="P75" s="8"/>
      <c r="Q75" s="8"/>
      <c r="R75" s="8"/>
      <c r="S75" s="8">
        <v>20</v>
      </c>
      <c r="T75" s="8">
        <v>4</v>
      </c>
      <c r="U75" s="8"/>
      <c r="V75" s="8"/>
      <c r="W75" s="8"/>
      <c r="X75" s="8"/>
      <c r="Y75" s="8"/>
      <c r="Z75" s="8"/>
    </row>
    <row r="76" spans="1:26">
      <c r="A76" s="9"/>
      <c r="B76" s="8">
        <v>202602</v>
      </c>
      <c r="C76" s="16" t="s">
        <v>30</v>
      </c>
      <c r="D76" s="8">
        <v>20260219</v>
      </c>
      <c r="E76" s="12">
        <v>1930</v>
      </c>
      <c r="F76" s="12">
        <v>2030</v>
      </c>
      <c r="G76" s="17">
        <v>1</v>
      </c>
      <c r="H76" s="13">
        <v>1</v>
      </c>
      <c r="I76" s="8">
        <v>1981</v>
      </c>
      <c r="J76" s="8"/>
      <c r="K76" s="8"/>
      <c r="L76" s="8">
        <v>24</v>
      </c>
      <c r="M76" s="8"/>
      <c r="N76" s="15" t="s">
        <v>31</v>
      </c>
      <c r="O76" s="15">
        <v>1</v>
      </c>
      <c r="P76" s="8"/>
      <c r="Q76" s="8"/>
      <c r="R76" s="8"/>
      <c r="S76" s="8">
        <v>24</v>
      </c>
      <c r="T76" s="8">
        <v>0</v>
      </c>
      <c r="U76" s="8"/>
      <c r="V76" s="8"/>
      <c r="W76" s="8"/>
      <c r="X76" s="8"/>
      <c r="Y76" s="8"/>
      <c r="Z76" s="8"/>
    </row>
    <row r="77" spans="1:26">
      <c r="A77" s="9"/>
      <c r="B77" s="8">
        <v>202602</v>
      </c>
      <c r="C77" s="16" t="s">
        <v>32</v>
      </c>
      <c r="D77" s="8">
        <v>20260219</v>
      </c>
      <c r="E77" s="12">
        <v>2100</v>
      </c>
      <c r="F77" s="12">
        <v>2200</v>
      </c>
      <c r="G77" s="17">
        <v>1</v>
      </c>
      <c r="H77" s="13">
        <v>1</v>
      </c>
      <c r="I77" s="8">
        <v>1634</v>
      </c>
      <c r="J77" s="8"/>
      <c r="K77" s="8"/>
      <c r="L77" s="8">
        <v>24</v>
      </c>
      <c r="M77" s="8"/>
      <c r="N77" s="15" t="s">
        <v>33</v>
      </c>
      <c r="O77" s="15">
        <v>1</v>
      </c>
      <c r="P77" s="8"/>
      <c r="Q77" s="8"/>
      <c r="R77" s="8"/>
      <c r="S77" s="8">
        <v>20</v>
      </c>
      <c r="T77" s="8">
        <v>4</v>
      </c>
      <c r="U77" s="8"/>
      <c r="V77" s="8"/>
      <c r="W77" s="8"/>
      <c r="X77" s="8"/>
      <c r="Y77" s="8"/>
      <c r="Z77" s="8"/>
    </row>
    <row r="78" spans="1:26">
      <c r="A78" s="9"/>
      <c r="B78" s="8">
        <v>202602</v>
      </c>
      <c r="C78" s="16" t="s">
        <v>28</v>
      </c>
      <c r="D78" s="8">
        <v>20260220</v>
      </c>
      <c r="E78" s="12">
        <v>1030</v>
      </c>
      <c r="F78" s="12">
        <v>1130</v>
      </c>
      <c r="G78" s="17">
        <v>1</v>
      </c>
      <c r="H78" s="13">
        <v>1</v>
      </c>
      <c r="I78" s="8">
        <v>2265</v>
      </c>
      <c r="J78" s="8"/>
      <c r="K78" s="8"/>
      <c r="L78" s="8">
        <v>24</v>
      </c>
      <c r="M78" s="8"/>
      <c r="N78" s="15" t="s">
        <v>29</v>
      </c>
      <c r="O78" s="15">
        <v>1</v>
      </c>
      <c r="P78" s="8"/>
      <c r="Q78" s="8"/>
      <c r="R78" s="8"/>
      <c r="S78" s="8">
        <v>20</v>
      </c>
      <c r="T78" s="8">
        <v>4</v>
      </c>
      <c r="U78" s="8"/>
      <c r="V78" s="8"/>
      <c r="W78" s="8"/>
      <c r="X78" s="8"/>
      <c r="Y78" s="8"/>
      <c r="Z78" s="8"/>
    </row>
    <row r="79" spans="1:26">
      <c r="A79" s="9"/>
      <c r="B79" s="8">
        <v>202602</v>
      </c>
      <c r="C79" s="16" t="s">
        <v>30</v>
      </c>
      <c r="D79" s="8">
        <v>20260220</v>
      </c>
      <c r="E79" s="12">
        <v>1200</v>
      </c>
      <c r="F79" s="12">
        <v>1300</v>
      </c>
      <c r="G79" s="17">
        <v>1</v>
      </c>
      <c r="H79" s="13">
        <v>1</v>
      </c>
      <c r="I79" s="8">
        <v>1981</v>
      </c>
      <c r="J79" s="8"/>
      <c r="K79" s="8"/>
      <c r="L79" s="8">
        <v>24</v>
      </c>
      <c r="M79" s="8"/>
      <c r="N79" s="15" t="s">
        <v>31</v>
      </c>
      <c r="O79" s="15">
        <v>1</v>
      </c>
      <c r="P79" s="8"/>
      <c r="Q79" s="8"/>
      <c r="R79" s="8"/>
      <c r="S79" s="8">
        <v>24</v>
      </c>
      <c r="T79" s="8">
        <v>0</v>
      </c>
      <c r="U79" s="8"/>
      <c r="V79" s="8"/>
      <c r="W79" s="8"/>
      <c r="X79" s="8"/>
      <c r="Y79" s="8"/>
      <c r="Z79" s="8"/>
    </row>
    <row r="80" spans="1:26">
      <c r="A80" s="9"/>
      <c r="B80" s="18">
        <v>202602</v>
      </c>
      <c r="C80" s="16" t="s">
        <v>23</v>
      </c>
      <c r="D80" s="8">
        <v>20260220</v>
      </c>
      <c r="E80" s="12">
        <v>1330</v>
      </c>
      <c r="F80" s="12">
        <v>1430</v>
      </c>
      <c r="G80" s="17">
        <v>1</v>
      </c>
      <c r="H80" s="13">
        <v>1</v>
      </c>
      <c r="I80" s="8">
        <v>2265</v>
      </c>
      <c r="J80" s="8"/>
      <c r="K80" s="8"/>
      <c r="L80" s="8">
        <v>24</v>
      </c>
      <c r="M80" s="8"/>
      <c r="N80" s="15" t="s">
        <v>24</v>
      </c>
      <c r="O80" s="15">
        <v>1</v>
      </c>
      <c r="P80" s="8"/>
      <c r="Q80" s="8"/>
      <c r="R80" s="8"/>
      <c r="S80" s="8">
        <v>20</v>
      </c>
      <c r="T80" s="8">
        <v>4</v>
      </c>
      <c r="U80" s="8"/>
      <c r="V80" s="8"/>
      <c r="W80" s="8"/>
      <c r="X80" s="8"/>
      <c r="Y80" s="8"/>
      <c r="Z80" s="8"/>
    </row>
    <row r="81" spans="1:26">
      <c r="A81" s="9"/>
      <c r="B81" s="18">
        <v>202602</v>
      </c>
      <c r="C81" s="16" t="s">
        <v>19</v>
      </c>
      <c r="D81" s="8">
        <v>20260220</v>
      </c>
      <c r="E81" s="12">
        <v>1800</v>
      </c>
      <c r="F81" s="12">
        <v>1900</v>
      </c>
      <c r="G81" s="17">
        <v>1</v>
      </c>
      <c r="H81" s="13">
        <v>1</v>
      </c>
      <c r="I81" s="8">
        <v>1981</v>
      </c>
      <c r="J81" s="8"/>
      <c r="K81" s="8"/>
      <c r="L81" s="8">
        <v>24</v>
      </c>
      <c r="M81" s="8"/>
      <c r="N81" s="15" t="s">
        <v>20</v>
      </c>
      <c r="O81" s="15">
        <v>1</v>
      </c>
      <c r="P81" s="8"/>
      <c r="Q81" s="8"/>
      <c r="R81" s="8"/>
      <c r="S81" s="8">
        <v>24</v>
      </c>
      <c r="T81" s="8">
        <v>0</v>
      </c>
      <c r="U81" s="8"/>
      <c r="V81" s="8"/>
      <c r="W81" s="8"/>
      <c r="X81" s="8"/>
      <c r="Y81" s="8"/>
      <c r="Z81" s="8"/>
    </row>
    <row r="82" spans="1:26">
      <c r="A82" s="9"/>
      <c r="B82" s="18">
        <v>202602</v>
      </c>
      <c r="C82" s="16" t="s">
        <v>21</v>
      </c>
      <c r="D82" s="8">
        <v>20260220</v>
      </c>
      <c r="E82" s="12">
        <v>1930</v>
      </c>
      <c r="F82" s="12">
        <v>2030</v>
      </c>
      <c r="G82" s="17">
        <v>1</v>
      </c>
      <c r="H82" s="13">
        <v>1</v>
      </c>
      <c r="I82" s="8">
        <v>1969</v>
      </c>
      <c r="J82" s="8"/>
      <c r="K82" s="8"/>
      <c r="L82" s="8">
        <v>24</v>
      </c>
      <c r="M82" s="8"/>
      <c r="N82" s="15" t="s">
        <v>22</v>
      </c>
      <c r="O82" s="15">
        <v>1</v>
      </c>
      <c r="P82" s="8"/>
      <c r="Q82" s="8"/>
      <c r="R82" s="8"/>
      <c r="S82" s="8">
        <v>20</v>
      </c>
      <c r="T82" s="8">
        <v>4</v>
      </c>
      <c r="U82" s="8"/>
      <c r="V82" s="8"/>
      <c r="W82" s="8"/>
      <c r="X82" s="8"/>
      <c r="Y82" s="8"/>
      <c r="Z82" s="8"/>
    </row>
    <row r="83" spans="1:26">
      <c r="A83" s="9"/>
      <c r="B83" s="18">
        <v>202602</v>
      </c>
      <c r="C83" s="16" t="s">
        <v>25</v>
      </c>
      <c r="D83" s="8">
        <v>20260220</v>
      </c>
      <c r="E83" s="12">
        <v>2100</v>
      </c>
      <c r="F83" s="12">
        <v>2200</v>
      </c>
      <c r="G83" s="17">
        <v>1</v>
      </c>
      <c r="H83" s="13">
        <v>1</v>
      </c>
      <c r="I83" s="8">
        <v>1969</v>
      </c>
      <c r="J83" s="8"/>
      <c r="K83" s="8"/>
      <c r="L83" s="8">
        <v>24</v>
      </c>
      <c r="M83" s="8"/>
      <c r="N83" s="15" t="s">
        <v>26</v>
      </c>
      <c r="O83" s="15">
        <v>1</v>
      </c>
      <c r="P83" s="8"/>
      <c r="Q83" s="8"/>
      <c r="R83" s="8"/>
      <c r="S83" s="8">
        <v>20</v>
      </c>
      <c r="T83" s="8">
        <v>4</v>
      </c>
      <c r="U83" s="8"/>
      <c r="V83" s="8"/>
      <c r="W83" s="8"/>
      <c r="X83" s="8"/>
      <c r="Y83" s="8"/>
      <c r="Z83" s="8"/>
    </row>
    <row r="84" spans="1:26">
      <c r="A84" s="9"/>
      <c r="B84" s="18">
        <v>202602</v>
      </c>
      <c r="C84" s="16" t="s">
        <v>19</v>
      </c>
      <c r="D84" s="8">
        <v>20260221</v>
      </c>
      <c r="E84" s="12">
        <v>1030</v>
      </c>
      <c r="F84" s="12">
        <v>1130</v>
      </c>
      <c r="G84" s="17">
        <v>1</v>
      </c>
      <c r="H84" s="13">
        <v>1</v>
      </c>
      <c r="I84" s="8">
        <v>1634</v>
      </c>
      <c r="J84" s="8"/>
      <c r="K84" s="8"/>
      <c r="L84" s="8">
        <v>24</v>
      </c>
      <c r="M84" s="8"/>
      <c r="N84" s="15" t="s">
        <v>20</v>
      </c>
      <c r="O84" s="15">
        <v>1</v>
      </c>
      <c r="P84" s="8"/>
      <c r="Q84" s="8"/>
      <c r="R84" s="8"/>
      <c r="S84" s="8">
        <v>24</v>
      </c>
      <c r="T84" s="8">
        <v>0</v>
      </c>
      <c r="U84" s="8"/>
      <c r="V84" s="8"/>
      <c r="W84" s="8"/>
      <c r="X84" s="8"/>
      <c r="Y84" s="8"/>
      <c r="Z84" s="8"/>
    </row>
    <row r="85" spans="1:26">
      <c r="A85" s="9"/>
      <c r="B85" s="18">
        <v>202602</v>
      </c>
      <c r="C85" s="16" t="s">
        <v>28</v>
      </c>
      <c r="D85" s="8">
        <v>20260221</v>
      </c>
      <c r="E85" s="12">
        <v>1200</v>
      </c>
      <c r="F85" s="12">
        <v>1300</v>
      </c>
      <c r="G85" s="17">
        <v>1</v>
      </c>
      <c r="H85" s="13">
        <v>1</v>
      </c>
      <c r="I85" s="8">
        <v>2265</v>
      </c>
      <c r="J85" s="8"/>
      <c r="K85" s="8"/>
      <c r="L85" s="8">
        <v>24</v>
      </c>
      <c r="M85" s="8"/>
      <c r="N85" s="15" t="s">
        <v>29</v>
      </c>
      <c r="O85" s="15">
        <v>1</v>
      </c>
      <c r="P85" s="8"/>
      <c r="Q85" s="8"/>
      <c r="R85" s="8"/>
      <c r="S85" s="8">
        <v>20</v>
      </c>
      <c r="T85" s="8">
        <v>4</v>
      </c>
      <c r="U85" s="8"/>
      <c r="V85" s="8"/>
      <c r="W85" s="8"/>
      <c r="X85" s="8"/>
      <c r="Y85" s="8"/>
      <c r="Z85" s="8"/>
    </row>
    <row r="86" spans="1:26">
      <c r="A86" s="9"/>
      <c r="B86" s="18">
        <v>202602</v>
      </c>
      <c r="C86" s="16" t="s">
        <v>32</v>
      </c>
      <c r="D86" s="8">
        <v>20260221</v>
      </c>
      <c r="E86" s="12">
        <v>1330</v>
      </c>
      <c r="F86" s="12">
        <v>1430</v>
      </c>
      <c r="G86" s="17">
        <v>1</v>
      </c>
      <c r="H86" s="13">
        <v>1</v>
      </c>
      <c r="I86" s="8">
        <v>1634</v>
      </c>
      <c r="J86" s="8"/>
      <c r="K86" s="8"/>
      <c r="L86" s="8">
        <v>24</v>
      </c>
      <c r="M86" s="8"/>
      <c r="N86" s="15" t="s">
        <v>33</v>
      </c>
      <c r="O86" s="15">
        <v>1</v>
      </c>
      <c r="P86" s="8"/>
      <c r="Q86" s="8"/>
      <c r="R86" s="8"/>
      <c r="S86" s="8">
        <v>20</v>
      </c>
      <c r="T86" s="8">
        <v>4</v>
      </c>
      <c r="U86" s="8"/>
      <c r="V86" s="8"/>
      <c r="W86" s="8"/>
      <c r="X86" s="8"/>
      <c r="Y86" s="8"/>
      <c r="Z86" s="8"/>
    </row>
    <row r="87" spans="1:26">
      <c r="A87" s="9"/>
      <c r="B87" s="18">
        <v>202602</v>
      </c>
      <c r="C87" s="16" t="s">
        <v>25</v>
      </c>
      <c r="D87" s="8">
        <v>20260221</v>
      </c>
      <c r="E87" s="12">
        <v>1500</v>
      </c>
      <c r="F87" s="12">
        <v>1600</v>
      </c>
      <c r="G87" s="17">
        <v>1</v>
      </c>
      <c r="H87" s="13">
        <v>1</v>
      </c>
      <c r="I87" s="8">
        <v>1981</v>
      </c>
      <c r="J87" s="8"/>
      <c r="K87" s="8"/>
      <c r="L87" s="8">
        <v>24</v>
      </c>
      <c r="M87" s="8"/>
      <c r="N87" s="15" t="s">
        <v>26</v>
      </c>
      <c r="O87" s="15">
        <v>1</v>
      </c>
      <c r="P87" s="8"/>
      <c r="Q87" s="8"/>
      <c r="R87" s="8"/>
      <c r="S87" s="8">
        <v>20</v>
      </c>
      <c r="T87" s="8">
        <v>4</v>
      </c>
      <c r="U87" s="8"/>
      <c r="V87" s="8"/>
      <c r="W87" s="8"/>
      <c r="X87" s="8"/>
      <c r="Y87" s="8"/>
      <c r="Z87" s="8"/>
    </row>
    <row r="88" spans="1:26">
      <c r="A88" s="9"/>
      <c r="B88" s="18">
        <v>202602</v>
      </c>
      <c r="C88" s="16" t="s">
        <v>35</v>
      </c>
      <c r="D88" s="8">
        <v>20260221</v>
      </c>
      <c r="E88" s="12">
        <v>1730</v>
      </c>
      <c r="F88" s="12">
        <v>1830</v>
      </c>
      <c r="G88" s="17">
        <v>1</v>
      </c>
      <c r="H88" s="13">
        <v>1</v>
      </c>
      <c r="I88" s="8">
        <v>2265</v>
      </c>
      <c r="J88" s="8"/>
      <c r="K88" s="8"/>
      <c r="L88" s="8">
        <v>24</v>
      </c>
      <c r="M88" s="8"/>
      <c r="N88" s="15" t="s">
        <v>29</v>
      </c>
      <c r="O88" s="15">
        <v>1</v>
      </c>
      <c r="P88" s="8"/>
      <c r="Q88" s="8"/>
      <c r="R88" s="8"/>
      <c r="S88" s="8">
        <v>20</v>
      </c>
      <c r="T88" s="8">
        <v>4</v>
      </c>
      <c r="U88" s="8"/>
      <c r="V88" s="8"/>
      <c r="W88" s="8"/>
      <c r="X88" s="8"/>
      <c r="Y88" s="8"/>
      <c r="Z88" s="8"/>
    </row>
    <row r="89" spans="1:26">
      <c r="A89" s="9"/>
      <c r="B89" s="18">
        <v>202602</v>
      </c>
      <c r="C89" s="16" t="s">
        <v>23</v>
      </c>
      <c r="D89" s="8">
        <v>20260222</v>
      </c>
      <c r="E89" s="12">
        <v>1030</v>
      </c>
      <c r="F89" s="12">
        <v>1130</v>
      </c>
      <c r="G89" s="17">
        <v>1</v>
      </c>
      <c r="H89" s="13">
        <v>1</v>
      </c>
      <c r="I89" s="8">
        <v>2265</v>
      </c>
      <c r="J89" s="8"/>
      <c r="K89" s="8"/>
      <c r="L89" s="8">
        <v>24</v>
      </c>
      <c r="M89" s="8"/>
      <c r="N89" s="15" t="s">
        <v>24</v>
      </c>
      <c r="O89" s="15">
        <v>1</v>
      </c>
      <c r="P89" s="8"/>
      <c r="Q89" s="8"/>
      <c r="R89" s="8"/>
      <c r="S89" s="8">
        <v>20</v>
      </c>
      <c r="T89" s="8">
        <v>4</v>
      </c>
      <c r="U89" s="8"/>
      <c r="V89" s="8"/>
      <c r="W89" s="8"/>
      <c r="X89" s="8"/>
      <c r="Y89" s="8"/>
      <c r="Z89" s="8"/>
    </row>
    <row r="90" spans="1:26">
      <c r="A90" s="9"/>
      <c r="B90" s="18">
        <v>202602</v>
      </c>
      <c r="C90" s="16" t="s">
        <v>25</v>
      </c>
      <c r="D90" s="8">
        <v>20260222</v>
      </c>
      <c r="E90" s="12">
        <v>1230</v>
      </c>
      <c r="F90" s="12">
        <v>1330</v>
      </c>
      <c r="G90" s="17">
        <v>1</v>
      </c>
      <c r="H90" s="13">
        <v>1</v>
      </c>
      <c r="I90" s="8">
        <v>1969</v>
      </c>
      <c r="J90" s="8"/>
      <c r="K90" s="8"/>
      <c r="L90" s="8">
        <v>24</v>
      </c>
      <c r="M90" s="8"/>
      <c r="N90" s="15" t="s">
        <v>26</v>
      </c>
      <c r="O90" s="15">
        <v>1</v>
      </c>
      <c r="P90" s="8"/>
      <c r="Q90" s="8"/>
      <c r="R90" s="8"/>
      <c r="S90" s="8">
        <v>20</v>
      </c>
      <c r="T90" s="8">
        <v>4</v>
      </c>
      <c r="U90" s="8"/>
      <c r="V90" s="8"/>
      <c r="W90" s="8"/>
      <c r="X90" s="8"/>
      <c r="Y90" s="8"/>
      <c r="Z90" s="8"/>
    </row>
    <row r="91" spans="1:26">
      <c r="A91" s="9"/>
      <c r="B91" s="18">
        <v>202602</v>
      </c>
      <c r="C91" s="16" t="s">
        <v>28</v>
      </c>
      <c r="D91" s="8">
        <v>20260222</v>
      </c>
      <c r="E91" s="12">
        <v>1430</v>
      </c>
      <c r="F91" s="12">
        <v>1530</v>
      </c>
      <c r="G91" s="17">
        <v>1</v>
      </c>
      <c r="H91" s="13">
        <v>1</v>
      </c>
      <c r="I91" s="8">
        <v>2265</v>
      </c>
      <c r="J91" s="8"/>
      <c r="K91" s="8"/>
      <c r="L91" s="8">
        <v>24</v>
      </c>
      <c r="M91" s="8"/>
      <c r="N91" s="15" t="s">
        <v>29</v>
      </c>
      <c r="O91" s="15">
        <v>1</v>
      </c>
      <c r="P91" s="8"/>
      <c r="Q91" s="8"/>
      <c r="R91" s="8"/>
      <c r="S91" s="8">
        <v>20</v>
      </c>
      <c r="T91" s="8">
        <v>4</v>
      </c>
      <c r="U91" s="8"/>
      <c r="V91" s="8"/>
      <c r="W91" s="8"/>
      <c r="X91" s="8"/>
      <c r="Y91" s="8"/>
      <c r="Z91" s="8"/>
    </row>
    <row r="92" spans="1:26">
      <c r="A92" s="9"/>
      <c r="B92" s="18">
        <v>202602</v>
      </c>
      <c r="C92" s="16" t="s">
        <v>21</v>
      </c>
      <c r="D92" s="8">
        <v>20260222</v>
      </c>
      <c r="E92" s="12">
        <v>1630</v>
      </c>
      <c r="F92" s="12">
        <v>1730</v>
      </c>
      <c r="G92" s="17">
        <v>1</v>
      </c>
      <c r="H92" s="13">
        <v>1</v>
      </c>
      <c r="I92" s="8">
        <v>1969</v>
      </c>
      <c r="J92" s="8"/>
      <c r="K92" s="8"/>
      <c r="L92" s="8">
        <v>24</v>
      </c>
      <c r="M92" s="8"/>
      <c r="N92" s="15" t="s">
        <v>22</v>
      </c>
      <c r="O92" s="15">
        <v>1</v>
      </c>
      <c r="P92" s="8"/>
      <c r="Q92" s="8"/>
      <c r="R92" s="8"/>
      <c r="S92" s="8">
        <v>20</v>
      </c>
      <c r="T92" s="8">
        <v>4</v>
      </c>
      <c r="U92" s="8"/>
      <c r="V92" s="8"/>
      <c r="W92" s="8"/>
      <c r="X92" s="8"/>
      <c r="Y92" s="8"/>
      <c r="Z92" s="8"/>
    </row>
    <row r="93" spans="1:26">
      <c r="A93" s="9"/>
      <c r="B93" s="18">
        <v>202602</v>
      </c>
      <c r="C93" s="16" t="s">
        <v>25</v>
      </c>
      <c r="D93" s="8">
        <v>20260224</v>
      </c>
      <c r="E93" s="12">
        <v>1030</v>
      </c>
      <c r="F93" s="12">
        <v>1130</v>
      </c>
      <c r="G93" s="17">
        <v>1</v>
      </c>
      <c r="H93" s="13">
        <v>1</v>
      </c>
      <c r="I93" s="8">
        <v>1969</v>
      </c>
      <c r="J93" s="8"/>
      <c r="K93" s="8"/>
      <c r="L93" s="8">
        <v>24</v>
      </c>
      <c r="M93" s="8"/>
      <c r="N93" s="15" t="s">
        <v>26</v>
      </c>
      <c r="O93" s="15">
        <v>1</v>
      </c>
      <c r="P93" s="8"/>
      <c r="Q93" s="8"/>
      <c r="R93" s="8"/>
      <c r="S93" s="8">
        <v>20</v>
      </c>
      <c r="T93" s="8">
        <v>4</v>
      </c>
      <c r="U93" s="8"/>
      <c r="V93" s="8"/>
      <c r="W93" s="8"/>
      <c r="X93" s="8"/>
      <c r="Y93" s="8"/>
      <c r="Z93" s="8"/>
    </row>
    <row r="94" spans="1:26">
      <c r="A94" s="9"/>
      <c r="B94" s="18">
        <v>202602</v>
      </c>
      <c r="C94" s="16" t="s">
        <v>32</v>
      </c>
      <c r="D94" s="8">
        <v>20260224</v>
      </c>
      <c r="E94" s="12">
        <v>1200</v>
      </c>
      <c r="F94" s="12">
        <v>1300</v>
      </c>
      <c r="G94" s="17">
        <v>1</v>
      </c>
      <c r="H94" s="13">
        <v>1</v>
      </c>
      <c r="I94" s="8">
        <v>1634</v>
      </c>
      <c r="J94" s="8"/>
      <c r="K94" s="8"/>
      <c r="L94" s="8">
        <v>24</v>
      </c>
      <c r="M94" s="8"/>
      <c r="N94" s="15" t="s">
        <v>33</v>
      </c>
      <c r="O94" s="15">
        <v>1</v>
      </c>
      <c r="P94" s="8"/>
      <c r="Q94" s="8"/>
      <c r="R94" s="8"/>
      <c r="S94" s="8">
        <v>20</v>
      </c>
      <c r="T94" s="8">
        <v>4</v>
      </c>
      <c r="U94" s="8"/>
      <c r="V94" s="8"/>
      <c r="W94" s="8"/>
      <c r="X94" s="8"/>
      <c r="Y94" s="8"/>
      <c r="Z94" s="8"/>
    </row>
    <row r="95" spans="1:26">
      <c r="A95" s="9"/>
      <c r="B95" s="18">
        <v>202602</v>
      </c>
      <c r="C95" s="16" t="s">
        <v>19</v>
      </c>
      <c r="D95" s="8">
        <v>20260224</v>
      </c>
      <c r="E95" s="12">
        <v>1330</v>
      </c>
      <c r="F95" s="12">
        <v>1430</v>
      </c>
      <c r="G95" s="17">
        <v>1</v>
      </c>
      <c r="H95" s="13">
        <v>1</v>
      </c>
      <c r="I95" s="8">
        <v>1634</v>
      </c>
      <c r="J95" s="8"/>
      <c r="K95" s="8"/>
      <c r="L95" s="8">
        <v>24</v>
      </c>
      <c r="M95" s="8"/>
      <c r="N95" s="15" t="s">
        <v>20</v>
      </c>
      <c r="O95" s="15">
        <v>1</v>
      </c>
      <c r="P95" s="8"/>
      <c r="Q95" s="8"/>
      <c r="R95" s="8"/>
      <c r="S95" s="8">
        <v>24</v>
      </c>
      <c r="T95" s="8">
        <v>0</v>
      </c>
      <c r="U95" s="8"/>
      <c r="V95" s="8"/>
      <c r="W95" s="8"/>
      <c r="X95" s="8"/>
      <c r="Y95" s="8"/>
      <c r="Z95" s="8"/>
    </row>
    <row r="96" spans="1:26">
      <c r="A96" s="9"/>
      <c r="B96" s="18">
        <v>202602</v>
      </c>
      <c r="C96" s="16" t="s">
        <v>36</v>
      </c>
      <c r="D96" s="8">
        <v>20260224</v>
      </c>
      <c r="E96" s="12">
        <v>1800</v>
      </c>
      <c r="F96" s="12">
        <v>1900</v>
      </c>
      <c r="G96" s="17">
        <v>1</v>
      </c>
      <c r="H96" s="13">
        <v>1</v>
      </c>
      <c r="I96" s="8">
        <v>1969</v>
      </c>
      <c r="J96" s="8"/>
      <c r="K96" s="8"/>
      <c r="L96" s="8">
        <v>24</v>
      </c>
      <c r="M96" s="8"/>
      <c r="N96" s="15" t="s">
        <v>37</v>
      </c>
      <c r="O96" s="15">
        <v>1</v>
      </c>
      <c r="P96" s="8"/>
      <c r="Q96" s="8"/>
      <c r="R96" s="8"/>
      <c r="S96" s="8">
        <v>24</v>
      </c>
      <c r="T96" s="8">
        <v>0</v>
      </c>
      <c r="U96" s="8"/>
      <c r="V96" s="8"/>
      <c r="W96" s="8"/>
      <c r="X96" s="8"/>
      <c r="Y96" s="8"/>
      <c r="Z96" s="8"/>
    </row>
    <row r="97" spans="1:26">
      <c r="A97" s="9"/>
      <c r="B97" s="18">
        <v>202602</v>
      </c>
      <c r="C97" s="16" t="s">
        <v>23</v>
      </c>
      <c r="D97" s="8">
        <v>20260224</v>
      </c>
      <c r="E97" s="12">
        <v>1930</v>
      </c>
      <c r="F97" s="12">
        <v>2030</v>
      </c>
      <c r="G97" s="17">
        <v>1</v>
      </c>
      <c r="H97" s="13">
        <v>1</v>
      </c>
      <c r="I97" s="8">
        <v>2265</v>
      </c>
      <c r="J97" s="8"/>
      <c r="K97" s="8"/>
      <c r="L97" s="8">
        <v>24</v>
      </c>
      <c r="M97" s="8"/>
      <c r="N97" s="15" t="s">
        <v>24</v>
      </c>
      <c r="O97" s="15">
        <v>1</v>
      </c>
      <c r="P97" s="8"/>
      <c r="Q97" s="8"/>
      <c r="R97" s="8"/>
      <c r="S97" s="8">
        <v>20</v>
      </c>
      <c r="T97" s="8">
        <v>4</v>
      </c>
      <c r="U97" s="8"/>
      <c r="V97" s="8"/>
      <c r="W97" s="8"/>
      <c r="X97" s="8"/>
      <c r="Y97" s="8"/>
      <c r="Z97" s="8"/>
    </row>
    <row r="98" spans="1:26">
      <c r="A98" s="9"/>
      <c r="B98" s="18">
        <v>202602</v>
      </c>
      <c r="C98" s="16" t="s">
        <v>28</v>
      </c>
      <c r="D98" s="8">
        <v>20260224</v>
      </c>
      <c r="E98" s="12">
        <v>2100</v>
      </c>
      <c r="F98" s="12">
        <v>2200</v>
      </c>
      <c r="G98" s="17">
        <v>1</v>
      </c>
      <c r="H98" s="13">
        <v>1</v>
      </c>
      <c r="I98" s="8">
        <v>2265</v>
      </c>
      <c r="J98" s="8"/>
      <c r="K98" s="8"/>
      <c r="L98" s="8">
        <v>24</v>
      </c>
      <c r="M98" s="8"/>
      <c r="N98" s="15" t="s">
        <v>29</v>
      </c>
      <c r="O98" s="15">
        <v>1</v>
      </c>
      <c r="P98" s="8"/>
      <c r="Q98" s="8"/>
      <c r="R98" s="8"/>
      <c r="S98" s="8">
        <v>20</v>
      </c>
      <c r="T98" s="8">
        <v>4</v>
      </c>
      <c r="U98" s="8"/>
      <c r="V98" s="8"/>
      <c r="W98" s="8"/>
      <c r="X98" s="8"/>
      <c r="Y98" s="8"/>
      <c r="Z98" s="8"/>
    </row>
    <row r="99" spans="1:26">
      <c r="A99" s="9"/>
      <c r="B99" s="18">
        <v>202602</v>
      </c>
      <c r="C99" s="16" t="s">
        <v>21</v>
      </c>
      <c r="D99" s="8">
        <v>20260225</v>
      </c>
      <c r="E99" s="12">
        <v>1030</v>
      </c>
      <c r="F99" s="12">
        <v>1130</v>
      </c>
      <c r="G99" s="17">
        <v>1</v>
      </c>
      <c r="H99" s="13">
        <v>1</v>
      </c>
      <c r="I99" s="8">
        <v>1969</v>
      </c>
      <c r="J99" s="8"/>
      <c r="K99" s="8"/>
      <c r="L99" s="8">
        <v>24</v>
      </c>
      <c r="M99" s="8"/>
      <c r="N99" s="15" t="s">
        <v>22</v>
      </c>
      <c r="O99" s="15">
        <v>1</v>
      </c>
      <c r="P99" s="8"/>
      <c r="Q99" s="8"/>
      <c r="R99" s="8"/>
      <c r="S99" s="8">
        <v>20</v>
      </c>
      <c r="T99" s="8">
        <v>4</v>
      </c>
      <c r="U99" s="8"/>
      <c r="V99" s="8"/>
      <c r="W99" s="8"/>
      <c r="X99" s="8"/>
      <c r="Y99" s="8"/>
      <c r="Z99" s="8"/>
    </row>
    <row r="100" spans="1:26">
      <c r="A100" s="9"/>
      <c r="B100" s="18">
        <v>202602</v>
      </c>
      <c r="C100" s="16" t="s">
        <v>19</v>
      </c>
      <c r="D100" s="8">
        <v>20260225</v>
      </c>
      <c r="E100" s="12">
        <v>1230</v>
      </c>
      <c r="F100" s="12">
        <v>1330</v>
      </c>
      <c r="G100" s="17">
        <v>1</v>
      </c>
      <c r="H100" s="13">
        <v>1</v>
      </c>
      <c r="I100" s="8">
        <v>1634</v>
      </c>
      <c r="J100" s="8"/>
      <c r="K100" s="8"/>
      <c r="L100" s="8">
        <v>24</v>
      </c>
      <c r="M100" s="8"/>
      <c r="N100" s="15" t="s">
        <v>20</v>
      </c>
      <c r="O100" s="15">
        <v>1</v>
      </c>
      <c r="P100" s="8"/>
      <c r="Q100" s="8"/>
      <c r="R100" s="8"/>
      <c r="S100" s="8">
        <v>24</v>
      </c>
      <c r="T100" s="8">
        <v>0</v>
      </c>
      <c r="U100" s="8"/>
      <c r="V100" s="8"/>
      <c r="W100" s="8"/>
      <c r="X100" s="8"/>
      <c r="Y100" s="8"/>
      <c r="Z100" s="8"/>
    </row>
    <row r="101" spans="1:26">
      <c r="A101" s="9"/>
      <c r="B101" s="18">
        <v>202602</v>
      </c>
      <c r="C101" s="16" t="s">
        <v>28</v>
      </c>
      <c r="D101" s="8">
        <v>20260225</v>
      </c>
      <c r="E101" s="12">
        <v>1800</v>
      </c>
      <c r="F101" s="12">
        <v>1900</v>
      </c>
      <c r="G101" s="17">
        <v>1</v>
      </c>
      <c r="H101" s="13">
        <v>1</v>
      </c>
      <c r="I101" s="8">
        <v>2265</v>
      </c>
      <c r="J101" s="8"/>
      <c r="K101" s="8"/>
      <c r="L101" s="8">
        <v>24</v>
      </c>
      <c r="M101" s="8"/>
      <c r="N101" s="15" t="s">
        <v>29</v>
      </c>
      <c r="O101" s="15">
        <v>1</v>
      </c>
      <c r="P101" s="8"/>
      <c r="Q101" s="8"/>
      <c r="R101" s="8"/>
      <c r="S101" s="8">
        <v>20</v>
      </c>
      <c r="T101" s="8">
        <v>4</v>
      </c>
      <c r="U101" s="8"/>
      <c r="V101" s="8"/>
      <c r="W101" s="8"/>
      <c r="X101" s="8"/>
      <c r="Y101" s="8"/>
      <c r="Z101" s="8"/>
    </row>
    <row r="102" spans="1:26">
      <c r="A102" s="9"/>
      <c r="B102" s="18">
        <v>202602</v>
      </c>
      <c r="C102" s="16" t="s">
        <v>25</v>
      </c>
      <c r="D102" s="8">
        <v>20260225</v>
      </c>
      <c r="E102" s="12">
        <v>1930</v>
      </c>
      <c r="F102" s="12">
        <v>2030</v>
      </c>
      <c r="G102" s="17">
        <v>1</v>
      </c>
      <c r="H102" s="13">
        <v>1</v>
      </c>
      <c r="I102" s="8">
        <v>1981</v>
      </c>
      <c r="J102" s="8"/>
      <c r="K102" s="8"/>
      <c r="L102" s="8">
        <v>24</v>
      </c>
      <c r="M102" s="8"/>
      <c r="N102" s="15" t="s">
        <v>26</v>
      </c>
      <c r="O102" s="15">
        <v>1</v>
      </c>
      <c r="P102" s="8"/>
      <c r="Q102" s="8"/>
      <c r="R102" s="8"/>
      <c r="S102" s="8">
        <v>20</v>
      </c>
      <c r="T102" s="8">
        <v>4</v>
      </c>
      <c r="U102" s="8"/>
      <c r="V102" s="8"/>
      <c r="W102" s="8"/>
      <c r="X102" s="8"/>
      <c r="Y102" s="8"/>
      <c r="Z102" s="8"/>
    </row>
    <row r="103" spans="1:26">
      <c r="A103" s="9"/>
      <c r="B103" s="18">
        <v>202602</v>
      </c>
      <c r="C103" s="16" t="s">
        <v>23</v>
      </c>
      <c r="D103" s="8">
        <v>20260225</v>
      </c>
      <c r="E103" s="12">
        <v>2100</v>
      </c>
      <c r="F103" s="12">
        <v>2200</v>
      </c>
      <c r="G103" s="17">
        <v>1</v>
      </c>
      <c r="H103" s="13">
        <v>1</v>
      </c>
      <c r="I103" s="8">
        <v>2265</v>
      </c>
      <c r="J103" s="8"/>
      <c r="K103" s="8"/>
      <c r="L103" s="8">
        <v>24</v>
      </c>
      <c r="M103" s="8"/>
      <c r="N103" s="15" t="s">
        <v>24</v>
      </c>
      <c r="O103" s="15">
        <v>1</v>
      </c>
      <c r="P103" s="8"/>
      <c r="Q103" s="8"/>
      <c r="R103" s="8"/>
      <c r="S103" s="8">
        <v>20</v>
      </c>
      <c r="T103" s="8">
        <v>4</v>
      </c>
      <c r="U103" s="8"/>
      <c r="V103" s="8"/>
      <c r="W103" s="8"/>
      <c r="X103" s="8"/>
      <c r="Y103" s="8"/>
      <c r="Z103" s="8"/>
    </row>
    <row r="104" spans="1:26">
      <c r="A104" s="9"/>
      <c r="B104" s="18">
        <v>202602</v>
      </c>
      <c r="C104" s="16" t="s">
        <v>23</v>
      </c>
      <c r="D104" s="8">
        <v>20260226</v>
      </c>
      <c r="E104" s="12">
        <v>1800</v>
      </c>
      <c r="F104" s="12">
        <v>1900</v>
      </c>
      <c r="G104" s="17">
        <v>1</v>
      </c>
      <c r="H104" s="13">
        <v>1</v>
      </c>
      <c r="I104" s="8">
        <v>2265</v>
      </c>
      <c r="J104" s="8"/>
      <c r="K104" s="8"/>
      <c r="L104" s="8">
        <v>24</v>
      </c>
      <c r="M104" s="8"/>
      <c r="N104" s="15" t="s">
        <v>24</v>
      </c>
      <c r="O104" s="15">
        <v>1</v>
      </c>
      <c r="P104" s="8"/>
      <c r="Q104" s="8"/>
      <c r="R104" s="8"/>
      <c r="S104" s="8">
        <v>20</v>
      </c>
      <c r="T104" s="8">
        <v>4</v>
      </c>
      <c r="U104" s="8"/>
      <c r="V104" s="8"/>
      <c r="W104" s="8"/>
      <c r="X104" s="8"/>
      <c r="Y104" s="8"/>
      <c r="Z104" s="8"/>
    </row>
    <row r="105" spans="1:26">
      <c r="A105" s="9"/>
      <c r="B105" s="18">
        <v>202602</v>
      </c>
      <c r="C105" s="16" t="s">
        <v>38</v>
      </c>
      <c r="D105" s="8">
        <v>20260226</v>
      </c>
      <c r="E105" s="12">
        <v>1930</v>
      </c>
      <c r="F105" s="12">
        <v>2030</v>
      </c>
      <c r="G105" s="17">
        <v>1</v>
      </c>
      <c r="H105" s="13">
        <v>1</v>
      </c>
      <c r="I105" s="8">
        <v>1981</v>
      </c>
      <c r="J105" s="8"/>
      <c r="K105" s="8"/>
      <c r="L105" s="8">
        <v>24</v>
      </c>
      <c r="M105" s="8"/>
      <c r="N105" s="15" t="s">
        <v>39</v>
      </c>
      <c r="O105" s="15">
        <v>1</v>
      </c>
      <c r="P105" s="8"/>
      <c r="Q105" s="8"/>
      <c r="R105" s="8"/>
      <c r="S105" s="8">
        <v>24</v>
      </c>
      <c r="T105" s="8">
        <v>0</v>
      </c>
      <c r="U105" s="8"/>
      <c r="V105" s="8"/>
      <c r="W105" s="8"/>
      <c r="X105" s="8"/>
      <c r="Y105" s="8"/>
      <c r="Z105" s="8"/>
    </row>
    <row r="106" spans="1:26">
      <c r="A106" s="9"/>
      <c r="B106" s="18">
        <v>202602</v>
      </c>
      <c r="C106" s="16" t="s">
        <v>25</v>
      </c>
      <c r="D106" s="8">
        <v>20260226</v>
      </c>
      <c r="E106" s="12">
        <v>2100</v>
      </c>
      <c r="F106" s="12">
        <v>2200</v>
      </c>
      <c r="G106" s="17">
        <v>1</v>
      </c>
      <c r="H106" s="13">
        <v>1</v>
      </c>
      <c r="I106" s="8">
        <v>1981</v>
      </c>
      <c r="J106" s="8"/>
      <c r="K106" s="8"/>
      <c r="L106" s="8">
        <v>24</v>
      </c>
      <c r="M106" s="8"/>
      <c r="N106" s="15" t="s">
        <v>26</v>
      </c>
      <c r="O106" s="15">
        <v>1</v>
      </c>
      <c r="P106" s="8"/>
      <c r="Q106" s="8"/>
      <c r="R106" s="8"/>
      <c r="S106" s="8">
        <v>20</v>
      </c>
      <c r="T106" s="8">
        <v>4</v>
      </c>
      <c r="U106" s="8"/>
      <c r="V106" s="8"/>
      <c r="W106" s="8"/>
      <c r="X106" s="8"/>
      <c r="Y106" s="8"/>
      <c r="Z106" s="8"/>
    </row>
    <row r="107" spans="1:26">
      <c r="A107" s="9"/>
      <c r="B107" s="18">
        <v>202602</v>
      </c>
      <c r="C107" s="16" t="s">
        <v>36</v>
      </c>
      <c r="D107" s="8">
        <v>20260227</v>
      </c>
      <c r="E107" s="12">
        <v>1030</v>
      </c>
      <c r="F107" s="12">
        <v>1130</v>
      </c>
      <c r="G107" s="17">
        <v>1</v>
      </c>
      <c r="H107" s="13">
        <v>1</v>
      </c>
      <c r="I107" s="8">
        <v>1969</v>
      </c>
      <c r="J107" s="8"/>
      <c r="K107" s="8"/>
      <c r="L107" s="8">
        <v>24</v>
      </c>
      <c r="M107" s="8"/>
      <c r="N107" s="15" t="s">
        <v>37</v>
      </c>
      <c r="O107" s="15">
        <v>1</v>
      </c>
      <c r="P107" s="8"/>
      <c r="Q107" s="8"/>
      <c r="R107" s="8"/>
      <c r="S107" s="8">
        <v>24</v>
      </c>
      <c r="T107" s="8">
        <v>0</v>
      </c>
      <c r="U107" s="8"/>
      <c r="V107" s="8"/>
      <c r="W107" s="8"/>
      <c r="X107" s="8"/>
      <c r="Y107" s="8"/>
      <c r="Z107" s="8"/>
    </row>
    <row r="108" spans="1:26">
      <c r="A108" s="9"/>
      <c r="B108" s="18">
        <v>202602</v>
      </c>
      <c r="C108" s="16" t="s">
        <v>28</v>
      </c>
      <c r="D108" s="8">
        <v>20260227</v>
      </c>
      <c r="E108" s="12">
        <v>1200</v>
      </c>
      <c r="F108" s="12">
        <v>1300</v>
      </c>
      <c r="G108" s="17">
        <v>1</v>
      </c>
      <c r="H108" s="13">
        <v>1</v>
      </c>
      <c r="I108" s="8">
        <v>1634</v>
      </c>
      <c r="J108" s="8"/>
      <c r="K108" s="8"/>
      <c r="L108" s="8">
        <v>24</v>
      </c>
      <c r="M108" s="8"/>
      <c r="N108" s="15" t="s">
        <v>29</v>
      </c>
      <c r="O108" s="15">
        <v>1</v>
      </c>
      <c r="P108" s="8"/>
      <c r="Q108" s="8"/>
      <c r="R108" s="8"/>
      <c r="S108" s="8">
        <v>20</v>
      </c>
      <c r="T108" s="8">
        <v>4</v>
      </c>
      <c r="U108" s="8"/>
      <c r="V108" s="8"/>
      <c r="W108" s="8"/>
      <c r="X108" s="8"/>
      <c r="Y108" s="8"/>
      <c r="Z108" s="8"/>
    </row>
    <row r="109" spans="1:26">
      <c r="A109" s="9"/>
      <c r="B109" s="18">
        <v>202602</v>
      </c>
      <c r="C109" s="16" t="s">
        <v>27</v>
      </c>
      <c r="D109" s="8">
        <v>20260227</v>
      </c>
      <c r="E109" s="12">
        <v>1330</v>
      </c>
      <c r="F109" s="12">
        <v>1430</v>
      </c>
      <c r="G109" s="17">
        <v>1</v>
      </c>
      <c r="H109" s="13">
        <v>1</v>
      </c>
      <c r="I109" s="8">
        <v>1969</v>
      </c>
      <c r="J109" s="8"/>
      <c r="K109" s="8"/>
      <c r="L109" s="8">
        <v>24</v>
      </c>
      <c r="M109" s="8"/>
      <c r="N109" s="15" t="s">
        <v>26</v>
      </c>
      <c r="O109" s="15">
        <v>1</v>
      </c>
      <c r="P109" s="8"/>
      <c r="Q109" s="8"/>
      <c r="R109" s="8"/>
      <c r="S109" s="8">
        <v>20</v>
      </c>
      <c r="T109" s="8">
        <v>4</v>
      </c>
      <c r="U109" s="8"/>
      <c r="V109" s="8"/>
      <c r="W109" s="8"/>
      <c r="X109" s="8"/>
      <c r="Y109" s="8"/>
      <c r="Z109" s="8"/>
    </row>
    <row r="110" spans="1:26">
      <c r="A110" s="9"/>
      <c r="B110" s="18">
        <v>202602</v>
      </c>
      <c r="C110" s="16" t="s">
        <v>25</v>
      </c>
      <c r="D110" s="8">
        <v>20260227</v>
      </c>
      <c r="E110" s="12">
        <v>1800</v>
      </c>
      <c r="F110" s="12">
        <v>1900</v>
      </c>
      <c r="G110" s="17">
        <v>1</v>
      </c>
      <c r="H110" s="13">
        <v>1</v>
      </c>
      <c r="I110" s="8">
        <v>1981</v>
      </c>
      <c r="J110" s="8"/>
      <c r="K110" s="8"/>
      <c r="L110" s="8">
        <v>24</v>
      </c>
      <c r="M110" s="8"/>
      <c r="N110" s="15" t="s">
        <v>26</v>
      </c>
      <c r="O110" s="15">
        <v>1</v>
      </c>
      <c r="P110" s="8"/>
      <c r="Q110" s="8"/>
      <c r="R110" s="8"/>
      <c r="S110" s="8">
        <v>20</v>
      </c>
      <c r="T110" s="8">
        <v>4</v>
      </c>
      <c r="U110" s="8"/>
      <c r="V110" s="8"/>
      <c r="W110" s="8"/>
      <c r="X110" s="8"/>
      <c r="Y110" s="8"/>
      <c r="Z110" s="8"/>
    </row>
    <row r="111" spans="1:26">
      <c r="A111" s="9"/>
      <c r="B111" s="18">
        <v>202602</v>
      </c>
      <c r="C111" s="16" t="s">
        <v>19</v>
      </c>
      <c r="D111" s="8">
        <v>20260227</v>
      </c>
      <c r="E111" s="12">
        <v>1930</v>
      </c>
      <c r="F111" s="12">
        <v>2030</v>
      </c>
      <c r="G111" s="17">
        <v>1</v>
      </c>
      <c r="H111" s="13">
        <v>1</v>
      </c>
      <c r="I111" s="8">
        <v>1634</v>
      </c>
      <c r="J111" s="8"/>
      <c r="K111" s="8"/>
      <c r="L111" s="8">
        <v>24</v>
      </c>
      <c r="M111" s="8"/>
      <c r="N111" s="15" t="s">
        <v>20</v>
      </c>
      <c r="O111" s="15">
        <v>1</v>
      </c>
      <c r="P111" s="8"/>
      <c r="Q111" s="8"/>
      <c r="R111" s="8"/>
      <c r="S111" s="8">
        <v>24</v>
      </c>
      <c r="T111" s="8">
        <v>0</v>
      </c>
      <c r="U111" s="8"/>
      <c r="V111" s="8"/>
      <c r="W111" s="8"/>
      <c r="X111" s="8"/>
      <c r="Y111" s="8"/>
      <c r="Z111" s="8"/>
    </row>
    <row r="112" spans="1:26">
      <c r="A112" s="9"/>
      <c r="B112" s="18">
        <v>202602</v>
      </c>
      <c r="C112" s="16" t="s">
        <v>38</v>
      </c>
      <c r="D112" s="8">
        <v>20260227</v>
      </c>
      <c r="E112" s="12">
        <v>2100</v>
      </c>
      <c r="F112" s="12">
        <v>2200</v>
      </c>
      <c r="G112" s="17">
        <v>1</v>
      </c>
      <c r="H112" s="13">
        <v>1</v>
      </c>
      <c r="I112" s="8">
        <v>1981</v>
      </c>
      <c r="J112" s="8"/>
      <c r="K112" s="8"/>
      <c r="L112" s="8">
        <v>24</v>
      </c>
      <c r="M112" s="8"/>
      <c r="N112" s="15" t="s">
        <v>39</v>
      </c>
      <c r="O112" s="15">
        <v>1</v>
      </c>
      <c r="P112" s="8"/>
      <c r="Q112" s="8"/>
      <c r="R112" s="8"/>
      <c r="S112" s="8">
        <v>24</v>
      </c>
      <c r="T112" s="8">
        <v>0</v>
      </c>
      <c r="U112" s="8"/>
      <c r="V112" s="8"/>
      <c r="W112" s="8"/>
      <c r="X112" s="8"/>
      <c r="Y112" s="8"/>
      <c r="Z112" s="8"/>
    </row>
    <row r="113" spans="1:26">
      <c r="A113" s="9"/>
      <c r="B113" s="18">
        <v>202602</v>
      </c>
      <c r="C113" s="16" t="s">
        <v>32</v>
      </c>
      <c r="D113" s="8">
        <v>20260228</v>
      </c>
      <c r="E113" s="12">
        <v>1030</v>
      </c>
      <c r="F113" s="12">
        <v>1130</v>
      </c>
      <c r="G113" s="17">
        <v>1</v>
      </c>
      <c r="H113" s="13">
        <v>1</v>
      </c>
      <c r="I113" s="8">
        <v>1634</v>
      </c>
      <c r="J113" s="8"/>
      <c r="K113" s="8"/>
      <c r="L113" s="8">
        <v>24</v>
      </c>
      <c r="M113" s="8"/>
      <c r="N113" s="15" t="s">
        <v>33</v>
      </c>
      <c r="O113" s="15">
        <v>1</v>
      </c>
      <c r="P113" s="8"/>
      <c r="Q113" s="8"/>
      <c r="R113" s="8"/>
      <c r="S113" s="8">
        <v>20</v>
      </c>
      <c r="T113" s="8">
        <v>4</v>
      </c>
      <c r="U113" s="8"/>
      <c r="V113" s="8"/>
      <c r="W113" s="8"/>
      <c r="X113" s="8"/>
      <c r="Y113" s="8"/>
      <c r="Z113" s="8"/>
    </row>
    <row r="114" spans="1:26">
      <c r="A114" s="9"/>
      <c r="B114" s="18">
        <v>202602</v>
      </c>
      <c r="C114" s="16" t="s">
        <v>25</v>
      </c>
      <c r="D114" s="8">
        <v>20260228</v>
      </c>
      <c r="E114" s="12">
        <v>1200</v>
      </c>
      <c r="F114" s="12">
        <v>1300</v>
      </c>
      <c r="G114" s="17">
        <v>1</v>
      </c>
      <c r="H114" s="13">
        <v>1</v>
      </c>
      <c r="I114" s="8">
        <v>1634</v>
      </c>
      <c r="J114" s="8"/>
      <c r="K114" s="8"/>
      <c r="L114" s="8">
        <v>24</v>
      </c>
      <c r="M114" s="8"/>
      <c r="N114" s="15" t="s">
        <v>26</v>
      </c>
      <c r="O114" s="15">
        <v>1</v>
      </c>
      <c r="P114" s="8"/>
      <c r="Q114" s="8"/>
      <c r="R114" s="8"/>
      <c r="S114" s="8">
        <v>20</v>
      </c>
      <c r="T114" s="8">
        <v>4</v>
      </c>
      <c r="U114" s="8"/>
      <c r="V114" s="8"/>
      <c r="W114" s="8"/>
      <c r="X114" s="8"/>
      <c r="Y114" s="8"/>
      <c r="Z114" s="8"/>
    </row>
    <row r="115" spans="1:26">
      <c r="A115" s="9"/>
      <c r="B115" s="18">
        <v>202602</v>
      </c>
      <c r="C115" s="16" t="s">
        <v>28</v>
      </c>
      <c r="D115" s="8">
        <v>20260228</v>
      </c>
      <c r="E115" s="12">
        <v>1330</v>
      </c>
      <c r="F115" s="12">
        <v>1430</v>
      </c>
      <c r="G115" s="17">
        <v>1</v>
      </c>
      <c r="H115" s="13">
        <v>1</v>
      </c>
      <c r="I115" s="8">
        <v>2265</v>
      </c>
      <c r="J115" s="8"/>
      <c r="K115" s="8"/>
      <c r="L115" s="8">
        <v>24</v>
      </c>
      <c r="M115" s="8"/>
      <c r="N115" s="15" t="s">
        <v>29</v>
      </c>
      <c r="O115" s="15">
        <v>1</v>
      </c>
      <c r="P115" s="8"/>
      <c r="Q115" s="8"/>
      <c r="R115" s="8"/>
      <c r="S115" s="8">
        <v>20</v>
      </c>
      <c r="T115" s="8">
        <v>4</v>
      </c>
      <c r="U115" s="8"/>
      <c r="V115" s="8"/>
      <c r="W115" s="8"/>
      <c r="X115" s="8"/>
      <c r="Y115" s="8"/>
      <c r="Z115" s="8"/>
    </row>
    <row r="116" spans="1:26">
      <c r="A116" s="9"/>
      <c r="B116" s="18">
        <v>202602</v>
      </c>
      <c r="C116" s="16" t="s">
        <v>30</v>
      </c>
      <c r="D116" s="8">
        <v>20260228</v>
      </c>
      <c r="E116" s="12">
        <v>1500</v>
      </c>
      <c r="F116" s="12">
        <v>1600</v>
      </c>
      <c r="G116" s="17">
        <v>1</v>
      </c>
      <c r="H116" s="13">
        <v>1</v>
      </c>
      <c r="I116" s="8">
        <v>1981</v>
      </c>
      <c r="J116" s="8"/>
      <c r="K116" s="8"/>
      <c r="L116" s="8">
        <v>24</v>
      </c>
      <c r="M116" s="8"/>
      <c r="N116" s="15" t="s">
        <v>31</v>
      </c>
      <c r="O116" s="15">
        <v>1</v>
      </c>
      <c r="P116" s="8"/>
      <c r="Q116" s="8"/>
      <c r="R116" s="8"/>
      <c r="S116" s="8">
        <v>24</v>
      </c>
      <c r="T116" s="8">
        <v>0</v>
      </c>
      <c r="U116" s="8"/>
      <c r="V116" s="8"/>
      <c r="W116" s="8"/>
      <c r="X116" s="8"/>
      <c r="Y116" s="8"/>
      <c r="Z116" s="8"/>
    </row>
    <row r="117" spans="1:26">
      <c r="A117" s="9"/>
      <c r="B117" s="18">
        <v>202602</v>
      </c>
      <c r="C117" s="16" t="s">
        <v>36</v>
      </c>
      <c r="D117" s="8">
        <v>20260228</v>
      </c>
      <c r="E117" s="12">
        <v>1730</v>
      </c>
      <c r="F117" s="12">
        <v>1830</v>
      </c>
      <c r="G117" s="17">
        <v>1</v>
      </c>
      <c r="H117" s="13">
        <v>1</v>
      </c>
      <c r="I117" s="8">
        <v>1969</v>
      </c>
      <c r="J117" s="8"/>
      <c r="K117" s="8"/>
      <c r="L117" s="8">
        <v>24</v>
      </c>
      <c r="M117" s="8"/>
      <c r="N117" s="15" t="s">
        <v>37</v>
      </c>
      <c r="O117" s="15">
        <v>1</v>
      </c>
      <c r="P117" s="8"/>
      <c r="Q117" s="8"/>
      <c r="R117" s="8"/>
      <c r="S117" s="8">
        <v>24</v>
      </c>
      <c r="T117" s="8">
        <v>0</v>
      </c>
      <c r="U117" s="8"/>
      <c r="V117" s="8"/>
      <c r="W117" s="8"/>
      <c r="X117" s="8"/>
      <c r="Y117" s="8"/>
      <c r="Z117" s="8"/>
    </row>
    <row r="118" spans="1:26">
      <c r="A118" s="13"/>
      <c r="B118" s="18"/>
      <c r="C118" s="16"/>
      <c r="D118" s="8"/>
      <c r="E118" s="12"/>
      <c r="F118" s="12"/>
      <c r="G118" s="17"/>
      <c r="H118" s="13"/>
      <c r="I118" s="8"/>
      <c r="J118" s="8"/>
      <c r="K118" s="8"/>
      <c r="L118" s="8"/>
      <c r="M118" s="8"/>
      <c r="N118" s="15"/>
      <c r="O118" s="15"/>
      <c r="P118" s="8"/>
      <c r="Q118" s="8"/>
      <c r="R118" s="8"/>
      <c r="S118" s="8"/>
      <c r="T118" s="8"/>
      <c r="U118" s="8"/>
      <c r="V118" s="8"/>
      <c r="W118" s="8"/>
      <c r="X118" s="8"/>
      <c r="Y118" s="8"/>
      <c r="Z118" s="8"/>
    </row>
    <row r="119" spans="1:26">
      <c r="A119" s="13"/>
      <c r="B119" s="18"/>
      <c r="C119" s="16"/>
      <c r="D119" s="8"/>
      <c r="E119" s="12"/>
      <c r="F119" s="12"/>
      <c r="G119" s="17"/>
      <c r="H119" s="13"/>
      <c r="I119" s="8"/>
      <c r="J119" s="8"/>
      <c r="K119" s="8"/>
      <c r="L119" s="8"/>
      <c r="M119" s="8"/>
      <c r="N119" s="15"/>
      <c r="O119" s="15"/>
      <c r="P119" s="8"/>
      <c r="Q119" s="8"/>
      <c r="R119" s="8"/>
      <c r="S119" s="8"/>
      <c r="T119" s="8"/>
      <c r="U119" s="8"/>
      <c r="V119" s="8"/>
      <c r="W119" s="8"/>
      <c r="X119" s="8"/>
      <c r="Y119" s="8"/>
      <c r="Z119" s="8"/>
    </row>
    <row r="120" spans="1:26">
      <c r="A120" s="13"/>
      <c r="B120" s="18"/>
      <c r="C120" s="16"/>
      <c r="D120" s="8"/>
      <c r="E120" s="12"/>
      <c r="F120" s="12"/>
      <c r="G120" s="17"/>
      <c r="H120" s="13"/>
      <c r="I120" s="8"/>
      <c r="J120" s="8"/>
      <c r="K120" s="8"/>
      <c r="L120" s="8"/>
      <c r="M120" s="8"/>
      <c r="N120" s="15"/>
      <c r="O120" s="15"/>
      <c r="P120" s="8"/>
      <c r="Q120" s="8"/>
      <c r="R120" s="8"/>
      <c r="S120" s="8"/>
      <c r="T120" s="8"/>
      <c r="U120" s="8"/>
      <c r="V120" s="8"/>
      <c r="W120" s="8"/>
      <c r="X120" s="8"/>
      <c r="Y120" s="8"/>
      <c r="Z120" s="8"/>
    </row>
    <row r="121" spans="1:26">
      <c r="A121" s="13"/>
      <c r="B121" s="18"/>
      <c r="C121" s="16"/>
      <c r="D121" s="8"/>
      <c r="E121" s="12"/>
      <c r="F121" s="12"/>
      <c r="G121" s="17"/>
      <c r="H121" s="13"/>
      <c r="I121" s="8"/>
      <c r="J121" s="8"/>
      <c r="K121" s="8"/>
      <c r="L121" s="8"/>
      <c r="M121" s="8"/>
      <c r="N121" s="15"/>
      <c r="O121" s="15"/>
      <c r="P121" s="8"/>
      <c r="Q121" s="8"/>
      <c r="R121" s="8"/>
      <c r="S121" s="8"/>
      <c r="T121" s="8"/>
      <c r="U121" s="8"/>
      <c r="V121" s="8"/>
      <c r="W121" s="8"/>
      <c r="X121" s="8"/>
      <c r="Y121" s="8"/>
      <c r="Z121" s="8"/>
    </row>
    <row r="122" spans="1:26">
      <c r="A122" s="13"/>
      <c r="B122" s="18"/>
      <c r="C122" s="16"/>
      <c r="D122" s="8"/>
      <c r="E122" s="12"/>
      <c r="F122" s="12"/>
      <c r="G122" s="17"/>
      <c r="H122" s="13"/>
      <c r="I122" s="8"/>
      <c r="J122" s="8"/>
      <c r="K122" s="8"/>
      <c r="L122" s="8"/>
      <c r="M122" s="8"/>
      <c r="N122" s="15"/>
      <c r="O122" s="15"/>
      <c r="P122" s="8"/>
      <c r="Q122" s="8"/>
      <c r="R122" s="8"/>
      <c r="S122" s="8"/>
      <c r="T122" s="8"/>
      <c r="U122" s="8"/>
      <c r="V122" s="8"/>
      <c r="W122" s="8"/>
      <c r="X122" s="8"/>
      <c r="Y122" s="8"/>
      <c r="Z122" s="8"/>
    </row>
    <row r="123" spans="1:26">
      <c r="A123" s="13"/>
      <c r="B123" s="18"/>
      <c r="C123" s="16"/>
      <c r="D123" s="8"/>
      <c r="E123" s="12"/>
      <c r="F123" s="12"/>
      <c r="G123" s="17"/>
      <c r="H123" s="13"/>
      <c r="I123" s="8"/>
      <c r="J123" s="8"/>
      <c r="K123" s="8"/>
      <c r="L123" s="8"/>
      <c r="M123" s="8"/>
      <c r="N123" s="15"/>
      <c r="O123" s="15"/>
      <c r="P123" s="8"/>
      <c r="Q123" s="8"/>
      <c r="R123" s="8"/>
      <c r="S123" s="8"/>
      <c r="T123" s="8"/>
      <c r="U123" s="8"/>
      <c r="V123" s="8"/>
      <c r="W123" s="8"/>
      <c r="X123" s="8"/>
      <c r="Y123" s="8"/>
      <c r="Z123" s="8"/>
    </row>
    <row r="124" spans="1:26">
      <c r="A124" s="13"/>
      <c r="B124" s="18"/>
      <c r="C124" s="16"/>
      <c r="D124" s="8"/>
      <c r="E124" s="12"/>
      <c r="F124" s="12"/>
      <c r="G124" s="17"/>
      <c r="H124" s="13"/>
      <c r="I124" s="8"/>
      <c r="J124" s="8"/>
      <c r="K124" s="8"/>
      <c r="L124" s="8"/>
      <c r="M124" s="8"/>
      <c r="N124" s="15"/>
      <c r="O124" s="15"/>
      <c r="P124" s="8"/>
      <c r="Q124" s="8"/>
      <c r="R124" s="8"/>
      <c r="S124" s="8"/>
      <c r="T124" s="8"/>
      <c r="U124" s="8"/>
      <c r="V124" s="8"/>
      <c r="W124" s="8"/>
      <c r="X124" s="8"/>
      <c r="Y124" s="8"/>
      <c r="Z124" s="8"/>
    </row>
    <row r="125" spans="1:26">
      <c r="A125" s="13"/>
      <c r="B125" s="18"/>
      <c r="C125" s="16"/>
      <c r="D125" s="8"/>
      <c r="E125" s="12"/>
      <c r="F125" s="12"/>
      <c r="G125" s="17"/>
      <c r="H125" s="13"/>
      <c r="I125" s="8"/>
      <c r="J125" s="8"/>
      <c r="K125" s="8"/>
      <c r="L125" s="8"/>
      <c r="M125" s="8"/>
      <c r="N125" s="15"/>
      <c r="O125" s="15"/>
      <c r="P125" s="8"/>
      <c r="Q125" s="8"/>
      <c r="R125" s="8"/>
      <c r="S125" s="8"/>
      <c r="T125" s="8"/>
      <c r="U125" s="8"/>
      <c r="V125" s="8"/>
      <c r="W125" s="8"/>
      <c r="X125" s="8"/>
      <c r="Y125" s="8"/>
      <c r="Z125" s="8"/>
    </row>
    <row r="126" spans="1:26">
      <c r="A126" s="13"/>
      <c r="B126" s="18"/>
      <c r="C126" s="16"/>
      <c r="D126" s="8"/>
      <c r="E126" s="12"/>
      <c r="F126" s="12"/>
      <c r="G126" s="17"/>
      <c r="H126" s="13"/>
      <c r="I126" s="8"/>
      <c r="J126" s="8"/>
      <c r="K126" s="8"/>
      <c r="L126" s="8"/>
      <c r="M126" s="8"/>
      <c r="N126" s="15"/>
      <c r="O126" s="15"/>
      <c r="P126" s="8"/>
      <c r="Q126" s="8"/>
      <c r="R126" s="8"/>
      <c r="S126" s="8"/>
      <c r="T126" s="8"/>
      <c r="U126" s="8"/>
      <c r="V126" s="8"/>
      <c r="W126" s="8"/>
      <c r="X126" s="8"/>
      <c r="Y126" s="8"/>
      <c r="Z126" s="8"/>
    </row>
    <row r="127" spans="1:26">
      <c r="A127" s="13"/>
      <c r="B127" s="18"/>
      <c r="C127" s="16"/>
      <c r="D127" s="8"/>
      <c r="E127" s="12"/>
      <c r="F127" s="12"/>
      <c r="G127" s="17"/>
      <c r="H127" s="13"/>
      <c r="I127" s="8"/>
      <c r="J127" s="8"/>
      <c r="K127" s="8"/>
      <c r="L127" s="8"/>
      <c r="M127" s="8"/>
      <c r="N127" s="15"/>
      <c r="O127" s="15"/>
      <c r="P127" s="8"/>
      <c r="Q127" s="8"/>
      <c r="R127" s="8"/>
      <c r="S127" s="8"/>
      <c r="T127" s="8"/>
      <c r="U127" s="8"/>
      <c r="V127" s="8"/>
      <c r="W127" s="8"/>
      <c r="X127" s="8"/>
      <c r="Y127" s="8"/>
      <c r="Z127" s="8"/>
    </row>
    <row r="128" spans="1:26">
      <c r="A128" s="13"/>
      <c r="B128" s="18"/>
      <c r="C128" s="16"/>
      <c r="D128" s="8"/>
      <c r="E128" s="12"/>
      <c r="F128" s="12"/>
      <c r="G128" s="17"/>
      <c r="H128" s="13"/>
      <c r="I128" s="8"/>
      <c r="J128" s="8"/>
      <c r="K128" s="8"/>
      <c r="L128" s="8"/>
      <c r="M128" s="8"/>
      <c r="N128" s="15"/>
      <c r="O128" s="15"/>
      <c r="P128" s="8"/>
      <c r="Q128" s="8"/>
      <c r="R128" s="8"/>
      <c r="S128" s="8"/>
      <c r="T128" s="8"/>
      <c r="U128" s="8"/>
      <c r="V128" s="8"/>
      <c r="W128" s="8"/>
      <c r="X128" s="8"/>
      <c r="Y128" s="8"/>
      <c r="Z128" s="8"/>
    </row>
    <row r="129" spans="1:26">
      <c r="A129" s="13"/>
      <c r="B129" s="18"/>
      <c r="C129" s="16"/>
      <c r="D129" s="8"/>
      <c r="E129" s="12"/>
      <c r="F129" s="12"/>
      <c r="G129" s="17"/>
      <c r="H129" s="13"/>
      <c r="I129" s="8"/>
      <c r="J129" s="8"/>
      <c r="K129" s="8"/>
      <c r="L129" s="8"/>
      <c r="M129" s="8"/>
      <c r="N129" s="15"/>
      <c r="O129" s="15"/>
      <c r="P129" s="8"/>
      <c r="Q129" s="8"/>
      <c r="R129" s="8"/>
      <c r="S129" s="8"/>
      <c r="T129" s="8"/>
      <c r="U129" s="8"/>
      <c r="V129" s="8"/>
      <c r="W129" s="8"/>
      <c r="X129" s="8"/>
      <c r="Y129" s="8"/>
      <c r="Z129" s="8"/>
    </row>
    <row r="130" spans="1:26">
      <c r="A130" s="13"/>
      <c r="B130" s="18"/>
      <c r="C130" s="16"/>
      <c r="D130" s="8"/>
      <c r="E130" s="12"/>
      <c r="F130" s="12"/>
      <c r="G130" s="17"/>
      <c r="H130" s="13"/>
      <c r="I130" s="8"/>
      <c r="J130" s="8"/>
      <c r="K130" s="8"/>
      <c r="L130" s="8"/>
      <c r="M130" s="8"/>
      <c r="N130" s="15"/>
      <c r="O130" s="15"/>
      <c r="P130" s="8"/>
      <c r="Q130" s="8"/>
      <c r="R130" s="8"/>
      <c r="S130" s="8"/>
      <c r="T130" s="8"/>
      <c r="U130" s="8"/>
      <c r="V130" s="8"/>
      <c r="W130" s="8"/>
      <c r="X130" s="8"/>
      <c r="Y130" s="8"/>
      <c r="Z130" s="8"/>
    </row>
    <row r="131" spans="1:26">
      <c r="A131" s="13"/>
      <c r="B131" s="18"/>
      <c r="C131" s="16"/>
      <c r="D131" s="8"/>
      <c r="E131" s="12"/>
      <c r="F131" s="12"/>
      <c r="G131" s="17"/>
      <c r="H131" s="13"/>
      <c r="I131" s="8"/>
      <c r="J131" s="8"/>
      <c r="K131" s="8"/>
      <c r="L131" s="8"/>
      <c r="M131" s="8"/>
      <c r="N131" s="15"/>
      <c r="O131" s="15"/>
      <c r="P131" s="8"/>
      <c r="Q131" s="8"/>
      <c r="R131" s="8"/>
      <c r="S131" s="8"/>
      <c r="T131" s="8"/>
      <c r="U131" s="8"/>
      <c r="V131" s="8"/>
      <c r="W131" s="8"/>
      <c r="X131" s="8"/>
      <c r="Y131" s="8"/>
      <c r="Z131" s="8"/>
    </row>
    <row r="132" spans="1:26">
      <c r="A132" s="13"/>
      <c r="B132" s="18"/>
      <c r="C132" s="16"/>
      <c r="D132" s="8"/>
      <c r="E132" s="12"/>
      <c r="F132" s="12"/>
      <c r="G132" s="17"/>
      <c r="H132" s="13"/>
      <c r="I132" s="8"/>
      <c r="J132" s="8"/>
      <c r="K132" s="8"/>
      <c r="L132" s="8"/>
      <c r="M132" s="8"/>
      <c r="N132" s="15"/>
      <c r="O132" s="15"/>
      <c r="P132" s="8"/>
      <c r="Q132" s="8"/>
      <c r="R132" s="8"/>
      <c r="S132" s="8"/>
      <c r="T132" s="8"/>
      <c r="U132" s="8"/>
      <c r="V132" s="8"/>
      <c r="W132" s="8"/>
      <c r="X132" s="8"/>
      <c r="Y132" s="8"/>
      <c r="Z132" s="8"/>
    </row>
    <row r="133" spans="1:26">
      <c r="A133" s="13"/>
      <c r="B133" s="18"/>
      <c r="C133" s="16"/>
      <c r="D133" s="8"/>
      <c r="E133" s="12"/>
      <c r="F133" s="12"/>
      <c r="G133" s="17"/>
      <c r="H133" s="13"/>
      <c r="I133" s="8"/>
      <c r="J133" s="8"/>
      <c r="K133" s="8"/>
      <c r="L133" s="8"/>
      <c r="M133" s="8"/>
      <c r="N133" s="15"/>
      <c r="O133" s="15"/>
      <c r="P133" s="8"/>
      <c r="Q133" s="8"/>
      <c r="R133" s="8"/>
      <c r="S133" s="8"/>
      <c r="T133" s="8"/>
      <c r="U133" s="8"/>
      <c r="V133" s="8"/>
      <c r="W133" s="8"/>
      <c r="X133" s="8"/>
      <c r="Y133" s="8"/>
      <c r="Z133" s="8"/>
    </row>
    <row r="134" spans="1:26">
      <c r="A134" s="13"/>
      <c r="B134" s="18"/>
      <c r="C134" s="16"/>
      <c r="D134" s="8"/>
      <c r="E134" s="12"/>
      <c r="F134" s="12"/>
      <c r="G134" s="17"/>
      <c r="H134" s="13"/>
      <c r="I134" s="8"/>
      <c r="J134" s="8"/>
      <c r="K134" s="8"/>
      <c r="L134" s="8"/>
      <c r="M134" s="8"/>
      <c r="N134" s="15"/>
      <c r="O134" s="15"/>
      <c r="P134" s="8"/>
      <c r="Q134" s="8"/>
      <c r="R134" s="8"/>
      <c r="S134" s="8"/>
      <c r="T134" s="8"/>
      <c r="U134" s="8"/>
      <c r="V134" s="8"/>
      <c r="W134" s="8"/>
      <c r="X134" s="8"/>
      <c r="Y134" s="8"/>
      <c r="Z134" s="8"/>
    </row>
    <row r="135" spans="1:26">
      <c r="A135" s="13"/>
      <c r="B135" s="18"/>
      <c r="C135" s="16"/>
      <c r="D135" s="8"/>
      <c r="E135" s="12"/>
      <c r="F135" s="12"/>
      <c r="G135" s="17"/>
      <c r="H135" s="13"/>
      <c r="I135" s="8"/>
      <c r="J135" s="8"/>
      <c r="K135" s="8"/>
      <c r="L135" s="8"/>
      <c r="M135" s="8"/>
      <c r="N135" s="15"/>
      <c r="O135" s="15"/>
      <c r="P135" s="8"/>
      <c r="Q135" s="8"/>
      <c r="R135" s="8"/>
      <c r="S135" s="8"/>
      <c r="T135" s="8"/>
      <c r="U135" s="8"/>
      <c r="V135" s="8"/>
      <c r="W135" s="8"/>
      <c r="X135" s="8"/>
      <c r="Y135" s="8"/>
      <c r="Z135" s="8"/>
    </row>
    <row r="136" spans="1:26">
      <c r="A136" s="13"/>
      <c r="B136" s="18"/>
      <c r="C136" s="16"/>
      <c r="D136" s="8"/>
      <c r="E136" s="12"/>
      <c r="F136" s="12"/>
      <c r="G136" s="17"/>
      <c r="H136" s="13"/>
      <c r="I136" s="8"/>
      <c r="J136" s="8"/>
      <c r="K136" s="8"/>
      <c r="L136" s="8"/>
      <c r="M136" s="8"/>
      <c r="N136" s="15"/>
      <c r="O136" s="15"/>
      <c r="P136" s="8"/>
      <c r="Q136" s="8"/>
      <c r="R136" s="8"/>
      <c r="S136" s="8"/>
      <c r="T136" s="8"/>
      <c r="U136" s="8"/>
      <c r="V136" s="8"/>
      <c r="W136" s="8"/>
      <c r="X136" s="8"/>
      <c r="Y136" s="8"/>
      <c r="Z136" s="8"/>
    </row>
    <row r="137" spans="1:26">
      <c r="A137" s="13"/>
      <c r="B137" s="18"/>
      <c r="C137" s="16"/>
      <c r="D137" s="8"/>
      <c r="E137" s="12"/>
      <c r="F137" s="12"/>
      <c r="G137" s="17"/>
      <c r="H137" s="13"/>
      <c r="I137" s="8"/>
      <c r="J137" s="8"/>
      <c r="K137" s="8"/>
      <c r="L137" s="8"/>
      <c r="M137" s="8"/>
      <c r="N137" s="15"/>
      <c r="O137" s="15"/>
      <c r="P137" s="8"/>
      <c r="Q137" s="8"/>
      <c r="R137" s="8"/>
      <c r="S137" s="8"/>
      <c r="T137" s="8"/>
      <c r="U137" s="8"/>
      <c r="V137" s="8"/>
      <c r="W137" s="8"/>
      <c r="X137" s="8"/>
      <c r="Y137" s="8"/>
      <c r="Z137" s="8"/>
    </row>
    <row r="138" spans="1:26">
      <c r="A138" s="13"/>
      <c r="B138" s="18"/>
      <c r="C138" s="16"/>
      <c r="D138" s="8"/>
      <c r="E138" s="12"/>
      <c r="F138" s="12"/>
      <c r="G138" s="17"/>
      <c r="H138" s="13"/>
      <c r="I138" s="8"/>
      <c r="J138" s="8"/>
      <c r="K138" s="8"/>
      <c r="L138" s="8"/>
      <c r="M138" s="8"/>
      <c r="N138" s="15"/>
      <c r="O138" s="15"/>
      <c r="P138" s="8"/>
      <c r="Q138" s="8"/>
      <c r="R138" s="8"/>
      <c r="S138" s="8"/>
      <c r="T138" s="8"/>
      <c r="U138" s="8"/>
      <c r="V138" s="8"/>
      <c r="W138" s="8"/>
      <c r="X138" s="8"/>
      <c r="Y138" s="8"/>
      <c r="Z138" s="8"/>
    </row>
    <row r="139" spans="1:26">
      <c r="A139" s="13"/>
      <c r="B139" s="18"/>
      <c r="C139" s="16"/>
      <c r="D139" s="8"/>
      <c r="E139" s="12"/>
      <c r="F139" s="12"/>
      <c r="G139" s="17"/>
      <c r="H139" s="13"/>
      <c r="I139" s="8"/>
      <c r="J139" s="8"/>
      <c r="K139" s="8"/>
      <c r="L139" s="8"/>
      <c r="M139" s="8"/>
      <c r="N139" s="15"/>
      <c r="O139" s="15"/>
      <c r="P139" s="8"/>
      <c r="Q139" s="8"/>
      <c r="R139" s="8"/>
      <c r="S139" s="8"/>
      <c r="T139" s="8"/>
      <c r="U139" s="8"/>
      <c r="V139" s="8"/>
      <c r="W139" s="8"/>
      <c r="X139" s="8"/>
      <c r="Y139" s="8"/>
      <c r="Z139" s="8"/>
    </row>
    <row r="140" spans="1:26">
      <c r="A140" s="13"/>
      <c r="B140" s="18"/>
      <c r="C140" s="16"/>
      <c r="D140" s="8"/>
      <c r="E140" s="12"/>
      <c r="F140" s="12"/>
      <c r="G140" s="17"/>
      <c r="H140" s="13"/>
      <c r="I140" s="8"/>
      <c r="J140" s="8"/>
      <c r="K140" s="8"/>
      <c r="L140" s="8"/>
      <c r="M140" s="8"/>
      <c r="N140" s="15"/>
      <c r="O140" s="15"/>
      <c r="P140" s="8"/>
      <c r="Q140" s="8"/>
      <c r="R140" s="8"/>
      <c r="S140" s="8"/>
      <c r="T140" s="8"/>
      <c r="U140" s="8"/>
      <c r="V140" s="8"/>
      <c r="W140" s="8"/>
      <c r="X140" s="8"/>
      <c r="Y140" s="8"/>
      <c r="Z140" s="8"/>
    </row>
    <row r="141" spans="1:26">
      <c r="A141" s="13"/>
      <c r="B141" s="18"/>
      <c r="C141" s="16"/>
      <c r="D141" s="8"/>
      <c r="E141" s="12"/>
      <c r="F141" s="12"/>
      <c r="G141" s="17"/>
      <c r="H141" s="13"/>
      <c r="I141" s="8"/>
      <c r="J141" s="8"/>
      <c r="K141" s="8"/>
      <c r="L141" s="8"/>
      <c r="M141" s="8"/>
      <c r="N141" s="15"/>
      <c r="O141" s="15"/>
      <c r="P141" s="8"/>
      <c r="Q141" s="8"/>
      <c r="R141" s="8"/>
      <c r="S141" s="8"/>
      <c r="T141" s="8"/>
      <c r="U141" s="8"/>
      <c r="V141" s="8"/>
      <c r="W141" s="8"/>
      <c r="X141" s="8"/>
      <c r="Y141" s="8"/>
      <c r="Z141" s="8"/>
    </row>
    <row r="142" spans="1:26">
      <c r="A142" s="13"/>
      <c r="B142" s="18"/>
      <c r="C142" s="16"/>
      <c r="D142" s="8"/>
      <c r="E142" s="12"/>
      <c r="F142" s="12"/>
      <c r="G142" s="17"/>
      <c r="H142" s="13"/>
      <c r="I142" s="8"/>
      <c r="J142" s="8"/>
      <c r="K142" s="8"/>
      <c r="L142" s="8"/>
      <c r="M142" s="8"/>
      <c r="N142" s="15"/>
      <c r="O142" s="15"/>
      <c r="P142" s="8"/>
      <c r="Q142" s="8"/>
      <c r="R142" s="8"/>
      <c r="S142" s="8"/>
      <c r="T142" s="8"/>
      <c r="U142" s="8"/>
      <c r="V142" s="8"/>
      <c r="W142" s="8"/>
      <c r="X142" s="8"/>
      <c r="Y142" s="8"/>
      <c r="Z142" s="8"/>
    </row>
    <row r="143" spans="1:26">
      <c r="A143" s="13"/>
      <c r="B143" s="18"/>
      <c r="C143" s="16"/>
      <c r="D143" s="8"/>
      <c r="E143" s="12"/>
      <c r="F143" s="12"/>
      <c r="G143" s="17"/>
      <c r="H143" s="13"/>
      <c r="I143" s="8"/>
      <c r="J143" s="8"/>
      <c r="K143" s="8"/>
      <c r="L143" s="8"/>
      <c r="M143" s="8"/>
      <c r="N143" s="15"/>
      <c r="O143" s="15"/>
      <c r="P143" s="8"/>
      <c r="Q143" s="8"/>
      <c r="R143" s="8"/>
      <c r="S143" s="8"/>
      <c r="T143" s="8"/>
      <c r="U143" s="8"/>
      <c r="V143" s="8"/>
      <c r="W143" s="8"/>
      <c r="X143" s="8"/>
      <c r="Y143" s="8"/>
      <c r="Z143" s="8"/>
    </row>
    <row r="144" spans="1:26">
      <c r="A144" s="13"/>
      <c r="B144" s="18"/>
      <c r="C144" s="16"/>
      <c r="D144" s="8"/>
      <c r="E144" s="12"/>
      <c r="F144" s="12"/>
      <c r="G144" s="17"/>
      <c r="H144" s="13"/>
      <c r="I144" s="8"/>
      <c r="J144" s="8"/>
      <c r="K144" s="8"/>
      <c r="L144" s="8"/>
      <c r="M144" s="8"/>
      <c r="N144" s="15"/>
      <c r="O144" s="15"/>
      <c r="P144" s="8"/>
      <c r="Q144" s="8"/>
      <c r="R144" s="8"/>
      <c r="S144" s="8"/>
      <c r="T144" s="8"/>
      <c r="U144" s="8"/>
      <c r="V144" s="8"/>
      <c r="W144" s="8"/>
      <c r="X144" s="8"/>
      <c r="Y144" s="8"/>
      <c r="Z144" s="8"/>
    </row>
    <row r="145" spans="1:26">
      <c r="A145" s="13"/>
      <c r="B145" s="18"/>
      <c r="C145" s="16"/>
      <c r="D145" s="8"/>
      <c r="E145" s="12"/>
      <c r="F145" s="12"/>
      <c r="G145" s="17"/>
      <c r="H145" s="13"/>
      <c r="I145" s="8"/>
      <c r="J145" s="8"/>
      <c r="K145" s="8"/>
      <c r="L145" s="8"/>
      <c r="M145" s="8"/>
      <c r="N145" s="15"/>
      <c r="O145" s="15"/>
      <c r="P145" s="8"/>
      <c r="Q145" s="8"/>
      <c r="R145" s="8"/>
      <c r="S145" s="8"/>
      <c r="T145" s="8"/>
      <c r="U145" s="8"/>
      <c r="V145" s="8"/>
      <c r="W145" s="8"/>
      <c r="X145" s="8"/>
      <c r="Y145" s="8"/>
      <c r="Z145" s="8"/>
    </row>
    <row r="146" spans="1:26">
      <c r="A146" s="13"/>
      <c r="B146" s="18"/>
      <c r="C146" s="16"/>
      <c r="D146" s="8"/>
      <c r="E146" s="12"/>
      <c r="F146" s="12"/>
      <c r="G146" s="17"/>
      <c r="H146" s="13"/>
      <c r="I146" s="8"/>
      <c r="J146" s="8"/>
      <c r="K146" s="8"/>
      <c r="L146" s="8"/>
      <c r="M146" s="8"/>
      <c r="N146" s="15"/>
      <c r="O146" s="15"/>
      <c r="P146" s="8"/>
      <c r="Q146" s="8"/>
      <c r="R146" s="8"/>
      <c r="S146" s="8"/>
      <c r="T146" s="8"/>
      <c r="U146" s="8"/>
      <c r="V146" s="8"/>
      <c r="W146" s="8"/>
      <c r="X146" s="8"/>
      <c r="Y146" s="8"/>
      <c r="Z146" s="8"/>
    </row>
    <row r="147" spans="1:26">
      <c r="A147" s="13"/>
      <c r="B147" s="18"/>
      <c r="C147" s="16"/>
      <c r="D147" s="8"/>
      <c r="E147" s="12"/>
      <c r="F147" s="12"/>
      <c r="G147" s="17"/>
      <c r="H147" s="13"/>
      <c r="I147" s="8"/>
      <c r="J147" s="8"/>
      <c r="K147" s="8"/>
      <c r="L147" s="8"/>
      <c r="M147" s="8"/>
      <c r="N147" s="15"/>
      <c r="O147" s="15"/>
      <c r="P147" s="8"/>
      <c r="Q147" s="8"/>
      <c r="R147" s="8"/>
      <c r="S147" s="8"/>
      <c r="T147" s="8"/>
      <c r="U147" s="8"/>
      <c r="V147" s="8"/>
      <c r="W147" s="8"/>
      <c r="X147" s="8"/>
      <c r="Y147" s="8"/>
      <c r="Z147" s="8"/>
    </row>
    <row r="148" spans="1:26">
      <c r="A148" s="13"/>
      <c r="B148" s="18"/>
      <c r="C148" s="16"/>
      <c r="D148" s="8"/>
      <c r="E148" s="12"/>
      <c r="F148" s="12"/>
      <c r="G148" s="17"/>
      <c r="H148" s="13"/>
      <c r="I148" s="8"/>
      <c r="J148" s="8"/>
      <c r="K148" s="8"/>
      <c r="L148" s="8"/>
      <c r="M148" s="8"/>
      <c r="N148" s="15"/>
      <c r="O148" s="15"/>
      <c r="P148" s="8"/>
      <c r="Q148" s="8"/>
      <c r="R148" s="8"/>
      <c r="S148" s="8"/>
      <c r="T148" s="8"/>
      <c r="U148" s="8"/>
      <c r="V148" s="8"/>
      <c r="W148" s="8"/>
      <c r="X148" s="8"/>
      <c r="Y148" s="8"/>
      <c r="Z148" s="8"/>
    </row>
    <row r="149" spans="1:26">
      <c r="A149" s="13"/>
      <c r="B149" s="18"/>
      <c r="C149" s="16"/>
      <c r="D149" s="8"/>
      <c r="E149" s="12"/>
      <c r="F149" s="12"/>
      <c r="G149" s="17"/>
      <c r="H149" s="13"/>
      <c r="I149" s="8"/>
      <c r="J149" s="8"/>
      <c r="K149" s="8"/>
      <c r="L149" s="8"/>
      <c r="M149" s="8"/>
      <c r="N149" s="15"/>
      <c r="O149" s="15"/>
      <c r="P149" s="8"/>
      <c r="Q149" s="8"/>
      <c r="R149" s="8"/>
      <c r="S149" s="8"/>
      <c r="T149" s="8"/>
      <c r="U149" s="8"/>
      <c r="V149" s="8"/>
      <c r="W149" s="8"/>
      <c r="X149" s="8"/>
      <c r="Y149" s="8"/>
      <c r="Z149" s="8"/>
    </row>
    <row r="150" spans="1:26">
      <c r="A150" s="13"/>
      <c r="B150" s="18"/>
      <c r="C150" s="16"/>
      <c r="D150" s="8"/>
      <c r="E150" s="12"/>
      <c r="F150" s="12"/>
      <c r="G150" s="17"/>
      <c r="H150" s="13"/>
      <c r="I150" s="8"/>
      <c r="J150" s="8"/>
      <c r="K150" s="8"/>
      <c r="L150" s="8"/>
      <c r="M150" s="8"/>
      <c r="N150" s="15"/>
      <c r="O150" s="15"/>
      <c r="P150" s="8"/>
      <c r="Q150" s="8"/>
      <c r="R150" s="8"/>
      <c r="S150" s="8"/>
      <c r="T150" s="8"/>
      <c r="U150" s="8"/>
      <c r="V150" s="8"/>
      <c r="W150" s="8"/>
      <c r="X150" s="8"/>
      <c r="Y150" s="8"/>
      <c r="Z150" s="8"/>
    </row>
    <row r="151" spans="1:26">
      <c r="A151" s="13"/>
      <c r="B151" s="18"/>
      <c r="C151" s="16"/>
      <c r="D151" s="8"/>
      <c r="E151" s="12"/>
      <c r="F151" s="12"/>
      <c r="G151" s="17"/>
      <c r="H151" s="13"/>
      <c r="I151" s="8"/>
      <c r="J151" s="8"/>
      <c r="K151" s="8"/>
      <c r="L151" s="8"/>
      <c r="M151" s="8"/>
      <c r="N151" s="15"/>
      <c r="O151" s="15"/>
      <c r="P151" s="8"/>
      <c r="Q151" s="8"/>
      <c r="R151" s="8"/>
      <c r="S151" s="8"/>
      <c r="T151" s="8"/>
      <c r="U151" s="8"/>
      <c r="V151" s="8"/>
      <c r="W151" s="8"/>
      <c r="X151" s="8"/>
      <c r="Y151" s="8"/>
      <c r="Z151" s="8"/>
    </row>
    <row r="152" spans="1:26">
      <c r="A152" s="13"/>
      <c r="B152" s="18"/>
      <c r="C152" s="16"/>
      <c r="D152" s="8"/>
      <c r="E152" s="12"/>
      <c r="F152" s="12"/>
      <c r="G152" s="17"/>
      <c r="H152" s="13"/>
      <c r="I152" s="8"/>
      <c r="J152" s="8"/>
      <c r="K152" s="8"/>
      <c r="L152" s="8"/>
      <c r="M152" s="8"/>
      <c r="N152" s="15"/>
      <c r="O152" s="15"/>
      <c r="P152" s="8"/>
      <c r="Q152" s="8"/>
      <c r="R152" s="8"/>
      <c r="S152" s="8"/>
      <c r="T152" s="8"/>
      <c r="U152" s="8"/>
      <c r="V152" s="8"/>
      <c r="W152" s="8"/>
      <c r="X152" s="8"/>
      <c r="Y152" s="8"/>
      <c r="Z152" s="8"/>
    </row>
    <row r="153" spans="1:26">
      <c r="A153" s="13"/>
      <c r="B153" s="18"/>
      <c r="C153" s="16"/>
      <c r="D153" s="8"/>
      <c r="E153" s="12"/>
      <c r="F153" s="12"/>
      <c r="G153" s="17"/>
      <c r="H153" s="13"/>
      <c r="I153" s="8"/>
      <c r="J153" s="8"/>
      <c r="K153" s="8"/>
      <c r="L153" s="8"/>
      <c r="M153" s="8"/>
      <c r="N153" s="15"/>
      <c r="O153" s="15"/>
      <c r="P153" s="8"/>
      <c r="Q153" s="8"/>
      <c r="R153" s="8"/>
      <c r="S153" s="8"/>
      <c r="T153" s="8"/>
      <c r="U153" s="8"/>
      <c r="V153" s="8"/>
      <c r="W153" s="8"/>
      <c r="X153" s="8"/>
      <c r="Y153" s="8"/>
      <c r="Z153" s="8"/>
    </row>
    <row r="154" spans="1:26">
      <c r="A154" s="13"/>
      <c r="B154" s="18"/>
      <c r="C154" s="16"/>
      <c r="D154" s="8"/>
      <c r="E154" s="12"/>
      <c r="F154" s="12"/>
      <c r="G154" s="17"/>
      <c r="H154" s="13"/>
      <c r="I154" s="8"/>
      <c r="J154" s="8"/>
      <c r="K154" s="8"/>
      <c r="L154" s="8"/>
      <c r="M154" s="8"/>
      <c r="N154" s="15"/>
      <c r="O154" s="15"/>
      <c r="P154" s="8"/>
      <c r="Q154" s="8"/>
      <c r="R154" s="8"/>
      <c r="S154" s="8"/>
      <c r="T154" s="8"/>
      <c r="U154" s="8"/>
      <c r="V154" s="8"/>
      <c r="W154" s="8"/>
      <c r="X154" s="8"/>
      <c r="Y154" s="8"/>
      <c r="Z154" s="8"/>
    </row>
    <row r="155" spans="1:26">
      <c r="A155" s="13"/>
      <c r="B155" s="18"/>
      <c r="C155" s="16"/>
      <c r="D155" s="8"/>
      <c r="E155" s="12"/>
      <c r="F155" s="12"/>
      <c r="G155" s="17"/>
      <c r="H155" s="13"/>
      <c r="I155" s="8"/>
      <c r="J155" s="8"/>
      <c r="K155" s="8"/>
      <c r="L155" s="8"/>
      <c r="M155" s="8"/>
      <c r="N155" s="15"/>
      <c r="O155" s="15"/>
      <c r="P155" s="8"/>
      <c r="Q155" s="8"/>
      <c r="R155" s="8"/>
      <c r="S155" s="8"/>
      <c r="T155" s="8"/>
      <c r="U155" s="8"/>
      <c r="V155" s="8"/>
      <c r="W155" s="8"/>
      <c r="X155" s="8"/>
      <c r="Y155" s="8"/>
      <c r="Z155" s="8"/>
    </row>
    <row r="156" spans="1:26">
      <c r="A156" s="13"/>
      <c r="B156" s="18"/>
      <c r="C156" s="16"/>
      <c r="D156" s="8"/>
      <c r="E156" s="12"/>
      <c r="F156" s="12"/>
      <c r="G156" s="17"/>
      <c r="H156" s="13"/>
      <c r="I156" s="8"/>
      <c r="J156" s="8"/>
      <c r="K156" s="8"/>
      <c r="L156" s="8"/>
      <c r="M156" s="8"/>
      <c r="N156" s="15"/>
      <c r="O156" s="15"/>
      <c r="P156" s="8"/>
      <c r="Q156" s="8"/>
      <c r="R156" s="8"/>
      <c r="S156" s="8"/>
      <c r="T156" s="8"/>
      <c r="U156" s="8"/>
      <c r="V156" s="8"/>
      <c r="W156" s="8"/>
      <c r="X156" s="8"/>
      <c r="Y156" s="8"/>
      <c r="Z156" s="8"/>
    </row>
    <row r="157" spans="1:26">
      <c r="A157" s="13"/>
      <c r="B157" s="18"/>
      <c r="C157" s="16"/>
      <c r="D157" s="8"/>
      <c r="E157" s="12"/>
      <c r="F157" s="12"/>
      <c r="G157" s="17"/>
      <c r="H157" s="13"/>
      <c r="I157" s="8"/>
      <c r="J157" s="8"/>
      <c r="K157" s="8"/>
      <c r="L157" s="8"/>
      <c r="M157" s="8"/>
      <c r="N157" s="15"/>
      <c r="O157" s="15"/>
      <c r="P157" s="8"/>
      <c r="Q157" s="8"/>
      <c r="R157" s="8"/>
      <c r="S157" s="8"/>
      <c r="T157" s="8"/>
      <c r="U157" s="8"/>
      <c r="V157" s="8"/>
      <c r="W157" s="8"/>
      <c r="X157" s="8"/>
      <c r="Y157" s="8"/>
      <c r="Z157" s="8"/>
    </row>
    <row r="158" spans="1:26">
      <c r="A158" s="13"/>
      <c r="B158" s="18"/>
      <c r="C158" s="16"/>
      <c r="D158" s="8"/>
      <c r="E158" s="12"/>
      <c r="F158" s="12"/>
      <c r="G158" s="17"/>
      <c r="H158" s="13"/>
      <c r="I158" s="8"/>
      <c r="J158" s="8"/>
      <c r="K158" s="8"/>
      <c r="L158" s="8"/>
      <c r="M158" s="8"/>
      <c r="N158" s="15"/>
      <c r="O158" s="15"/>
      <c r="P158" s="8"/>
      <c r="Q158" s="8"/>
      <c r="R158" s="8"/>
      <c r="S158" s="8"/>
      <c r="T158" s="8"/>
      <c r="U158" s="8"/>
      <c r="V158" s="8"/>
      <c r="W158" s="8"/>
      <c r="X158" s="8"/>
      <c r="Y158" s="8"/>
      <c r="Z158" s="8"/>
    </row>
    <row r="159" spans="1:26">
      <c r="A159" s="13"/>
      <c r="B159" s="18"/>
      <c r="C159" s="16"/>
      <c r="D159" s="8"/>
      <c r="E159" s="12"/>
      <c r="F159" s="12"/>
      <c r="G159" s="17"/>
      <c r="H159" s="13"/>
      <c r="I159" s="8"/>
      <c r="J159" s="8"/>
      <c r="K159" s="8"/>
      <c r="L159" s="8"/>
      <c r="M159" s="8"/>
      <c r="N159" s="15"/>
      <c r="O159" s="15"/>
      <c r="P159" s="8"/>
      <c r="Q159" s="8"/>
      <c r="R159" s="8"/>
      <c r="S159" s="8"/>
      <c r="T159" s="8"/>
      <c r="U159" s="8"/>
      <c r="V159" s="8"/>
      <c r="W159" s="8"/>
      <c r="X159" s="8"/>
      <c r="Y159" s="8"/>
      <c r="Z159" s="8"/>
    </row>
    <row r="160" spans="1:26">
      <c r="A160" s="13"/>
      <c r="B160" s="18"/>
      <c r="C160" s="16"/>
      <c r="D160" s="8"/>
      <c r="E160" s="12"/>
      <c r="F160" s="12"/>
      <c r="G160" s="17"/>
      <c r="H160" s="13"/>
      <c r="I160" s="8"/>
      <c r="J160" s="8"/>
      <c r="K160" s="8"/>
      <c r="L160" s="8"/>
      <c r="M160" s="8"/>
      <c r="N160" s="15"/>
      <c r="O160" s="15"/>
      <c r="P160" s="8"/>
      <c r="Q160" s="8"/>
      <c r="R160" s="8"/>
      <c r="S160" s="8"/>
      <c r="T160" s="8"/>
      <c r="U160" s="8"/>
      <c r="V160" s="8"/>
      <c r="W160" s="8"/>
      <c r="X160" s="8"/>
      <c r="Y160" s="8"/>
      <c r="Z160" s="8"/>
    </row>
    <row r="161" spans="1:26">
      <c r="A161" s="13"/>
      <c r="B161" s="18"/>
      <c r="C161" s="16"/>
      <c r="D161" s="8"/>
      <c r="E161" s="12"/>
      <c r="F161" s="12"/>
      <c r="G161" s="17"/>
      <c r="H161" s="13"/>
      <c r="I161" s="8"/>
      <c r="J161" s="8"/>
      <c r="K161" s="8"/>
      <c r="L161" s="8"/>
      <c r="M161" s="8"/>
      <c r="N161" s="15"/>
      <c r="O161" s="15"/>
      <c r="P161" s="8"/>
      <c r="Q161" s="8"/>
      <c r="R161" s="8"/>
      <c r="S161" s="8"/>
      <c r="T161" s="8"/>
      <c r="U161" s="8"/>
      <c r="V161" s="8"/>
      <c r="W161" s="8"/>
      <c r="X161" s="8"/>
      <c r="Y161" s="8"/>
      <c r="Z161" s="8"/>
    </row>
    <row r="162" spans="1:26">
      <c r="A162" s="13"/>
      <c r="B162" s="18"/>
      <c r="C162" s="16"/>
      <c r="D162" s="8"/>
      <c r="E162" s="12"/>
      <c r="F162" s="12"/>
      <c r="G162" s="17"/>
      <c r="H162" s="13"/>
      <c r="I162" s="8"/>
      <c r="J162" s="8"/>
      <c r="K162" s="8"/>
      <c r="L162" s="8"/>
      <c r="M162" s="8"/>
      <c r="N162" s="15"/>
      <c r="O162" s="15"/>
      <c r="P162" s="8"/>
      <c r="Q162" s="8"/>
      <c r="R162" s="8"/>
      <c r="S162" s="8"/>
      <c r="T162" s="8"/>
      <c r="U162" s="8"/>
      <c r="V162" s="8"/>
      <c r="W162" s="8"/>
      <c r="X162" s="8"/>
      <c r="Y162" s="8"/>
      <c r="Z162" s="8"/>
    </row>
    <row r="163" spans="1:26">
      <c r="A163" s="13"/>
      <c r="B163" s="18"/>
      <c r="C163" s="16"/>
      <c r="D163" s="8"/>
      <c r="E163" s="12"/>
      <c r="F163" s="12"/>
      <c r="G163" s="17"/>
      <c r="H163" s="13"/>
      <c r="I163" s="8"/>
      <c r="J163" s="8"/>
      <c r="K163" s="8"/>
      <c r="L163" s="8"/>
      <c r="M163" s="8"/>
      <c r="N163" s="15"/>
      <c r="O163" s="15"/>
      <c r="P163" s="8"/>
      <c r="Q163" s="8"/>
      <c r="R163" s="8"/>
      <c r="S163" s="8"/>
      <c r="T163" s="8"/>
      <c r="U163" s="8"/>
      <c r="V163" s="8"/>
      <c r="W163" s="8"/>
      <c r="X163" s="8"/>
      <c r="Y163" s="8"/>
      <c r="Z163" s="8"/>
    </row>
    <row r="164" spans="1:26">
      <c r="A164" s="13"/>
      <c r="B164" s="18"/>
      <c r="C164" s="16"/>
      <c r="D164" s="8"/>
      <c r="E164" s="12"/>
      <c r="F164" s="12"/>
      <c r="G164" s="17"/>
      <c r="H164" s="13"/>
      <c r="I164" s="8"/>
      <c r="J164" s="8"/>
      <c r="K164" s="8"/>
      <c r="L164" s="8"/>
      <c r="M164" s="8"/>
      <c r="N164" s="15"/>
      <c r="O164" s="15"/>
      <c r="P164" s="8"/>
      <c r="Q164" s="8"/>
      <c r="R164" s="8"/>
      <c r="S164" s="8"/>
      <c r="T164" s="8"/>
      <c r="U164" s="8"/>
      <c r="V164" s="8"/>
      <c r="W164" s="8"/>
      <c r="X164" s="8"/>
      <c r="Y164" s="8"/>
      <c r="Z164" s="8"/>
    </row>
    <row r="165" spans="1:26">
      <c r="A165" s="13"/>
      <c r="B165" s="18"/>
      <c r="C165" s="16"/>
      <c r="D165" s="8"/>
      <c r="E165" s="12"/>
      <c r="F165" s="12"/>
      <c r="G165" s="17"/>
      <c r="H165" s="13"/>
      <c r="I165" s="8"/>
      <c r="J165" s="8"/>
      <c r="K165" s="8"/>
      <c r="L165" s="8"/>
      <c r="M165" s="8"/>
      <c r="N165" s="15"/>
      <c r="O165" s="15"/>
      <c r="P165" s="8"/>
      <c r="Q165" s="8"/>
      <c r="R165" s="8"/>
      <c r="S165" s="8"/>
      <c r="T165" s="8"/>
      <c r="U165" s="8"/>
      <c r="V165" s="8"/>
      <c r="W165" s="8"/>
      <c r="X165" s="8"/>
      <c r="Y165" s="8"/>
      <c r="Z165" s="8"/>
    </row>
    <row r="166" spans="1:26">
      <c r="A166" s="13"/>
      <c r="B166" s="18"/>
      <c r="C166" s="16"/>
      <c r="D166" s="8"/>
      <c r="E166" s="12"/>
      <c r="F166" s="12"/>
      <c r="G166" s="17"/>
      <c r="H166" s="13"/>
      <c r="I166" s="8"/>
      <c r="J166" s="8"/>
      <c r="K166" s="8"/>
      <c r="L166" s="8"/>
      <c r="M166" s="8"/>
      <c r="N166" s="15"/>
      <c r="O166" s="15"/>
      <c r="P166" s="8"/>
      <c r="Q166" s="8"/>
      <c r="R166" s="8"/>
      <c r="S166" s="8"/>
      <c r="T166" s="8"/>
      <c r="U166" s="8"/>
      <c r="V166" s="8"/>
      <c r="W166" s="8"/>
      <c r="X166" s="8"/>
      <c r="Y166" s="8"/>
      <c r="Z166" s="8"/>
    </row>
    <row r="167" spans="1:26">
      <c r="A167" s="13"/>
      <c r="B167" s="18"/>
      <c r="C167" s="16"/>
      <c r="D167" s="8"/>
      <c r="E167" s="12"/>
      <c r="F167" s="12"/>
      <c r="G167" s="17"/>
      <c r="H167" s="13"/>
      <c r="I167" s="8"/>
      <c r="J167" s="8"/>
      <c r="K167" s="8"/>
      <c r="L167" s="8"/>
      <c r="M167" s="8"/>
      <c r="N167" s="15"/>
      <c r="O167" s="15"/>
      <c r="P167" s="8"/>
      <c r="Q167" s="8"/>
      <c r="R167" s="8"/>
      <c r="S167" s="8"/>
      <c r="T167" s="8"/>
      <c r="U167" s="8"/>
      <c r="V167" s="8"/>
      <c r="W167" s="8"/>
      <c r="X167" s="8"/>
      <c r="Y167" s="8"/>
      <c r="Z167" s="8"/>
    </row>
    <row r="168" spans="1:26">
      <c r="A168" s="13"/>
      <c r="B168" s="18"/>
      <c r="C168" s="16"/>
      <c r="D168" s="8"/>
      <c r="E168" s="12"/>
      <c r="F168" s="12"/>
      <c r="G168" s="17"/>
      <c r="H168" s="13"/>
      <c r="I168" s="8"/>
      <c r="J168" s="8"/>
      <c r="K168" s="8"/>
      <c r="L168" s="8"/>
      <c r="M168" s="8"/>
      <c r="N168" s="15"/>
      <c r="O168" s="15"/>
      <c r="P168" s="8"/>
      <c r="Q168" s="8"/>
      <c r="R168" s="8"/>
      <c r="S168" s="8"/>
      <c r="T168" s="8"/>
      <c r="U168" s="8"/>
      <c r="V168" s="8"/>
      <c r="W168" s="8"/>
      <c r="X168" s="8"/>
      <c r="Y168" s="8"/>
      <c r="Z168" s="8"/>
    </row>
    <row r="169" spans="1:26">
      <c r="A169" s="13"/>
      <c r="B169" s="18"/>
      <c r="C169" s="16"/>
      <c r="D169" s="8"/>
      <c r="E169" s="12"/>
      <c r="F169" s="12"/>
      <c r="G169" s="17"/>
      <c r="H169" s="13"/>
      <c r="I169" s="8"/>
      <c r="J169" s="8"/>
      <c r="K169" s="8"/>
      <c r="L169" s="8"/>
      <c r="M169" s="8"/>
      <c r="N169" s="15"/>
      <c r="O169" s="15"/>
      <c r="P169" s="8"/>
      <c r="Q169" s="8"/>
      <c r="R169" s="8"/>
      <c r="S169" s="8"/>
      <c r="T169" s="8"/>
      <c r="U169" s="8"/>
      <c r="V169" s="8"/>
      <c r="W169" s="8"/>
      <c r="X169" s="8"/>
      <c r="Y169" s="8"/>
      <c r="Z169" s="8"/>
    </row>
    <row r="170" spans="1:26">
      <c r="A170" s="13"/>
      <c r="B170" s="18"/>
      <c r="C170" s="16"/>
      <c r="D170" s="8"/>
      <c r="E170" s="12"/>
      <c r="F170" s="12"/>
      <c r="G170" s="17"/>
      <c r="H170" s="13"/>
      <c r="I170" s="8"/>
      <c r="J170" s="8"/>
      <c r="K170" s="8"/>
      <c r="L170" s="8"/>
      <c r="M170" s="8"/>
      <c r="N170" s="15"/>
      <c r="O170" s="15"/>
      <c r="P170" s="8"/>
      <c r="Q170" s="8"/>
      <c r="R170" s="8"/>
      <c r="S170" s="8"/>
      <c r="T170" s="8"/>
      <c r="U170" s="8"/>
      <c r="V170" s="8"/>
      <c r="W170" s="8"/>
      <c r="X170" s="8"/>
      <c r="Y170" s="8"/>
      <c r="Z170" s="8"/>
    </row>
    <row r="171" spans="1:26">
      <c r="A171" s="13"/>
      <c r="B171" s="18"/>
      <c r="C171" s="16"/>
      <c r="D171" s="8"/>
      <c r="E171" s="12"/>
      <c r="F171" s="12"/>
      <c r="G171" s="17"/>
      <c r="H171" s="13"/>
      <c r="I171" s="8"/>
      <c r="J171" s="8"/>
      <c r="K171" s="8"/>
      <c r="L171" s="8"/>
      <c r="M171" s="8"/>
      <c r="N171" s="15"/>
      <c r="O171" s="15"/>
      <c r="P171" s="8"/>
      <c r="Q171" s="8"/>
      <c r="R171" s="8"/>
      <c r="S171" s="8"/>
      <c r="T171" s="8"/>
      <c r="U171" s="8"/>
      <c r="V171" s="8"/>
      <c r="W171" s="8"/>
      <c r="X171" s="8"/>
      <c r="Y171" s="8"/>
      <c r="Z171" s="8"/>
    </row>
    <row r="172" spans="1:26">
      <c r="A172" s="13"/>
      <c r="B172" s="18"/>
      <c r="C172" s="16"/>
      <c r="D172" s="8"/>
      <c r="E172" s="12"/>
      <c r="F172" s="12"/>
      <c r="G172" s="17"/>
      <c r="H172" s="13"/>
      <c r="I172" s="8"/>
      <c r="J172" s="8"/>
      <c r="K172" s="8"/>
      <c r="L172" s="8"/>
      <c r="M172" s="8"/>
      <c r="N172" s="15"/>
      <c r="O172" s="15"/>
      <c r="P172" s="8"/>
      <c r="Q172" s="8"/>
      <c r="R172" s="8"/>
      <c r="S172" s="8"/>
      <c r="T172" s="8"/>
      <c r="U172" s="8"/>
      <c r="V172" s="8"/>
      <c r="W172" s="8"/>
      <c r="X172" s="8"/>
      <c r="Y172" s="8"/>
      <c r="Z172" s="8"/>
    </row>
    <row r="173" spans="1:26">
      <c r="A173" s="13"/>
      <c r="B173" s="18"/>
      <c r="C173" s="16"/>
      <c r="D173" s="8"/>
      <c r="E173" s="12"/>
      <c r="F173" s="12"/>
      <c r="G173" s="17"/>
      <c r="H173" s="13"/>
      <c r="I173" s="8"/>
      <c r="J173" s="8"/>
      <c r="K173" s="8"/>
      <c r="L173" s="8"/>
      <c r="M173" s="8"/>
      <c r="N173" s="15"/>
      <c r="O173" s="15"/>
      <c r="P173" s="8"/>
      <c r="Q173" s="8"/>
      <c r="R173" s="8"/>
      <c r="S173" s="8"/>
      <c r="T173" s="8"/>
      <c r="U173" s="8"/>
      <c r="V173" s="8"/>
      <c r="W173" s="8"/>
      <c r="X173" s="8"/>
      <c r="Y173" s="8"/>
      <c r="Z173" s="8"/>
    </row>
    <row r="174" spans="1:26">
      <c r="A174" s="13"/>
      <c r="B174" s="18"/>
      <c r="C174" s="16"/>
      <c r="D174" s="8"/>
      <c r="E174" s="12"/>
      <c r="F174" s="12"/>
      <c r="G174" s="17"/>
      <c r="H174" s="13"/>
      <c r="I174" s="8"/>
      <c r="J174" s="8"/>
      <c r="K174" s="8"/>
      <c r="L174" s="8"/>
      <c r="M174" s="8"/>
      <c r="N174" s="15"/>
      <c r="O174" s="15"/>
      <c r="P174" s="8"/>
      <c r="Q174" s="8"/>
      <c r="R174" s="8"/>
      <c r="S174" s="8"/>
      <c r="T174" s="8"/>
      <c r="U174" s="8"/>
      <c r="V174" s="8"/>
      <c r="W174" s="8"/>
      <c r="X174" s="8"/>
      <c r="Y174" s="8"/>
      <c r="Z174" s="8"/>
    </row>
    <row r="175" spans="1:26">
      <c r="A175" s="13"/>
      <c r="B175" s="18"/>
      <c r="C175" s="16"/>
      <c r="D175" s="8"/>
      <c r="E175" s="12"/>
      <c r="F175" s="12"/>
      <c r="G175" s="17"/>
      <c r="H175" s="13"/>
      <c r="I175" s="8"/>
      <c r="J175" s="8"/>
      <c r="K175" s="8"/>
      <c r="L175" s="8"/>
      <c r="M175" s="8"/>
      <c r="N175" s="15"/>
      <c r="O175" s="15"/>
      <c r="P175" s="8"/>
      <c r="Q175" s="8"/>
      <c r="R175" s="8"/>
      <c r="S175" s="8"/>
      <c r="T175" s="8"/>
      <c r="U175" s="8"/>
      <c r="V175" s="8"/>
      <c r="W175" s="8"/>
      <c r="X175" s="8"/>
      <c r="Y175" s="8"/>
      <c r="Z175" s="8"/>
    </row>
    <row r="176" spans="1:26">
      <c r="A176" s="13"/>
      <c r="B176" s="18"/>
      <c r="C176" s="16"/>
      <c r="D176" s="8"/>
      <c r="E176" s="12"/>
      <c r="F176" s="12"/>
      <c r="G176" s="17"/>
      <c r="H176" s="13"/>
      <c r="I176" s="8"/>
      <c r="J176" s="8"/>
      <c r="K176" s="8"/>
      <c r="L176" s="8"/>
      <c r="M176" s="8"/>
      <c r="N176" s="15"/>
      <c r="O176" s="15"/>
      <c r="P176" s="8"/>
      <c r="Q176" s="8"/>
      <c r="R176" s="8"/>
      <c r="S176" s="8"/>
      <c r="T176" s="8"/>
      <c r="U176" s="8"/>
      <c r="V176" s="8"/>
      <c r="W176" s="8"/>
      <c r="X176" s="8"/>
      <c r="Y176" s="8"/>
      <c r="Z176" s="8"/>
    </row>
    <row r="177" spans="1:26">
      <c r="A177" s="13"/>
      <c r="B177" s="18"/>
      <c r="C177" s="16"/>
      <c r="D177" s="8"/>
      <c r="E177" s="12"/>
      <c r="F177" s="12"/>
      <c r="G177" s="17"/>
      <c r="H177" s="13"/>
      <c r="I177" s="8"/>
      <c r="J177" s="8"/>
      <c r="K177" s="8"/>
      <c r="L177" s="8"/>
      <c r="M177" s="8"/>
      <c r="N177" s="15"/>
      <c r="O177" s="15"/>
      <c r="P177" s="8"/>
      <c r="Q177" s="8"/>
      <c r="R177" s="8"/>
      <c r="S177" s="8"/>
      <c r="T177" s="8"/>
      <c r="U177" s="8"/>
      <c r="V177" s="8"/>
      <c r="W177" s="8"/>
      <c r="X177" s="8"/>
      <c r="Y177" s="8"/>
      <c r="Z177" s="8"/>
    </row>
    <row r="178" spans="1:26">
      <c r="A178" s="13"/>
      <c r="B178" s="18"/>
      <c r="C178" s="16"/>
      <c r="D178" s="8"/>
      <c r="E178" s="12"/>
      <c r="F178" s="12"/>
      <c r="G178" s="17"/>
      <c r="H178" s="13"/>
      <c r="I178" s="8"/>
      <c r="J178" s="8"/>
      <c r="K178" s="8"/>
      <c r="L178" s="8"/>
      <c r="M178" s="8"/>
      <c r="N178" s="15"/>
      <c r="O178" s="15"/>
      <c r="P178" s="8"/>
      <c r="Q178" s="8"/>
      <c r="R178" s="8"/>
      <c r="S178" s="8"/>
      <c r="T178" s="8"/>
      <c r="U178" s="8"/>
      <c r="V178" s="8"/>
      <c r="W178" s="8"/>
      <c r="X178" s="8"/>
      <c r="Y178" s="8"/>
      <c r="Z178" s="8"/>
    </row>
    <row r="179" spans="1:26">
      <c r="A179" s="13"/>
      <c r="B179" s="18"/>
      <c r="C179" s="16"/>
      <c r="D179" s="8"/>
      <c r="E179" s="12"/>
      <c r="F179" s="12"/>
      <c r="G179" s="17"/>
      <c r="H179" s="13"/>
      <c r="I179" s="8"/>
      <c r="J179" s="8"/>
      <c r="K179" s="8"/>
      <c r="L179" s="8"/>
      <c r="M179" s="8"/>
      <c r="N179" s="15"/>
      <c r="O179" s="15"/>
      <c r="P179" s="8"/>
      <c r="Q179" s="8"/>
      <c r="R179" s="8"/>
      <c r="S179" s="8"/>
      <c r="T179" s="8"/>
      <c r="U179" s="8"/>
      <c r="V179" s="8"/>
      <c r="W179" s="8"/>
      <c r="X179" s="8"/>
      <c r="Y179" s="8"/>
      <c r="Z179" s="8"/>
    </row>
    <row r="180" spans="1:26">
      <c r="A180" s="13"/>
      <c r="B180" s="18"/>
      <c r="C180" s="16"/>
      <c r="D180" s="8"/>
      <c r="E180" s="12"/>
      <c r="F180" s="12"/>
      <c r="G180" s="17"/>
      <c r="H180" s="13"/>
      <c r="I180" s="8"/>
      <c r="J180" s="8"/>
      <c r="K180" s="8"/>
      <c r="L180" s="8"/>
      <c r="M180" s="8"/>
      <c r="N180" s="15"/>
      <c r="O180" s="15"/>
      <c r="P180" s="8"/>
      <c r="Q180" s="8"/>
      <c r="R180" s="8"/>
      <c r="S180" s="8"/>
      <c r="T180" s="8"/>
      <c r="U180" s="8"/>
      <c r="V180" s="8"/>
      <c r="W180" s="8"/>
      <c r="X180" s="8"/>
      <c r="Y180" s="8"/>
      <c r="Z180" s="8"/>
    </row>
    <row r="181" spans="1:26">
      <c r="A181" s="13"/>
      <c r="B181" s="18"/>
      <c r="C181" s="16"/>
      <c r="D181" s="8"/>
      <c r="E181" s="12"/>
      <c r="F181" s="12"/>
      <c r="G181" s="17"/>
      <c r="H181" s="13"/>
      <c r="I181" s="8"/>
      <c r="J181" s="8"/>
      <c r="K181" s="8"/>
      <c r="L181" s="8"/>
      <c r="M181" s="8"/>
      <c r="N181" s="15"/>
      <c r="O181" s="15"/>
      <c r="P181" s="8"/>
      <c r="Q181" s="8"/>
      <c r="R181" s="8"/>
      <c r="S181" s="8"/>
      <c r="T181" s="8"/>
      <c r="U181" s="8"/>
      <c r="V181" s="8"/>
      <c r="W181" s="8"/>
      <c r="X181" s="8"/>
      <c r="Y181" s="8"/>
      <c r="Z181" s="8"/>
    </row>
    <row r="182" spans="1:26">
      <c r="A182" s="13"/>
      <c r="B182" s="18"/>
      <c r="C182" s="16"/>
      <c r="D182" s="8"/>
      <c r="E182" s="12"/>
      <c r="F182" s="12"/>
      <c r="G182" s="17"/>
      <c r="H182" s="13"/>
      <c r="I182" s="8"/>
      <c r="J182" s="8"/>
      <c r="K182" s="8"/>
      <c r="L182" s="8"/>
      <c r="M182" s="8"/>
      <c r="N182" s="15"/>
      <c r="O182" s="15"/>
      <c r="P182" s="8"/>
      <c r="Q182" s="8"/>
      <c r="R182" s="8"/>
      <c r="S182" s="8"/>
      <c r="T182" s="8"/>
      <c r="U182" s="8"/>
      <c r="V182" s="8"/>
      <c r="W182" s="8"/>
      <c r="X182" s="8"/>
      <c r="Y182" s="8"/>
      <c r="Z182" s="8"/>
    </row>
    <row r="183" spans="1:26">
      <c r="A183" s="13"/>
      <c r="B183" s="18"/>
      <c r="C183" s="16"/>
      <c r="D183" s="8"/>
      <c r="E183" s="12"/>
      <c r="F183" s="12"/>
      <c r="G183" s="17"/>
      <c r="H183" s="13"/>
      <c r="I183" s="8"/>
      <c r="J183" s="8"/>
      <c r="K183" s="8"/>
      <c r="L183" s="8"/>
      <c r="M183" s="8"/>
      <c r="N183" s="15"/>
      <c r="O183" s="15"/>
      <c r="P183" s="8"/>
      <c r="Q183" s="8"/>
      <c r="R183" s="8"/>
      <c r="S183" s="8"/>
      <c r="T183" s="8"/>
      <c r="U183" s="8"/>
      <c r="V183" s="8"/>
      <c r="W183" s="8"/>
      <c r="X183" s="8"/>
      <c r="Y183" s="8"/>
      <c r="Z183" s="8"/>
    </row>
    <row r="184" spans="1:26">
      <c r="A184" s="13"/>
      <c r="B184" s="18"/>
      <c r="C184" s="16"/>
      <c r="D184" s="8"/>
      <c r="E184" s="12"/>
      <c r="F184" s="12"/>
      <c r="G184" s="17"/>
      <c r="H184" s="13"/>
      <c r="I184" s="8"/>
      <c r="J184" s="8"/>
      <c r="K184" s="8"/>
      <c r="L184" s="8"/>
      <c r="M184" s="8"/>
      <c r="N184" s="15"/>
      <c r="O184" s="15"/>
      <c r="P184" s="8"/>
      <c r="Q184" s="8"/>
      <c r="R184" s="8"/>
      <c r="S184" s="8"/>
      <c r="T184" s="8"/>
      <c r="U184" s="8"/>
      <c r="V184" s="8"/>
      <c r="W184" s="8"/>
      <c r="X184" s="8"/>
      <c r="Y184" s="8"/>
      <c r="Z184" s="8"/>
    </row>
    <row r="185" spans="1:26">
      <c r="A185" s="13"/>
      <c r="B185" s="18"/>
      <c r="C185" s="16"/>
      <c r="D185" s="8"/>
      <c r="E185" s="12"/>
      <c r="F185" s="12"/>
      <c r="G185" s="17"/>
      <c r="H185" s="13"/>
      <c r="I185" s="8"/>
      <c r="J185" s="8"/>
      <c r="K185" s="8"/>
      <c r="L185" s="8"/>
      <c r="M185" s="8"/>
      <c r="N185" s="15"/>
      <c r="O185" s="15"/>
      <c r="P185" s="8"/>
      <c r="Q185" s="8"/>
      <c r="R185" s="8"/>
      <c r="S185" s="8"/>
      <c r="T185" s="8"/>
      <c r="U185" s="8"/>
      <c r="V185" s="8"/>
      <c r="W185" s="8"/>
      <c r="X185" s="8"/>
      <c r="Y185" s="8"/>
      <c r="Z185" s="8"/>
    </row>
    <row r="186" spans="1:26">
      <c r="A186" s="13"/>
      <c r="B186" s="18"/>
      <c r="C186" s="16"/>
      <c r="D186" s="8"/>
      <c r="E186" s="12"/>
      <c r="F186" s="12"/>
      <c r="G186" s="17"/>
      <c r="H186" s="13"/>
      <c r="I186" s="8"/>
      <c r="J186" s="8"/>
      <c r="K186" s="8"/>
      <c r="L186" s="8"/>
      <c r="M186" s="8"/>
      <c r="N186" s="15"/>
      <c r="O186" s="15"/>
      <c r="P186" s="8"/>
      <c r="Q186" s="8"/>
      <c r="R186" s="8"/>
      <c r="S186" s="8"/>
      <c r="T186" s="8"/>
      <c r="U186" s="8"/>
      <c r="V186" s="8"/>
      <c r="W186" s="8"/>
      <c r="X186" s="8"/>
      <c r="Y186" s="8"/>
      <c r="Z186" s="8"/>
    </row>
    <row r="187" spans="1:26">
      <c r="A187" s="13"/>
      <c r="B187" s="18"/>
      <c r="C187" s="16"/>
      <c r="D187" s="8"/>
      <c r="E187" s="12"/>
      <c r="F187" s="12"/>
      <c r="G187" s="17"/>
      <c r="H187" s="13"/>
      <c r="I187" s="8"/>
      <c r="J187" s="8"/>
      <c r="K187" s="8"/>
      <c r="L187" s="8"/>
      <c r="M187" s="8"/>
      <c r="N187" s="15"/>
      <c r="O187" s="15"/>
      <c r="P187" s="8"/>
      <c r="Q187" s="8"/>
      <c r="R187" s="8"/>
      <c r="S187" s="8"/>
      <c r="T187" s="8"/>
      <c r="U187" s="8"/>
      <c r="V187" s="8"/>
      <c r="W187" s="8"/>
      <c r="X187" s="8"/>
      <c r="Y187" s="8"/>
      <c r="Z187" s="8"/>
    </row>
    <row r="188" spans="1:26">
      <c r="A188" s="13"/>
      <c r="B188" s="18"/>
      <c r="C188" s="16"/>
      <c r="D188" s="8"/>
      <c r="E188" s="12"/>
      <c r="F188" s="12"/>
      <c r="G188" s="17"/>
      <c r="H188" s="13"/>
      <c r="I188" s="8"/>
      <c r="J188" s="8"/>
      <c r="K188" s="8"/>
      <c r="L188" s="8"/>
      <c r="M188" s="8"/>
      <c r="N188" s="15"/>
      <c r="O188" s="15"/>
      <c r="P188" s="8"/>
      <c r="Q188" s="8"/>
      <c r="R188" s="8"/>
      <c r="S188" s="8"/>
      <c r="T188" s="8"/>
      <c r="U188" s="8"/>
      <c r="V188" s="8"/>
      <c r="W188" s="8"/>
      <c r="X188" s="8"/>
      <c r="Y188" s="8"/>
      <c r="Z188" s="8"/>
    </row>
    <row r="189" spans="1:26">
      <c r="A189" s="13"/>
      <c r="B189" s="18"/>
      <c r="C189" s="16"/>
      <c r="D189" s="8"/>
      <c r="E189" s="12"/>
      <c r="F189" s="12"/>
      <c r="G189" s="17"/>
      <c r="H189" s="13"/>
      <c r="I189" s="8"/>
      <c r="J189" s="8"/>
      <c r="K189" s="8"/>
      <c r="L189" s="8"/>
      <c r="M189" s="8"/>
      <c r="N189" s="15"/>
      <c r="O189" s="15"/>
      <c r="P189" s="8"/>
      <c r="Q189" s="8"/>
      <c r="R189" s="8"/>
      <c r="S189" s="8"/>
      <c r="T189" s="8"/>
      <c r="U189" s="8"/>
      <c r="V189" s="8"/>
      <c r="W189" s="8"/>
      <c r="X189" s="8"/>
      <c r="Y189" s="8"/>
      <c r="Z189" s="8"/>
    </row>
    <row r="190" spans="1:26">
      <c r="A190" s="13"/>
      <c r="B190" s="18"/>
      <c r="C190" s="16"/>
      <c r="D190" s="8"/>
      <c r="E190" s="12"/>
      <c r="F190" s="12"/>
      <c r="G190" s="17"/>
      <c r="H190" s="13"/>
      <c r="I190" s="8"/>
      <c r="J190" s="8"/>
      <c r="K190" s="8"/>
      <c r="L190" s="8"/>
      <c r="M190" s="8"/>
      <c r="N190" s="15"/>
      <c r="O190" s="15"/>
      <c r="P190" s="8"/>
      <c r="Q190" s="8"/>
      <c r="R190" s="8"/>
      <c r="S190" s="8"/>
      <c r="T190" s="8"/>
      <c r="U190" s="8"/>
      <c r="V190" s="8"/>
      <c r="W190" s="8"/>
      <c r="X190" s="8"/>
      <c r="Y190" s="8"/>
      <c r="Z190" s="8"/>
    </row>
    <row r="191" spans="1:26">
      <c r="A191" s="13"/>
      <c r="B191" s="18"/>
      <c r="C191" s="16"/>
      <c r="D191" s="8"/>
      <c r="E191" s="12"/>
      <c r="F191" s="12"/>
      <c r="G191" s="17"/>
      <c r="H191" s="13"/>
      <c r="I191" s="8"/>
      <c r="J191" s="8"/>
      <c r="K191" s="8"/>
      <c r="L191" s="8"/>
      <c r="M191" s="8"/>
      <c r="N191" s="15"/>
      <c r="O191" s="15"/>
      <c r="P191" s="8"/>
      <c r="Q191" s="8"/>
      <c r="R191" s="8"/>
      <c r="S191" s="8"/>
      <c r="T191" s="8"/>
      <c r="U191" s="8"/>
      <c r="V191" s="8"/>
      <c r="W191" s="8"/>
      <c r="X191" s="8"/>
      <c r="Y191" s="8"/>
      <c r="Z191" s="8"/>
    </row>
    <row r="192" spans="1:26">
      <c r="A192" s="13"/>
      <c r="B192" s="18"/>
      <c r="C192" s="16"/>
      <c r="D192" s="8"/>
      <c r="E192" s="12"/>
      <c r="F192" s="12"/>
      <c r="G192" s="17"/>
      <c r="H192" s="13"/>
      <c r="I192" s="8"/>
      <c r="J192" s="8"/>
      <c r="K192" s="8"/>
      <c r="L192" s="8"/>
      <c r="M192" s="8"/>
      <c r="N192" s="15"/>
      <c r="O192" s="15"/>
      <c r="P192" s="8"/>
      <c r="Q192" s="8"/>
      <c r="R192" s="8"/>
      <c r="S192" s="8"/>
      <c r="T192" s="8"/>
      <c r="U192" s="8"/>
      <c r="V192" s="8"/>
      <c r="W192" s="8"/>
      <c r="X192" s="8"/>
      <c r="Y192" s="8"/>
      <c r="Z192" s="8"/>
    </row>
    <row r="193" spans="1:26">
      <c r="A193" s="13"/>
      <c r="B193" s="18"/>
      <c r="C193" s="16"/>
      <c r="D193" s="8"/>
      <c r="E193" s="12"/>
      <c r="F193" s="12"/>
      <c r="G193" s="17"/>
      <c r="H193" s="13"/>
      <c r="I193" s="8"/>
      <c r="J193" s="8"/>
      <c r="K193" s="8"/>
      <c r="L193" s="8"/>
      <c r="M193" s="8"/>
      <c r="N193" s="15"/>
      <c r="O193" s="15"/>
      <c r="P193" s="8"/>
      <c r="Q193" s="8"/>
      <c r="R193" s="8"/>
      <c r="S193" s="8"/>
      <c r="T193" s="8"/>
      <c r="U193" s="8"/>
      <c r="V193" s="8"/>
      <c r="W193" s="8"/>
      <c r="X193" s="8"/>
      <c r="Y193" s="8"/>
      <c r="Z193" s="8"/>
    </row>
    <row r="194" spans="1:26">
      <c r="A194" s="13"/>
      <c r="B194" s="18"/>
      <c r="C194" s="16"/>
      <c r="D194" s="8"/>
      <c r="E194" s="12"/>
      <c r="F194" s="12"/>
      <c r="G194" s="17"/>
      <c r="H194" s="13"/>
      <c r="I194" s="8"/>
      <c r="J194" s="8"/>
      <c r="K194" s="8"/>
      <c r="L194" s="8"/>
      <c r="M194" s="8"/>
      <c r="N194" s="15"/>
      <c r="O194" s="15"/>
      <c r="P194" s="8"/>
      <c r="Q194" s="8"/>
      <c r="R194" s="8"/>
      <c r="S194" s="8"/>
      <c r="T194" s="8"/>
      <c r="U194" s="8"/>
      <c r="V194" s="8"/>
      <c r="W194" s="8"/>
      <c r="X194" s="8"/>
      <c r="Y194" s="8"/>
      <c r="Z194" s="8"/>
    </row>
    <row r="195" spans="1:26">
      <c r="A195" s="13"/>
      <c r="B195" s="18"/>
      <c r="C195" s="16"/>
      <c r="D195" s="8"/>
      <c r="E195" s="12"/>
      <c r="F195" s="12"/>
      <c r="G195" s="17"/>
      <c r="H195" s="13"/>
      <c r="I195" s="8"/>
      <c r="J195" s="8"/>
      <c r="K195" s="8"/>
      <c r="L195" s="8"/>
      <c r="M195" s="8"/>
      <c r="N195" s="15"/>
      <c r="O195" s="15"/>
      <c r="P195" s="8"/>
      <c r="Q195" s="8"/>
      <c r="R195" s="8"/>
      <c r="S195" s="8"/>
      <c r="T195" s="8"/>
      <c r="U195" s="8"/>
      <c r="V195" s="8"/>
      <c r="W195" s="8"/>
      <c r="X195" s="8"/>
      <c r="Y195" s="8"/>
      <c r="Z195" s="8"/>
    </row>
    <row r="196" spans="1:26">
      <c r="A196" s="13"/>
      <c r="B196" s="18"/>
      <c r="C196" s="16"/>
      <c r="D196" s="8"/>
      <c r="E196" s="12"/>
      <c r="F196" s="12"/>
      <c r="G196" s="17"/>
      <c r="H196" s="13"/>
      <c r="I196" s="8"/>
      <c r="J196" s="8"/>
      <c r="K196" s="8"/>
      <c r="L196" s="8"/>
      <c r="M196" s="8"/>
      <c r="N196" s="15"/>
      <c r="O196" s="15"/>
      <c r="P196" s="8"/>
      <c r="Q196" s="8"/>
      <c r="R196" s="8"/>
      <c r="S196" s="8"/>
      <c r="T196" s="8"/>
      <c r="U196" s="8"/>
      <c r="V196" s="8"/>
      <c r="W196" s="8"/>
      <c r="X196" s="8"/>
      <c r="Y196" s="8"/>
      <c r="Z196" s="8"/>
    </row>
    <row r="197" spans="1:26">
      <c r="A197" s="13"/>
      <c r="B197" s="18"/>
      <c r="C197" s="16"/>
      <c r="D197" s="8"/>
      <c r="E197" s="12"/>
      <c r="F197" s="12"/>
      <c r="G197" s="17"/>
      <c r="H197" s="13"/>
      <c r="I197" s="8"/>
      <c r="J197" s="8"/>
      <c r="K197" s="8"/>
      <c r="L197" s="8"/>
      <c r="M197" s="8"/>
      <c r="N197" s="15"/>
      <c r="O197" s="15"/>
      <c r="P197" s="8"/>
      <c r="Q197" s="8"/>
      <c r="R197" s="8"/>
      <c r="S197" s="8"/>
      <c r="T197" s="8"/>
      <c r="U197" s="8"/>
      <c r="V197" s="8"/>
      <c r="W197" s="8"/>
      <c r="X197" s="8"/>
      <c r="Y197" s="8"/>
      <c r="Z197" s="8"/>
    </row>
    <row r="198" spans="1:26">
      <c r="A198" s="13"/>
      <c r="B198" s="18"/>
      <c r="C198" s="16"/>
      <c r="D198" s="8"/>
      <c r="E198" s="12"/>
      <c r="F198" s="12"/>
      <c r="G198" s="17"/>
      <c r="H198" s="13"/>
      <c r="I198" s="8"/>
      <c r="J198" s="8"/>
      <c r="K198" s="8"/>
      <c r="L198" s="8"/>
      <c r="M198" s="8"/>
      <c r="N198" s="15"/>
      <c r="O198" s="15"/>
      <c r="P198" s="8"/>
      <c r="Q198" s="8"/>
      <c r="R198" s="8"/>
      <c r="S198" s="8"/>
      <c r="T198" s="8"/>
      <c r="U198" s="8"/>
      <c r="V198" s="8"/>
      <c r="W198" s="8"/>
      <c r="X198" s="8"/>
      <c r="Y198" s="8"/>
      <c r="Z198" s="8"/>
    </row>
    <row r="199" spans="1:26">
      <c r="A199" s="13"/>
      <c r="B199" s="18"/>
      <c r="C199" s="16"/>
      <c r="D199" s="8"/>
      <c r="E199" s="12"/>
      <c r="F199" s="12"/>
      <c r="G199" s="17"/>
      <c r="H199" s="13"/>
      <c r="I199" s="8"/>
      <c r="J199" s="8"/>
      <c r="K199" s="8"/>
      <c r="L199" s="8"/>
      <c r="M199" s="8"/>
      <c r="N199" s="15"/>
      <c r="O199" s="15"/>
      <c r="P199" s="8"/>
      <c r="Q199" s="8"/>
      <c r="R199" s="8"/>
      <c r="S199" s="8"/>
      <c r="T199" s="8"/>
      <c r="U199" s="8"/>
      <c r="V199" s="8"/>
      <c r="W199" s="8"/>
      <c r="X199" s="8"/>
      <c r="Y199" s="8"/>
      <c r="Z199" s="8"/>
    </row>
    <row r="200" spans="1:26">
      <c r="A200" s="13"/>
      <c r="B200" s="18"/>
      <c r="C200" s="16"/>
      <c r="D200" s="8"/>
      <c r="E200" s="12"/>
      <c r="F200" s="12"/>
      <c r="G200" s="17"/>
      <c r="H200" s="13"/>
      <c r="I200" s="8"/>
      <c r="J200" s="8"/>
      <c r="K200" s="8"/>
      <c r="L200" s="8"/>
      <c r="M200" s="8"/>
      <c r="N200" s="15"/>
      <c r="O200" s="15"/>
      <c r="P200" s="8"/>
      <c r="Q200" s="8"/>
      <c r="R200" s="8"/>
      <c r="S200" s="8"/>
      <c r="T200" s="8"/>
      <c r="U200" s="8"/>
      <c r="V200" s="8"/>
      <c r="W200" s="8"/>
      <c r="X200" s="8"/>
      <c r="Y200" s="8"/>
      <c r="Z200" s="8"/>
    </row>
    <row r="201" spans="1:26">
      <c r="A201" s="13"/>
      <c r="B201" s="18"/>
      <c r="C201" s="16"/>
      <c r="D201" s="8"/>
      <c r="E201" s="12"/>
      <c r="F201" s="12"/>
      <c r="G201" s="17"/>
      <c r="H201" s="13"/>
      <c r="I201" s="8"/>
      <c r="J201" s="8"/>
      <c r="K201" s="8"/>
      <c r="L201" s="8"/>
      <c r="M201" s="8"/>
      <c r="N201" s="15"/>
      <c r="O201" s="15"/>
      <c r="P201" s="8"/>
      <c r="Q201" s="8"/>
      <c r="R201" s="8"/>
      <c r="S201" s="8"/>
      <c r="T201" s="8"/>
      <c r="U201" s="8"/>
      <c r="V201" s="8"/>
      <c r="W201" s="8"/>
      <c r="X201" s="8"/>
      <c r="Y201" s="8"/>
      <c r="Z201" s="8"/>
    </row>
    <row r="202" spans="1:26">
      <c r="A202" s="13"/>
      <c r="B202" s="18"/>
      <c r="C202" s="16"/>
      <c r="D202" s="8"/>
      <c r="E202" s="12"/>
      <c r="F202" s="12"/>
      <c r="G202" s="17"/>
      <c r="H202" s="13"/>
      <c r="I202" s="8"/>
      <c r="J202" s="8"/>
      <c r="K202" s="8"/>
      <c r="L202" s="8"/>
      <c r="M202" s="8"/>
      <c r="N202" s="15"/>
      <c r="O202" s="15"/>
      <c r="P202" s="8"/>
      <c r="Q202" s="8"/>
      <c r="R202" s="8"/>
      <c r="S202" s="8"/>
      <c r="T202" s="8"/>
      <c r="U202" s="8"/>
      <c r="V202" s="8"/>
      <c r="W202" s="8"/>
      <c r="X202" s="8"/>
      <c r="Y202" s="8"/>
      <c r="Z202" s="8"/>
    </row>
    <row r="203" spans="1:26">
      <c r="A203" s="13"/>
      <c r="B203" s="18"/>
      <c r="C203" s="16"/>
      <c r="D203" s="8"/>
      <c r="E203" s="12"/>
      <c r="F203" s="12"/>
      <c r="G203" s="17"/>
      <c r="H203" s="13"/>
      <c r="I203" s="8"/>
      <c r="J203" s="8"/>
      <c r="K203" s="8"/>
      <c r="L203" s="8"/>
      <c r="M203" s="8"/>
      <c r="N203" s="15"/>
      <c r="O203" s="15"/>
      <c r="P203" s="8"/>
      <c r="Q203" s="8"/>
      <c r="R203" s="8"/>
      <c r="S203" s="8"/>
      <c r="T203" s="8"/>
      <c r="U203" s="8"/>
      <c r="V203" s="8"/>
      <c r="W203" s="8"/>
      <c r="X203" s="8"/>
      <c r="Y203" s="8"/>
      <c r="Z203" s="8"/>
    </row>
    <row r="204" spans="1:26">
      <c r="A204" s="13"/>
      <c r="B204" s="18"/>
      <c r="C204" s="16"/>
      <c r="D204" s="8"/>
      <c r="E204" s="12"/>
      <c r="F204" s="12"/>
      <c r="G204" s="17"/>
      <c r="H204" s="13"/>
      <c r="I204" s="8"/>
      <c r="J204" s="8"/>
      <c r="K204" s="8"/>
      <c r="L204" s="8"/>
      <c r="M204" s="8"/>
      <c r="N204" s="15"/>
      <c r="O204" s="15"/>
      <c r="P204" s="8"/>
      <c r="Q204" s="8"/>
      <c r="R204" s="8"/>
      <c r="S204" s="8"/>
      <c r="T204" s="8"/>
      <c r="U204" s="8"/>
      <c r="V204" s="8"/>
      <c r="W204" s="8"/>
      <c r="X204" s="8"/>
      <c r="Y204" s="8"/>
      <c r="Z204" s="8"/>
    </row>
    <row r="205" spans="1:26">
      <c r="A205" s="13"/>
      <c r="B205" s="18"/>
      <c r="C205" s="16"/>
      <c r="D205" s="8"/>
      <c r="E205" s="12"/>
      <c r="F205" s="12"/>
      <c r="G205" s="17"/>
      <c r="H205" s="13"/>
      <c r="I205" s="8"/>
      <c r="J205" s="8"/>
      <c r="K205" s="8"/>
      <c r="L205" s="8"/>
      <c r="M205" s="8"/>
      <c r="N205" s="15"/>
      <c r="O205" s="15"/>
      <c r="P205" s="8"/>
      <c r="Q205" s="8"/>
      <c r="R205" s="8"/>
      <c r="S205" s="8"/>
      <c r="T205" s="8"/>
      <c r="U205" s="8"/>
      <c r="V205" s="8"/>
      <c r="W205" s="8"/>
      <c r="X205" s="8"/>
      <c r="Y205" s="8"/>
      <c r="Z205" s="8"/>
    </row>
    <row r="206" spans="1:26">
      <c r="A206" s="13"/>
      <c r="B206" s="18"/>
      <c r="C206" s="16"/>
      <c r="D206" s="8"/>
      <c r="E206" s="12"/>
      <c r="F206" s="12"/>
      <c r="G206" s="17"/>
      <c r="H206" s="13"/>
      <c r="I206" s="8"/>
      <c r="J206" s="8"/>
      <c r="K206" s="8"/>
      <c r="L206" s="8"/>
      <c r="M206" s="8"/>
      <c r="N206" s="15"/>
      <c r="O206" s="15"/>
      <c r="P206" s="8"/>
      <c r="Q206" s="8"/>
      <c r="R206" s="8"/>
      <c r="S206" s="8"/>
      <c r="T206" s="8"/>
      <c r="U206" s="8"/>
      <c r="V206" s="8"/>
      <c r="W206" s="8"/>
      <c r="X206" s="8"/>
      <c r="Y206" s="8"/>
      <c r="Z206" s="8"/>
    </row>
    <row r="207" spans="1:26">
      <c r="A207" s="13"/>
      <c r="B207" s="18"/>
      <c r="C207" s="16"/>
      <c r="D207" s="8"/>
      <c r="E207" s="12"/>
      <c r="F207" s="12"/>
      <c r="G207" s="17"/>
      <c r="H207" s="13"/>
      <c r="I207" s="8"/>
      <c r="J207" s="8"/>
      <c r="K207" s="8"/>
      <c r="L207" s="8"/>
      <c r="M207" s="8"/>
      <c r="N207" s="15"/>
      <c r="O207" s="15"/>
      <c r="P207" s="8"/>
      <c r="Q207" s="8"/>
      <c r="R207" s="8"/>
      <c r="S207" s="8"/>
      <c r="T207" s="8"/>
      <c r="U207" s="8"/>
      <c r="V207" s="8"/>
      <c r="W207" s="8"/>
      <c r="X207" s="8"/>
      <c r="Y207" s="8"/>
      <c r="Z207" s="8"/>
    </row>
    <row r="208" spans="1:26">
      <c r="A208" s="13"/>
      <c r="B208" s="18"/>
      <c r="C208" s="16"/>
      <c r="D208" s="8"/>
      <c r="E208" s="12"/>
      <c r="F208" s="12"/>
      <c r="G208" s="17"/>
      <c r="H208" s="13"/>
      <c r="I208" s="8"/>
      <c r="J208" s="8"/>
      <c r="K208" s="8"/>
      <c r="L208" s="8"/>
      <c r="M208" s="8"/>
      <c r="N208" s="15"/>
      <c r="O208" s="15"/>
      <c r="P208" s="8"/>
      <c r="Q208" s="8"/>
      <c r="R208" s="8"/>
      <c r="S208" s="8"/>
      <c r="T208" s="8"/>
      <c r="U208" s="8"/>
      <c r="V208" s="8"/>
      <c r="W208" s="8"/>
      <c r="X208" s="8"/>
      <c r="Y208" s="8"/>
      <c r="Z208" s="8"/>
    </row>
    <row r="209" spans="1:26">
      <c r="A209" s="13"/>
      <c r="B209" s="18"/>
      <c r="C209" s="16"/>
      <c r="D209" s="8"/>
      <c r="E209" s="12"/>
      <c r="F209" s="12"/>
      <c r="G209" s="17"/>
      <c r="H209" s="13"/>
      <c r="I209" s="8"/>
      <c r="J209" s="8"/>
      <c r="K209" s="8"/>
      <c r="L209" s="8"/>
      <c r="M209" s="8"/>
      <c r="N209" s="15"/>
      <c r="O209" s="15"/>
      <c r="P209" s="8"/>
      <c r="Q209" s="8"/>
      <c r="R209" s="8"/>
      <c r="S209" s="8"/>
      <c r="T209" s="8"/>
      <c r="U209" s="8"/>
      <c r="V209" s="8"/>
      <c r="W209" s="8"/>
      <c r="X209" s="8"/>
      <c r="Y209" s="8"/>
      <c r="Z209" s="8"/>
    </row>
    <row r="210" spans="1:26">
      <c r="A210" s="13"/>
      <c r="B210" s="18"/>
      <c r="C210" s="16"/>
      <c r="D210" s="8"/>
      <c r="E210" s="12"/>
      <c r="F210" s="12"/>
      <c r="G210" s="17"/>
      <c r="H210" s="13"/>
      <c r="I210" s="8"/>
      <c r="J210" s="8"/>
      <c r="K210" s="8"/>
      <c r="L210" s="8"/>
      <c r="M210" s="8"/>
      <c r="N210" s="15"/>
      <c r="O210" s="15"/>
      <c r="P210" s="8"/>
      <c r="Q210" s="8"/>
      <c r="R210" s="8"/>
      <c r="S210" s="8"/>
      <c r="T210" s="8"/>
      <c r="U210" s="8"/>
      <c r="V210" s="8"/>
      <c r="W210" s="8"/>
      <c r="X210" s="8"/>
      <c r="Y210" s="8"/>
      <c r="Z210" s="8"/>
    </row>
    <row r="211" spans="1:26">
      <c r="A211" s="13"/>
      <c r="B211" s="18"/>
      <c r="C211" s="16"/>
      <c r="D211" s="8"/>
      <c r="E211" s="12"/>
      <c r="F211" s="12"/>
      <c r="G211" s="17"/>
      <c r="H211" s="13"/>
      <c r="I211" s="8"/>
      <c r="J211" s="8"/>
      <c r="K211" s="8"/>
      <c r="L211" s="8"/>
      <c r="M211" s="8"/>
      <c r="N211" s="15"/>
      <c r="O211" s="15"/>
      <c r="P211" s="8"/>
      <c r="Q211" s="8"/>
      <c r="R211" s="8"/>
      <c r="S211" s="8"/>
      <c r="T211" s="8"/>
      <c r="U211" s="8"/>
      <c r="V211" s="8"/>
      <c r="W211" s="8"/>
      <c r="X211" s="8"/>
      <c r="Y211" s="8"/>
      <c r="Z211" s="8"/>
    </row>
    <row r="212" spans="1:26">
      <c r="A212" s="13"/>
      <c r="B212" s="18"/>
      <c r="C212" s="16"/>
      <c r="D212" s="8"/>
      <c r="E212" s="12"/>
      <c r="F212" s="12"/>
      <c r="G212" s="17"/>
      <c r="H212" s="13"/>
      <c r="I212" s="8"/>
      <c r="J212" s="8"/>
      <c r="K212" s="8"/>
      <c r="L212" s="8"/>
      <c r="M212" s="8"/>
      <c r="N212" s="15"/>
      <c r="O212" s="15"/>
      <c r="P212" s="8"/>
      <c r="Q212" s="8"/>
      <c r="R212" s="8"/>
      <c r="S212" s="8"/>
      <c r="T212" s="8"/>
      <c r="U212" s="8"/>
      <c r="V212" s="8"/>
      <c r="W212" s="8"/>
      <c r="X212" s="8"/>
      <c r="Y212" s="8"/>
      <c r="Z212" s="8"/>
    </row>
    <row r="213" spans="1:26">
      <c r="A213" s="13"/>
      <c r="B213" s="18"/>
      <c r="C213" s="16"/>
      <c r="D213" s="8"/>
      <c r="E213" s="12"/>
      <c r="F213" s="12"/>
      <c r="G213" s="17"/>
      <c r="H213" s="13"/>
      <c r="I213" s="8"/>
      <c r="J213" s="8"/>
      <c r="K213" s="8"/>
      <c r="L213" s="8"/>
      <c r="M213" s="8"/>
      <c r="N213" s="15"/>
      <c r="O213" s="15"/>
      <c r="P213" s="8"/>
      <c r="Q213" s="8"/>
      <c r="R213" s="8"/>
      <c r="S213" s="8"/>
      <c r="T213" s="8"/>
      <c r="U213" s="8"/>
      <c r="V213" s="8"/>
      <c r="W213" s="8"/>
      <c r="X213" s="8"/>
      <c r="Y213" s="8"/>
      <c r="Z213" s="8"/>
    </row>
    <row r="214" spans="1:26">
      <c r="A214" s="13"/>
      <c r="B214" s="18"/>
      <c r="C214" s="16"/>
      <c r="D214" s="8"/>
      <c r="E214" s="12"/>
      <c r="F214" s="12"/>
      <c r="G214" s="17"/>
      <c r="H214" s="13"/>
      <c r="I214" s="8"/>
      <c r="J214" s="8"/>
      <c r="K214" s="8"/>
      <c r="L214" s="8"/>
      <c r="M214" s="8"/>
      <c r="N214" s="15"/>
      <c r="O214" s="15"/>
      <c r="P214" s="8"/>
      <c r="Q214" s="8"/>
      <c r="R214" s="8"/>
      <c r="S214" s="8"/>
      <c r="T214" s="8"/>
      <c r="U214" s="8"/>
      <c r="V214" s="8"/>
      <c r="W214" s="8"/>
      <c r="X214" s="8"/>
      <c r="Y214" s="8"/>
      <c r="Z214" s="8"/>
    </row>
    <row r="215" spans="1:26">
      <c r="A215" s="13"/>
      <c r="B215" s="18"/>
      <c r="C215" s="16"/>
      <c r="D215" s="8"/>
      <c r="E215" s="12"/>
      <c r="F215" s="12"/>
      <c r="G215" s="17"/>
      <c r="H215" s="13"/>
      <c r="I215" s="8"/>
      <c r="J215" s="8"/>
      <c r="K215" s="8"/>
      <c r="L215" s="8"/>
      <c r="M215" s="8"/>
      <c r="N215" s="15"/>
      <c r="O215" s="15"/>
      <c r="P215" s="8"/>
      <c r="Q215" s="8"/>
      <c r="R215" s="8"/>
      <c r="S215" s="8"/>
      <c r="T215" s="8"/>
      <c r="U215" s="8"/>
      <c r="V215" s="8"/>
      <c r="W215" s="8"/>
      <c r="X215" s="8"/>
      <c r="Y215" s="8"/>
      <c r="Z215" s="8"/>
    </row>
    <row r="216" spans="1:26">
      <c r="A216" s="13"/>
      <c r="B216" s="18"/>
      <c r="C216" s="16"/>
      <c r="D216" s="8"/>
      <c r="E216" s="12"/>
      <c r="F216" s="12"/>
      <c r="G216" s="17"/>
      <c r="H216" s="13"/>
      <c r="I216" s="8"/>
      <c r="J216" s="8"/>
      <c r="K216" s="8"/>
      <c r="L216" s="8"/>
      <c r="M216" s="8"/>
      <c r="N216" s="15"/>
      <c r="O216" s="15"/>
      <c r="P216" s="8"/>
      <c r="Q216" s="8"/>
      <c r="R216" s="8"/>
      <c r="S216" s="8"/>
      <c r="T216" s="8"/>
      <c r="U216" s="8"/>
      <c r="V216" s="8"/>
      <c r="W216" s="8"/>
      <c r="X216" s="8"/>
      <c r="Y216" s="8"/>
      <c r="Z216" s="8"/>
    </row>
    <row r="217" spans="1:26">
      <c r="A217" s="13"/>
      <c r="B217" s="18"/>
      <c r="C217" s="16"/>
      <c r="D217" s="8"/>
      <c r="E217" s="12"/>
      <c r="F217" s="12"/>
      <c r="G217" s="17"/>
      <c r="H217" s="13"/>
      <c r="I217" s="8"/>
      <c r="J217" s="8"/>
      <c r="K217" s="8"/>
      <c r="L217" s="8"/>
      <c r="M217" s="8"/>
      <c r="N217" s="15"/>
      <c r="O217" s="15"/>
      <c r="P217" s="8"/>
      <c r="Q217" s="8"/>
      <c r="R217" s="8"/>
      <c r="S217" s="8"/>
      <c r="T217" s="8"/>
      <c r="U217" s="8"/>
      <c r="V217" s="8"/>
      <c r="W217" s="8"/>
      <c r="X217" s="8"/>
      <c r="Y217" s="8"/>
      <c r="Z217" s="8"/>
    </row>
    <row r="218" spans="1:26">
      <c r="A218" s="13"/>
      <c r="B218" s="18"/>
      <c r="C218" s="16"/>
      <c r="D218" s="8"/>
      <c r="E218" s="12"/>
      <c r="F218" s="12"/>
      <c r="G218" s="17"/>
      <c r="H218" s="13"/>
      <c r="I218" s="8"/>
      <c r="J218" s="8"/>
      <c r="K218" s="8"/>
      <c r="L218" s="8"/>
      <c r="M218" s="8"/>
      <c r="N218" s="15"/>
      <c r="O218" s="15"/>
      <c r="P218" s="8"/>
      <c r="Q218" s="8"/>
      <c r="R218" s="8"/>
      <c r="S218" s="8"/>
      <c r="T218" s="8"/>
      <c r="U218" s="8"/>
      <c r="V218" s="8"/>
      <c r="W218" s="8"/>
      <c r="X218" s="8"/>
      <c r="Y218" s="8"/>
      <c r="Z218" s="8"/>
    </row>
    <row r="219" spans="1:26">
      <c r="A219" s="13"/>
      <c r="B219" s="18"/>
      <c r="C219" s="16"/>
      <c r="D219" s="8"/>
      <c r="E219" s="12"/>
      <c r="F219" s="12"/>
      <c r="G219" s="17"/>
      <c r="H219" s="13"/>
      <c r="I219" s="8"/>
      <c r="J219" s="8"/>
      <c r="K219" s="8"/>
      <c r="L219" s="8"/>
      <c r="M219" s="8"/>
      <c r="N219" s="15"/>
      <c r="O219" s="15"/>
      <c r="P219" s="8"/>
      <c r="Q219" s="8"/>
      <c r="R219" s="8"/>
      <c r="S219" s="8"/>
      <c r="T219" s="8"/>
      <c r="U219" s="8"/>
      <c r="V219" s="8"/>
      <c r="W219" s="8"/>
      <c r="X219" s="8"/>
      <c r="Y219" s="8"/>
      <c r="Z219" s="8"/>
    </row>
    <row r="220" spans="1:26">
      <c r="A220" s="13"/>
      <c r="B220" s="18"/>
      <c r="C220" s="16"/>
      <c r="D220" s="8"/>
      <c r="E220" s="12"/>
      <c r="F220" s="12"/>
      <c r="G220" s="17"/>
      <c r="H220" s="13"/>
      <c r="I220" s="8"/>
      <c r="J220" s="8"/>
      <c r="K220" s="8"/>
      <c r="L220" s="8"/>
      <c r="M220" s="8"/>
      <c r="N220" s="15"/>
      <c r="O220" s="15"/>
      <c r="P220" s="8"/>
      <c r="Q220" s="8"/>
      <c r="R220" s="8"/>
      <c r="S220" s="8"/>
      <c r="T220" s="8"/>
      <c r="U220" s="8"/>
      <c r="V220" s="8"/>
      <c r="W220" s="8"/>
      <c r="X220" s="8"/>
      <c r="Y220" s="8"/>
      <c r="Z220" s="8"/>
    </row>
    <row r="221" spans="1:26">
      <c r="A221" s="13"/>
      <c r="B221" s="18"/>
      <c r="C221" s="16"/>
      <c r="D221" s="8"/>
      <c r="E221" s="12"/>
      <c r="F221" s="12"/>
      <c r="G221" s="17"/>
      <c r="H221" s="13"/>
      <c r="I221" s="8"/>
      <c r="J221" s="8"/>
      <c r="K221" s="8"/>
      <c r="L221" s="8"/>
      <c r="M221" s="8"/>
      <c r="N221" s="15"/>
      <c r="O221" s="15"/>
      <c r="P221" s="8"/>
      <c r="Q221" s="8"/>
      <c r="R221" s="8"/>
      <c r="S221" s="8"/>
      <c r="T221" s="8"/>
      <c r="U221" s="8"/>
      <c r="V221" s="8"/>
      <c r="W221" s="8"/>
      <c r="X221" s="8"/>
      <c r="Y221" s="8"/>
      <c r="Z221" s="8"/>
    </row>
    <row r="222" spans="1:26">
      <c r="A222" s="13"/>
      <c r="B222" s="18"/>
      <c r="C222" s="16"/>
      <c r="D222" s="8"/>
      <c r="E222" s="12"/>
      <c r="F222" s="12"/>
      <c r="G222" s="17"/>
      <c r="H222" s="13"/>
      <c r="I222" s="8"/>
      <c r="J222" s="8"/>
      <c r="K222" s="8"/>
      <c r="L222" s="8"/>
      <c r="M222" s="8"/>
      <c r="N222" s="15"/>
      <c r="O222" s="15"/>
      <c r="P222" s="8"/>
      <c r="Q222" s="8"/>
      <c r="R222" s="8"/>
      <c r="S222" s="8"/>
      <c r="T222" s="8"/>
      <c r="U222" s="8"/>
      <c r="V222" s="8"/>
      <c r="W222" s="8"/>
      <c r="X222" s="8"/>
      <c r="Y222" s="8"/>
      <c r="Z222" s="8"/>
    </row>
    <row r="223" spans="1:26">
      <c r="A223" s="13"/>
      <c r="B223" s="18"/>
      <c r="C223" s="16"/>
      <c r="D223" s="8"/>
      <c r="E223" s="12"/>
      <c r="F223" s="12"/>
      <c r="G223" s="17"/>
      <c r="H223" s="13"/>
      <c r="I223" s="8"/>
      <c r="J223" s="8"/>
      <c r="K223" s="8"/>
      <c r="L223" s="8"/>
      <c r="M223" s="8"/>
      <c r="N223" s="15"/>
      <c r="O223" s="15"/>
      <c r="P223" s="8"/>
      <c r="Q223" s="8"/>
      <c r="R223" s="8"/>
      <c r="S223" s="8"/>
      <c r="T223" s="8"/>
      <c r="U223" s="8"/>
      <c r="V223" s="8"/>
      <c r="W223" s="8"/>
      <c r="X223" s="8"/>
      <c r="Y223" s="8"/>
      <c r="Z223" s="8"/>
    </row>
    <row r="224" spans="1:26">
      <c r="A224" s="13"/>
      <c r="B224" s="18"/>
      <c r="C224" s="16"/>
      <c r="D224" s="8"/>
      <c r="E224" s="12"/>
      <c r="F224" s="12"/>
      <c r="G224" s="17"/>
      <c r="H224" s="13"/>
      <c r="I224" s="8"/>
      <c r="J224" s="8"/>
      <c r="K224" s="8"/>
      <c r="L224" s="8"/>
      <c r="M224" s="8"/>
      <c r="N224" s="15"/>
      <c r="O224" s="15"/>
      <c r="P224" s="8"/>
      <c r="Q224" s="8"/>
      <c r="R224" s="8"/>
      <c r="S224" s="8"/>
      <c r="T224" s="8"/>
      <c r="U224" s="8"/>
      <c r="V224" s="8"/>
      <c r="W224" s="8"/>
      <c r="X224" s="8"/>
      <c r="Y224" s="8"/>
      <c r="Z224" s="8"/>
    </row>
    <row r="225" spans="1:26">
      <c r="A225" s="13"/>
      <c r="B225" s="18"/>
      <c r="C225" s="16"/>
      <c r="D225" s="8"/>
      <c r="E225" s="12"/>
      <c r="F225" s="12"/>
      <c r="G225" s="17"/>
      <c r="H225" s="13"/>
      <c r="I225" s="8"/>
      <c r="J225" s="8"/>
      <c r="K225" s="8"/>
      <c r="L225" s="8"/>
      <c r="M225" s="8"/>
      <c r="N225" s="15"/>
      <c r="O225" s="15"/>
      <c r="P225" s="8"/>
      <c r="Q225" s="8"/>
      <c r="R225" s="8"/>
      <c r="S225" s="8"/>
      <c r="T225" s="8"/>
      <c r="U225" s="8"/>
      <c r="V225" s="8"/>
      <c r="W225" s="8"/>
      <c r="X225" s="8"/>
      <c r="Y225" s="8"/>
      <c r="Z225" s="8"/>
    </row>
    <row r="226" spans="1:26">
      <c r="A226" s="13"/>
      <c r="B226" s="18"/>
      <c r="C226" s="16"/>
      <c r="D226" s="8"/>
      <c r="E226" s="12"/>
      <c r="F226" s="12"/>
      <c r="G226" s="17"/>
      <c r="H226" s="13"/>
      <c r="I226" s="8"/>
      <c r="J226" s="8"/>
      <c r="K226" s="8"/>
      <c r="L226" s="8"/>
      <c r="M226" s="8"/>
      <c r="N226" s="15"/>
      <c r="O226" s="15"/>
      <c r="P226" s="8"/>
      <c r="Q226" s="8"/>
      <c r="R226" s="8"/>
      <c r="S226" s="8"/>
      <c r="T226" s="8"/>
      <c r="U226" s="8"/>
      <c r="V226" s="8"/>
      <c r="W226" s="8"/>
      <c r="X226" s="8"/>
      <c r="Y226" s="8"/>
      <c r="Z226" s="8"/>
    </row>
    <row r="227" spans="1:26">
      <c r="A227" s="13"/>
      <c r="B227" s="18"/>
      <c r="C227" s="16"/>
      <c r="D227" s="8"/>
      <c r="E227" s="12"/>
      <c r="F227" s="12"/>
      <c r="G227" s="17"/>
      <c r="H227" s="13"/>
      <c r="I227" s="8"/>
      <c r="J227" s="8"/>
      <c r="K227" s="8"/>
      <c r="L227" s="8"/>
      <c r="M227" s="8"/>
      <c r="N227" s="15"/>
      <c r="O227" s="15"/>
      <c r="P227" s="8"/>
      <c r="Q227" s="8"/>
      <c r="R227" s="8"/>
      <c r="S227" s="8"/>
      <c r="T227" s="8"/>
      <c r="U227" s="8"/>
      <c r="V227" s="8"/>
      <c r="W227" s="8"/>
      <c r="X227" s="8"/>
      <c r="Y227" s="8"/>
      <c r="Z227" s="8"/>
    </row>
    <row r="228" spans="1:26">
      <c r="A228" s="13"/>
      <c r="B228" s="18"/>
      <c r="C228" s="16"/>
      <c r="D228" s="8"/>
      <c r="E228" s="12"/>
      <c r="F228" s="12"/>
      <c r="G228" s="17"/>
      <c r="H228" s="13"/>
      <c r="I228" s="8"/>
      <c r="J228" s="8"/>
      <c r="K228" s="8"/>
      <c r="L228" s="8"/>
      <c r="M228" s="8"/>
      <c r="N228" s="15"/>
      <c r="O228" s="15"/>
      <c r="P228" s="8"/>
      <c r="Q228" s="8"/>
      <c r="R228" s="8"/>
      <c r="S228" s="8"/>
      <c r="T228" s="8"/>
      <c r="U228" s="8"/>
      <c r="V228" s="8"/>
      <c r="W228" s="8"/>
      <c r="X228" s="8"/>
      <c r="Y228" s="8"/>
      <c r="Z228" s="8"/>
    </row>
    <row r="229" spans="1:26">
      <c r="A229" s="13"/>
      <c r="B229" s="18"/>
      <c r="C229" s="16"/>
      <c r="D229" s="8"/>
      <c r="E229" s="12"/>
      <c r="F229" s="12"/>
      <c r="G229" s="17"/>
      <c r="H229" s="13"/>
      <c r="I229" s="8"/>
      <c r="J229" s="8"/>
      <c r="K229" s="8"/>
      <c r="L229" s="8"/>
      <c r="M229" s="8"/>
      <c r="N229" s="15"/>
      <c r="O229" s="15"/>
      <c r="P229" s="8"/>
      <c r="Q229" s="8"/>
      <c r="R229" s="8"/>
      <c r="S229" s="8"/>
      <c r="T229" s="8"/>
      <c r="U229" s="8"/>
      <c r="V229" s="8"/>
      <c r="W229" s="8"/>
      <c r="X229" s="8"/>
      <c r="Y229" s="8"/>
      <c r="Z229" s="8"/>
    </row>
    <row r="230" spans="1:26">
      <c r="A230" s="13"/>
      <c r="B230" s="18"/>
      <c r="C230" s="16"/>
      <c r="D230" s="8"/>
      <c r="E230" s="12"/>
      <c r="F230" s="12"/>
      <c r="G230" s="17"/>
      <c r="H230" s="13"/>
      <c r="I230" s="8"/>
      <c r="J230" s="8"/>
      <c r="K230" s="8"/>
      <c r="L230" s="8"/>
      <c r="M230" s="8"/>
      <c r="N230" s="15"/>
      <c r="O230" s="15"/>
      <c r="P230" s="8"/>
      <c r="Q230" s="8"/>
      <c r="R230" s="8"/>
      <c r="S230" s="8"/>
      <c r="T230" s="8"/>
      <c r="U230" s="8"/>
      <c r="V230" s="8"/>
      <c r="W230" s="8"/>
      <c r="X230" s="8"/>
      <c r="Y230" s="8"/>
      <c r="Z230" s="8"/>
    </row>
    <row r="231" spans="1:26">
      <c r="A231" s="13"/>
      <c r="B231" s="18"/>
      <c r="C231" s="16"/>
      <c r="D231" s="8"/>
      <c r="E231" s="12"/>
      <c r="F231" s="12"/>
      <c r="G231" s="17"/>
      <c r="H231" s="13"/>
      <c r="I231" s="8"/>
      <c r="J231" s="8"/>
      <c r="K231" s="8"/>
      <c r="L231" s="8"/>
      <c r="M231" s="8"/>
      <c r="N231" s="15"/>
      <c r="O231" s="15"/>
      <c r="P231" s="8"/>
      <c r="Q231" s="8"/>
      <c r="R231" s="8"/>
      <c r="S231" s="8"/>
      <c r="T231" s="8"/>
      <c r="U231" s="8"/>
      <c r="V231" s="8"/>
      <c r="W231" s="8"/>
      <c r="X231" s="8"/>
      <c r="Y231" s="8"/>
      <c r="Z231" s="8"/>
    </row>
    <row r="232" spans="1:26">
      <c r="A232" s="13"/>
      <c r="B232" s="18"/>
      <c r="C232" s="16"/>
      <c r="D232" s="8"/>
      <c r="E232" s="12"/>
      <c r="F232" s="12"/>
      <c r="G232" s="17"/>
      <c r="H232" s="13"/>
      <c r="I232" s="8"/>
      <c r="J232" s="8"/>
      <c r="K232" s="8"/>
      <c r="L232" s="8"/>
      <c r="M232" s="8"/>
      <c r="N232" s="15"/>
      <c r="O232" s="15"/>
      <c r="P232" s="8"/>
      <c r="Q232" s="8"/>
      <c r="R232" s="8"/>
      <c r="S232" s="8"/>
      <c r="T232" s="8"/>
      <c r="U232" s="8"/>
      <c r="V232" s="8"/>
      <c r="W232" s="8"/>
      <c r="X232" s="8"/>
      <c r="Y232" s="8"/>
      <c r="Z232" s="8"/>
    </row>
    <row r="233" spans="1:26">
      <c r="A233" s="13"/>
      <c r="B233" s="18"/>
      <c r="C233" s="16"/>
      <c r="D233" s="8"/>
      <c r="E233" s="12"/>
      <c r="F233" s="12"/>
      <c r="G233" s="17"/>
      <c r="H233" s="13"/>
      <c r="I233" s="8"/>
      <c r="J233" s="8"/>
      <c r="K233" s="8"/>
      <c r="L233" s="8"/>
      <c r="M233" s="8"/>
      <c r="N233" s="15"/>
      <c r="O233" s="15"/>
      <c r="P233" s="8"/>
      <c r="Q233" s="8"/>
      <c r="R233" s="8"/>
      <c r="S233" s="8"/>
      <c r="T233" s="8"/>
      <c r="U233" s="8"/>
      <c r="V233" s="8"/>
      <c r="W233" s="8"/>
      <c r="X233" s="8"/>
      <c r="Y233" s="8"/>
      <c r="Z233" s="8"/>
    </row>
    <row r="234" spans="1:26">
      <c r="A234" s="13"/>
      <c r="B234" s="18"/>
      <c r="C234" s="16"/>
      <c r="D234" s="8"/>
      <c r="E234" s="12"/>
      <c r="F234" s="12"/>
      <c r="G234" s="17"/>
      <c r="H234" s="13"/>
      <c r="I234" s="8"/>
      <c r="J234" s="8"/>
      <c r="K234" s="8"/>
      <c r="L234" s="8"/>
      <c r="M234" s="8"/>
      <c r="N234" s="15"/>
      <c r="O234" s="15"/>
      <c r="P234" s="8"/>
      <c r="Q234" s="8"/>
      <c r="R234" s="8"/>
      <c r="S234" s="8"/>
      <c r="T234" s="8"/>
      <c r="U234" s="8"/>
      <c r="V234" s="8"/>
      <c r="W234" s="8"/>
      <c r="X234" s="8"/>
      <c r="Y234" s="8"/>
      <c r="Z234" s="8"/>
    </row>
    <row r="235" spans="1:26">
      <c r="A235" s="13"/>
      <c r="B235" s="18"/>
      <c r="C235" s="16"/>
      <c r="D235" s="8"/>
      <c r="E235" s="12"/>
      <c r="F235" s="12"/>
      <c r="G235" s="17"/>
      <c r="H235" s="13"/>
      <c r="I235" s="8"/>
      <c r="J235" s="8"/>
      <c r="K235" s="8"/>
      <c r="L235" s="8"/>
      <c r="M235" s="8"/>
      <c r="N235" s="15"/>
      <c r="O235" s="15"/>
      <c r="P235" s="8"/>
      <c r="Q235" s="8"/>
      <c r="R235" s="8"/>
      <c r="S235" s="8"/>
      <c r="T235" s="8"/>
      <c r="U235" s="8"/>
      <c r="V235" s="8"/>
      <c r="W235" s="8"/>
      <c r="X235" s="8"/>
      <c r="Y235" s="8"/>
      <c r="Z235" s="8"/>
    </row>
    <row r="236" spans="1:26">
      <c r="A236" s="13"/>
      <c r="B236" s="18"/>
      <c r="C236" s="16"/>
      <c r="D236" s="8"/>
      <c r="E236" s="12"/>
      <c r="F236" s="12"/>
      <c r="G236" s="17"/>
      <c r="H236" s="13"/>
      <c r="I236" s="8"/>
      <c r="J236" s="8"/>
      <c r="K236" s="8"/>
      <c r="L236" s="8"/>
      <c r="M236" s="8"/>
      <c r="N236" s="15"/>
      <c r="O236" s="15"/>
      <c r="P236" s="8"/>
      <c r="Q236" s="8"/>
      <c r="R236" s="8"/>
      <c r="S236" s="8"/>
      <c r="T236" s="8"/>
      <c r="U236" s="8"/>
      <c r="V236" s="8"/>
      <c r="W236" s="8"/>
      <c r="X236" s="8"/>
      <c r="Y236" s="8"/>
      <c r="Z236" s="8"/>
    </row>
    <row r="237" spans="1:26">
      <c r="A237" s="13"/>
      <c r="B237" s="18"/>
      <c r="C237" s="16"/>
      <c r="D237" s="8"/>
      <c r="E237" s="12"/>
      <c r="F237" s="12"/>
      <c r="G237" s="17"/>
      <c r="H237" s="13"/>
      <c r="I237" s="8"/>
      <c r="J237" s="8"/>
      <c r="K237" s="8"/>
      <c r="L237" s="8"/>
      <c r="M237" s="8"/>
      <c r="N237" s="15"/>
      <c r="O237" s="15"/>
      <c r="P237" s="8"/>
      <c r="Q237" s="8"/>
      <c r="R237" s="8"/>
      <c r="S237" s="8"/>
      <c r="T237" s="8"/>
      <c r="U237" s="8"/>
      <c r="V237" s="8"/>
      <c r="W237" s="8"/>
      <c r="X237" s="8"/>
      <c r="Y237" s="8"/>
      <c r="Z237" s="8"/>
    </row>
    <row r="238" spans="1:26">
      <c r="A238" s="13"/>
      <c r="B238" s="18"/>
      <c r="C238" s="16"/>
      <c r="D238" s="8"/>
      <c r="E238" s="12"/>
      <c r="F238" s="12"/>
      <c r="G238" s="17"/>
      <c r="H238" s="13"/>
      <c r="I238" s="8"/>
      <c r="J238" s="8"/>
      <c r="K238" s="8"/>
      <c r="L238" s="8"/>
      <c r="M238" s="8"/>
      <c r="N238" s="15"/>
      <c r="O238" s="15"/>
      <c r="P238" s="8"/>
      <c r="Q238" s="8"/>
      <c r="R238" s="8"/>
      <c r="S238" s="8"/>
      <c r="T238" s="8"/>
      <c r="U238" s="8"/>
      <c r="V238" s="8"/>
      <c r="W238" s="8"/>
      <c r="X238" s="8"/>
      <c r="Y238" s="8"/>
      <c r="Z238" s="8"/>
    </row>
    <row r="239" spans="1:26">
      <c r="A239" s="13"/>
      <c r="B239" s="18"/>
      <c r="C239" s="16"/>
      <c r="D239" s="8"/>
      <c r="E239" s="12"/>
      <c r="F239" s="12"/>
      <c r="G239" s="17"/>
      <c r="H239" s="13"/>
      <c r="I239" s="8"/>
      <c r="J239" s="8"/>
      <c r="K239" s="8"/>
      <c r="L239" s="8"/>
      <c r="M239" s="8"/>
      <c r="N239" s="15"/>
      <c r="O239" s="15"/>
      <c r="P239" s="8"/>
      <c r="Q239" s="8"/>
      <c r="R239" s="8"/>
      <c r="S239" s="8"/>
      <c r="T239" s="8"/>
      <c r="U239" s="8"/>
      <c r="V239" s="8"/>
      <c r="W239" s="8"/>
      <c r="X239" s="8"/>
      <c r="Y239" s="8"/>
      <c r="Z239" s="8"/>
    </row>
    <row r="240" spans="1:26">
      <c r="A240" s="13"/>
      <c r="B240" s="18"/>
      <c r="C240" s="16"/>
      <c r="D240" s="8"/>
      <c r="E240" s="12"/>
      <c r="F240" s="12"/>
      <c r="G240" s="17"/>
      <c r="H240" s="13"/>
      <c r="I240" s="8"/>
      <c r="J240" s="8"/>
      <c r="K240" s="8"/>
      <c r="L240" s="8"/>
      <c r="M240" s="8"/>
      <c r="N240" s="15"/>
      <c r="O240" s="15"/>
      <c r="P240" s="8"/>
      <c r="Q240" s="8"/>
      <c r="R240" s="8"/>
      <c r="S240" s="8"/>
      <c r="T240" s="8"/>
      <c r="U240" s="8"/>
      <c r="V240" s="8"/>
      <c r="W240" s="8"/>
      <c r="X240" s="8"/>
      <c r="Y240" s="8"/>
      <c r="Z240" s="8"/>
    </row>
    <row r="241" spans="1:26">
      <c r="A241" s="13"/>
      <c r="B241" s="18"/>
      <c r="C241" s="16"/>
      <c r="D241" s="8"/>
      <c r="E241" s="12"/>
      <c r="F241" s="12"/>
      <c r="G241" s="17"/>
      <c r="H241" s="13"/>
      <c r="I241" s="8"/>
      <c r="J241" s="8"/>
      <c r="K241" s="8"/>
      <c r="L241" s="8"/>
      <c r="M241" s="8"/>
      <c r="N241" s="15"/>
      <c r="O241" s="15"/>
      <c r="P241" s="8"/>
      <c r="Q241" s="8"/>
      <c r="R241" s="8"/>
      <c r="S241" s="8"/>
      <c r="T241" s="8"/>
      <c r="U241" s="8"/>
      <c r="V241" s="8"/>
      <c r="W241" s="8"/>
      <c r="X241" s="8"/>
      <c r="Y241" s="8"/>
      <c r="Z241" s="8"/>
    </row>
    <row r="242" spans="1:26">
      <c r="A242" s="13"/>
      <c r="B242" s="18"/>
      <c r="C242" s="16"/>
      <c r="D242" s="8"/>
      <c r="E242" s="12"/>
      <c r="F242" s="12"/>
      <c r="G242" s="17"/>
      <c r="H242" s="13"/>
      <c r="I242" s="8"/>
      <c r="J242" s="8"/>
      <c r="K242" s="8"/>
      <c r="L242" s="8"/>
      <c r="M242" s="8"/>
      <c r="N242" s="15"/>
      <c r="O242" s="15"/>
      <c r="P242" s="8"/>
      <c r="Q242" s="8"/>
      <c r="R242" s="8"/>
      <c r="S242" s="8"/>
      <c r="T242" s="8"/>
      <c r="U242" s="8"/>
      <c r="V242" s="8"/>
      <c r="W242" s="8"/>
      <c r="X242" s="8"/>
      <c r="Y242" s="8"/>
      <c r="Z242" s="8"/>
    </row>
    <row r="243" spans="1:26">
      <c r="A243" s="13"/>
      <c r="B243" s="18"/>
      <c r="C243" s="16"/>
      <c r="D243" s="8"/>
      <c r="E243" s="12"/>
      <c r="F243" s="12"/>
      <c r="G243" s="17"/>
      <c r="H243" s="13"/>
      <c r="I243" s="8"/>
      <c r="J243" s="8"/>
      <c r="K243" s="8"/>
      <c r="L243" s="8"/>
      <c r="M243" s="8"/>
      <c r="N243" s="15"/>
      <c r="O243" s="15"/>
      <c r="P243" s="8"/>
      <c r="Q243" s="8"/>
      <c r="R243" s="8"/>
      <c r="S243" s="8"/>
      <c r="T243" s="8"/>
      <c r="U243" s="8"/>
      <c r="V243" s="8"/>
      <c r="W243" s="8"/>
      <c r="X243" s="8"/>
      <c r="Y243" s="8"/>
      <c r="Z243" s="8"/>
    </row>
    <row r="244" spans="1:26">
      <c r="A244" s="13"/>
      <c r="B244" s="18"/>
      <c r="C244" s="16"/>
      <c r="D244" s="8"/>
      <c r="E244" s="12"/>
      <c r="F244" s="12"/>
      <c r="G244" s="17"/>
      <c r="H244" s="13"/>
      <c r="I244" s="8"/>
      <c r="J244" s="8"/>
      <c r="K244" s="8"/>
      <c r="L244" s="8"/>
      <c r="M244" s="8"/>
      <c r="N244" s="15"/>
      <c r="O244" s="15"/>
      <c r="P244" s="8"/>
      <c r="Q244" s="8"/>
      <c r="R244" s="8"/>
      <c r="S244" s="8"/>
      <c r="T244" s="8"/>
      <c r="U244" s="8"/>
      <c r="V244" s="8"/>
      <c r="W244" s="8"/>
      <c r="X244" s="8"/>
      <c r="Y244" s="8"/>
      <c r="Z244" s="8"/>
    </row>
    <row r="245" spans="1:26">
      <c r="A245" s="13"/>
      <c r="B245" s="18"/>
      <c r="C245" s="16"/>
      <c r="D245" s="8"/>
      <c r="E245" s="12"/>
      <c r="F245" s="12"/>
      <c r="G245" s="17"/>
      <c r="H245" s="13"/>
      <c r="I245" s="8"/>
      <c r="J245" s="8"/>
      <c r="K245" s="8"/>
      <c r="L245" s="8"/>
      <c r="M245" s="8"/>
      <c r="N245" s="15"/>
      <c r="O245" s="15"/>
      <c r="P245" s="8"/>
      <c r="Q245" s="8"/>
      <c r="R245" s="8"/>
      <c r="S245" s="8"/>
      <c r="T245" s="8"/>
      <c r="U245" s="8"/>
      <c r="V245" s="8"/>
      <c r="W245" s="8"/>
      <c r="X245" s="8"/>
      <c r="Y245" s="8"/>
      <c r="Z245" s="8"/>
    </row>
    <row r="246" spans="1:26">
      <c r="A246" s="13"/>
      <c r="B246" s="18"/>
      <c r="C246" s="16"/>
      <c r="D246" s="8"/>
      <c r="E246" s="12"/>
      <c r="F246" s="12"/>
      <c r="G246" s="17"/>
      <c r="H246" s="13"/>
      <c r="I246" s="8"/>
      <c r="J246" s="8"/>
      <c r="K246" s="8"/>
      <c r="L246" s="8"/>
      <c r="M246" s="8"/>
      <c r="N246" s="15"/>
      <c r="O246" s="15"/>
      <c r="P246" s="8"/>
      <c r="Q246" s="8"/>
      <c r="R246" s="8"/>
      <c r="S246" s="8"/>
      <c r="T246" s="8"/>
      <c r="U246" s="8"/>
      <c r="V246" s="8"/>
      <c r="W246" s="8"/>
      <c r="X246" s="8"/>
      <c r="Y246" s="8"/>
      <c r="Z246" s="8"/>
    </row>
    <row r="247" spans="1:26">
      <c r="A247" s="13"/>
      <c r="B247" s="18"/>
      <c r="C247" s="16"/>
      <c r="D247" s="8"/>
      <c r="E247" s="12"/>
      <c r="F247" s="12"/>
      <c r="G247" s="17"/>
      <c r="H247" s="13"/>
      <c r="I247" s="8"/>
      <c r="J247" s="8"/>
      <c r="K247" s="8"/>
      <c r="L247" s="8"/>
      <c r="M247" s="8"/>
      <c r="N247" s="15"/>
      <c r="O247" s="15"/>
      <c r="P247" s="8"/>
      <c r="Q247" s="8"/>
      <c r="R247" s="8"/>
      <c r="S247" s="8"/>
      <c r="T247" s="8"/>
      <c r="U247" s="8"/>
      <c r="V247" s="8"/>
      <c r="W247" s="8"/>
      <c r="X247" s="8"/>
      <c r="Y247" s="8"/>
      <c r="Z247" s="8"/>
    </row>
    <row r="248" spans="1:26">
      <c r="A248" s="13"/>
      <c r="B248" s="18"/>
      <c r="C248" s="16"/>
      <c r="D248" s="8"/>
      <c r="E248" s="12"/>
      <c r="F248" s="12"/>
      <c r="G248" s="17"/>
      <c r="H248" s="13"/>
      <c r="I248" s="8"/>
      <c r="J248" s="8"/>
      <c r="K248" s="8"/>
      <c r="L248" s="8"/>
      <c r="M248" s="8"/>
      <c r="N248" s="15"/>
      <c r="O248" s="15"/>
      <c r="P248" s="8"/>
      <c r="Q248" s="8"/>
      <c r="R248" s="8"/>
      <c r="S248" s="8"/>
      <c r="T248" s="8"/>
      <c r="U248" s="8"/>
      <c r="V248" s="8"/>
      <c r="W248" s="8"/>
      <c r="X248" s="8"/>
      <c r="Y248" s="8"/>
      <c r="Z248" s="8"/>
    </row>
    <row r="249" spans="1:26">
      <c r="A249" s="13"/>
      <c r="B249" s="18"/>
      <c r="C249" s="16"/>
      <c r="D249" s="8"/>
      <c r="E249" s="12"/>
      <c r="F249" s="12"/>
      <c r="G249" s="17"/>
      <c r="H249" s="13"/>
      <c r="I249" s="8"/>
      <c r="J249" s="8"/>
      <c r="K249" s="8"/>
      <c r="L249" s="8"/>
      <c r="M249" s="8"/>
      <c r="N249" s="15"/>
      <c r="O249" s="15"/>
      <c r="P249" s="8"/>
      <c r="Q249" s="8"/>
      <c r="R249" s="8"/>
      <c r="S249" s="8"/>
      <c r="T249" s="8"/>
      <c r="U249" s="8"/>
      <c r="V249" s="8"/>
      <c r="W249" s="8"/>
      <c r="X249" s="8"/>
      <c r="Y249" s="8"/>
      <c r="Z249" s="8"/>
    </row>
    <row r="250" spans="1:26">
      <c r="A250" s="13"/>
      <c r="B250" s="18"/>
      <c r="C250" s="16"/>
      <c r="D250" s="8"/>
      <c r="E250" s="12"/>
      <c r="F250" s="12"/>
      <c r="G250" s="17"/>
      <c r="H250" s="13"/>
      <c r="I250" s="8"/>
      <c r="J250" s="8"/>
      <c r="K250" s="8"/>
      <c r="L250" s="8"/>
      <c r="M250" s="8"/>
      <c r="N250" s="15"/>
      <c r="O250" s="15"/>
      <c r="P250" s="8"/>
      <c r="Q250" s="8"/>
      <c r="R250" s="8"/>
      <c r="S250" s="8"/>
      <c r="T250" s="8"/>
      <c r="U250" s="8"/>
      <c r="V250" s="8"/>
      <c r="W250" s="8"/>
      <c r="X250" s="8"/>
      <c r="Y250" s="8"/>
      <c r="Z250" s="8"/>
    </row>
    <row r="251" spans="1:26">
      <c r="A251" s="13"/>
      <c r="B251" s="18"/>
      <c r="C251" s="16"/>
      <c r="D251" s="8"/>
      <c r="E251" s="12"/>
      <c r="F251" s="12"/>
      <c r="G251" s="17"/>
      <c r="H251" s="13"/>
      <c r="I251" s="8"/>
      <c r="J251" s="8"/>
      <c r="K251" s="8"/>
      <c r="L251" s="8"/>
      <c r="M251" s="8"/>
      <c r="N251" s="15"/>
      <c r="O251" s="15"/>
      <c r="P251" s="8"/>
      <c r="Q251" s="8"/>
      <c r="R251" s="8"/>
      <c r="S251" s="8"/>
      <c r="T251" s="8"/>
      <c r="U251" s="8"/>
      <c r="V251" s="8"/>
      <c r="W251" s="8"/>
      <c r="X251" s="8"/>
      <c r="Y251" s="8"/>
      <c r="Z251" s="8"/>
    </row>
    <row r="252" spans="1:26">
      <c r="A252" s="13"/>
      <c r="B252" s="18"/>
      <c r="C252" s="16"/>
      <c r="D252" s="8"/>
      <c r="E252" s="12"/>
      <c r="F252" s="12"/>
      <c r="G252" s="17"/>
      <c r="H252" s="13"/>
      <c r="I252" s="8"/>
      <c r="J252" s="8"/>
      <c r="K252" s="8"/>
      <c r="L252" s="8"/>
      <c r="M252" s="8"/>
      <c r="N252" s="15"/>
      <c r="O252" s="15"/>
      <c r="P252" s="8"/>
      <c r="Q252" s="8"/>
      <c r="R252" s="8"/>
      <c r="S252" s="8"/>
      <c r="T252" s="8"/>
      <c r="U252" s="8"/>
      <c r="V252" s="8"/>
      <c r="W252" s="8"/>
      <c r="X252" s="8"/>
      <c r="Y252" s="8"/>
      <c r="Z252" s="8"/>
    </row>
    <row r="253" spans="1:26">
      <c r="A253" s="13"/>
      <c r="B253" s="18"/>
      <c r="C253" s="16"/>
      <c r="D253" s="8"/>
      <c r="E253" s="12"/>
      <c r="F253" s="12"/>
      <c r="G253" s="17"/>
      <c r="H253" s="13"/>
      <c r="I253" s="8"/>
      <c r="J253" s="8"/>
      <c r="K253" s="8"/>
      <c r="L253" s="8"/>
      <c r="M253" s="8"/>
      <c r="N253" s="15"/>
      <c r="O253" s="15"/>
      <c r="P253" s="8"/>
      <c r="Q253" s="8"/>
      <c r="R253" s="8"/>
      <c r="S253" s="8"/>
      <c r="T253" s="8"/>
      <c r="U253" s="8"/>
      <c r="V253" s="8"/>
      <c r="W253" s="8"/>
      <c r="X253" s="8"/>
      <c r="Y253" s="8"/>
      <c r="Z253" s="8"/>
    </row>
    <row r="254" spans="1:26">
      <c r="A254" s="13"/>
      <c r="B254" s="18"/>
      <c r="C254" s="16"/>
      <c r="D254" s="8"/>
      <c r="E254" s="12"/>
      <c r="F254" s="12"/>
      <c r="G254" s="17"/>
      <c r="H254" s="13"/>
      <c r="I254" s="8"/>
      <c r="J254" s="8"/>
      <c r="K254" s="8"/>
      <c r="L254" s="8"/>
      <c r="M254" s="8"/>
      <c r="N254" s="15"/>
      <c r="O254" s="15"/>
      <c r="P254" s="8"/>
      <c r="Q254" s="8"/>
      <c r="R254" s="8"/>
      <c r="S254" s="8"/>
      <c r="T254" s="8"/>
      <c r="U254" s="8"/>
      <c r="V254" s="8"/>
      <c r="W254" s="8"/>
      <c r="X254" s="8"/>
      <c r="Y254" s="8"/>
      <c r="Z254" s="8"/>
    </row>
    <row r="255" spans="1:26">
      <c r="A255" s="13"/>
      <c r="B255" s="18"/>
      <c r="C255" s="16"/>
      <c r="D255" s="8"/>
      <c r="E255" s="12"/>
      <c r="F255" s="12"/>
      <c r="G255" s="17"/>
      <c r="H255" s="13"/>
      <c r="I255" s="8"/>
      <c r="J255" s="8"/>
      <c r="K255" s="8"/>
      <c r="L255" s="8"/>
      <c r="M255" s="8"/>
      <c r="N255" s="15"/>
      <c r="O255" s="15"/>
      <c r="P255" s="8"/>
      <c r="Q255" s="8"/>
      <c r="R255" s="8"/>
      <c r="S255" s="8"/>
      <c r="T255" s="8"/>
      <c r="U255" s="8"/>
      <c r="V255" s="8"/>
      <c r="W255" s="8"/>
      <c r="X255" s="8"/>
      <c r="Y255" s="8"/>
      <c r="Z255" s="8"/>
    </row>
    <row r="256" spans="1:26">
      <c r="A256" s="13"/>
      <c r="B256" s="18"/>
      <c r="C256" s="16"/>
      <c r="D256" s="8"/>
      <c r="E256" s="12"/>
      <c r="F256" s="12"/>
      <c r="G256" s="17"/>
      <c r="H256" s="13"/>
      <c r="I256" s="8"/>
      <c r="J256" s="8"/>
      <c r="K256" s="8"/>
      <c r="L256" s="8"/>
      <c r="M256" s="8"/>
      <c r="N256" s="15"/>
      <c r="O256" s="15"/>
      <c r="P256" s="8"/>
      <c r="Q256" s="8"/>
      <c r="R256" s="8"/>
      <c r="S256" s="8"/>
      <c r="T256" s="8"/>
      <c r="U256" s="8"/>
      <c r="V256" s="8"/>
      <c r="W256" s="8"/>
      <c r="X256" s="8"/>
      <c r="Y256" s="8"/>
      <c r="Z256" s="8"/>
    </row>
    <row r="257" spans="1:26">
      <c r="A257" s="13"/>
      <c r="B257" s="18"/>
      <c r="C257" s="16"/>
      <c r="D257" s="8"/>
      <c r="E257" s="12"/>
      <c r="F257" s="12"/>
      <c r="G257" s="17"/>
      <c r="H257" s="13"/>
      <c r="I257" s="8"/>
      <c r="J257" s="8"/>
      <c r="K257" s="8"/>
      <c r="L257" s="8"/>
      <c r="M257" s="8"/>
      <c r="N257" s="15"/>
      <c r="O257" s="15"/>
      <c r="P257" s="8"/>
      <c r="Q257" s="8"/>
      <c r="R257" s="8"/>
      <c r="S257" s="8"/>
      <c r="T257" s="8"/>
      <c r="U257" s="8"/>
      <c r="V257" s="8"/>
      <c r="W257" s="8"/>
      <c r="X257" s="8"/>
      <c r="Y257" s="8"/>
      <c r="Z257" s="8"/>
    </row>
    <row r="258" spans="1:26">
      <c r="A258" s="13"/>
      <c r="B258" s="18"/>
      <c r="C258" s="16"/>
      <c r="D258" s="8"/>
      <c r="E258" s="12"/>
      <c r="F258" s="12"/>
      <c r="G258" s="17"/>
      <c r="H258" s="13"/>
      <c r="I258" s="8"/>
      <c r="J258" s="8"/>
      <c r="K258" s="8"/>
      <c r="L258" s="8"/>
      <c r="M258" s="8"/>
      <c r="N258" s="15"/>
      <c r="O258" s="15"/>
      <c r="P258" s="8"/>
      <c r="Q258" s="8"/>
      <c r="R258" s="8"/>
      <c r="S258" s="8"/>
      <c r="T258" s="8"/>
      <c r="U258" s="8"/>
      <c r="V258" s="8"/>
      <c r="W258" s="8"/>
      <c r="X258" s="8"/>
      <c r="Y258" s="8"/>
      <c r="Z258" s="8"/>
    </row>
    <row r="259" spans="1:26">
      <c r="A259" s="13"/>
      <c r="B259" s="18"/>
      <c r="C259" s="16"/>
      <c r="D259" s="8"/>
      <c r="E259" s="12"/>
      <c r="F259" s="12"/>
      <c r="G259" s="17"/>
      <c r="H259" s="13"/>
      <c r="I259" s="8"/>
      <c r="J259" s="8"/>
      <c r="K259" s="8"/>
      <c r="L259" s="8"/>
      <c r="M259" s="8"/>
      <c r="N259" s="15"/>
      <c r="O259" s="15"/>
      <c r="P259" s="8"/>
      <c r="Q259" s="8"/>
      <c r="R259" s="8"/>
      <c r="S259" s="8"/>
      <c r="T259" s="8"/>
      <c r="U259" s="8"/>
      <c r="V259" s="8"/>
      <c r="W259" s="8"/>
      <c r="X259" s="8"/>
      <c r="Y259" s="8"/>
      <c r="Z259" s="8"/>
    </row>
    <row r="260" spans="1:26">
      <c r="A260" s="13"/>
      <c r="B260" s="18"/>
      <c r="C260" s="16"/>
      <c r="D260" s="8"/>
      <c r="E260" s="12"/>
      <c r="F260" s="12"/>
      <c r="G260" s="17"/>
      <c r="H260" s="13"/>
      <c r="I260" s="8"/>
      <c r="J260" s="8"/>
      <c r="K260" s="8"/>
      <c r="L260" s="8"/>
      <c r="M260" s="8"/>
      <c r="N260" s="15"/>
      <c r="O260" s="15"/>
      <c r="P260" s="8"/>
      <c r="Q260" s="8"/>
      <c r="R260" s="8"/>
      <c r="S260" s="8"/>
      <c r="T260" s="8"/>
      <c r="U260" s="8"/>
      <c r="V260" s="8"/>
      <c r="W260" s="8"/>
      <c r="X260" s="8"/>
      <c r="Y260" s="8"/>
      <c r="Z260" s="8"/>
    </row>
    <row r="261" spans="1:26">
      <c r="A261" s="13"/>
      <c r="B261" s="18"/>
      <c r="C261" s="16"/>
      <c r="D261" s="8"/>
      <c r="E261" s="12"/>
      <c r="F261" s="12"/>
      <c r="G261" s="17"/>
      <c r="H261" s="13"/>
      <c r="I261" s="8"/>
      <c r="J261" s="8"/>
      <c r="K261" s="8"/>
      <c r="L261" s="8"/>
      <c r="M261" s="8"/>
      <c r="N261" s="15"/>
      <c r="O261" s="15"/>
      <c r="P261" s="8"/>
      <c r="Q261" s="8"/>
      <c r="R261" s="8"/>
      <c r="S261" s="8"/>
      <c r="T261" s="8"/>
      <c r="U261" s="8"/>
      <c r="V261" s="8"/>
      <c r="W261" s="8"/>
      <c r="X261" s="8"/>
      <c r="Y261" s="8"/>
      <c r="Z261" s="8"/>
    </row>
    <row r="262" spans="1:26">
      <c r="A262" s="13"/>
      <c r="B262" s="18"/>
      <c r="C262" s="16"/>
      <c r="D262" s="8"/>
      <c r="E262" s="12"/>
      <c r="F262" s="12"/>
      <c r="G262" s="17"/>
      <c r="H262" s="13"/>
      <c r="I262" s="8"/>
      <c r="J262" s="8"/>
      <c r="K262" s="8"/>
      <c r="L262" s="8"/>
      <c r="M262" s="8"/>
      <c r="N262" s="15"/>
      <c r="O262" s="15"/>
      <c r="P262" s="8"/>
      <c r="Q262" s="8"/>
      <c r="R262" s="8"/>
      <c r="S262" s="8"/>
      <c r="T262" s="8"/>
      <c r="U262" s="8"/>
      <c r="V262" s="8"/>
      <c r="W262" s="8"/>
      <c r="X262" s="8"/>
      <c r="Y262" s="8"/>
      <c r="Z262" s="8"/>
    </row>
    <row r="263" spans="1:26">
      <c r="A263" s="13"/>
      <c r="B263" s="18"/>
      <c r="C263" s="16"/>
      <c r="D263" s="8"/>
      <c r="E263" s="12"/>
      <c r="F263" s="12"/>
      <c r="G263" s="17"/>
      <c r="H263" s="13"/>
      <c r="I263" s="8"/>
      <c r="J263" s="8"/>
      <c r="K263" s="8"/>
      <c r="L263" s="8"/>
      <c r="M263" s="8"/>
      <c r="N263" s="15"/>
      <c r="O263" s="15"/>
      <c r="P263" s="8"/>
      <c r="Q263" s="8"/>
      <c r="R263" s="8"/>
      <c r="S263" s="8"/>
      <c r="T263" s="8"/>
      <c r="U263" s="8"/>
      <c r="V263" s="8"/>
      <c r="W263" s="8"/>
      <c r="X263" s="8"/>
      <c r="Y263" s="8"/>
      <c r="Z263" s="8"/>
    </row>
    <row r="264" spans="1:26">
      <c r="A264" s="13"/>
      <c r="B264" s="18"/>
      <c r="C264" s="16"/>
      <c r="D264" s="8"/>
      <c r="E264" s="12"/>
      <c r="F264" s="12"/>
      <c r="G264" s="17"/>
      <c r="H264" s="13"/>
      <c r="I264" s="8"/>
      <c r="J264" s="8"/>
      <c r="K264" s="8"/>
      <c r="L264" s="8"/>
      <c r="M264" s="8"/>
      <c r="N264" s="15"/>
      <c r="O264" s="15"/>
      <c r="P264" s="8"/>
      <c r="Q264" s="8"/>
      <c r="R264" s="8"/>
      <c r="S264" s="8"/>
      <c r="T264" s="8"/>
      <c r="U264" s="8"/>
      <c r="V264" s="8"/>
      <c r="W264" s="8"/>
      <c r="X264" s="8"/>
      <c r="Y264" s="8"/>
      <c r="Z264" s="8"/>
    </row>
    <row r="265" spans="1:26">
      <c r="A265" s="13"/>
      <c r="B265" s="18"/>
      <c r="C265" s="16"/>
      <c r="D265" s="8"/>
      <c r="E265" s="12"/>
      <c r="F265" s="12"/>
      <c r="G265" s="17"/>
      <c r="H265" s="13"/>
      <c r="I265" s="8"/>
      <c r="J265" s="8"/>
      <c r="K265" s="8"/>
      <c r="L265" s="8"/>
      <c r="M265" s="8"/>
      <c r="N265" s="15"/>
      <c r="O265" s="15"/>
      <c r="P265" s="8"/>
      <c r="Q265" s="8"/>
      <c r="R265" s="8"/>
      <c r="S265" s="8"/>
      <c r="T265" s="8"/>
      <c r="U265" s="8"/>
      <c r="V265" s="8"/>
      <c r="W265" s="8"/>
      <c r="X265" s="8"/>
      <c r="Y265" s="8"/>
      <c r="Z265" s="8"/>
    </row>
    <row r="266" spans="1:26">
      <c r="A266" s="13"/>
      <c r="B266" s="18"/>
      <c r="C266" s="16"/>
      <c r="D266" s="8"/>
      <c r="E266" s="12"/>
      <c r="F266" s="12"/>
      <c r="G266" s="17"/>
      <c r="H266" s="13"/>
      <c r="I266" s="8"/>
      <c r="J266" s="8"/>
      <c r="K266" s="8"/>
      <c r="L266" s="8"/>
      <c r="M266" s="8"/>
      <c r="N266" s="15"/>
      <c r="O266" s="15"/>
      <c r="P266" s="8"/>
      <c r="Q266" s="8"/>
      <c r="R266" s="8"/>
      <c r="S266" s="8"/>
      <c r="T266" s="8"/>
      <c r="U266" s="8"/>
      <c r="V266" s="8"/>
      <c r="W266" s="8"/>
      <c r="X266" s="8"/>
      <c r="Y266" s="8"/>
      <c r="Z266" s="8"/>
    </row>
    <row r="267" spans="1:26">
      <c r="A267" s="13"/>
      <c r="B267" s="18"/>
      <c r="C267" s="16"/>
      <c r="D267" s="8"/>
      <c r="E267" s="12"/>
      <c r="F267" s="12"/>
      <c r="G267" s="17"/>
      <c r="H267" s="13"/>
      <c r="I267" s="8"/>
      <c r="J267" s="8"/>
      <c r="K267" s="8"/>
      <c r="L267" s="8"/>
      <c r="M267" s="8"/>
      <c r="N267" s="15"/>
      <c r="O267" s="15"/>
      <c r="P267" s="8"/>
      <c r="Q267" s="8"/>
      <c r="R267" s="8"/>
      <c r="S267" s="8"/>
      <c r="T267" s="8"/>
      <c r="U267" s="8"/>
      <c r="V267" s="8"/>
      <c r="W267" s="8"/>
      <c r="X267" s="8"/>
      <c r="Y267" s="8"/>
      <c r="Z267" s="8"/>
    </row>
    <row r="268" spans="1:26">
      <c r="A268" s="13"/>
      <c r="B268" s="18"/>
      <c r="C268" s="16"/>
      <c r="D268" s="8"/>
      <c r="E268" s="12"/>
      <c r="F268" s="12"/>
      <c r="G268" s="17"/>
      <c r="H268" s="13"/>
      <c r="I268" s="8"/>
      <c r="J268" s="8"/>
      <c r="K268" s="8"/>
      <c r="L268" s="8"/>
      <c r="M268" s="8"/>
      <c r="N268" s="15"/>
      <c r="O268" s="15"/>
      <c r="P268" s="8"/>
      <c r="Q268" s="8"/>
      <c r="R268" s="8"/>
      <c r="S268" s="8"/>
      <c r="T268" s="8"/>
      <c r="U268" s="8"/>
      <c r="V268" s="8"/>
      <c r="W268" s="8"/>
      <c r="X268" s="8"/>
      <c r="Y268" s="8"/>
      <c r="Z268" s="8"/>
    </row>
    <row r="269" spans="1:26">
      <c r="A269" s="13"/>
      <c r="B269" s="18"/>
      <c r="C269" s="16"/>
      <c r="D269" s="8"/>
      <c r="E269" s="12"/>
      <c r="F269" s="12"/>
      <c r="G269" s="17"/>
      <c r="H269" s="13"/>
      <c r="I269" s="8"/>
      <c r="J269" s="8"/>
      <c r="K269" s="8"/>
      <c r="L269" s="8"/>
      <c r="M269" s="8"/>
      <c r="N269" s="15"/>
      <c r="O269" s="15"/>
      <c r="P269" s="8"/>
      <c r="Q269" s="8"/>
      <c r="R269" s="8"/>
      <c r="S269" s="8"/>
      <c r="T269" s="8"/>
      <c r="U269" s="8"/>
      <c r="V269" s="8"/>
      <c r="W269" s="8"/>
      <c r="X269" s="8"/>
      <c r="Y269" s="8"/>
      <c r="Z269" s="8"/>
    </row>
    <row r="270" spans="1:26">
      <c r="A270" s="13"/>
      <c r="B270" s="18"/>
      <c r="C270" s="16"/>
      <c r="D270" s="8"/>
      <c r="E270" s="12"/>
      <c r="F270" s="12"/>
      <c r="G270" s="17"/>
      <c r="H270" s="13"/>
      <c r="I270" s="8"/>
      <c r="J270" s="8"/>
      <c r="K270" s="8"/>
      <c r="L270" s="8"/>
      <c r="M270" s="8"/>
      <c r="N270" s="15"/>
      <c r="O270" s="15"/>
      <c r="P270" s="8"/>
      <c r="Q270" s="8"/>
      <c r="R270" s="8"/>
      <c r="S270" s="8"/>
      <c r="T270" s="8"/>
      <c r="U270" s="8"/>
      <c r="V270" s="8"/>
      <c r="W270" s="8"/>
      <c r="X270" s="8"/>
      <c r="Y270" s="8"/>
      <c r="Z270" s="8"/>
    </row>
    <row r="271" spans="1:26">
      <c r="A271" s="13"/>
      <c r="B271" s="18"/>
      <c r="C271" s="16"/>
      <c r="D271" s="8"/>
      <c r="E271" s="12"/>
      <c r="F271" s="12"/>
      <c r="G271" s="17"/>
      <c r="H271" s="13"/>
      <c r="I271" s="8"/>
      <c r="J271" s="8"/>
      <c r="K271" s="8"/>
      <c r="L271" s="8"/>
      <c r="M271" s="8"/>
      <c r="N271" s="15"/>
      <c r="O271" s="15"/>
      <c r="P271" s="8"/>
      <c r="Q271" s="8"/>
      <c r="R271" s="8"/>
      <c r="S271" s="8"/>
      <c r="T271" s="8"/>
      <c r="U271" s="8"/>
      <c r="V271" s="8"/>
      <c r="W271" s="8"/>
      <c r="X271" s="8"/>
      <c r="Y271" s="8"/>
      <c r="Z271" s="8"/>
    </row>
    <row r="272" spans="1:26">
      <c r="A272" s="13"/>
      <c r="B272" s="18"/>
      <c r="C272" s="16"/>
      <c r="D272" s="8"/>
      <c r="E272" s="12"/>
      <c r="F272" s="12"/>
      <c r="G272" s="17"/>
      <c r="H272" s="13"/>
      <c r="I272" s="8"/>
      <c r="J272" s="8"/>
      <c r="K272" s="8"/>
      <c r="L272" s="8"/>
      <c r="M272" s="8"/>
      <c r="N272" s="15"/>
      <c r="O272" s="15"/>
      <c r="P272" s="8"/>
      <c r="Q272" s="8"/>
      <c r="R272" s="8"/>
      <c r="S272" s="8"/>
      <c r="T272" s="8"/>
      <c r="U272" s="8"/>
      <c r="V272" s="8"/>
      <c r="W272" s="8"/>
      <c r="X272" s="8"/>
      <c r="Y272" s="8"/>
      <c r="Z272" s="8"/>
    </row>
    <row r="273" spans="1:26">
      <c r="A273" s="13"/>
      <c r="B273" s="18"/>
      <c r="C273" s="16"/>
      <c r="D273" s="8"/>
      <c r="E273" s="12"/>
      <c r="F273" s="12"/>
      <c r="G273" s="17"/>
      <c r="H273" s="13"/>
      <c r="I273" s="8"/>
      <c r="J273" s="8"/>
      <c r="K273" s="8"/>
      <c r="L273" s="8"/>
      <c r="M273" s="8"/>
      <c r="N273" s="15"/>
      <c r="O273" s="15"/>
      <c r="P273" s="8"/>
      <c r="Q273" s="8"/>
      <c r="R273" s="8"/>
      <c r="S273" s="8"/>
      <c r="T273" s="8"/>
      <c r="U273" s="8"/>
      <c r="V273" s="8"/>
      <c r="W273" s="8"/>
      <c r="X273" s="8"/>
      <c r="Y273" s="8"/>
      <c r="Z273" s="8"/>
    </row>
    <row r="274" spans="1:26">
      <c r="A274" s="13"/>
      <c r="B274" s="18"/>
      <c r="C274" s="16"/>
      <c r="D274" s="8"/>
      <c r="E274" s="12"/>
      <c r="F274" s="12"/>
      <c r="G274" s="17"/>
      <c r="H274" s="13"/>
      <c r="I274" s="8"/>
      <c r="J274" s="8"/>
      <c r="K274" s="8"/>
      <c r="L274" s="8"/>
      <c r="M274" s="8"/>
      <c r="N274" s="15"/>
      <c r="O274" s="15"/>
      <c r="P274" s="8"/>
      <c r="Q274" s="8"/>
      <c r="R274" s="8"/>
      <c r="S274" s="8"/>
      <c r="T274" s="8"/>
      <c r="U274" s="8"/>
      <c r="V274" s="8"/>
      <c r="W274" s="8"/>
      <c r="X274" s="8"/>
      <c r="Y274" s="8"/>
      <c r="Z274" s="8"/>
    </row>
    <row r="275" spans="1:26">
      <c r="A275" s="13"/>
      <c r="B275" s="18"/>
      <c r="C275" s="16"/>
      <c r="D275" s="8"/>
      <c r="E275" s="12"/>
      <c r="F275" s="12"/>
      <c r="G275" s="17"/>
      <c r="H275" s="13"/>
      <c r="I275" s="8"/>
      <c r="J275" s="8"/>
      <c r="K275" s="8"/>
      <c r="L275" s="8"/>
      <c r="M275" s="8"/>
      <c r="N275" s="15"/>
      <c r="O275" s="15"/>
      <c r="P275" s="8"/>
      <c r="Q275" s="8"/>
      <c r="R275" s="8"/>
      <c r="S275" s="8"/>
      <c r="T275" s="8"/>
      <c r="U275" s="8"/>
      <c r="V275" s="8"/>
      <c r="W275" s="8"/>
      <c r="X275" s="8"/>
      <c r="Y275" s="8"/>
      <c r="Z275" s="8"/>
    </row>
    <row r="276" spans="1:26">
      <c r="A276" s="13"/>
      <c r="B276" s="18"/>
      <c r="C276" s="16"/>
      <c r="D276" s="8"/>
      <c r="E276" s="12"/>
      <c r="F276" s="12"/>
      <c r="G276" s="17"/>
      <c r="H276" s="13"/>
      <c r="I276" s="8"/>
      <c r="J276" s="8"/>
      <c r="K276" s="8"/>
      <c r="L276" s="8"/>
      <c r="M276" s="8"/>
      <c r="N276" s="15"/>
      <c r="O276" s="15"/>
      <c r="P276" s="8"/>
      <c r="Q276" s="8"/>
      <c r="R276" s="8"/>
      <c r="S276" s="8"/>
      <c r="T276" s="8"/>
      <c r="U276" s="8"/>
      <c r="V276" s="8"/>
      <c r="W276" s="8"/>
      <c r="X276" s="8"/>
      <c r="Y276" s="8"/>
      <c r="Z276" s="8"/>
    </row>
    <row r="277" spans="1:26">
      <c r="A277" s="13"/>
      <c r="B277" s="18"/>
      <c r="C277" s="16"/>
      <c r="D277" s="8"/>
      <c r="E277" s="12"/>
      <c r="F277" s="12"/>
      <c r="G277" s="17"/>
      <c r="H277" s="13"/>
      <c r="I277" s="8"/>
      <c r="J277" s="8"/>
      <c r="K277" s="8"/>
      <c r="L277" s="8"/>
      <c r="M277" s="8"/>
      <c r="N277" s="15"/>
      <c r="O277" s="15"/>
      <c r="P277" s="8"/>
      <c r="Q277" s="8"/>
      <c r="R277" s="8"/>
      <c r="S277" s="8"/>
      <c r="T277" s="8"/>
      <c r="U277" s="8"/>
      <c r="V277" s="8"/>
      <c r="W277" s="8"/>
      <c r="X277" s="8"/>
      <c r="Y277" s="8"/>
      <c r="Z277" s="8"/>
    </row>
    <row r="278" spans="1:26">
      <c r="A278" s="13"/>
      <c r="B278" s="18"/>
      <c r="C278" s="16"/>
      <c r="D278" s="8"/>
      <c r="E278" s="12"/>
      <c r="F278" s="12"/>
      <c r="G278" s="17"/>
      <c r="H278" s="13"/>
      <c r="I278" s="8"/>
      <c r="J278" s="8"/>
      <c r="K278" s="8"/>
      <c r="L278" s="8"/>
      <c r="M278" s="8"/>
      <c r="N278" s="15"/>
      <c r="O278" s="15"/>
      <c r="P278" s="8"/>
      <c r="Q278" s="8"/>
      <c r="R278" s="8"/>
      <c r="S278" s="8"/>
      <c r="T278" s="8"/>
      <c r="U278" s="8"/>
      <c r="V278" s="8"/>
      <c r="W278" s="8"/>
      <c r="X278" s="8"/>
      <c r="Y278" s="8"/>
      <c r="Z278" s="8"/>
    </row>
    <row r="279" spans="1:26">
      <c r="A279" s="13"/>
      <c r="B279" s="18"/>
      <c r="C279" s="16"/>
      <c r="D279" s="8"/>
      <c r="E279" s="12"/>
      <c r="F279" s="12"/>
      <c r="G279" s="17"/>
      <c r="H279" s="13"/>
      <c r="I279" s="8"/>
      <c r="J279" s="8"/>
      <c r="K279" s="8"/>
      <c r="L279" s="8"/>
      <c r="M279" s="8"/>
      <c r="N279" s="15"/>
      <c r="O279" s="15"/>
      <c r="P279" s="8"/>
      <c r="Q279" s="8"/>
      <c r="R279" s="8"/>
      <c r="S279" s="8"/>
      <c r="T279" s="8"/>
      <c r="U279" s="8"/>
      <c r="V279" s="8"/>
      <c r="W279" s="8"/>
      <c r="X279" s="8"/>
      <c r="Y279" s="8"/>
      <c r="Z279" s="8"/>
    </row>
    <row r="280" spans="1:26">
      <c r="A280" s="13"/>
      <c r="B280" s="18"/>
      <c r="C280" s="16"/>
      <c r="D280" s="8"/>
      <c r="E280" s="12"/>
      <c r="F280" s="12"/>
      <c r="G280" s="17"/>
      <c r="H280" s="13"/>
      <c r="I280" s="8"/>
      <c r="J280" s="8"/>
      <c r="K280" s="8"/>
      <c r="L280" s="8"/>
      <c r="M280" s="8"/>
      <c r="N280" s="15"/>
      <c r="O280" s="15"/>
      <c r="P280" s="8"/>
      <c r="Q280" s="8"/>
      <c r="R280" s="8"/>
      <c r="S280" s="8"/>
      <c r="T280" s="8"/>
      <c r="U280" s="8"/>
      <c r="V280" s="8"/>
      <c r="W280" s="8"/>
      <c r="X280" s="8"/>
      <c r="Y280" s="8"/>
      <c r="Z280" s="8"/>
    </row>
    <row r="281" spans="1:26">
      <c r="A281" s="13"/>
      <c r="B281" s="18"/>
      <c r="C281" s="16"/>
      <c r="D281" s="19"/>
      <c r="E281" s="12"/>
      <c r="F281" s="12"/>
      <c r="G281" s="17"/>
      <c r="H281" s="13"/>
      <c r="I281" s="8"/>
      <c r="J281" s="8"/>
      <c r="K281" s="8"/>
      <c r="L281" s="8"/>
      <c r="M281" s="8"/>
      <c r="N281" s="15"/>
      <c r="O281" s="15"/>
      <c r="P281" s="8"/>
      <c r="Q281" s="8"/>
      <c r="R281" s="8"/>
      <c r="S281" s="8"/>
      <c r="T281" s="8"/>
      <c r="U281" s="8"/>
      <c r="V281" s="8"/>
      <c r="W281" s="8"/>
      <c r="X281" s="8"/>
      <c r="Y281" s="8"/>
      <c r="Z281" s="8"/>
    </row>
    <row r="282" spans="1:26">
      <c r="A282" s="13"/>
      <c r="B282" s="18"/>
      <c r="C282" s="16"/>
      <c r="D282" s="19"/>
      <c r="E282" s="12"/>
      <c r="F282" s="12"/>
      <c r="G282" s="17"/>
      <c r="H282" s="13"/>
      <c r="I282" s="8"/>
      <c r="J282" s="8"/>
      <c r="K282" s="8"/>
      <c r="L282" s="8"/>
      <c r="M282" s="8"/>
      <c r="N282" s="15"/>
      <c r="O282" s="15"/>
      <c r="P282" s="8"/>
      <c r="Q282" s="8"/>
      <c r="R282" s="8"/>
      <c r="S282" s="8"/>
      <c r="T282" s="8"/>
      <c r="U282" s="8"/>
      <c r="V282" s="8"/>
      <c r="W282" s="8"/>
      <c r="X282" s="8"/>
      <c r="Y282" s="8"/>
      <c r="Z282" s="8"/>
    </row>
    <row r="283" spans="1:26">
      <c r="A283" s="13"/>
      <c r="B283" s="18"/>
      <c r="C283" s="16"/>
      <c r="D283" s="19"/>
      <c r="E283" s="12"/>
      <c r="F283" s="12"/>
      <c r="G283" s="17"/>
      <c r="H283" s="13"/>
      <c r="I283" s="8"/>
      <c r="J283" s="8"/>
      <c r="K283" s="8"/>
      <c r="L283" s="8"/>
      <c r="M283" s="8"/>
      <c r="N283" s="15"/>
      <c r="O283" s="15"/>
      <c r="P283" s="8"/>
      <c r="Q283" s="8"/>
      <c r="R283" s="8"/>
      <c r="S283" s="8"/>
      <c r="T283" s="8"/>
      <c r="U283" s="8"/>
      <c r="V283" s="8"/>
      <c r="W283" s="8"/>
      <c r="X283" s="8"/>
      <c r="Y283" s="8"/>
      <c r="Z283" s="8"/>
    </row>
    <row r="284" spans="1:26">
      <c r="A284" s="13"/>
      <c r="B284" s="18"/>
      <c r="C284" s="16"/>
      <c r="D284" s="19"/>
      <c r="E284" s="12"/>
      <c r="F284" s="12"/>
      <c r="G284" s="17"/>
      <c r="H284" s="13"/>
      <c r="I284" s="8"/>
      <c r="J284" s="8"/>
      <c r="K284" s="8"/>
      <c r="L284" s="8"/>
      <c r="M284" s="8"/>
      <c r="N284" s="15"/>
      <c r="O284" s="15"/>
      <c r="P284" s="8"/>
      <c r="Q284" s="8"/>
      <c r="R284" s="8"/>
      <c r="S284" s="8"/>
      <c r="T284" s="8"/>
      <c r="U284" s="8"/>
      <c r="V284" s="8"/>
      <c r="W284" s="8"/>
      <c r="X284" s="8"/>
      <c r="Y284" s="8"/>
      <c r="Z284" s="8"/>
    </row>
    <row r="285" spans="1:26">
      <c r="A285" s="13"/>
      <c r="B285" s="18"/>
      <c r="C285" s="16"/>
      <c r="D285" s="19"/>
      <c r="E285" s="12"/>
      <c r="F285" s="12"/>
      <c r="G285" s="17"/>
      <c r="H285" s="13"/>
      <c r="I285" s="8"/>
      <c r="J285" s="8"/>
      <c r="K285" s="8"/>
      <c r="L285" s="8"/>
      <c r="M285" s="8"/>
      <c r="N285" s="15"/>
      <c r="O285" s="15"/>
      <c r="P285" s="8"/>
      <c r="Q285" s="8"/>
      <c r="R285" s="8"/>
      <c r="S285" s="8"/>
      <c r="T285" s="8"/>
      <c r="U285" s="8"/>
      <c r="V285" s="8"/>
      <c r="W285" s="8"/>
      <c r="X285" s="8"/>
      <c r="Y285" s="8"/>
      <c r="Z285" s="8"/>
    </row>
    <row r="286" spans="1:26">
      <c r="A286" s="13"/>
      <c r="B286" s="18"/>
      <c r="C286" s="16"/>
      <c r="D286" s="19"/>
      <c r="E286" s="12"/>
      <c r="F286" s="12"/>
      <c r="G286" s="17"/>
      <c r="H286" s="13"/>
      <c r="I286" s="8"/>
      <c r="J286" s="8"/>
      <c r="K286" s="8"/>
      <c r="L286" s="8"/>
      <c r="M286" s="8"/>
      <c r="N286" s="15"/>
      <c r="O286" s="15"/>
      <c r="P286" s="8"/>
      <c r="Q286" s="8"/>
      <c r="R286" s="8"/>
      <c r="S286" s="8"/>
      <c r="T286" s="8"/>
      <c r="U286" s="8"/>
      <c r="V286" s="8"/>
      <c r="W286" s="8"/>
      <c r="X286" s="8"/>
      <c r="Y286" s="8"/>
      <c r="Z286" s="8"/>
    </row>
    <row r="287" spans="1:26">
      <c r="A287" s="13"/>
      <c r="B287" s="18"/>
      <c r="C287" s="16"/>
      <c r="D287" s="19"/>
      <c r="E287" s="12"/>
      <c r="F287" s="12"/>
      <c r="G287" s="17"/>
      <c r="H287" s="13"/>
      <c r="I287" s="8"/>
      <c r="J287" s="8"/>
      <c r="K287" s="8"/>
      <c r="L287" s="8"/>
      <c r="M287" s="8"/>
      <c r="N287" s="15"/>
      <c r="O287" s="15"/>
      <c r="P287" s="8"/>
      <c r="Q287" s="8"/>
      <c r="R287" s="8"/>
      <c r="S287" s="8"/>
      <c r="T287" s="8"/>
      <c r="U287" s="8"/>
      <c r="V287" s="8"/>
      <c r="W287" s="8"/>
      <c r="X287" s="8"/>
      <c r="Y287" s="8"/>
      <c r="Z287" s="8"/>
    </row>
    <row r="288" spans="1:26">
      <c r="A288" s="13"/>
      <c r="B288" s="18"/>
      <c r="C288" s="16"/>
      <c r="D288" s="19"/>
      <c r="E288" s="12"/>
      <c r="F288" s="12"/>
      <c r="G288" s="17"/>
      <c r="H288" s="13"/>
      <c r="I288" s="8"/>
      <c r="J288" s="8"/>
      <c r="K288" s="8"/>
      <c r="L288" s="8"/>
      <c r="M288" s="8"/>
      <c r="N288" s="15"/>
      <c r="O288" s="15"/>
      <c r="P288" s="8"/>
      <c r="Q288" s="8"/>
      <c r="R288" s="8"/>
      <c r="S288" s="8"/>
      <c r="T288" s="8"/>
      <c r="U288" s="8"/>
      <c r="V288" s="8"/>
      <c r="W288" s="8"/>
      <c r="X288" s="8"/>
      <c r="Y288" s="8"/>
      <c r="Z288" s="8"/>
    </row>
    <row r="289" spans="1:26">
      <c r="A289" s="13"/>
      <c r="B289" s="18"/>
      <c r="C289" s="16"/>
      <c r="D289" s="19"/>
      <c r="E289" s="12"/>
      <c r="F289" s="12"/>
      <c r="G289" s="17"/>
      <c r="H289" s="13"/>
      <c r="I289" s="8"/>
      <c r="J289" s="8"/>
      <c r="K289" s="8"/>
      <c r="L289" s="8"/>
      <c r="M289" s="8"/>
      <c r="N289" s="15"/>
      <c r="O289" s="15"/>
      <c r="P289" s="8"/>
      <c r="Q289" s="8"/>
      <c r="R289" s="8"/>
      <c r="S289" s="8"/>
      <c r="T289" s="8"/>
      <c r="U289" s="8"/>
      <c r="V289" s="8"/>
      <c r="W289" s="8"/>
      <c r="X289" s="8"/>
      <c r="Y289" s="8"/>
      <c r="Z289" s="8"/>
    </row>
    <row r="290" spans="1:26">
      <c r="A290" s="13"/>
      <c r="B290" s="18"/>
      <c r="C290" s="16"/>
      <c r="D290" s="19"/>
      <c r="E290" s="12"/>
      <c r="F290" s="12"/>
      <c r="G290" s="17"/>
      <c r="H290" s="13"/>
      <c r="I290" s="8"/>
      <c r="J290" s="8"/>
      <c r="K290" s="8"/>
      <c r="L290" s="8"/>
      <c r="M290" s="8"/>
      <c r="N290" s="15"/>
      <c r="O290" s="15"/>
      <c r="P290" s="8"/>
      <c r="Q290" s="8"/>
      <c r="R290" s="8"/>
      <c r="S290" s="8"/>
      <c r="T290" s="8"/>
      <c r="U290" s="8"/>
      <c r="V290" s="8"/>
      <c r="W290" s="8"/>
      <c r="X290" s="8"/>
      <c r="Y290" s="8"/>
      <c r="Z290" s="8"/>
    </row>
    <row r="291" spans="1:26">
      <c r="A291" s="13"/>
      <c r="B291" s="18"/>
      <c r="C291" s="16"/>
      <c r="D291" s="19"/>
      <c r="E291" s="12"/>
      <c r="F291" s="12"/>
      <c r="G291" s="17"/>
      <c r="H291" s="13"/>
      <c r="I291" s="8"/>
      <c r="J291" s="8"/>
      <c r="K291" s="8"/>
      <c r="L291" s="8"/>
      <c r="M291" s="8"/>
      <c r="N291" s="15"/>
      <c r="O291" s="15"/>
      <c r="P291" s="8"/>
      <c r="Q291" s="8"/>
      <c r="R291" s="8"/>
      <c r="S291" s="8"/>
      <c r="T291" s="8"/>
      <c r="U291" s="8"/>
      <c r="V291" s="8"/>
      <c r="W291" s="8"/>
      <c r="X291" s="8"/>
      <c r="Y291" s="8"/>
      <c r="Z291" s="8"/>
    </row>
    <row r="292" spans="1:26">
      <c r="A292" s="13"/>
      <c r="B292" s="18"/>
      <c r="C292" s="16"/>
      <c r="D292" s="19"/>
      <c r="E292" s="12"/>
      <c r="F292" s="12"/>
      <c r="G292" s="17"/>
      <c r="H292" s="13"/>
      <c r="I292" s="8"/>
      <c r="J292" s="8"/>
      <c r="K292" s="8"/>
      <c r="L292" s="8"/>
      <c r="M292" s="8"/>
      <c r="N292" s="15"/>
      <c r="O292" s="15"/>
      <c r="P292" s="8"/>
      <c r="Q292" s="8"/>
      <c r="R292" s="8"/>
      <c r="S292" s="8"/>
      <c r="T292" s="8"/>
      <c r="U292" s="8"/>
      <c r="V292" s="8"/>
      <c r="W292" s="8"/>
      <c r="X292" s="8"/>
      <c r="Y292" s="8"/>
      <c r="Z292" s="8"/>
    </row>
    <row r="293" spans="1:26">
      <c r="A293" s="13"/>
      <c r="B293" s="18"/>
      <c r="C293" s="16"/>
      <c r="D293" s="19"/>
      <c r="E293" s="12"/>
      <c r="F293" s="12"/>
      <c r="G293" s="17"/>
      <c r="H293" s="13"/>
      <c r="I293" s="8"/>
      <c r="J293" s="8"/>
      <c r="K293" s="8"/>
      <c r="L293" s="8"/>
      <c r="M293" s="8"/>
      <c r="N293" s="15"/>
      <c r="O293" s="15"/>
      <c r="P293" s="8"/>
      <c r="Q293" s="8"/>
      <c r="R293" s="8"/>
      <c r="S293" s="8"/>
      <c r="T293" s="8"/>
      <c r="U293" s="8"/>
      <c r="V293" s="8"/>
      <c r="W293" s="8"/>
      <c r="X293" s="8"/>
      <c r="Y293" s="8"/>
      <c r="Z293" s="8"/>
    </row>
    <row r="294" spans="1:26">
      <c r="A294" s="13"/>
      <c r="B294" s="18"/>
      <c r="C294" s="16"/>
      <c r="D294" s="19"/>
      <c r="E294" s="12"/>
      <c r="F294" s="12"/>
      <c r="G294" s="17"/>
      <c r="H294" s="13"/>
      <c r="I294" s="8"/>
      <c r="J294" s="8"/>
      <c r="K294" s="8"/>
      <c r="L294" s="8"/>
      <c r="M294" s="8"/>
      <c r="N294" s="15"/>
      <c r="O294" s="15"/>
      <c r="P294" s="8"/>
      <c r="Q294" s="8"/>
      <c r="R294" s="8"/>
      <c r="S294" s="8"/>
      <c r="T294" s="8"/>
      <c r="U294" s="8"/>
      <c r="V294" s="8"/>
      <c r="W294" s="8"/>
      <c r="X294" s="8"/>
      <c r="Y294" s="8"/>
      <c r="Z294" s="8"/>
    </row>
    <row r="295" spans="1:26">
      <c r="A295" s="13"/>
      <c r="B295" s="18"/>
      <c r="C295" s="16"/>
      <c r="D295" s="19"/>
      <c r="E295" s="12"/>
      <c r="F295" s="12"/>
      <c r="G295" s="17"/>
      <c r="H295" s="13"/>
      <c r="I295" s="8"/>
      <c r="J295" s="8"/>
      <c r="K295" s="8"/>
      <c r="L295" s="8"/>
      <c r="M295" s="8"/>
      <c r="N295" s="15"/>
      <c r="O295" s="15"/>
      <c r="P295" s="8"/>
      <c r="Q295" s="8"/>
      <c r="R295" s="8"/>
      <c r="S295" s="8"/>
      <c r="T295" s="8"/>
      <c r="U295" s="8"/>
      <c r="V295" s="8"/>
      <c r="W295" s="8"/>
      <c r="X295" s="8"/>
      <c r="Y295" s="8"/>
      <c r="Z295" s="8"/>
    </row>
    <row r="296" spans="1:26">
      <c r="A296" s="13"/>
      <c r="B296" s="18"/>
      <c r="C296" s="16"/>
      <c r="D296" s="19"/>
      <c r="E296" s="12"/>
      <c r="F296" s="12"/>
      <c r="G296" s="17"/>
      <c r="H296" s="13"/>
      <c r="I296" s="8"/>
      <c r="J296" s="8"/>
      <c r="K296" s="8"/>
      <c r="L296" s="8"/>
      <c r="M296" s="8"/>
      <c r="N296" s="15"/>
      <c r="O296" s="15"/>
      <c r="P296" s="8"/>
      <c r="Q296" s="8"/>
      <c r="R296" s="8"/>
      <c r="S296" s="8"/>
      <c r="T296" s="8"/>
      <c r="U296" s="8"/>
      <c r="V296" s="8"/>
      <c r="W296" s="8"/>
      <c r="X296" s="8"/>
      <c r="Y296" s="8"/>
      <c r="Z296" s="8"/>
    </row>
    <row r="297" spans="1:26">
      <c r="A297" s="13"/>
      <c r="B297" s="18"/>
      <c r="C297" s="16"/>
      <c r="D297" s="19"/>
      <c r="E297" s="12"/>
      <c r="F297" s="12"/>
      <c r="G297" s="17"/>
      <c r="H297" s="13"/>
      <c r="I297" s="8"/>
      <c r="J297" s="8"/>
      <c r="K297" s="8"/>
      <c r="L297" s="8"/>
      <c r="M297" s="8"/>
      <c r="N297" s="15"/>
      <c r="O297" s="15"/>
      <c r="P297" s="8"/>
      <c r="Q297" s="8"/>
      <c r="R297" s="8"/>
      <c r="S297" s="8"/>
      <c r="T297" s="8"/>
      <c r="U297" s="8"/>
      <c r="V297" s="8"/>
      <c r="W297" s="8"/>
      <c r="X297" s="8"/>
      <c r="Y297" s="8"/>
      <c r="Z297" s="8"/>
    </row>
    <row r="298" spans="1:26">
      <c r="A298" s="13"/>
      <c r="B298" s="18"/>
      <c r="C298" s="16"/>
      <c r="D298" s="19"/>
      <c r="E298" s="12"/>
      <c r="F298" s="12"/>
      <c r="G298" s="17"/>
      <c r="H298" s="13"/>
      <c r="I298" s="8"/>
      <c r="J298" s="8"/>
      <c r="K298" s="8"/>
      <c r="L298" s="8"/>
      <c r="M298" s="8"/>
      <c r="N298" s="15"/>
      <c r="O298" s="15"/>
      <c r="P298" s="8"/>
      <c r="Q298" s="8"/>
      <c r="R298" s="8"/>
      <c r="S298" s="8"/>
      <c r="T298" s="8"/>
      <c r="U298" s="8"/>
      <c r="V298" s="8"/>
      <c r="W298" s="8"/>
      <c r="X298" s="8"/>
      <c r="Y298" s="8"/>
      <c r="Z298" s="8"/>
    </row>
    <row r="299" spans="1:26">
      <c r="A299" s="13"/>
      <c r="B299" s="18"/>
      <c r="C299" s="16"/>
      <c r="D299" s="19"/>
      <c r="E299" s="12"/>
      <c r="F299" s="12"/>
      <c r="G299" s="17"/>
      <c r="H299" s="13"/>
      <c r="I299" s="8"/>
      <c r="J299" s="8"/>
      <c r="K299" s="8"/>
      <c r="L299" s="8"/>
      <c r="M299" s="8"/>
      <c r="N299" s="15"/>
      <c r="O299" s="15"/>
      <c r="P299" s="8"/>
      <c r="Q299" s="8"/>
      <c r="R299" s="8"/>
      <c r="S299" s="8"/>
      <c r="T299" s="8"/>
      <c r="U299" s="8"/>
      <c r="V299" s="8"/>
      <c r="W299" s="8"/>
      <c r="X299" s="8"/>
      <c r="Y299" s="8"/>
      <c r="Z299" s="8"/>
    </row>
    <row r="300" spans="1:26">
      <c r="A300" s="13"/>
      <c r="B300" s="18"/>
      <c r="C300" s="16"/>
      <c r="D300" s="19"/>
      <c r="E300" s="12"/>
      <c r="F300" s="12"/>
      <c r="G300" s="17"/>
      <c r="H300" s="13"/>
      <c r="I300" s="8"/>
      <c r="J300" s="8"/>
      <c r="K300" s="8"/>
      <c r="L300" s="8"/>
      <c r="M300" s="8"/>
      <c r="N300" s="15"/>
      <c r="O300" s="15"/>
      <c r="P300" s="8"/>
      <c r="Q300" s="8"/>
      <c r="R300" s="8"/>
      <c r="S300" s="8"/>
      <c r="T300" s="8"/>
      <c r="U300" s="8"/>
      <c r="V300" s="8"/>
      <c r="W300" s="8"/>
      <c r="X300" s="8"/>
      <c r="Y300" s="8"/>
      <c r="Z300" s="8"/>
    </row>
    <row r="301" spans="1:26">
      <c r="A301" s="13"/>
      <c r="B301" s="18"/>
      <c r="C301" s="16"/>
      <c r="D301" s="19"/>
      <c r="E301" s="12"/>
      <c r="F301" s="12"/>
      <c r="G301" s="17"/>
      <c r="H301" s="13"/>
      <c r="I301" s="8"/>
      <c r="J301" s="8"/>
      <c r="K301" s="8"/>
      <c r="L301" s="8"/>
      <c r="M301" s="8"/>
      <c r="N301" s="15"/>
      <c r="O301" s="15"/>
      <c r="P301" s="8"/>
      <c r="Q301" s="8"/>
      <c r="R301" s="8"/>
      <c r="S301" s="8"/>
      <c r="T301" s="8"/>
      <c r="U301" s="8"/>
      <c r="V301" s="8"/>
      <c r="W301" s="8"/>
      <c r="X301" s="8"/>
      <c r="Y301" s="8"/>
      <c r="Z301" s="8"/>
    </row>
    <row r="302" spans="1:26">
      <c r="A302" s="13"/>
      <c r="B302" s="18"/>
      <c r="C302" s="16"/>
      <c r="D302" s="19"/>
      <c r="E302" s="12"/>
      <c r="F302" s="12"/>
      <c r="G302" s="17"/>
      <c r="H302" s="13"/>
      <c r="I302" s="8"/>
      <c r="J302" s="8"/>
      <c r="K302" s="8"/>
      <c r="L302" s="8"/>
      <c r="M302" s="8"/>
      <c r="N302" s="15"/>
      <c r="O302" s="15"/>
      <c r="P302" s="8"/>
      <c r="Q302" s="8"/>
      <c r="R302" s="8"/>
      <c r="S302" s="8"/>
      <c r="T302" s="8"/>
      <c r="U302" s="8"/>
      <c r="V302" s="8"/>
      <c r="W302" s="8"/>
      <c r="X302" s="8"/>
      <c r="Y302" s="8"/>
      <c r="Z302" s="8"/>
    </row>
    <row r="303" spans="1:26">
      <c r="A303" s="13"/>
      <c r="B303" s="18"/>
      <c r="C303" s="16"/>
      <c r="D303" s="19"/>
      <c r="E303" s="12"/>
      <c r="F303" s="12"/>
      <c r="G303" s="17"/>
      <c r="H303" s="13"/>
      <c r="I303" s="8"/>
      <c r="J303" s="8"/>
      <c r="K303" s="8"/>
      <c r="L303" s="8"/>
      <c r="M303" s="8"/>
      <c r="N303" s="15"/>
      <c r="O303" s="15"/>
      <c r="P303" s="8"/>
      <c r="Q303" s="8"/>
      <c r="R303" s="8"/>
      <c r="S303" s="8"/>
      <c r="T303" s="8"/>
      <c r="U303" s="8"/>
      <c r="V303" s="8"/>
      <c r="W303" s="8"/>
      <c r="X303" s="8"/>
      <c r="Y303" s="8"/>
      <c r="Z303" s="8"/>
    </row>
    <row r="304" spans="1:26">
      <c r="A304" s="13"/>
      <c r="B304" s="18"/>
      <c r="C304" s="16"/>
      <c r="D304" s="19"/>
      <c r="E304" s="12"/>
      <c r="F304" s="12"/>
      <c r="G304" s="17"/>
      <c r="H304" s="13"/>
      <c r="I304" s="8"/>
      <c r="J304" s="8"/>
      <c r="K304" s="8"/>
      <c r="L304" s="8"/>
      <c r="M304" s="8"/>
      <c r="N304" s="15"/>
      <c r="O304" s="15"/>
      <c r="P304" s="8"/>
      <c r="Q304" s="8"/>
      <c r="R304" s="8"/>
      <c r="S304" s="8"/>
      <c r="T304" s="8"/>
      <c r="U304" s="8"/>
      <c r="V304" s="8"/>
      <c r="W304" s="8"/>
      <c r="X304" s="8"/>
      <c r="Y304" s="8"/>
      <c r="Z304" s="8"/>
    </row>
    <row r="305" spans="1:26">
      <c r="A305" s="13"/>
      <c r="B305" s="18"/>
      <c r="C305" s="16"/>
      <c r="D305" s="19"/>
      <c r="E305" s="12"/>
      <c r="F305" s="12"/>
      <c r="G305" s="17"/>
      <c r="H305" s="13"/>
      <c r="I305" s="8"/>
      <c r="J305" s="8"/>
      <c r="K305" s="8"/>
      <c r="L305" s="8"/>
      <c r="M305" s="8"/>
      <c r="N305" s="15"/>
      <c r="O305" s="15"/>
      <c r="P305" s="8"/>
      <c r="Q305" s="8"/>
      <c r="R305" s="8"/>
      <c r="S305" s="8"/>
      <c r="T305" s="8"/>
      <c r="U305" s="8"/>
      <c r="V305" s="8"/>
      <c r="W305" s="8"/>
      <c r="X305" s="8"/>
      <c r="Y305" s="8"/>
      <c r="Z305" s="8"/>
    </row>
    <row r="306" spans="1:26">
      <c r="A306" s="13"/>
      <c r="B306" s="18"/>
      <c r="C306" s="16"/>
      <c r="D306" s="19"/>
      <c r="E306" s="12"/>
      <c r="F306" s="12"/>
      <c r="G306" s="17"/>
      <c r="H306" s="13"/>
      <c r="I306" s="8"/>
      <c r="J306" s="8"/>
      <c r="K306" s="8"/>
      <c r="L306" s="8"/>
      <c r="M306" s="8"/>
      <c r="N306" s="15"/>
      <c r="O306" s="15"/>
      <c r="P306" s="8"/>
      <c r="Q306" s="8"/>
      <c r="R306" s="8"/>
      <c r="S306" s="8"/>
      <c r="T306" s="8"/>
      <c r="U306" s="8"/>
      <c r="V306" s="8"/>
      <c r="W306" s="8"/>
      <c r="X306" s="8"/>
      <c r="Y306" s="8"/>
      <c r="Z306" s="8"/>
    </row>
    <row r="307" spans="1:26">
      <c r="A307" s="13"/>
      <c r="B307" s="18"/>
      <c r="C307" s="16"/>
      <c r="D307" s="19"/>
      <c r="E307" s="12"/>
      <c r="F307" s="12"/>
      <c r="G307" s="17"/>
      <c r="H307" s="13"/>
      <c r="I307" s="8"/>
      <c r="J307" s="8"/>
      <c r="K307" s="8"/>
      <c r="L307" s="8"/>
      <c r="M307" s="8"/>
      <c r="N307" s="15"/>
      <c r="O307" s="15"/>
      <c r="P307" s="8"/>
      <c r="Q307" s="8"/>
      <c r="R307" s="8"/>
      <c r="S307" s="8"/>
      <c r="T307" s="8"/>
      <c r="U307" s="8"/>
      <c r="V307" s="8"/>
      <c r="W307" s="8"/>
      <c r="X307" s="8"/>
      <c r="Y307" s="8"/>
      <c r="Z307" s="8"/>
    </row>
    <row r="308" spans="1:26">
      <c r="A308" s="13"/>
      <c r="B308" s="18"/>
      <c r="C308" s="16"/>
      <c r="D308" s="19"/>
      <c r="E308" s="12"/>
      <c r="F308" s="12"/>
      <c r="G308" s="17"/>
      <c r="H308" s="13"/>
      <c r="I308" s="8"/>
      <c r="J308" s="8"/>
      <c r="K308" s="8"/>
      <c r="L308" s="8"/>
      <c r="M308" s="8"/>
      <c r="N308" s="15"/>
      <c r="O308" s="15"/>
      <c r="P308" s="8"/>
      <c r="Q308" s="8"/>
      <c r="R308" s="8"/>
      <c r="S308" s="8"/>
      <c r="T308" s="8"/>
      <c r="U308" s="8"/>
      <c r="V308" s="8"/>
      <c r="W308" s="8"/>
      <c r="X308" s="8"/>
      <c r="Y308" s="8"/>
      <c r="Z308" s="8"/>
    </row>
    <row r="309" spans="1:26">
      <c r="A309" s="13"/>
      <c r="B309" s="18"/>
      <c r="C309" s="16"/>
      <c r="D309" s="19"/>
      <c r="E309" s="12"/>
      <c r="F309" s="12"/>
      <c r="G309" s="17"/>
      <c r="H309" s="13"/>
      <c r="I309" s="8"/>
      <c r="J309" s="8"/>
      <c r="K309" s="8"/>
      <c r="L309" s="8"/>
      <c r="M309" s="8"/>
      <c r="N309" s="15"/>
      <c r="O309" s="15"/>
      <c r="P309" s="8"/>
      <c r="Q309" s="8"/>
      <c r="R309" s="8"/>
      <c r="S309" s="8"/>
      <c r="T309" s="8"/>
      <c r="U309" s="8"/>
      <c r="V309" s="8"/>
      <c r="W309" s="8"/>
      <c r="X309" s="8"/>
      <c r="Y309" s="8"/>
      <c r="Z309" s="8"/>
    </row>
    <row r="310" spans="1:26">
      <c r="A310" s="13"/>
      <c r="B310" s="18"/>
      <c r="C310" s="16"/>
      <c r="D310" s="19"/>
      <c r="E310" s="12"/>
      <c r="F310" s="12"/>
      <c r="G310" s="17"/>
      <c r="H310" s="13"/>
      <c r="I310" s="8"/>
      <c r="J310" s="8"/>
      <c r="K310" s="8"/>
      <c r="L310" s="8"/>
      <c r="M310" s="8"/>
      <c r="N310" s="15"/>
      <c r="O310" s="15"/>
      <c r="P310" s="8"/>
      <c r="Q310" s="8"/>
      <c r="R310" s="8"/>
      <c r="S310" s="8"/>
      <c r="T310" s="8"/>
      <c r="U310" s="8"/>
      <c r="V310" s="8"/>
      <c r="W310" s="8"/>
      <c r="X310" s="8"/>
      <c r="Y310" s="8"/>
      <c r="Z310" s="8"/>
    </row>
    <row r="311" spans="1:26">
      <c r="A311" s="13"/>
      <c r="B311" s="18"/>
      <c r="C311" s="16"/>
      <c r="D311" s="19"/>
      <c r="E311" s="12"/>
      <c r="F311" s="12"/>
      <c r="G311" s="17"/>
      <c r="H311" s="13"/>
      <c r="I311" s="8"/>
      <c r="J311" s="8"/>
      <c r="K311" s="8"/>
      <c r="L311" s="8"/>
      <c r="M311" s="8"/>
      <c r="N311" s="15"/>
      <c r="O311" s="15"/>
      <c r="P311" s="8"/>
      <c r="Q311" s="8"/>
      <c r="R311" s="8"/>
      <c r="S311" s="8"/>
      <c r="T311" s="8"/>
      <c r="U311" s="8"/>
      <c r="V311" s="8"/>
      <c r="W311" s="8"/>
      <c r="X311" s="8"/>
      <c r="Y311" s="8"/>
      <c r="Z311" s="8"/>
    </row>
    <row r="312" spans="1:26">
      <c r="A312" s="13"/>
      <c r="B312" s="18"/>
      <c r="C312" s="16"/>
      <c r="D312" s="19"/>
      <c r="E312" s="12"/>
      <c r="F312" s="12"/>
      <c r="G312" s="17"/>
      <c r="H312" s="13"/>
      <c r="I312" s="8"/>
      <c r="J312" s="8"/>
      <c r="K312" s="8"/>
      <c r="L312" s="8"/>
      <c r="M312" s="8"/>
      <c r="N312" s="15"/>
      <c r="O312" s="15"/>
      <c r="P312" s="8"/>
      <c r="Q312" s="8"/>
      <c r="R312" s="8"/>
      <c r="S312" s="8"/>
      <c r="T312" s="8"/>
      <c r="U312" s="8"/>
      <c r="V312" s="8"/>
      <c r="W312" s="8"/>
      <c r="X312" s="8"/>
      <c r="Y312" s="8"/>
      <c r="Z312" s="8"/>
    </row>
    <row r="313" spans="1:26">
      <c r="A313" s="13"/>
      <c r="B313" s="18"/>
      <c r="C313" s="16"/>
      <c r="D313" s="19"/>
      <c r="E313" s="12"/>
      <c r="F313" s="12"/>
      <c r="G313" s="17"/>
      <c r="H313" s="13"/>
      <c r="I313" s="8"/>
      <c r="J313" s="8"/>
      <c r="K313" s="8"/>
      <c r="L313" s="8"/>
      <c r="M313" s="8"/>
      <c r="N313" s="15"/>
      <c r="O313" s="15"/>
      <c r="P313" s="8"/>
      <c r="Q313" s="8"/>
      <c r="R313" s="8"/>
      <c r="S313" s="8"/>
      <c r="T313" s="8"/>
      <c r="U313" s="8"/>
      <c r="V313" s="8"/>
      <c r="W313" s="8"/>
      <c r="X313" s="8"/>
      <c r="Y313" s="8"/>
      <c r="Z313" s="8"/>
    </row>
    <row r="314" spans="1:26">
      <c r="A314" s="13"/>
      <c r="B314" s="18"/>
      <c r="C314" s="16"/>
      <c r="D314" s="19"/>
      <c r="E314" s="12"/>
      <c r="F314" s="12"/>
      <c r="G314" s="17"/>
      <c r="H314" s="13"/>
      <c r="I314" s="8"/>
      <c r="J314" s="8"/>
      <c r="K314" s="8"/>
      <c r="L314" s="8"/>
      <c r="M314" s="8"/>
      <c r="N314" s="15"/>
      <c r="O314" s="15"/>
      <c r="P314" s="8"/>
      <c r="Q314" s="8"/>
      <c r="R314" s="8"/>
      <c r="S314" s="8"/>
      <c r="T314" s="8"/>
      <c r="U314" s="8"/>
      <c r="V314" s="8"/>
      <c r="W314" s="8"/>
      <c r="X314" s="8"/>
      <c r="Y314" s="8"/>
      <c r="Z314" s="8"/>
    </row>
    <row r="315" spans="1:26">
      <c r="A315" s="13"/>
      <c r="B315" s="18"/>
      <c r="C315" s="16"/>
      <c r="D315" s="19"/>
      <c r="E315" s="12"/>
      <c r="F315" s="12"/>
      <c r="G315" s="17"/>
      <c r="H315" s="13"/>
      <c r="I315" s="8"/>
      <c r="J315" s="8"/>
      <c r="K315" s="8"/>
      <c r="L315" s="8"/>
      <c r="M315" s="8"/>
      <c r="N315" s="15"/>
      <c r="O315" s="15"/>
      <c r="P315" s="8"/>
      <c r="Q315" s="8"/>
      <c r="R315" s="8"/>
      <c r="S315" s="8"/>
      <c r="T315" s="8"/>
      <c r="U315" s="8"/>
      <c r="V315" s="8"/>
      <c r="W315" s="8"/>
      <c r="X315" s="8"/>
      <c r="Y315" s="8"/>
      <c r="Z315" s="8"/>
    </row>
    <row r="316" spans="1:26">
      <c r="A316" s="13"/>
      <c r="B316" s="18"/>
      <c r="C316" s="16"/>
      <c r="D316" s="19"/>
      <c r="E316" s="12"/>
      <c r="F316" s="12"/>
      <c r="G316" s="17"/>
      <c r="H316" s="13"/>
      <c r="I316" s="8"/>
      <c r="J316" s="8"/>
      <c r="K316" s="8"/>
      <c r="L316" s="8"/>
      <c r="M316" s="8"/>
      <c r="N316" s="15"/>
      <c r="O316" s="15"/>
      <c r="P316" s="8"/>
      <c r="Q316" s="8"/>
      <c r="R316" s="8"/>
      <c r="S316" s="8"/>
      <c r="T316" s="8"/>
      <c r="U316" s="8"/>
      <c r="V316" s="8"/>
      <c r="W316" s="8"/>
      <c r="X316" s="8"/>
      <c r="Y316" s="8"/>
      <c r="Z316" s="8"/>
    </row>
    <row r="317" spans="1:26">
      <c r="A317" s="13"/>
      <c r="B317" s="18"/>
      <c r="C317" s="16"/>
      <c r="D317" s="19"/>
      <c r="E317" s="12"/>
      <c r="F317" s="12"/>
      <c r="G317" s="17"/>
      <c r="H317" s="13"/>
      <c r="I317" s="8"/>
      <c r="J317" s="8"/>
      <c r="K317" s="8"/>
      <c r="L317" s="8"/>
      <c r="M317" s="8"/>
      <c r="N317" s="15"/>
      <c r="O317" s="15"/>
      <c r="P317" s="8"/>
      <c r="Q317" s="8"/>
      <c r="R317" s="8"/>
      <c r="S317" s="8"/>
      <c r="T317" s="8"/>
      <c r="U317" s="8"/>
      <c r="V317" s="8"/>
      <c r="W317" s="8"/>
      <c r="X317" s="8"/>
      <c r="Y317" s="8"/>
      <c r="Z317" s="8"/>
    </row>
    <row r="318" spans="1:26">
      <c r="A318" s="13"/>
      <c r="B318" s="18"/>
      <c r="C318" s="16"/>
      <c r="D318" s="19"/>
      <c r="E318" s="12"/>
      <c r="F318" s="12"/>
      <c r="G318" s="17"/>
      <c r="H318" s="13"/>
      <c r="I318" s="8"/>
      <c r="J318" s="8"/>
      <c r="K318" s="8"/>
      <c r="L318" s="8"/>
      <c r="M318" s="8"/>
      <c r="N318" s="15"/>
      <c r="O318" s="15"/>
      <c r="P318" s="8"/>
      <c r="Q318" s="8"/>
      <c r="R318" s="8"/>
      <c r="S318" s="8"/>
      <c r="T318" s="8"/>
      <c r="U318" s="8"/>
      <c r="V318" s="8"/>
      <c r="W318" s="8"/>
      <c r="X318" s="8"/>
      <c r="Y318" s="8"/>
      <c r="Z318" s="8"/>
    </row>
    <row r="319" spans="1:26">
      <c r="A319" s="13"/>
      <c r="B319" s="18"/>
      <c r="C319" s="16"/>
      <c r="D319" s="19"/>
      <c r="E319" s="12"/>
      <c r="F319" s="12"/>
      <c r="G319" s="17"/>
      <c r="H319" s="13"/>
      <c r="I319" s="8"/>
      <c r="J319" s="8"/>
      <c r="K319" s="8"/>
      <c r="L319" s="8"/>
      <c r="M319" s="8"/>
      <c r="N319" s="15"/>
      <c r="O319" s="15"/>
      <c r="P319" s="8"/>
      <c r="Q319" s="8"/>
      <c r="R319" s="8"/>
      <c r="S319" s="8"/>
      <c r="T319" s="8"/>
      <c r="U319" s="8"/>
      <c r="V319" s="8"/>
      <c r="W319" s="8"/>
      <c r="X319" s="8"/>
      <c r="Y319" s="8"/>
      <c r="Z319" s="8"/>
    </row>
    <row r="320" spans="1:26">
      <c r="A320" s="13"/>
      <c r="B320" s="18"/>
      <c r="C320" s="16"/>
      <c r="D320" s="19"/>
      <c r="E320" s="12"/>
      <c r="F320" s="12"/>
      <c r="G320" s="17"/>
      <c r="H320" s="13"/>
      <c r="I320" s="8"/>
      <c r="J320" s="8"/>
      <c r="K320" s="8"/>
      <c r="L320" s="8"/>
      <c r="M320" s="8"/>
      <c r="N320" s="15"/>
      <c r="O320" s="15"/>
      <c r="P320" s="8"/>
      <c r="Q320" s="8"/>
      <c r="R320" s="8"/>
      <c r="S320" s="8"/>
      <c r="T320" s="8"/>
      <c r="U320" s="8"/>
      <c r="V320" s="8"/>
      <c r="W320" s="8"/>
      <c r="X320" s="8"/>
      <c r="Y320" s="8"/>
      <c r="Z320" s="8"/>
    </row>
    <row r="321" spans="1:26">
      <c r="A321" s="13"/>
      <c r="B321" s="18"/>
      <c r="C321" s="16"/>
      <c r="D321" s="19"/>
      <c r="E321" s="12"/>
      <c r="F321" s="12"/>
      <c r="G321" s="17"/>
      <c r="H321" s="13"/>
      <c r="I321" s="8"/>
      <c r="J321" s="8"/>
      <c r="K321" s="8"/>
      <c r="L321" s="8"/>
      <c r="M321" s="8"/>
      <c r="N321" s="15"/>
      <c r="O321" s="15"/>
      <c r="P321" s="8"/>
      <c r="Q321" s="8"/>
      <c r="R321" s="8"/>
      <c r="S321" s="8"/>
      <c r="T321" s="8"/>
      <c r="U321" s="8"/>
      <c r="V321" s="8"/>
      <c r="W321" s="8"/>
      <c r="X321" s="8"/>
      <c r="Y321" s="8"/>
      <c r="Z321" s="8"/>
    </row>
    <row r="322" spans="1:26">
      <c r="A322" s="13"/>
      <c r="B322" s="18"/>
      <c r="C322" s="16"/>
      <c r="D322" s="19"/>
      <c r="E322" s="12"/>
      <c r="F322" s="12"/>
      <c r="G322" s="17"/>
      <c r="H322" s="13"/>
      <c r="I322" s="8"/>
      <c r="J322" s="8"/>
      <c r="K322" s="8"/>
      <c r="L322" s="8"/>
      <c r="M322" s="8"/>
      <c r="N322" s="15"/>
      <c r="O322" s="15"/>
      <c r="P322" s="8"/>
      <c r="Q322" s="8"/>
      <c r="R322" s="8"/>
      <c r="S322" s="8"/>
      <c r="T322" s="8"/>
      <c r="U322" s="8"/>
      <c r="V322" s="8"/>
      <c r="W322" s="8"/>
      <c r="X322" s="8"/>
      <c r="Y322" s="8"/>
      <c r="Z322" s="8"/>
    </row>
    <row r="323" spans="1:26">
      <c r="A323" s="13"/>
      <c r="B323" s="18"/>
      <c r="C323" s="16"/>
      <c r="D323" s="19"/>
      <c r="E323" s="12"/>
      <c r="F323" s="12"/>
      <c r="G323" s="17"/>
      <c r="H323" s="13"/>
      <c r="I323" s="8"/>
      <c r="J323" s="8"/>
      <c r="K323" s="8"/>
      <c r="L323" s="8"/>
      <c r="M323" s="8"/>
      <c r="N323" s="15"/>
      <c r="O323" s="15"/>
      <c r="P323" s="8"/>
      <c r="Q323" s="8"/>
      <c r="R323" s="8"/>
      <c r="S323" s="8"/>
      <c r="T323" s="8"/>
      <c r="U323" s="8"/>
      <c r="V323" s="8"/>
      <c r="W323" s="8"/>
      <c r="X323" s="8"/>
      <c r="Y323" s="8"/>
      <c r="Z323" s="8"/>
    </row>
    <row r="324" spans="1:26">
      <c r="A324" s="13"/>
      <c r="B324" s="18"/>
      <c r="C324" s="16"/>
      <c r="D324" s="19"/>
      <c r="E324" s="12"/>
      <c r="F324" s="12"/>
      <c r="G324" s="17"/>
      <c r="H324" s="13"/>
      <c r="I324" s="8"/>
      <c r="J324" s="8"/>
      <c r="K324" s="8"/>
      <c r="L324" s="8"/>
      <c r="M324" s="8"/>
      <c r="N324" s="15"/>
      <c r="O324" s="15"/>
      <c r="P324" s="8"/>
      <c r="Q324" s="8"/>
      <c r="R324" s="8"/>
      <c r="S324" s="8"/>
      <c r="T324" s="8"/>
      <c r="U324" s="8"/>
      <c r="V324" s="8"/>
      <c r="W324" s="8"/>
      <c r="X324" s="8"/>
      <c r="Y324" s="8"/>
      <c r="Z324" s="8"/>
    </row>
    <row r="325" spans="1:26">
      <c r="A325" s="13"/>
      <c r="B325" s="18"/>
      <c r="C325" s="16"/>
      <c r="D325" s="19"/>
      <c r="E325" s="12"/>
      <c r="F325" s="12"/>
      <c r="G325" s="17"/>
      <c r="H325" s="13"/>
      <c r="I325" s="8"/>
      <c r="J325" s="8"/>
      <c r="K325" s="8"/>
      <c r="L325" s="8"/>
      <c r="M325" s="8"/>
      <c r="N325" s="15"/>
      <c r="O325" s="15"/>
      <c r="P325" s="8"/>
      <c r="Q325" s="8"/>
      <c r="R325" s="8"/>
      <c r="S325" s="8"/>
      <c r="T325" s="8"/>
      <c r="U325" s="8"/>
      <c r="V325" s="8"/>
      <c r="W325" s="8"/>
      <c r="X325" s="8"/>
      <c r="Y325" s="8"/>
      <c r="Z325" s="8"/>
    </row>
    <row r="326" spans="1:26">
      <c r="A326" s="13"/>
      <c r="B326" s="18"/>
      <c r="C326" s="16"/>
      <c r="D326" s="19"/>
      <c r="E326" s="12"/>
      <c r="F326" s="12"/>
      <c r="G326" s="17"/>
      <c r="H326" s="13"/>
      <c r="I326" s="8"/>
      <c r="J326" s="8"/>
      <c r="K326" s="8"/>
      <c r="L326" s="8"/>
      <c r="M326" s="8"/>
      <c r="N326" s="15"/>
      <c r="O326" s="15"/>
      <c r="P326" s="8"/>
      <c r="Q326" s="8"/>
      <c r="R326" s="8"/>
      <c r="S326" s="8"/>
      <c r="T326" s="8"/>
      <c r="U326" s="8"/>
      <c r="V326" s="8"/>
      <c r="W326" s="8"/>
      <c r="X326" s="8"/>
      <c r="Y326" s="8"/>
      <c r="Z326" s="8"/>
    </row>
    <row r="327" spans="1:26">
      <c r="A327" s="13"/>
      <c r="B327" s="18"/>
      <c r="C327" s="16"/>
      <c r="D327" s="19"/>
      <c r="E327" s="12"/>
      <c r="F327" s="12"/>
      <c r="G327" s="17"/>
      <c r="H327" s="13"/>
      <c r="I327" s="8"/>
      <c r="J327" s="8"/>
      <c r="K327" s="8"/>
      <c r="L327" s="8"/>
      <c r="M327" s="8"/>
      <c r="N327" s="15"/>
      <c r="O327" s="15"/>
      <c r="P327" s="8"/>
      <c r="Q327" s="8"/>
      <c r="R327" s="8"/>
      <c r="S327" s="8"/>
      <c r="T327" s="8"/>
      <c r="U327" s="8"/>
      <c r="V327" s="8"/>
      <c r="W327" s="8"/>
      <c r="X327" s="8"/>
      <c r="Y327" s="8"/>
      <c r="Z327" s="8"/>
    </row>
    <row r="328" spans="1:26">
      <c r="A328" s="13"/>
      <c r="B328" s="18"/>
      <c r="C328" s="16"/>
      <c r="D328" s="19"/>
      <c r="E328" s="12"/>
      <c r="F328" s="12"/>
      <c r="G328" s="17"/>
      <c r="H328" s="13"/>
      <c r="I328" s="8"/>
      <c r="J328" s="8"/>
      <c r="K328" s="8"/>
      <c r="L328" s="8"/>
      <c r="M328" s="8"/>
      <c r="N328" s="15"/>
      <c r="O328" s="15"/>
      <c r="P328" s="8"/>
      <c r="Q328" s="8"/>
      <c r="R328" s="8"/>
      <c r="S328" s="8"/>
      <c r="T328" s="8"/>
      <c r="U328" s="8"/>
      <c r="V328" s="8"/>
      <c r="W328" s="8"/>
      <c r="X328" s="8"/>
      <c r="Y328" s="8"/>
      <c r="Z328" s="8"/>
    </row>
    <row r="329" spans="1:26">
      <c r="A329" s="13"/>
      <c r="B329" s="18"/>
      <c r="C329" s="16"/>
      <c r="D329" s="19"/>
      <c r="E329" s="12"/>
      <c r="F329" s="12"/>
      <c r="G329" s="17"/>
      <c r="H329" s="13"/>
      <c r="I329" s="8"/>
      <c r="J329" s="8"/>
      <c r="K329" s="8"/>
      <c r="L329" s="8"/>
      <c r="M329" s="8"/>
      <c r="N329" s="15"/>
      <c r="O329" s="15"/>
      <c r="P329" s="8"/>
      <c r="Q329" s="8"/>
      <c r="R329" s="8"/>
      <c r="S329" s="8"/>
      <c r="T329" s="8"/>
      <c r="U329" s="8"/>
      <c r="V329" s="8"/>
      <c r="W329" s="8"/>
      <c r="X329" s="8"/>
      <c r="Y329" s="8"/>
      <c r="Z329" s="8"/>
    </row>
    <row r="330" spans="1:26">
      <c r="A330" s="13"/>
      <c r="B330" s="18"/>
      <c r="C330" s="16"/>
      <c r="D330" s="19"/>
      <c r="E330" s="12"/>
      <c r="F330" s="12"/>
      <c r="G330" s="17"/>
      <c r="H330" s="13"/>
      <c r="I330" s="8"/>
      <c r="J330" s="8"/>
      <c r="K330" s="8"/>
      <c r="L330" s="8"/>
      <c r="M330" s="8"/>
      <c r="N330" s="15"/>
      <c r="O330" s="15"/>
      <c r="P330" s="8"/>
      <c r="Q330" s="8"/>
      <c r="R330" s="8"/>
      <c r="S330" s="8"/>
      <c r="T330" s="8"/>
      <c r="U330" s="8"/>
      <c r="V330" s="8"/>
      <c r="W330" s="8"/>
      <c r="X330" s="8"/>
      <c r="Y330" s="8"/>
      <c r="Z330" s="8"/>
    </row>
    <row r="331" spans="1:26">
      <c r="A331" s="13"/>
      <c r="B331" s="18"/>
      <c r="C331" s="16"/>
      <c r="D331" s="19"/>
      <c r="E331" s="12"/>
      <c r="F331" s="12"/>
      <c r="G331" s="17"/>
      <c r="H331" s="13"/>
      <c r="I331" s="8"/>
      <c r="J331" s="8"/>
      <c r="K331" s="8"/>
      <c r="L331" s="8"/>
      <c r="M331" s="8"/>
      <c r="N331" s="15"/>
      <c r="O331" s="15"/>
      <c r="P331" s="8"/>
      <c r="Q331" s="8"/>
      <c r="R331" s="8"/>
      <c r="S331" s="8"/>
      <c r="T331" s="8"/>
      <c r="U331" s="8"/>
      <c r="V331" s="8"/>
      <c r="W331" s="8"/>
      <c r="X331" s="8"/>
      <c r="Y331" s="8"/>
      <c r="Z331" s="8"/>
    </row>
    <row r="332" spans="1:26">
      <c r="A332" s="13"/>
      <c r="B332" s="18"/>
      <c r="C332" s="16"/>
      <c r="D332" s="19"/>
      <c r="E332" s="12"/>
      <c r="F332" s="12"/>
      <c r="G332" s="17"/>
      <c r="H332" s="13"/>
      <c r="I332" s="8"/>
      <c r="J332" s="8"/>
      <c r="K332" s="8"/>
      <c r="L332" s="8"/>
      <c r="M332" s="8"/>
      <c r="N332" s="15"/>
      <c r="O332" s="15"/>
      <c r="P332" s="8"/>
      <c r="Q332" s="8"/>
      <c r="R332" s="8"/>
      <c r="S332" s="8"/>
      <c r="T332" s="8"/>
      <c r="U332" s="8"/>
      <c r="V332" s="8"/>
      <c r="W332" s="8"/>
      <c r="X332" s="8"/>
      <c r="Y332" s="8"/>
      <c r="Z332" s="8"/>
    </row>
    <row r="333" spans="1:26">
      <c r="A333" s="13"/>
      <c r="B333" s="18"/>
      <c r="C333" s="16"/>
      <c r="D333" s="19"/>
      <c r="E333" s="12"/>
      <c r="F333" s="12"/>
      <c r="G333" s="17"/>
      <c r="H333" s="13"/>
      <c r="I333" s="8"/>
      <c r="J333" s="8"/>
      <c r="K333" s="8"/>
      <c r="L333" s="8"/>
      <c r="M333" s="8"/>
      <c r="N333" s="15"/>
      <c r="O333" s="15"/>
      <c r="P333" s="8"/>
      <c r="Q333" s="8"/>
      <c r="R333" s="8"/>
      <c r="S333" s="8"/>
      <c r="T333" s="8"/>
      <c r="U333" s="8"/>
      <c r="V333" s="8"/>
      <c r="W333" s="8"/>
      <c r="X333" s="8"/>
      <c r="Y333" s="8"/>
      <c r="Z333" s="8"/>
    </row>
    <row r="334" spans="1:26">
      <c r="A334" s="13"/>
      <c r="B334" s="18"/>
      <c r="C334" s="16"/>
      <c r="D334" s="19"/>
      <c r="E334" s="12"/>
      <c r="F334" s="12"/>
      <c r="G334" s="17"/>
      <c r="H334" s="13"/>
      <c r="I334" s="8"/>
      <c r="J334" s="8"/>
      <c r="K334" s="8"/>
      <c r="L334" s="8"/>
      <c r="M334" s="8"/>
      <c r="N334" s="15"/>
      <c r="O334" s="15"/>
      <c r="P334" s="8"/>
      <c r="Q334" s="8"/>
      <c r="R334" s="8"/>
      <c r="S334" s="8"/>
      <c r="T334" s="8"/>
      <c r="U334" s="8"/>
      <c r="V334" s="8"/>
      <c r="W334" s="8"/>
      <c r="X334" s="8"/>
      <c r="Y334" s="8"/>
      <c r="Z334" s="8"/>
    </row>
    <row r="335" spans="1:26">
      <c r="A335" s="13"/>
      <c r="B335" s="18"/>
      <c r="C335" s="16"/>
      <c r="D335" s="19"/>
      <c r="E335" s="12"/>
      <c r="F335" s="12"/>
      <c r="G335" s="17"/>
      <c r="H335" s="13"/>
      <c r="I335" s="8"/>
      <c r="J335" s="8"/>
      <c r="K335" s="8"/>
      <c r="L335" s="8"/>
      <c r="M335" s="8"/>
      <c r="N335" s="15"/>
      <c r="O335" s="15"/>
      <c r="P335" s="8"/>
      <c r="Q335" s="8"/>
      <c r="R335" s="8"/>
      <c r="S335" s="8"/>
      <c r="T335" s="8"/>
      <c r="U335" s="8"/>
      <c r="V335" s="8"/>
      <c r="W335" s="8"/>
      <c r="X335" s="8"/>
      <c r="Y335" s="8"/>
      <c r="Z335" s="8"/>
    </row>
    <row r="336" spans="1:26">
      <c r="A336" s="13"/>
      <c r="B336" s="18"/>
      <c r="C336" s="16"/>
      <c r="D336" s="19"/>
      <c r="E336" s="12"/>
      <c r="F336" s="12"/>
      <c r="G336" s="17"/>
      <c r="H336" s="13"/>
      <c r="I336" s="8"/>
      <c r="J336" s="8"/>
      <c r="K336" s="8"/>
      <c r="L336" s="8"/>
      <c r="M336" s="8"/>
      <c r="N336" s="15"/>
      <c r="O336" s="15"/>
      <c r="P336" s="8"/>
      <c r="Q336" s="8"/>
      <c r="R336" s="8"/>
      <c r="S336" s="8"/>
      <c r="T336" s="8"/>
      <c r="U336" s="8"/>
      <c r="V336" s="8"/>
      <c r="W336" s="8"/>
      <c r="X336" s="8"/>
      <c r="Y336" s="8"/>
      <c r="Z336" s="8"/>
    </row>
    <row r="337" spans="1:26">
      <c r="A337" s="13"/>
      <c r="B337" s="18"/>
      <c r="C337" s="16"/>
      <c r="D337" s="19"/>
      <c r="E337" s="12"/>
      <c r="F337" s="12"/>
      <c r="G337" s="17"/>
      <c r="H337" s="13"/>
      <c r="I337" s="8"/>
      <c r="J337" s="8"/>
      <c r="K337" s="8"/>
      <c r="L337" s="8"/>
      <c r="M337" s="8"/>
      <c r="N337" s="15"/>
      <c r="O337" s="15"/>
      <c r="P337" s="8"/>
      <c r="Q337" s="8"/>
      <c r="R337" s="8"/>
      <c r="S337" s="8"/>
      <c r="T337" s="8"/>
      <c r="U337" s="8"/>
      <c r="V337" s="8"/>
      <c r="W337" s="8"/>
      <c r="X337" s="8"/>
      <c r="Y337" s="8"/>
      <c r="Z337" s="8"/>
    </row>
    <row r="338" spans="1:26">
      <c r="A338" s="13"/>
      <c r="B338" s="18"/>
      <c r="C338" s="16"/>
      <c r="D338" s="19"/>
      <c r="E338" s="12"/>
      <c r="F338" s="12"/>
      <c r="G338" s="17"/>
      <c r="H338" s="13"/>
      <c r="I338" s="8"/>
      <c r="J338" s="8"/>
      <c r="K338" s="8"/>
      <c r="L338" s="8"/>
      <c r="M338" s="8"/>
      <c r="N338" s="15"/>
      <c r="O338" s="15"/>
      <c r="P338" s="8"/>
      <c r="Q338" s="8"/>
      <c r="R338" s="8"/>
      <c r="S338" s="8"/>
      <c r="T338" s="8"/>
      <c r="U338" s="8"/>
      <c r="V338" s="8"/>
      <c r="W338" s="8"/>
      <c r="X338" s="8"/>
      <c r="Y338" s="8"/>
      <c r="Z338" s="8"/>
    </row>
    <row r="339" spans="1:26">
      <c r="A339" s="13"/>
      <c r="B339" s="18"/>
      <c r="C339" s="16"/>
      <c r="D339" s="19"/>
      <c r="E339" s="12"/>
      <c r="F339" s="12"/>
      <c r="G339" s="17"/>
      <c r="H339" s="13"/>
      <c r="I339" s="8"/>
      <c r="J339" s="8"/>
      <c r="K339" s="8"/>
      <c r="L339" s="8"/>
      <c r="M339" s="8"/>
      <c r="N339" s="15"/>
      <c r="O339" s="15"/>
      <c r="P339" s="8"/>
      <c r="Q339" s="8"/>
      <c r="R339" s="8"/>
      <c r="S339" s="8"/>
      <c r="T339" s="8"/>
      <c r="U339" s="8"/>
      <c r="V339" s="8"/>
      <c r="W339" s="8"/>
      <c r="X339" s="8"/>
      <c r="Y339" s="8"/>
      <c r="Z339" s="8"/>
    </row>
    <row r="340" spans="1:26">
      <c r="A340" s="13"/>
      <c r="B340" s="18"/>
      <c r="C340" s="16"/>
      <c r="D340" s="19"/>
      <c r="E340" s="12"/>
      <c r="F340" s="12"/>
      <c r="G340" s="17"/>
      <c r="H340" s="13"/>
      <c r="I340" s="8"/>
      <c r="J340" s="8"/>
      <c r="K340" s="8"/>
      <c r="L340" s="8"/>
      <c r="M340" s="8"/>
      <c r="N340" s="15"/>
      <c r="O340" s="15"/>
      <c r="P340" s="8"/>
      <c r="Q340" s="8"/>
      <c r="R340" s="8"/>
      <c r="S340" s="8"/>
      <c r="T340" s="8"/>
      <c r="U340" s="8"/>
      <c r="V340" s="8"/>
      <c r="W340" s="8"/>
      <c r="X340" s="8"/>
      <c r="Y340" s="8"/>
      <c r="Z340" s="8"/>
    </row>
    <row r="341" spans="1:26">
      <c r="A341" s="13"/>
      <c r="B341" s="18"/>
      <c r="C341" s="16"/>
      <c r="D341" s="19"/>
      <c r="E341" s="12"/>
      <c r="F341" s="12"/>
      <c r="G341" s="17"/>
      <c r="H341" s="13"/>
      <c r="I341" s="8"/>
      <c r="J341" s="8"/>
      <c r="K341" s="8"/>
      <c r="L341" s="8"/>
      <c r="M341" s="8"/>
      <c r="N341" s="15"/>
      <c r="O341" s="15"/>
      <c r="P341" s="8"/>
      <c r="Q341" s="8"/>
      <c r="R341" s="8"/>
      <c r="S341" s="8"/>
      <c r="T341" s="8"/>
      <c r="U341" s="8"/>
      <c r="V341" s="8"/>
      <c r="W341" s="8"/>
      <c r="X341" s="8"/>
      <c r="Y341" s="8"/>
      <c r="Z341" s="8"/>
    </row>
    <row r="342" spans="1:26">
      <c r="A342" s="13"/>
      <c r="B342" s="18"/>
      <c r="C342" s="16"/>
      <c r="D342" s="19"/>
      <c r="E342" s="12"/>
      <c r="F342" s="12"/>
      <c r="G342" s="17"/>
      <c r="H342" s="13"/>
      <c r="I342" s="8"/>
      <c r="J342" s="8"/>
      <c r="K342" s="8"/>
      <c r="L342" s="8"/>
      <c r="M342" s="8"/>
      <c r="N342" s="15"/>
      <c r="O342" s="15"/>
      <c r="P342" s="8"/>
      <c r="Q342" s="8"/>
      <c r="R342" s="8"/>
      <c r="S342" s="8"/>
      <c r="T342" s="8"/>
      <c r="U342" s="8"/>
      <c r="V342" s="8"/>
      <c r="W342" s="8"/>
      <c r="X342" s="8"/>
      <c r="Y342" s="8"/>
      <c r="Z342" s="8"/>
    </row>
    <row r="343" spans="1:26">
      <c r="A343" s="13"/>
      <c r="B343" s="18"/>
      <c r="C343" s="16"/>
      <c r="D343" s="19"/>
      <c r="E343" s="12"/>
      <c r="F343" s="12"/>
      <c r="G343" s="17"/>
      <c r="H343" s="13"/>
      <c r="I343" s="8"/>
      <c r="J343" s="8"/>
      <c r="K343" s="8"/>
      <c r="L343" s="8"/>
      <c r="M343" s="8"/>
      <c r="N343" s="15"/>
      <c r="O343" s="15"/>
      <c r="P343" s="8"/>
      <c r="Q343" s="8"/>
      <c r="R343" s="8"/>
      <c r="S343" s="8"/>
      <c r="T343" s="8"/>
      <c r="U343" s="8"/>
      <c r="V343" s="8"/>
      <c r="W343" s="8"/>
      <c r="X343" s="8"/>
      <c r="Y343" s="8"/>
      <c r="Z343" s="8"/>
    </row>
    <row r="344" spans="1:26">
      <c r="A344" s="13"/>
      <c r="B344" s="18"/>
      <c r="C344" s="16"/>
      <c r="D344" s="19"/>
      <c r="E344" s="12"/>
      <c r="F344" s="12"/>
      <c r="G344" s="17"/>
      <c r="H344" s="13"/>
      <c r="I344" s="8"/>
      <c r="J344" s="8"/>
      <c r="K344" s="8"/>
      <c r="L344" s="8"/>
      <c r="M344" s="8"/>
      <c r="N344" s="15"/>
      <c r="O344" s="15"/>
      <c r="P344" s="8"/>
      <c r="Q344" s="8"/>
      <c r="R344" s="8"/>
      <c r="S344" s="8"/>
      <c r="T344" s="8"/>
      <c r="U344" s="8"/>
      <c r="V344" s="8"/>
      <c r="W344" s="8"/>
      <c r="X344" s="8"/>
      <c r="Y344" s="8"/>
      <c r="Z344" s="8"/>
    </row>
    <row r="345" spans="1:26">
      <c r="A345" s="13"/>
      <c r="B345" s="18"/>
      <c r="C345" s="16"/>
      <c r="D345" s="19"/>
      <c r="E345" s="12"/>
      <c r="F345" s="12"/>
      <c r="G345" s="17"/>
      <c r="H345" s="13"/>
      <c r="I345" s="8"/>
      <c r="J345" s="8"/>
      <c r="K345" s="8"/>
      <c r="L345" s="8"/>
      <c r="M345" s="8"/>
      <c r="N345" s="15"/>
      <c r="O345" s="15"/>
      <c r="P345" s="8"/>
      <c r="Q345" s="8"/>
      <c r="R345" s="8"/>
      <c r="S345" s="8"/>
      <c r="T345" s="8"/>
      <c r="U345" s="8"/>
      <c r="V345" s="8"/>
      <c r="W345" s="8"/>
      <c r="X345" s="8"/>
      <c r="Y345" s="8"/>
      <c r="Z345" s="8"/>
    </row>
    <row r="346" spans="1:26">
      <c r="A346" s="13"/>
      <c r="B346" s="18"/>
      <c r="C346" s="16"/>
      <c r="D346" s="19"/>
      <c r="E346" s="12"/>
      <c r="F346" s="12"/>
      <c r="G346" s="17"/>
      <c r="H346" s="13"/>
      <c r="I346" s="8"/>
      <c r="J346" s="8"/>
      <c r="K346" s="8"/>
      <c r="L346" s="8"/>
      <c r="M346" s="8"/>
      <c r="N346" s="15"/>
      <c r="O346" s="15"/>
      <c r="P346" s="8"/>
      <c r="Q346" s="8"/>
      <c r="R346" s="8"/>
      <c r="S346" s="8"/>
      <c r="T346" s="8"/>
      <c r="U346" s="8"/>
      <c r="V346" s="8"/>
      <c r="W346" s="8"/>
      <c r="X346" s="8"/>
      <c r="Y346" s="8"/>
      <c r="Z346" s="8"/>
    </row>
    <row r="347" spans="1:26">
      <c r="A347" s="13"/>
      <c r="B347" s="18"/>
      <c r="C347" s="16"/>
      <c r="D347" s="19"/>
      <c r="E347" s="12"/>
      <c r="F347" s="12"/>
      <c r="G347" s="17"/>
      <c r="H347" s="13"/>
      <c r="I347" s="8"/>
      <c r="J347" s="8"/>
      <c r="K347" s="8"/>
      <c r="L347" s="8"/>
      <c r="M347" s="8"/>
      <c r="N347" s="15"/>
      <c r="O347" s="15"/>
      <c r="P347" s="8"/>
      <c r="Q347" s="8"/>
      <c r="R347" s="8"/>
      <c r="S347" s="8"/>
      <c r="T347" s="8"/>
      <c r="U347" s="8"/>
      <c r="V347" s="8"/>
      <c r="W347" s="8"/>
      <c r="X347" s="8"/>
      <c r="Y347" s="8"/>
      <c r="Z347" s="8"/>
    </row>
    <row r="348" spans="1:26">
      <c r="A348" s="13"/>
      <c r="B348" s="18"/>
      <c r="C348" s="16"/>
      <c r="D348" s="19"/>
      <c r="E348" s="12"/>
      <c r="F348" s="12"/>
      <c r="G348" s="17"/>
      <c r="H348" s="13"/>
      <c r="I348" s="8"/>
      <c r="J348" s="8"/>
      <c r="K348" s="8"/>
      <c r="L348" s="8"/>
      <c r="M348" s="8"/>
      <c r="N348" s="15"/>
      <c r="O348" s="15"/>
      <c r="P348" s="8"/>
      <c r="Q348" s="8"/>
      <c r="R348" s="8"/>
      <c r="S348" s="8"/>
      <c r="T348" s="8"/>
      <c r="U348" s="8"/>
      <c r="V348" s="8"/>
      <c r="W348" s="8"/>
      <c r="X348" s="8"/>
      <c r="Y348" s="8"/>
      <c r="Z348" s="8"/>
    </row>
    <row r="349" spans="1:26">
      <c r="A349" s="13"/>
      <c r="B349" s="18"/>
      <c r="C349" s="16"/>
      <c r="D349" s="19"/>
      <c r="E349" s="12"/>
      <c r="F349" s="12"/>
      <c r="G349" s="17"/>
      <c r="H349" s="13"/>
      <c r="I349" s="8"/>
      <c r="J349" s="8"/>
      <c r="K349" s="8"/>
      <c r="L349" s="8"/>
      <c r="M349" s="8"/>
      <c r="N349" s="15"/>
      <c r="O349" s="15"/>
      <c r="P349" s="8"/>
      <c r="Q349" s="8"/>
      <c r="R349" s="8"/>
      <c r="S349" s="8"/>
      <c r="T349" s="8"/>
      <c r="U349" s="8"/>
      <c r="V349" s="8"/>
      <c r="W349" s="8"/>
      <c r="X349" s="8"/>
      <c r="Y349" s="8"/>
      <c r="Z349" s="8"/>
    </row>
    <row r="350" spans="1:26">
      <c r="A350" s="13"/>
      <c r="B350" s="18"/>
      <c r="C350" s="16"/>
      <c r="D350" s="19"/>
      <c r="E350" s="12"/>
      <c r="F350" s="12"/>
      <c r="G350" s="17"/>
      <c r="H350" s="13"/>
      <c r="I350" s="8"/>
      <c r="J350" s="8"/>
      <c r="K350" s="8"/>
      <c r="L350" s="8"/>
      <c r="M350" s="8"/>
      <c r="N350" s="15"/>
      <c r="O350" s="15"/>
      <c r="P350" s="8"/>
      <c r="Q350" s="8"/>
      <c r="R350" s="8"/>
      <c r="S350" s="8"/>
      <c r="T350" s="8"/>
      <c r="U350" s="8"/>
      <c r="V350" s="8"/>
      <c r="W350" s="8"/>
      <c r="X350" s="8"/>
      <c r="Y350" s="8"/>
      <c r="Z350" s="8"/>
    </row>
    <row r="351" spans="1:26">
      <c r="A351" s="13"/>
      <c r="B351" s="18"/>
      <c r="C351" s="16"/>
      <c r="D351" s="19"/>
      <c r="E351" s="12"/>
      <c r="F351" s="12"/>
      <c r="G351" s="17"/>
      <c r="H351" s="13"/>
      <c r="I351" s="8"/>
      <c r="J351" s="8"/>
      <c r="K351" s="8"/>
      <c r="L351" s="8"/>
      <c r="M351" s="8"/>
      <c r="N351" s="15"/>
      <c r="O351" s="15"/>
      <c r="P351" s="8"/>
      <c r="Q351" s="8"/>
      <c r="R351" s="8"/>
      <c r="S351" s="8"/>
      <c r="T351" s="8"/>
      <c r="U351" s="8"/>
      <c r="V351" s="8"/>
      <c r="W351" s="8"/>
      <c r="X351" s="8"/>
      <c r="Y351" s="8"/>
      <c r="Z351" s="8"/>
    </row>
    <row r="352" spans="1:26">
      <c r="A352" s="13"/>
      <c r="B352" s="18"/>
      <c r="C352" s="16"/>
      <c r="D352" s="19"/>
      <c r="E352" s="12"/>
      <c r="F352" s="12"/>
      <c r="G352" s="17"/>
      <c r="H352" s="13"/>
      <c r="I352" s="8"/>
      <c r="J352" s="8"/>
      <c r="K352" s="8"/>
      <c r="L352" s="8"/>
      <c r="M352" s="8"/>
      <c r="N352" s="15"/>
      <c r="O352" s="15"/>
      <c r="P352" s="8"/>
      <c r="Q352" s="8"/>
      <c r="R352" s="8"/>
      <c r="S352" s="8"/>
      <c r="T352" s="8"/>
      <c r="U352" s="8"/>
      <c r="V352" s="8"/>
      <c r="W352" s="8"/>
      <c r="X352" s="8"/>
      <c r="Y352" s="8"/>
      <c r="Z352" s="8"/>
    </row>
    <row r="353" spans="1:26">
      <c r="A353" s="13"/>
      <c r="B353" s="18"/>
      <c r="C353" s="16"/>
      <c r="D353" s="19"/>
      <c r="E353" s="12"/>
      <c r="F353" s="12"/>
      <c r="G353" s="17"/>
      <c r="H353" s="13"/>
      <c r="I353" s="8"/>
      <c r="J353" s="8"/>
      <c r="K353" s="8"/>
      <c r="L353" s="8"/>
      <c r="M353" s="8"/>
      <c r="N353" s="15"/>
      <c r="O353" s="15"/>
      <c r="P353" s="8"/>
      <c r="Q353" s="8"/>
      <c r="R353" s="8"/>
      <c r="S353" s="8"/>
      <c r="T353" s="8"/>
      <c r="U353" s="8"/>
      <c r="V353" s="8"/>
      <c r="W353" s="8"/>
      <c r="X353" s="8"/>
      <c r="Y353" s="8"/>
      <c r="Z353" s="8"/>
    </row>
    <row r="354" spans="1:26">
      <c r="A354" s="13"/>
      <c r="B354" s="18"/>
      <c r="C354" s="16"/>
      <c r="D354" s="19"/>
      <c r="E354" s="12"/>
      <c r="F354" s="12"/>
      <c r="G354" s="17"/>
      <c r="H354" s="13"/>
      <c r="I354" s="8"/>
      <c r="J354" s="8"/>
      <c r="K354" s="8"/>
      <c r="L354" s="8"/>
      <c r="M354" s="8"/>
      <c r="N354" s="15"/>
      <c r="O354" s="15"/>
      <c r="P354" s="8"/>
      <c r="Q354" s="8"/>
      <c r="R354" s="8"/>
      <c r="S354" s="8"/>
      <c r="T354" s="8"/>
      <c r="U354" s="8"/>
      <c r="V354" s="8"/>
      <c r="W354" s="8"/>
      <c r="X354" s="8"/>
      <c r="Y354" s="8"/>
      <c r="Z354" s="8"/>
    </row>
    <row r="355" spans="1:26">
      <c r="A355" s="13"/>
      <c r="B355" s="18"/>
      <c r="C355" s="16"/>
      <c r="D355" s="19"/>
      <c r="E355" s="12"/>
      <c r="F355" s="12"/>
      <c r="G355" s="17"/>
      <c r="H355" s="13"/>
      <c r="I355" s="8"/>
      <c r="J355" s="8"/>
      <c r="K355" s="8"/>
      <c r="L355" s="8"/>
      <c r="M355" s="8"/>
      <c r="N355" s="15"/>
      <c r="O355" s="15"/>
      <c r="P355" s="8"/>
      <c r="Q355" s="8"/>
      <c r="R355" s="8"/>
      <c r="S355" s="8"/>
      <c r="T355" s="8"/>
      <c r="U355" s="8"/>
      <c r="V355" s="8"/>
      <c r="W355" s="8"/>
      <c r="X355" s="8"/>
      <c r="Y355" s="8"/>
      <c r="Z355" s="8"/>
    </row>
    <row r="356" spans="1:26">
      <c r="A356" s="13"/>
      <c r="B356" s="18"/>
      <c r="C356" s="16"/>
      <c r="D356" s="19"/>
      <c r="E356" s="12"/>
      <c r="F356" s="12"/>
      <c r="G356" s="17"/>
      <c r="H356" s="13"/>
      <c r="I356" s="8"/>
      <c r="J356" s="8"/>
      <c r="K356" s="8"/>
      <c r="L356" s="8"/>
      <c r="M356" s="8"/>
      <c r="N356" s="15"/>
      <c r="O356" s="15"/>
      <c r="P356" s="8"/>
      <c r="Q356" s="8"/>
      <c r="R356" s="8"/>
      <c r="S356" s="8"/>
      <c r="T356" s="8"/>
      <c r="U356" s="8"/>
      <c r="V356" s="8"/>
      <c r="W356" s="8"/>
      <c r="X356" s="8"/>
      <c r="Y356" s="8"/>
      <c r="Z356" s="8"/>
    </row>
    <row r="357" spans="1:26">
      <c r="A357" s="13"/>
      <c r="B357" s="18"/>
      <c r="C357" s="16"/>
      <c r="D357" s="19"/>
      <c r="E357" s="12"/>
      <c r="F357" s="12"/>
      <c r="G357" s="17"/>
      <c r="H357" s="13"/>
      <c r="I357" s="8"/>
      <c r="J357" s="8"/>
      <c r="K357" s="8"/>
      <c r="L357" s="8"/>
      <c r="M357" s="8"/>
      <c r="N357" s="15"/>
      <c r="O357" s="15"/>
      <c r="P357" s="8"/>
      <c r="Q357" s="8"/>
      <c r="R357" s="8"/>
      <c r="S357" s="8"/>
      <c r="T357" s="8"/>
      <c r="U357" s="8"/>
      <c r="V357" s="8"/>
      <c r="W357" s="8"/>
      <c r="X357" s="8"/>
      <c r="Y357" s="8"/>
      <c r="Z357" s="8"/>
    </row>
    <row r="358" spans="1:26">
      <c r="A358" s="13"/>
      <c r="B358" s="18"/>
      <c r="C358" s="16"/>
      <c r="D358" s="19"/>
      <c r="E358" s="12"/>
      <c r="F358" s="12"/>
      <c r="G358" s="17"/>
      <c r="H358" s="13"/>
      <c r="I358" s="8"/>
      <c r="J358" s="8"/>
      <c r="K358" s="8"/>
      <c r="L358" s="8"/>
      <c r="M358" s="8"/>
      <c r="N358" s="15"/>
      <c r="O358" s="15"/>
      <c r="P358" s="8"/>
      <c r="Q358" s="8"/>
      <c r="R358" s="8"/>
      <c r="S358" s="8"/>
      <c r="T358" s="8"/>
      <c r="U358" s="8"/>
      <c r="V358" s="8"/>
      <c r="W358" s="8"/>
      <c r="X358" s="8"/>
      <c r="Y358" s="8"/>
      <c r="Z358" s="8"/>
    </row>
    <row r="359" spans="1:26">
      <c r="A359" s="13"/>
      <c r="B359" s="18"/>
      <c r="C359" s="16"/>
      <c r="D359" s="19"/>
      <c r="E359" s="12"/>
      <c r="F359" s="12"/>
      <c r="G359" s="17"/>
      <c r="H359" s="13"/>
      <c r="I359" s="8"/>
      <c r="J359" s="8"/>
      <c r="K359" s="8"/>
      <c r="L359" s="8"/>
      <c r="M359" s="8"/>
      <c r="N359" s="15"/>
      <c r="O359" s="15"/>
      <c r="P359" s="8"/>
      <c r="Q359" s="8"/>
      <c r="R359" s="8"/>
      <c r="S359" s="8"/>
      <c r="T359" s="8"/>
      <c r="U359" s="8"/>
      <c r="V359" s="8"/>
      <c r="W359" s="8"/>
      <c r="X359" s="8"/>
      <c r="Y359" s="8"/>
      <c r="Z359" s="8"/>
    </row>
    <row r="360" spans="1:26">
      <c r="A360" s="13"/>
      <c r="B360" s="18"/>
      <c r="C360" s="16"/>
      <c r="D360" s="19"/>
      <c r="E360" s="12"/>
      <c r="F360" s="12"/>
      <c r="G360" s="17"/>
      <c r="H360" s="13"/>
      <c r="I360" s="8"/>
      <c r="J360" s="8"/>
      <c r="K360" s="8"/>
      <c r="L360" s="8"/>
      <c r="M360" s="8"/>
      <c r="N360" s="15"/>
      <c r="O360" s="15"/>
      <c r="P360" s="8"/>
      <c r="Q360" s="8"/>
      <c r="R360" s="8"/>
      <c r="S360" s="8"/>
      <c r="T360" s="8"/>
      <c r="U360" s="8"/>
      <c r="V360" s="8"/>
      <c r="W360" s="8"/>
      <c r="X360" s="8"/>
      <c r="Y360" s="8"/>
      <c r="Z360" s="8"/>
    </row>
    <row r="361" spans="1:26">
      <c r="A361" s="13"/>
      <c r="B361" s="18"/>
      <c r="C361" s="16"/>
      <c r="D361" s="19"/>
      <c r="E361" s="12"/>
      <c r="F361" s="12"/>
      <c r="G361" s="17"/>
      <c r="H361" s="13"/>
      <c r="I361" s="8"/>
      <c r="J361" s="8"/>
      <c r="K361" s="8"/>
      <c r="L361" s="8"/>
      <c r="M361" s="8"/>
      <c r="N361" s="15"/>
      <c r="O361" s="15"/>
      <c r="P361" s="8"/>
      <c r="Q361" s="8"/>
      <c r="R361" s="8"/>
      <c r="S361" s="8"/>
      <c r="T361" s="8"/>
      <c r="U361" s="8"/>
      <c r="V361" s="8"/>
      <c r="W361" s="8"/>
      <c r="X361" s="8"/>
      <c r="Y361" s="8"/>
      <c r="Z361" s="8"/>
    </row>
    <row r="362" spans="1:26">
      <c r="A362" s="13"/>
      <c r="B362" s="18"/>
      <c r="C362" s="16"/>
      <c r="D362" s="19"/>
      <c r="E362" s="12"/>
      <c r="F362" s="12"/>
      <c r="G362" s="17"/>
      <c r="H362" s="13"/>
      <c r="I362" s="8"/>
      <c r="J362" s="8"/>
      <c r="K362" s="8"/>
      <c r="L362" s="8"/>
      <c r="M362" s="8"/>
      <c r="N362" s="15"/>
      <c r="O362" s="15"/>
      <c r="P362" s="8"/>
      <c r="Q362" s="8"/>
      <c r="R362" s="8"/>
      <c r="S362" s="8"/>
      <c r="T362" s="8"/>
      <c r="U362" s="8"/>
      <c r="V362" s="8"/>
      <c r="W362" s="8"/>
      <c r="X362" s="8"/>
      <c r="Y362" s="8"/>
      <c r="Z362" s="8"/>
    </row>
    <row r="363" spans="1:26">
      <c r="A363" s="13"/>
      <c r="B363" s="18"/>
      <c r="C363" s="16"/>
      <c r="D363" s="19"/>
      <c r="E363" s="12"/>
      <c r="F363" s="12"/>
      <c r="G363" s="17"/>
      <c r="H363" s="13"/>
      <c r="I363" s="8"/>
      <c r="J363" s="8"/>
      <c r="K363" s="8"/>
      <c r="L363" s="8"/>
      <c r="M363" s="8"/>
      <c r="N363" s="15"/>
      <c r="O363" s="15"/>
      <c r="P363" s="8"/>
      <c r="Q363" s="8"/>
      <c r="R363" s="8"/>
      <c r="S363" s="8"/>
      <c r="T363" s="8"/>
      <c r="U363" s="8"/>
      <c r="V363" s="8"/>
      <c r="W363" s="8"/>
      <c r="X363" s="8"/>
      <c r="Y363" s="8"/>
      <c r="Z363" s="8"/>
    </row>
    <row r="364" spans="1:26">
      <c r="A364" s="13"/>
      <c r="B364" s="18"/>
      <c r="C364" s="16"/>
      <c r="D364" s="19"/>
      <c r="E364" s="12"/>
      <c r="F364" s="12"/>
      <c r="G364" s="17"/>
      <c r="H364" s="13"/>
      <c r="I364" s="8"/>
      <c r="J364" s="8"/>
      <c r="K364" s="8"/>
      <c r="L364" s="8"/>
      <c r="M364" s="8"/>
      <c r="N364" s="15"/>
      <c r="O364" s="15"/>
      <c r="P364" s="8"/>
      <c r="Q364" s="8"/>
      <c r="R364" s="8"/>
      <c r="S364" s="8"/>
      <c r="T364" s="8"/>
      <c r="U364" s="8"/>
      <c r="V364" s="8"/>
      <c r="W364" s="8"/>
      <c r="X364" s="8"/>
      <c r="Y364" s="8"/>
      <c r="Z364" s="8"/>
    </row>
    <row r="365" spans="1:26">
      <c r="A365" s="13"/>
      <c r="B365" s="18"/>
      <c r="C365" s="16"/>
      <c r="D365" s="19"/>
      <c r="E365" s="12"/>
      <c r="F365" s="12"/>
      <c r="G365" s="17"/>
      <c r="H365" s="13"/>
      <c r="I365" s="8"/>
      <c r="J365" s="8"/>
      <c r="K365" s="8"/>
      <c r="L365" s="8"/>
      <c r="M365" s="8"/>
      <c r="N365" s="15"/>
      <c r="O365" s="15"/>
      <c r="P365" s="8"/>
      <c r="Q365" s="8"/>
      <c r="R365" s="8"/>
      <c r="S365" s="8"/>
      <c r="T365" s="8"/>
      <c r="U365" s="8"/>
      <c r="V365" s="8"/>
      <c r="W365" s="8"/>
      <c r="X365" s="8"/>
      <c r="Y365" s="8"/>
      <c r="Z365" s="8"/>
    </row>
    <row r="366" spans="1:26">
      <c r="A366" s="13"/>
      <c r="B366" s="18"/>
      <c r="C366" s="16"/>
      <c r="D366" s="19"/>
      <c r="E366" s="12"/>
      <c r="F366" s="12"/>
      <c r="G366" s="17"/>
      <c r="H366" s="13"/>
      <c r="I366" s="8"/>
      <c r="J366" s="8"/>
      <c r="K366" s="8"/>
      <c r="L366" s="8"/>
      <c r="M366" s="8"/>
      <c r="N366" s="15"/>
      <c r="O366" s="15"/>
      <c r="P366" s="8"/>
      <c r="Q366" s="8"/>
      <c r="R366" s="8"/>
      <c r="S366" s="8"/>
      <c r="T366" s="8"/>
      <c r="U366" s="8"/>
      <c r="V366" s="8"/>
      <c r="W366" s="8"/>
      <c r="X366" s="8"/>
      <c r="Y366" s="8"/>
      <c r="Z366" s="8"/>
    </row>
    <row r="367" spans="1:26">
      <c r="A367" s="13"/>
      <c r="B367" s="18"/>
      <c r="C367" s="16"/>
      <c r="D367" s="19"/>
      <c r="E367" s="12"/>
      <c r="F367" s="12"/>
      <c r="G367" s="17"/>
      <c r="H367" s="13"/>
      <c r="I367" s="8"/>
      <c r="J367" s="8"/>
      <c r="K367" s="8"/>
      <c r="L367" s="8"/>
      <c r="M367" s="8"/>
      <c r="N367" s="15"/>
      <c r="O367" s="15"/>
      <c r="P367" s="8"/>
      <c r="Q367" s="8"/>
      <c r="R367" s="8"/>
      <c r="S367" s="8"/>
      <c r="T367" s="8"/>
      <c r="U367" s="8"/>
      <c r="V367" s="8"/>
      <c r="W367" s="8"/>
      <c r="X367" s="8"/>
      <c r="Y367" s="8"/>
      <c r="Z367" s="8"/>
    </row>
    <row r="368" spans="1:26">
      <c r="A368" s="13"/>
      <c r="B368" s="18"/>
      <c r="C368" s="16"/>
      <c r="D368" s="19"/>
      <c r="E368" s="12"/>
      <c r="F368" s="12"/>
      <c r="G368" s="17"/>
      <c r="H368" s="13"/>
      <c r="I368" s="8"/>
      <c r="J368" s="8"/>
      <c r="K368" s="8"/>
      <c r="L368" s="8"/>
      <c r="M368" s="8"/>
      <c r="N368" s="15"/>
      <c r="O368" s="15"/>
      <c r="P368" s="8"/>
      <c r="Q368" s="8"/>
      <c r="R368" s="8"/>
      <c r="S368" s="8"/>
      <c r="T368" s="8"/>
      <c r="U368" s="8"/>
      <c r="V368" s="8"/>
      <c r="W368" s="8"/>
      <c r="X368" s="8"/>
      <c r="Y368" s="8"/>
      <c r="Z368" s="8"/>
    </row>
    <row r="369" spans="1:26">
      <c r="A369" s="13"/>
      <c r="B369" s="18"/>
      <c r="C369" s="16"/>
      <c r="D369" s="19"/>
      <c r="E369" s="12"/>
      <c r="F369" s="12"/>
      <c r="G369" s="17"/>
      <c r="H369" s="13"/>
      <c r="I369" s="8"/>
      <c r="J369" s="8"/>
      <c r="K369" s="8"/>
      <c r="L369" s="8"/>
      <c r="M369" s="8"/>
      <c r="N369" s="15"/>
      <c r="O369" s="15"/>
      <c r="P369" s="8"/>
      <c r="Q369" s="8"/>
      <c r="R369" s="8"/>
      <c r="S369" s="8"/>
      <c r="T369" s="8"/>
      <c r="U369" s="8"/>
      <c r="V369" s="8"/>
      <c r="W369" s="8"/>
      <c r="X369" s="8"/>
      <c r="Y369" s="8"/>
      <c r="Z369" s="8"/>
    </row>
    <row r="370" spans="1:26">
      <c r="A370" s="13"/>
      <c r="B370" s="18"/>
      <c r="C370" s="16"/>
      <c r="D370" s="19"/>
      <c r="E370" s="12"/>
      <c r="F370" s="12"/>
      <c r="G370" s="17"/>
      <c r="H370" s="13"/>
      <c r="I370" s="8"/>
      <c r="J370" s="8"/>
      <c r="K370" s="8"/>
      <c r="L370" s="8"/>
      <c r="M370" s="8"/>
      <c r="N370" s="15"/>
      <c r="O370" s="15"/>
      <c r="P370" s="8"/>
      <c r="Q370" s="8"/>
      <c r="R370" s="8"/>
      <c r="S370" s="8"/>
      <c r="T370" s="8"/>
      <c r="U370" s="8"/>
      <c r="V370" s="8"/>
      <c r="W370" s="8"/>
      <c r="X370" s="8"/>
      <c r="Y370" s="8"/>
      <c r="Z370" s="8"/>
    </row>
    <row r="371" spans="1:26">
      <c r="A371" s="13"/>
      <c r="B371" s="18"/>
      <c r="C371" s="16"/>
      <c r="D371" s="19"/>
      <c r="E371" s="12"/>
      <c r="F371" s="12"/>
      <c r="G371" s="17"/>
      <c r="H371" s="13"/>
      <c r="I371" s="8"/>
      <c r="J371" s="8"/>
      <c r="K371" s="8"/>
      <c r="L371" s="8"/>
      <c r="M371" s="8"/>
      <c r="N371" s="15"/>
      <c r="O371" s="15"/>
      <c r="P371" s="8"/>
      <c r="Q371" s="8"/>
      <c r="R371" s="8"/>
      <c r="S371" s="8"/>
      <c r="T371" s="8"/>
      <c r="U371" s="8"/>
      <c r="V371" s="8"/>
      <c r="W371" s="8"/>
      <c r="X371" s="8"/>
      <c r="Y371" s="8"/>
      <c r="Z371" s="8"/>
    </row>
    <row r="372" spans="1:26">
      <c r="A372" s="13"/>
      <c r="B372" s="18"/>
      <c r="C372" s="16"/>
      <c r="D372" s="19"/>
      <c r="E372" s="12"/>
      <c r="F372" s="12"/>
      <c r="G372" s="17"/>
      <c r="H372" s="13"/>
      <c r="I372" s="8"/>
      <c r="J372" s="8"/>
      <c r="K372" s="8"/>
      <c r="L372" s="8"/>
      <c r="M372" s="8"/>
      <c r="N372" s="15"/>
      <c r="O372" s="15"/>
      <c r="P372" s="8"/>
      <c r="Q372" s="8"/>
      <c r="R372" s="8"/>
      <c r="S372" s="8"/>
      <c r="T372" s="8"/>
      <c r="U372" s="8"/>
      <c r="V372" s="8"/>
      <c r="W372" s="8"/>
      <c r="X372" s="8"/>
      <c r="Y372" s="8"/>
      <c r="Z372" s="8"/>
    </row>
    <row r="373" spans="1:26">
      <c r="A373" s="13"/>
      <c r="B373" s="18"/>
      <c r="C373" s="16"/>
      <c r="D373" s="19"/>
      <c r="E373" s="12"/>
      <c r="F373" s="12"/>
      <c r="G373" s="17"/>
      <c r="H373" s="13"/>
      <c r="I373" s="8"/>
      <c r="J373" s="8"/>
      <c r="K373" s="8"/>
      <c r="L373" s="8"/>
      <c r="M373" s="8"/>
      <c r="N373" s="15"/>
      <c r="O373" s="15"/>
      <c r="P373" s="8"/>
      <c r="Q373" s="8"/>
      <c r="R373" s="8"/>
      <c r="S373" s="8"/>
      <c r="T373" s="8"/>
      <c r="U373" s="8"/>
      <c r="V373" s="8"/>
      <c r="W373" s="8"/>
      <c r="X373" s="8"/>
      <c r="Y373" s="8"/>
      <c r="Z373" s="8"/>
    </row>
    <row r="374" spans="1:26">
      <c r="A374" s="13"/>
      <c r="B374" s="18"/>
      <c r="C374" s="16"/>
      <c r="D374" s="19"/>
      <c r="E374" s="12"/>
      <c r="F374" s="12"/>
      <c r="G374" s="17"/>
      <c r="H374" s="13"/>
      <c r="I374" s="8"/>
      <c r="J374" s="8"/>
      <c r="K374" s="8"/>
      <c r="L374" s="8"/>
      <c r="M374" s="8"/>
      <c r="N374" s="15"/>
      <c r="O374" s="15"/>
      <c r="P374" s="8"/>
      <c r="Q374" s="8"/>
      <c r="R374" s="8"/>
      <c r="S374" s="8"/>
      <c r="T374" s="8"/>
      <c r="U374" s="8"/>
      <c r="V374" s="8"/>
      <c r="W374" s="8"/>
      <c r="X374" s="8"/>
      <c r="Y374" s="8"/>
      <c r="Z374" s="8"/>
    </row>
    <row r="375" spans="1:26">
      <c r="A375" s="13"/>
      <c r="B375" s="18"/>
      <c r="C375" s="16"/>
      <c r="D375" s="19"/>
      <c r="E375" s="12"/>
      <c r="F375" s="12"/>
      <c r="G375" s="17"/>
      <c r="H375" s="13"/>
      <c r="I375" s="8"/>
      <c r="J375" s="8"/>
      <c r="K375" s="8"/>
      <c r="L375" s="8"/>
      <c r="M375" s="8"/>
      <c r="N375" s="15"/>
      <c r="O375" s="15"/>
      <c r="P375" s="8"/>
      <c r="Q375" s="8"/>
      <c r="R375" s="8"/>
      <c r="S375" s="8"/>
      <c r="T375" s="8"/>
      <c r="U375" s="8"/>
      <c r="V375" s="8"/>
      <c r="W375" s="8"/>
      <c r="X375" s="8"/>
      <c r="Y375" s="8"/>
      <c r="Z375" s="8"/>
    </row>
    <row r="376" spans="1:26">
      <c r="A376" s="13"/>
      <c r="B376" s="18"/>
      <c r="C376" s="16"/>
      <c r="D376" s="19"/>
      <c r="E376" s="12"/>
      <c r="F376" s="12"/>
      <c r="G376" s="17"/>
      <c r="H376" s="13"/>
      <c r="I376" s="8"/>
      <c r="J376" s="8"/>
      <c r="K376" s="8"/>
      <c r="L376" s="8"/>
      <c r="M376" s="8"/>
      <c r="N376" s="15"/>
      <c r="O376" s="15"/>
      <c r="P376" s="8"/>
      <c r="Q376" s="8"/>
      <c r="R376" s="8"/>
      <c r="S376" s="8"/>
      <c r="T376" s="8"/>
      <c r="U376" s="8"/>
      <c r="V376" s="8"/>
      <c r="W376" s="8"/>
      <c r="X376" s="8"/>
      <c r="Y376" s="8"/>
      <c r="Z376" s="8"/>
    </row>
    <row r="377" spans="1:26">
      <c r="A377" s="13"/>
      <c r="B377" s="18"/>
      <c r="C377" s="16"/>
      <c r="D377" s="19"/>
      <c r="E377" s="12"/>
      <c r="F377" s="12"/>
      <c r="G377" s="17"/>
      <c r="H377" s="13"/>
      <c r="I377" s="8"/>
      <c r="J377" s="8"/>
      <c r="K377" s="8"/>
      <c r="L377" s="8"/>
      <c r="M377" s="8"/>
      <c r="N377" s="15"/>
      <c r="O377" s="15"/>
      <c r="P377" s="8"/>
      <c r="Q377" s="8"/>
      <c r="R377" s="8"/>
      <c r="S377" s="8"/>
      <c r="T377" s="8"/>
      <c r="U377" s="8"/>
      <c r="V377" s="8"/>
      <c r="W377" s="8"/>
      <c r="X377" s="8"/>
      <c r="Y377" s="8"/>
      <c r="Z377" s="8"/>
    </row>
    <row r="378" spans="1:26">
      <c r="A378" s="13"/>
      <c r="B378" s="18"/>
      <c r="C378" s="16"/>
      <c r="D378" s="19"/>
      <c r="E378" s="12"/>
      <c r="F378" s="12"/>
      <c r="G378" s="17"/>
      <c r="H378" s="13"/>
      <c r="I378" s="8"/>
      <c r="J378" s="8"/>
      <c r="K378" s="8"/>
      <c r="L378" s="8"/>
      <c r="M378" s="8"/>
      <c r="N378" s="15"/>
      <c r="O378" s="15"/>
      <c r="P378" s="8"/>
      <c r="Q378" s="8"/>
      <c r="R378" s="8"/>
      <c r="S378" s="8"/>
      <c r="T378" s="8"/>
      <c r="U378" s="8"/>
      <c r="V378" s="8"/>
      <c r="W378" s="8"/>
      <c r="X378" s="8"/>
      <c r="Y378" s="8"/>
      <c r="Z378" s="8"/>
    </row>
    <row r="379" spans="1:26">
      <c r="A379" s="13"/>
      <c r="B379" s="18"/>
      <c r="C379" s="16"/>
      <c r="D379" s="19"/>
      <c r="E379" s="12"/>
      <c r="F379" s="12"/>
      <c r="G379" s="17"/>
      <c r="H379" s="13"/>
      <c r="I379" s="8"/>
      <c r="J379" s="8"/>
      <c r="K379" s="8"/>
      <c r="L379" s="8"/>
      <c r="M379" s="8"/>
      <c r="N379" s="15"/>
      <c r="O379" s="15"/>
      <c r="P379" s="8"/>
      <c r="Q379" s="8"/>
      <c r="R379" s="8"/>
      <c r="S379" s="8"/>
      <c r="T379" s="8"/>
      <c r="U379" s="8"/>
      <c r="V379" s="8"/>
      <c r="W379" s="8"/>
      <c r="X379" s="8"/>
      <c r="Y379" s="8"/>
      <c r="Z379" s="8"/>
    </row>
    <row r="380" spans="1:26">
      <c r="A380" s="13"/>
      <c r="B380" s="18"/>
      <c r="C380" s="16"/>
      <c r="D380" s="19"/>
      <c r="E380" s="12"/>
      <c r="F380" s="12"/>
      <c r="G380" s="17"/>
      <c r="H380" s="13"/>
      <c r="I380" s="8"/>
      <c r="J380" s="8"/>
      <c r="K380" s="8"/>
      <c r="L380" s="8"/>
      <c r="M380" s="8"/>
      <c r="N380" s="15"/>
      <c r="O380" s="15"/>
      <c r="P380" s="8"/>
      <c r="Q380" s="8"/>
      <c r="R380" s="8"/>
      <c r="S380" s="8"/>
      <c r="T380" s="8"/>
      <c r="U380" s="8"/>
      <c r="V380" s="8"/>
      <c r="W380" s="8"/>
      <c r="X380" s="8"/>
      <c r="Y380" s="8"/>
      <c r="Z380" s="8"/>
    </row>
    <row r="381" spans="1:26">
      <c r="A381" s="13"/>
      <c r="B381" s="18"/>
      <c r="C381" s="16"/>
      <c r="D381" s="19"/>
      <c r="E381" s="12"/>
      <c r="F381" s="12"/>
      <c r="G381" s="17"/>
      <c r="H381" s="13"/>
      <c r="I381" s="8"/>
      <c r="J381" s="8"/>
      <c r="K381" s="8"/>
      <c r="L381" s="8"/>
      <c r="M381" s="8"/>
      <c r="N381" s="15"/>
      <c r="O381" s="15"/>
      <c r="P381" s="8"/>
      <c r="Q381" s="8"/>
      <c r="R381" s="8"/>
      <c r="S381" s="8"/>
      <c r="T381" s="8"/>
      <c r="U381" s="8"/>
      <c r="V381" s="8"/>
      <c r="W381" s="8"/>
      <c r="X381" s="8"/>
      <c r="Y381" s="8"/>
      <c r="Z381" s="8"/>
    </row>
    <row r="382" spans="1:26">
      <c r="A382" s="13"/>
      <c r="B382" s="18"/>
      <c r="C382" s="16"/>
      <c r="D382" s="19"/>
      <c r="E382" s="12"/>
      <c r="F382" s="12"/>
      <c r="G382" s="17"/>
      <c r="H382" s="13"/>
      <c r="I382" s="8"/>
      <c r="J382" s="8"/>
      <c r="K382" s="8"/>
      <c r="L382" s="8"/>
      <c r="M382" s="8"/>
      <c r="N382" s="15"/>
      <c r="O382" s="15"/>
      <c r="P382" s="8"/>
      <c r="Q382" s="8"/>
      <c r="R382" s="8"/>
      <c r="S382" s="8"/>
      <c r="T382" s="8"/>
      <c r="U382" s="8"/>
      <c r="V382" s="8"/>
      <c r="W382" s="8"/>
      <c r="X382" s="8"/>
      <c r="Y382" s="8"/>
      <c r="Z382" s="8"/>
    </row>
    <row r="383" spans="1:26">
      <c r="A383" s="13"/>
      <c r="B383" s="18"/>
      <c r="C383" s="16"/>
      <c r="D383" s="19"/>
      <c r="E383" s="12"/>
      <c r="F383" s="12"/>
      <c r="G383" s="17"/>
      <c r="H383" s="13"/>
      <c r="I383" s="8"/>
      <c r="J383" s="8"/>
      <c r="K383" s="8"/>
      <c r="L383" s="8"/>
      <c r="M383" s="8"/>
      <c r="N383" s="15"/>
      <c r="O383" s="15"/>
      <c r="P383" s="8"/>
      <c r="Q383" s="8"/>
      <c r="R383" s="8"/>
      <c r="S383" s="8"/>
      <c r="T383" s="8"/>
      <c r="U383" s="8"/>
      <c r="V383" s="8"/>
      <c r="W383" s="8"/>
      <c r="X383" s="8"/>
      <c r="Y383" s="8"/>
      <c r="Z383" s="8"/>
    </row>
    <row r="384" spans="1:26">
      <c r="A384" s="13"/>
      <c r="B384" s="18"/>
      <c r="C384" s="16"/>
      <c r="D384" s="19"/>
      <c r="E384" s="12"/>
      <c r="F384" s="12"/>
      <c r="G384" s="17"/>
      <c r="H384" s="13"/>
      <c r="I384" s="8"/>
      <c r="J384" s="8"/>
      <c r="K384" s="8"/>
      <c r="L384" s="8"/>
      <c r="M384" s="8"/>
      <c r="N384" s="15"/>
      <c r="O384" s="15"/>
      <c r="P384" s="8"/>
      <c r="Q384" s="8"/>
      <c r="R384" s="8"/>
      <c r="S384" s="8"/>
      <c r="T384" s="8"/>
      <c r="U384" s="8"/>
      <c r="V384" s="8"/>
      <c r="W384" s="8"/>
      <c r="X384" s="8"/>
      <c r="Y384" s="8"/>
      <c r="Z384" s="8"/>
    </row>
    <row r="385" spans="1:26">
      <c r="A385" s="13"/>
      <c r="B385" s="18"/>
      <c r="C385" s="16"/>
      <c r="D385" s="19"/>
      <c r="E385" s="12"/>
      <c r="F385" s="12"/>
      <c r="G385" s="17"/>
      <c r="H385" s="13"/>
      <c r="I385" s="8"/>
      <c r="J385" s="8"/>
      <c r="K385" s="8"/>
      <c r="L385" s="8"/>
      <c r="M385" s="8"/>
      <c r="N385" s="15"/>
      <c r="O385" s="15"/>
      <c r="P385" s="8"/>
      <c r="Q385" s="8"/>
      <c r="R385" s="8"/>
      <c r="S385" s="8"/>
      <c r="T385" s="8"/>
      <c r="U385" s="8"/>
      <c r="V385" s="8"/>
      <c r="W385" s="8"/>
      <c r="X385" s="8"/>
      <c r="Y385" s="8"/>
      <c r="Z385" s="8"/>
    </row>
    <row r="386" spans="1:26">
      <c r="A386" s="13"/>
      <c r="B386" s="18"/>
      <c r="C386" s="16"/>
      <c r="D386" s="19"/>
      <c r="E386" s="12"/>
      <c r="F386" s="12"/>
      <c r="G386" s="17"/>
      <c r="H386" s="13"/>
      <c r="I386" s="8"/>
      <c r="J386" s="8"/>
      <c r="K386" s="8"/>
      <c r="L386" s="8"/>
      <c r="M386" s="8"/>
      <c r="N386" s="15"/>
      <c r="O386" s="15"/>
      <c r="P386" s="8"/>
      <c r="Q386" s="8"/>
      <c r="R386" s="8"/>
      <c r="S386" s="8"/>
      <c r="T386" s="8"/>
      <c r="U386" s="8"/>
      <c r="V386" s="8"/>
      <c r="W386" s="8"/>
      <c r="X386" s="8"/>
      <c r="Y386" s="8"/>
      <c r="Z386" s="8"/>
    </row>
    <row r="387" spans="1:26">
      <c r="A387" s="13"/>
      <c r="B387" s="18"/>
      <c r="C387" s="16"/>
      <c r="D387" s="19"/>
      <c r="E387" s="12"/>
      <c r="F387" s="12"/>
      <c r="G387" s="17"/>
      <c r="H387" s="13"/>
      <c r="I387" s="8"/>
      <c r="J387" s="8"/>
      <c r="K387" s="8"/>
      <c r="L387" s="8"/>
      <c r="M387" s="8"/>
      <c r="N387" s="15"/>
      <c r="O387" s="15"/>
      <c r="P387" s="8"/>
      <c r="Q387" s="8"/>
      <c r="R387" s="8"/>
      <c r="S387" s="8"/>
      <c r="T387" s="8"/>
      <c r="U387" s="8"/>
      <c r="V387" s="8"/>
      <c r="W387" s="8"/>
      <c r="X387" s="8"/>
      <c r="Y387" s="8"/>
      <c r="Z387" s="8"/>
    </row>
    <row r="388" spans="1:26">
      <c r="A388" s="13"/>
      <c r="B388" s="18"/>
      <c r="C388" s="16"/>
      <c r="D388" s="19"/>
      <c r="E388" s="12"/>
      <c r="F388" s="12"/>
      <c r="G388" s="17"/>
      <c r="H388" s="13"/>
      <c r="I388" s="8"/>
      <c r="J388" s="8"/>
      <c r="K388" s="8"/>
      <c r="L388" s="8"/>
      <c r="M388" s="8"/>
      <c r="N388" s="15"/>
      <c r="O388" s="15"/>
      <c r="P388" s="8"/>
      <c r="Q388" s="8"/>
      <c r="R388" s="8"/>
      <c r="S388" s="8"/>
      <c r="T388" s="8"/>
      <c r="U388" s="8"/>
      <c r="V388" s="8"/>
      <c r="W388" s="8"/>
      <c r="X388" s="8"/>
      <c r="Y388" s="8"/>
      <c r="Z388" s="8"/>
    </row>
    <row r="389" spans="1:26">
      <c r="A389" s="13"/>
      <c r="B389" s="18"/>
      <c r="C389" s="16"/>
      <c r="D389" s="19"/>
      <c r="E389" s="12"/>
      <c r="F389" s="12"/>
      <c r="G389" s="17"/>
      <c r="H389" s="13"/>
      <c r="I389" s="8"/>
      <c r="J389" s="8"/>
      <c r="K389" s="8"/>
      <c r="L389" s="8"/>
      <c r="M389" s="8"/>
      <c r="N389" s="15"/>
      <c r="O389" s="15"/>
      <c r="P389" s="8"/>
      <c r="Q389" s="8"/>
      <c r="R389" s="8"/>
      <c r="S389" s="8"/>
      <c r="T389" s="8"/>
      <c r="U389" s="8"/>
      <c r="V389" s="8"/>
      <c r="W389" s="8"/>
      <c r="X389" s="8"/>
      <c r="Y389" s="8"/>
      <c r="Z389" s="8"/>
    </row>
    <row r="390" spans="1:26">
      <c r="A390" s="13"/>
      <c r="B390" s="18"/>
      <c r="C390" s="16"/>
      <c r="D390" s="19"/>
      <c r="E390" s="12"/>
      <c r="F390" s="12"/>
      <c r="G390" s="17"/>
      <c r="H390" s="13"/>
      <c r="I390" s="8"/>
      <c r="J390" s="8"/>
      <c r="K390" s="8"/>
      <c r="L390" s="8"/>
      <c r="M390" s="8"/>
      <c r="N390" s="15"/>
      <c r="O390" s="15"/>
      <c r="P390" s="8"/>
      <c r="Q390" s="8"/>
      <c r="R390" s="8"/>
      <c r="S390" s="8"/>
      <c r="T390" s="8"/>
      <c r="U390" s="8"/>
      <c r="V390" s="8"/>
      <c r="W390" s="8"/>
      <c r="X390" s="8"/>
      <c r="Y390" s="8"/>
      <c r="Z390" s="8"/>
    </row>
    <row r="391" spans="1:26">
      <c r="A391" s="13"/>
      <c r="B391" s="18"/>
      <c r="C391" s="16"/>
      <c r="D391" s="19"/>
      <c r="E391" s="12"/>
      <c r="F391" s="12"/>
      <c r="G391" s="17"/>
      <c r="H391" s="13"/>
      <c r="I391" s="8"/>
      <c r="J391" s="8"/>
      <c r="K391" s="8"/>
      <c r="L391" s="8"/>
      <c r="M391" s="8"/>
      <c r="N391" s="15"/>
      <c r="O391" s="15"/>
      <c r="P391" s="8"/>
      <c r="Q391" s="8"/>
      <c r="R391" s="8"/>
      <c r="S391" s="8"/>
      <c r="T391" s="8"/>
      <c r="U391" s="8"/>
      <c r="V391" s="8"/>
      <c r="W391" s="8"/>
      <c r="X391" s="8"/>
      <c r="Y391" s="8"/>
      <c r="Z391" s="8"/>
    </row>
    <row r="392" spans="1:26">
      <c r="A392" s="13"/>
      <c r="B392" s="18"/>
      <c r="C392" s="16"/>
      <c r="D392" s="19"/>
      <c r="E392" s="12"/>
      <c r="F392" s="12"/>
      <c r="G392" s="17"/>
      <c r="H392" s="13"/>
      <c r="I392" s="8"/>
      <c r="J392" s="8"/>
      <c r="K392" s="8"/>
      <c r="L392" s="8"/>
      <c r="M392" s="8"/>
      <c r="N392" s="15"/>
      <c r="O392" s="15"/>
      <c r="P392" s="8"/>
      <c r="Q392" s="8"/>
      <c r="R392" s="8"/>
      <c r="S392" s="8"/>
      <c r="T392" s="8"/>
      <c r="U392" s="8"/>
      <c r="V392" s="8"/>
      <c r="W392" s="8"/>
      <c r="X392" s="8"/>
      <c r="Y392" s="8"/>
      <c r="Z392" s="8"/>
    </row>
    <row r="393" spans="1:26">
      <c r="A393" s="13"/>
      <c r="B393" s="18"/>
      <c r="C393" s="16"/>
      <c r="D393" s="19"/>
      <c r="E393" s="12"/>
      <c r="F393" s="12"/>
      <c r="G393" s="17"/>
      <c r="H393" s="13"/>
      <c r="I393" s="8"/>
      <c r="J393" s="8"/>
      <c r="K393" s="8"/>
      <c r="L393" s="8"/>
      <c r="M393" s="8"/>
      <c r="N393" s="15"/>
      <c r="O393" s="15"/>
      <c r="P393" s="8"/>
      <c r="Q393" s="8"/>
      <c r="R393" s="8"/>
      <c r="S393" s="8"/>
      <c r="T393" s="8"/>
      <c r="U393" s="8"/>
      <c r="V393" s="8"/>
      <c r="W393" s="8"/>
      <c r="X393" s="8"/>
      <c r="Y393" s="8"/>
      <c r="Z393" s="8"/>
    </row>
    <row r="394" spans="1:26">
      <c r="A394" s="13"/>
      <c r="B394" s="18"/>
      <c r="C394" s="16"/>
      <c r="D394" s="19"/>
      <c r="E394" s="12"/>
      <c r="F394" s="12"/>
      <c r="G394" s="17"/>
      <c r="H394" s="13"/>
      <c r="I394" s="8"/>
      <c r="J394" s="8"/>
      <c r="K394" s="8"/>
      <c r="L394" s="8"/>
      <c r="M394" s="8"/>
      <c r="N394" s="15"/>
      <c r="O394" s="15"/>
      <c r="P394" s="8"/>
      <c r="Q394" s="8"/>
      <c r="R394" s="8"/>
      <c r="S394" s="8"/>
      <c r="T394" s="8"/>
      <c r="U394" s="8"/>
      <c r="V394" s="8"/>
      <c r="W394" s="8"/>
      <c r="X394" s="8"/>
      <c r="Y394" s="8"/>
      <c r="Z394" s="8"/>
    </row>
    <row r="395" spans="1:26">
      <c r="A395" s="13"/>
      <c r="B395" s="18"/>
      <c r="C395" s="16"/>
      <c r="D395" s="19"/>
      <c r="E395" s="12"/>
      <c r="F395" s="12"/>
      <c r="G395" s="17"/>
      <c r="H395" s="13"/>
      <c r="I395" s="8"/>
      <c r="J395" s="8"/>
      <c r="K395" s="8"/>
      <c r="L395" s="8"/>
      <c r="M395" s="8"/>
      <c r="N395" s="15"/>
      <c r="O395" s="15"/>
      <c r="P395" s="8"/>
      <c r="Q395" s="8"/>
      <c r="R395" s="8"/>
      <c r="S395" s="8"/>
      <c r="T395" s="8"/>
      <c r="U395" s="8"/>
      <c r="V395" s="8"/>
      <c r="W395" s="8"/>
      <c r="X395" s="8"/>
      <c r="Y395" s="8"/>
      <c r="Z395" s="8"/>
    </row>
    <row r="396" spans="1:26">
      <c r="A396" s="13"/>
      <c r="B396" s="18"/>
      <c r="C396" s="16"/>
      <c r="D396" s="19"/>
      <c r="E396" s="12"/>
      <c r="F396" s="12"/>
      <c r="G396" s="17"/>
      <c r="H396" s="13"/>
      <c r="I396" s="8"/>
      <c r="J396" s="8"/>
      <c r="K396" s="8"/>
      <c r="L396" s="8"/>
      <c r="M396" s="8"/>
      <c r="N396" s="15"/>
      <c r="O396" s="15"/>
      <c r="P396" s="8"/>
      <c r="Q396" s="8"/>
      <c r="R396" s="8"/>
      <c r="S396" s="8"/>
      <c r="T396" s="8"/>
      <c r="U396" s="8"/>
      <c r="V396" s="8"/>
      <c r="W396" s="8"/>
      <c r="X396" s="8"/>
      <c r="Y396" s="8"/>
      <c r="Z396" s="8"/>
    </row>
    <row r="397" spans="1:26">
      <c r="A397" s="13"/>
      <c r="B397" s="18"/>
      <c r="C397" s="16"/>
      <c r="D397" s="19"/>
      <c r="E397" s="12"/>
      <c r="F397" s="12"/>
      <c r="G397" s="17"/>
      <c r="H397" s="13"/>
      <c r="I397" s="8"/>
      <c r="J397" s="8"/>
      <c r="K397" s="8"/>
      <c r="L397" s="8"/>
      <c r="M397" s="8"/>
      <c r="N397" s="15"/>
      <c r="O397" s="15"/>
      <c r="P397" s="8"/>
      <c r="Q397" s="8"/>
      <c r="R397" s="8"/>
      <c r="S397" s="8"/>
      <c r="T397" s="8"/>
      <c r="U397" s="8"/>
      <c r="V397" s="8"/>
      <c r="W397" s="8"/>
      <c r="X397" s="8"/>
      <c r="Y397" s="8"/>
      <c r="Z397" s="8"/>
    </row>
    <row r="398" spans="1:26">
      <c r="A398" s="13"/>
      <c r="B398" s="18"/>
      <c r="C398" s="16"/>
      <c r="D398" s="19"/>
      <c r="E398" s="12"/>
      <c r="F398" s="12"/>
      <c r="G398" s="17"/>
      <c r="H398" s="13"/>
      <c r="I398" s="8"/>
      <c r="J398" s="8"/>
      <c r="K398" s="8"/>
      <c r="L398" s="8"/>
      <c r="M398" s="8"/>
      <c r="N398" s="15"/>
      <c r="O398" s="15"/>
      <c r="P398" s="8"/>
      <c r="Q398" s="8"/>
      <c r="R398" s="8"/>
      <c r="S398" s="8"/>
      <c r="T398" s="8"/>
      <c r="U398" s="8"/>
      <c r="V398" s="8"/>
      <c r="W398" s="8"/>
      <c r="X398" s="8"/>
      <c r="Y398" s="8"/>
      <c r="Z398" s="8"/>
    </row>
    <row r="399" spans="1:26">
      <c r="A399" s="13"/>
      <c r="B399" s="18"/>
      <c r="C399" s="16"/>
      <c r="D399" s="19"/>
      <c r="E399" s="12"/>
      <c r="F399" s="12"/>
      <c r="G399" s="17"/>
      <c r="H399" s="13"/>
      <c r="I399" s="8"/>
      <c r="J399" s="8"/>
      <c r="K399" s="8"/>
      <c r="L399" s="8"/>
      <c r="M399" s="8"/>
      <c r="N399" s="15"/>
      <c r="O399" s="15"/>
      <c r="P399" s="8"/>
      <c r="Q399" s="8"/>
      <c r="R399" s="8"/>
      <c r="S399" s="8"/>
      <c r="T399" s="8"/>
      <c r="U399" s="8"/>
      <c r="V399" s="8"/>
      <c r="W399" s="8"/>
      <c r="X399" s="8"/>
      <c r="Y399" s="8"/>
      <c r="Z399" s="8"/>
    </row>
    <row r="400" spans="1:26">
      <c r="A400" s="13"/>
      <c r="B400" s="18"/>
      <c r="C400" s="16"/>
      <c r="D400" s="19"/>
      <c r="E400" s="12"/>
      <c r="F400" s="12"/>
      <c r="G400" s="17"/>
      <c r="H400" s="13"/>
      <c r="I400" s="8"/>
      <c r="J400" s="8"/>
      <c r="K400" s="8"/>
      <c r="L400" s="8"/>
      <c r="M400" s="8"/>
      <c r="N400" s="15"/>
      <c r="O400" s="15"/>
      <c r="P400" s="8"/>
      <c r="Q400" s="8"/>
      <c r="R400" s="8"/>
      <c r="S400" s="8"/>
      <c r="T400" s="8"/>
      <c r="U400" s="8"/>
      <c r="V400" s="8"/>
      <c r="W400" s="8"/>
      <c r="X400" s="8"/>
      <c r="Y400" s="8"/>
      <c r="Z400" s="8"/>
    </row>
    <row r="401" spans="1:26">
      <c r="A401" s="13"/>
      <c r="B401" s="18"/>
      <c r="C401" s="16"/>
      <c r="D401" s="19"/>
      <c r="E401" s="12"/>
      <c r="F401" s="12"/>
      <c r="G401" s="17"/>
      <c r="H401" s="13"/>
      <c r="I401" s="8"/>
      <c r="J401" s="8"/>
      <c r="K401" s="8"/>
      <c r="L401" s="8"/>
      <c r="M401" s="8"/>
      <c r="N401" s="15"/>
      <c r="O401" s="15"/>
      <c r="P401" s="8"/>
      <c r="Q401" s="8"/>
      <c r="R401" s="8"/>
      <c r="S401" s="8"/>
      <c r="T401" s="8"/>
      <c r="U401" s="8"/>
      <c r="V401" s="8"/>
      <c r="W401" s="8"/>
      <c r="X401" s="8"/>
      <c r="Y401" s="8"/>
      <c r="Z401" s="8"/>
    </row>
    <row r="402" spans="1:26">
      <c r="A402" s="13"/>
      <c r="B402" s="18"/>
      <c r="C402" s="16"/>
      <c r="D402" s="19"/>
      <c r="E402" s="12"/>
      <c r="F402" s="12"/>
      <c r="G402" s="17"/>
      <c r="H402" s="13"/>
      <c r="I402" s="8"/>
      <c r="J402" s="8"/>
      <c r="K402" s="8"/>
      <c r="L402" s="8"/>
      <c r="M402" s="8"/>
      <c r="N402" s="15"/>
      <c r="O402" s="15"/>
      <c r="P402" s="8"/>
      <c r="Q402" s="8"/>
      <c r="R402" s="8"/>
      <c r="S402" s="8"/>
      <c r="T402" s="8"/>
      <c r="U402" s="8"/>
      <c r="V402" s="8"/>
      <c r="W402" s="8"/>
      <c r="X402" s="8"/>
      <c r="Y402" s="8"/>
      <c r="Z402" s="8"/>
    </row>
    <row r="403" spans="1:26">
      <c r="A403" s="13"/>
      <c r="B403" s="18"/>
      <c r="C403" s="16"/>
      <c r="D403" s="19"/>
      <c r="E403" s="12"/>
      <c r="F403" s="12"/>
      <c r="G403" s="17"/>
      <c r="H403" s="13"/>
      <c r="I403" s="8"/>
      <c r="J403" s="8"/>
      <c r="K403" s="8"/>
      <c r="L403" s="8"/>
      <c r="M403" s="8"/>
      <c r="N403" s="15"/>
      <c r="O403" s="15"/>
      <c r="P403" s="8"/>
      <c r="Q403" s="8"/>
      <c r="R403" s="8"/>
      <c r="S403" s="8"/>
      <c r="T403" s="8"/>
      <c r="U403" s="8"/>
      <c r="V403" s="8"/>
      <c r="W403" s="8"/>
      <c r="X403" s="8"/>
      <c r="Y403" s="8"/>
      <c r="Z403" s="8"/>
    </row>
    <row r="404" spans="1:26">
      <c r="A404" s="13"/>
      <c r="B404" s="18"/>
      <c r="C404" s="16"/>
      <c r="D404" s="19"/>
      <c r="E404" s="12"/>
      <c r="F404" s="12"/>
      <c r="G404" s="17"/>
      <c r="H404" s="13"/>
      <c r="I404" s="8"/>
      <c r="J404" s="8"/>
      <c r="K404" s="8"/>
      <c r="L404" s="8"/>
      <c r="M404" s="8"/>
      <c r="N404" s="15"/>
      <c r="O404" s="15"/>
      <c r="P404" s="8"/>
      <c r="Q404" s="8"/>
      <c r="R404" s="8"/>
      <c r="S404" s="8"/>
      <c r="T404" s="8"/>
      <c r="U404" s="8"/>
      <c r="V404" s="8"/>
      <c r="W404" s="8"/>
      <c r="X404" s="8"/>
      <c r="Y404" s="8"/>
      <c r="Z404" s="8"/>
    </row>
    <row r="405" spans="1:26">
      <c r="A405" s="13"/>
      <c r="B405" s="18"/>
      <c r="C405" s="16"/>
      <c r="D405" s="19"/>
      <c r="E405" s="12"/>
      <c r="F405" s="12"/>
      <c r="G405" s="17"/>
      <c r="H405" s="13"/>
      <c r="I405" s="8"/>
      <c r="J405" s="8"/>
      <c r="K405" s="8"/>
      <c r="L405" s="8"/>
      <c r="M405" s="8"/>
      <c r="N405" s="15"/>
      <c r="O405" s="15"/>
      <c r="P405" s="8"/>
      <c r="Q405" s="8"/>
      <c r="R405" s="8"/>
      <c r="S405" s="8"/>
      <c r="T405" s="8"/>
      <c r="U405" s="8"/>
      <c r="V405" s="8"/>
      <c r="W405" s="8"/>
      <c r="X405" s="8"/>
      <c r="Y405" s="8"/>
      <c r="Z405" s="8"/>
    </row>
    <row r="406" spans="1:26">
      <c r="A406" s="13"/>
      <c r="B406" s="18"/>
      <c r="C406" s="16"/>
      <c r="D406" s="19"/>
      <c r="E406" s="12"/>
      <c r="F406" s="12"/>
      <c r="G406" s="17"/>
      <c r="H406" s="13"/>
      <c r="I406" s="8"/>
      <c r="J406" s="8"/>
      <c r="K406" s="8"/>
      <c r="L406" s="8"/>
      <c r="M406" s="8"/>
      <c r="N406" s="15"/>
      <c r="O406" s="15"/>
      <c r="P406" s="8"/>
      <c r="Q406" s="8"/>
      <c r="R406" s="8"/>
      <c r="S406" s="8"/>
      <c r="T406" s="8"/>
      <c r="U406" s="8"/>
      <c r="V406" s="8"/>
      <c r="W406" s="8"/>
      <c r="X406" s="8"/>
      <c r="Y406" s="8"/>
      <c r="Z406" s="8"/>
    </row>
    <row r="407" spans="1:26">
      <c r="A407" s="13"/>
      <c r="B407" s="18"/>
      <c r="C407" s="16"/>
      <c r="D407" s="19"/>
      <c r="E407" s="12"/>
      <c r="F407" s="12"/>
      <c r="G407" s="17"/>
      <c r="H407" s="13"/>
      <c r="I407" s="8"/>
      <c r="J407" s="8"/>
      <c r="K407" s="8"/>
      <c r="L407" s="8"/>
      <c r="M407" s="8"/>
      <c r="N407" s="15"/>
      <c r="O407" s="15"/>
      <c r="P407" s="8"/>
      <c r="Q407" s="8"/>
      <c r="R407" s="8"/>
      <c r="S407" s="8"/>
      <c r="T407" s="8"/>
      <c r="U407" s="8"/>
      <c r="V407" s="8"/>
      <c r="W407" s="8"/>
      <c r="X407" s="8"/>
      <c r="Y407" s="8"/>
      <c r="Z407" s="8"/>
    </row>
    <row r="408" spans="1:26">
      <c r="A408" s="13"/>
      <c r="B408" s="18"/>
      <c r="C408" s="16"/>
      <c r="D408" s="19"/>
      <c r="E408" s="12"/>
      <c r="F408" s="12"/>
      <c r="G408" s="17"/>
      <c r="H408" s="13"/>
      <c r="I408" s="8"/>
      <c r="J408" s="8"/>
      <c r="K408" s="8"/>
      <c r="L408" s="8"/>
      <c r="M408" s="8"/>
      <c r="N408" s="15"/>
      <c r="O408" s="15"/>
      <c r="P408" s="8"/>
      <c r="Q408" s="8"/>
      <c r="R408" s="8"/>
      <c r="S408" s="8"/>
      <c r="T408" s="8"/>
      <c r="U408" s="8"/>
      <c r="V408" s="8"/>
      <c r="W408" s="8"/>
      <c r="X408" s="8"/>
      <c r="Y408" s="8"/>
      <c r="Z408" s="8"/>
    </row>
    <row r="409" spans="1:26">
      <c r="A409" s="13"/>
      <c r="B409" s="18"/>
      <c r="C409" s="16"/>
      <c r="D409" s="19"/>
      <c r="E409" s="12"/>
      <c r="F409" s="12"/>
      <c r="G409" s="17"/>
      <c r="H409" s="13"/>
      <c r="I409" s="8"/>
      <c r="J409" s="8"/>
      <c r="K409" s="8"/>
      <c r="L409" s="8"/>
      <c r="M409" s="8"/>
      <c r="N409" s="15"/>
      <c r="O409" s="15"/>
      <c r="P409" s="8"/>
      <c r="Q409" s="8"/>
      <c r="R409" s="8"/>
      <c r="S409" s="8"/>
      <c r="T409" s="8"/>
      <c r="U409" s="8"/>
      <c r="V409" s="8"/>
      <c r="W409" s="8"/>
      <c r="X409" s="8"/>
      <c r="Y409" s="8"/>
      <c r="Z409" s="8"/>
    </row>
    <row r="410" spans="1:26">
      <c r="A410" s="13"/>
      <c r="B410" s="18"/>
      <c r="C410" s="16"/>
      <c r="D410" s="19"/>
      <c r="E410" s="12"/>
      <c r="F410" s="12"/>
      <c r="G410" s="17"/>
      <c r="H410" s="13"/>
      <c r="I410" s="8"/>
      <c r="J410" s="8"/>
      <c r="K410" s="8"/>
      <c r="L410" s="8"/>
      <c r="M410" s="8"/>
      <c r="N410" s="15"/>
      <c r="O410" s="15"/>
      <c r="P410" s="8"/>
      <c r="Q410" s="8"/>
      <c r="R410" s="8"/>
      <c r="S410" s="8"/>
      <c r="T410" s="8"/>
      <c r="U410" s="8"/>
      <c r="V410" s="8"/>
      <c r="W410" s="8"/>
      <c r="X410" s="8"/>
      <c r="Y410" s="8"/>
      <c r="Z410" s="8"/>
    </row>
    <row r="411" spans="1:26">
      <c r="A411" s="13"/>
      <c r="B411" s="18"/>
      <c r="C411" s="16"/>
      <c r="D411" s="19"/>
      <c r="E411" s="12"/>
      <c r="F411" s="12"/>
      <c r="G411" s="17"/>
      <c r="H411" s="13"/>
      <c r="I411" s="8"/>
      <c r="J411" s="8"/>
      <c r="K411" s="8"/>
      <c r="L411" s="8"/>
      <c r="M411" s="8"/>
      <c r="N411" s="15"/>
      <c r="O411" s="15"/>
      <c r="P411" s="8"/>
      <c r="Q411" s="8"/>
      <c r="R411" s="8"/>
      <c r="S411" s="8"/>
      <c r="T411" s="8"/>
      <c r="U411" s="8"/>
      <c r="V411" s="8"/>
      <c r="W411" s="8"/>
      <c r="X411" s="8"/>
      <c r="Y411" s="8"/>
      <c r="Z411" s="8"/>
    </row>
    <row r="412" spans="1:26">
      <c r="A412" s="13"/>
      <c r="B412" s="18"/>
      <c r="C412" s="16"/>
      <c r="D412" s="19"/>
      <c r="E412" s="12"/>
      <c r="F412" s="12"/>
      <c r="G412" s="17"/>
      <c r="H412" s="13"/>
      <c r="I412" s="8"/>
      <c r="J412" s="8"/>
      <c r="K412" s="8"/>
      <c r="L412" s="8"/>
      <c r="M412" s="8"/>
      <c r="N412" s="15"/>
      <c r="O412" s="15"/>
      <c r="P412" s="8"/>
      <c r="Q412" s="8"/>
      <c r="R412" s="8"/>
      <c r="S412" s="8"/>
      <c r="T412" s="8"/>
      <c r="U412" s="8"/>
      <c r="V412" s="8"/>
      <c r="W412" s="8"/>
      <c r="X412" s="8"/>
      <c r="Y412" s="8"/>
      <c r="Z412" s="8"/>
    </row>
    <row r="413" spans="1:26">
      <c r="A413" s="13"/>
      <c r="B413" s="18"/>
      <c r="C413" s="16"/>
      <c r="D413" s="19"/>
      <c r="E413" s="12"/>
      <c r="F413" s="12"/>
      <c r="G413" s="17"/>
      <c r="H413" s="13"/>
      <c r="I413" s="8"/>
      <c r="J413" s="8"/>
      <c r="K413" s="8"/>
      <c r="L413" s="8"/>
      <c r="M413" s="8"/>
      <c r="N413" s="15"/>
      <c r="O413" s="15"/>
      <c r="P413" s="8"/>
      <c r="Q413" s="8"/>
      <c r="R413" s="8"/>
      <c r="S413" s="8"/>
      <c r="T413" s="8"/>
      <c r="U413" s="8"/>
      <c r="V413" s="8"/>
      <c r="W413" s="8"/>
      <c r="X413" s="8"/>
      <c r="Y413" s="8"/>
      <c r="Z413" s="8"/>
    </row>
    <row r="414" spans="1:26">
      <c r="A414" s="13"/>
      <c r="B414" s="18"/>
      <c r="C414" s="16"/>
      <c r="D414" s="19"/>
      <c r="E414" s="12"/>
      <c r="F414" s="12"/>
      <c r="G414" s="17"/>
      <c r="H414" s="13"/>
      <c r="I414" s="8"/>
      <c r="J414" s="8"/>
      <c r="K414" s="8"/>
      <c r="L414" s="8"/>
      <c r="M414" s="8"/>
      <c r="N414" s="15"/>
      <c r="O414" s="15"/>
      <c r="P414" s="8"/>
      <c r="Q414" s="8"/>
      <c r="R414" s="8"/>
      <c r="S414" s="8"/>
      <c r="T414" s="8"/>
      <c r="U414" s="8"/>
      <c r="V414" s="8"/>
      <c r="W414" s="8"/>
      <c r="X414" s="8"/>
      <c r="Y414" s="8"/>
      <c r="Z414" s="8"/>
    </row>
    <row r="415" spans="1:26">
      <c r="A415" s="13"/>
      <c r="B415" s="18"/>
      <c r="C415" s="16"/>
      <c r="D415" s="19"/>
      <c r="E415" s="12"/>
      <c r="F415" s="12"/>
      <c r="G415" s="17"/>
      <c r="H415" s="13"/>
      <c r="I415" s="8"/>
      <c r="J415" s="8"/>
      <c r="K415" s="8"/>
      <c r="L415" s="8"/>
      <c r="M415" s="8"/>
      <c r="N415" s="15"/>
      <c r="O415" s="15"/>
      <c r="P415" s="8"/>
      <c r="Q415" s="8"/>
      <c r="R415" s="8"/>
      <c r="S415" s="8"/>
      <c r="T415" s="8"/>
      <c r="U415" s="8"/>
      <c r="V415" s="8"/>
      <c r="W415" s="8"/>
      <c r="X415" s="8"/>
      <c r="Y415" s="8"/>
      <c r="Z415" s="8"/>
    </row>
    <row r="416" spans="1:26">
      <c r="A416" s="13"/>
      <c r="B416" s="18"/>
      <c r="C416" s="16"/>
      <c r="D416" s="19"/>
      <c r="E416" s="12"/>
      <c r="F416" s="12"/>
      <c r="G416" s="17"/>
      <c r="H416" s="13"/>
      <c r="I416" s="8"/>
      <c r="J416" s="8"/>
      <c r="K416" s="8"/>
      <c r="L416" s="8"/>
      <c r="M416" s="8"/>
      <c r="N416" s="15"/>
      <c r="O416" s="15"/>
      <c r="P416" s="8"/>
      <c r="Q416" s="8"/>
      <c r="R416" s="8"/>
      <c r="S416" s="8"/>
      <c r="T416" s="8"/>
      <c r="U416" s="8"/>
      <c r="V416" s="8"/>
      <c r="W416" s="8"/>
      <c r="X416" s="8"/>
      <c r="Y416" s="8"/>
      <c r="Z416" s="8"/>
    </row>
    <row r="417" spans="1:26">
      <c r="A417" s="13"/>
      <c r="B417" s="18"/>
      <c r="C417" s="16"/>
      <c r="D417" s="19"/>
      <c r="E417" s="12"/>
      <c r="F417" s="12"/>
      <c r="G417" s="17"/>
      <c r="H417" s="13"/>
      <c r="I417" s="8"/>
      <c r="J417" s="8"/>
      <c r="K417" s="8"/>
      <c r="L417" s="8"/>
      <c r="M417" s="8"/>
      <c r="N417" s="15"/>
      <c r="O417" s="15"/>
      <c r="P417" s="8"/>
      <c r="Q417" s="8"/>
      <c r="R417" s="8"/>
      <c r="S417" s="8"/>
      <c r="T417" s="8"/>
      <c r="U417" s="8"/>
      <c r="V417" s="8"/>
      <c r="W417" s="8"/>
      <c r="X417" s="8"/>
      <c r="Y417" s="8"/>
      <c r="Z417" s="8"/>
    </row>
    <row r="418" spans="1:26">
      <c r="A418" s="13"/>
      <c r="B418" s="18"/>
      <c r="C418" s="16"/>
      <c r="D418" s="19"/>
      <c r="E418" s="12"/>
      <c r="F418" s="12"/>
      <c r="G418" s="17"/>
      <c r="H418" s="13"/>
      <c r="I418" s="8"/>
      <c r="J418" s="8"/>
      <c r="K418" s="8"/>
      <c r="L418" s="8"/>
      <c r="M418" s="8"/>
      <c r="N418" s="15"/>
      <c r="O418" s="15"/>
      <c r="P418" s="8"/>
      <c r="Q418" s="8"/>
      <c r="R418" s="8"/>
      <c r="S418" s="8"/>
      <c r="T418" s="8"/>
      <c r="U418" s="8"/>
      <c r="V418" s="8"/>
      <c r="W418" s="8"/>
      <c r="X418" s="8"/>
      <c r="Y418" s="8"/>
      <c r="Z418" s="8"/>
    </row>
    <row r="419" spans="1:26">
      <c r="A419" s="13"/>
      <c r="B419" s="18"/>
      <c r="C419" s="16"/>
      <c r="D419" s="19"/>
      <c r="E419" s="12"/>
      <c r="F419" s="12"/>
      <c r="G419" s="17"/>
      <c r="H419" s="13"/>
      <c r="I419" s="8"/>
      <c r="J419" s="8"/>
      <c r="K419" s="8"/>
      <c r="L419" s="8"/>
      <c r="M419" s="8"/>
      <c r="N419" s="15"/>
      <c r="O419" s="15"/>
      <c r="P419" s="8"/>
      <c r="Q419" s="8"/>
      <c r="R419" s="8"/>
      <c r="S419" s="8"/>
      <c r="T419" s="8"/>
      <c r="U419" s="8"/>
      <c r="V419" s="8"/>
      <c r="W419" s="8"/>
      <c r="X419" s="8"/>
      <c r="Y419" s="8"/>
      <c r="Z419" s="8"/>
    </row>
    <row r="420" spans="1:26">
      <c r="A420" s="13"/>
      <c r="B420" s="18"/>
      <c r="C420" s="16"/>
      <c r="D420" s="19"/>
      <c r="E420" s="12"/>
      <c r="F420" s="12"/>
      <c r="G420" s="17"/>
      <c r="H420" s="13"/>
      <c r="I420" s="8"/>
      <c r="J420" s="8"/>
      <c r="K420" s="8"/>
      <c r="L420" s="8"/>
      <c r="M420" s="8"/>
      <c r="N420" s="15"/>
      <c r="O420" s="15"/>
      <c r="P420" s="8"/>
      <c r="Q420" s="8"/>
      <c r="R420" s="8"/>
      <c r="S420" s="8"/>
      <c r="T420" s="8"/>
      <c r="U420" s="8"/>
      <c r="V420" s="8"/>
      <c r="W420" s="8"/>
      <c r="X420" s="8"/>
      <c r="Y420" s="8"/>
      <c r="Z420" s="8"/>
    </row>
    <row r="421" spans="1:26">
      <c r="A421" s="13"/>
      <c r="B421" s="18"/>
      <c r="C421" s="16"/>
      <c r="D421" s="19"/>
      <c r="E421" s="12"/>
      <c r="F421" s="12"/>
      <c r="G421" s="17"/>
      <c r="H421" s="13"/>
      <c r="I421" s="8"/>
      <c r="J421" s="8"/>
      <c r="K421" s="8"/>
      <c r="L421" s="8"/>
      <c r="M421" s="8"/>
      <c r="N421" s="15"/>
      <c r="O421" s="15"/>
      <c r="P421" s="8"/>
      <c r="Q421" s="8"/>
      <c r="R421" s="8"/>
      <c r="S421" s="8"/>
      <c r="T421" s="8"/>
      <c r="U421" s="8"/>
      <c r="V421" s="8"/>
      <c r="W421" s="8"/>
      <c r="X421" s="8"/>
      <c r="Y421" s="8"/>
      <c r="Z421" s="8"/>
    </row>
    <row r="422" spans="1:26">
      <c r="A422" s="13"/>
      <c r="B422" s="18"/>
      <c r="C422" s="16"/>
      <c r="D422" s="19"/>
      <c r="E422" s="12"/>
      <c r="F422" s="12"/>
      <c r="G422" s="17"/>
      <c r="H422" s="13"/>
      <c r="I422" s="8"/>
      <c r="J422" s="8"/>
      <c r="K422" s="8"/>
      <c r="L422" s="8"/>
      <c r="M422" s="8"/>
      <c r="N422" s="15"/>
      <c r="O422" s="15"/>
      <c r="P422" s="8"/>
      <c r="Q422" s="8"/>
      <c r="R422" s="8"/>
      <c r="S422" s="8"/>
      <c r="T422" s="8"/>
      <c r="U422" s="8"/>
      <c r="V422" s="8"/>
      <c r="W422" s="8"/>
      <c r="X422" s="8"/>
      <c r="Y422" s="8"/>
      <c r="Z422" s="8"/>
    </row>
    <row r="423" spans="1:26">
      <c r="A423" s="13"/>
      <c r="B423" s="18"/>
      <c r="C423" s="16"/>
      <c r="D423" s="19"/>
      <c r="E423" s="12"/>
      <c r="F423" s="12"/>
      <c r="G423" s="17"/>
      <c r="H423" s="13"/>
      <c r="I423" s="8"/>
      <c r="J423" s="8"/>
      <c r="K423" s="8"/>
      <c r="L423" s="8"/>
      <c r="M423" s="8"/>
      <c r="N423" s="15"/>
      <c r="O423" s="15"/>
      <c r="P423" s="8"/>
      <c r="Q423" s="8"/>
      <c r="R423" s="8"/>
      <c r="S423" s="8"/>
      <c r="T423" s="8"/>
      <c r="U423" s="8"/>
      <c r="V423" s="8"/>
      <c r="W423" s="8"/>
      <c r="X423" s="8"/>
      <c r="Y423" s="8"/>
      <c r="Z423" s="8"/>
    </row>
    <row r="424" spans="1:26">
      <c r="A424" s="13"/>
      <c r="B424" s="18"/>
      <c r="C424" s="16"/>
      <c r="D424" s="19"/>
      <c r="E424" s="12"/>
      <c r="F424" s="12"/>
      <c r="G424" s="17"/>
      <c r="H424" s="13"/>
      <c r="I424" s="8"/>
      <c r="J424" s="8"/>
      <c r="K424" s="8"/>
      <c r="L424" s="8"/>
      <c r="M424" s="8"/>
      <c r="N424" s="15"/>
      <c r="O424" s="15"/>
      <c r="P424" s="8"/>
      <c r="Q424" s="8"/>
      <c r="R424" s="8"/>
      <c r="S424" s="8"/>
      <c r="T424" s="8"/>
      <c r="U424" s="8"/>
      <c r="V424" s="8"/>
      <c r="W424" s="8"/>
      <c r="X424" s="8"/>
      <c r="Y424" s="8"/>
      <c r="Z424" s="8"/>
    </row>
    <row r="425" spans="1:26">
      <c r="A425" s="13"/>
      <c r="B425" s="18"/>
      <c r="C425" s="16"/>
      <c r="D425" s="19"/>
      <c r="E425" s="12"/>
      <c r="F425" s="12"/>
      <c r="G425" s="17"/>
      <c r="H425" s="13"/>
      <c r="I425" s="8"/>
      <c r="J425" s="8"/>
      <c r="K425" s="8"/>
      <c r="L425" s="8"/>
      <c r="M425" s="8"/>
      <c r="N425" s="15"/>
      <c r="O425" s="15"/>
      <c r="P425" s="8"/>
      <c r="Q425" s="8"/>
      <c r="R425" s="8"/>
      <c r="S425" s="8"/>
      <c r="T425" s="8"/>
      <c r="U425" s="8"/>
      <c r="V425" s="8"/>
      <c r="W425" s="8"/>
      <c r="X425" s="8"/>
      <c r="Y425" s="8"/>
      <c r="Z425" s="8"/>
    </row>
    <row r="426" spans="1:26">
      <c r="A426" s="13"/>
      <c r="B426" s="18"/>
      <c r="C426" s="16"/>
      <c r="D426" s="19"/>
      <c r="E426" s="12"/>
      <c r="F426" s="12"/>
      <c r="G426" s="17"/>
      <c r="H426" s="13"/>
      <c r="I426" s="8"/>
      <c r="J426" s="8"/>
      <c r="K426" s="8"/>
      <c r="L426" s="8"/>
      <c r="M426" s="8"/>
      <c r="N426" s="15"/>
      <c r="O426" s="15"/>
      <c r="P426" s="8"/>
      <c r="Q426" s="8"/>
      <c r="R426" s="8"/>
      <c r="S426" s="8"/>
      <c r="T426" s="8"/>
      <c r="U426" s="8"/>
      <c r="V426" s="8"/>
      <c r="W426" s="8"/>
      <c r="X426" s="8"/>
      <c r="Y426" s="8"/>
      <c r="Z426" s="8"/>
    </row>
    <row r="427" spans="1:26">
      <c r="A427" s="13"/>
      <c r="B427" s="18"/>
      <c r="C427" s="16"/>
      <c r="D427" s="19"/>
      <c r="E427" s="12"/>
      <c r="F427" s="12"/>
      <c r="G427" s="17"/>
      <c r="H427" s="13"/>
      <c r="I427" s="8"/>
      <c r="J427" s="8"/>
      <c r="K427" s="8"/>
      <c r="L427" s="8"/>
      <c r="M427" s="8"/>
      <c r="N427" s="15"/>
      <c r="O427" s="15"/>
      <c r="P427" s="8"/>
      <c r="Q427" s="8"/>
      <c r="R427" s="8"/>
      <c r="S427" s="8"/>
      <c r="T427" s="8"/>
      <c r="U427" s="8"/>
      <c r="V427" s="8"/>
      <c r="W427" s="8"/>
      <c r="X427" s="8"/>
      <c r="Y427" s="8"/>
      <c r="Z427" s="8"/>
    </row>
    <row r="428" spans="1:26">
      <c r="A428" s="13"/>
      <c r="B428" s="18"/>
      <c r="C428" s="16"/>
      <c r="D428" s="19"/>
      <c r="E428" s="12"/>
      <c r="F428" s="12"/>
      <c r="G428" s="17"/>
      <c r="H428" s="13"/>
      <c r="I428" s="8"/>
      <c r="J428" s="8"/>
      <c r="K428" s="8"/>
      <c r="L428" s="8"/>
      <c r="M428" s="8"/>
      <c r="N428" s="15"/>
      <c r="O428" s="15"/>
      <c r="P428" s="8"/>
      <c r="Q428" s="8"/>
      <c r="R428" s="8"/>
      <c r="S428" s="8"/>
      <c r="T428" s="8"/>
      <c r="U428" s="8"/>
      <c r="V428" s="8"/>
      <c r="W428" s="8"/>
      <c r="X428" s="8"/>
      <c r="Y428" s="8"/>
      <c r="Z428" s="8"/>
    </row>
    <row r="429" spans="1:26">
      <c r="A429" s="13"/>
      <c r="B429" s="18"/>
      <c r="C429" s="16"/>
      <c r="D429" s="19"/>
      <c r="E429" s="12"/>
      <c r="F429" s="12"/>
      <c r="G429" s="17"/>
      <c r="H429" s="13"/>
      <c r="I429" s="8"/>
      <c r="J429" s="8"/>
      <c r="K429" s="8"/>
      <c r="L429" s="8"/>
      <c r="M429" s="8"/>
      <c r="N429" s="15"/>
      <c r="O429" s="15"/>
      <c r="P429" s="8"/>
      <c r="Q429" s="8"/>
      <c r="R429" s="8"/>
      <c r="S429" s="8"/>
      <c r="T429" s="8"/>
      <c r="U429" s="8"/>
      <c r="V429" s="8"/>
      <c r="W429" s="8"/>
      <c r="X429" s="8"/>
      <c r="Y429" s="8"/>
      <c r="Z429" s="8"/>
    </row>
    <row r="430" spans="1:26">
      <c r="A430" s="13"/>
      <c r="B430" s="18"/>
      <c r="C430" s="16"/>
      <c r="D430" s="19"/>
      <c r="E430" s="12"/>
      <c r="F430" s="12"/>
      <c r="G430" s="17"/>
      <c r="H430" s="13"/>
      <c r="I430" s="8"/>
      <c r="J430" s="8"/>
      <c r="K430" s="8"/>
      <c r="L430" s="8"/>
      <c r="M430" s="8"/>
      <c r="N430" s="15"/>
      <c r="O430" s="15"/>
      <c r="P430" s="8"/>
      <c r="Q430" s="8"/>
      <c r="R430" s="8"/>
      <c r="S430" s="8"/>
      <c r="T430" s="8"/>
      <c r="U430" s="8"/>
      <c r="V430" s="8"/>
      <c r="W430" s="8"/>
      <c r="X430" s="8"/>
      <c r="Y430" s="8"/>
      <c r="Z430" s="8"/>
    </row>
    <row r="431" spans="1:26">
      <c r="A431" s="13"/>
      <c r="B431" s="18"/>
      <c r="C431" s="16"/>
      <c r="D431" s="19"/>
      <c r="E431" s="12"/>
      <c r="F431" s="12"/>
      <c r="G431" s="17"/>
      <c r="H431" s="13"/>
      <c r="I431" s="8"/>
      <c r="J431" s="8"/>
      <c r="K431" s="8"/>
      <c r="L431" s="8"/>
      <c r="M431" s="8"/>
      <c r="N431" s="15"/>
      <c r="O431" s="15"/>
      <c r="P431" s="8"/>
      <c r="Q431" s="8"/>
      <c r="R431" s="8"/>
      <c r="S431" s="8"/>
      <c r="T431" s="8"/>
      <c r="U431" s="8"/>
      <c r="V431" s="8"/>
      <c r="W431" s="8"/>
      <c r="X431" s="8"/>
      <c r="Y431" s="8"/>
      <c r="Z431" s="8"/>
    </row>
    <row r="432" spans="1:26">
      <c r="A432" s="13"/>
      <c r="B432" s="18"/>
      <c r="C432" s="16"/>
      <c r="D432" s="19"/>
      <c r="E432" s="12"/>
      <c r="F432" s="12"/>
      <c r="G432" s="17"/>
      <c r="H432" s="13"/>
      <c r="I432" s="8"/>
      <c r="J432" s="8"/>
      <c r="K432" s="8"/>
      <c r="L432" s="8"/>
      <c r="M432" s="8"/>
      <c r="N432" s="15"/>
      <c r="O432" s="15"/>
      <c r="P432" s="8"/>
      <c r="Q432" s="8"/>
      <c r="R432" s="8"/>
      <c r="S432" s="8"/>
      <c r="T432" s="8"/>
      <c r="U432" s="8"/>
      <c r="V432" s="8"/>
      <c r="W432" s="8"/>
      <c r="X432" s="8"/>
      <c r="Y432" s="8"/>
      <c r="Z432" s="8"/>
    </row>
    <row r="433" spans="1:26">
      <c r="A433" s="13"/>
      <c r="B433" s="18"/>
      <c r="C433" s="16"/>
      <c r="D433" s="19"/>
      <c r="E433" s="12"/>
      <c r="F433" s="12"/>
      <c r="G433" s="17"/>
      <c r="H433" s="13"/>
      <c r="I433" s="8"/>
      <c r="J433" s="8"/>
      <c r="K433" s="8"/>
      <c r="L433" s="8"/>
      <c r="M433" s="8"/>
      <c r="N433" s="15"/>
      <c r="O433" s="15"/>
      <c r="P433" s="8"/>
      <c r="Q433" s="8"/>
      <c r="R433" s="8"/>
      <c r="S433" s="8"/>
      <c r="T433" s="8"/>
      <c r="U433" s="8"/>
      <c r="V433" s="8"/>
      <c r="W433" s="8"/>
      <c r="X433" s="8"/>
      <c r="Y433" s="8"/>
      <c r="Z433" s="8"/>
    </row>
    <row r="434" spans="1:26">
      <c r="A434" s="13"/>
      <c r="B434" s="18"/>
      <c r="C434" s="16"/>
      <c r="D434" s="19"/>
      <c r="E434" s="12"/>
      <c r="F434" s="12"/>
      <c r="G434" s="17"/>
      <c r="H434" s="13"/>
      <c r="I434" s="8"/>
      <c r="J434" s="8"/>
      <c r="K434" s="8"/>
      <c r="L434" s="8"/>
      <c r="M434" s="8"/>
      <c r="N434" s="15"/>
      <c r="O434" s="15"/>
      <c r="P434" s="8"/>
      <c r="Q434" s="8"/>
      <c r="R434" s="8"/>
      <c r="S434" s="8"/>
      <c r="T434" s="8"/>
      <c r="U434" s="8"/>
      <c r="V434" s="8"/>
      <c r="W434" s="8"/>
      <c r="X434" s="8"/>
      <c r="Y434" s="8"/>
      <c r="Z434" s="8"/>
    </row>
    <row r="435" spans="1:26">
      <c r="A435" s="13"/>
      <c r="B435" s="18"/>
      <c r="C435" s="16"/>
      <c r="D435" s="19"/>
      <c r="E435" s="12"/>
      <c r="F435" s="12"/>
      <c r="G435" s="17"/>
      <c r="H435" s="13"/>
      <c r="I435" s="8"/>
      <c r="J435" s="8"/>
      <c r="K435" s="8"/>
      <c r="L435" s="8"/>
      <c r="M435" s="8"/>
      <c r="N435" s="15"/>
      <c r="O435" s="15"/>
      <c r="P435" s="8"/>
      <c r="Q435" s="8"/>
      <c r="R435" s="8"/>
      <c r="S435" s="8"/>
      <c r="T435" s="8"/>
      <c r="U435" s="8"/>
      <c r="V435" s="8"/>
      <c r="W435" s="8"/>
      <c r="X435" s="8"/>
      <c r="Y435" s="8"/>
      <c r="Z435" s="8"/>
    </row>
    <row r="436" spans="1:26">
      <c r="A436" s="13"/>
      <c r="B436" s="18"/>
      <c r="C436" s="16"/>
      <c r="D436" s="19"/>
      <c r="E436" s="12"/>
      <c r="F436" s="12"/>
      <c r="G436" s="17"/>
      <c r="H436" s="13"/>
      <c r="I436" s="8"/>
      <c r="J436" s="8"/>
      <c r="K436" s="8"/>
      <c r="L436" s="8"/>
      <c r="M436" s="8"/>
      <c r="N436" s="15"/>
      <c r="O436" s="15"/>
      <c r="P436" s="8"/>
      <c r="Q436" s="8"/>
      <c r="R436" s="8"/>
      <c r="S436" s="8"/>
      <c r="T436" s="8"/>
      <c r="U436" s="8"/>
      <c r="V436" s="8"/>
      <c r="W436" s="8"/>
      <c r="X436" s="8"/>
      <c r="Y436" s="8"/>
      <c r="Z436" s="8"/>
    </row>
    <row r="437" spans="1:26">
      <c r="A437" s="13"/>
      <c r="B437" s="18"/>
      <c r="C437" s="16"/>
      <c r="D437" s="19"/>
      <c r="E437" s="12"/>
      <c r="F437" s="12"/>
      <c r="G437" s="17"/>
      <c r="H437" s="13"/>
      <c r="I437" s="8"/>
      <c r="J437" s="8"/>
      <c r="K437" s="8"/>
      <c r="L437" s="8"/>
      <c r="M437" s="8"/>
      <c r="N437" s="15"/>
      <c r="O437" s="15"/>
      <c r="P437" s="8"/>
      <c r="Q437" s="8"/>
      <c r="R437" s="8"/>
      <c r="S437" s="8"/>
      <c r="T437" s="8"/>
      <c r="U437" s="8"/>
      <c r="V437" s="8"/>
      <c r="W437" s="8"/>
      <c r="X437" s="8"/>
      <c r="Y437" s="8"/>
      <c r="Z437" s="8"/>
    </row>
    <row r="438" spans="1:26">
      <c r="A438" s="13"/>
      <c r="B438" s="18"/>
      <c r="C438" s="16"/>
      <c r="D438" s="19"/>
      <c r="E438" s="12"/>
      <c r="F438" s="12"/>
      <c r="G438" s="17"/>
      <c r="H438" s="13"/>
      <c r="I438" s="8"/>
      <c r="J438" s="8"/>
      <c r="K438" s="8"/>
      <c r="L438" s="8"/>
      <c r="M438" s="8"/>
      <c r="N438" s="15"/>
      <c r="O438" s="15"/>
      <c r="P438" s="8"/>
      <c r="Q438" s="8"/>
      <c r="R438" s="8"/>
      <c r="S438" s="8"/>
      <c r="T438" s="8"/>
      <c r="U438" s="8"/>
      <c r="V438" s="8"/>
      <c r="W438" s="8"/>
      <c r="X438" s="8"/>
      <c r="Y438" s="8"/>
      <c r="Z438" s="8"/>
    </row>
    <row r="439" spans="1:26">
      <c r="A439" s="13"/>
      <c r="B439" s="18"/>
      <c r="C439" s="16"/>
      <c r="D439" s="19"/>
      <c r="E439" s="12"/>
      <c r="F439" s="12"/>
      <c r="G439" s="17"/>
      <c r="H439" s="13"/>
      <c r="I439" s="8"/>
      <c r="J439" s="8"/>
      <c r="K439" s="8"/>
      <c r="L439" s="8"/>
      <c r="M439" s="8"/>
      <c r="N439" s="15"/>
      <c r="O439" s="15"/>
      <c r="P439" s="8"/>
      <c r="Q439" s="8"/>
      <c r="R439" s="8"/>
      <c r="S439" s="8"/>
      <c r="T439" s="8"/>
      <c r="U439" s="8"/>
      <c r="V439" s="8"/>
      <c r="W439" s="8"/>
      <c r="X439" s="8"/>
      <c r="Y439" s="8"/>
      <c r="Z439" s="8"/>
    </row>
    <row r="440" spans="1:26">
      <c r="A440" s="13"/>
      <c r="B440" s="18"/>
      <c r="C440" s="16"/>
      <c r="D440" s="19"/>
      <c r="E440" s="12"/>
      <c r="F440" s="12"/>
      <c r="G440" s="17"/>
      <c r="H440" s="13"/>
      <c r="I440" s="8"/>
      <c r="J440" s="8"/>
      <c r="K440" s="8"/>
      <c r="L440" s="8"/>
      <c r="M440" s="8"/>
      <c r="N440" s="15"/>
      <c r="O440" s="15"/>
      <c r="P440" s="8"/>
      <c r="Q440" s="8"/>
      <c r="R440" s="8"/>
      <c r="S440" s="8"/>
      <c r="T440" s="8"/>
      <c r="U440" s="8"/>
      <c r="V440" s="8"/>
      <c r="W440" s="8"/>
      <c r="X440" s="8"/>
      <c r="Y440" s="8"/>
      <c r="Z440" s="8"/>
    </row>
    <row r="441" spans="1:26">
      <c r="A441" s="13"/>
      <c r="B441" s="18"/>
      <c r="C441" s="16"/>
      <c r="D441" s="19"/>
      <c r="E441" s="12"/>
      <c r="F441" s="12"/>
      <c r="G441" s="17"/>
      <c r="H441" s="13"/>
      <c r="I441" s="8"/>
      <c r="J441" s="8"/>
      <c r="K441" s="8"/>
      <c r="L441" s="8"/>
      <c r="M441" s="8"/>
      <c r="N441" s="15"/>
      <c r="O441" s="15"/>
      <c r="P441" s="8"/>
      <c r="Q441" s="8"/>
      <c r="R441" s="8"/>
      <c r="S441" s="8"/>
      <c r="T441" s="8"/>
      <c r="U441" s="8"/>
      <c r="V441" s="8"/>
      <c r="W441" s="8"/>
      <c r="X441" s="8"/>
      <c r="Y441" s="8"/>
      <c r="Z441" s="8"/>
    </row>
    <row r="442" spans="1:26">
      <c r="A442" s="13"/>
      <c r="B442" s="18"/>
      <c r="C442" s="16"/>
      <c r="D442" s="19"/>
      <c r="E442" s="12"/>
      <c r="F442" s="12"/>
      <c r="G442" s="17"/>
      <c r="H442" s="13"/>
      <c r="I442" s="8"/>
      <c r="J442" s="8"/>
      <c r="K442" s="8"/>
      <c r="L442" s="8"/>
      <c r="M442" s="8"/>
      <c r="N442" s="15"/>
      <c r="O442" s="15"/>
      <c r="P442" s="8"/>
      <c r="Q442" s="8"/>
      <c r="R442" s="8"/>
      <c r="S442" s="8"/>
      <c r="T442" s="8"/>
      <c r="U442" s="8"/>
      <c r="V442" s="8"/>
      <c r="W442" s="8"/>
      <c r="X442" s="8"/>
      <c r="Y442" s="8"/>
      <c r="Z442" s="8"/>
    </row>
    <row r="443" spans="1:26">
      <c r="A443" s="13"/>
      <c r="B443" s="18"/>
      <c r="C443" s="16"/>
      <c r="D443" s="19"/>
      <c r="E443" s="12"/>
      <c r="F443" s="12"/>
      <c r="G443" s="17"/>
      <c r="H443" s="13"/>
      <c r="I443" s="8"/>
      <c r="J443" s="8"/>
      <c r="K443" s="8"/>
      <c r="L443" s="8"/>
      <c r="M443" s="8"/>
      <c r="N443" s="15"/>
      <c r="O443" s="15"/>
      <c r="P443" s="8"/>
      <c r="Q443" s="8"/>
      <c r="R443" s="8"/>
      <c r="S443" s="8"/>
      <c r="T443" s="8"/>
      <c r="U443" s="8"/>
      <c r="V443" s="8"/>
      <c r="W443" s="8"/>
      <c r="X443" s="8"/>
      <c r="Y443" s="8"/>
      <c r="Z443" s="8"/>
    </row>
    <row r="444" spans="1:26">
      <c r="A444" s="13"/>
      <c r="B444" s="18"/>
      <c r="C444" s="16"/>
      <c r="D444" s="19"/>
      <c r="E444" s="12"/>
      <c r="F444" s="12"/>
      <c r="G444" s="17"/>
      <c r="H444" s="13"/>
      <c r="I444" s="8"/>
      <c r="J444" s="8"/>
      <c r="K444" s="8"/>
      <c r="L444" s="8"/>
      <c r="M444" s="8"/>
      <c r="N444" s="15"/>
      <c r="O444" s="15"/>
      <c r="P444" s="8"/>
      <c r="Q444" s="8"/>
      <c r="R444" s="8"/>
      <c r="S444" s="8"/>
      <c r="T444" s="8"/>
      <c r="U444" s="8"/>
      <c r="V444" s="8"/>
      <c r="W444" s="8"/>
      <c r="X444" s="8"/>
      <c r="Y444" s="8"/>
      <c r="Z444" s="8"/>
    </row>
    <row r="445" spans="1:26">
      <c r="A445" s="13"/>
      <c r="B445" s="18"/>
      <c r="C445" s="16"/>
      <c r="D445" s="19"/>
      <c r="E445" s="12"/>
      <c r="F445" s="12"/>
      <c r="G445" s="17"/>
      <c r="H445" s="13"/>
      <c r="I445" s="8"/>
      <c r="J445" s="8"/>
      <c r="K445" s="8"/>
      <c r="L445" s="8"/>
      <c r="M445" s="8"/>
      <c r="N445" s="15"/>
      <c r="O445" s="15"/>
      <c r="P445" s="8"/>
      <c r="Q445" s="8"/>
      <c r="R445" s="8"/>
      <c r="S445" s="8"/>
      <c r="T445" s="8"/>
      <c r="U445" s="8"/>
      <c r="V445" s="8"/>
      <c r="W445" s="8"/>
      <c r="X445" s="8"/>
      <c r="Y445" s="8"/>
      <c r="Z445" s="8"/>
    </row>
    <row r="446" spans="1:26">
      <c r="A446" s="13"/>
      <c r="B446" s="18"/>
      <c r="C446" s="16"/>
      <c r="D446" s="19"/>
      <c r="E446" s="12"/>
      <c r="F446" s="12"/>
      <c r="G446" s="17"/>
      <c r="H446" s="13"/>
      <c r="I446" s="8"/>
      <c r="J446" s="8"/>
      <c r="K446" s="8"/>
      <c r="L446" s="8"/>
      <c r="M446" s="8"/>
      <c r="N446" s="15"/>
      <c r="O446" s="15"/>
      <c r="P446" s="8"/>
      <c r="Q446" s="8"/>
      <c r="R446" s="8"/>
      <c r="S446" s="8"/>
      <c r="T446" s="8"/>
      <c r="U446" s="8"/>
      <c r="V446" s="8"/>
      <c r="W446" s="8"/>
      <c r="X446" s="8"/>
      <c r="Y446" s="8"/>
      <c r="Z446" s="8"/>
    </row>
    <row r="447" spans="1:26">
      <c r="A447" s="13"/>
      <c r="B447" s="18"/>
      <c r="C447" s="16"/>
      <c r="D447" s="19"/>
      <c r="E447" s="12"/>
      <c r="F447" s="12"/>
      <c r="G447" s="17"/>
      <c r="H447" s="13"/>
      <c r="I447" s="8"/>
      <c r="J447" s="8"/>
      <c r="K447" s="8"/>
      <c r="L447" s="8"/>
      <c r="M447" s="8"/>
      <c r="N447" s="15"/>
      <c r="O447" s="15"/>
      <c r="P447" s="8"/>
      <c r="Q447" s="8"/>
      <c r="R447" s="8"/>
      <c r="S447" s="8"/>
      <c r="T447" s="8"/>
      <c r="U447" s="8"/>
      <c r="V447" s="8"/>
      <c r="W447" s="8"/>
      <c r="X447" s="8"/>
      <c r="Y447" s="8"/>
      <c r="Z447" s="8"/>
    </row>
    <row r="448" spans="1:26">
      <c r="A448" s="13"/>
      <c r="B448" s="18"/>
      <c r="C448" s="16"/>
      <c r="D448" s="19"/>
      <c r="E448" s="12"/>
      <c r="F448" s="12"/>
      <c r="G448" s="17"/>
      <c r="H448" s="13"/>
      <c r="I448" s="8"/>
      <c r="J448" s="8"/>
      <c r="K448" s="8"/>
      <c r="L448" s="8"/>
      <c r="M448" s="8"/>
      <c r="N448" s="15"/>
      <c r="O448" s="15"/>
      <c r="P448" s="8"/>
      <c r="Q448" s="8"/>
      <c r="R448" s="8"/>
      <c r="S448" s="8"/>
      <c r="T448" s="8"/>
      <c r="U448" s="8"/>
      <c r="V448" s="8"/>
      <c r="W448" s="8"/>
      <c r="X448" s="8"/>
      <c r="Y448" s="8"/>
      <c r="Z448" s="8"/>
    </row>
    <row r="449" spans="1:26">
      <c r="A449" s="13"/>
      <c r="B449" s="18"/>
      <c r="C449" s="16"/>
      <c r="D449" s="19"/>
      <c r="E449" s="12"/>
      <c r="F449" s="12"/>
      <c r="G449" s="17"/>
      <c r="H449" s="13"/>
      <c r="I449" s="8"/>
      <c r="J449" s="8"/>
      <c r="K449" s="8"/>
      <c r="L449" s="8"/>
      <c r="M449" s="8"/>
      <c r="N449" s="15"/>
      <c r="O449" s="15"/>
      <c r="P449" s="8"/>
      <c r="Q449" s="8"/>
      <c r="R449" s="8"/>
      <c r="S449" s="8"/>
      <c r="T449" s="8"/>
      <c r="U449" s="8"/>
      <c r="V449" s="8"/>
      <c r="W449" s="8"/>
      <c r="X449" s="8"/>
      <c r="Y449" s="8"/>
      <c r="Z449" s="8"/>
    </row>
    <row r="450" spans="1:26">
      <c r="A450" s="13"/>
      <c r="B450" s="18"/>
      <c r="C450" s="16"/>
      <c r="D450" s="19"/>
      <c r="E450" s="12"/>
      <c r="F450" s="12"/>
      <c r="G450" s="17"/>
      <c r="H450" s="13"/>
      <c r="I450" s="8"/>
      <c r="J450" s="8"/>
      <c r="K450" s="8"/>
      <c r="L450" s="8"/>
      <c r="M450" s="8"/>
      <c r="N450" s="15"/>
      <c r="O450" s="15"/>
      <c r="P450" s="8"/>
      <c r="Q450" s="8"/>
      <c r="R450" s="8"/>
      <c r="S450" s="8"/>
      <c r="T450" s="8"/>
      <c r="U450" s="8"/>
      <c r="V450" s="8"/>
      <c r="W450" s="8"/>
      <c r="X450" s="8"/>
      <c r="Y450" s="8"/>
      <c r="Z450" s="8"/>
    </row>
    <row r="451" spans="1:26">
      <c r="A451" s="13"/>
      <c r="B451" s="18"/>
      <c r="C451" s="16"/>
      <c r="D451" s="19"/>
      <c r="E451" s="12"/>
      <c r="F451" s="12"/>
      <c r="G451" s="17"/>
      <c r="H451" s="13"/>
      <c r="I451" s="8"/>
      <c r="J451" s="8"/>
      <c r="K451" s="8"/>
      <c r="L451" s="8"/>
      <c r="M451" s="8"/>
      <c r="N451" s="15"/>
      <c r="O451" s="15"/>
      <c r="P451" s="8"/>
      <c r="Q451" s="8"/>
      <c r="R451" s="8"/>
      <c r="S451" s="8"/>
      <c r="T451" s="8"/>
      <c r="U451" s="8"/>
      <c r="V451" s="8"/>
      <c r="W451" s="8"/>
      <c r="X451" s="8"/>
      <c r="Y451" s="8"/>
      <c r="Z451" s="8"/>
    </row>
    <row r="452" spans="1:26">
      <c r="A452" s="13"/>
      <c r="B452" s="18"/>
      <c r="C452" s="16"/>
      <c r="D452" s="19"/>
      <c r="E452" s="12"/>
      <c r="F452" s="12"/>
      <c r="G452" s="17"/>
      <c r="H452" s="13"/>
      <c r="I452" s="8"/>
      <c r="J452" s="8"/>
      <c r="K452" s="8"/>
      <c r="L452" s="8"/>
      <c r="M452" s="8"/>
      <c r="N452" s="15"/>
      <c r="O452" s="15"/>
      <c r="P452" s="8"/>
      <c r="Q452" s="8"/>
      <c r="R452" s="8"/>
      <c r="S452" s="8"/>
      <c r="T452" s="8"/>
      <c r="U452" s="8"/>
      <c r="V452" s="8"/>
      <c r="W452" s="8"/>
      <c r="X452" s="8"/>
      <c r="Y452" s="8"/>
      <c r="Z452" s="8"/>
    </row>
    <row r="453" spans="1:26">
      <c r="A453" s="13"/>
      <c r="B453" s="18"/>
      <c r="C453" s="16"/>
      <c r="D453" s="19"/>
      <c r="E453" s="12"/>
      <c r="F453" s="12"/>
      <c r="G453" s="17"/>
      <c r="H453" s="13"/>
      <c r="I453" s="8"/>
      <c r="J453" s="8"/>
      <c r="K453" s="8"/>
      <c r="L453" s="8"/>
      <c r="M453" s="8"/>
      <c r="N453" s="15"/>
      <c r="O453" s="15"/>
      <c r="P453" s="8"/>
      <c r="Q453" s="8"/>
      <c r="R453" s="8"/>
      <c r="S453" s="8"/>
      <c r="T453" s="8"/>
      <c r="U453" s="8"/>
      <c r="V453" s="8"/>
      <c r="W453" s="8"/>
      <c r="X453" s="8"/>
      <c r="Y453" s="8"/>
      <c r="Z453" s="8"/>
    </row>
    <row r="454" spans="1:26">
      <c r="A454" s="13"/>
      <c r="B454" s="18"/>
      <c r="C454" s="16"/>
      <c r="D454" s="19"/>
      <c r="E454" s="12"/>
      <c r="F454" s="12"/>
      <c r="G454" s="17"/>
      <c r="H454" s="13"/>
      <c r="I454" s="8"/>
      <c r="J454" s="8"/>
      <c r="K454" s="8"/>
      <c r="L454" s="8"/>
      <c r="M454" s="8"/>
      <c r="N454" s="15"/>
      <c r="O454" s="15"/>
      <c r="P454" s="8"/>
      <c r="Q454" s="8"/>
      <c r="R454" s="8"/>
      <c r="S454" s="8"/>
      <c r="T454" s="8"/>
      <c r="U454" s="8"/>
      <c r="V454" s="8"/>
      <c r="W454" s="8"/>
      <c r="X454" s="8"/>
      <c r="Y454" s="8"/>
      <c r="Z454" s="8"/>
    </row>
    <row r="455" spans="1:26">
      <c r="A455" s="13"/>
      <c r="B455" s="18"/>
      <c r="C455" s="16"/>
      <c r="D455" s="19"/>
      <c r="E455" s="12"/>
      <c r="F455" s="12"/>
      <c r="G455" s="17"/>
      <c r="H455" s="13"/>
      <c r="I455" s="8"/>
      <c r="J455" s="8"/>
      <c r="K455" s="8"/>
      <c r="L455" s="8"/>
      <c r="M455" s="8"/>
      <c r="N455" s="15"/>
      <c r="O455" s="15"/>
      <c r="P455" s="8"/>
      <c r="Q455" s="8"/>
      <c r="R455" s="8"/>
      <c r="S455" s="8"/>
      <c r="T455" s="8"/>
      <c r="U455" s="8"/>
      <c r="V455" s="8"/>
      <c r="W455" s="8"/>
      <c r="X455" s="8"/>
      <c r="Y455" s="8"/>
      <c r="Z455" s="8"/>
    </row>
    <row r="456" spans="1:26">
      <c r="A456" s="13"/>
      <c r="B456" s="18"/>
      <c r="C456" s="16"/>
      <c r="D456" s="19"/>
      <c r="E456" s="12"/>
      <c r="F456" s="12"/>
      <c r="G456" s="17"/>
      <c r="H456" s="13"/>
      <c r="I456" s="8"/>
      <c r="J456" s="8"/>
      <c r="K456" s="8"/>
      <c r="L456" s="8"/>
      <c r="M456" s="8"/>
      <c r="N456" s="15"/>
      <c r="O456" s="15"/>
      <c r="P456" s="8"/>
      <c r="Q456" s="8"/>
      <c r="R456" s="8"/>
      <c r="S456" s="8"/>
      <c r="T456" s="8"/>
      <c r="U456" s="8"/>
      <c r="V456" s="8"/>
      <c r="W456" s="8"/>
      <c r="X456" s="8"/>
      <c r="Y456" s="8"/>
      <c r="Z456" s="8"/>
    </row>
    <row r="457" spans="1:26">
      <c r="A457" s="13"/>
      <c r="B457" s="18"/>
      <c r="C457" s="16"/>
      <c r="D457" s="19"/>
      <c r="E457" s="12"/>
      <c r="F457" s="12"/>
      <c r="G457" s="17"/>
      <c r="H457" s="13"/>
      <c r="I457" s="8"/>
      <c r="J457" s="8"/>
      <c r="K457" s="8"/>
      <c r="L457" s="8"/>
      <c r="M457" s="8"/>
      <c r="N457" s="15"/>
      <c r="O457" s="15"/>
      <c r="P457" s="8"/>
      <c r="Q457" s="8"/>
      <c r="R457" s="8"/>
      <c r="S457" s="8"/>
      <c r="T457" s="8"/>
      <c r="U457" s="8"/>
      <c r="V457" s="8"/>
      <c r="W457" s="8"/>
      <c r="X457" s="8"/>
      <c r="Y457" s="8"/>
      <c r="Z457" s="8"/>
    </row>
    <row r="458" spans="1:26">
      <c r="A458" s="13"/>
      <c r="B458" s="18"/>
      <c r="C458" s="16"/>
      <c r="D458" s="19"/>
      <c r="E458" s="12"/>
      <c r="F458" s="12"/>
      <c r="G458" s="17"/>
      <c r="H458" s="13"/>
      <c r="I458" s="8"/>
      <c r="J458" s="8"/>
      <c r="K458" s="8"/>
      <c r="L458" s="8"/>
      <c r="M458" s="8"/>
      <c r="N458" s="15"/>
      <c r="O458" s="15"/>
      <c r="P458" s="8"/>
      <c r="Q458" s="8"/>
      <c r="R458" s="8"/>
      <c r="S458" s="8"/>
      <c r="T458" s="8"/>
      <c r="U458" s="8"/>
      <c r="V458" s="8"/>
      <c r="W458" s="8"/>
      <c r="X458" s="8"/>
      <c r="Y458" s="8"/>
      <c r="Z458" s="8"/>
    </row>
    <row r="459" spans="1:26">
      <c r="A459" s="13"/>
      <c r="B459" s="18"/>
      <c r="C459" s="16"/>
      <c r="D459" s="19"/>
      <c r="E459" s="12"/>
      <c r="F459" s="12"/>
      <c r="G459" s="17"/>
      <c r="H459" s="13"/>
      <c r="I459" s="8"/>
      <c r="J459" s="8"/>
      <c r="K459" s="8"/>
      <c r="L459" s="8"/>
      <c r="M459" s="8"/>
      <c r="N459" s="15"/>
      <c r="O459" s="15"/>
      <c r="P459" s="8"/>
      <c r="Q459" s="8"/>
      <c r="R459" s="8"/>
      <c r="S459" s="8"/>
      <c r="T459" s="8"/>
      <c r="U459" s="8"/>
      <c r="V459" s="8"/>
      <c r="W459" s="8"/>
      <c r="X459" s="8"/>
      <c r="Y459" s="8"/>
      <c r="Z459" s="8"/>
    </row>
    <row r="460" spans="1:26">
      <c r="A460" s="13"/>
      <c r="B460" s="18"/>
      <c r="C460" s="16"/>
      <c r="D460" s="19"/>
      <c r="E460" s="12"/>
      <c r="F460" s="12"/>
      <c r="G460" s="17"/>
      <c r="H460" s="13"/>
      <c r="I460" s="8"/>
      <c r="J460" s="8"/>
      <c r="K460" s="8"/>
      <c r="L460" s="8"/>
      <c r="M460" s="8"/>
      <c r="N460" s="15"/>
      <c r="O460" s="15"/>
      <c r="P460" s="8"/>
      <c r="Q460" s="8"/>
      <c r="R460" s="8"/>
      <c r="S460" s="8"/>
      <c r="T460" s="8"/>
      <c r="U460" s="8"/>
      <c r="V460" s="8"/>
      <c r="W460" s="8"/>
      <c r="X460" s="8"/>
      <c r="Y460" s="8"/>
      <c r="Z460" s="8"/>
    </row>
    <row r="461" spans="1:26">
      <c r="A461" s="13"/>
      <c r="B461" s="18"/>
      <c r="C461" s="16"/>
      <c r="D461" s="19"/>
      <c r="E461" s="12"/>
      <c r="F461" s="12"/>
      <c r="G461" s="17"/>
      <c r="H461" s="13"/>
      <c r="I461" s="8"/>
      <c r="J461" s="8"/>
      <c r="K461" s="8"/>
      <c r="L461" s="8"/>
      <c r="M461" s="8"/>
      <c r="N461" s="15"/>
      <c r="O461" s="15"/>
      <c r="P461" s="8"/>
      <c r="Q461" s="8"/>
      <c r="R461" s="8"/>
      <c r="S461" s="8"/>
      <c r="T461" s="8"/>
      <c r="U461" s="8"/>
      <c r="V461" s="8"/>
      <c r="W461" s="8"/>
      <c r="X461" s="8"/>
      <c r="Y461" s="8"/>
      <c r="Z461" s="8"/>
    </row>
    <row r="462" spans="1:26">
      <c r="A462" s="13"/>
      <c r="B462" s="18"/>
      <c r="C462" s="16"/>
      <c r="D462" s="19"/>
      <c r="E462" s="12"/>
      <c r="F462" s="12"/>
      <c r="G462" s="17"/>
      <c r="H462" s="13"/>
      <c r="I462" s="8"/>
      <c r="J462" s="8"/>
      <c r="K462" s="8"/>
      <c r="L462" s="8"/>
      <c r="M462" s="8"/>
      <c r="N462" s="15"/>
      <c r="O462" s="15"/>
      <c r="P462" s="8"/>
      <c r="Q462" s="8"/>
      <c r="R462" s="8"/>
      <c r="S462" s="8"/>
      <c r="T462" s="8"/>
      <c r="U462" s="8"/>
      <c r="V462" s="8"/>
      <c r="W462" s="8"/>
      <c r="X462" s="8"/>
      <c r="Y462" s="8"/>
      <c r="Z462" s="8"/>
    </row>
    <row r="463" spans="1:26">
      <c r="A463" s="13"/>
      <c r="B463" s="18"/>
      <c r="C463" s="16"/>
      <c r="D463" s="19"/>
      <c r="E463" s="12"/>
      <c r="F463" s="12"/>
      <c r="G463" s="17"/>
      <c r="H463" s="13"/>
      <c r="I463" s="8"/>
      <c r="J463" s="8"/>
      <c r="K463" s="8"/>
      <c r="L463" s="8"/>
      <c r="M463" s="8"/>
      <c r="N463" s="15"/>
      <c r="O463" s="15"/>
      <c r="P463" s="8"/>
      <c r="Q463" s="8"/>
      <c r="R463" s="8"/>
      <c r="S463" s="8"/>
      <c r="T463" s="8"/>
      <c r="U463" s="8"/>
      <c r="V463" s="8"/>
      <c r="W463" s="8"/>
      <c r="X463" s="8"/>
      <c r="Y463" s="8"/>
      <c r="Z463" s="8"/>
    </row>
    <row r="464" spans="1:26">
      <c r="A464" s="13"/>
      <c r="B464" s="18"/>
      <c r="C464" s="16"/>
      <c r="D464" s="19"/>
      <c r="E464" s="12"/>
      <c r="F464" s="12"/>
      <c r="G464" s="17"/>
      <c r="H464" s="13"/>
      <c r="I464" s="8"/>
      <c r="J464" s="8"/>
      <c r="K464" s="8"/>
      <c r="L464" s="8"/>
      <c r="M464" s="8"/>
      <c r="N464" s="15"/>
      <c r="O464" s="15"/>
      <c r="P464" s="8"/>
      <c r="Q464" s="8"/>
      <c r="R464" s="8"/>
      <c r="S464" s="8"/>
      <c r="T464" s="8"/>
      <c r="U464" s="8"/>
      <c r="V464" s="8"/>
      <c r="W464" s="8"/>
      <c r="X464" s="8"/>
      <c r="Y464" s="8"/>
      <c r="Z464" s="8"/>
    </row>
    <row r="465" spans="1:26">
      <c r="A465" s="13"/>
      <c r="B465" s="18"/>
      <c r="C465" s="16"/>
      <c r="D465" s="19"/>
      <c r="E465" s="12"/>
      <c r="F465" s="12"/>
      <c r="G465" s="17"/>
      <c r="H465" s="13"/>
      <c r="I465" s="8"/>
      <c r="J465" s="8"/>
      <c r="K465" s="8"/>
      <c r="L465" s="8"/>
      <c r="M465" s="8"/>
      <c r="N465" s="15"/>
      <c r="O465" s="15"/>
      <c r="P465" s="8"/>
      <c r="Q465" s="8"/>
      <c r="R465" s="8"/>
      <c r="S465" s="8"/>
      <c r="T465" s="8"/>
      <c r="U465" s="8"/>
      <c r="V465" s="8"/>
      <c r="W465" s="8"/>
      <c r="X465" s="8"/>
      <c r="Y465" s="8"/>
      <c r="Z465" s="8"/>
    </row>
    <row r="466" spans="1:26">
      <c r="A466" s="13"/>
      <c r="B466" s="18"/>
      <c r="C466" s="16"/>
      <c r="D466" s="19"/>
      <c r="E466" s="12"/>
      <c r="F466" s="12"/>
      <c r="G466" s="17"/>
      <c r="H466" s="13"/>
      <c r="I466" s="8"/>
      <c r="J466" s="8"/>
      <c r="K466" s="8"/>
      <c r="L466" s="8"/>
      <c r="M466" s="8"/>
      <c r="N466" s="15"/>
      <c r="O466" s="15"/>
      <c r="P466" s="8"/>
      <c r="Q466" s="8"/>
      <c r="R466" s="8"/>
      <c r="S466" s="8"/>
      <c r="T466" s="8"/>
      <c r="U466" s="8"/>
      <c r="V466" s="8"/>
      <c r="W466" s="8"/>
      <c r="X466" s="8"/>
      <c r="Y466" s="8"/>
      <c r="Z466" s="8"/>
    </row>
    <row r="467" spans="1:26">
      <c r="A467" s="13"/>
      <c r="B467" s="18"/>
      <c r="C467" s="16"/>
      <c r="D467" s="19"/>
      <c r="E467" s="12"/>
      <c r="F467" s="12"/>
      <c r="G467" s="17"/>
      <c r="H467" s="13"/>
      <c r="I467" s="8"/>
      <c r="J467" s="8"/>
      <c r="K467" s="8"/>
      <c r="L467" s="8"/>
      <c r="M467" s="8"/>
      <c r="N467" s="15"/>
      <c r="O467" s="15"/>
      <c r="P467" s="8"/>
      <c r="Q467" s="8"/>
      <c r="R467" s="8"/>
      <c r="S467" s="8"/>
      <c r="T467" s="8"/>
      <c r="U467" s="8"/>
      <c r="V467" s="8"/>
      <c r="W467" s="8"/>
      <c r="X467" s="8"/>
      <c r="Y467" s="8"/>
      <c r="Z467" s="8"/>
    </row>
    <row r="468" spans="1:26">
      <c r="A468" s="13"/>
      <c r="B468" s="18"/>
      <c r="C468" s="16"/>
      <c r="D468" s="19"/>
      <c r="E468" s="12"/>
      <c r="F468" s="12"/>
      <c r="G468" s="17"/>
      <c r="H468" s="13"/>
      <c r="I468" s="8"/>
      <c r="J468" s="8"/>
      <c r="K468" s="8"/>
      <c r="L468" s="8"/>
      <c r="M468" s="8"/>
      <c r="N468" s="15"/>
      <c r="O468" s="15"/>
      <c r="P468" s="8"/>
      <c r="Q468" s="8"/>
      <c r="R468" s="8"/>
      <c r="S468" s="8"/>
      <c r="T468" s="8"/>
      <c r="U468" s="8"/>
      <c r="V468" s="8"/>
      <c r="W468" s="8"/>
      <c r="X468" s="8"/>
      <c r="Y468" s="8"/>
      <c r="Z468" s="8"/>
    </row>
    <row r="469" spans="1:26">
      <c r="A469" s="13"/>
      <c r="B469" s="18"/>
      <c r="C469" s="16"/>
      <c r="D469" s="19"/>
      <c r="E469" s="12"/>
      <c r="F469" s="12"/>
      <c r="G469" s="17"/>
      <c r="H469" s="13"/>
      <c r="I469" s="8"/>
      <c r="J469" s="8"/>
      <c r="K469" s="8"/>
      <c r="L469" s="8"/>
      <c r="M469" s="8"/>
      <c r="N469" s="15"/>
      <c r="O469" s="15"/>
      <c r="P469" s="8"/>
      <c r="Q469" s="8"/>
      <c r="R469" s="8"/>
      <c r="S469" s="8"/>
      <c r="T469" s="8"/>
      <c r="U469" s="8"/>
      <c r="V469" s="8"/>
      <c r="W469" s="8"/>
      <c r="X469" s="8"/>
      <c r="Y469" s="8"/>
      <c r="Z469" s="8"/>
    </row>
    <row r="470" spans="1:26">
      <c r="A470" s="13"/>
      <c r="B470" s="18"/>
      <c r="C470" s="16"/>
      <c r="D470" s="19"/>
      <c r="E470" s="12"/>
      <c r="F470" s="12"/>
      <c r="G470" s="17"/>
      <c r="H470" s="13"/>
      <c r="I470" s="8"/>
      <c r="J470" s="8"/>
      <c r="K470" s="8"/>
      <c r="L470" s="8"/>
      <c r="M470" s="8"/>
      <c r="N470" s="15"/>
      <c r="O470" s="15"/>
      <c r="P470" s="8"/>
      <c r="Q470" s="8"/>
      <c r="R470" s="8"/>
      <c r="S470" s="8"/>
      <c r="T470" s="8"/>
      <c r="U470" s="8"/>
      <c r="V470" s="8"/>
      <c r="W470" s="8"/>
      <c r="X470" s="8"/>
      <c r="Y470" s="8"/>
      <c r="Z470" s="8"/>
    </row>
    <row r="471" spans="1:26">
      <c r="A471" s="13"/>
      <c r="B471" s="18"/>
      <c r="C471" s="16"/>
      <c r="D471" s="19"/>
      <c r="E471" s="12"/>
      <c r="F471" s="12"/>
      <c r="G471" s="17"/>
      <c r="H471" s="13"/>
      <c r="I471" s="8"/>
      <c r="J471" s="8"/>
      <c r="K471" s="8"/>
      <c r="L471" s="8"/>
      <c r="M471" s="8"/>
      <c r="N471" s="15"/>
      <c r="O471" s="15"/>
      <c r="P471" s="8"/>
      <c r="Q471" s="8"/>
      <c r="R471" s="8"/>
      <c r="S471" s="8"/>
      <c r="T471" s="8"/>
      <c r="U471" s="8"/>
      <c r="V471" s="8"/>
      <c r="W471" s="8"/>
      <c r="X471" s="8"/>
      <c r="Y471" s="8"/>
      <c r="Z471" s="8"/>
    </row>
    <row r="472" spans="1:26">
      <c r="A472" s="13"/>
      <c r="B472" s="18"/>
      <c r="C472" s="16"/>
      <c r="D472" s="19"/>
      <c r="E472" s="12"/>
      <c r="F472" s="12"/>
      <c r="G472" s="17"/>
      <c r="H472" s="13"/>
      <c r="I472" s="8"/>
      <c r="J472" s="8"/>
      <c r="K472" s="8"/>
      <c r="L472" s="8"/>
      <c r="M472" s="8"/>
      <c r="N472" s="15"/>
      <c r="O472" s="15"/>
      <c r="P472" s="8"/>
      <c r="Q472" s="8"/>
      <c r="R472" s="8"/>
      <c r="S472" s="8"/>
      <c r="T472" s="8"/>
      <c r="U472" s="8"/>
      <c r="V472" s="8"/>
      <c r="W472" s="8"/>
      <c r="X472" s="8"/>
      <c r="Y472" s="8"/>
      <c r="Z472" s="8"/>
    </row>
    <row r="473" spans="1:26">
      <c r="A473" s="13"/>
      <c r="B473" s="18"/>
      <c r="C473" s="16"/>
      <c r="D473" s="19"/>
      <c r="E473" s="12"/>
      <c r="F473" s="12"/>
      <c r="G473" s="17"/>
      <c r="H473" s="13"/>
      <c r="I473" s="8"/>
      <c r="J473" s="8"/>
      <c r="K473" s="8"/>
      <c r="L473" s="8"/>
      <c r="M473" s="8"/>
      <c r="N473" s="15"/>
      <c r="O473" s="15"/>
      <c r="P473" s="8"/>
      <c r="Q473" s="8"/>
      <c r="R473" s="8"/>
      <c r="S473" s="8"/>
      <c r="T473" s="8"/>
      <c r="U473" s="8"/>
      <c r="V473" s="8"/>
      <c r="W473" s="8"/>
      <c r="X473" s="8"/>
      <c r="Y473" s="8"/>
      <c r="Z473" s="8"/>
    </row>
    <row r="474" spans="1:26">
      <c r="A474" s="13"/>
      <c r="B474" s="18"/>
      <c r="C474" s="16"/>
      <c r="D474" s="19"/>
      <c r="E474" s="12"/>
      <c r="F474" s="12"/>
      <c r="G474" s="17"/>
      <c r="H474" s="13"/>
      <c r="I474" s="8"/>
      <c r="J474" s="8"/>
      <c r="K474" s="8"/>
      <c r="L474" s="8"/>
      <c r="M474" s="8"/>
      <c r="N474" s="15"/>
      <c r="O474" s="15"/>
      <c r="P474" s="8"/>
      <c r="Q474" s="8"/>
      <c r="R474" s="8"/>
      <c r="S474" s="8"/>
      <c r="T474" s="8"/>
      <c r="U474" s="8"/>
      <c r="V474" s="8"/>
      <c r="W474" s="8"/>
      <c r="X474" s="8"/>
      <c r="Y474" s="8"/>
      <c r="Z474" s="8"/>
    </row>
    <row r="475" spans="1:26">
      <c r="A475" s="13"/>
      <c r="B475" s="18"/>
      <c r="C475" s="16"/>
      <c r="D475" s="19"/>
      <c r="E475" s="12"/>
      <c r="F475" s="12"/>
      <c r="G475" s="17"/>
      <c r="H475" s="13"/>
      <c r="I475" s="8"/>
      <c r="J475" s="8"/>
      <c r="K475" s="8"/>
      <c r="L475" s="8"/>
      <c r="M475" s="8"/>
      <c r="N475" s="15"/>
      <c r="O475" s="15"/>
      <c r="P475" s="8"/>
      <c r="Q475" s="8"/>
      <c r="R475" s="8"/>
      <c r="S475" s="8"/>
      <c r="T475" s="8"/>
      <c r="U475" s="8"/>
      <c r="V475" s="8"/>
      <c r="W475" s="8"/>
      <c r="X475" s="8"/>
      <c r="Y475" s="8"/>
      <c r="Z475" s="8"/>
    </row>
    <row r="476" spans="1:26">
      <c r="A476" s="13"/>
      <c r="B476" s="18"/>
      <c r="C476" s="16"/>
      <c r="D476" s="19"/>
      <c r="E476" s="12"/>
      <c r="F476" s="12"/>
      <c r="G476" s="17"/>
      <c r="H476" s="13"/>
      <c r="I476" s="8"/>
      <c r="J476" s="8"/>
      <c r="K476" s="8"/>
      <c r="L476" s="8"/>
      <c r="M476" s="8"/>
      <c r="N476" s="15"/>
      <c r="O476" s="15"/>
      <c r="P476" s="8"/>
      <c r="Q476" s="8"/>
      <c r="R476" s="8"/>
      <c r="S476" s="8"/>
      <c r="T476" s="8"/>
      <c r="U476" s="8"/>
      <c r="V476" s="8"/>
      <c r="W476" s="8"/>
      <c r="X476" s="8"/>
      <c r="Y476" s="8"/>
      <c r="Z476" s="8"/>
    </row>
    <row r="477" spans="1:26">
      <c r="A477" s="13"/>
      <c r="B477" s="18"/>
      <c r="C477" s="16"/>
      <c r="D477" s="19"/>
      <c r="E477" s="12"/>
      <c r="F477" s="12"/>
      <c r="G477" s="17"/>
      <c r="H477" s="13"/>
      <c r="I477" s="8"/>
      <c r="J477" s="8"/>
      <c r="K477" s="8"/>
      <c r="L477" s="8"/>
      <c r="M477" s="8"/>
      <c r="N477" s="15"/>
      <c r="O477" s="15"/>
      <c r="P477" s="8"/>
      <c r="Q477" s="8"/>
      <c r="R477" s="8"/>
      <c r="S477" s="8"/>
      <c r="T477" s="8"/>
      <c r="U477" s="8"/>
      <c r="V477" s="8"/>
      <c r="W477" s="8"/>
      <c r="X477" s="8"/>
      <c r="Y477" s="8"/>
      <c r="Z477" s="8"/>
    </row>
    <row r="478" spans="1:26">
      <c r="A478" s="13"/>
      <c r="B478" s="18"/>
      <c r="C478" s="16"/>
      <c r="D478" s="19"/>
      <c r="E478" s="12"/>
      <c r="F478" s="12"/>
      <c r="G478" s="17"/>
      <c r="H478" s="13"/>
      <c r="I478" s="8"/>
      <c r="J478" s="8"/>
      <c r="K478" s="8"/>
      <c r="L478" s="8"/>
      <c r="M478" s="8"/>
      <c r="N478" s="15"/>
      <c r="O478" s="15"/>
      <c r="P478" s="8"/>
      <c r="Q478" s="8"/>
      <c r="R478" s="8"/>
      <c r="S478" s="8"/>
      <c r="T478" s="8"/>
      <c r="U478" s="8"/>
      <c r="V478" s="8"/>
      <c r="W478" s="8"/>
      <c r="X478" s="8"/>
      <c r="Y478" s="8"/>
      <c r="Z478" s="8"/>
    </row>
    <row r="479" spans="1:26">
      <c r="A479" s="13"/>
      <c r="B479" s="18"/>
      <c r="C479" s="16"/>
      <c r="D479" s="19"/>
      <c r="E479" s="12"/>
      <c r="F479" s="12"/>
      <c r="G479" s="17"/>
      <c r="H479" s="13"/>
      <c r="I479" s="8"/>
      <c r="J479" s="8"/>
      <c r="K479" s="8"/>
      <c r="L479" s="8"/>
      <c r="M479" s="8"/>
      <c r="N479" s="15"/>
      <c r="O479" s="15"/>
      <c r="P479" s="8"/>
      <c r="Q479" s="8"/>
      <c r="R479" s="8"/>
      <c r="S479" s="8"/>
      <c r="T479" s="8"/>
      <c r="U479" s="8"/>
      <c r="V479" s="8"/>
      <c r="W479" s="8"/>
      <c r="X479" s="8"/>
      <c r="Y479" s="8"/>
      <c r="Z479" s="8"/>
    </row>
    <row r="480" spans="1:26">
      <c r="A480" s="13"/>
      <c r="B480" s="18"/>
      <c r="C480" s="16"/>
      <c r="D480" s="19"/>
      <c r="E480" s="12"/>
      <c r="F480" s="12"/>
      <c r="G480" s="17"/>
      <c r="H480" s="13"/>
      <c r="I480" s="8"/>
      <c r="J480" s="8"/>
      <c r="K480" s="8"/>
      <c r="L480" s="8"/>
      <c r="M480" s="8"/>
      <c r="N480" s="15"/>
      <c r="O480" s="15"/>
      <c r="P480" s="8"/>
      <c r="Q480" s="8"/>
      <c r="R480" s="8"/>
      <c r="S480" s="8"/>
      <c r="T480" s="8"/>
      <c r="U480" s="8"/>
      <c r="V480" s="8"/>
      <c r="W480" s="8"/>
      <c r="X480" s="8"/>
      <c r="Y480" s="8"/>
      <c r="Z480" s="8"/>
    </row>
    <row r="481" spans="1:26">
      <c r="A481" s="13"/>
      <c r="B481" s="18"/>
      <c r="C481" s="16"/>
      <c r="D481" s="19"/>
      <c r="E481" s="12"/>
      <c r="F481" s="12"/>
      <c r="G481" s="17"/>
      <c r="H481" s="13"/>
      <c r="I481" s="8"/>
      <c r="J481" s="8"/>
      <c r="K481" s="8"/>
      <c r="L481" s="8"/>
      <c r="M481" s="8"/>
      <c r="N481" s="15"/>
      <c r="O481" s="15"/>
      <c r="P481" s="8"/>
      <c r="Q481" s="8"/>
      <c r="R481" s="8"/>
      <c r="S481" s="8"/>
      <c r="T481" s="8"/>
      <c r="U481" s="8"/>
      <c r="V481" s="8"/>
      <c r="W481" s="8"/>
      <c r="X481" s="8"/>
      <c r="Y481" s="8"/>
      <c r="Z481" s="8"/>
    </row>
    <row r="482" spans="1:26">
      <c r="A482" s="13"/>
      <c r="B482" s="18"/>
      <c r="C482" s="16"/>
      <c r="D482" s="19"/>
      <c r="E482" s="12"/>
      <c r="F482" s="12"/>
      <c r="G482" s="17"/>
      <c r="H482" s="13"/>
      <c r="I482" s="8"/>
      <c r="J482" s="8"/>
      <c r="K482" s="8"/>
      <c r="L482" s="8"/>
      <c r="M482" s="8"/>
      <c r="N482" s="15"/>
      <c r="O482" s="15"/>
      <c r="P482" s="8"/>
      <c r="Q482" s="8"/>
      <c r="R482" s="8"/>
      <c r="S482" s="8"/>
      <c r="T482" s="8"/>
      <c r="U482" s="8"/>
      <c r="V482" s="8"/>
      <c r="W482" s="8"/>
      <c r="X482" s="8"/>
      <c r="Y482" s="8"/>
      <c r="Z482" s="8"/>
    </row>
    <row r="483" spans="1:26">
      <c r="A483" s="13"/>
      <c r="B483" s="18"/>
      <c r="C483" s="16"/>
      <c r="D483" s="19"/>
      <c r="E483" s="12"/>
      <c r="F483" s="12"/>
      <c r="G483" s="17"/>
      <c r="H483" s="13"/>
      <c r="I483" s="8"/>
      <c r="J483" s="8"/>
      <c r="K483" s="8"/>
      <c r="L483" s="8"/>
      <c r="M483" s="8"/>
      <c r="N483" s="15"/>
      <c r="O483" s="15"/>
      <c r="P483" s="8"/>
      <c r="Q483" s="8"/>
      <c r="R483" s="8"/>
      <c r="S483" s="8"/>
      <c r="T483" s="8"/>
      <c r="U483" s="8"/>
      <c r="V483" s="8"/>
      <c r="W483" s="8"/>
      <c r="X483" s="8"/>
      <c r="Y483" s="8"/>
      <c r="Z483" s="8"/>
    </row>
    <row r="484" spans="1:26">
      <c r="A484" s="13"/>
      <c r="B484" s="18"/>
      <c r="C484" s="16"/>
      <c r="D484" s="19"/>
      <c r="E484" s="12"/>
      <c r="F484" s="12"/>
      <c r="G484" s="17"/>
      <c r="H484" s="13"/>
      <c r="I484" s="8"/>
      <c r="J484" s="8"/>
      <c r="K484" s="8"/>
      <c r="L484" s="8"/>
      <c r="M484" s="8"/>
      <c r="N484" s="15"/>
      <c r="O484" s="15"/>
      <c r="P484" s="8"/>
      <c r="Q484" s="8"/>
      <c r="R484" s="8"/>
      <c r="S484" s="8"/>
      <c r="T484" s="8"/>
      <c r="U484" s="8"/>
      <c r="V484" s="8"/>
      <c r="W484" s="8"/>
      <c r="X484" s="8"/>
      <c r="Y484" s="8"/>
      <c r="Z484" s="8"/>
    </row>
    <row r="485" spans="1:26">
      <c r="A485" s="13"/>
      <c r="B485" s="18"/>
      <c r="C485" s="16"/>
      <c r="D485" s="19"/>
      <c r="E485" s="12"/>
      <c r="F485" s="12"/>
      <c r="G485" s="17"/>
      <c r="H485" s="13"/>
      <c r="I485" s="8"/>
      <c r="J485" s="8"/>
      <c r="K485" s="8"/>
      <c r="L485" s="8"/>
      <c r="M485" s="8"/>
      <c r="N485" s="15"/>
      <c r="O485" s="15"/>
      <c r="P485" s="8"/>
      <c r="Q485" s="8"/>
      <c r="R485" s="8"/>
      <c r="S485" s="8"/>
      <c r="T485" s="8"/>
      <c r="U485" s="8"/>
      <c r="V485" s="8"/>
      <c r="W485" s="8"/>
      <c r="X485" s="8"/>
      <c r="Y485" s="8"/>
      <c r="Z485" s="8"/>
    </row>
    <row r="486" spans="1:26">
      <c r="A486" s="13"/>
      <c r="B486" s="18"/>
      <c r="C486" s="16"/>
      <c r="D486" s="19"/>
      <c r="E486" s="12"/>
      <c r="F486" s="12"/>
      <c r="G486" s="17"/>
      <c r="H486" s="13"/>
      <c r="I486" s="8"/>
      <c r="J486" s="8"/>
      <c r="K486" s="8"/>
      <c r="L486" s="8"/>
      <c r="M486" s="8"/>
      <c r="N486" s="15"/>
      <c r="O486" s="15"/>
      <c r="P486" s="8"/>
      <c r="Q486" s="8"/>
      <c r="R486" s="8"/>
      <c r="S486" s="8"/>
      <c r="T486" s="8"/>
      <c r="U486" s="8"/>
      <c r="V486" s="8"/>
      <c r="W486" s="8"/>
      <c r="X486" s="8"/>
      <c r="Y486" s="8"/>
      <c r="Z486" s="8"/>
    </row>
    <row r="487" spans="1:26">
      <c r="A487" s="13"/>
      <c r="B487" s="18"/>
      <c r="C487" s="16"/>
      <c r="D487" s="19"/>
      <c r="E487" s="12"/>
      <c r="F487" s="12"/>
      <c r="G487" s="17"/>
      <c r="H487" s="13"/>
      <c r="I487" s="8"/>
      <c r="J487" s="8"/>
      <c r="K487" s="8"/>
      <c r="L487" s="8"/>
      <c r="M487" s="8"/>
      <c r="N487" s="15"/>
      <c r="O487" s="15"/>
      <c r="P487" s="8"/>
      <c r="Q487" s="8"/>
      <c r="R487" s="8"/>
      <c r="S487" s="8"/>
      <c r="T487" s="8"/>
      <c r="U487" s="8"/>
      <c r="V487" s="8"/>
      <c r="W487" s="8"/>
      <c r="X487" s="8"/>
      <c r="Y487" s="8"/>
      <c r="Z487" s="8"/>
    </row>
    <row r="488" spans="1:26">
      <c r="A488" s="13"/>
      <c r="B488" s="18"/>
      <c r="C488" s="16"/>
      <c r="D488" s="19"/>
      <c r="E488" s="12"/>
      <c r="F488" s="12"/>
      <c r="G488" s="17"/>
      <c r="H488" s="13"/>
      <c r="I488" s="8"/>
      <c r="J488" s="8"/>
      <c r="K488" s="8"/>
      <c r="L488" s="8"/>
      <c r="M488" s="8"/>
      <c r="N488" s="15"/>
      <c r="O488" s="15"/>
      <c r="P488" s="8"/>
      <c r="Q488" s="8"/>
      <c r="R488" s="8"/>
      <c r="S488" s="8"/>
      <c r="T488" s="8"/>
      <c r="U488" s="8"/>
      <c r="V488" s="8"/>
      <c r="W488" s="8"/>
      <c r="X488" s="8"/>
      <c r="Y488" s="8"/>
      <c r="Z488" s="8"/>
    </row>
    <row r="489" spans="1:26">
      <c r="A489" s="13"/>
      <c r="B489" s="18"/>
      <c r="C489" s="16"/>
      <c r="D489" s="19"/>
      <c r="E489" s="12"/>
      <c r="F489" s="12"/>
      <c r="G489" s="17"/>
      <c r="H489" s="13"/>
      <c r="I489" s="8"/>
      <c r="J489" s="8"/>
      <c r="K489" s="8"/>
      <c r="L489" s="8"/>
      <c r="M489" s="8"/>
      <c r="N489" s="15"/>
      <c r="O489" s="15"/>
      <c r="P489" s="8"/>
      <c r="Q489" s="8"/>
      <c r="R489" s="8"/>
      <c r="S489" s="8"/>
      <c r="T489" s="8"/>
      <c r="U489" s="8"/>
      <c r="V489" s="8"/>
      <c r="W489" s="8"/>
      <c r="X489" s="8"/>
      <c r="Y489" s="8"/>
      <c r="Z489" s="8"/>
    </row>
    <row r="490" spans="1:26">
      <c r="A490" s="13"/>
      <c r="B490" s="18"/>
      <c r="C490" s="16"/>
      <c r="D490" s="19"/>
      <c r="E490" s="12"/>
      <c r="F490" s="12"/>
      <c r="G490" s="17"/>
      <c r="H490" s="13"/>
      <c r="I490" s="8"/>
      <c r="J490" s="8"/>
      <c r="K490" s="8"/>
      <c r="L490" s="8"/>
      <c r="M490" s="8"/>
      <c r="N490" s="15"/>
      <c r="O490" s="15"/>
      <c r="P490" s="8"/>
      <c r="Q490" s="8"/>
      <c r="R490" s="8"/>
      <c r="S490" s="8"/>
      <c r="T490" s="8"/>
      <c r="U490" s="8"/>
      <c r="V490" s="8"/>
      <c r="W490" s="8"/>
      <c r="X490" s="8"/>
      <c r="Y490" s="8"/>
      <c r="Z490" s="8"/>
    </row>
    <row r="491" spans="1:26">
      <c r="A491" s="13"/>
      <c r="B491" s="18"/>
      <c r="C491" s="16"/>
      <c r="D491" s="19"/>
      <c r="E491" s="12"/>
      <c r="F491" s="12"/>
      <c r="G491" s="17"/>
      <c r="H491" s="13"/>
      <c r="I491" s="8"/>
      <c r="J491" s="8"/>
      <c r="K491" s="8"/>
      <c r="L491" s="8"/>
      <c r="M491" s="8"/>
      <c r="N491" s="15"/>
      <c r="O491" s="15"/>
      <c r="P491" s="8"/>
      <c r="Q491" s="8"/>
      <c r="R491" s="8"/>
      <c r="S491" s="8"/>
      <c r="T491" s="8"/>
      <c r="U491" s="8"/>
      <c r="V491" s="8"/>
      <c r="W491" s="8"/>
      <c r="X491" s="8"/>
      <c r="Y491" s="8"/>
      <c r="Z491" s="8"/>
    </row>
    <row r="492" spans="1:26">
      <c r="A492" s="13"/>
      <c r="B492" s="18"/>
      <c r="C492" s="16"/>
      <c r="D492" s="19"/>
      <c r="E492" s="12"/>
      <c r="F492" s="12"/>
      <c r="G492" s="17"/>
      <c r="H492" s="13"/>
      <c r="I492" s="8"/>
      <c r="J492" s="8"/>
      <c r="K492" s="8"/>
      <c r="L492" s="8"/>
      <c r="M492" s="8"/>
      <c r="N492" s="15"/>
      <c r="O492" s="15"/>
      <c r="P492" s="8"/>
      <c r="Q492" s="8"/>
      <c r="R492" s="8"/>
      <c r="S492" s="8"/>
      <c r="T492" s="8"/>
      <c r="U492" s="8"/>
      <c r="V492" s="8"/>
      <c r="W492" s="8"/>
      <c r="X492" s="8"/>
      <c r="Y492" s="8"/>
      <c r="Z492" s="8"/>
    </row>
    <row r="493" spans="1:26">
      <c r="A493" s="13"/>
      <c r="B493" s="18"/>
      <c r="C493" s="16"/>
      <c r="D493" s="19"/>
      <c r="E493" s="12"/>
      <c r="F493" s="12"/>
      <c r="G493" s="17"/>
      <c r="H493" s="13"/>
      <c r="I493" s="8"/>
      <c r="J493" s="8"/>
      <c r="K493" s="8"/>
      <c r="L493" s="8"/>
      <c r="M493" s="8"/>
      <c r="N493" s="15"/>
      <c r="O493" s="15"/>
      <c r="P493" s="8"/>
      <c r="Q493" s="8"/>
      <c r="R493" s="8"/>
      <c r="S493" s="8"/>
      <c r="T493" s="8"/>
      <c r="U493" s="8"/>
      <c r="V493" s="8"/>
      <c r="W493" s="8"/>
      <c r="X493" s="8"/>
      <c r="Y493" s="8"/>
      <c r="Z493" s="8"/>
    </row>
    <row r="494" spans="1:26">
      <c r="A494" s="13"/>
      <c r="B494" s="18"/>
      <c r="C494" s="16"/>
      <c r="D494" s="19"/>
      <c r="E494" s="12"/>
      <c r="F494" s="12"/>
      <c r="G494" s="17"/>
      <c r="H494" s="13"/>
      <c r="I494" s="8"/>
      <c r="J494" s="8"/>
      <c r="K494" s="8"/>
      <c r="L494" s="8"/>
      <c r="M494" s="8"/>
      <c r="N494" s="15"/>
      <c r="O494" s="15"/>
      <c r="P494" s="8"/>
      <c r="Q494" s="8"/>
      <c r="R494" s="8"/>
      <c r="S494" s="8"/>
      <c r="T494" s="8"/>
      <c r="U494" s="8"/>
      <c r="V494" s="8"/>
      <c r="W494" s="8"/>
      <c r="X494" s="8"/>
      <c r="Y494" s="8"/>
      <c r="Z494" s="8"/>
    </row>
    <row r="495" spans="1:26">
      <c r="A495" s="13"/>
      <c r="B495" s="18"/>
      <c r="C495" s="16"/>
      <c r="D495" s="19"/>
      <c r="E495" s="12"/>
      <c r="F495" s="12"/>
      <c r="G495" s="17"/>
      <c r="H495" s="13"/>
      <c r="I495" s="8"/>
      <c r="J495" s="8"/>
      <c r="K495" s="8"/>
      <c r="L495" s="8"/>
      <c r="M495" s="8"/>
      <c r="N495" s="15"/>
      <c r="O495" s="15"/>
      <c r="P495" s="8"/>
      <c r="Q495" s="8"/>
      <c r="R495" s="8"/>
      <c r="S495" s="8"/>
      <c r="T495" s="8"/>
      <c r="U495" s="8"/>
      <c r="V495" s="8"/>
      <c r="W495" s="8"/>
      <c r="X495" s="8"/>
      <c r="Y495" s="8"/>
      <c r="Z495" s="8"/>
    </row>
    <row r="496" spans="1:26">
      <c r="A496" s="13"/>
      <c r="B496" s="18"/>
      <c r="C496" s="16"/>
      <c r="D496" s="19"/>
      <c r="E496" s="12"/>
      <c r="F496" s="12"/>
      <c r="G496" s="17"/>
      <c r="H496" s="13"/>
      <c r="I496" s="8"/>
      <c r="J496" s="8"/>
      <c r="K496" s="8"/>
      <c r="L496" s="8"/>
      <c r="M496" s="8"/>
      <c r="N496" s="15"/>
      <c r="O496" s="15"/>
      <c r="P496" s="8"/>
      <c r="Q496" s="8"/>
      <c r="R496" s="8"/>
      <c r="S496" s="8"/>
      <c r="T496" s="8"/>
      <c r="U496" s="8"/>
      <c r="V496" s="8"/>
      <c r="W496" s="8"/>
      <c r="X496" s="8"/>
      <c r="Y496" s="8"/>
      <c r="Z496" s="8"/>
    </row>
    <row r="497" spans="1:26">
      <c r="A497" s="13"/>
      <c r="B497" s="18"/>
      <c r="C497" s="16"/>
      <c r="D497" s="19"/>
      <c r="E497" s="12"/>
      <c r="F497" s="12"/>
      <c r="G497" s="17"/>
      <c r="H497" s="13"/>
      <c r="I497" s="8"/>
      <c r="J497" s="8"/>
      <c r="K497" s="8"/>
      <c r="L497" s="8"/>
      <c r="M497" s="8"/>
      <c r="N497" s="15"/>
      <c r="O497" s="15"/>
      <c r="P497" s="8"/>
      <c r="Q497" s="8"/>
      <c r="R497" s="8"/>
      <c r="S497" s="8"/>
      <c r="T497" s="8"/>
      <c r="U497" s="8"/>
      <c r="V497" s="8"/>
      <c r="W497" s="8"/>
      <c r="X497" s="8"/>
      <c r="Y497" s="8"/>
      <c r="Z497" s="8"/>
    </row>
    <row r="498" spans="1:26">
      <c r="A498" s="13"/>
      <c r="B498" s="18"/>
      <c r="C498" s="16"/>
      <c r="D498" s="19"/>
      <c r="E498" s="12"/>
      <c r="F498" s="12"/>
      <c r="G498" s="17"/>
      <c r="H498" s="13"/>
      <c r="I498" s="8"/>
      <c r="J498" s="8"/>
      <c r="K498" s="8"/>
      <c r="L498" s="8"/>
      <c r="M498" s="8"/>
      <c r="N498" s="15"/>
      <c r="O498" s="15"/>
      <c r="P498" s="8"/>
      <c r="Q498" s="8"/>
      <c r="R498" s="8"/>
      <c r="S498" s="8"/>
      <c r="T498" s="8"/>
      <c r="U498" s="8"/>
      <c r="V498" s="8"/>
      <c r="W498" s="8"/>
      <c r="X498" s="8"/>
      <c r="Y498" s="8"/>
      <c r="Z498" s="8"/>
    </row>
    <row r="499" spans="1:26">
      <c r="A499" s="13"/>
      <c r="B499" s="18"/>
      <c r="C499" s="16"/>
      <c r="D499" s="19"/>
      <c r="E499" s="12"/>
      <c r="F499" s="12"/>
      <c r="G499" s="17"/>
      <c r="H499" s="13"/>
      <c r="I499" s="8"/>
      <c r="J499" s="8"/>
      <c r="K499" s="8"/>
      <c r="L499" s="8"/>
      <c r="M499" s="8"/>
      <c r="N499" s="15"/>
      <c r="O499" s="15"/>
      <c r="P499" s="8"/>
      <c r="Q499" s="8"/>
      <c r="R499" s="8"/>
      <c r="S499" s="8"/>
      <c r="T499" s="8"/>
      <c r="U499" s="8"/>
      <c r="V499" s="8"/>
      <c r="W499" s="8"/>
      <c r="X499" s="8"/>
      <c r="Y499" s="8"/>
      <c r="Z499" s="8"/>
    </row>
    <row r="500" spans="1:26">
      <c r="A500" s="13"/>
      <c r="B500" s="18"/>
      <c r="C500" s="16"/>
      <c r="D500" s="19"/>
      <c r="E500" s="12"/>
      <c r="F500" s="12"/>
      <c r="G500" s="17"/>
      <c r="H500" s="13"/>
      <c r="I500" s="8"/>
      <c r="J500" s="8"/>
      <c r="K500" s="8"/>
      <c r="L500" s="8"/>
      <c r="M500" s="8"/>
      <c r="N500" s="15"/>
      <c r="O500" s="15"/>
      <c r="P500" s="8"/>
      <c r="Q500" s="8"/>
      <c r="R500" s="8"/>
      <c r="S500" s="8"/>
      <c r="T500" s="8"/>
      <c r="U500" s="8"/>
      <c r="V500" s="8"/>
      <c r="W500" s="8"/>
      <c r="X500" s="8"/>
      <c r="Y500" s="8"/>
      <c r="Z500" s="8"/>
    </row>
    <row r="501" spans="1:26">
      <c r="A501" s="13"/>
      <c r="B501" s="18"/>
      <c r="C501" s="16"/>
      <c r="D501" s="19"/>
      <c r="E501" s="12"/>
      <c r="F501" s="12"/>
      <c r="G501" s="17"/>
      <c r="H501" s="13"/>
      <c r="I501" s="8"/>
      <c r="J501" s="8"/>
      <c r="K501" s="8"/>
      <c r="L501" s="8"/>
      <c r="M501" s="8"/>
      <c r="N501" s="15"/>
      <c r="O501" s="15"/>
      <c r="P501" s="8"/>
      <c r="Q501" s="8"/>
      <c r="R501" s="8"/>
      <c r="S501" s="8"/>
      <c r="T501" s="8"/>
      <c r="U501" s="8"/>
      <c r="V501" s="8"/>
      <c r="W501" s="8"/>
      <c r="X501" s="8"/>
      <c r="Y501" s="8"/>
      <c r="Z501" s="8"/>
    </row>
    <row r="502" spans="1:26">
      <c r="A502" s="13"/>
      <c r="B502" s="18"/>
      <c r="C502" s="16"/>
      <c r="D502" s="19"/>
      <c r="E502" s="12"/>
      <c r="F502" s="12"/>
      <c r="G502" s="17"/>
      <c r="H502" s="13"/>
      <c r="I502" s="8"/>
      <c r="J502" s="8"/>
      <c r="K502" s="8"/>
      <c r="L502" s="8"/>
      <c r="M502" s="8"/>
      <c r="N502" s="15"/>
      <c r="O502" s="15"/>
      <c r="P502" s="8"/>
      <c r="Q502" s="8"/>
      <c r="R502" s="8"/>
      <c r="S502" s="8"/>
      <c r="T502" s="8"/>
      <c r="U502" s="8"/>
      <c r="V502" s="8"/>
      <c r="W502" s="8"/>
      <c r="X502" s="8"/>
      <c r="Y502" s="8"/>
      <c r="Z502" s="8"/>
    </row>
    <row r="503" spans="1:26">
      <c r="A503" s="13"/>
      <c r="B503" s="18"/>
      <c r="C503" s="16"/>
      <c r="D503" s="19"/>
      <c r="E503" s="12"/>
      <c r="F503" s="12"/>
      <c r="G503" s="17"/>
      <c r="H503" s="13"/>
      <c r="I503" s="8"/>
      <c r="J503" s="8"/>
      <c r="K503" s="8"/>
      <c r="L503" s="8"/>
      <c r="M503" s="8"/>
      <c r="N503" s="15"/>
      <c r="O503" s="15"/>
      <c r="P503" s="8"/>
      <c r="Q503" s="8"/>
      <c r="R503" s="8"/>
      <c r="S503" s="8"/>
      <c r="T503" s="8"/>
      <c r="U503" s="8"/>
      <c r="V503" s="8"/>
      <c r="W503" s="8"/>
      <c r="X503" s="8"/>
      <c r="Y503" s="8"/>
      <c r="Z503" s="8"/>
    </row>
    <row r="504" spans="1:26">
      <c r="A504" s="13"/>
      <c r="B504" s="18"/>
      <c r="C504" s="16"/>
      <c r="D504" s="19"/>
      <c r="E504" s="12"/>
      <c r="F504" s="12"/>
      <c r="G504" s="17"/>
      <c r="H504" s="13"/>
      <c r="I504" s="8"/>
      <c r="J504" s="8"/>
      <c r="K504" s="8"/>
      <c r="L504" s="8"/>
      <c r="M504" s="8"/>
      <c r="N504" s="15"/>
      <c r="O504" s="15"/>
      <c r="P504" s="8"/>
      <c r="Q504" s="8"/>
      <c r="R504" s="8"/>
      <c r="S504" s="8"/>
      <c r="T504" s="8"/>
      <c r="U504" s="8"/>
      <c r="V504" s="8"/>
      <c r="W504" s="8"/>
      <c r="X504" s="8"/>
      <c r="Y504" s="8"/>
      <c r="Z504" s="8"/>
    </row>
    <row r="505" spans="1:26">
      <c r="A505" s="13"/>
      <c r="B505" s="18"/>
      <c r="C505" s="16"/>
      <c r="D505" s="19"/>
      <c r="E505" s="12"/>
      <c r="F505" s="12"/>
      <c r="G505" s="17"/>
      <c r="H505" s="13"/>
      <c r="I505" s="8"/>
      <c r="J505" s="8"/>
      <c r="K505" s="8"/>
      <c r="L505" s="8"/>
      <c r="M505" s="8"/>
      <c r="N505" s="15"/>
      <c r="O505" s="15"/>
      <c r="P505" s="8"/>
      <c r="Q505" s="8"/>
      <c r="R505" s="8"/>
      <c r="S505" s="8"/>
      <c r="T505" s="8"/>
      <c r="U505" s="8"/>
      <c r="V505" s="8"/>
      <c r="W505" s="8"/>
      <c r="X505" s="8"/>
      <c r="Y505" s="8"/>
      <c r="Z505" s="8"/>
    </row>
    <row r="506" spans="1:26">
      <c r="A506" s="13"/>
      <c r="B506" s="18"/>
      <c r="C506" s="16"/>
      <c r="D506" s="19"/>
      <c r="E506" s="12"/>
      <c r="F506" s="12"/>
      <c r="G506" s="17"/>
      <c r="H506" s="13"/>
      <c r="I506" s="8"/>
      <c r="J506" s="8"/>
      <c r="K506" s="8"/>
      <c r="L506" s="8"/>
      <c r="M506" s="8"/>
      <c r="N506" s="15"/>
      <c r="O506" s="15"/>
      <c r="P506" s="8"/>
      <c r="Q506" s="8"/>
      <c r="R506" s="8"/>
      <c r="S506" s="8"/>
      <c r="T506" s="8"/>
      <c r="U506" s="8"/>
      <c r="V506" s="8"/>
      <c r="W506" s="8"/>
      <c r="X506" s="8"/>
      <c r="Y506" s="8"/>
      <c r="Z506" s="8"/>
    </row>
    <row r="507" spans="1:26">
      <c r="A507" s="13"/>
      <c r="B507" s="18"/>
      <c r="C507" s="16"/>
      <c r="D507" s="19"/>
      <c r="E507" s="12"/>
      <c r="F507" s="12"/>
      <c r="G507" s="17"/>
      <c r="H507" s="13"/>
      <c r="I507" s="8"/>
      <c r="J507" s="8"/>
      <c r="K507" s="8"/>
      <c r="L507" s="8"/>
      <c r="M507" s="8"/>
      <c r="N507" s="15"/>
      <c r="O507" s="15"/>
      <c r="P507" s="8"/>
      <c r="Q507" s="8"/>
      <c r="R507" s="8"/>
      <c r="S507" s="8"/>
      <c r="T507" s="8"/>
      <c r="U507" s="8"/>
      <c r="V507" s="8"/>
      <c r="W507" s="8"/>
      <c r="X507" s="8"/>
      <c r="Y507" s="8"/>
      <c r="Z507" s="8"/>
    </row>
    <row r="508" spans="1:26">
      <c r="A508" s="13"/>
      <c r="B508" s="18"/>
      <c r="C508" s="16"/>
      <c r="D508" s="19"/>
      <c r="E508" s="12"/>
      <c r="F508" s="12"/>
      <c r="G508" s="17"/>
      <c r="H508" s="13"/>
      <c r="I508" s="8"/>
      <c r="J508" s="8"/>
      <c r="K508" s="8"/>
      <c r="L508" s="8"/>
      <c r="M508" s="8"/>
      <c r="N508" s="15"/>
      <c r="O508" s="15"/>
      <c r="P508" s="8"/>
      <c r="Q508" s="8"/>
      <c r="R508" s="8"/>
      <c r="S508" s="8"/>
      <c r="T508" s="8"/>
      <c r="U508" s="8"/>
      <c r="V508" s="8"/>
      <c r="W508" s="8"/>
      <c r="X508" s="8"/>
      <c r="Y508" s="8"/>
      <c r="Z508" s="8"/>
    </row>
    <row r="509" spans="1:26">
      <c r="A509" s="13"/>
      <c r="B509" s="18"/>
      <c r="C509" s="16"/>
      <c r="D509" s="19"/>
      <c r="E509" s="12"/>
      <c r="F509" s="12"/>
      <c r="G509" s="17"/>
      <c r="H509" s="13"/>
      <c r="I509" s="8"/>
      <c r="J509" s="8"/>
      <c r="K509" s="8"/>
      <c r="L509" s="8"/>
      <c r="M509" s="8"/>
      <c r="N509" s="15"/>
      <c r="O509" s="15"/>
      <c r="P509" s="8"/>
      <c r="Q509" s="8"/>
      <c r="R509" s="8"/>
      <c r="S509" s="8"/>
      <c r="T509" s="8"/>
      <c r="U509" s="8"/>
      <c r="V509" s="8"/>
      <c r="W509" s="8"/>
      <c r="X509" s="8"/>
      <c r="Y509" s="8"/>
      <c r="Z509" s="8"/>
    </row>
    <row r="510" spans="1:26">
      <c r="A510" s="13"/>
      <c r="B510" s="18"/>
      <c r="C510" s="16"/>
      <c r="D510" s="19"/>
      <c r="E510" s="12"/>
      <c r="F510" s="12"/>
      <c r="G510" s="17"/>
      <c r="H510" s="13"/>
      <c r="I510" s="8"/>
      <c r="J510" s="8"/>
      <c r="K510" s="8"/>
      <c r="L510" s="8"/>
      <c r="M510" s="8"/>
      <c r="N510" s="15"/>
      <c r="O510" s="15"/>
      <c r="P510" s="8"/>
      <c r="Q510" s="8"/>
      <c r="R510" s="8"/>
      <c r="S510" s="8"/>
      <c r="T510" s="8"/>
      <c r="U510" s="8"/>
      <c r="V510" s="8"/>
      <c r="W510" s="8"/>
      <c r="X510" s="8"/>
      <c r="Y510" s="8"/>
      <c r="Z510" s="8"/>
    </row>
    <row r="511" spans="1:26">
      <c r="A511" s="13"/>
      <c r="B511" s="18"/>
      <c r="C511" s="16"/>
      <c r="D511" s="19"/>
      <c r="E511" s="12"/>
      <c r="F511" s="12"/>
      <c r="G511" s="17"/>
      <c r="H511" s="13"/>
      <c r="I511" s="8"/>
      <c r="J511" s="8"/>
      <c r="K511" s="8"/>
      <c r="L511" s="8"/>
      <c r="M511" s="8"/>
      <c r="N511" s="15"/>
      <c r="O511" s="15"/>
      <c r="P511" s="8"/>
      <c r="Q511" s="8"/>
      <c r="R511" s="8"/>
      <c r="S511" s="8"/>
      <c r="T511" s="8"/>
      <c r="U511" s="8"/>
      <c r="V511" s="8"/>
      <c r="W511" s="8"/>
      <c r="X511" s="8"/>
      <c r="Y511" s="8"/>
      <c r="Z511" s="8"/>
    </row>
    <row r="512" spans="1:26">
      <c r="A512" s="13"/>
      <c r="B512" s="18"/>
      <c r="C512" s="16"/>
      <c r="D512" s="19"/>
      <c r="E512" s="12"/>
      <c r="F512" s="12"/>
      <c r="G512" s="17"/>
      <c r="H512" s="13"/>
      <c r="I512" s="8"/>
      <c r="J512" s="8"/>
      <c r="K512" s="8"/>
      <c r="L512" s="8"/>
      <c r="M512" s="8"/>
      <c r="N512" s="15"/>
      <c r="O512" s="15"/>
      <c r="P512" s="8"/>
      <c r="Q512" s="8"/>
      <c r="R512" s="8"/>
      <c r="S512" s="8"/>
      <c r="T512" s="8"/>
      <c r="U512" s="8"/>
      <c r="V512" s="8"/>
      <c r="W512" s="8"/>
      <c r="X512" s="8"/>
      <c r="Y512" s="8"/>
      <c r="Z512" s="8"/>
    </row>
    <row r="513" spans="1:26">
      <c r="A513" s="13"/>
      <c r="B513" s="18"/>
      <c r="C513" s="16"/>
      <c r="D513" s="19"/>
      <c r="E513" s="12"/>
      <c r="F513" s="12"/>
      <c r="G513" s="17"/>
      <c r="H513" s="13"/>
      <c r="I513" s="8"/>
      <c r="J513" s="8"/>
      <c r="K513" s="8"/>
      <c r="L513" s="8"/>
      <c r="M513" s="8"/>
      <c r="N513" s="15"/>
      <c r="O513" s="15"/>
      <c r="P513" s="8"/>
      <c r="Q513" s="8"/>
      <c r="R513" s="8"/>
      <c r="S513" s="8"/>
      <c r="T513" s="8"/>
      <c r="U513" s="8"/>
      <c r="V513" s="8"/>
      <c r="W513" s="8"/>
      <c r="X513" s="8"/>
      <c r="Y513" s="8"/>
      <c r="Z513" s="8"/>
    </row>
    <row r="514" spans="1:26">
      <c r="A514" s="13"/>
      <c r="B514" s="18"/>
      <c r="C514" s="16"/>
      <c r="D514" s="19"/>
      <c r="E514" s="12"/>
      <c r="F514" s="12"/>
      <c r="G514" s="17"/>
      <c r="H514" s="13"/>
      <c r="I514" s="8"/>
      <c r="J514" s="8"/>
      <c r="K514" s="8"/>
      <c r="L514" s="8"/>
      <c r="M514" s="8"/>
      <c r="N514" s="15"/>
      <c r="O514" s="15"/>
      <c r="P514" s="8"/>
      <c r="Q514" s="8"/>
      <c r="R514" s="8"/>
      <c r="S514" s="8"/>
      <c r="T514" s="8"/>
      <c r="U514" s="8"/>
      <c r="V514" s="8"/>
      <c r="W514" s="8"/>
      <c r="X514" s="8"/>
      <c r="Y514" s="8"/>
      <c r="Z514" s="8"/>
    </row>
    <row r="515" spans="1:26">
      <c r="A515" s="13"/>
      <c r="B515" s="18"/>
      <c r="C515" s="16"/>
      <c r="D515" s="19"/>
      <c r="E515" s="12"/>
      <c r="F515" s="12"/>
      <c r="G515" s="17"/>
      <c r="H515" s="13"/>
      <c r="I515" s="8"/>
      <c r="J515" s="8"/>
      <c r="K515" s="8"/>
      <c r="L515" s="8"/>
      <c r="M515" s="8"/>
      <c r="N515" s="15"/>
      <c r="O515" s="15"/>
      <c r="P515" s="8"/>
      <c r="Q515" s="8"/>
      <c r="R515" s="8"/>
      <c r="S515" s="8"/>
      <c r="T515" s="8"/>
      <c r="U515" s="8"/>
      <c r="V515" s="8"/>
      <c r="W515" s="8"/>
      <c r="X515" s="8"/>
      <c r="Y515" s="8"/>
      <c r="Z515" s="8"/>
    </row>
    <row r="516" spans="1:26">
      <c r="A516" s="13"/>
      <c r="B516" s="18"/>
      <c r="C516" s="16"/>
      <c r="D516" s="19"/>
      <c r="E516" s="12"/>
      <c r="F516" s="12"/>
      <c r="G516" s="17"/>
      <c r="H516" s="13"/>
      <c r="I516" s="8"/>
      <c r="J516" s="8"/>
      <c r="K516" s="8"/>
      <c r="L516" s="8"/>
      <c r="M516" s="8"/>
      <c r="N516" s="15"/>
      <c r="O516" s="15"/>
      <c r="P516" s="8"/>
      <c r="Q516" s="8"/>
      <c r="R516" s="8"/>
      <c r="S516" s="8"/>
      <c r="T516" s="8"/>
      <c r="U516" s="8"/>
      <c r="V516" s="8"/>
      <c r="W516" s="8"/>
      <c r="X516" s="8"/>
      <c r="Y516" s="8"/>
      <c r="Z516" s="8"/>
    </row>
    <row r="517" spans="1:26">
      <c r="A517" s="13"/>
      <c r="B517" s="18"/>
      <c r="C517" s="16"/>
      <c r="D517" s="19"/>
      <c r="E517" s="12"/>
      <c r="F517" s="12"/>
      <c r="G517" s="17"/>
      <c r="H517" s="13"/>
      <c r="I517" s="8"/>
      <c r="J517" s="8"/>
      <c r="K517" s="8"/>
      <c r="L517" s="8"/>
      <c r="M517" s="8"/>
      <c r="N517" s="15"/>
      <c r="O517" s="15"/>
      <c r="P517" s="8"/>
      <c r="Q517" s="8"/>
      <c r="R517" s="8"/>
      <c r="S517" s="8"/>
      <c r="T517" s="8"/>
      <c r="U517" s="8"/>
      <c r="V517" s="8"/>
      <c r="W517" s="8"/>
      <c r="X517" s="8"/>
      <c r="Y517" s="8"/>
      <c r="Z517" s="8"/>
    </row>
    <row r="518" spans="1:26">
      <c r="A518" s="13"/>
      <c r="B518" s="18"/>
      <c r="C518" s="16"/>
      <c r="D518" s="19"/>
      <c r="E518" s="12"/>
      <c r="F518" s="12"/>
      <c r="G518" s="17"/>
      <c r="H518" s="13"/>
      <c r="I518" s="8"/>
      <c r="J518" s="8"/>
      <c r="K518" s="8"/>
      <c r="L518" s="8"/>
      <c r="M518" s="8"/>
      <c r="N518" s="15"/>
      <c r="O518" s="15"/>
      <c r="P518" s="8"/>
      <c r="Q518" s="8"/>
      <c r="R518" s="8"/>
      <c r="S518" s="8"/>
      <c r="T518" s="8"/>
      <c r="U518" s="8"/>
      <c r="V518" s="8"/>
      <c r="W518" s="8"/>
      <c r="X518" s="8"/>
      <c r="Y518" s="8"/>
      <c r="Z518" s="8"/>
    </row>
    <row r="519" spans="1:26">
      <c r="A519" s="13"/>
      <c r="B519" s="18"/>
      <c r="C519" s="16"/>
      <c r="D519" s="19"/>
      <c r="E519" s="12"/>
      <c r="F519" s="12"/>
      <c r="G519" s="17"/>
      <c r="H519" s="13"/>
      <c r="I519" s="8"/>
      <c r="J519" s="8"/>
      <c r="K519" s="8"/>
      <c r="L519" s="8"/>
      <c r="M519" s="8"/>
      <c r="N519" s="15"/>
      <c r="O519" s="15"/>
      <c r="P519" s="8"/>
      <c r="Q519" s="8"/>
      <c r="R519" s="8"/>
      <c r="S519" s="8"/>
      <c r="T519" s="8"/>
      <c r="U519" s="8"/>
      <c r="V519" s="8"/>
      <c r="W519" s="8"/>
      <c r="X519" s="8"/>
      <c r="Y519" s="8"/>
      <c r="Z519" s="8"/>
    </row>
    <row r="520" spans="1:26">
      <c r="A520" s="13"/>
      <c r="B520" s="18"/>
      <c r="C520" s="16"/>
      <c r="D520" s="19"/>
      <c r="E520" s="12"/>
      <c r="F520" s="12"/>
      <c r="G520" s="17"/>
      <c r="H520" s="13"/>
      <c r="I520" s="8"/>
      <c r="J520" s="8"/>
      <c r="K520" s="8"/>
      <c r="L520" s="8"/>
      <c r="M520" s="8"/>
      <c r="N520" s="15"/>
      <c r="O520" s="15"/>
      <c r="P520" s="8"/>
      <c r="Q520" s="8"/>
      <c r="R520" s="8"/>
      <c r="S520" s="8"/>
      <c r="T520" s="8"/>
      <c r="U520" s="8"/>
      <c r="V520" s="8"/>
      <c r="W520" s="8"/>
      <c r="X520" s="8"/>
      <c r="Y520" s="8"/>
      <c r="Z520" s="8"/>
    </row>
    <row r="521" spans="1:26">
      <c r="A521" s="13"/>
      <c r="B521" s="18"/>
      <c r="C521" s="16"/>
      <c r="D521" s="19"/>
      <c r="E521" s="12"/>
      <c r="F521" s="12"/>
      <c r="G521" s="17"/>
      <c r="H521" s="13"/>
      <c r="I521" s="8"/>
      <c r="J521" s="8"/>
      <c r="K521" s="8"/>
      <c r="L521" s="8"/>
      <c r="M521" s="8"/>
      <c r="N521" s="15"/>
      <c r="O521" s="15"/>
      <c r="P521" s="8"/>
      <c r="Q521" s="8"/>
      <c r="R521" s="8"/>
      <c r="S521" s="8"/>
      <c r="T521" s="8"/>
      <c r="U521" s="8"/>
      <c r="V521" s="8"/>
      <c r="W521" s="8"/>
      <c r="X521" s="8"/>
      <c r="Y521" s="8"/>
      <c r="Z521" s="8"/>
    </row>
    <row r="522" spans="1:26">
      <c r="A522" s="13"/>
      <c r="B522" s="18"/>
      <c r="C522" s="16"/>
      <c r="D522" s="19"/>
      <c r="E522" s="12"/>
      <c r="F522" s="12"/>
      <c r="G522" s="17"/>
      <c r="H522" s="13"/>
      <c r="I522" s="8"/>
      <c r="J522" s="8"/>
      <c r="K522" s="8"/>
      <c r="L522" s="8"/>
      <c r="M522" s="8"/>
      <c r="N522" s="15"/>
      <c r="O522" s="15"/>
      <c r="P522" s="8"/>
      <c r="Q522" s="8"/>
      <c r="R522" s="8"/>
      <c r="S522" s="8"/>
      <c r="T522" s="8"/>
      <c r="U522" s="8"/>
      <c r="V522" s="8"/>
      <c r="W522" s="8"/>
      <c r="X522" s="8"/>
      <c r="Y522" s="8"/>
      <c r="Z522" s="8"/>
    </row>
    <row r="523" spans="1:26">
      <c r="A523" s="13"/>
      <c r="B523" s="18"/>
      <c r="C523" s="16"/>
      <c r="D523" s="19"/>
      <c r="E523" s="12"/>
      <c r="F523" s="12"/>
      <c r="G523" s="17"/>
      <c r="H523" s="13"/>
      <c r="I523" s="8"/>
      <c r="J523" s="8"/>
      <c r="K523" s="8"/>
      <c r="L523" s="8"/>
      <c r="M523" s="8"/>
      <c r="N523" s="15"/>
      <c r="O523" s="15"/>
      <c r="P523" s="8"/>
      <c r="Q523" s="8"/>
      <c r="R523" s="8"/>
      <c r="S523" s="8"/>
      <c r="T523" s="8"/>
      <c r="U523" s="8"/>
      <c r="V523" s="8"/>
      <c r="W523" s="8"/>
      <c r="X523" s="8"/>
      <c r="Y523" s="8"/>
      <c r="Z523" s="8"/>
    </row>
    <row r="524" spans="1:26">
      <c r="A524" s="13"/>
      <c r="B524" s="18"/>
      <c r="C524" s="16"/>
      <c r="D524" s="19"/>
      <c r="E524" s="12"/>
      <c r="F524" s="12"/>
      <c r="G524" s="17"/>
      <c r="H524" s="13"/>
      <c r="I524" s="8"/>
      <c r="J524" s="8"/>
      <c r="K524" s="8"/>
      <c r="L524" s="8"/>
      <c r="M524" s="8"/>
      <c r="N524" s="15"/>
      <c r="O524" s="15"/>
      <c r="P524" s="8"/>
      <c r="Q524" s="8"/>
      <c r="R524" s="8"/>
      <c r="S524" s="8"/>
      <c r="T524" s="8"/>
      <c r="U524" s="8"/>
      <c r="V524" s="8"/>
      <c r="W524" s="8"/>
      <c r="X524" s="8"/>
      <c r="Y524" s="8"/>
      <c r="Z524" s="8"/>
    </row>
    <row r="525" spans="1:26">
      <c r="A525" s="13"/>
      <c r="B525" s="18"/>
      <c r="C525" s="16"/>
      <c r="D525" s="19"/>
      <c r="E525" s="12"/>
      <c r="F525" s="12"/>
      <c r="G525" s="17"/>
      <c r="H525" s="13"/>
      <c r="I525" s="8"/>
      <c r="J525" s="8"/>
      <c r="K525" s="8"/>
      <c r="L525" s="8"/>
      <c r="M525" s="8"/>
      <c r="N525" s="15"/>
      <c r="O525" s="15"/>
      <c r="P525" s="8"/>
      <c r="Q525" s="8"/>
      <c r="R525" s="8"/>
      <c r="S525" s="8"/>
      <c r="T525" s="8"/>
      <c r="U525" s="8"/>
      <c r="V525" s="8"/>
      <c r="W525" s="8"/>
      <c r="X525" s="8"/>
      <c r="Y525" s="8"/>
      <c r="Z525" s="8"/>
    </row>
    <row r="526" spans="1:26">
      <c r="A526" s="13"/>
      <c r="B526" s="18"/>
      <c r="C526" s="16"/>
      <c r="D526" s="19"/>
      <c r="E526" s="12"/>
      <c r="F526" s="12"/>
      <c r="G526" s="17"/>
      <c r="H526" s="13"/>
      <c r="I526" s="8"/>
      <c r="J526" s="8"/>
      <c r="K526" s="8"/>
      <c r="L526" s="8"/>
      <c r="M526" s="8"/>
      <c r="N526" s="15"/>
      <c r="O526" s="15"/>
      <c r="P526" s="8"/>
      <c r="Q526" s="8"/>
      <c r="R526" s="8"/>
      <c r="S526" s="8"/>
      <c r="T526" s="8"/>
      <c r="U526" s="8"/>
      <c r="V526" s="8"/>
      <c r="W526" s="8"/>
      <c r="X526" s="8"/>
      <c r="Y526" s="8"/>
      <c r="Z526" s="8"/>
    </row>
    <row r="527" spans="1:26">
      <c r="A527" s="13"/>
      <c r="B527" s="18"/>
      <c r="C527" s="16"/>
      <c r="D527" s="19"/>
      <c r="E527" s="12"/>
      <c r="F527" s="12"/>
      <c r="G527" s="17"/>
      <c r="H527" s="13"/>
      <c r="I527" s="8"/>
      <c r="J527" s="8"/>
      <c r="K527" s="8"/>
      <c r="L527" s="8"/>
      <c r="M527" s="8"/>
      <c r="N527" s="15"/>
      <c r="O527" s="15"/>
      <c r="P527" s="8"/>
      <c r="Q527" s="8"/>
      <c r="R527" s="8"/>
      <c r="S527" s="8"/>
      <c r="T527" s="8"/>
      <c r="U527" s="8"/>
      <c r="V527" s="8"/>
      <c r="W527" s="8"/>
      <c r="X527" s="8"/>
      <c r="Y527" s="8"/>
      <c r="Z527" s="8"/>
    </row>
    <row r="528" spans="1:26">
      <c r="A528" s="13"/>
      <c r="B528" s="18"/>
      <c r="C528" s="16"/>
      <c r="D528" s="19"/>
      <c r="E528" s="12"/>
      <c r="F528" s="12"/>
      <c r="G528" s="17"/>
      <c r="H528" s="13"/>
      <c r="I528" s="8"/>
      <c r="J528" s="8"/>
      <c r="K528" s="8"/>
      <c r="L528" s="8"/>
      <c r="M528" s="8"/>
      <c r="N528" s="15"/>
      <c r="O528" s="15"/>
      <c r="P528" s="8"/>
      <c r="Q528" s="8"/>
      <c r="R528" s="8"/>
      <c r="S528" s="8"/>
      <c r="T528" s="8"/>
      <c r="U528" s="8"/>
      <c r="V528" s="8"/>
      <c r="W528" s="8"/>
      <c r="X528" s="8"/>
      <c r="Y528" s="8"/>
      <c r="Z528" s="8"/>
    </row>
    <row r="529" spans="1:26">
      <c r="A529" s="13"/>
      <c r="B529" s="18"/>
      <c r="C529" s="16"/>
      <c r="D529" s="19"/>
      <c r="E529" s="12"/>
      <c r="F529" s="12"/>
      <c r="G529" s="17"/>
      <c r="H529" s="13"/>
      <c r="I529" s="8"/>
      <c r="J529" s="8"/>
      <c r="K529" s="8"/>
      <c r="L529" s="8"/>
      <c r="M529" s="8"/>
      <c r="N529" s="15"/>
      <c r="O529" s="15"/>
      <c r="P529" s="8"/>
      <c r="Q529" s="8"/>
      <c r="R529" s="8"/>
      <c r="S529" s="8"/>
      <c r="T529" s="8"/>
      <c r="U529" s="8"/>
      <c r="V529" s="8"/>
      <c r="W529" s="8"/>
      <c r="X529" s="8"/>
      <c r="Y529" s="8"/>
      <c r="Z529" s="8"/>
    </row>
    <row r="530" spans="1:26">
      <c r="A530" s="13"/>
      <c r="B530" s="18"/>
      <c r="C530" s="16"/>
      <c r="D530" s="19"/>
      <c r="E530" s="12"/>
      <c r="F530" s="12"/>
      <c r="G530" s="17"/>
      <c r="H530" s="13"/>
      <c r="I530" s="8"/>
      <c r="J530" s="8"/>
      <c r="K530" s="8"/>
      <c r="L530" s="8"/>
      <c r="M530" s="8"/>
      <c r="N530" s="15"/>
      <c r="O530" s="15"/>
      <c r="P530" s="8"/>
      <c r="Q530" s="8"/>
      <c r="R530" s="8"/>
      <c r="S530" s="8"/>
      <c r="T530" s="8"/>
      <c r="U530" s="8"/>
      <c r="V530" s="8"/>
      <c r="W530" s="8"/>
      <c r="X530" s="8"/>
      <c r="Y530" s="8"/>
      <c r="Z530" s="8"/>
    </row>
    <row r="531" spans="1:26">
      <c r="A531" s="13"/>
      <c r="B531" s="18"/>
      <c r="C531" s="16"/>
      <c r="D531" s="19"/>
      <c r="E531" s="12"/>
      <c r="F531" s="12"/>
      <c r="G531" s="17"/>
      <c r="H531" s="13"/>
      <c r="I531" s="8"/>
      <c r="J531" s="8"/>
      <c r="K531" s="8"/>
      <c r="L531" s="8"/>
      <c r="M531" s="8"/>
      <c r="N531" s="15"/>
      <c r="O531" s="15"/>
      <c r="P531" s="8"/>
      <c r="Q531" s="8"/>
      <c r="R531" s="8"/>
      <c r="S531" s="8"/>
      <c r="T531" s="8"/>
      <c r="U531" s="8"/>
      <c r="V531" s="8"/>
      <c r="W531" s="8"/>
      <c r="X531" s="8"/>
      <c r="Y531" s="8"/>
      <c r="Z531" s="8"/>
    </row>
    <row r="532" spans="1:26">
      <c r="A532" s="13"/>
      <c r="B532" s="18"/>
      <c r="C532" s="16"/>
      <c r="D532" s="19"/>
      <c r="E532" s="12"/>
      <c r="F532" s="12"/>
      <c r="G532" s="17"/>
      <c r="H532" s="13"/>
      <c r="I532" s="8"/>
      <c r="J532" s="8"/>
      <c r="K532" s="8"/>
      <c r="L532" s="8"/>
      <c r="M532" s="8"/>
      <c r="N532" s="15"/>
      <c r="O532" s="15"/>
      <c r="P532" s="8"/>
      <c r="Q532" s="8"/>
      <c r="R532" s="8"/>
      <c r="S532" s="8"/>
      <c r="T532" s="8"/>
      <c r="U532" s="8"/>
      <c r="V532" s="8"/>
      <c r="W532" s="8"/>
      <c r="X532" s="8"/>
      <c r="Y532" s="8"/>
      <c r="Z532" s="8"/>
    </row>
    <row r="533" spans="1:26">
      <c r="A533" s="13"/>
      <c r="B533" s="18"/>
      <c r="C533" s="16"/>
      <c r="D533" s="19"/>
      <c r="E533" s="12"/>
      <c r="F533" s="12"/>
      <c r="G533" s="17"/>
      <c r="H533" s="13"/>
      <c r="I533" s="8"/>
      <c r="J533" s="8"/>
      <c r="K533" s="8"/>
      <c r="L533" s="8"/>
      <c r="M533" s="8"/>
      <c r="N533" s="15"/>
      <c r="O533" s="15"/>
      <c r="P533" s="8"/>
      <c r="Q533" s="8"/>
      <c r="R533" s="8"/>
      <c r="S533" s="8"/>
      <c r="T533" s="8"/>
      <c r="U533" s="8"/>
      <c r="V533" s="8"/>
      <c r="W533" s="8"/>
      <c r="X533" s="8"/>
      <c r="Y533" s="8"/>
      <c r="Z533" s="8"/>
    </row>
    <row r="534" spans="1:26">
      <c r="A534" s="13"/>
      <c r="B534" s="18"/>
      <c r="C534" s="16"/>
      <c r="D534" s="19"/>
      <c r="E534" s="12"/>
      <c r="F534" s="12"/>
      <c r="G534" s="17"/>
      <c r="H534" s="13"/>
      <c r="I534" s="8"/>
      <c r="J534" s="8"/>
      <c r="K534" s="8"/>
      <c r="L534" s="8"/>
      <c r="M534" s="8"/>
      <c r="N534" s="15"/>
      <c r="O534" s="15"/>
      <c r="P534" s="8"/>
      <c r="Q534" s="8"/>
      <c r="R534" s="8"/>
      <c r="S534" s="8"/>
      <c r="T534" s="8"/>
      <c r="U534" s="8"/>
      <c r="V534" s="8"/>
      <c r="W534" s="8"/>
      <c r="X534" s="8"/>
      <c r="Y534" s="8"/>
      <c r="Z534" s="8"/>
    </row>
    <row r="535" spans="1:26">
      <c r="A535" s="13"/>
      <c r="B535" s="18"/>
      <c r="C535" s="16"/>
      <c r="D535" s="19"/>
      <c r="E535" s="12"/>
      <c r="F535" s="12"/>
      <c r="G535" s="17"/>
      <c r="H535" s="13"/>
      <c r="I535" s="8"/>
      <c r="J535" s="8"/>
      <c r="K535" s="8"/>
      <c r="L535" s="8"/>
      <c r="M535" s="8"/>
      <c r="N535" s="15"/>
      <c r="O535" s="15"/>
      <c r="P535" s="8"/>
      <c r="Q535" s="8"/>
      <c r="R535" s="8"/>
      <c r="S535" s="8"/>
      <c r="T535" s="8"/>
      <c r="U535" s="8"/>
      <c r="V535" s="8"/>
      <c r="W535" s="8"/>
      <c r="X535" s="8"/>
      <c r="Y535" s="8"/>
      <c r="Z535" s="8"/>
    </row>
    <row r="536" spans="1:26">
      <c r="A536" s="13"/>
      <c r="B536" s="18"/>
      <c r="C536" s="16"/>
      <c r="D536" s="19"/>
      <c r="E536" s="12"/>
      <c r="F536" s="12"/>
      <c r="G536" s="17"/>
      <c r="H536" s="13"/>
      <c r="I536" s="8"/>
      <c r="J536" s="8"/>
      <c r="K536" s="8"/>
      <c r="L536" s="8"/>
      <c r="M536" s="8"/>
      <c r="N536" s="15"/>
      <c r="O536" s="15"/>
      <c r="P536" s="8"/>
      <c r="Q536" s="8"/>
      <c r="R536" s="8"/>
      <c r="S536" s="8"/>
      <c r="T536" s="8"/>
      <c r="U536" s="8"/>
      <c r="V536" s="8"/>
      <c r="W536" s="8"/>
      <c r="X536" s="8"/>
      <c r="Y536" s="8"/>
      <c r="Z536" s="8"/>
    </row>
    <row r="537" spans="1:26">
      <c r="A537" s="13"/>
      <c r="B537" s="18"/>
      <c r="C537" s="16"/>
      <c r="D537" s="19"/>
      <c r="E537" s="12"/>
      <c r="F537" s="12"/>
      <c r="G537" s="17"/>
      <c r="H537" s="13"/>
      <c r="I537" s="8"/>
      <c r="J537" s="8"/>
      <c r="K537" s="8"/>
      <c r="L537" s="8"/>
      <c r="M537" s="8"/>
      <c r="N537" s="15"/>
      <c r="O537" s="15"/>
      <c r="P537" s="8"/>
      <c r="Q537" s="8"/>
      <c r="R537" s="8"/>
      <c r="S537" s="8"/>
      <c r="T537" s="8"/>
      <c r="U537" s="8"/>
      <c r="V537" s="8"/>
      <c r="W537" s="8"/>
      <c r="X537" s="8"/>
      <c r="Y537" s="8"/>
      <c r="Z537" s="8"/>
    </row>
    <row r="538" spans="1:26">
      <c r="A538" s="13"/>
      <c r="B538" s="18"/>
      <c r="C538" s="16"/>
      <c r="D538" s="19"/>
      <c r="E538" s="12"/>
      <c r="F538" s="12"/>
      <c r="G538" s="17"/>
      <c r="H538" s="13"/>
      <c r="I538" s="8"/>
      <c r="J538" s="8"/>
      <c r="K538" s="8"/>
      <c r="L538" s="8"/>
      <c r="M538" s="8"/>
      <c r="N538" s="15"/>
      <c r="O538" s="15"/>
      <c r="P538" s="8"/>
      <c r="Q538" s="8"/>
      <c r="R538" s="8"/>
      <c r="S538" s="8"/>
      <c r="T538" s="8"/>
      <c r="U538" s="8"/>
      <c r="V538" s="8"/>
      <c r="W538" s="8"/>
      <c r="X538" s="8"/>
      <c r="Y538" s="8"/>
      <c r="Z538" s="8"/>
    </row>
    <row r="539" spans="1:26">
      <c r="A539" s="13"/>
      <c r="B539" s="18"/>
      <c r="C539" s="16"/>
      <c r="D539" s="19"/>
      <c r="E539" s="12"/>
      <c r="F539" s="12"/>
      <c r="G539" s="17"/>
      <c r="H539" s="13"/>
      <c r="I539" s="8"/>
      <c r="J539" s="8"/>
      <c r="K539" s="8"/>
      <c r="L539" s="8"/>
      <c r="M539" s="8"/>
      <c r="N539" s="15"/>
      <c r="O539" s="15"/>
      <c r="P539" s="8"/>
      <c r="Q539" s="8"/>
      <c r="R539" s="8"/>
      <c r="S539" s="8"/>
      <c r="T539" s="8"/>
      <c r="U539" s="8"/>
      <c r="V539" s="8"/>
      <c r="W539" s="8"/>
      <c r="X539" s="8"/>
      <c r="Y539" s="8"/>
      <c r="Z539" s="8"/>
    </row>
    <row r="540" spans="1:26">
      <c r="A540" s="13"/>
      <c r="B540" s="18"/>
      <c r="C540" s="16"/>
      <c r="D540" s="19"/>
      <c r="E540" s="12"/>
      <c r="F540" s="12"/>
      <c r="G540" s="17"/>
      <c r="H540" s="13"/>
      <c r="I540" s="8"/>
      <c r="J540" s="8"/>
      <c r="K540" s="8"/>
      <c r="L540" s="8"/>
      <c r="M540" s="8"/>
      <c r="N540" s="15"/>
      <c r="O540" s="15"/>
      <c r="P540" s="8"/>
      <c r="Q540" s="8"/>
      <c r="R540" s="8"/>
      <c r="S540" s="8"/>
      <c r="T540" s="8"/>
      <c r="U540" s="8"/>
      <c r="V540" s="8"/>
      <c r="W540" s="8"/>
      <c r="X540" s="8"/>
      <c r="Y540" s="8"/>
      <c r="Z540" s="8"/>
    </row>
    <row r="541" spans="1:26">
      <c r="A541" s="13"/>
      <c r="B541" s="18"/>
      <c r="C541" s="16"/>
      <c r="D541" s="19"/>
      <c r="E541" s="12"/>
      <c r="F541" s="12"/>
      <c r="G541" s="17"/>
      <c r="H541" s="13"/>
      <c r="I541" s="8"/>
      <c r="J541" s="8"/>
      <c r="K541" s="8"/>
      <c r="L541" s="8"/>
      <c r="M541" s="8"/>
      <c r="N541" s="15"/>
      <c r="O541" s="15"/>
      <c r="P541" s="8"/>
      <c r="Q541" s="8"/>
      <c r="R541" s="8"/>
      <c r="S541" s="8"/>
      <c r="T541" s="8"/>
      <c r="U541" s="8"/>
      <c r="V541" s="8"/>
      <c r="W541" s="8"/>
      <c r="X541" s="8"/>
      <c r="Y541" s="8"/>
      <c r="Z541" s="8"/>
    </row>
    <row r="542" spans="1:26">
      <c r="A542" s="13"/>
      <c r="B542" s="18"/>
      <c r="C542" s="16"/>
      <c r="D542" s="19"/>
      <c r="E542" s="12"/>
      <c r="F542" s="12"/>
      <c r="G542" s="17"/>
      <c r="H542" s="13"/>
      <c r="I542" s="8"/>
      <c r="J542" s="8"/>
      <c r="K542" s="8"/>
      <c r="L542" s="8"/>
      <c r="M542" s="8"/>
      <c r="N542" s="15"/>
      <c r="O542" s="15"/>
      <c r="P542" s="8"/>
      <c r="Q542" s="8"/>
      <c r="R542" s="8"/>
      <c r="S542" s="8"/>
      <c r="T542" s="8"/>
      <c r="U542" s="8"/>
      <c r="V542" s="8"/>
      <c r="W542" s="8"/>
      <c r="X542" s="8"/>
      <c r="Y542" s="8"/>
      <c r="Z542" s="8"/>
    </row>
    <row r="543" spans="1:26">
      <c r="A543" s="13"/>
      <c r="B543" s="18"/>
      <c r="C543" s="16"/>
      <c r="D543" s="19"/>
      <c r="E543" s="12"/>
      <c r="F543" s="12"/>
      <c r="G543" s="17"/>
      <c r="H543" s="13"/>
      <c r="I543" s="8"/>
      <c r="J543" s="8"/>
      <c r="K543" s="8"/>
      <c r="L543" s="8"/>
      <c r="M543" s="8"/>
      <c r="N543" s="15"/>
      <c r="O543" s="15"/>
      <c r="P543" s="8"/>
      <c r="Q543" s="8"/>
      <c r="R543" s="8"/>
      <c r="S543" s="8"/>
      <c r="T543" s="8"/>
      <c r="U543" s="8"/>
      <c r="V543" s="8"/>
      <c r="W543" s="8"/>
      <c r="X543" s="8"/>
      <c r="Y543" s="8"/>
      <c r="Z543" s="8"/>
    </row>
    <row r="544" spans="1:26">
      <c r="A544" s="13"/>
      <c r="B544" s="18"/>
      <c r="C544" s="16"/>
      <c r="D544" s="19"/>
      <c r="E544" s="12"/>
      <c r="F544" s="12"/>
      <c r="G544" s="17"/>
      <c r="H544" s="13"/>
      <c r="I544" s="8"/>
      <c r="J544" s="8"/>
      <c r="K544" s="8"/>
      <c r="L544" s="8"/>
      <c r="M544" s="8"/>
      <c r="N544" s="15"/>
      <c r="O544" s="15"/>
      <c r="P544" s="8"/>
      <c r="Q544" s="8"/>
      <c r="R544" s="8"/>
      <c r="S544" s="8"/>
      <c r="T544" s="8"/>
      <c r="U544" s="8"/>
      <c r="V544" s="8"/>
      <c r="W544" s="8"/>
      <c r="X544" s="8"/>
      <c r="Y544" s="8"/>
      <c r="Z544" s="8"/>
    </row>
    <row r="545" spans="1:26">
      <c r="A545" s="13"/>
      <c r="B545" s="18"/>
      <c r="C545" s="16"/>
      <c r="D545" s="19"/>
      <c r="E545" s="12"/>
      <c r="F545" s="12"/>
      <c r="G545" s="17"/>
      <c r="H545" s="13"/>
      <c r="I545" s="8"/>
      <c r="J545" s="8"/>
      <c r="K545" s="8"/>
      <c r="L545" s="8"/>
      <c r="M545" s="8"/>
      <c r="N545" s="15"/>
      <c r="O545" s="15"/>
      <c r="P545" s="8"/>
      <c r="Q545" s="8"/>
      <c r="R545" s="8"/>
      <c r="S545" s="8"/>
      <c r="T545" s="8"/>
      <c r="U545" s="8"/>
      <c r="V545" s="8"/>
      <c r="W545" s="8"/>
      <c r="X545" s="8"/>
      <c r="Y545" s="8"/>
      <c r="Z545" s="8"/>
    </row>
    <row r="546" spans="1:26">
      <c r="A546" s="13"/>
      <c r="B546" s="18"/>
      <c r="C546" s="16"/>
      <c r="D546" s="19"/>
      <c r="E546" s="12"/>
      <c r="F546" s="12"/>
      <c r="G546" s="17"/>
      <c r="H546" s="13"/>
      <c r="I546" s="8"/>
      <c r="J546" s="8"/>
      <c r="K546" s="8"/>
      <c r="L546" s="8"/>
      <c r="M546" s="8"/>
      <c r="N546" s="15"/>
      <c r="O546" s="15"/>
      <c r="P546" s="8"/>
      <c r="Q546" s="8"/>
      <c r="R546" s="8"/>
      <c r="S546" s="8"/>
      <c r="T546" s="8"/>
      <c r="U546" s="8"/>
      <c r="V546" s="8"/>
      <c r="W546" s="8"/>
      <c r="X546" s="8"/>
      <c r="Y546" s="8"/>
      <c r="Z546" s="8"/>
    </row>
    <row r="547" spans="1:26">
      <c r="A547" s="13"/>
      <c r="B547" s="18"/>
      <c r="C547" s="16"/>
      <c r="D547" s="19"/>
      <c r="E547" s="12"/>
      <c r="F547" s="12"/>
      <c r="G547" s="17"/>
      <c r="H547" s="13"/>
      <c r="I547" s="8"/>
      <c r="J547" s="8"/>
      <c r="K547" s="8"/>
      <c r="L547" s="8"/>
      <c r="M547" s="8"/>
      <c r="N547" s="15"/>
      <c r="O547" s="15"/>
      <c r="P547" s="8"/>
      <c r="Q547" s="8"/>
      <c r="R547" s="8"/>
      <c r="S547" s="8"/>
      <c r="T547" s="8"/>
      <c r="U547" s="8"/>
      <c r="V547" s="8"/>
      <c r="W547" s="8"/>
      <c r="X547" s="8"/>
      <c r="Y547" s="8"/>
      <c r="Z547" s="8"/>
    </row>
    <row r="548" spans="1:26">
      <c r="A548" s="13"/>
      <c r="B548" s="18"/>
      <c r="C548" s="16"/>
      <c r="D548" s="19"/>
      <c r="E548" s="12"/>
      <c r="F548" s="12"/>
      <c r="G548" s="17"/>
      <c r="H548" s="13"/>
      <c r="I548" s="8"/>
      <c r="J548" s="8"/>
      <c r="K548" s="8"/>
      <c r="L548" s="8"/>
      <c r="M548" s="8"/>
      <c r="N548" s="15"/>
      <c r="O548" s="15"/>
      <c r="P548" s="8"/>
      <c r="Q548" s="8"/>
      <c r="R548" s="8"/>
      <c r="S548" s="8"/>
      <c r="T548" s="8"/>
      <c r="U548" s="8"/>
      <c r="V548" s="8"/>
      <c r="W548" s="8"/>
      <c r="X548" s="8"/>
      <c r="Y548" s="8"/>
      <c r="Z548" s="8"/>
    </row>
    <row r="549" spans="1:26">
      <c r="A549" s="13"/>
      <c r="B549" s="18"/>
      <c r="C549" s="16"/>
      <c r="D549" s="19"/>
      <c r="E549" s="12"/>
      <c r="F549" s="12"/>
      <c r="G549" s="17"/>
      <c r="H549" s="13"/>
      <c r="I549" s="8"/>
      <c r="J549" s="8"/>
      <c r="K549" s="8"/>
      <c r="L549" s="8"/>
      <c r="M549" s="8"/>
      <c r="N549" s="15"/>
      <c r="O549" s="15"/>
      <c r="P549" s="8"/>
      <c r="Q549" s="8"/>
      <c r="R549" s="8"/>
      <c r="S549" s="8"/>
      <c r="T549" s="8"/>
      <c r="U549" s="8"/>
      <c r="V549" s="8"/>
      <c r="W549" s="8"/>
      <c r="X549" s="8"/>
      <c r="Y549" s="8"/>
      <c r="Z549" s="8"/>
    </row>
    <row r="550" spans="1:26">
      <c r="A550" s="13"/>
      <c r="B550" s="18"/>
      <c r="C550" s="16"/>
      <c r="D550" s="19"/>
      <c r="E550" s="12"/>
      <c r="F550" s="12"/>
      <c r="G550" s="17"/>
      <c r="H550" s="13"/>
      <c r="I550" s="8"/>
      <c r="J550" s="8"/>
      <c r="K550" s="8"/>
      <c r="L550" s="8"/>
      <c r="M550" s="8"/>
      <c r="N550" s="15"/>
      <c r="O550" s="15"/>
      <c r="P550" s="8"/>
      <c r="Q550" s="8"/>
      <c r="R550" s="8"/>
      <c r="S550" s="8"/>
      <c r="T550" s="8"/>
      <c r="U550" s="8"/>
      <c r="V550" s="8"/>
      <c r="W550" s="8"/>
      <c r="X550" s="8"/>
      <c r="Y550" s="8"/>
      <c r="Z550" s="8"/>
    </row>
    <row r="551" spans="1:26">
      <c r="A551" s="13"/>
      <c r="B551" s="18"/>
      <c r="C551" s="16"/>
      <c r="D551" s="19"/>
      <c r="E551" s="12"/>
      <c r="F551" s="12"/>
      <c r="G551" s="17"/>
      <c r="H551" s="13"/>
      <c r="I551" s="8"/>
      <c r="J551" s="8"/>
      <c r="K551" s="8"/>
      <c r="L551" s="8"/>
      <c r="M551" s="8"/>
      <c r="N551" s="15"/>
      <c r="O551" s="15"/>
      <c r="P551" s="8"/>
      <c r="Q551" s="8"/>
      <c r="R551" s="8"/>
      <c r="S551" s="8"/>
      <c r="T551" s="8"/>
      <c r="U551" s="8"/>
      <c r="V551" s="8"/>
      <c r="W551" s="8"/>
      <c r="X551" s="8"/>
      <c r="Y551" s="8"/>
      <c r="Z551" s="8"/>
    </row>
    <row r="552" spans="1:26">
      <c r="A552" s="13"/>
      <c r="B552" s="18"/>
      <c r="C552" s="16"/>
      <c r="D552" s="19"/>
      <c r="E552" s="12"/>
      <c r="F552" s="12"/>
      <c r="G552" s="17"/>
      <c r="H552" s="13"/>
      <c r="I552" s="8"/>
      <c r="J552" s="8"/>
      <c r="K552" s="8"/>
      <c r="L552" s="8"/>
      <c r="M552" s="8"/>
      <c r="N552" s="15"/>
      <c r="O552" s="15"/>
      <c r="P552" s="8"/>
      <c r="Q552" s="8"/>
      <c r="R552" s="8"/>
      <c r="S552" s="8"/>
      <c r="T552" s="8"/>
      <c r="U552" s="8"/>
      <c r="V552" s="8"/>
      <c r="W552" s="8"/>
      <c r="X552" s="8"/>
      <c r="Y552" s="8"/>
      <c r="Z552" s="8"/>
    </row>
    <row r="553" spans="1:26">
      <c r="A553" s="13"/>
      <c r="B553" s="18"/>
      <c r="C553" s="16"/>
      <c r="D553" s="19"/>
      <c r="E553" s="12"/>
      <c r="F553" s="12"/>
      <c r="G553" s="17"/>
      <c r="H553" s="13"/>
      <c r="I553" s="8"/>
      <c r="J553" s="8"/>
      <c r="K553" s="8"/>
      <c r="L553" s="8"/>
      <c r="M553" s="8"/>
      <c r="N553" s="15"/>
      <c r="O553" s="15"/>
      <c r="P553" s="8"/>
      <c r="Q553" s="8"/>
      <c r="R553" s="8"/>
      <c r="S553" s="8"/>
      <c r="T553" s="8"/>
      <c r="U553" s="8"/>
      <c r="V553" s="8"/>
      <c r="W553" s="8"/>
      <c r="X553" s="8"/>
      <c r="Y553" s="8"/>
      <c r="Z553" s="8"/>
    </row>
    <row r="554" spans="1:26">
      <c r="A554" s="13"/>
      <c r="B554" s="18"/>
      <c r="C554" s="16"/>
      <c r="D554" s="19"/>
      <c r="E554" s="12"/>
      <c r="F554" s="12"/>
      <c r="G554" s="17"/>
      <c r="H554" s="13"/>
      <c r="I554" s="8"/>
      <c r="J554" s="8"/>
      <c r="K554" s="8"/>
      <c r="L554" s="8"/>
      <c r="M554" s="8"/>
      <c r="N554" s="15"/>
      <c r="O554" s="15"/>
      <c r="P554" s="8"/>
      <c r="Q554" s="8"/>
      <c r="R554" s="8"/>
      <c r="S554" s="8"/>
      <c r="T554" s="8"/>
      <c r="U554" s="8"/>
      <c r="V554" s="8"/>
      <c r="W554" s="8"/>
      <c r="X554" s="8"/>
      <c r="Y554" s="8"/>
      <c r="Z554" s="8"/>
    </row>
    <row r="555" spans="1:26">
      <c r="A555" s="13"/>
      <c r="B555" s="18"/>
      <c r="C555" s="16"/>
      <c r="D555" s="19"/>
      <c r="E555" s="12"/>
      <c r="F555" s="12"/>
      <c r="G555" s="17"/>
      <c r="H555" s="13"/>
      <c r="I555" s="8"/>
      <c r="J555" s="8"/>
      <c r="K555" s="8"/>
      <c r="L555" s="8"/>
      <c r="M555" s="8"/>
      <c r="N555" s="15"/>
      <c r="O555" s="15"/>
      <c r="P555" s="8"/>
      <c r="Q555" s="8"/>
      <c r="R555" s="8"/>
      <c r="S555" s="8"/>
      <c r="T555" s="8"/>
      <c r="U555" s="8"/>
      <c r="V555" s="8"/>
      <c r="W555" s="8"/>
      <c r="X555" s="8"/>
      <c r="Y555" s="8"/>
      <c r="Z555" s="8"/>
    </row>
    <row r="556" spans="1:26">
      <c r="A556" s="13"/>
      <c r="B556" s="18"/>
      <c r="C556" s="16"/>
      <c r="D556" s="19"/>
      <c r="E556" s="12"/>
      <c r="F556" s="12"/>
      <c r="G556" s="17"/>
      <c r="H556" s="13"/>
      <c r="I556" s="8"/>
      <c r="J556" s="8"/>
      <c r="K556" s="8"/>
      <c r="L556" s="8"/>
      <c r="M556" s="8"/>
      <c r="N556" s="15"/>
      <c r="O556" s="15"/>
      <c r="P556" s="8"/>
      <c r="Q556" s="8"/>
      <c r="R556" s="8"/>
      <c r="S556" s="8"/>
      <c r="T556" s="8"/>
      <c r="U556" s="8"/>
      <c r="V556" s="8"/>
      <c r="W556" s="8"/>
      <c r="X556" s="8"/>
      <c r="Y556" s="8"/>
      <c r="Z556" s="8"/>
    </row>
    <row r="557" spans="1:26">
      <c r="A557" s="13"/>
      <c r="B557" s="18"/>
      <c r="C557" s="16"/>
      <c r="D557" s="19"/>
      <c r="E557" s="12"/>
      <c r="F557" s="12"/>
      <c r="G557" s="17"/>
      <c r="H557" s="13"/>
      <c r="I557" s="8"/>
      <c r="J557" s="8"/>
      <c r="K557" s="8"/>
      <c r="L557" s="8"/>
      <c r="M557" s="8"/>
      <c r="N557" s="15"/>
      <c r="O557" s="15"/>
      <c r="P557" s="8"/>
      <c r="Q557" s="8"/>
      <c r="R557" s="8"/>
      <c r="S557" s="8"/>
      <c r="T557" s="8"/>
      <c r="U557" s="8"/>
      <c r="V557" s="8"/>
      <c r="W557" s="8"/>
      <c r="X557" s="8"/>
      <c r="Y557" s="8"/>
      <c r="Z557" s="8"/>
    </row>
    <row r="558" spans="1:26">
      <c r="A558" s="13"/>
      <c r="B558" s="18"/>
      <c r="C558" s="16"/>
      <c r="D558" s="19"/>
      <c r="E558" s="12"/>
      <c r="F558" s="12"/>
      <c r="G558" s="17"/>
      <c r="H558" s="13"/>
      <c r="I558" s="8"/>
      <c r="J558" s="8"/>
      <c r="K558" s="8"/>
      <c r="L558" s="8"/>
      <c r="M558" s="8"/>
      <c r="N558" s="15"/>
      <c r="O558" s="15"/>
      <c r="P558" s="8"/>
      <c r="Q558" s="8"/>
      <c r="R558" s="8"/>
      <c r="S558" s="8"/>
      <c r="T558" s="8"/>
      <c r="U558" s="8"/>
      <c r="V558" s="8"/>
      <c r="W558" s="8"/>
      <c r="X558" s="8"/>
      <c r="Y558" s="8"/>
      <c r="Z558" s="8"/>
    </row>
    <row r="559" spans="1:26">
      <c r="A559" s="13"/>
      <c r="B559" s="18"/>
      <c r="C559" s="16"/>
      <c r="D559" s="19"/>
      <c r="E559" s="12"/>
      <c r="F559" s="12"/>
      <c r="G559" s="17"/>
      <c r="H559" s="13"/>
      <c r="I559" s="8"/>
      <c r="J559" s="8"/>
      <c r="K559" s="8"/>
      <c r="L559" s="8"/>
      <c r="M559" s="8"/>
      <c r="N559" s="15"/>
      <c r="O559" s="15"/>
      <c r="P559" s="8"/>
      <c r="Q559" s="8"/>
      <c r="R559" s="8"/>
      <c r="S559" s="8"/>
      <c r="T559" s="8"/>
      <c r="U559" s="8"/>
      <c r="V559" s="8"/>
      <c r="W559" s="8"/>
      <c r="X559" s="8"/>
      <c r="Y559" s="8"/>
      <c r="Z559" s="8"/>
    </row>
    <row r="560" spans="1:26">
      <c r="A560" s="13"/>
      <c r="B560" s="18"/>
      <c r="C560" s="16"/>
      <c r="D560" s="19"/>
      <c r="E560" s="12"/>
      <c r="F560" s="12"/>
      <c r="G560" s="17"/>
      <c r="H560" s="13"/>
      <c r="I560" s="8"/>
      <c r="J560" s="8"/>
      <c r="K560" s="8"/>
      <c r="L560" s="8"/>
      <c r="M560" s="8"/>
      <c r="N560" s="15"/>
      <c r="O560" s="15"/>
      <c r="P560" s="8"/>
      <c r="Q560" s="8"/>
      <c r="R560" s="8"/>
      <c r="S560" s="8"/>
      <c r="T560" s="8"/>
      <c r="U560" s="8"/>
      <c r="V560" s="8"/>
      <c r="W560" s="8"/>
      <c r="X560" s="8"/>
      <c r="Y560" s="8"/>
      <c r="Z560" s="8"/>
    </row>
    <row r="561" spans="1:26">
      <c r="A561" s="13"/>
      <c r="B561" s="18"/>
      <c r="C561" s="16"/>
      <c r="D561" s="19"/>
      <c r="E561" s="12"/>
      <c r="F561" s="12"/>
      <c r="G561" s="17"/>
      <c r="H561" s="13"/>
      <c r="I561" s="8"/>
      <c r="J561" s="8"/>
      <c r="K561" s="8"/>
      <c r="L561" s="8"/>
      <c r="M561" s="8"/>
      <c r="N561" s="15"/>
      <c r="O561" s="15"/>
      <c r="P561" s="8"/>
      <c r="Q561" s="8"/>
      <c r="R561" s="8"/>
      <c r="S561" s="8"/>
      <c r="T561" s="8"/>
      <c r="U561" s="8"/>
      <c r="V561" s="8"/>
      <c r="W561" s="8"/>
      <c r="X561" s="8"/>
      <c r="Y561" s="8"/>
      <c r="Z561" s="8"/>
    </row>
    <row r="562" spans="1:26">
      <c r="A562" s="13"/>
      <c r="B562" s="18"/>
      <c r="C562" s="16"/>
      <c r="D562" s="19"/>
      <c r="E562" s="12"/>
      <c r="F562" s="12"/>
      <c r="G562" s="17"/>
      <c r="H562" s="13"/>
      <c r="I562" s="8"/>
      <c r="J562" s="8"/>
      <c r="K562" s="8"/>
      <c r="L562" s="8"/>
      <c r="M562" s="8"/>
      <c r="N562" s="15"/>
      <c r="O562" s="15"/>
      <c r="P562" s="8"/>
      <c r="Q562" s="8"/>
      <c r="R562" s="8"/>
      <c r="S562" s="8"/>
      <c r="T562" s="8"/>
      <c r="U562" s="8"/>
      <c r="V562" s="8"/>
      <c r="W562" s="8"/>
      <c r="X562" s="8"/>
      <c r="Y562" s="8"/>
      <c r="Z562" s="8"/>
    </row>
    <row r="563" spans="1:26">
      <c r="A563" s="13"/>
      <c r="B563" s="18"/>
      <c r="C563" s="16"/>
      <c r="D563" s="19"/>
      <c r="E563" s="12"/>
      <c r="F563" s="12"/>
      <c r="G563" s="17"/>
      <c r="H563" s="13"/>
      <c r="I563" s="8"/>
      <c r="J563" s="8"/>
      <c r="K563" s="8"/>
      <c r="L563" s="8"/>
      <c r="M563" s="8"/>
      <c r="N563" s="15"/>
      <c r="O563" s="15"/>
      <c r="P563" s="8"/>
      <c r="Q563" s="8"/>
      <c r="R563" s="8"/>
      <c r="S563" s="8"/>
      <c r="T563" s="8"/>
      <c r="U563" s="8"/>
      <c r="V563" s="8"/>
      <c r="W563" s="8"/>
      <c r="X563" s="8"/>
      <c r="Y563" s="8"/>
      <c r="Z563" s="8"/>
    </row>
    <row r="564" spans="1:26">
      <c r="A564" s="13"/>
      <c r="B564" s="18"/>
      <c r="C564" s="16"/>
      <c r="D564" s="19"/>
      <c r="E564" s="12"/>
      <c r="F564" s="12"/>
      <c r="G564" s="17"/>
      <c r="H564" s="13"/>
      <c r="I564" s="8"/>
      <c r="J564" s="8"/>
      <c r="K564" s="8"/>
      <c r="L564" s="8"/>
      <c r="M564" s="8"/>
      <c r="N564" s="15"/>
      <c r="O564" s="15"/>
      <c r="P564" s="8"/>
      <c r="Q564" s="8"/>
      <c r="R564" s="8"/>
      <c r="S564" s="8"/>
      <c r="T564" s="8"/>
      <c r="U564" s="8"/>
      <c r="V564" s="8"/>
      <c r="W564" s="8"/>
      <c r="X564" s="8"/>
      <c r="Y564" s="8"/>
      <c r="Z564" s="8"/>
    </row>
    <row r="565" spans="1:26">
      <c r="A565" s="13"/>
      <c r="B565" s="18"/>
      <c r="C565" s="16"/>
      <c r="D565" s="19"/>
      <c r="E565" s="12"/>
      <c r="F565" s="12"/>
      <c r="G565" s="17"/>
      <c r="H565" s="13"/>
      <c r="I565" s="8"/>
      <c r="J565" s="8"/>
      <c r="K565" s="8"/>
      <c r="L565" s="8"/>
      <c r="M565" s="8"/>
      <c r="N565" s="15"/>
      <c r="O565" s="15"/>
      <c r="P565" s="8"/>
      <c r="Q565" s="8"/>
      <c r="R565" s="8"/>
      <c r="S565" s="8"/>
      <c r="T565" s="8"/>
      <c r="U565" s="8"/>
      <c r="V565" s="8"/>
      <c r="W565" s="8"/>
      <c r="X565" s="8"/>
      <c r="Y565" s="8"/>
      <c r="Z565" s="8"/>
    </row>
    <row r="566" spans="1:26">
      <c r="A566" s="13"/>
      <c r="B566" s="18"/>
      <c r="C566" s="16"/>
      <c r="D566" s="19"/>
      <c r="E566" s="12"/>
      <c r="F566" s="12"/>
      <c r="G566" s="17"/>
      <c r="H566" s="13"/>
      <c r="I566" s="8"/>
      <c r="J566" s="8"/>
      <c r="K566" s="8"/>
      <c r="L566" s="8"/>
      <c r="M566" s="8"/>
      <c r="N566" s="15"/>
      <c r="O566" s="15"/>
      <c r="P566" s="8"/>
      <c r="Q566" s="8"/>
      <c r="R566" s="8"/>
      <c r="S566" s="8"/>
      <c r="T566" s="8"/>
      <c r="U566" s="8"/>
      <c r="V566" s="8"/>
      <c r="W566" s="8"/>
      <c r="X566" s="8"/>
      <c r="Y566" s="8"/>
      <c r="Z566" s="8"/>
    </row>
    <row r="567" spans="1:26">
      <c r="A567" s="13"/>
      <c r="B567" s="18"/>
      <c r="C567" s="16"/>
      <c r="D567" s="19"/>
      <c r="E567" s="12"/>
      <c r="F567" s="12"/>
      <c r="G567" s="17"/>
      <c r="H567" s="13"/>
      <c r="I567" s="8"/>
      <c r="J567" s="8"/>
      <c r="K567" s="8"/>
      <c r="L567" s="8"/>
      <c r="M567" s="8"/>
      <c r="N567" s="15"/>
      <c r="O567" s="15"/>
      <c r="P567" s="8"/>
      <c r="Q567" s="8"/>
      <c r="R567" s="8"/>
      <c r="S567" s="8"/>
      <c r="T567" s="8"/>
      <c r="U567" s="8"/>
      <c r="V567" s="8"/>
      <c r="W567" s="8"/>
      <c r="X567" s="8"/>
      <c r="Y567" s="8"/>
      <c r="Z567" s="8"/>
    </row>
    <row r="568" spans="1:26">
      <c r="A568" s="13"/>
      <c r="B568" s="18"/>
      <c r="C568" s="16"/>
      <c r="D568" s="19"/>
      <c r="E568" s="12"/>
      <c r="F568" s="12"/>
      <c r="G568" s="17"/>
      <c r="H568" s="13"/>
      <c r="I568" s="8"/>
      <c r="J568" s="8"/>
      <c r="K568" s="8"/>
      <c r="L568" s="8"/>
      <c r="M568" s="8"/>
      <c r="N568" s="15"/>
      <c r="O568" s="15"/>
      <c r="P568" s="8"/>
      <c r="Q568" s="8"/>
      <c r="R568" s="8"/>
      <c r="S568" s="8"/>
      <c r="T568" s="8"/>
      <c r="U568" s="8"/>
      <c r="V568" s="8"/>
      <c r="W568" s="8"/>
      <c r="X568" s="8"/>
      <c r="Y568" s="8"/>
      <c r="Z568" s="8"/>
    </row>
    <row r="569" spans="1:26">
      <c r="A569" s="13"/>
      <c r="B569" s="18"/>
      <c r="C569" s="16"/>
      <c r="D569" s="19"/>
      <c r="E569" s="12"/>
      <c r="F569" s="12"/>
      <c r="G569" s="17"/>
      <c r="H569" s="13"/>
      <c r="I569" s="8"/>
      <c r="J569" s="8"/>
      <c r="K569" s="8"/>
      <c r="L569" s="8"/>
      <c r="M569" s="8"/>
      <c r="N569" s="15"/>
      <c r="O569" s="15"/>
      <c r="P569" s="8"/>
      <c r="Q569" s="8"/>
      <c r="R569" s="8"/>
      <c r="S569" s="8"/>
      <c r="T569" s="8"/>
      <c r="U569" s="8"/>
      <c r="V569" s="8"/>
      <c r="W569" s="8"/>
      <c r="X569" s="8"/>
      <c r="Y569" s="8"/>
      <c r="Z569" s="8"/>
    </row>
    <row r="570" spans="1:26">
      <c r="A570" s="13"/>
      <c r="B570" s="18"/>
      <c r="C570" s="16"/>
      <c r="D570" s="19"/>
      <c r="E570" s="12"/>
      <c r="F570" s="12"/>
      <c r="G570" s="17"/>
      <c r="H570" s="13"/>
      <c r="I570" s="8"/>
      <c r="J570" s="8"/>
      <c r="K570" s="8"/>
      <c r="L570" s="8"/>
      <c r="M570" s="8"/>
      <c r="N570" s="15"/>
      <c r="O570" s="15"/>
      <c r="P570" s="8"/>
      <c r="Q570" s="8"/>
      <c r="R570" s="8"/>
      <c r="S570" s="8"/>
      <c r="T570" s="8"/>
      <c r="U570" s="8"/>
      <c r="V570" s="8"/>
      <c r="W570" s="8"/>
      <c r="X570" s="8"/>
      <c r="Y570" s="8"/>
      <c r="Z570" s="8"/>
    </row>
    <row r="571" spans="1:26">
      <c r="A571" s="13"/>
      <c r="B571" s="18"/>
      <c r="C571" s="16"/>
      <c r="D571" s="19"/>
      <c r="E571" s="12"/>
      <c r="F571" s="12"/>
      <c r="G571" s="17"/>
      <c r="H571" s="13"/>
      <c r="I571" s="8"/>
      <c r="J571" s="8"/>
      <c r="K571" s="8"/>
      <c r="L571" s="8"/>
      <c r="M571" s="8"/>
      <c r="N571" s="15"/>
      <c r="O571" s="15"/>
      <c r="P571" s="8"/>
      <c r="Q571" s="8"/>
      <c r="R571" s="8"/>
      <c r="S571" s="8"/>
      <c r="T571" s="8"/>
      <c r="U571" s="8"/>
      <c r="V571" s="8"/>
      <c r="W571" s="8"/>
      <c r="X571" s="8"/>
      <c r="Y571" s="8"/>
      <c r="Z571" s="8"/>
    </row>
    <row r="572" spans="1:26">
      <c r="A572" s="13"/>
      <c r="B572" s="18"/>
      <c r="C572" s="16"/>
      <c r="D572" s="19"/>
      <c r="E572" s="12"/>
      <c r="F572" s="12"/>
      <c r="G572" s="17"/>
      <c r="H572" s="13"/>
      <c r="I572" s="8"/>
      <c r="J572" s="8"/>
      <c r="K572" s="8"/>
      <c r="L572" s="8"/>
      <c r="M572" s="8"/>
      <c r="N572" s="15"/>
      <c r="O572" s="15"/>
      <c r="P572" s="8"/>
      <c r="Q572" s="8"/>
      <c r="R572" s="8"/>
      <c r="S572" s="8"/>
      <c r="T572" s="8"/>
      <c r="U572" s="8"/>
      <c r="V572" s="8"/>
      <c r="W572" s="8"/>
      <c r="X572" s="8"/>
      <c r="Y572" s="8"/>
      <c r="Z572" s="8"/>
    </row>
    <row r="573" spans="1:26">
      <c r="A573" s="13"/>
      <c r="B573" s="18"/>
      <c r="C573" s="16"/>
      <c r="D573" s="19"/>
      <c r="E573" s="12"/>
      <c r="F573" s="12"/>
      <c r="G573" s="17"/>
      <c r="H573" s="13"/>
      <c r="I573" s="8"/>
      <c r="J573" s="8"/>
      <c r="K573" s="8"/>
      <c r="L573" s="8"/>
      <c r="M573" s="8"/>
      <c r="N573" s="15"/>
      <c r="O573" s="15"/>
      <c r="P573" s="8"/>
      <c r="Q573" s="8"/>
      <c r="R573" s="8"/>
      <c r="S573" s="8"/>
      <c r="T573" s="8"/>
      <c r="U573" s="8"/>
      <c r="V573" s="8"/>
      <c r="W573" s="8"/>
      <c r="X573" s="8"/>
      <c r="Y573" s="8"/>
      <c r="Z573" s="8"/>
    </row>
    <row r="574" spans="1:26">
      <c r="A574" s="13"/>
      <c r="B574" s="18"/>
      <c r="C574" s="16"/>
      <c r="D574" s="19"/>
      <c r="E574" s="12"/>
      <c r="F574" s="12"/>
      <c r="G574" s="17"/>
      <c r="H574" s="13"/>
      <c r="I574" s="8"/>
      <c r="J574" s="8"/>
      <c r="K574" s="8"/>
      <c r="L574" s="8"/>
      <c r="M574" s="8"/>
      <c r="N574" s="15"/>
      <c r="O574" s="15"/>
      <c r="P574" s="8"/>
      <c r="Q574" s="8"/>
      <c r="R574" s="8"/>
      <c r="S574" s="8"/>
      <c r="T574" s="8"/>
      <c r="U574" s="8"/>
      <c r="V574" s="8"/>
      <c r="W574" s="8"/>
      <c r="X574" s="8"/>
      <c r="Y574" s="8"/>
      <c r="Z574" s="8"/>
    </row>
    <row r="575" spans="1:26">
      <c r="A575" s="13"/>
      <c r="B575" s="18"/>
      <c r="C575" s="16"/>
      <c r="D575" s="19"/>
      <c r="E575" s="12"/>
      <c r="F575" s="12"/>
      <c r="G575" s="17"/>
      <c r="H575" s="13"/>
      <c r="I575" s="8"/>
      <c r="J575" s="8"/>
      <c r="K575" s="8"/>
      <c r="L575" s="8"/>
      <c r="M575" s="8"/>
      <c r="N575" s="15"/>
      <c r="O575" s="15"/>
      <c r="P575" s="8"/>
      <c r="Q575" s="8"/>
      <c r="R575" s="8"/>
      <c r="S575" s="8"/>
      <c r="T575" s="8"/>
      <c r="U575" s="8"/>
      <c r="V575" s="8"/>
      <c r="W575" s="8"/>
      <c r="X575" s="8"/>
      <c r="Y575" s="8"/>
      <c r="Z575" s="8"/>
    </row>
    <row r="576" spans="1:26">
      <c r="A576" s="13"/>
      <c r="B576" s="18"/>
      <c r="C576" s="16"/>
      <c r="D576" s="19"/>
      <c r="E576" s="12"/>
      <c r="F576" s="12"/>
      <c r="G576" s="17"/>
      <c r="H576" s="13"/>
      <c r="I576" s="8"/>
      <c r="J576" s="8"/>
      <c r="K576" s="8"/>
      <c r="L576" s="8"/>
      <c r="M576" s="8"/>
      <c r="N576" s="15"/>
      <c r="O576" s="15"/>
      <c r="P576" s="8"/>
      <c r="Q576" s="8"/>
      <c r="R576" s="8"/>
      <c r="S576" s="8"/>
      <c r="T576" s="8"/>
      <c r="U576" s="8"/>
      <c r="V576" s="8"/>
      <c r="W576" s="8"/>
      <c r="X576" s="8"/>
      <c r="Y576" s="8"/>
      <c r="Z576" s="8"/>
    </row>
    <row r="577" spans="1:26">
      <c r="A577" s="13"/>
      <c r="B577" s="18"/>
      <c r="C577" s="16"/>
      <c r="D577" s="19"/>
      <c r="E577" s="12"/>
      <c r="F577" s="12"/>
      <c r="G577" s="17"/>
      <c r="H577" s="13"/>
      <c r="I577" s="8"/>
      <c r="J577" s="8"/>
      <c r="K577" s="8"/>
      <c r="L577" s="8"/>
      <c r="M577" s="8"/>
      <c r="N577" s="15"/>
      <c r="O577" s="15"/>
      <c r="P577" s="8"/>
      <c r="Q577" s="8"/>
      <c r="R577" s="8"/>
      <c r="S577" s="8"/>
      <c r="T577" s="8"/>
      <c r="U577" s="8"/>
      <c r="V577" s="8"/>
      <c r="W577" s="8"/>
      <c r="X577" s="8"/>
      <c r="Y577" s="8"/>
      <c r="Z577" s="8"/>
    </row>
    <row r="578" spans="1:26">
      <c r="A578" s="13"/>
      <c r="B578" s="18"/>
      <c r="C578" s="16"/>
      <c r="D578" s="19"/>
      <c r="E578" s="12"/>
      <c r="F578" s="12"/>
      <c r="G578" s="17"/>
      <c r="H578" s="13"/>
      <c r="I578" s="8"/>
      <c r="J578" s="8"/>
      <c r="K578" s="8"/>
      <c r="L578" s="8"/>
      <c r="M578" s="8"/>
      <c r="N578" s="15"/>
      <c r="O578" s="15"/>
      <c r="P578" s="8"/>
      <c r="Q578" s="8"/>
      <c r="R578" s="8"/>
      <c r="S578" s="8"/>
      <c r="T578" s="8"/>
      <c r="U578" s="8"/>
      <c r="V578" s="8"/>
      <c r="W578" s="8"/>
      <c r="X578" s="8"/>
      <c r="Y578" s="8"/>
      <c r="Z578" s="8"/>
    </row>
    <row r="579" spans="1:26">
      <c r="A579" s="13"/>
      <c r="B579" s="18"/>
      <c r="C579" s="16"/>
      <c r="D579" s="19"/>
      <c r="E579" s="12"/>
      <c r="F579" s="12"/>
      <c r="G579" s="17"/>
      <c r="H579" s="13"/>
      <c r="I579" s="8"/>
      <c r="J579" s="8"/>
      <c r="K579" s="8"/>
      <c r="L579" s="8"/>
      <c r="M579" s="8"/>
      <c r="N579" s="15"/>
      <c r="O579" s="15"/>
      <c r="P579" s="8"/>
      <c r="Q579" s="8"/>
      <c r="R579" s="8"/>
      <c r="S579" s="8"/>
      <c r="T579" s="8"/>
      <c r="U579" s="8"/>
      <c r="V579" s="8"/>
      <c r="W579" s="8"/>
      <c r="X579" s="8"/>
      <c r="Y579" s="8"/>
      <c r="Z579" s="8"/>
    </row>
    <row r="580" spans="1:26">
      <c r="A580" s="13"/>
      <c r="B580" s="18"/>
      <c r="C580" s="16"/>
      <c r="D580" s="19"/>
      <c r="E580" s="12"/>
      <c r="F580" s="12"/>
      <c r="G580" s="17"/>
      <c r="H580" s="13"/>
      <c r="I580" s="8"/>
      <c r="J580" s="8"/>
      <c r="K580" s="8"/>
      <c r="L580" s="8"/>
      <c r="M580" s="8"/>
      <c r="N580" s="15"/>
      <c r="O580" s="15"/>
      <c r="P580" s="8"/>
      <c r="Q580" s="8"/>
      <c r="R580" s="8"/>
      <c r="S580" s="8"/>
      <c r="T580" s="8"/>
      <c r="U580" s="8"/>
      <c r="V580" s="8"/>
      <c r="W580" s="8"/>
      <c r="X580" s="8"/>
      <c r="Y580" s="8"/>
      <c r="Z580" s="8"/>
    </row>
    <row r="581" spans="1:26">
      <c r="A581" s="13"/>
      <c r="B581" s="18"/>
      <c r="C581" s="16"/>
      <c r="D581" s="19"/>
      <c r="E581" s="12"/>
      <c r="F581" s="12"/>
      <c r="G581" s="17"/>
      <c r="H581" s="13"/>
      <c r="I581" s="8"/>
      <c r="J581" s="8"/>
      <c r="K581" s="8"/>
      <c r="L581" s="8"/>
      <c r="M581" s="8"/>
      <c r="N581" s="15"/>
      <c r="O581" s="15"/>
      <c r="P581" s="8"/>
      <c r="Q581" s="8"/>
      <c r="R581" s="8"/>
      <c r="S581" s="8"/>
      <c r="T581" s="8"/>
      <c r="U581" s="8"/>
      <c r="V581" s="8"/>
      <c r="W581" s="8"/>
      <c r="X581" s="8"/>
      <c r="Y581" s="8"/>
      <c r="Z581" s="8"/>
    </row>
    <row r="582" spans="1:26">
      <c r="A582" s="13"/>
      <c r="B582" s="18"/>
      <c r="C582" s="16"/>
      <c r="D582" s="19"/>
      <c r="E582" s="12"/>
      <c r="F582" s="12"/>
      <c r="G582" s="17"/>
      <c r="H582" s="13"/>
      <c r="I582" s="8"/>
      <c r="J582" s="8"/>
      <c r="K582" s="8"/>
      <c r="L582" s="8"/>
      <c r="M582" s="8"/>
      <c r="N582" s="15"/>
      <c r="O582" s="15"/>
      <c r="P582" s="8"/>
      <c r="Q582" s="8"/>
      <c r="R582" s="8"/>
      <c r="S582" s="8"/>
      <c r="T582" s="8"/>
      <c r="U582" s="8"/>
      <c r="V582" s="8"/>
      <c r="W582" s="8"/>
      <c r="X582" s="8"/>
      <c r="Y582" s="8"/>
      <c r="Z582" s="8"/>
    </row>
    <row r="583" spans="1:26">
      <c r="A583" s="13"/>
      <c r="B583" s="18"/>
      <c r="C583" s="16"/>
      <c r="D583" s="19"/>
      <c r="E583" s="12"/>
      <c r="F583" s="12"/>
      <c r="G583" s="17"/>
      <c r="H583" s="13"/>
      <c r="I583" s="8"/>
      <c r="J583" s="8"/>
      <c r="K583" s="8"/>
      <c r="L583" s="8"/>
      <c r="M583" s="8"/>
      <c r="N583" s="15"/>
      <c r="O583" s="15"/>
      <c r="P583" s="8"/>
      <c r="Q583" s="8"/>
      <c r="R583" s="8"/>
      <c r="S583" s="8"/>
      <c r="T583" s="8"/>
      <c r="U583" s="8"/>
      <c r="V583" s="8"/>
      <c r="W583" s="8"/>
      <c r="X583" s="8"/>
      <c r="Y583" s="8"/>
      <c r="Z583" s="8"/>
    </row>
    <row r="584" spans="1:26">
      <c r="A584" s="13"/>
      <c r="B584" s="18"/>
      <c r="C584" s="16"/>
      <c r="D584" s="19"/>
      <c r="E584" s="12"/>
      <c r="F584" s="12"/>
      <c r="G584" s="17"/>
      <c r="H584" s="13"/>
      <c r="I584" s="8"/>
      <c r="J584" s="8"/>
      <c r="K584" s="8"/>
      <c r="L584" s="8"/>
      <c r="M584" s="8"/>
      <c r="N584" s="15"/>
      <c r="O584" s="15"/>
      <c r="P584" s="8"/>
      <c r="Q584" s="8"/>
      <c r="R584" s="8"/>
      <c r="S584" s="8"/>
      <c r="T584" s="8"/>
      <c r="U584" s="8"/>
      <c r="V584" s="8"/>
      <c r="W584" s="8"/>
      <c r="X584" s="8"/>
      <c r="Y584" s="8"/>
      <c r="Z584" s="8"/>
    </row>
    <row r="585" spans="1:26">
      <c r="A585" s="13"/>
      <c r="B585" s="18"/>
      <c r="C585" s="16"/>
      <c r="D585" s="19"/>
      <c r="E585" s="12"/>
      <c r="F585" s="12"/>
      <c r="G585" s="17"/>
      <c r="H585" s="13"/>
      <c r="I585" s="8"/>
      <c r="J585" s="8"/>
      <c r="K585" s="8"/>
      <c r="L585" s="8"/>
      <c r="M585" s="8"/>
      <c r="N585" s="15"/>
      <c r="O585" s="15"/>
      <c r="P585" s="8"/>
      <c r="Q585" s="8"/>
      <c r="R585" s="8"/>
      <c r="S585" s="8"/>
      <c r="T585" s="8"/>
      <c r="U585" s="8"/>
      <c r="V585" s="8"/>
      <c r="W585" s="8"/>
      <c r="X585" s="8"/>
      <c r="Y585" s="8"/>
      <c r="Z585" s="8"/>
    </row>
    <row r="586" spans="1:26">
      <c r="A586" s="13"/>
      <c r="B586" s="18"/>
      <c r="C586" s="16"/>
      <c r="D586" s="19"/>
      <c r="E586" s="12"/>
      <c r="F586" s="12"/>
      <c r="G586" s="17"/>
      <c r="H586" s="13"/>
      <c r="I586" s="8"/>
      <c r="J586" s="8"/>
      <c r="K586" s="8"/>
      <c r="L586" s="8"/>
      <c r="M586" s="8"/>
      <c r="N586" s="15"/>
      <c r="O586" s="15"/>
      <c r="P586" s="8"/>
      <c r="Q586" s="8"/>
      <c r="R586" s="8"/>
      <c r="S586" s="8"/>
      <c r="T586" s="8"/>
      <c r="U586" s="8"/>
      <c r="V586" s="8"/>
      <c r="W586" s="8"/>
      <c r="X586" s="8"/>
      <c r="Y586" s="8"/>
      <c r="Z586" s="8"/>
    </row>
    <row r="587" spans="1:26">
      <c r="A587" s="13"/>
      <c r="B587" s="18"/>
      <c r="C587" s="16"/>
      <c r="D587" s="19"/>
      <c r="E587" s="12"/>
      <c r="F587" s="12"/>
      <c r="G587" s="17"/>
      <c r="H587" s="13"/>
      <c r="I587" s="8"/>
      <c r="J587" s="8"/>
      <c r="K587" s="8"/>
      <c r="L587" s="8"/>
      <c r="M587" s="8"/>
      <c r="N587" s="15"/>
      <c r="O587" s="15"/>
      <c r="P587" s="8"/>
      <c r="Q587" s="8"/>
      <c r="R587" s="8"/>
      <c r="S587" s="8"/>
      <c r="T587" s="8"/>
      <c r="U587" s="8"/>
      <c r="V587" s="8"/>
      <c r="W587" s="8"/>
      <c r="X587" s="8"/>
      <c r="Y587" s="8"/>
      <c r="Z587" s="8"/>
    </row>
    <row r="588" spans="1:26">
      <c r="A588" s="13"/>
      <c r="B588" s="18"/>
      <c r="C588" s="16"/>
      <c r="D588" s="19"/>
      <c r="E588" s="12"/>
      <c r="F588" s="12"/>
      <c r="G588" s="17"/>
      <c r="H588" s="13"/>
      <c r="I588" s="8"/>
      <c r="J588" s="8"/>
      <c r="K588" s="8"/>
      <c r="L588" s="8"/>
      <c r="M588" s="8"/>
      <c r="N588" s="15"/>
      <c r="O588" s="15"/>
      <c r="P588" s="8"/>
      <c r="Q588" s="8"/>
      <c r="R588" s="8"/>
      <c r="S588" s="8"/>
      <c r="T588" s="8"/>
      <c r="U588" s="8"/>
      <c r="V588" s="8"/>
      <c r="W588" s="8"/>
      <c r="X588" s="8"/>
      <c r="Y588" s="8"/>
      <c r="Z588" s="8"/>
    </row>
    <row r="589" spans="1:26">
      <c r="A589" s="13"/>
      <c r="B589" s="18"/>
      <c r="C589" s="16"/>
      <c r="D589" s="19"/>
      <c r="E589" s="12"/>
      <c r="F589" s="12"/>
      <c r="G589" s="17"/>
      <c r="H589" s="13"/>
      <c r="I589" s="8"/>
      <c r="J589" s="8"/>
      <c r="K589" s="8"/>
      <c r="L589" s="8"/>
      <c r="M589" s="8"/>
      <c r="N589" s="15"/>
      <c r="O589" s="15"/>
      <c r="P589" s="8"/>
      <c r="Q589" s="8"/>
      <c r="R589" s="8"/>
      <c r="S589" s="8"/>
      <c r="T589" s="8"/>
      <c r="U589" s="8"/>
      <c r="V589" s="8"/>
      <c r="W589" s="8"/>
      <c r="X589" s="8"/>
      <c r="Y589" s="8"/>
      <c r="Z589" s="8"/>
    </row>
    <row r="590" spans="1:26">
      <c r="A590" s="13"/>
      <c r="B590" s="18"/>
      <c r="C590" s="16"/>
      <c r="D590" s="19"/>
      <c r="E590" s="12"/>
      <c r="F590" s="12"/>
      <c r="G590" s="17"/>
      <c r="H590" s="13"/>
      <c r="I590" s="8"/>
      <c r="J590" s="8"/>
      <c r="K590" s="8"/>
      <c r="L590" s="8"/>
      <c r="M590" s="8"/>
      <c r="N590" s="15"/>
      <c r="O590" s="15"/>
      <c r="P590" s="8"/>
      <c r="Q590" s="8"/>
      <c r="R590" s="8"/>
      <c r="S590" s="8"/>
      <c r="T590" s="8"/>
      <c r="U590" s="8"/>
      <c r="V590" s="8"/>
      <c r="W590" s="8"/>
      <c r="X590" s="8"/>
      <c r="Y590" s="8"/>
      <c r="Z590" s="8"/>
    </row>
    <row r="591" spans="1:26">
      <c r="A591" s="13"/>
      <c r="B591" s="18"/>
      <c r="C591" s="16"/>
      <c r="D591" s="19"/>
      <c r="E591" s="12"/>
      <c r="F591" s="12"/>
      <c r="G591" s="17"/>
      <c r="H591" s="13"/>
      <c r="I591" s="8"/>
      <c r="J591" s="8"/>
      <c r="K591" s="8"/>
      <c r="L591" s="8"/>
      <c r="M591" s="8"/>
      <c r="N591" s="15"/>
      <c r="O591" s="15"/>
      <c r="P591" s="8"/>
      <c r="Q591" s="8"/>
      <c r="R591" s="8"/>
      <c r="S591" s="8"/>
      <c r="T591" s="8"/>
      <c r="U591" s="8"/>
      <c r="V591" s="8"/>
      <c r="W591" s="8"/>
      <c r="X591" s="8"/>
      <c r="Y591" s="8"/>
      <c r="Z591" s="8"/>
    </row>
    <row r="592" spans="1:26">
      <c r="A592" s="13"/>
      <c r="B592" s="18"/>
      <c r="C592" s="16"/>
      <c r="D592" s="19"/>
      <c r="E592" s="12"/>
      <c r="F592" s="12"/>
      <c r="G592" s="17"/>
      <c r="H592" s="13"/>
      <c r="I592" s="8"/>
      <c r="J592" s="8"/>
      <c r="K592" s="8"/>
      <c r="L592" s="8"/>
      <c r="M592" s="8"/>
      <c r="N592" s="15"/>
      <c r="O592" s="15"/>
      <c r="P592" s="8"/>
      <c r="Q592" s="8"/>
      <c r="R592" s="8"/>
      <c r="S592" s="8"/>
      <c r="T592" s="8"/>
      <c r="U592" s="8"/>
      <c r="V592" s="8"/>
      <c r="W592" s="8"/>
      <c r="X592" s="8"/>
      <c r="Y592" s="8"/>
      <c r="Z592" s="8"/>
    </row>
    <row r="593" spans="1:26">
      <c r="A593" s="13"/>
      <c r="B593" s="18"/>
      <c r="C593" s="16"/>
      <c r="D593" s="19"/>
      <c r="E593" s="12"/>
      <c r="F593" s="12"/>
      <c r="G593" s="17"/>
      <c r="H593" s="13"/>
      <c r="I593" s="8"/>
      <c r="J593" s="8"/>
      <c r="K593" s="8"/>
      <c r="L593" s="8"/>
      <c r="M593" s="8"/>
      <c r="N593" s="15"/>
      <c r="O593" s="15"/>
      <c r="P593" s="8"/>
      <c r="Q593" s="8"/>
      <c r="R593" s="8"/>
      <c r="S593" s="8"/>
      <c r="T593" s="8"/>
      <c r="U593" s="8"/>
      <c r="V593" s="8"/>
      <c r="W593" s="8"/>
      <c r="X593" s="8"/>
      <c r="Y593" s="8"/>
      <c r="Z593" s="8"/>
    </row>
    <row r="594" spans="1:26">
      <c r="A594" s="13"/>
      <c r="B594" s="18"/>
      <c r="C594" s="16"/>
      <c r="D594" s="19"/>
      <c r="E594" s="12"/>
      <c r="F594" s="12"/>
      <c r="G594" s="17"/>
      <c r="H594" s="13"/>
      <c r="I594" s="8"/>
      <c r="J594" s="8"/>
      <c r="K594" s="8"/>
      <c r="L594" s="8"/>
      <c r="M594" s="8"/>
      <c r="N594" s="15"/>
      <c r="O594" s="15"/>
      <c r="P594" s="8"/>
      <c r="Q594" s="8"/>
      <c r="R594" s="8"/>
      <c r="S594" s="8"/>
      <c r="T594" s="8"/>
      <c r="U594" s="8"/>
      <c r="V594" s="8"/>
      <c r="W594" s="8"/>
      <c r="X594" s="8"/>
      <c r="Y594" s="8"/>
      <c r="Z594" s="8"/>
    </row>
    <row r="595" spans="1:26">
      <c r="A595" s="13"/>
      <c r="B595" s="18"/>
      <c r="C595" s="16"/>
      <c r="D595" s="19"/>
      <c r="E595" s="12"/>
      <c r="F595" s="12"/>
      <c r="G595" s="17"/>
      <c r="H595" s="13"/>
      <c r="I595" s="8"/>
      <c r="J595" s="8"/>
      <c r="K595" s="8"/>
      <c r="L595" s="8"/>
      <c r="M595" s="8"/>
      <c r="N595" s="15"/>
      <c r="O595" s="15"/>
      <c r="P595" s="8"/>
      <c r="Q595" s="8"/>
      <c r="R595" s="8"/>
      <c r="S595" s="8"/>
      <c r="T595" s="8"/>
      <c r="U595" s="8"/>
      <c r="V595" s="8"/>
      <c r="W595" s="8"/>
      <c r="X595" s="8"/>
      <c r="Y595" s="8"/>
      <c r="Z595" s="8"/>
    </row>
    <row r="596" spans="1:26">
      <c r="A596" s="13"/>
      <c r="B596" s="18"/>
      <c r="C596" s="16"/>
      <c r="D596" s="19"/>
      <c r="E596" s="12"/>
      <c r="F596" s="12"/>
      <c r="G596" s="17"/>
      <c r="H596" s="13"/>
      <c r="I596" s="8"/>
      <c r="J596" s="8"/>
      <c r="K596" s="8"/>
      <c r="L596" s="8"/>
      <c r="M596" s="8"/>
      <c r="N596" s="15"/>
      <c r="O596" s="15"/>
      <c r="P596" s="8"/>
      <c r="Q596" s="8"/>
      <c r="R596" s="8"/>
      <c r="S596" s="8"/>
      <c r="T596" s="8"/>
      <c r="U596" s="8"/>
      <c r="V596" s="8"/>
      <c r="W596" s="8"/>
      <c r="X596" s="8"/>
      <c r="Y596" s="8"/>
      <c r="Z596" s="8"/>
    </row>
    <row r="597" spans="1:26">
      <c r="A597" s="13"/>
      <c r="B597" s="18"/>
      <c r="C597" s="16"/>
      <c r="D597" s="19"/>
      <c r="E597" s="12"/>
      <c r="F597" s="12"/>
      <c r="G597" s="17"/>
      <c r="H597" s="13"/>
      <c r="I597" s="8"/>
      <c r="J597" s="8"/>
      <c r="K597" s="8"/>
      <c r="L597" s="8"/>
      <c r="M597" s="8"/>
      <c r="N597" s="15"/>
      <c r="O597" s="15"/>
      <c r="P597" s="8"/>
      <c r="Q597" s="8"/>
      <c r="R597" s="8"/>
      <c r="S597" s="8"/>
      <c r="T597" s="8"/>
      <c r="U597" s="8"/>
      <c r="V597" s="8"/>
      <c r="W597" s="8"/>
      <c r="X597" s="8"/>
      <c r="Y597" s="8"/>
      <c r="Z597" s="8"/>
    </row>
    <row r="598" spans="1:26">
      <c r="A598" s="13"/>
      <c r="B598" s="18"/>
      <c r="C598" s="16"/>
      <c r="D598" s="19"/>
      <c r="E598" s="12"/>
      <c r="F598" s="12"/>
      <c r="G598" s="17"/>
      <c r="H598" s="13"/>
      <c r="I598" s="8"/>
      <c r="J598" s="8"/>
      <c r="K598" s="8"/>
      <c r="L598" s="8"/>
      <c r="M598" s="8"/>
      <c r="N598" s="15"/>
      <c r="O598" s="15"/>
      <c r="P598" s="8"/>
      <c r="Q598" s="8"/>
      <c r="R598" s="8"/>
      <c r="S598" s="8"/>
      <c r="T598" s="8"/>
      <c r="U598" s="8"/>
      <c r="V598" s="8"/>
      <c r="W598" s="8"/>
      <c r="X598" s="8"/>
      <c r="Y598" s="8"/>
      <c r="Z598" s="8"/>
    </row>
    <row r="599" spans="1:26">
      <c r="A599" s="13"/>
      <c r="B599" s="18"/>
      <c r="C599" s="16"/>
      <c r="D599" s="19"/>
      <c r="E599" s="12"/>
      <c r="F599" s="12"/>
      <c r="G599" s="17"/>
      <c r="H599" s="13"/>
      <c r="I599" s="8"/>
      <c r="J599" s="8"/>
      <c r="K599" s="8"/>
      <c r="L599" s="8"/>
      <c r="M599" s="8"/>
      <c r="N599" s="15"/>
      <c r="O599" s="15"/>
      <c r="P599" s="8"/>
      <c r="Q599" s="8"/>
      <c r="R599" s="8"/>
      <c r="S599" s="8"/>
      <c r="T599" s="8"/>
      <c r="U599" s="8"/>
      <c r="V599" s="8"/>
      <c r="W599" s="8"/>
      <c r="X599" s="8"/>
      <c r="Y599" s="8"/>
      <c r="Z599" s="8"/>
    </row>
    <row r="600" spans="1:26">
      <c r="A600" s="13"/>
      <c r="B600" s="18"/>
      <c r="C600" s="16"/>
      <c r="D600" s="19"/>
      <c r="E600" s="12"/>
      <c r="F600" s="12"/>
      <c r="G600" s="17"/>
      <c r="H600" s="13"/>
      <c r="I600" s="8"/>
      <c r="J600" s="8"/>
      <c r="K600" s="8"/>
      <c r="L600" s="8"/>
      <c r="M600" s="8"/>
      <c r="N600" s="15"/>
      <c r="O600" s="15"/>
      <c r="P600" s="8"/>
      <c r="Q600" s="8"/>
      <c r="R600" s="8"/>
      <c r="S600" s="8"/>
      <c r="T600" s="8"/>
      <c r="U600" s="8"/>
      <c r="V600" s="8"/>
      <c r="W600" s="8"/>
      <c r="X600" s="8"/>
      <c r="Y600" s="8"/>
      <c r="Z600" s="8"/>
    </row>
    <row r="601" spans="1:26">
      <c r="A601" s="13"/>
      <c r="B601" s="18"/>
      <c r="C601" s="16"/>
      <c r="D601" s="19"/>
      <c r="E601" s="12"/>
      <c r="F601" s="12"/>
      <c r="G601" s="17"/>
      <c r="H601" s="13"/>
      <c r="I601" s="8"/>
      <c r="J601" s="8"/>
      <c r="K601" s="8"/>
      <c r="L601" s="8"/>
      <c r="M601" s="8"/>
      <c r="N601" s="15"/>
      <c r="O601" s="15"/>
      <c r="P601" s="8"/>
      <c r="Q601" s="8"/>
      <c r="R601" s="8"/>
      <c r="S601" s="8"/>
      <c r="T601" s="8"/>
      <c r="U601" s="8"/>
      <c r="V601" s="8"/>
      <c r="W601" s="8"/>
      <c r="X601" s="8"/>
      <c r="Y601" s="8"/>
      <c r="Z601" s="8"/>
    </row>
    <row r="602" spans="1:26">
      <c r="A602" s="13"/>
      <c r="B602" s="18"/>
      <c r="C602" s="16"/>
      <c r="D602" s="19"/>
      <c r="E602" s="12"/>
      <c r="F602" s="12"/>
      <c r="G602" s="17"/>
      <c r="H602" s="13"/>
      <c r="I602" s="8"/>
      <c r="J602" s="8"/>
      <c r="K602" s="8"/>
      <c r="L602" s="8"/>
      <c r="M602" s="8"/>
      <c r="N602" s="15"/>
      <c r="O602" s="15"/>
      <c r="P602" s="8"/>
      <c r="Q602" s="8"/>
      <c r="R602" s="8"/>
      <c r="S602" s="8"/>
      <c r="T602" s="8"/>
      <c r="U602" s="8"/>
      <c r="V602" s="8"/>
      <c r="W602" s="8"/>
      <c r="X602" s="8"/>
      <c r="Y602" s="8"/>
      <c r="Z602" s="8"/>
    </row>
    <row r="603" spans="1:26">
      <c r="A603" s="13"/>
      <c r="B603" s="18"/>
      <c r="C603" s="16"/>
      <c r="D603" s="19"/>
      <c r="E603" s="12"/>
      <c r="F603" s="12"/>
      <c r="G603" s="17"/>
      <c r="H603" s="13"/>
      <c r="I603" s="8"/>
      <c r="J603" s="8"/>
      <c r="K603" s="8"/>
      <c r="L603" s="8"/>
      <c r="M603" s="8"/>
      <c r="N603" s="15"/>
      <c r="O603" s="15"/>
      <c r="P603" s="8"/>
      <c r="Q603" s="8"/>
      <c r="R603" s="8"/>
      <c r="S603" s="8"/>
      <c r="T603" s="8"/>
      <c r="U603" s="8"/>
      <c r="V603" s="8"/>
      <c r="W603" s="8"/>
      <c r="X603" s="8"/>
      <c r="Y603" s="8"/>
      <c r="Z603" s="8"/>
    </row>
    <row r="604" spans="1:26">
      <c r="A604" s="13"/>
      <c r="B604" s="18"/>
      <c r="C604" s="16"/>
      <c r="D604" s="19"/>
      <c r="E604" s="12"/>
      <c r="F604" s="12"/>
      <c r="G604" s="17"/>
      <c r="H604" s="13"/>
      <c r="I604" s="8"/>
      <c r="J604" s="8"/>
      <c r="K604" s="8"/>
      <c r="L604" s="8"/>
      <c r="M604" s="8"/>
      <c r="N604" s="15"/>
      <c r="O604" s="15"/>
      <c r="P604" s="8"/>
      <c r="Q604" s="8"/>
      <c r="R604" s="8"/>
      <c r="S604" s="8"/>
      <c r="T604" s="8"/>
      <c r="U604" s="8"/>
      <c r="V604" s="8"/>
      <c r="W604" s="8"/>
      <c r="X604" s="8"/>
      <c r="Y604" s="8"/>
      <c r="Z604" s="8"/>
    </row>
    <row r="605" spans="1:26">
      <c r="A605" s="13"/>
      <c r="B605" s="18"/>
      <c r="C605" s="16"/>
      <c r="D605" s="19"/>
      <c r="E605" s="12"/>
      <c r="F605" s="12"/>
      <c r="G605" s="17"/>
      <c r="H605" s="13"/>
      <c r="I605" s="8"/>
      <c r="J605" s="8"/>
      <c r="K605" s="8"/>
      <c r="L605" s="8"/>
      <c r="M605" s="8"/>
      <c r="N605" s="15"/>
      <c r="O605" s="15"/>
      <c r="P605" s="8"/>
      <c r="Q605" s="8"/>
      <c r="R605" s="8"/>
      <c r="S605" s="8"/>
      <c r="T605" s="8"/>
      <c r="U605" s="8"/>
      <c r="V605" s="8"/>
      <c r="W605" s="8"/>
      <c r="X605" s="8"/>
      <c r="Y605" s="8"/>
      <c r="Z605" s="8"/>
    </row>
    <row r="606" spans="1:26">
      <c r="A606" s="13"/>
      <c r="B606" s="18"/>
      <c r="C606" s="16"/>
      <c r="D606" s="19"/>
      <c r="E606" s="12"/>
      <c r="F606" s="12"/>
      <c r="G606" s="17"/>
      <c r="H606" s="13"/>
      <c r="I606" s="8"/>
      <c r="J606" s="8"/>
      <c r="K606" s="8"/>
      <c r="L606" s="8"/>
      <c r="M606" s="8"/>
      <c r="N606" s="15"/>
      <c r="O606" s="15"/>
      <c r="P606" s="8"/>
      <c r="Q606" s="8"/>
      <c r="R606" s="8"/>
      <c r="S606" s="8"/>
      <c r="T606" s="8"/>
      <c r="U606" s="8"/>
      <c r="V606" s="8"/>
      <c r="W606" s="8"/>
      <c r="X606" s="8"/>
      <c r="Y606" s="8"/>
      <c r="Z606" s="8"/>
    </row>
    <row r="607" spans="1:26">
      <c r="A607" s="13"/>
      <c r="B607" s="18"/>
      <c r="C607" s="16"/>
      <c r="D607" s="19"/>
      <c r="E607" s="12"/>
      <c r="F607" s="12"/>
      <c r="G607" s="17"/>
      <c r="H607" s="13"/>
      <c r="I607" s="8"/>
      <c r="J607" s="8"/>
      <c r="K607" s="8"/>
      <c r="L607" s="8"/>
      <c r="M607" s="8"/>
      <c r="N607" s="15"/>
      <c r="O607" s="15"/>
      <c r="P607" s="8"/>
      <c r="Q607" s="8"/>
      <c r="R607" s="8"/>
      <c r="S607" s="8"/>
      <c r="T607" s="8"/>
      <c r="U607" s="8"/>
      <c r="V607" s="8"/>
      <c r="W607" s="8"/>
      <c r="X607" s="8"/>
      <c r="Y607" s="8"/>
      <c r="Z607" s="8"/>
    </row>
    <row r="608" spans="1:26">
      <c r="A608" s="13"/>
      <c r="B608" s="18"/>
      <c r="C608" s="16"/>
      <c r="D608" s="19"/>
      <c r="E608" s="12"/>
      <c r="F608" s="12"/>
      <c r="G608" s="17"/>
      <c r="H608" s="13"/>
      <c r="I608" s="8"/>
      <c r="J608" s="8"/>
      <c r="K608" s="8"/>
      <c r="L608" s="8"/>
      <c r="M608" s="8"/>
      <c r="N608" s="15"/>
      <c r="O608" s="15"/>
      <c r="P608" s="8"/>
      <c r="Q608" s="8"/>
      <c r="R608" s="8"/>
      <c r="S608" s="8"/>
      <c r="T608" s="8"/>
      <c r="U608" s="8"/>
      <c r="V608" s="8"/>
      <c r="W608" s="8"/>
      <c r="X608" s="8"/>
      <c r="Y608" s="8"/>
      <c r="Z608" s="8"/>
    </row>
    <row r="609" spans="1:26">
      <c r="A609" s="13"/>
      <c r="B609" s="18"/>
      <c r="C609" s="16"/>
      <c r="D609" s="19"/>
      <c r="E609" s="12"/>
      <c r="F609" s="12"/>
      <c r="G609" s="17"/>
      <c r="H609" s="13"/>
      <c r="I609" s="8"/>
      <c r="J609" s="8"/>
      <c r="K609" s="8"/>
      <c r="L609" s="8"/>
      <c r="M609" s="8"/>
      <c r="N609" s="15"/>
      <c r="O609" s="15"/>
      <c r="P609" s="8"/>
      <c r="Q609" s="8"/>
      <c r="R609" s="8"/>
      <c r="S609" s="8"/>
      <c r="T609" s="8"/>
      <c r="U609" s="8"/>
      <c r="V609" s="8"/>
      <c r="W609" s="8"/>
      <c r="X609" s="8"/>
      <c r="Y609" s="8"/>
      <c r="Z609" s="8"/>
    </row>
    <row r="610" spans="1:26">
      <c r="A610" s="13"/>
      <c r="B610" s="18"/>
      <c r="C610" s="16"/>
      <c r="D610" s="19"/>
      <c r="E610" s="12"/>
      <c r="F610" s="12"/>
      <c r="G610" s="17"/>
      <c r="H610" s="13"/>
      <c r="I610" s="8"/>
      <c r="J610" s="8"/>
      <c r="K610" s="8"/>
      <c r="L610" s="8"/>
      <c r="M610" s="8"/>
      <c r="N610" s="15"/>
      <c r="O610" s="15"/>
      <c r="P610" s="8"/>
      <c r="Q610" s="8"/>
      <c r="R610" s="8"/>
      <c r="S610" s="8"/>
      <c r="T610" s="8"/>
      <c r="U610" s="8"/>
      <c r="V610" s="8"/>
      <c r="W610" s="8"/>
      <c r="X610" s="8"/>
      <c r="Y610" s="8"/>
      <c r="Z610" s="8"/>
    </row>
    <row r="611" spans="1:26">
      <c r="A611" s="13"/>
      <c r="B611" s="18"/>
      <c r="C611" s="16"/>
      <c r="D611" s="19"/>
      <c r="E611" s="12"/>
      <c r="F611" s="12"/>
      <c r="G611" s="17"/>
      <c r="H611" s="13"/>
      <c r="I611" s="8"/>
      <c r="J611" s="8"/>
      <c r="K611" s="8"/>
      <c r="L611" s="8"/>
      <c r="M611" s="8"/>
      <c r="N611" s="15"/>
      <c r="O611" s="15"/>
      <c r="P611" s="8"/>
      <c r="Q611" s="8"/>
      <c r="R611" s="8"/>
      <c r="S611" s="8"/>
      <c r="T611" s="8"/>
      <c r="U611" s="8"/>
      <c r="V611" s="8"/>
      <c r="W611" s="8"/>
      <c r="X611" s="8"/>
      <c r="Y611" s="8"/>
      <c r="Z611" s="8"/>
    </row>
    <row r="612" spans="1:26">
      <c r="A612" s="13"/>
      <c r="B612" s="18"/>
      <c r="C612" s="16"/>
      <c r="D612" s="19"/>
      <c r="E612" s="12"/>
      <c r="F612" s="12"/>
      <c r="G612" s="17"/>
      <c r="H612" s="13"/>
      <c r="I612" s="8"/>
      <c r="J612" s="8"/>
      <c r="K612" s="8"/>
      <c r="L612" s="8"/>
      <c r="M612" s="8"/>
      <c r="N612" s="15"/>
      <c r="O612" s="15"/>
      <c r="P612" s="8"/>
      <c r="Q612" s="8"/>
      <c r="R612" s="8"/>
      <c r="S612" s="8"/>
      <c r="T612" s="8"/>
      <c r="U612" s="8"/>
      <c r="V612" s="8"/>
      <c r="W612" s="8"/>
      <c r="X612" s="8"/>
      <c r="Y612" s="8"/>
      <c r="Z612" s="8"/>
    </row>
    <row r="613" spans="1:26">
      <c r="A613" s="13"/>
      <c r="B613" s="18"/>
      <c r="C613" s="16"/>
      <c r="D613" s="19"/>
      <c r="E613" s="12"/>
      <c r="F613" s="12"/>
      <c r="G613" s="17"/>
      <c r="H613" s="13"/>
      <c r="I613" s="8"/>
      <c r="J613" s="8"/>
      <c r="K613" s="8"/>
      <c r="L613" s="8"/>
      <c r="M613" s="8"/>
      <c r="N613" s="15"/>
      <c r="O613" s="15"/>
      <c r="P613" s="8"/>
      <c r="Q613" s="8"/>
      <c r="R613" s="8"/>
      <c r="S613" s="8"/>
      <c r="T613" s="8"/>
      <c r="U613" s="8"/>
      <c r="V613" s="8"/>
      <c r="W613" s="8"/>
      <c r="X613" s="8"/>
      <c r="Y613" s="8"/>
      <c r="Z613" s="8"/>
    </row>
    <row r="614" spans="1:26">
      <c r="A614" s="13"/>
      <c r="B614" s="18"/>
      <c r="C614" s="16"/>
      <c r="D614" s="19"/>
      <c r="E614" s="12"/>
      <c r="F614" s="12"/>
      <c r="G614" s="17"/>
      <c r="H614" s="13"/>
      <c r="I614" s="8"/>
      <c r="J614" s="8"/>
      <c r="K614" s="8"/>
      <c r="L614" s="8"/>
      <c r="M614" s="8"/>
      <c r="N614" s="15"/>
      <c r="O614" s="15"/>
      <c r="P614" s="8"/>
      <c r="Q614" s="8"/>
      <c r="R614" s="8"/>
      <c r="S614" s="8"/>
      <c r="T614" s="8"/>
      <c r="U614" s="8"/>
      <c r="V614" s="8"/>
      <c r="W614" s="8"/>
      <c r="X614" s="8"/>
      <c r="Y614" s="8"/>
      <c r="Z614" s="8"/>
    </row>
    <row r="615" spans="1:26">
      <c r="A615" s="13"/>
      <c r="B615" s="18"/>
      <c r="C615" s="16"/>
      <c r="D615" s="19"/>
      <c r="E615" s="12"/>
      <c r="F615" s="12"/>
      <c r="G615" s="17"/>
      <c r="H615" s="13"/>
      <c r="I615" s="8"/>
      <c r="J615" s="8"/>
      <c r="K615" s="8"/>
      <c r="L615" s="8"/>
      <c r="M615" s="8"/>
      <c r="N615" s="15"/>
      <c r="O615" s="15"/>
      <c r="P615" s="8"/>
      <c r="Q615" s="8"/>
      <c r="R615" s="8"/>
      <c r="S615" s="8"/>
      <c r="T615" s="8"/>
      <c r="U615" s="8"/>
      <c r="V615" s="8"/>
      <c r="W615" s="8"/>
      <c r="X615" s="8"/>
      <c r="Y615" s="8"/>
      <c r="Z615" s="8"/>
    </row>
    <row r="616" spans="1:26">
      <c r="A616" s="13"/>
      <c r="B616" s="18"/>
      <c r="C616" s="16"/>
      <c r="D616" s="19"/>
      <c r="E616" s="12"/>
      <c r="F616" s="12"/>
      <c r="G616" s="17"/>
      <c r="H616" s="13"/>
      <c r="I616" s="8"/>
      <c r="J616" s="8"/>
      <c r="K616" s="8"/>
      <c r="L616" s="8"/>
      <c r="M616" s="8"/>
      <c r="N616" s="15"/>
      <c r="O616" s="15"/>
      <c r="P616" s="8"/>
      <c r="Q616" s="8"/>
      <c r="R616" s="8"/>
      <c r="S616" s="8"/>
      <c r="T616" s="8"/>
      <c r="U616" s="8"/>
      <c r="V616" s="8"/>
      <c r="W616" s="8"/>
      <c r="X616" s="8"/>
      <c r="Y616" s="8"/>
      <c r="Z616" s="8"/>
    </row>
    <row r="617" spans="1:26">
      <c r="A617" s="13"/>
      <c r="B617" s="18"/>
      <c r="C617" s="16"/>
      <c r="D617" s="19"/>
      <c r="E617" s="12"/>
      <c r="F617" s="12"/>
      <c r="G617" s="17"/>
      <c r="H617" s="13"/>
      <c r="I617" s="8"/>
      <c r="J617" s="8"/>
      <c r="K617" s="8"/>
      <c r="L617" s="8"/>
      <c r="M617" s="8"/>
      <c r="N617" s="15"/>
      <c r="O617" s="15"/>
      <c r="P617" s="8"/>
      <c r="Q617" s="8"/>
      <c r="R617" s="8"/>
      <c r="S617" s="8"/>
      <c r="T617" s="8"/>
      <c r="U617" s="8"/>
      <c r="V617" s="8"/>
      <c r="W617" s="8"/>
      <c r="X617" s="8"/>
      <c r="Y617" s="8"/>
      <c r="Z617" s="8"/>
    </row>
    <row r="618" spans="1:26">
      <c r="A618" s="13"/>
      <c r="B618" s="18"/>
      <c r="C618" s="16"/>
      <c r="D618" s="19"/>
      <c r="E618" s="12"/>
      <c r="F618" s="12"/>
      <c r="G618" s="17"/>
      <c r="H618" s="13"/>
      <c r="I618" s="8"/>
      <c r="J618" s="8"/>
      <c r="K618" s="8"/>
      <c r="L618" s="8"/>
      <c r="M618" s="8"/>
      <c r="N618" s="15"/>
      <c r="O618" s="15"/>
      <c r="P618" s="8"/>
      <c r="Q618" s="8"/>
      <c r="R618" s="8"/>
      <c r="S618" s="8"/>
      <c r="T618" s="8"/>
      <c r="U618" s="8"/>
      <c r="V618" s="8"/>
      <c r="W618" s="8"/>
      <c r="X618" s="8"/>
      <c r="Y618" s="8"/>
      <c r="Z618" s="8"/>
    </row>
    <row r="619" spans="1:26">
      <c r="A619" s="13"/>
      <c r="B619" s="18"/>
      <c r="C619" s="16"/>
      <c r="D619" s="19"/>
      <c r="E619" s="12"/>
      <c r="F619" s="12"/>
      <c r="G619" s="17"/>
      <c r="H619" s="13"/>
      <c r="I619" s="8"/>
      <c r="J619" s="8"/>
      <c r="K619" s="8"/>
      <c r="L619" s="8"/>
      <c r="M619" s="8"/>
      <c r="N619" s="15"/>
      <c r="O619" s="15"/>
      <c r="P619" s="8"/>
      <c r="Q619" s="8"/>
      <c r="R619" s="8"/>
      <c r="S619" s="8"/>
      <c r="T619" s="8"/>
      <c r="U619" s="8"/>
      <c r="V619" s="8"/>
      <c r="W619" s="8"/>
      <c r="X619" s="8"/>
      <c r="Y619" s="8"/>
      <c r="Z619" s="8"/>
    </row>
    <row r="620" spans="1:26">
      <c r="A620" s="13"/>
      <c r="B620" s="18"/>
      <c r="C620" s="16"/>
      <c r="D620" s="19"/>
      <c r="E620" s="12"/>
      <c r="F620" s="12"/>
      <c r="G620" s="17"/>
      <c r="H620" s="13"/>
      <c r="I620" s="8"/>
      <c r="J620" s="8"/>
      <c r="K620" s="8"/>
      <c r="L620" s="8"/>
      <c r="M620" s="8"/>
      <c r="N620" s="15"/>
      <c r="O620" s="15"/>
      <c r="P620" s="8"/>
      <c r="Q620" s="8"/>
      <c r="R620" s="8"/>
      <c r="S620" s="8"/>
      <c r="T620" s="8"/>
      <c r="U620" s="8"/>
      <c r="V620" s="8"/>
      <c r="W620" s="8"/>
      <c r="X620" s="8"/>
      <c r="Y620" s="8"/>
      <c r="Z620" s="8"/>
    </row>
    <row r="621" spans="1:26">
      <c r="A621" s="13"/>
      <c r="B621" s="18"/>
      <c r="C621" s="16"/>
      <c r="D621" s="19"/>
      <c r="E621" s="12"/>
      <c r="F621" s="12"/>
      <c r="G621" s="17"/>
      <c r="H621" s="13"/>
      <c r="I621" s="8"/>
      <c r="J621" s="8"/>
      <c r="K621" s="8"/>
      <c r="L621" s="8"/>
      <c r="M621" s="8"/>
      <c r="N621" s="15"/>
      <c r="O621" s="15"/>
      <c r="P621" s="8"/>
      <c r="Q621" s="8"/>
      <c r="R621" s="8"/>
      <c r="S621" s="8"/>
      <c r="T621" s="8"/>
      <c r="U621" s="8"/>
      <c r="V621" s="8"/>
      <c r="W621" s="8"/>
      <c r="X621" s="8"/>
      <c r="Y621" s="8"/>
      <c r="Z621" s="8"/>
    </row>
    <row r="622" spans="1:26">
      <c r="A622" s="13"/>
      <c r="B622" s="18"/>
      <c r="C622" s="16"/>
      <c r="D622" s="19"/>
      <c r="E622" s="12"/>
      <c r="F622" s="12"/>
      <c r="G622" s="17"/>
      <c r="H622" s="13"/>
      <c r="I622" s="8"/>
      <c r="J622" s="8"/>
      <c r="K622" s="8"/>
      <c r="L622" s="8"/>
      <c r="M622" s="8"/>
      <c r="N622" s="15"/>
      <c r="O622" s="15"/>
      <c r="P622" s="8"/>
      <c r="Q622" s="8"/>
      <c r="R622" s="8"/>
      <c r="S622" s="8"/>
      <c r="T622" s="8"/>
      <c r="U622" s="8"/>
      <c r="V622" s="8"/>
      <c r="W622" s="8"/>
      <c r="X622" s="8"/>
      <c r="Y622" s="8"/>
      <c r="Z622" s="8"/>
    </row>
    <row r="623" spans="1:26">
      <c r="A623" s="13"/>
      <c r="B623" s="18"/>
      <c r="C623" s="16"/>
      <c r="D623" s="19"/>
      <c r="E623" s="12"/>
      <c r="F623" s="12"/>
      <c r="G623" s="17"/>
      <c r="H623" s="13"/>
      <c r="I623" s="8"/>
      <c r="J623" s="8"/>
      <c r="K623" s="8"/>
      <c r="L623" s="8"/>
      <c r="M623" s="8"/>
      <c r="N623" s="15"/>
      <c r="O623" s="15"/>
      <c r="P623" s="8"/>
      <c r="Q623" s="8"/>
      <c r="R623" s="8"/>
      <c r="S623" s="8"/>
      <c r="T623" s="8"/>
      <c r="U623" s="8"/>
      <c r="V623" s="8"/>
      <c r="W623" s="8"/>
      <c r="X623" s="8"/>
      <c r="Y623" s="8"/>
      <c r="Z623" s="8"/>
    </row>
    <row r="624" spans="1:26">
      <c r="A624" s="13"/>
      <c r="B624" s="18"/>
      <c r="C624" s="16"/>
      <c r="D624" s="19"/>
      <c r="E624" s="12"/>
      <c r="F624" s="12"/>
      <c r="G624" s="17"/>
      <c r="H624" s="13"/>
      <c r="I624" s="8"/>
      <c r="J624" s="8"/>
      <c r="K624" s="8"/>
      <c r="L624" s="8"/>
      <c r="M624" s="8"/>
      <c r="N624" s="15"/>
      <c r="O624" s="15"/>
      <c r="P624" s="8"/>
      <c r="Q624" s="8"/>
      <c r="R624" s="8"/>
      <c r="S624" s="8"/>
      <c r="T624" s="8"/>
      <c r="U624" s="8"/>
      <c r="V624" s="8"/>
      <c r="W624" s="8"/>
      <c r="X624" s="8"/>
      <c r="Y624" s="8"/>
      <c r="Z624" s="8"/>
    </row>
    <row r="625" spans="1:26">
      <c r="A625" s="13"/>
      <c r="B625" s="18"/>
      <c r="C625" s="16"/>
      <c r="D625" s="19"/>
      <c r="E625" s="12"/>
      <c r="F625" s="12"/>
      <c r="G625" s="17"/>
      <c r="H625" s="13"/>
      <c r="I625" s="8"/>
      <c r="J625" s="8"/>
      <c r="K625" s="8"/>
      <c r="L625" s="8"/>
      <c r="M625" s="8"/>
      <c r="N625" s="15"/>
      <c r="O625" s="15"/>
      <c r="P625" s="8"/>
      <c r="Q625" s="8"/>
      <c r="R625" s="8"/>
      <c r="S625" s="8"/>
      <c r="T625" s="8"/>
      <c r="U625" s="8"/>
      <c r="V625" s="8"/>
      <c r="W625" s="8"/>
      <c r="X625" s="8"/>
      <c r="Y625" s="8"/>
      <c r="Z625" s="8"/>
    </row>
    <row r="626" spans="1:26">
      <c r="A626" s="13"/>
      <c r="B626" s="18"/>
      <c r="C626" s="16"/>
      <c r="D626" s="19"/>
      <c r="E626" s="12"/>
      <c r="F626" s="12"/>
      <c r="G626" s="17"/>
      <c r="H626" s="13"/>
      <c r="I626" s="8"/>
      <c r="J626" s="8"/>
      <c r="K626" s="8"/>
      <c r="L626" s="8"/>
      <c r="M626" s="8"/>
      <c r="N626" s="15"/>
      <c r="O626" s="15"/>
      <c r="P626" s="8"/>
      <c r="Q626" s="8"/>
      <c r="R626" s="8"/>
      <c r="S626" s="8"/>
      <c r="T626" s="8"/>
      <c r="U626" s="8"/>
      <c r="V626" s="8"/>
      <c r="W626" s="8"/>
      <c r="X626" s="8"/>
      <c r="Y626" s="8"/>
      <c r="Z626" s="8"/>
    </row>
    <row r="627" spans="1:26">
      <c r="A627" s="13"/>
      <c r="B627" s="18"/>
      <c r="C627" s="16"/>
      <c r="D627" s="19"/>
      <c r="E627" s="12"/>
      <c r="F627" s="12"/>
      <c r="G627" s="17"/>
      <c r="H627" s="13"/>
      <c r="I627" s="8"/>
      <c r="J627" s="8"/>
      <c r="K627" s="8"/>
      <c r="L627" s="8"/>
      <c r="M627" s="8"/>
      <c r="N627" s="15"/>
      <c r="O627" s="15"/>
      <c r="P627" s="8"/>
      <c r="Q627" s="8"/>
      <c r="R627" s="8"/>
      <c r="S627" s="8"/>
      <c r="T627" s="8"/>
      <c r="U627" s="8"/>
      <c r="V627" s="8"/>
      <c r="W627" s="8"/>
      <c r="X627" s="8"/>
      <c r="Y627" s="8"/>
      <c r="Z627" s="8"/>
    </row>
    <row r="628" spans="1:26">
      <c r="A628" s="13"/>
      <c r="B628" s="18"/>
      <c r="C628" s="16"/>
      <c r="D628" s="19"/>
      <c r="E628" s="12"/>
      <c r="F628" s="12"/>
      <c r="G628" s="17"/>
      <c r="H628" s="13"/>
      <c r="I628" s="8"/>
      <c r="J628" s="8"/>
      <c r="K628" s="8"/>
      <c r="L628" s="8"/>
      <c r="M628" s="8"/>
      <c r="N628" s="15"/>
      <c r="O628" s="15"/>
      <c r="P628" s="8"/>
      <c r="Q628" s="8"/>
      <c r="R628" s="8"/>
      <c r="S628" s="8"/>
      <c r="T628" s="8"/>
      <c r="U628" s="8"/>
      <c r="V628" s="8"/>
      <c r="W628" s="8"/>
      <c r="X628" s="8"/>
      <c r="Y628" s="8"/>
      <c r="Z628" s="8"/>
    </row>
    <row r="629" spans="1:26">
      <c r="A629" s="13"/>
      <c r="B629" s="18"/>
      <c r="C629" s="16"/>
      <c r="D629" s="19"/>
      <c r="E629" s="12"/>
      <c r="F629" s="12"/>
      <c r="G629" s="17"/>
      <c r="H629" s="13"/>
      <c r="I629" s="8"/>
      <c r="J629" s="8"/>
      <c r="K629" s="8"/>
      <c r="L629" s="8"/>
      <c r="M629" s="8"/>
      <c r="N629" s="15"/>
      <c r="O629" s="15"/>
      <c r="P629" s="8"/>
      <c r="Q629" s="8"/>
      <c r="R629" s="8"/>
      <c r="S629" s="8"/>
      <c r="T629" s="8"/>
      <c r="U629" s="8"/>
      <c r="V629" s="8"/>
      <c r="W629" s="8"/>
      <c r="X629" s="8"/>
      <c r="Y629" s="8"/>
      <c r="Z629" s="8"/>
    </row>
    <row r="630" spans="1:26">
      <c r="A630" s="13"/>
      <c r="B630" s="18"/>
      <c r="C630" s="16"/>
      <c r="D630" s="19"/>
      <c r="E630" s="12"/>
      <c r="F630" s="12"/>
      <c r="G630" s="17"/>
      <c r="H630" s="13"/>
      <c r="I630" s="8"/>
      <c r="J630" s="8"/>
      <c r="K630" s="8"/>
      <c r="L630" s="8"/>
      <c r="M630" s="8"/>
      <c r="N630" s="15"/>
      <c r="O630" s="15"/>
      <c r="P630" s="8"/>
      <c r="Q630" s="8"/>
      <c r="R630" s="8"/>
      <c r="S630" s="8"/>
      <c r="T630" s="8"/>
      <c r="U630" s="8"/>
      <c r="V630" s="8"/>
      <c r="W630" s="8"/>
      <c r="X630" s="8"/>
      <c r="Y630" s="8"/>
      <c r="Z630" s="8"/>
    </row>
    <row r="631" spans="1:26">
      <c r="A631" s="13"/>
      <c r="B631" s="18"/>
      <c r="C631" s="16"/>
      <c r="D631" s="19"/>
      <c r="E631" s="12"/>
      <c r="F631" s="12"/>
      <c r="G631" s="17"/>
      <c r="H631" s="13"/>
      <c r="I631" s="8"/>
      <c r="J631" s="8"/>
      <c r="K631" s="8"/>
      <c r="L631" s="8"/>
      <c r="M631" s="8"/>
      <c r="N631" s="15"/>
      <c r="O631" s="15"/>
      <c r="P631" s="8"/>
      <c r="Q631" s="8"/>
      <c r="R631" s="8"/>
      <c r="S631" s="8"/>
      <c r="T631" s="8"/>
      <c r="U631" s="8"/>
      <c r="V631" s="8"/>
      <c r="W631" s="8"/>
      <c r="X631" s="8"/>
      <c r="Y631" s="8"/>
      <c r="Z631" s="8"/>
    </row>
    <row r="632" spans="1:26">
      <c r="A632" s="13"/>
      <c r="B632" s="18"/>
      <c r="C632" s="16"/>
      <c r="D632" s="19"/>
      <c r="E632" s="12"/>
      <c r="F632" s="12"/>
      <c r="G632" s="17"/>
      <c r="H632" s="13"/>
      <c r="I632" s="8"/>
      <c r="J632" s="8"/>
      <c r="K632" s="8"/>
      <c r="L632" s="8"/>
      <c r="M632" s="8"/>
      <c r="N632" s="15"/>
      <c r="O632" s="15"/>
      <c r="P632" s="8"/>
      <c r="Q632" s="8"/>
      <c r="R632" s="8"/>
      <c r="S632" s="8"/>
      <c r="T632" s="8"/>
      <c r="U632" s="8"/>
      <c r="V632" s="8"/>
      <c r="W632" s="8"/>
      <c r="X632" s="8"/>
      <c r="Y632" s="8"/>
      <c r="Z632" s="8"/>
    </row>
    <row r="633" spans="1:26">
      <c r="A633" s="13"/>
      <c r="B633" s="18"/>
      <c r="C633" s="16"/>
      <c r="D633" s="19"/>
      <c r="E633" s="12"/>
      <c r="F633" s="12"/>
      <c r="G633" s="17"/>
      <c r="H633" s="13"/>
      <c r="I633" s="8"/>
      <c r="J633" s="8"/>
      <c r="K633" s="8"/>
      <c r="L633" s="8"/>
      <c r="M633" s="8"/>
      <c r="N633" s="15"/>
      <c r="O633" s="15"/>
      <c r="P633" s="8"/>
      <c r="Q633" s="8"/>
      <c r="R633" s="8"/>
      <c r="S633" s="8"/>
      <c r="T633" s="8"/>
      <c r="U633" s="8"/>
      <c r="V633" s="8"/>
      <c r="W633" s="8"/>
      <c r="X633" s="8"/>
      <c r="Y633" s="8"/>
      <c r="Z633" s="8"/>
    </row>
    <row r="634" spans="1:26">
      <c r="A634" s="13"/>
      <c r="B634" s="18"/>
      <c r="C634" s="16"/>
      <c r="D634" s="19"/>
      <c r="E634" s="12"/>
      <c r="F634" s="12"/>
      <c r="G634" s="17"/>
      <c r="H634" s="13"/>
      <c r="I634" s="8"/>
      <c r="J634" s="8"/>
      <c r="K634" s="8"/>
      <c r="L634" s="8"/>
      <c r="M634" s="8"/>
      <c r="N634" s="15"/>
      <c r="O634" s="15"/>
      <c r="P634" s="8"/>
      <c r="Q634" s="8"/>
      <c r="R634" s="8"/>
      <c r="S634" s="8"/>
      <c r="T634" s="8"/>
      <c r="U634" s="8"/>
      <c r="V634" s="8"/>
      <c r="W634" s="8"/>
      <c r="X634" s="8"/>
      <c r="Y634" s="8"/>
      <c r="Z634" s="8"/>
    </row>
    <row r="635" spans="1:26">
      <c r="A635" s="13"/>
      <c r="B635" s="18"/>
      <c r="C635" s="16"/>
      <c r="D635" s="19"/>
      <c r="E635" s="12"/>
      <c r="F635" s="12"/>
      <c r="G635" s="17"/>
      <c r="H635" s="13"/>
      <c r="I635" s="8"/>
      <c r="J635" s="8"/>
      <c r="K635" s="8"/>
      <c r="L635" s="8"/>
      <c r="M635" s="8"/>
      <c r="N635" s="15"/>
      <c r="O635" s="15"/>
      <c r="P635" s="8"/>
      <c r="Q635" s="8"/>
      <c r="R635" s="8"/>
      <c r="S635" s="8"/>
      <c r="T635" s="8"/>
      <c r="U635" s="8"/>
      <c r="V635" s="8"/>
      <c r="W635" s="8"/>
      <c r="X635" s="8"/>
      <c r="Y635" s="8"/>
      <c r="Z635" s="8"/>
    </row>
    <row r="636" spans="1:26">
      <c r="A636" s="13"/>
      <c r="B636" s="18"/>
      <c r="C636" s="16"/>
      <c r="D636" s="19"/>
      <c r="E636" s="12"/>
      <c r="F636" s="12"/>
      <c r="G636" s="17"/>
      <c r="H636" s="13"/>
      <c r="I636" s="8"/>
      <c r="J636" s="8"/>
      <c r="K636" s="8"/>
      <c r="L636" s="8"/>
      <c r="M636" s="8"/>
      <c r="N636" s="15"/>
      <c r="O636" s="15"/>
      <c r="P636" s="8"/>
      <c r="Q636" s="8"/>
      <c r="R636" s="8"/>
      <c r="S636" s="8"/>
      <c r="T636" s="8"/>
      <c r="U636" s="8"/>
      <c r="V636" s="8"/>
      <c r="W636" s="8"/>
      <c r="X636" s="8"/>
      <c r="Y636" s="8"/>
      <c r="Z636" s="8"/>
    </row>
    <row r="637" spans="1:26">
      <c r="A637" s="13"/>
      <c r="B637" s="18"/>
      <c r="C637" s="16"/>
      <c r="D637" s="19"/>
      <c r="E637" s="12"/>
      <c r="F637" s="12"/>
      <c r="G637" s="17"/>
      <c r="H637" s="13"/>
      <c r="I637" s="8"/>
      <c r="J637" s="8"/>
      <c r="K637" s="8"/>
      <c r="L637" s="8"/>
      <c r="M637" s="8"/>
      <c r="N637" s="15"/>
      <c r="O637" s="15"/>
      <c r="P637" s="8"/>
      <c r="Q637" s="8"/>
      <c r="R637" s="8"/>
      <c r="S637" s="8"/>
      <c r="T637" s="8"/>
      <c r="U637" s="8"/>
      <c r="V637" s="8"/>
      <c r="W637" s="8"/>
      <c r="X637" s="8"/>
      <c r="Y637" s="8"/>
      <c r="Z637" s="8"/>
    </row>
    <row r="638" spans="1:26">
      <c r="A638" s="13"/>
      <c r="B638" s="18"/>
      <c r="C638" s="16"/>
      <c r="D638" s="19"/>
      <c r="E638" s="12"/>
      <c r="F638" s="12"/>
      <c r="G638" s="17"/>
      <c r="H638" s="13"/>
      <c r="I638" s="8"/>
      <c r="J638" s="8"/>
      <c r="K638" s="8"/>
      <c r="L638" s="8"/>
      <c r="M638" s="8"/>
      <c r="N638" s="15"/>
      <c r="O638" s="15"/>
      <c r="P638" s="8"/>
      <c r="Q638" s="8"/>
      <c r="R638" s="8"/>
      <c r="S638" s="8"/>
      <c r="T638" s="8"/>
      <c r="U638" s="8"/>
      <c r="V638" s="8"/>
      <c r="W638" s="8"/>
      <c r="X638" s="8"/>
      <c r="Y638" s="8"/>
      <c r="Z638" s="8"/>
    </row>
    <row r="639" spans="1:26">
      <c r="A639" s="13"/>
      <c r="B639" s="18"/>
      <c r="C639" s="16"/>
      <c r="D639" s="19"/>
      <c r="E639" s="12"/>
      <c r="F639" s="12"/>
      <c r="G639" s="17"/>
      <c r="H639" s="13"/>
      <c r="I639" s="8"/>
      <c r="J639" s="8"/>
      <c r="K639" s="8"/>
      <c r="L639" s="8"/>
      <c r="M639" s="8"/>
      <c r="N639" s="15"/>
      <c r="O639" s="15"/>
      <c r="P639" s="8"/>
      <c r="Q639" s="8"/>
      <c r="R639" s="8"/>
      <c r="S639" s="8"/>
      <c r="T639" s="8"/>
      <c r="U639" s="8"/>
      <c r="V639" s="8"/>
      <c r="W639" s="8"/>
      <c r="X639" s="8"/>
      <c r="Y639" s="8"/>
      <c r="Z639" s="8"/>
    </row>
    <row r="640" spans="1:26">
      <c r="A640" s="13"/>
      <c r="B640" s="18"/>
      <c r="C640" s="16"/>
      <c r="D640" s="19"/>
      <c r="E640" s="12"/>
      <c r="F640" s="12"/>
      <c r="G640" s="17"/>
      <c r="H640" s="13"/>
      <c r="I640" s="8"/>
      <c r="J640" s="8"/>
      <c r="K640" s="8"/>
      <c r="L640" s="8"/>
      <c r="M640" s="8"/>
      <c r="N640" s="15"/>
      <c r="O640" s="15"/>
      <c r="P640" s="8"/>
      <c r="Q640" s="8"/>
      <c r="R640" s="8"/>
      <c r="S640" s="8"/>
      <c r="T640" s="8"/>
      <c r="U640" s="8"/>
      <c r="V640" s="8"/>
      <c r="W640" s="8"/>
      <c r="X640" s="8"/>
      <c r="Y640" s="8"/>
      <c r="Z640" s="8"/>
    </row>
    <row r="641" spans="1:26">
      <c r="A641" s="13"/>
      <c r="B641" s="18"/>
      <c r="C641" s="16"/>
      <c r="D641" s="19"/>
      <c r="E641" s="12"/>
      <c r="F641" s="12"/>
      <c r="G641" s="17"/>
      <c r="H641" s="13"/>
      <c r="I641" s="8"/>
      <c r="J641" s="8"/>
      <c r="K641" s="8"/>
      <c r="L641" s="8"/>
      <c r="M641" s="8"/>
      <c r="N641" s="15"/>
      <c r="O641" s="15"/>
      <c r="P641" s="8"/>
      <c r="Q641" s="8"/>
      <c r="R641" s="8"/>
      <c r="S641" s="8"/>
      <c r="T641" s="8"/>
      <c r="U641" s="8"/>
      <c r="V641" s="8"/>
      <c r="W641" s="8"/>
      <c r="X641" s="8"/>
      <c r="Y641" s="8"/>
      <c r="Z641" s="8"/>
    </row>
    <row r="642" spans="1:26">
      <c r="A642" s="13"/>
      <c r="B642" s="18"/>
      <c r="C642" s="16"/>
      <c r="D642" s="19"/>
      <c r="E642" s="12"/>
      <c r="F642" s="12"/>
      <c r="G642" s="17"/>
      <c r="H642" s="13"/>
      <c r="I642" s="8"/>
      <c r="J642" s="8"/>
      <c r="K642" s="8"/>
      <c r="L642" s="8"/>
      <c r="M642" s="8"/>
      <c r="N642" s="15"/>
      <c r="O642" s="15"/>
      <c r="P642" s="8"/>
      <c r="Q642" s="8"/>
      <c r="R642" s="8"/>
      <c r="S642" s="8"/>
      <c r="T642" s="8"/>
      <c r="U642" s="8"/>
      <c r="V642" s="8"/>
      <c r="W642" s="8"/>
      <c r="X642" s="8"/>
      <c r="Y642" s="8"/>
      <c r="Z642" s="8"/>
    </row>
    <row r="643" spans="1:26">
      <c r="A643" s="13"/>
      <c r="B643" s="18"/>
      <c r="C643" s="16"/>
      <c r="D643" s="19"/>
      <c r="E643" s="12"/>
      <c r="F643" s="12"/>
      <c r="G643" s="17"/>
      <c r="H643" s="13"/>
      <c r="I643" s="8"/>
      <c r="J643" s="8"/>
      <c r="K643" s="8"/>
      <c r="L643" s="8"/>
      <c r="M643" s="8"/>
      <c r="N643" s="15"/>
      <c r="O643" s="15"/>
      <c r="P643" s="8"/>
      <c r="Q643" s="8"/>
      <c r="R643" s="8"/>
      <c r="S643" s="8"/>
      <c r="T643" s="8"/>
      <c r="U643" s="8"/>
      <c r="V643" s="8"/>
      <c r="W643" s="8"/>
      <c r="X643" s="8"/>
      <c r="Y643" s="8"/>
      <c r="Z643" s="8"/>
    </row>
    <row r="644" spans="1:26">
      <c r="A644" s="13"/>
      <c r="B644" s="18"/>
      <c r="C644" s="16"/>
      <c r="D644" s="19"/>
      <c r="E644" s="12"/>
      <c r="F644" s="12"/>
      <c r="G644" s="17"/>
      <c r="H644" s="13"/>
      <c r="I644" s="8"/>
      <c r="J644" s="8"/>
      <c r="K644" s="8"/>
      <c r="L644" s="8"/>
      <c r="M644" s="8"/>
      <c r="N644" s="15"/>
      <c r="O644" s="15"/>
      <c r="P644" s="8"/>
      <c r="Q644" s="8"/>
      <c r="R644" s="8"/>
      <c r="S644" s="8"/>
      <c r="T644" s="8"/>
      <c r="U644" s="8"/>
      <c r="V644" s="8"/>
      <c r="W644" s="8"/>
      <c r="X644" s="8"/>
      <c r="Y644" s="8"/>
      <c r="Z644" s="8"/>
    </row>
    <row r="645" spans="1:26">
      <c r="A645" s="13"/>
      <c r="B645" s="18"/>
      <c r="C645" s="16"/>
      <c r="D645" s="19"/>
      <c r="E645" s="12"/>
      <c r="F645" s="12"/>
      <c r="G645" s="17"/>
      <c r="H645" s="13"/>
      <c r="I645" s="8"/>
      <c r="J645" s="8"/>
      <c r="K645" s="8"/>
      <c r="L645" s="8"/>
      <c r="M645" s="8"/>
      <c r="N645" s="15"/>
      <c r="O645" s="15"/>
      <c r="P645" s="8"/>
      <c r="Q645" s="8"/>
      <c r="R645" s="8"/>
      <c r="S645" s="8"/>
      <c r="T645" s="8"/>
      <c r="U645" s="8"/>
      <c r="V645" s="8"/>
      <c r="W645" s="8"/>
      <c r="X645" s="8"/>
      <c r="Y645" s="8"/>
      <c r="Z645" s="8"/>
    </row>
    <row r="646" spans="1:26">
      <c r="A646" s="13"/>
      <c r="B646" s="18"/>
      <c r="C646" s="16"/>
      <c r="D646" s="19"/>
      <c r="E646" s="12"/>
      <c r="F646" s="12"/>
      <c r="G646" s="17"/>
      <c r="H646" s="13"/>
      <c r="I646" s="8"/>
      <c r="J646" s="8"/>
      <c r="K646" s="8"/>
      <c r="L646" s="8"/>
      <c r="M646" s="8"/>
      <c r="N646" s="15"/>
      <c r="O646" s="15"/>
      <c r="P646" s="8"/>
      <c r="Q646" s="8"/>
      <c r="R646" s="8"/>
      <c r="S646" s="8"/>
      <c r="T646" s="8"/>
      <c r="U646" s="8"/>
      <c r="V646" s="8"/>
      <c r="W646" s="8"/>
      <c r="X646" s="8"/>
      <c r="Y646" s="8"/>
      <c r="Z646" s="8"/>
    </row>
    <row r="647" spans="1:26">
      <c r="A647" s="13"/>
      <c r="B647" s="18"/>
      <c r="C647" s="16"/>
      <c r="D647" s="19"/>
      <c r="E647" s="12"/>
      <c r="F647" s="12"/>
      <c r="G647" s="17"/>
      <c r="H647" s="13"/>
      <c r="I647" s="8"/>
      <c r="J647" s="8"/>
      <c r="K647" s="8"/>
      <c r="L647" s="8"/>
      <c r="M647" s="8"/>
      <c r="N647" s="15"/>
      <c r="O647" s="15"/>
      <c r="P647" s="8"/>
      <c r="Q647" s="8"/>
      <c r="R647" s="8"/>
      <c r="S647" s="8"/>
      <c r="T647" s="8"/>
      <c r="U647" s="8"/>
      <c r="V647" s="8"/>
      <c r="W647" s="8"/>
      <c r="X647" s="8"/>
      <c r="Y647" s="8"/>
      <c r="Z647" s="8"/>
    </row>
    <row r="648" spans="1:26">
      <c r="A648" s="13"/>
      <c r="B648" s="18"/>
      <c r="C648" s="16"/>
      <c r="D648" s="19"/>
      <c r="E648" s="12"/>
      <c r="F648" s="12"/>
      <c r="G648" s="17"/>
      <c r="H648" s="13"/>
      <c r="I648" s="8"/>
      <c r="J648" s="8"/>
      <c r="K648" s="8"/>
      <c r="L648" s="8"/>
      <c r="M648" s="8"/>
      <c r="N648" s="15"/>
      <c r="O648" s="15"/>
      <c r="P648" s="8"/>
      <c r="Q648" s="8"/>
      <c r="R648" s="8"/>
      <c r="S648" s="8"/>
      <c r="T648" s="8"/>
      <c r="U648" s="8"/>
      <c r="V648" s="8"/>
      <c r="W648" s="8"/>
      <c r="X648" s="8"/>
      <c r="Y648" s="8"/>
      <c r="Z648" s="8"/>
    </row>
    <row r="649" spans="1:26">
      <c r="A649" s="13"/>
      <c r="B649" s="18"/>
      <c r="C649" s="16"/>
      <c r="D649" s="19"/>
      <c r="E649" s="12"/>
      <c r="F649" s="12"/>
      <c r="G649" s="17"/>
      <c r="H649" s="13"/>
      <c r="I649" s="8"/>
      <c r="J649" s="8"/>
      <c r="K649" s="8"/>
      <c r="L649" s="8"/>
      <c r="M649" s="8"/>
      <c r="N649" s="15"/>
      <c r="O649" s="15"/>
      <c r="P649" s="8"/>
      <c r="Q649" s="8"/>
      <c r="R649" s="8"/>
      <c r="S649" s="8"/>
      <c r="T649" s="8"/>
      <c r="U649" s="8"/>
      <c r="V649" s="8"/>
      <c r="W649" s="8"/>
      <c r="X649" s="8"/>
      <c r="Y649" s="8"/>
      <c r="Z649" s="8"/>
    </row>
    <row r="650" spans="1:26">
      <c r="A650" s="13"/>
      <c r="B650" s="18"/>
      <c r="C650" s="16"/>
      <c r="D650" s="19"/>
      <c r="E650" s="12"/>
      <c r="F650" s="12"/>
      <c r="G650" s="17"/>
      <c r="H650" s="13"/>
      <c r="I650" s="8"/>
      <c r="J650" s="8"/>
      <c r="K650" s="8"/>
      <c r="L650" s="8"/>
      <c r="M650" s="8"/>
      <c r="N650" s="15"/>
      <c r="O650" s="15"/>
      <c r="P650" s="8"/>
      <c r="Q650" s="8"/>
      <c r="R650" s="8"/>
      <c r="S650" s="8"/>
      <c r="T650" s="8"/>
      <c r="U650" s="8"/>
      <c r="V650" s="8"/>
      <c r="W650" s="8"/>
      <c r="X650" s="8"/>
      <c r="Y650" s="8"/>
      <c r="Z650" s="8"/>
    </row>
    <row r="651" spans="1:26">
      <c r="A651" s="13"/>
      <c r="B651" s="18"/>
      <c r="C651" s="16"/>
      <c r="D651" s="19"/>
      <c r="E651" s="12"/>
      <c r="F651" s="12"/>
      <c r="G651" s="17"/>
      <c r="H651" s="13"/>
      <c r="I651" s="8"/>
      <c r="J651" s="8"/>
      <c r="K651" s="8"/>
      <c r="L651" s="8"/>
      <c r="M651" s="8"/>
      <c r="N651" s="15"/>
      <c r="O651" s="15"/>
      <c r="P651" s="8"/>
      <c r="Q651" s="8"/>
      <c r="R651" s="8"/>
      <c r="S651" s="8"/>
      <c r="T651" s="8"/>
      <c r="U651" s="8"/>
      <c r="V651" s="8"/>
      <c r="W651" s="8"/>
      <c r="X651" s="8"/>
      <c r="Y651" s="8"/>
      <c r="Z651" s="8"/>
    </row>
    <row r="652" spans="1:26">
      <c r="A652" s="13"/>
      <c r="B652" s="18"/>
      <c r="C652" s="16"/>
      <c r="D652" s="19"/>
      <c r="E652" s="12"/>
      <c r="F652" s="12"/>
      <c r="G652" s="17"/>
      <c r="H652" s="13"/>
      <c r="I652" s="8"/>
      <c r="J652" s="8"/>
      <c r="K652" s="8"/>
      <c r="L652" s="8"/>
      <c r="M652" s="8"/>
      <c r="N652" s="15"/>
      <c r="O652" s="15"/>
      <c r="P652" s="8"/>
      <c r="Q652" s="8"/>
      <c r="R652" s="8"/>
      <c r="S652" s="8"/>
      <c r="T652" s="8"/>
      <c r="U652" s="8"/>
      <c r="V652" s="8"/>
      <c r="W652" s="8"/>
      <c r="X652" s="8"/>
      <c r="Y652" s="8"/>
      <c r="Z652" s="8"/>
    </row>
    <row r="653" spans="1:26">
      <c r="A653" s="13"/>
      <c r="B653" s="18"/>
      <c r="C653" s="16"/>
      <c r="D653" s="19"/>
      <c r="E653" s="12"/>
      <c r="F653" s="12"/>
      <c r="G653" s="17"/>
      <c r="H653" s="13"/>
      <c r="I653" s="8"/>
      <c r="J653" s="8"/>
      <c r="K653" s="8"/>
      <c r="L653" s="8"/>
      <c r="M653" s="8"/>
      <c r="N653" s="15"/>
      <c r="O653" s="15"/>
      <c r="P653" s="8"/>
      <c r="Q653" s="8"/>
      <c r="R653" s="8"/>
      <c r="S653" s="8"/>
      <c r="T653" s="8"/>
      <c r="U653" s="8"/>
      <c r="V653" s="8"/>
      <c r="W653" s="8"/>
      <c r="X653" s="8"/>
      <c r="Y653" s="8"/>
      <c r="Z653" s="8"/>
    </row>
    <row r="654" spans="1:26">
      <c r="A654" s="13"/>
      <c r="B654" s="18"/>
      <c r="C654" s="16"/>
      <c r="D654" s="19"/>
      <c r="E654" s="12"/>
      <c r="F654" s="12"/>
      <c r="G654" s="17"/>
      <c r="H654" s="13"/>
      <c r="I654" s="8"/>
      <c r="J654" s="8"/>
      <c r="K654" s="8"/>
      <c r="L654" s="8"/>
      <c r="M654" s="8"/>
      <c r="N654" s="15"/>
      <c r="O654" s="15"/>
      <c r="P654" s="8"/>
      <c r="Q654" s="8"/>
      <c r="R654" s="8"/>
      <c r="S654" s="8"/>
      <c r="T654" s="8"/>
      <c r="U654" s="8"/>
      <c r="V654" s="8"/>
      <c r="W654" s="8"/>
      <c r="X654" s="8"/>
      <c r="Y654" s="8"/>
      <c r="Z654" s="8"/>
    </row>
    <row r="655" spans="1:26">
      <c r="A655" s="13"/>
      <c r="B655" s="18"/>
      <c r="C655" s="16"/>
      <c r="D655" s="19"/>
      <c r="E655" s="12"/>
      <c r="F655" s="12"/>
      <c r="G655" s="17"/>
      <c r="H655" s="13"/>
      <c r="I655" s="8"/>
      <c r="J655" s="8"/>
      <c r="K655" s="8"/>
      <c r="L655" s="8"/>
      <c r="M655" s="8"/>
      <c r="N655" s="15"/>
      <c r="O655" s="15"/>
      <c r="P655" s="8"/>
      <c r="Q655" s="8"/>
      <c r="R655" s="8"/>
      <c r="S655" s="8"/>
      <c r="T655" s="8"/>
      <c r="U655" s="8"/>
      <c r="V655" s="8"/>
      <c r="W655" s="8"/>
      <c r="X655" s="8"/>
      <c r="Y655" s="8"/>
      <c r="Z655" s="8"/>
    </row>
    <row r="656" spans="1:26">
      <c r="A656" s="13"/>
      <c r="B656" s="18"/>
      <c r="C656" s="16"/>
      <c r="D656" s="19"/>
      <c r="E656" s="12"/>
      <c r="F656" s="12"/>
      <c r="G656" s="17"/>
      <c r="H656" s="13"/>
      <c r="I656" s="8"/>
      <c r="J656" s="8"/>
      <c r="K656" s="8"/>
      <c r="L656" s="8"/>
      <c r="M656" s="8"/>
      <c r="N656" s="15"/>
      <c r="O656" s="15"/>
      <c r="P656" s="8"/>
      <c r="Q656" s="8"/>
      <c r="R656" s="8"/>
      <c r="S656" s="8"/>
      <c r="T656" s="8"/>
      <c r="U656" s="8"/>
      <c r="V656" s="8"/>
      <c r="W656" s="8"/>
      <c r="X656" s="8"/>
      <c r="Y656" s="8"/>
      <c r="Z656" s="8"/>
    </row>
    <row r="657" spans="1:26">
      <c r="A657" s="13"/>
      <c r="B657" s="18"/>
      <c r="C657" s="16"/>
      <c r="D657" s="19"/>
      <c r="E657" s="12"/>
      <c r="F657" s="12"/>
      <c r="G657" s="17"/>
      <c r="H657" s="13"/>
      <c r="I657" s="8"/>
      <c r="J657" s="8"/>
      <c r="K657" s="8"/>
      <c r="L657" s="8"/>
      <c r="M657" s="8"/>
      <c r="N657" s="15"/>
      <c r="O657" s="15"/>
      <c r="P657" s="8"/>
      <c r="Q657" s="8"/>
      <c r="R657" s="8"/>
      <c r="S657" s="8"/>
      <c r="T657" s="8"/>
      <c r="U657" s="8"/>
      <c r="V657" s="8"/>
      <c r="W657" s="8"/>
      <c r="X657" s="8"/>
      <c r="Y657" s="8"/>
      <c r="Z657" s="8"/>
    </row>
    <row r="658" spans="1:26">
      <c r="A658" s="13"/>
      <c r="B658" s="18"/>
      <c r="C658" s="16"/>
      <c r="D658" s="19"/>
      <c r="E658" s="12"/>
      <c r="F658" s="12"/>
      <c r="G658" s="17"/>
      <c r="H658" s="13"/>
      <c r="I658" s="8"/>
      <c r="J658" s="8"/>
      <c r="K658" s="8"/>
      <c r="L658" s="8"/>
      <c r="M658" s="8"/>
      <c r="N658" s="15"/>
      <c r="O658" s="15"/>
      <c r="P658" s="8"/>
      <c r="Q658" s="8"/>
      <c r="R658" s="8"/>
      <c r="S658" s="8"/>
      <c r="T658" s="8"/>
      <c r="U658" s="8"/>
      <c r="V658" s="8"/>
      <c r="W658" s="8"/>
      <c r="X658" s="8"/>
      <c r="Y658" s="8"/>
      <c r="Z658" s="8"/>
    </row>
    <row r="659" spans="1:26">
      <c r="A659" s="13"/>
      <c r="B659" s="18"/>
      <c r="C659" s="16"/>
      <c r="D659" s="19"/>
      <c r="E659" s="12"/>
      <c r="F659" s="12"/>
      <c r="G659" s="17"/>
      <c r="H659" s="13"/>
      <c r="I659" s="8"/>
      <c r="J659" s="8"/>
      <c r="K659" s="8"/>
      <c r="L659" s="8"/>
      <c r="M659" s="8"/>
      <c r="N659" s="15"/>
      <c r="O659" s="15"/>
      <c r="P659" s="8"/>
      <c r="Q659" s="8"/>
      <c r="R659" s="8"/>
      <c r="S659" s="8"/>
      <c r="T659" s="8"/>
      <c r="U659" s="8"/>
      <c r="V659" s="8"/>
      <c r="W659" s="8"/>
      <c r="X659" s="8"/>
      <c r="Y659" s="8"/>
      <c r="Z659" s="8"/>
    </row>
    <row r="660" spans="1:26">
      <c r="A660" s="13"/>
      <c r="B660" s="18"/>
      <c r="C660" s="16"/>
      <c r="D660" s="19"/>
      <c r="E660" s="12"/>
      <c r="F660" s="12"/>
      <c r="G660" s="17"/>
      <c r="H660" s="13"/>
      <c r="I660" s="8"/>
      <c r="J660" s="8"/>
      <c r="K660" s="8"/>
      <c r="L660" s="8"/>
      <c r="M660" s="8"/>
      <c r="N660" s="15"/>
      <c r="O660" s="15"/>
      <c r="P660" s="8"/>
      <c r="Q660" s="8"/>
      <c r="R660" s="8"/>
      <c r="S660" s="8"/>
      <c r="T660" s="8"/>
      <c r="U660" s="8"/>
      <c r="V660" s="8"/>
      <c r="W660" s="8"/>
      <c r="X660" s="8"/>
      <c r="Y660" s="8"/>
      <c r="Z660" s="8"/>
    </row>
    <row r="661" spans="1:26">
      <c r="A661" s="13"/>
      <c r="B661" s="18"/>
      <c r="C661" s="16"/>
      <c r="D661" s="19"/>
      <c r="E661" s="12"/>
      <c r="F661" s="12"/>
      <c r="G661" s="17"/>
      <c r="H661" s="13"/>
      <c r="I661" s="8"/>
      <c r="J661" s="8"/>
      <c r="K661" s="8"/>
      <c r="L661" s="8"/>
      <c r="M661" s="8"/>
      <c r="N661" s="15"/>
      <c r="O661" s="15"/>
      <c r="P661" s="8"/>
      <c r="Q661" s="8"/>
      <c r="R661" s="8"/>
      <c r="S661" s="8"/>
      <c r="T661" s="8"/>
      <c r="U661" s="8"/>
      <c r="V661" s="8"/>
      <c r="W661" s="8"/>
      <c r="X661" s="8"/>
      <c r="Y661" s="8"/>
      <c r="Z661" s="8"/>
    </row>
    <row r="662" spans="1:26">
      <c r="A662" s="13"/>
      <c r="B662" s="18"/>
      <c r="C662" s="16"/>
      <c r="D662" s="19"/>
      <c r="E662" s="12"/>
      <c r="F662" s="12"/>
      <c r="G662" s="17"/>
      <c r="H662" s="13"/>
      <c r="I662" s="8"/>
      <c r="J662" s="8"/>
      <c r="K662" s="8"/>
      <c r="L662" s="8"/>
      <c r="M662" s="8"/>
      <c r="N662" s="15"/>
      <c r="O662" s="15"/>
      <c r="P662" s="8"/>
      <c r="Q662" s="8"/>
      <c r="R662" s="8"/>
      <c r="S662" s="8"/>
      <c r="T662" s="8"/>
      <c r="U662" s="8"/>
      <c r="V662" s="8"/>
      <c r="W662" s="8"/>
      <c r="X662" s="8"/>
      <c r="Y662" s="8"/>
      <c r="Z662" s="8"/>
    </row>
    <row r="663" spans="1:26">
      <c r="A663" s="13"/>
      <c r="B663" s="18"/>
      <c r="C663" s="16"/>
      <c r="D663" s="19"/>
      <c r="E663" s="12"/>
      <c r="F663" s="12"/>
      <c r="G663" s="17"/>
      <c r="H663" s="13"/>
      <c r="I663" s="8"/>
      <c r="J663" s="8"/>
      <c r="K663" s="8"/>
      <c r="L663" s="8"/>
      <c r="M663" s="8"/>
      <c r="N663" s="15"/>
      <c r="O663" s="15"/>
      <c r="P663" s="8"/>
      <c r="Q663" s="8"/>
      <c r="R663" s="8"/>
      <c r="S663" s="8"/>
      <c r="T663" s="8"/>
      <c r="U663" s="8"/>
      <c r="V663" s="8"/>
      <c r="W663" s="8"/>
      <c r="X663" s="8"/>
      <c r="Y663" s="8"/>
      <c r="Z663" s="8"/>
    </row>
    <row r="664" spans="1:26">
      <c r="A664" s="13"/>
      <c r="B664" s="18"/>
      <c r="C664" s="16"/>
      <c r="D664" s="19"/>
      <c r="E664" s="12"/>
      <c r="F664" s="12"/>
      <c r="G664" s="17"/>
      <c r="H664" s="13"/>
      <c r="I664" s="8"/>
      <c r="J664" s="8"/>
      <c r="K664" s="8"/>
      <c r="L664" s="8"/>
      <c r="M664" s="8"/>
      <c r="N664" s="15"/>
      <c r="O664" s="15"/>
      <c r="P664" s="8"/>
      <c r="Q664" s="8"/>
      <c r="R664" s="8"/>
      <c r="S664" s="8"/>
      <c r="T664" s="8"/>
      <c r="U664" s="8"/>
      <c r="V664" s="8"/>
      <c r="W664" s="8"/>
      <c r="X664" s="8"/>
      <c r="Y664" s="8"/>
      <c r="Z664" s="8"/>
    </row>
    <row r="665" spans="1:26">
      <c r="A665" s="13"/>
      <c r="B665" s="18"/>
      <c r="C665" s="16"/>
      <c r="D665" s="19"/>
      <c r="E665" s="12"/>
      <c r="F665" s="12"/>
      <c r="G665" s="17"/>
      <c r="H665" s="13"/>
      <c r="I665" s="8"/>
      <c r="J665" s="8"/>
      <c r="K665" s="8"/>
      <c r="L665" s="8"/>
      <c r="M665" s="8"/>
      <c r="N665" s="15"/>
      <c r="O665" s="15"/>
      <c r="P665" s="8"/>
      <c r="Q665" s="8"/>
      <c r="R665" s="8"/>
      <c r="S665" s="8"/>
      <c r="T665" s="8"/>
      <c r="U665" s="8"/>
      <c r="V665" s="8"/>
      <c r="W665" s="8"/>
      <c r="X665" s="8"/>
      <c r="Y665" s="8"/>
      <c r="Z665" s="8"/>
    </row>
    <row r="666" spans="1:26">
      <c r="A666" s="13"/>
      <c r="B666" s="18"/>
      <c r="C666" s="16"/>
      <c r="D666" s="19"/>
      <c r="E666" s="12"/>
      <c r="F666" s="12"/>
      <c r="G666" s="17"/>
      <c r="H666" s="13"/>
      <c r="I666" s="8"/>
      <c r="J666" s="8"/>
      <c r="K666" s="8"/>
      <c r="L666" s="8"/>
      <c r="M666" s="8"/>
      <c r="N666" s="15"/>
      <c r="O666" s="15"/>
      <c r="P666" s="8"/>
      <c r="Q666" s="8"/>
      <c r="R666" s="8"/>
      <c r="S666" s="8"/>
      <c r="T666" s="8"/>
      <c r="U666" s="8"/>
      <c r="V666" s="8"/>
      <c r="W666" s="8"/>
      <c r="X666" s="8"/>
      <c r="Y666" s="8"/>
      <c r="Z666" s="8"/>
    </row>
    <row r="667" spans="1:26">
      <c r="A667" s="13"/>
      <c r="B667" s="18"/>
      <c r="C667" s="16"/>
      <c r="D667" s="19"/>
      <c r="E667" s="12"/>
      <c r="F667" s="12"/>
      <c r="G667" s="17"/>
      <c r="H667" s="13"/>
      <c r="I667" s="8"/>
      <c r="J667" s="8"/>
      <c r="K667" s="8"/>
      <c r="L667" s="8"/>
      <c r="M667" s="8"/>
      <c r="N667" s="15"/>
      <c r="O667" s="15"/>
      <c r="P667" s="8"/>
      <c r="Q667" s="8"/>
      <c r="R667" s="8"/>
      <c r="S667" s="8"/>
      <c r="T667" s="8"/>
      <c r="U667" s="8"/>
      <c r="V667" s="8"/>
      <c r="W667" s="8"/>
      <c r="X667" s="8"/>
      <c r="Y667" s="8"/>
      <c r="Z667" s="8"/>
    </row>
    <row r="668" spans="1:26">
      <c r="A668" s="13"/>
      <c r="B668" s="18"/>
      <c r="C668" s="16"/>
      <c r="D668" s="19"/>
      <c r="E668" s="12"/>
      <c r="F668" s="12"/>
      <c r="G668" s="17"/>
      <c r="H668" s="13"/>
      <c r="I668" s="8"/>
      <c r="J668" s="8"/>
      <c r="K668" s="8"/>
      <c r="L668" s="8"/>
      <c r="M668" s="8"/>
      <c r="N668" s="15"/>
      <c r="O668" s="15"/>
      <c r="P668" s="8"/>
      <c r="Q668" s="8"/>
      <c r="R668" s="8"/>
      <c r="S668" s="8"/>
      <c r="T668" s="8"/>
      <c r="U668" s="8"/>
      <c r="V668" s="8"/>
      <c r="W668" s="8"/>
      <c r="X668" s="8"/>
      <c r="Y668" s="8"/>
      <c r="Z668" s="8"/>
    </row>
    <row r="669" spans="1:26">
      <c r="A669" s="13"/>
      <c r="B669" s="18"/>
      <c r="C669" s="16"/>
      <c r="D669" s="19"/>
      <c r="E669" s="12"/>
      <c r="F669" s="12"/>
      <c r="G669" s="17"/>
      <c r="H669" s="13"/>
      <c r="I669" s="8"/>
      <c r="J669" s="8"/>
      <c r="K669" s="8"/>
      <c r="L669" s="8"/>
      <c r="M669" s="8"/>
      <c r="N669" s="15"/>
      <c r="O669" s="15"/>
      <c r="P669" s="8"/>
      <c r="Q669" s="8"/>
      <c r="R669" s="8"/>
      <c r="S669" s="8"/>
      <c r="T669" s="8"/>
      <c r="U669" s="8"/>
      <c r="V669" s="8"/>
      <c r="W669" s="8"/>
      <c r="X669" s="8"/>
      <c r="Y669" s="8"/>
      <c r="Z669" s="8"/>
    </row>
    <row r="670" spans="1:26">
      <c r="A670" s="13"/>
      <c r="B670" s="18"/>
      <c r="C670" s="16"/>
      <c r="D670" s="19"/>
      <c r="E670" s="12"/>
      <c r="F670" s="12"/>
      <c r="G670" s="17"/>
      <c r="H670" s="13"/>
      <c r="I670" s="8"/>
      <c r="J670" s="8"/>
      <c r="K670" s="8"/>
      <c r="L670" s="8"/>
      <c r="M670" s="8"/>
      <c r="N670" s="15"/>
      <c r="O670" s="15"/>
      <c r="P670" s="8"/>
      <c r="Q670" s="8"/>
      <c r="R670" s="8"/>
      <c r="S670" s="8"/>
      <c r="T670" s="8"/>
      <c r="U670" s="8"/>
      <c r="V670" s="8"/>
      <c r="W670" s="8"/>
      <c r="X670" s="8"/>
      <c r="Y670" s="8"/>
      <c r="Z670" s="8"/>
    </row>
    <row r="671" spans="1:26">
      <c r="A671" s="13"/>
      <c r="B671" s="18"/>
      <c r="C671" s="16"/>
      <c r="D671" s="19"/>
      <c r="E671" s="12"/>
      <c r="F671" s="12"/>
      <c r="G671" s="17"/>
      <c r="H671" s="13"/>
      <c r="I671" s="8"/>
      <c r="J671" s="8"/>
      <c r="K671" s="8"/>
      <c r="L671" s="8"/>
      <c r="M671" s="8"/>
      <c r="N671" s="15"/>
      <c r="O671" s="15"/>
      <c r="P671" s="8"/>
      <c r="Q671" s="8"/>
      <c r="R671" s="8"/>
      <c r="S671" s="8"/>
      <c r="T671" s="8"/>
      <c r="U671" s="8"/>
      <c r="V671" s="8"/>
      <c r="W671" s="8"/>
      <c r="X671" s="8"/>
      <c r="Y671" s="8"/>
      <c r="Z671" s="8"/>
    </row>
    <row r="672" spans="1:26">
      <c r="A672" s="13"/>
      <c r="B672" s="18"/>
      <c r="C672" s="16"/>
      <c r="D672" s="19"/>
      <c r="E672" s="12"/>
      <c r="F672" s="12"/>
      <c r="G672" s="17"/>
      <c r="H672" s="13"/>
      <c r="I672" s="8"/>
      <c r="J672" s="8"/>
      <c r="K672" s="8"/>
      <c r="L672" s="8"/>
      <c r="M672" s="8"/>
      <c r="N672" s="15"/>
      <c r="O672" s="15"/>
      <c r="P672" s="8"/>
      <c r="Q672" s="8"/>
      <c r="R672" s="8"/>
      <c r="S672" s="8"/>
      <c r="T672" s="8"/>
      <c r="U672" s="8"/>
      <c r="V672" s="8"/>
      <c r="W672" s="8"/>
      <c r="X672" s="8"/>
      <c r="Y672" s="8"/>
      <c r="Z672" s="8"/>
    </row>
    <row r="673" spans="1:26">
      <c r="A673" s="13"/>
      <c r="B673" s="18"/>
      <c r="C673" s="16"/>
      <c r="D673" s="19"/>
      <c r="E673" s="12"/>
      <c r="F673" s="12"/>
      <c r="G673" s="17"/>
      <c r="H673" s="13"/>
      <c r="I673" s="8"/>
      <c r="J673" s="8"/>
      <c r="K673" s="8"/>
      <c r="L673" s="8"/>
      <c r="M673" s="8"/>
      <c r="N673" s="15"/>
      <c r="O673" s="15"/>
      <c r="P673" s="8"/>
      <c r="Q673" s="8"/>
      <c r="R673" s="8"/>
      <c r="S673" s="8"/>
      <c r="T673" s="8"/>
      <c r="U673" s="8"/>
      <c r="V673" s="8"/>
      <c r="W673" s="8"/>
      <c r="X673" s="8"/>
      <c r="Y673" s="8"/>
      <c r="Z673" s="8"/>
    </row>
    <row r="674" spans="1:26">
      <c r="A674" s="13"/>
      <c r="B674" s="18"/>
      <c r="C674" s="16"/>
      <c r="D674" s="19"/>
      <c r="E674" s="12"/>
      <c r="F674" s="12"/>
      <c r="G674" s="17"/>
      <c r="H674" s="13"/>
      <c r="I674" s="8"/>
      <c r="J674" s="8"/>
      <c r="K674" s="8"/>
      <c r="L674" s="8"/>
      <c r="M674" s="8"/>
      <c r="N674" s="15"/>
      <c r="O674" s="15"/>
      <c r="P674" s="8"/>
      <c r="Q674" s="8"/>
      <c r="R674" s="8"/>
      <c r="S674" s="8"/>
      <c r="T674" s="8"/>
      <c r="U674" s="8"/>
      <c r="V674" s="8"/>
      <c r="W674" s="8"/>
      <c r="X674" s="8"/>
      <c r="Y674" s="8"/>
      <c r="Z674" s="8"/>
    </row>
    <row r="675" spans="1:26">
      <c r="A675" s="13"/>
      <c r="B675" s="18"/>
      <c r="C675" s="16"/>
      <c r="D675" s="19"/>
      <c r="E675" s="12"/>
      <c r="F675" s="12"/>
      <c r="G675" s="17"/>
      <c r="H675" s="13"/>
      <c r="I675" s="8"/>
      <c r="J675" s="8"/>
      <c r="K675" s="8"/>
      <c r="L675" s="8"/>
      <c r="M675" s="8"/>
      <c r="N675" s="15"/>
      <c r="O675" s="15"/>
      <c r="P675" s="8"/>
      <c r="Q675" s="8"/>
      <c r="R675" s="8"/>
      <c r="S675" s="8"/>
      <c r="T675" s="8"/>
      <c r="U675" s="8"/>
      <c r="V675" s="8"/>
      <c r="W675" s="8"/>
      <c r="X675" s="8"/>
      <c r="Y675" s="8"/>
      <c r="Z675" s="8"/>
    </row>
    <row r="676" spans="1:26">
      <c r="A676" s="13"/>
      <c r="B676" s="18"/>
      <c r="C676" s="16"/>
      <c r="D676" s="19"/>
      <c r="E676" s="12"/>
      <c r="F676" s="12"/>
      <c r="G676" s="17"/>
      <c r="H676" s="13"/>
      <c r="I676" s="8"/>
      <c r="J676" s="8"/>
      <c r="K676" s="8"/>
      <c r="L676" s="8"/>
      <c r="M676" s="8"/>
      <c r="N676" s="15"/>
      <c r="O676" s="15"/>
      <c r="P676" s="8"/>
      <c r="Q676" s="8"/>
      <c r="R676" s="8"/>
      <c r="S676" s="8"/>
      <c r="T676" s="8"/>
      <c r="U676" s="8"/>
      <c r="V676" s="8"/>
      <c r="W676" s="8"/>
      <c r="X676" s="8"/>
      <c r="Y676" s="8"/>
      <c r="Z676" s="8"/>
    </row>
    <row r="677" spans="1:26">
      <c r="A677" s="13"/>
      <c r="B677" s="18"/>
      <c r="C677" s="16"/>
      <c r="D677" s="19"/>
      <c r="E677" s="12"/>
      <c r="F677" s="12"/>
      <c r="G677" s="17"/>
      <c r="H677" s="13"/>
      <c r="I677" s="8"/>
      <c r="J677" s="8"/>
      <c r="K677" s="8"/>
      <c r="L677" s="8"/>
      <c r="M677" s="8"/>
      <c r="N677" s="15"/>
      <c r="O677" s="15"/>
      <c r="P677" s="8"/>
      <c r="Q677" s="8"/>
      <c r="R677" s="8"/>
      <c r="S677" s="8"/>
      <c r="T677" s="8"/>
      <c r="U677" s="8"/>
      <c r="V677" s="8"/>
      <c r="W677" s="8"/>
      <c r="X677" s="8"/>
      <c r="Y677" s="8"/>
      <c r="Z677" s="8"/>
    </row>
    <row r="678" spans="1:26">
      <c r="A678" s="13"/>
      <c r="B678" s="18"/>
      <c r="C678" s="16"/>
      <c r="D678" s="19"/>
      <c r="E678" s="12"/>
      <c r="F678" s="12"/>
      <c r="G678" s="17"/>
      <c r="H678" s="13"/>
      <c r="I678" s="8"/>
      <c r="J678" s="8"/>
      <c r="K678" s="8"/>
      <c r="L678" s="8"/>
      <c r="M678" s="8"/>
      <c r="N678" s="15"/>
      <c r="O678" s="15"/>
      <c r="P678" s="8"/>
      <c r="Q678" s="8"/>
      <c r="R678" s="8"/>
      <c r="S678" s="8"/>
      <c r="T678" s="8"/>
      <c r="U678" s="8"/>
      <c r="V678" s="8"/>
      <c r="W678" s="8"/>
      <c r="X678" s="8"/>
      <c r="Y678" s="8"/>
      <c r="Z678" s="8"/>
    </row>
    <row r="679" spans="1:26">
      <c r="A679" s="13"/>
      <c r="B679" s="18"/>
      <c r="C679" s="16"/>
      <c r="D679" s="19"/>
      <c r="E679" s="12"/>
      <c r="F679" s="12"/>
      <c r="G679" s="17"/>
      <c r="H679" s="13"/>
      <c r="I679" s="8"/>
      <c r="J679" s="8"/>
      <c r="K679" s="8"/>
      <c r="L679" s="8"/>
      <c r="M679" s="8"/>
      <c r="N679" s="15"/>
      <c r="O679" s="15"/>
      <c r="P679" s="8"/>
      <c r="Q679" s="8"/>
      <c r="R679" s="8"/>
      <c r="S679" s="8"/>
      <c r="T679" s="8"/>
      <c r="U679" s="8"/>
      <c r="V679" s="8"/>
      <c r="W679" s="8"/>
      <c r="X679" s="8"/>
      <c r="Y679" s="8"/>
      <c r="Z679" s="8"/>
    </row>
    <row r="680" spans="1:26">
      <c r="A680" s="13"/>
      <c r="B680" s="18"/>
      <c r="C680" s="16"/>
      <c r="D680" s="19"/>
      <c r="E680" s="12"/>
      <c r="F680" s="12"/>
      <c r="G680" s="17"/>
      <c r="H680" s="13"/>
      <c r="I680" s="8"/>
      <c r="J680" s="8"/>
      <c r="K680" s="8"/>
      <c r="L680" s="8"/>
      <c r="M680" s="8"/>
      <c r="N680" s="15"/>
      <c r="O680" s="15"/>
      <c r="P680" s="8"/>
      <c r="Q680" s="8"/>
      <c r="R680" s="8"/>
      <c r="S680" s="8"/>
      <c r="T680" s="8"/>
      <c r="U680" s="8"/>
      <c r="V680" s="8"/>
      <c r="W680" s="8"/>
      <c r="X680" s="8"/>
      <c r="Y680" s="8"/>
      <c r="Z680" s="8"/>
    </row>
    <row r="681" spans="1:26">
      <c r="A681" s="13"/>
      <c r="B681" s="18"/>
      <c r="C681" s="16"/>
      <c r="D681" s="19"/>
      <c r="E681" s="12"/>
      <c r="F681" s="12"/>
      <c r="G681" s="17"/>
      <c r="H681" s="13"/>
      <c r="I681" s="8"/>
      <c r="J681" s="8"/>
      <c r="K681" s="8"/>
      <c r="L681" s="8"/>
      <c r="M681" s="8"/>
      <c r="N681" s="15"/>
      <c r="O681" s="15"/>
      <c r="P681" s="8"/>
      <c r="Q681" s="8"/>
      <c r="R681" s="8"/>
      <c r="S681" s="8"/>
      <c r="T681" s="8"/>
      <c r="U681" s="8"/>
      <c r="V681" s="8"/>
      <c r="W681" s="8"/>
      <c r="X681" s="8"/>
      <c r="Y681" s="8"/>
      <c r="Z681" s="8"/>
    </row>
    <row r="682" spans="1:26">
      <c r="A682" s="13"/>
      <c r="B682" s="18"/>
      <c r="C682" s="16"/>
      <c r="D682" s="19"/>
      <c r="E682" s="12"/>
      <c r="F682" s="12"/>
      <c r="G682" s="17"/>
      <c r="H682" s="13"/>
      <c r="I682" s="8"/>
      <c r="J682" s="8"/>
      <c r="K682" s="8"/>
      <c r="L682" s="8"/>
      <c r="M682" s="8"/>
      <c r="N682" s="15"/>
      <c r="O682" s="15"/>
      <c r="P682" s="8"/>
      <c r="Q682" s="8"/>
      <c r="R682" s="8"/>
      <c r="S682" s="8"/>
      <c r="T682" s="8"/>
      <c r="U682" s="8"/>
      <c r="V682" s="8"/>
      <c r="W682" s="8"/>
      <c r="X682" s="8"/>
      <c r="Y682" s="8"/>
      <c r="Z682" s="8"/>
    </row>
    <row r="683" spans="1:26">
      <c r="A683" s="13"/>
      <c r="B683" s="18"/>
      <c r="C683" s="16"/>
      <c r="D683" s="19"/>
      <c r="E683" s="12"/>
      <c r="F683" s="12"/>
      <c r="G683" s="17"/>
      <c r="H683" s="13"/>
      <c r="I683" s="8"/>
      <c r="J683" s="8"/>
      <c r="K683" s="8"/>
      <c r="L683" s="8"/>
      <c r="M683" s="8"/>
      <c r="N683" s="15"/>
      <c r="O683" s="15"/>
      <c r="P683" s="8"/>
      <c r="Q683" s="8"/>
      <c r="R683" s="8"/>
      <c r="S683" s="8"/>
      <c r="T683" s="8"/>
      <c r="U683" s="8"/>
      <c r="V683" s="8"/>
      <c r="W683" s="8"/>
      <c r="X683" s="8"/>
      <c r="Y683" s="8"/>
      <c r="Z683" s="8"/>
    </row>
    <row r="684" spans="1:26">
      <c r="A684" s="13"/>
      <c r="B684" s="18"/>
      <c r="C684" s="16"/>
      <c r="D684" s="19"/>
      <c r="E684" s="12"/>
      <c r="F684" s="12"/>
      <c r="G684" s="17"/>
      <c r="H684" s="13"/>
      <c r="I684" s="8"/>
      <c r="J684" s="8"/>
      <c r="K684" s="8"/>
      <c r="L684" s="8"/>
      <c r="M684" s="8"/>
      <c r="N684" s="15"/>
      <c r="O684" s="15"/>
      <c r="P684" s="8"/>
      <c r="Q684" s="8"/>
      <c r="R684" s="8"/>
      <c r="S684" s="8"/>
      <c r="T684" s="8"/>
      <c r="U684" s="8"/>
      <c r="V684" s="8"/>
      <c r="W684" s="8"/>
      <c r="X684" s="8"/>
      <c r="Y684" s="8"/>
      <c r="Z684" s="8"/>
    </row>
    <row r="685" spans="1:26">
      <c r="A685" s="13"/>
      <c r="B685" s="18"/>
      <c r="C685" s="16"/>
      <c r="D685" s="19"/>
      <c r="E685" s="12"/>
      <c r="F685" s="12"/>
      <c r="G685" s="17"/>
      <c r="H685" s="13"/>
      <c r="I685" s="8"/>
      <c r="J685" s="8"/>
      <c r="K685" s="8"/>
      <c r="L685" s="8"/>
      <c r="M685" s="8"/>
      <c r="N685" s="15"/>
      <c r="O685" s="15"/>
      <c r="P685" s="8"/>
      <c r="Q685" s="8"/>
      <c r="R685" s="8"/>
      <c r="S685" s="8"/>
      <c r="T685" s="8"/>
      <c r="U685" s="8"/>
      <c r="V685" s="8"/>
      <c r="W685" s="8"/>
      <c r="X685" s="8"/>
      <c r="Y685" s="8"/>
      <c r="Z685" s="8"/>
    </row>
    <row r="686" spans="1:26">
      <c r="A686" s="13"/>
      <c r="B686" s="18"/>
      <c r="C686" s="16"/>
      <c r="D686" s="19"/>
      <c r="E686" s="12"/>
      <c r="F686" s="12"/>
      <c r="G686" s="17"/>
      <c r="H686" s="13"/>
      <c r="I686" s="8"/>
      <c r="J686" s="8"/>
      <c r="K686" s="8"/>
      <c r="L686" s="8"/>
      <c r="M686" s="8"/>
      <c r="N686" s="15"/>
      <c r="O686" s="15"/>
      <c r="P686" s="8"/>
      <c r="Q686" s="8"/>
      <c r="R686" s="8"/>
      <c r="S686" s="8"/>
      <c r="T686" s="8"/>
      <c r="U686" s="8"/>
      <c r="V686" s="8"/>
      <c r="W686" s="8"/>
      <c r="X686" s="8"/>
      <c r="Y686" s="8"/>
      <c r="Z686" s="8"/>
    </row>
    <row r="687" spans="1:26">
      <c r="A687" s="13"/>
      <c r="B687" s="18"/>
      <c r="C687" s="16"/>
      <c r="D687" s="19"/>
      <c r="E687" s="12"/>
      <c r="F687" s="12"/>
      <c r="G687" s="17"/>
      <c r="H687" s="13"/>
      <c r="I687" s="8"/>
      <c r="J687" s="8"/>
      <c r="K687" s="8"/>
      <c r="L687" s="8"/>
      <c r="M687" s="8"/>
      <c r="N687" s="15"/>
      <c r="O687" s="15"/>
      <c r="P687" s="8"/>
      <c r="Q687" s="8"/>
      <c r="R687" s="8"/>
      <c r="S687" s="8"/>
      <c r="T687" s="8"/>
      <c r="U687" s="8"/>
      <c r="V687" s="8"/>
      <c r="W687" s="8"/>
      <c r="X687" s="8"/>
      <c r="Y687" s="8"/>
      <c r="Z687" s="8"/>
    </row>
    <row r="688" spans="1:26">
      <c r="A688" s="13"/>
      <c r="B688" s="18"/>
      <c r="C688" s="16"/>
      <c r="D688" s="19"/>
      <c r="E688" s="12"/>
      <c r="F688" s="12"/>
      <c r="G688" s="17"/>
      <c r="H688" s="13"/>
      <c r="I688" s="8"/>
      <c r="J688" s="8"/>
      <c r="K688" s="8"/>
      <c r="L688" s="8"/>
      <c r="M688" s="8"/>
      <c r="N688" s="15"/>
      <c r="O688" s="15"/>
      <c r="P688" s="8"/>
      <c r="Q688" s="8"/>
      <c r="R688" s="8"/>
      <c r="S688" s="8"/>
      <c r="T688" s="8"/>
      <c r="U688" s="8"/>
      <c r="V688" s="8"/>
      <c r="W688" s="8"/>
      <c r="X688" s="8"/>
      <c r="Y688" s="8"/>
      <c r="Z688" s="8"/>
    </row>
    <row r="689" spans="1:26">
      <c r="A689" s="13"/>
      <c r="B689" s="18"/>
      <c r="C689" s="16"/>
      <c r="D689" s="19"/>
      <c r="E689" s="12"/>
      <c r="F689" s="12"/>
      <c r="G689" s="17"/>
      <c r="H689" s="13"/>
      <c r="I689" s="8"/>
      <c r="J689" s="8"/>
      <c r="K689" s="8"/>
      <c r="L689" s="8"/>
      <c r="M689" s="8"/>
      <c r="N689" s="15"/>
      <c r="O689" s="15"/>
      <c r="P689" s="8"/>
      <c r="Q689" s="8"/>
      <c r="R689" s="8"/>
      <c r="S689" s="8"/>
      <c r="T689" s="8"/>
      <c r="U689" s="8"/>
      <c r="V689" s="8"/>
      <c r="W689" s="8"/>
      <c r="X689" s="8"/>
      <c r="Y689" s="8"/>
      <c r="Z689" s="8"/>
    </row>
    <row r="690" spans="1:26">
      <c r="A690" s="13"/>
      <c r="B690" s="18"/>
      <c r="C690" s="16"/>
      <c r="D690" s="19"/>
      <c r="E690" s="12"/>
      <c r="F690" s="12"/>
      <c r="G690" s="17"/>
      <c r="H690" s="13"/>
      <c r="I690" s="8"/>
      <c r="J690" s="8"/>
      <c r="K690" s="8"/>
      <c r="L690" s="8"/>
      <c r="M690" s="8"/>
      <c r="N690" s="15"/>
      <c r="O690" s="15"/>
      <c r="P690" s="8"/>
      <c r="Q690" s="8"/>
      <c r="R690" s="8"/>
      <c r="S690" s="8"/>
      <c r="T690" s="8"/>
      <c r="U690" s="8"/>
      <c r="V690" s="8"/>
      <c r="W690" s="8"/>
      <c r="X690" s="8"/>
      <c r="Y690" s="8"/>
      <c r="Z690" s="8"/>
    </row>
    <row r="691" spans="1:26">
      <c r="A691" s="13"/>
      <c r="B691" s="18"/>
      <c r="C691" s="16"/>
      <c r="D691" s="19"/>
      <c r="E691" s="12"/>
      <c r="F691" s="12"/>
      <c r="G691" s="17"/>
      <c r="H691" s="13"/>
      <c r="I691" s="8"/>
      <c r="J691" s="8"/>
      <c r="K691" s="8"/>
      <c r="L691" s="8"/>
      <c r="M691" s="8"/>
      <c r="N691" s="15"/>
      <c r="O691" s="15"/>
      <c r="P691" s="8"/>
      <c r="Q691" s="8"/>
      <c r="R691" s="8"/>
      <c r="S691" s="8"/>
      <c r="T691" s="8"/>
      <c r="U691" s="8"/>
      <c r="V691" s="8"/>
      <c r="W691" s="8"/>
      <c r="X691" s="8"/>
      <c r="Y691" s="8"/>
      <c r="Z691" s="8"/>
    </row>
    <row r="692" spans="1:26">
      <c r="A692" s="13"/>
      <c r="B692" s="18"/>
      <c r="C692" s="16"/>
      <c r="D692" s="19"/>
      <c r="E692" s="12"/>
      <c r="F692" s="12"/>
      <c r="G692" s="17"/>
      <c r="H692" s="13"/>
      <c r="I692" s="8"/>
      <c r="J692" s="8"/>
      <c r="K692" s="8"/>
      <c r="L692" s="8"/>
      <c r="M692" s="8"/>
      <c r="N692" s="15"/>
      <c r="O692" s="15"/>
      <c r="P692" s="8"/>
      <c r="Q692" s="8"/>
      <c r="R692" s="8"/>
      <c r="S692" s="8"/>
      <c r="T692" s="8"/>
      <c r="U692" s="8"/>
      <c r="V692" s="8"/>
      <c r="W692" s="8"/>
      <c r="X692" s="8"/>
      <c r="Y692" s="8"/>
      <c r="Z692" s="8"/>
    </row>
    <row r="693" spans="1:26">
      <c r="A693" s="13"/>
      <c r="B693" s="18"/>
      <c r="C693" s="16"/>
      <c r="D693" s="19"/>
      <c r="E693" s="12"/>
      <c r="F693" s="12"/>
      <c r="G693" s="17"/>
      <c r="H693" s="13"/>
      <c r="I693" s="8"/>
      <c r="J693" s="8"/>
      <c r="K693" s="8"/>
      <c r="L693" s="8"/>
      <c r="M693" s="8"/>
      <c r="N693" s="15"/>
      <c r="O693" s="15"/>
      <c r="P693" s="8"/>
      <c r="Q693" s="8"/>
      <c r="R693" s="8"/>
      <c r="S693" s="8"/>
      <c r="T693" s="8"/>
      <c r="U693" s="8"/>
      <c r="V693" s="8"/>
      <c r="W693" s="8"/>
      <c r="X693" s="8"/>
      <c r="Y693" s="8"/>
      <c r="Z693" s="8"/>
    </row>
    <row r="694" spans="1:26">
      <c r="A694" s="13"/>
      <c r="B694" s="18"/>
      <c r="C694" s="16"/>
      <c r="D694" s="19"/>
      <c r="E694" s="12"/>
      <c r="F694" s="12"/>
      <c r="G694" s="17"/>
      <c r="H694" s="13"/>
      <c r="I694" s="8"/>
      <c r="J694" s="8"/>
      <c r="K694" s="8"/>
      <c r="L694" s="8"/>
      <c r="M694" s="8"/>
      <c r="N694" s="15"/>
      <c r="O694" s="15"/>
      <c r="P694" s="8"/>
      <c r="Q694" s="8"/>
      <c r="R694" s="8"/>
      <c r="S694" s="8"/>
      <c r="T694" s="8"/>
      <c r="U694" s="8"/>
      <c r="V694" s="8"/>
      <c r="W694" s="8"/>
      <c r="X694" s="8"/>
      <c r="Y694" s="8"/>
      <c r="Z694" s="8"/>
    </row>
    <row r="695" spans="1:26">
      <c r="A695" s="13"/>
      <c r="B695" s="18"/>
      <c r="C695" s="16"/>
      <c r="D695" s="19"/>
      <c r="E695" s="12"/>
      <c r="F695" s="12"/>
      <c r="G695" s="17"/>
      <c r="H695" s="13"/>
      <c r="I695" s="8"/>
      <c r="J695" s="8"/>
      <c r="K695" s="8"/>
      <c r="L695" s="8"/>
      <c r="M695" s="8"/>
      <c r="N695" s="15"/>
      <c r="O695" s="15"/>
      <c r="P695" s="8"/>
      <c r="Q695" s="8"/>
      <c r="R695" s="8"/>
      <c r="S695" s="8"/>
      <c r="T695" s="8"/>
      <c r="U695" s="8"/>
      <c r="V695" s="8"/>
      <c r="W695" s="8"/>
      <c r="X695" s="8"/>
      <c r="Y695" s="8"/>
      <c r="Z695" s="8"/>
    </row>
    <row r="696" spans="1:26">
      <c r="A696" s="13"/>
      <c r="B696" s="18"/>
      <c r="C696" s="16"/>
      <c r="D696" s="19"/>
      <c r="E696" s="12"/>
      <c r="F696" s="12"/>
      <c r="G696" s="17"/>
      <c r="H696" s="13"/>
      <c r="I696" s="8"/>
      <c r="J696" s="8"/>
      <c r="K696" s="8"/>
      <c r="L696" s="8"/>
      <c r="M696" s="8"/>
      <c r="N696" s="15"/>
      <c r="O696" s="15"/>
      <c r="P696" s="8"/>
      <c r="Q696" s="8"/>
      <c r="R696" s="8"/>
      <c r="S696" s="8"/>
      <c r="T696" s="8"/>
      <c r="U696" s="8"/>
      <c r="V696" s="8"/>
      <c r="W696" s="8"/>
      <c r="X696" s="8"/>
      <c r="Y696" s="8"/>
      <c r="Z696" s="8"/>
    </row>
    <row r="697" spans="1:26">
      <c r="A697" s="13"/>
      <c r="B697" s="18"/>
      <c r="C697" s="16"/>
      <c r="D697" s="19"/>
      <c r="E697" s="12"/>
      <c r="F697" s="12"/>
      <c r="G697" s="17"/>
      <c r="H697" s="13"/>
      <c r="I697" s="8"/>
      <c r="J697" s="8"/>
      <c r="K697" s="8"/>
      <c r="L697" s="8"/>
      <c r="M697" s="8"/>
      <c r="N697" s="15"/>
      <c r="O697" s="15"/>
      <c r="P697" s="8"/>
      <c r="Q697" s="8"/>
      <c r="R697" s="8"/>
      <c r="S697" s="8"/>
      <c r="T697" s="8"/>
      <c r="U697" s="8"/>
      <c r="V697" s="8"/>
      <c r="W697" s="8"/>
      <c r="X697" s="8"/>
      <c r="Y697" s="8"/>
      <c r="Z697" s="8"/>
    </row>
    <row r="698" spans="1:26">
      <c r="A698" s="13"/>
      <c r="B698" s="18"/>
      <c r="C698" s="16"/>
      <c r="D698" s="19"/>
      <c r="E698" s="12"/>
      <c r="F698" s="12"/>
      <c r="G698" s="17"/>
      <c r="H698" s="13"/>
      <c r="I698" s="8"/>
      <c r="J698" s="8"/>
      <c r="K698" s="8"/>
      <c r="L698" s="8"/>
      <c r="M698" s="8"/>
      <c r="N698" s="15"/>
      <c r="O698" s="15"/>
      <c r="P698" s="8"/>
      <c r="Q698" s="8"/>
      <c r="R698" s="8"/>
      <c r="S698" s="8"/>
      <c r="T698" s="8"/>
      <c r="U698" s="8"/>
      <c r="V698" s="8"/>
      <c r="W698" s="8"/>
      <c r="X698" s="8"/>
      <c r="Y698" s="8"/>
      <c r="Z698" s="8"/>
    </row>
    <row r="699" spans="1:26">
      <c r="A699" s="13"/>
      <c r="B699" s="18"/>
      <c r="C699" s="16"/>
      <c r="D699" s="19"/>
      <c r="E699" s="12"/>
      <c r="F699" s="12"/>
      <c r="G699" s="17"/>
      <c r="H699" s="13"/>
      <c r="I699" s="8"/>
      <c r="J699" s="8"/>
      <c r="K699" s="8"/>
      <c r="L699" s="8"/>
      <c r="M699" s="8"/>
      <c r="N699" s="15"/>
      <c r="O699" s="15"/>
      <c r="P699" s="8"/>
      <c r="Q699" s="8"/>
      <c r="R699" s="8"/>
      <c r="S699" s="8"/>
      <c r="T699" s="8"/>
      <c r="U699" s="8"/>
      <c r="V699" s="8"/>
      <c r="W699" s="8"/>
      <c r="X699" s="8"/>
      <c r="Y699" s="8"/>
      <c r="Z699" s="8"/>
    </row>
    <row r="700" spans="1:26">
      <c r="A700" s="13"/>
      <c r="B700" s="18"/>
      <c r="C700" s="16"/>
      <c r="D700" s="19"/>
      <c r="E700" s="12"/>
      <c r="F700" s="12"/>
      <c r="G700" s="17"/>
      <c r="H700" s="13"/>
      <c r="I700" s="8"/>
      <c r="J700" s="8"/>
      <c r="K700" s="8"/>
      <c r="L700" s="8"/>
      <c r="M700" s="8"/>
      <c r="N700" s="15"/>
      <c r="O700" s="15"/>
      <c r="P700" s="8"/>
      <c r="Q700" s="8"/>
      <c r="R700" s="8"/>
      <c r="S700" s="8"/>
      <c r="T700" s="8"/>
      <c r="U700" s="8"/>
      <c r="V700" s="8"/>
      <c r="W700" s="8"/>
      <c r="X700" s="8"/>
      <c r="Y700" s="8"/>
      <c r="Z700" s="8"/>
    </row>
    <row r="701" spans="1:26">
      <c r="A701" s="13"/>
      <c r="B701" s="18"/>
      <c r="C701" s="16"/>
      <c r="D701" s="19"/>
      <c r="E701" s="12"/>
      <c r="F701" s="12"/>
      <c r="G701" s="17"/>
      <c r="H701" s="13"/>
      <c r="I701" s="8"/>
      <c r="J701" s="8"/>
      <c r="K701" s="8"/>
      <c r="L701" s="8"/>
      <c r="M701" s="8"/>
      <c r="N701" s="15"/>
      <c r="O701" s="15"/>
      <c r="P701" s="8"/>
      <c r="Q701" s="8"/>
      <c r="R701" s="8"/>
      <c r="S701" s="8"/>
      <c r="T701" s="8"/>
      <c r="U701" s="8"/>
      <c r="V701" s="8"/>
      <c r="W701" s="8"/>
      <c r="X701" s="8"/>
      <c r="Y701" s="8"/>
      <c r="Z701" s="8"/>
    </row>
    <row r="702" spans="1:26">
      <c r="A702" s="13"/>
      <c r="B702" s="18"/>
      <c r="C702" s="16"/>
      <c r="D702" s="19"/>
      <c r="E702" s="12"/>
      <c r="F702" s="12"/>
      <c r="G702" s="17"/>
      <c r="H702" s="13"/>
      <c r="I702" s="8"/>
      <c r="J702" s="8"/>
      <c r="K702" s="8"/>
      <c r="L702" s="8"/>
      <c r="M702" s="8"/>
      <c r="N702" s="15"/>
      <c r="O702" s="15"/>
      <c r="P702" s="8"/>
      <c r="Q702" s="8"/>
      <c r="R702" s="8"/>
      <c r="S702" s="8"/>
      <c r="T702" s="8"/>
      <c r="U702" s="8"/>
      <c r="V702" s="8"/>
      <c r="W702" s="8"/>
      <c r="X702" s="8"/>
      <c r="Y702" s="8"/>
      <c r="Z702" s="8"/>
    </row>
    <row r="703" spans="1:26">
      <c r="A703" s="13"/>
      <c r="B703" s="18"/>
      <c r="C703" s="16"/>
      <c r="D703" s="19"/>
      <c r="E703" s="12"/>
      <c r="F703" s="12"/>
      <c r="G703" s="17"/>
      <c r="H703" s="13"/>
      <c r="I703" s="8"/>
      <c r="J703" s="8"/>
      <c r="K703" s="8"/>
      <c r="L703" s="8"/>
      <c r="M703" s="8"/>
      <c r="N703" s="15"/>
      <c r="O703" s="15"/>
      <c r="P703" s="8"/>
      <c r="Q703" s="8"/>
      <c r="R703" s="8"/>
      <c r="S703" s="8"/>
      <c r="T703" s="8"/>
      <c r="U703" s="8"/>
      <c r="V703" s="8"/>
      <c r="W703" s="8"/>
      <c r="X703" s="8"/>
      <c r="Y703" s="8"/>
      <c r="Z703" s="8"/>
    </row>
    <row r="704" spans="1:26">
      <c r="A704" s="13"/>
      <c r="B704" s="18"/>
      <c r="C704" s="16"/>
      <c r="D704" s="19"/>
      <c r="E704" s="12"/>
      <c r="F704" s="12"/>
      <c r="G704" s="17"/>
      <c r="H704" s="13"/>
      <c r="I704" s="8"/>
      <c r="J704" s="8"/>
      <c r="K704" s="8"/>
      <c r="L704" s="8"/>
      <c r="M704" s="8"/>
      <c r="N704" s="15"/>
      <c r="O704" s="15"/>
      <c r="P704" s="8"/>
      <c r="Q704" s="8"/>
      <c r="R704" s="8"/>
      <c r="S704" s="8"/>
      <c r="T704" s="8"/>
      <c r="U704" s="8"/>
      <c r="V704" s="8"/>
      <c r="W704" s="8"/>
      <c r="X704" s="8"/>
      <c r="Y704" s="8"/>
      <c r="Z704" s="8"/>
    </row>
    <row r="705" spans="1:26">
      <c r="A705" s="13"/>
      <c r="B705" s="18"/>
      <c r="C705" s="16"/>
      <c r="D705" s="19"/>
      <c r="E705" s="12"/>
      <c r="F705" s="12"/>
      <c r="G705" s="17"/>
      <c r="H705" s="13"/>
      <c r="I705" s="8"/>
      <c r="J705" s="8"/>
      <c r="K705" s="8"/>
      <c r="L705" s="8"/>
      <c r="M705" s="8"/>
      <c r="N705" s="15"/>
      <c r="O705" s="15"/>
      <c r="P705" s="8"/>
      <c r="Q705" s="8"/>
      <c r="R705" s="8"/>
      <c r="S705" s="8"/>
      <c r="T705" s="8"/>
      <c r="U705" s="8"/>
      <c r="V705" s="8"/>
      <c r="W705" s="8"/>
      <c r="X705" s="8"/>
      <c r="Y705" s="8"/>
      <c r="Z705" s="8"/>
    </row>
    <row r="706" spans="1:26">
      <c r="A706" s="13"/>
      <c r="B706" s="18"/>
      <c r="C706" s="16"/>
      <c r="D706" s="19"/>
      <c r="E706" s="12"/>
      <c r="F706" s="12"/>
      <c r="G706" s="17"/>
      <c r="H706" s="13"/>
      <c r="I706" s="8"/>
      <c r="J706" s="8"/>
      <c r="K706" s="8"/>
      <c r="L706" s="8"/>
      <c r="M706" s="8"/>
      <c r="N706" s="15"/>
      <c r="O706" s="15"/>
      <c r="P706" s="8"/>
      <c r="Q706" s="8"/>
      <c r="R706" s="8"/>
      <c r="S706" s="8"/>
      <c r="T706" s="8"/>
      <c r="U706" s="8"/>
      <c r="V706" s="8"/>
      <c r="W706" s="8"/>
      <c r="X706" s="8"/>
      <c r="Y706" s="8"/>
      <c r="Z706" s="8"/>
    </row>
    <row r="707" spans="1:26">
      <c r="A707" s="13"/>
      <c r="B707" s="18"/>
      <c r="C707" s="16"/>
      <c r="D707" s="19"/>
      <c r="E707" s="12"/>
      <c r="F707" s="12"/>
      <c r="G707" s="17"/>
      <c r="H707" s="13"/>
      <c r="I707" s="8"/>
      <c r="J707" s="8"/>
      <c r="K707" s="8"/>
      <c r="L707" s="8"/>
      <c r="M707" s="8"/>
      <c r="N707" s="15"/>
      <c r="O707" s="15"/>
      <c r="P707" s="8"/>
      <c r="Q707" s="8"/>
      <c r="R707" s="8"/>
      <c r="S707" s="8"/>
      <c r="T707" s="8"/>
      <c r="U707" s="8"/>
      <c r="V707" s="8"/>
      <c r="W707" s="8"/>
      <c r="X707" s="8"/>
      <c r="Y707" s="8"/>
      <c r="Z707" s="8"/>
    </row>
    <row r="708" spans="1:26">
      <c r="A708" s="13"/>
      <c r="B708" s="18"/>
      <c r="C708" s="16"/>
      <c r="D708" s="19"/>
      <c r="E708" s="12"/>
      <c r="F708" s="12"/>
      <c r="G708" s="17"/>
      <c r="H708" s="13"/>
      <c r="I708" s="8"/>
      <c r="J708" s="8"/>
      <c r="K708" s="8"/>
      <c r="L708" s="8"/>
      <c r="M708" s="8"/>
      <c r="N708" s="15"/>
      <c r="O708" s="15"/>
      <c r="P708" s="8"/>
      <c r="Q708" s="8"/>
      <c r="R708" s="8"/>
      <c r="S708" s="8"/>
      <c r="T708" s="8"/>
      <c r="U708" s="8"/>
      <c r="V708" s="8"/>
      <c r="W708" s="8"/>
      <c r="X708" s="8"/>
      <c r="Y708" s="8"/>
      <c r="Z708" s="8"/>
    </row>
    <row r="709" spans="1:26">
      <c r="A709" s="13"/>
      <c r="B709" s="18"/>
      <c r="C709" s="16"/>
      <c r="D709" s="19"/>
      <c r="E709" s="12"/>
      <c r="F709" s="12"/>
      <c r="G709" s="17"/>
      <c r="H709" s="13"/>
      <c r="I709" s="8"/>
      <c r="J709" s="8"/>
      <c r="K709" s="8"/>
      <c r="L709" s="8"/>
      <c r="M709" s="8"/>
      <c r="N709" s="15"/>
      <c r="O709" s="15"/>
      <c r="P709" s="8"/>
      <c r="Q709" s="8"/>
      <c r="R709" s="8"/>
      <c r="S709" s="8"/>
      <c r="T709" s="8"/>
      <c r="U709" s="8"/>
      <c r="V709" s="8"/>
      <c r="W709" s="8"/>
      <c r="X709" s="8"/>
      <c r="Y709" s="8"/>
      <c r="Z709" s="8"/>
    </row>
    <row r="710" spans="1:26">
      <c r="A710" s="13"/>
      <c r="B710" s="18"/>
      <c r="C710" s="16"/>
      <c r="D710" s="19"/>
      <c r="E710" s="12"/>
      <c r="F710" s="12"/>
      <c r="G710" s="17"/>
      <c r="H710" s="13"/>
      <c r="I710" s="8"/>
      <c r="J710" s="8"/>
      <c r="K710" s="8"/>
      <c r="L710" s="8"/>
      <c r="M710" s="8"/>
      <c r="N710" s="15"/>
      <c r="O710" s="15"/>
      <c r="P710" s="8"/>
      <c r="Q710" s="8"/>
      <c r="R710" s="8"/>
      <c r="S710" s="8"/>
      <c r="T710" s="8"/>
      <c r="U710" s="8"/>
      <c r="V710" s="8"/>
      <c r="W710" s="8"/>
      <c r="X710" s="8"/>
      <c r="Y710" s="8"/>
      <c r="Z710" s="8"/>
    </row>
    <row r="711" spans="1:26">
      <c r="A711" s="13"/>
      <c r="B711" s="18"/>
      <c r="C711" s="16"/>
      <c r="D711" s="19"/>
      <c r="E711" s="12"/>
      <c r="F711" s="12"/>
      <c r="G711" s="17"/>
      <c r="H711" s="13"/>
      <c r="I711" s="8"/>
      <c r="J711" s="8"/>
      <c r="K711" s="8"/>
      <c r="L711" s="8"/>
      <c r="M711" s="8"/>
      <c r="N711" s="15"/>
      <c r="O711" s="15"/>
      <c r="P711" s="8"/>
      <c r="Q711" s="8"/>
      <c r="R711" s="8"/>
      <c r="S711" s="8"/>
      <c r="T711" s="8"/>
      <c r="U711" s="8"/>
      <c r="V711" s="8"/>
      <c r="W711" s="8"/>
      <c r="X711" s="8"/>
      <c r="Y711" s="8"/>
      <c r="Z711" s="8"/>
    </row>
    <row r="712" spans="1:26">
      <c r="A712" s="13"/>
      <c r="B712" s="18"/>
      <c r="C712" s="16"/>
      <c r="D712" s="19"/>
      <c r="E712" s="12"/>
      <c r="F712" s="12"/>
      <c r="G712" s="17"/>
      <c r="H712" s="13"/>
      <c r="I712" s="8"/>
      <c r="J712" s="8"/>
      <c r="K712" s="8"/>
      <c r="L712" s="8"/>
      <c r="M712" s="8"/>
      <c r="N712" s="15"/>
      <c r="O712" s="15"/>
      <c r="P712" s="8"/>
      <c r="Q712" s="8"/>
      <c r="R712" s="8"/>
      <c r="S712" s="8"/>
      <c r="T712" s="8"/>
      <c r="U712" s="8"/>
      <c r="V712" s="8"/>
      <c r="W712" s="8"/>
      <c r="X712" s="8"/>
      <c r="Y712" s="8"/>
      <c r="Z712" s="8"/>
    </row>
    <row r="713" spans="1:26">
      <c r="A713" s="13"/>
      <c r="B713" s="18"/>
      <c r="C713" s="16"/>
      <c r="D713" s="19"/>
      <c r="E713" s="12"/>
      <c r="F713" s="12"/>
      <c r="G713" s="17"/>
      <c r="H713" s="13"/>
      <c r="I713" s="8"/>
      <c r="J713" s="8"/>
      <c r="K713" s="8"/>
      <c r="L713" s="8"/>
      <c r="M713" s="8"/>
      <c r="N713" s="15"/>
      <c r="O713" s="15"/>
      <c r="P713" s="8"/>
      <c r="Q713" s="8"/>
      <c r="R713" s="8"/>
      <c r="S713" s="8"/>
      <c r="T713" s="8"/>
      <c r="U713" s="8"/>
      <c r="V713" s="8"/>
      <c r="W713" s="8"/>
      <c r="X713" s="8"/>
      <c r="Y713" s="8"/>
      <c r="Z713" s="8"/>
    </row>
    <row r="714" spans="1:26">
      <c r="A714" s="13"/>
      <c r="B714" s="18"/>
      <c r="C714" s="16"/>
      <c r="D714" s="19"/>
      <c r="E714" s="12"/>
      <c r="F714" s="12"/>
      <c r="G714" s="17"/>
      <c r="H714" s="13"/>
      <c r="I714" s="8"/>
      <c r="J714" s="8"/>
      <c r="K714" s="8"/>
      <c r="L714" s="8"/>
      <c r="M714" s="8"/>
      <c r="N714" s="15"/>
      <c r="O714" s="15"/>
      <c r="P714" s="8"/>
      <c r="Q714" s="8"/>
      <c r="R714" s="8"/>
      <c r="S714" s="8"/>
      <c r="T714" s="8"/>
      <c r="U714" s="8"/>
      <c r="V714" s="8"/>
      <c r="W714" s="8"/>
      <c r="X714" s="8"/>
      <c r="Y714" s="8"/>
      <c r="Z714" s="8"/>
    </row>
    <row r="715" spans="1:26">
      <c r="A715" s="13"/>
      <c r="B715" s="18"/>
      <c r="C715" s="16"/>
      <c r="D715" s="19"/>
      <c r="E715" s="12"/>
      <c r="F715" s="12"/>
      <c r="G715" s="17"/>
      <c r="H715" s="13"/>
      <c r="I715" s="8"/>
      <c r="J715" s="8"/>
      <c r="K715" s="8"/>
      <c r="L715" s="8"/>
      <c r="M715" s="8"/>
      <c r="N715" s="15"/>
      <c r="O715" s="15"/>
      <c r="P715" s="8"/>
      <c r="Q715" s="8"/>
      <c r="R715" s="8"/>
      <c r="S715" s="8"/>
      <c r="T715" s="8"/>
      <c r="U715" s="8"/>
      <c r="V715" s="8"/>
      <c r="W715" s="8"/>
      <c r="X715" s="8"/>
      <c r="Y715" s="8"/>
      <c r="Z715" s="8"/>
    </row>
    <row r="716" spans="1:26">
      <c r="A716" s="13"/>
      <c r="B716" s="18"/>
      <c r="C716" s="16"/>
      <c r="D716" s="19"/>
      <c r="E716" s="12"/>
      <c r="F716" s="12"/>
      <c r="G716" s="17"/>
      <c r="H716" s="13"/>
      <c r="I716" s="8"/>
      <c r="J716" s="8"/>
      <c r="K716" s="8"/>
      <c r="L716" s="8"/>
      <c r="M716" s="8"/>
      <c r="N716" s="15"/>
      <c r="O716" s="15"/>
      <c r="P716" s="8"/>
      <c r="Q716" s="8"/>
      <c r="R716" s="8"/>
      <c r="S716" s="8"/>
      <c r="T716" s="8"/>
      <c r="U716" s="8"/>
      <c r="V716" s="8"/>
      <c r="W716" s="8"/>
      <c r="X716" s="8"/>
      <c r="Y716" s="8"/>
      <c r="Z716" s="8"/>
    </row>
    <row r="717" spans="1:26">
      <c r="A717" s="13"/>
      <c r="B717" s="18"/>
      <c r="C717" s="16"/>
      <c r="D717" s="19"/>
      <c r="E717" s="12"/>
      <c r="F717" s="12"/>
      <c r="G717" s="17"/>
      <c r="H717" s="13"/>
      <c r="I717" s="8"/>
      <c r="J717" s="8"/>
      <c r="K717" s="8"/>
      <c r="L717" s="8"/>
      <c r="M717" s="8"/>
      <c r="N717" s="15"/>
      <c r="O717" s="15"/>
      <c r="P717" s="8"/>
      <c r="Q717" s="8"/>
      <c r="R717" s="8"/>
      <c r="S717" s="8"/>
      <c r="T717" s="8"/>
      <c r="U717" s="8"/>
      <c r="V717" s="8"/>
      <c r="W717" s="8"/>
      <c r="X717" s="8"/>
      <c r="Y717" s="8"/>
      <c r="Z717" s="8"/>
    </row>
    <row r="718" spans="1:26">
      <c r="A718" s="13"/>
      <c r="B718" s="18"/>
      <c r="C718" s="16"/>
      <c r="D718" s="19"/>
      <c r="E718" s="12"/>
      <c r="F718" s="12"/>
      <c r="G718" s="17"/>
      <c r="H718" s="13"/>
      <c r="I718" s="8"/>
      <c r="J718" s="8"/>
      <c r="K718" s="8"/>
      <c r="L718" s="8"/>
      <c r="M718" s="8"/>
      <c r="N718" s="15"/>
      <c r="O718" s="15"/>
      <c r="P718" s="8"/>
      <c r="Q718" s="8"/>
      <c r="R718" s="8"/>
      <c r="S718" s="8"/>
      <c r="T718" s="8"/>
      <c r="U718" s="8"/>
      <c r="V718" s="8"/>
      <c r="W718" s="8"/>
      <c r="X718" s="8"/>
      <c r="Y718" s="8"/>
      <c r="Z718" s="8"/>
    </row>
    <row r="719" spans="1:26">
      <c r="A719" s="13"/>
      <c r="B719" s="18"/>
      <c r="C719" s="16"/>
      <c r="D719" s="19"/>
      <c r="E719" s="12"/>
      <c r="F719" s="12"/>
      <c r="G719" s="17"/>
      <c r="H719" s="13"/>
      <c r="I719" s="8"/>
      <c r="J719" s="8"/>
      <c r="K719" s="8"/>
      <c r="L719" s="8"/>
      <c r="M719" s="8"/>
      <c r="N719" s="15"/>
      <c r="O719" s="15"/>
      <c r="P719" s="8"/>
      <c r="Q719" s="8"/>
      <c r="R719" s="8"/>
      <c r="S719" s="8"/>
      <c r="T719" s="8"/>
      <c r="U719" s="8"/>
      <c r="V719" s="8"/>
      <c r="W719" s="8"/>
      <c r="X719" s="8"/>
      <c r="Y719" s="8"/>
      <c r="Z719" s="8"/>
    </row>
    <row r="720" spans="1:26">
      <c r="A720" s="13"/>
      <c r="B720" s="18"/>
      <c r="C720" s="16"/>
      <c r="D720" s="19"/>
      <c r="E720" s="12"/>
      <c r="F720" s="12"/>
      <c r="G720" s="17"/>
      <c r="H720" s="13"/>
      <c r="I720" s="8"/>
      <c r="J720" s="8"/>
      <c r="K720" s="8"/>
      <c r="L720" s="8"/>
      <c r="M720" s="8"/>
      <c r="N720" s="15"/>
      <c r="O720" s="15"/>
      <c r="P720" s="8"/>
      <c r="Q720" s="8"/>
      <c r="R720" s="8"/>
      <c r="S720" s="8"/>
      <c r="T720" s="8"/>
      <c r="U720" s="8"/>
      <c r="V720" s="8"/>
      <c r="W720" s="8"/>
      <c r="X720" s="8"/>
      <c r="Y720" s="8"/>
      <c r="Z720" s="8"/>
    </row>
    <row r="721" spans="1:26">
      <c r="A721" s="13"/>
      <c r="B721" s="18"/>
      <c r="C721" s="16"/>
      <c r="D721" s="19"/>
      <c r="E721" s="12"/>
      <c r="F721" s="12"/>
      <c r="G721" s="17"/>
      <c r="H721" s="13"/>
      <c r="I721" s="8"/>
      <c r="J721" s="8"/>
      <c r="K721" s="8"/>
      <c r="L721" s="8"/>
      <c r="M721" s="8"/>
      <c r="N721" s="15"/>
      <c r="O721" s="15"/>
      <c r="P721" s="8"/>
      <c r="Q721" s="8"/>
      <c r="R721" s="8"/>
      <c r="S721" s="8"/>
      <c r="T721" s="8"/>
      <c r="U721" s="8"/>
      <c r="V721" s="8"/>
      <c r="W721" s="8"/>
      <c r="X721" s="8"/>
      <c r="Y721" s="8"/>
      <c r="Z721" s="8"/>
    </row>
    <row r="722" spans="1:26">
      <c r="A722" s="13"/>
      <c r="B722" s="18"/>
      <c r="C722" s="16"/>
      <c r="D722" s="19"/>
      <c r="E722" s="12"/>
      <c r="F722" s="12"/>
      <c r="G722" s="17"/>
      <c r="H722" s="13"/>
      <c r="I722" s="8"/>
      <c r="J722" s="8"/>
      <c r="K722" s="8"/>
      <c r="L722" s="8"/>
      <c r="M722" s="8"/>
      <c r="N722" s="15"/>
      <c r="O722" s="15"/>
      <c r="P722" s="8"/>
      <c r="Q722" s="8"/>
      <c r="R722" s="8"/>
      <c r="S722" s="8"/>
      <c r="T722" s="8"/>
      <c r="U722" s="8"/>
      <c r="V722" s="8"/>
      <c r="W722" s="8"/>
      <c r="X722" s="8"/>
      <c r="Y722" s="8"/>
      <c r="Z722" s="8"/>
    </row>
    <row r="723" spans="1:26">
      <c r="A723" s="13"/>
      <c r="B723" s="18"/>
      <c r="C723" s="16"/>
      <c r="D723" s="19"/>
      <c r="E723" s="12"/>
      <c r="F723" s="12"/>
      <c r="G723" s="17"/>
      <c r="H723" s="13"/>
      <c r="I723" s="8"/>
      <c r="J723" s="8"/>
      <c r="K723" s="8"/>
      <c r="L723" s="8"/>
      <c r="M723" s="8"/>
      <c r="N723" s="15"/>
      <c r="O723" s="15"/>
      <c r="P723" s="8"/>
      <c r="Q723" s="8"/>
      <c r="R723" s="8"/>
      <c r="S723" s="8"/>
      <c r="T723" s="8"/>
      <c r="U723" s="8"/>
      <c r="V723" s="8"/>
      <c r="W723" s="8"/>
      <c r="X723" s="8"/>
      <c r="Y723" s="8"/>
      <c r="Z723" s="8"/>
    </row>
    <row r="724" spans="1:26">
      <c r="A724" s="13"/>
      <c r="B724" s="18"/>
      <c r="C724" s="16"/>
      <c r="D724" s="19"/>
      <c r="E724" s="12"/>
      <c r="F724" s="12"/>
      <c r="G724" s="17"/>
      <c r="H724" s="13"/>
      <c r="I724" s="8"/>
      <c r="J724" s="8"/>
      <c r="K724" s="8"/>
      <c r="L724" s="8"/>
      <c r="M724" s="8"/>
      <c r="N724" s="15"/>
      <c r="O724" s="15"/>
      <c r="P724" s="8"/>
      <c r="Q724" s="8"/>
      <c r="R724" s="8"/>
      <c r="S724" s="8"/>
      <c r="T724" s="8"/>
      <c r="U724" s="8"/>
      <c r="V724" s="8"/>
      <c r="W724" s="8"/>
      <c r="X724" s="8"/>
      <c r="Y724" s="8"/>
      <c r="Z724" s="8"/>
    </row>
    <row r="725" spans="1:26">
      <c r="A725" s="13"/>
      <c r="B725" s="18"/>
      <c r="C725" s="16"/>
      <c r="D725" s="19"/>
      <c r="E725" s="12"/>
      <c r="F725" s="12"/>
      <c r="G725" s="17"/>
      <c r="H725" s="13"/>
      <c r="I725" s="8"/>
      <c r="J725" s="8"/>
      <c r="K725" s="8"/>
      <c r="L725" s="8"/>
      <c r="M725" s="8"/>
      <c r="N725" s="15"/>
      <c r="O725" s="15"/>
      <c r="P725" s="8"/>
      <c r="Q725" s="8"/>
      <c r="R725" s="8"/>
      <c r="S725" s="8"/>
      <c r="T725" s="8"/>
      <c r="U725" s="8"/>
      <c r="V725" s="8"/>
      <c r="W725" s="8"/>
      <c r="X725" s="8"/>
      <c r="Y725" s="8"/>
      <c r="Z725" s="8"/>
    </row>
    <row r="726" spans="1:26">
      <c r="A726" s="13"/>
      <c r="B726" s="18"/>
      <c r="C726" s="16"/>
      <c r="D726" s="19"/>
      <c r="E726" s="12"/>
      <c r="F726" s="12"/>
      <c r="G726" s="17"/>
      <c r="H726" s="13"/>
      <c r="I726" s="8"/>
      <c r="J726" s="8"/>
      <c r="K726" s="8"/>
      <c r="L726" s="8"/>
      <c r="M726" s="8"/>
      <c r="N726" s="15"/>
      <c r="O726" s="15"/>
      <c r="P726" s="8"/>
      <c r="Q726" s="8"/>
      <c r="R726" s="8"/>
      <c r="S726" s="8"/>
      <c r="T726" s="8"/>
      <c r="U726" s="8"/>
      <c r="V726" s="8"/>
      <c r="W726" s="8"/>
      <c r="X726" s="8"/>
      <c r="Y726" s="8"/>
      <c r="Z726" s="8"/>
    </row>
    <row r="727" spans="1:26">
      <c r="A727" s="13"/>
      <c r="B727" s="18"/>
      <c r="C727" s="16"/>
      <c r="D727" s="19"/>
      <c r="E727" s="12"/>
      <c r="F727" s="12"/>
      <c r="G727" s="17"/>
      <c r="H727" s="13"/>
      <c r="I727" s="8"/>
      <c r="J727" s="8"/>
      <c r="K727" s="8"/>
      <c r="L727" s="8"/>
      <c r="M727" s="8"/>
      <c r="N727" s="15"/>
      <c r="O727" s="15"/>
      <c r="P727" s="8"/>
      <c r="Q727" s="8"/>
      <c r="R727" s="8"/>
      <c r="S727" s="8"/>
      <c r="T727" s="8"/>
      <c r="U727" s="8"/>
      <c r="V727" s="8"/>
      <c r="W727" s="8"/>
      <c r="X727" s="8"/>
      <c r="Y727" s="8"/>
      <c r="Z727" s="8"/>
    </row>
    <row r="728" spans="1:26">
      <c r="A728" s="13"/>
      <c r="B728" s="18"/>
      <c r="C728" s="16"/>
      <c r="D728" s="19"/>
      <c r="E728" s="12"/>
      <c r="F728" s="12"/>
      <c r="G728" s="17"/>
      <c r="H728" s="13"/>
      <c r="I728" s="8"/>
      <c r="J728" s="8"/>
      <c r="K728" s="8"/>
      <c r="L728" s="8"/>
      <c r="M728" s="8"/>
      <c r="N728" s="15"/>
      <c r="O728" s="15"/>
      <c r="P728" s="8"/>
      <c r="Q728" s="8"/>
      <c r="R728" s="8"/>
      <c r="S728" s="8"/>
      <c r="T728" s="8"/>
      <c r="U728" s="8"/>
      <c r="V728" s="8"/>
      <c r="W728" s="8"/>
      <c r="X728" s="8"/>
      <c r="Y728" s="8"/>
      <c r="Z728" s="8"/>
    </row>
    <row r="729" spans="1:26">
      <c r="A729" s="13"/>
      <c r="B729" s="18"/>
      <c r="C729" s="16"/>
      <c r="D729" s="19"/>
      <c r="E729" s="12"/>
      <c r="F729" s="12"/>
      <c r="G729" s="17"/>
      <c r="H729" s="13"/>
      <c r="I729" s="8"/>
      <c r="J729" s="8"/>
      <c r="K729" s="8"/>
      <c r="L729" s="8"/>
      <c r="M729" s="8"/>
      <c r="N729" s="15"/>
      <c r="O729" s="15"/>
      <c r="P729" s="8"/>
      <c r="Q729" s="8"/>
      <c r="R729" s="8"/>
      <c r="S729" s="8"/>
      <c r="T729" s="8"/>
      <c r="U729" s="8"/>
      <c r="V729" s="8"/>
      <c r="W729" s="8"/>
      <c r="X729" s="8"/>
      <c r="Y729" s="8"/>
      <c r="Z729" s="8"/>
    </row>
    <row r="730" spans="1:26">
      <c r="A730" s="13"/>
      <c r="B730" s="18"/>
      <c r="C730" s="16"/>
      <c r="D730" s="19"/>
      <c r="E730" s="12"/>
      <c r="F730" s="12"/>
      <c r="G730" s="17"/>
      <c r="H730" s="13"/>
      <c r="I730" s="8"/>
      <c r="J730" s="8"/>
      <c r="K730" s="8"/>
      <c r="L730" s="8"/>
      <c r="M730" s="8"/>
      <c r="N730" s="15"/>
      <c r="O730" s="15"/>
      <c r="P730" s="8"/>
      <c r="Q730" s="8"/>
      <c r="R730" s="8"/>
      <c r="S730" s="8"/>
      <c r="T730" s="8"/>
      <c r="U730" s="8"/>
      <c r="V730" s="8"/>
      <c r="W730" s="8"/>
      <c r="X730" s="8"/>
      <c r="Y730" s="8"/>
      <c r="Z730" s="8"/>
    </row>
    <row r="731" spans="1:26">
      <c r="A731" s="13"/>
      <c r="B731" s="18"/>
      <c r="C731" s="16"/>
      <c r="D731" s="19"/>
      <c r="E731" s="12"/>
      <c r="F731" s="12"/>
      <c r="G731" s="17"/>
      <c r="H731" s="13"/>
      <c r="I731" s="8"/>
      <c r="J731" s="8"/>
      <c r="K731" s="8"/>
      <c r="L731" s="8"/>
      <c r="M731" s="8"/>
      <c r="N731" s="15"/>
      <c r="O731" s="15"/>
      <c r="P731" s="8"/>
      <c r="Q731" s="8"/>
      <c r="R731" s="8"/>
      <c r="S731" s="8"/>
      <c r="T731" s="8"/>
      <c r="U731" s="8"/>
      <c r="V731" s="8"/>
      <c r="W731" s="8"/>
      <c r="X731" s="8"/>
      <c r="Y731" s="8"/>
      <c r="Z731" s="8"/>
    </row>
    <row r="732" spans="1:26">
      <c r="A732" s="13"/>
      <c r="B732" s="18"/>
      <c r="C732" s="16"/>
      <c r="D732" s="19"/>
      <c r="E732" s="12"/>
      <c r="F732" s="12"/>
      <c r="G732" s="17"/>
      <c r="H732" s="13"/>
      <c r="I732" s="8"/>
      <c r="J732" s="8"/>
      <c r="K732" s="8"/>
      <c r="L732" s="8"/>
      <c r="M732" s="8"/>
      <c r="N732" s="15"/>
      <c r="O732" s="15"/>
      <c r="P732" s="8"/>
      <c r="Q732" s="8"/>
      <c r="R732" s="8"/>
      <c r="S732" s="8"/>
      <c r="T732" s="8"/>
      <c r="U732" s="8"/>
      <c r="V732" s="8"/>
      <c r="W732" s="8"/>
      <c r="X732" s="8"/>
      <c r="Y732" s="8"/>
      <c r="Z732" s="8"/>
    </row>
    <row r="733" spans="1:26">
      <c r="A733" s="13"/>
      <c r="B733" s="18"/>
      <c r="C733" s="16"/>
      <c r="D733" s="19"/>
      <c r="E733" s="12"/>
      <c r="F733" s="12"/>
      <c r="G733" s="17"/>
      <c r="H733" s="13"/>
      <c r="I733" s="8"/>
      <c r="J733" s="8"/>
      <c r="K733" s="8"/>
      <c r="L733" s="8"/>
      <c r="M733" s="8"/>
      <c r="N733" s="15"/>
      <c r="O733" s="15"/>
      <c r="P733" s="8"/>
      <c r="Q733" s="8"/>
      <c r="R733" s="8"/>
      <c r="S733" s="8"/>
      <c r="T733" s="8"/>
      <c r="U733" s="8"/>
      <c r="V733" s="8"/>
      <c r="W733" s="8"/>
      <c r="X733" s="8"/>
      <c r="Y733" s="8"/>
      <c r="Z733" s="8"/>
    </row>
    <row r="734" spans="1:26">
      <c r="A734" s="13"/>
      <c r="B734" s="18"/>
      <c r="C734" s="16"/>
      <c r="D734" s="19"/>
      <c r="E734" s="12"/>
      <c r="F734" s="12"/>
      <c r="G734" s="17"/>
      <c r="H734" s="13"/>
      <c r="I734" s="8"/>
      <c r="J734" s="8"/>
      <c r="K734" s="8"/>
      <c r="L734" s="8"/>
      <c r="M734" s="8"/>
      <c r="N734" s="15"/>
      <c r="O734" s="15"/>
      <c r="P734" s="8"/>
      <c r="Q734" s="8"/>
      <c r="R734" s="8"/>
      <c r="S734" s="8"/>
      <c r="T734" s="8"/>
      <c r="U734" s="8"/>
      <c r="V734" s="8"/>
      <c r="W734" s="8"/>
      <c r="X734" s="8"/>
      <c r="Y734" s="8"/>
      <c r="Z734" s="8"/>
    </row>
    <row r="735" spans="1:26">
      <c r="A735" s="13"/>
      <c r="B735" s="18"/>
      <c r="C735" s="16"/>
      <c r="D735" s="19"/>
      <c r="E735" s="12"/>
      <c r="F735" s="12"/>
      <c r="G735" s="17"/>
      <c r="H735" s="13"/>
      <c r="I735" s="8"/>
      <c r="J735" s="8"/>
      <c r="K735" s="8"/>
      <c r="L735" s="8"/>
      <c r="M735" s="8"/>
      <c r="N735" s="15"/>
      <c r="O735" s="15"/>
      <c r="P735" s="8"/>
      <c r="Q735" s="8"/>
      <c r="R735" s="8"/>
      <c r="S735" s="8"/>
      <c r="T735" s="8"/>
      <c r="U735" s="8"/>
      <c r="V735" s="8"/>
      <c r="W735" s="8"/>
      <c r="X735" s="8"/>
      <c r="Y735" s="8"/>
      <c r="Z735" s="8"/>
    </row>
    <row r="736" spans="1:26">
      <c r="A736" s="13"/>
      <c r="B736" s="18"/>
      <c r="C736" s="16"/>
      <c r="D736" s="19"/>
      <c r="E736" s="12"/>
      <c r="F736" s="12"/>
      <c r="G736" s="17"/>
      <c r="H736" s="13"/>
      <c r="I736" s="8"/>
      <c r="J736" s="8"/>
      <c r="K736" s="8"/>
      <c r="L736" s="8"/>
      <c r="M736" s="8"/>
      <c r="N736" s="15"/>
      <c r="O736" s="15"/>
      <c r="P736" s="8"/>
      <c r="Q736" s="8"/>
      <c r="R736" s="8"/>
      <c r="S736" s="8"/>
      <c r="T736" s="8"/>
      <c r="U736" s="8"/>
      <c r="V736" s="8"/>
      <c r="W736" s="8"/>
      <c r="X736" s="8"/>
      <c r="Y736" s="8"/>
      <c r="Z736" s="8"/>
    </row>
    <row r="737" spans="1:26">
      <c r="A737" s="13"/>
      <c r="B737" s="18"/>
      <c r="C737" s="16"/>
      <c r="D737" s="19"/>
      <c r="E737" s="12"/>
      <c r="F737" s="12"/>
      <c r="G737" s="17"/>
      <c r="H737" s="13"/>
      <c r="I737" s="8"/>
      <c r="J737" s="8"/>
      <c r="K737" s="8"/>
      <c r="L737" s="8"/>
      <c r="M737" s="8"/>
      <c r="N737" s="15"/>
      <c r="O737" s="15"/>
      <c r="P737" s="8"/>
      <c r="Q737" s="8"/>
      <c r="R737" s="8"/>
      <c r="S737" s="8"/>
      <c r="T737" s="8"/>
      <c r="U737" s="8"/>
      <c r="V737" s="8"/>
      <c r="W737" s="8"/>
      <c r="X737" s="8"/>
      <c r="Y737" s="8"/>
      <c r="Z737" s="8"/>
    </row>
    <row r="738" spans="1:26">
      <c r="A738" s="13"/>
      <c r="B738" s="18"/>
      <c r="C738" s="16"/>
      <c r="D738" s="19"/>
      <c r="E738" s="12"/>
      <c r="F738" s="12"/>
      <c r="G738" s="17"/>
      <c r="H738" s="13"/>
      <c r="I738" s="8"/>
      <c r="J738" s="8"/>
      <c r="K738" s="8"/>
      <c r="L738" s="8"/>
      <c r="M738" s="8"/>
      <c r="N738" s="15"/>
      <c r="O738" s="15"/>
      <c r="P738" s="8"/>
      <c r="Q738" s="8"/>
      <c r="R738" s="8"/>
      <c r="S738" s="8"/>
      <c r="T738" s="8"/>
      <c r="U738" s="8"/>
      <c r="V738" s="8"/>
      <c r="W738" s="8"/>
      <c r="X738" s="8"/>
      <c r="Y738" s="8"/>
      <c r="Z738" s="8"/>
    </row>
    <row r="739" spans="1:26">
      <c r="A739" s="13"/>
      <c r="B739" s="18"/>
      <c r="C739" s="16"/>
      <c r="D739" s="19"/>
      <c r="E739" s="12"/>
      <c r="F739" s="12"/>
      <c r="G739" s="17"/>
      <c r="H739" s="13"/>
      <c r="I739" s="8"/>
      <c r="J739" s="8"/>
      <c r="K739" s="8"/>
      <c r="L739" s="8"/>
      <c r="M739" s="8"/>
      <c r="N739" s="15"/>
      <c r="O739" s="15"/>
      <c r="P739" s="8"/>
      <c r="Q739" s="8"/>
      <c r="R739" s="8"/>
      <c r="S739" s="8"/>
      <c r="T739" s="8"/>
      <c r="U739" s="8"/>
      <c r="V739" s="8"/>
      <c r="W739" s="8"/>
      <c r="X739" s="8"/>
      <c r="Y739" s="8"/>
      <c r="Z739" s="8"/>
    </row>
    <row r="740" spans="1:26">
      <c r="A740" s="13"/>
      <c r="B740" s="18"/>
      <c r="C740" s="16"/>
      <c r="D740" s="19"/>
      <c r="E740" s="12"/>
      <c r="F740" s="12"/>
      <c r="G740" s="17"/>
      <c r="H740" s="13"/>
      <c r="I740" s="8"/>
      <c r="J740" s="8"/>
      <c r="K740" s="8"/>
      <c r="L740" s="8"/>
      <c r="M740" s="8"/>
      <c r="N740" s="15"/>
      <c r="O740" s="15"/>
      <c r="P740" s="8"/>
      <c r="Q740" s="8"/>
      <c r="R740" s="8"/>
      <c r="S740" s="8"/>
      <c r="T740" s="8"/>
      <c r="U740" s="8"/>
      <c r="V740" s="8"/>
      <c r="W740" s="8"/>
      <c r="X740" s="8"/>
      <c r="Y740" s="8"/>
      <c r="Z740" s="8"/>
    </row>
    <row r="741" spans="1:26">
      <c r="A741" s="13"/>
      <c r="B741" s="18"/>
      <c r="C741" s="16"/>
      <c r="D741" s="19"/>
      <c r="E741" s="12"/>
      <c r="F741" s="12"/>
      <c r="G741" s="17"/>
      <c r="H741" s="13"/>
      <c r="I741" s="8"/>
      <c r="J741" s="8"/>
      <c r="K741" s="8"/>
      <c r="L741" s="8"/>
      <c r="M741" s="8"/>
      <c r="N741" s="15"/>
      <c r="O741" s="15"/>
      <c r="P741" s="8"/>
      <c r="Q741" s="8"/>
      <c r="R741" s="8"/>
      <c r="S741" s="8"/>
      <c r="T741" s="8"/>
      <c r="U741" s="8"/>
      <c r="V741" s="8"/>
      <c r="W741" s="8"/>
      <c r="X741" s="8"/>
      <c r="Y741" s="8"/>
      <c r="Z741" s="8"/>
    </row>
    <row r="742" spans="1:26">
      <c r="A742" s="13"/>
      <c r="B742" s="18"/>
      <c r="C742" s="16"/>
      <c r="D742" s="19"/>
      <c r="E742" s="12"/>
      <c r="F742" s="12"/>
      <c r="G742" s="17"/>
      <c r="H742" s="13"/>
      <c r="I742" s="8"/>
      <c r="J742" s="8"/>
      <c r="K742" s="8"/>
      <c r="L742" s="8"/>
      <c r="M742" s="8"/>
      <c r="N742" s="15"/>
      <c r="O742" s="15"/>
      <c r="P742" s="8"/>
      <c r="Q742" s="8"/>
      <c r="R742" s="8"/>
      <c r="S742" s="8"/>
      <c r="T742" s="8"/>
      <c r="U742" s="8"/>
      <c r="V742" s="8"/>
      <c r="W742" s="8"/>
      <c r="X742" s="8"/>
      <c r="Y742" s="8"/>
      <c r="Z742" s="8"/>
    </row>
    <row r="743" spans="1:26">
      <c r="A743" s="13"/>
      <c r="B743" s="18"/>
      <c r="C743" s="16"/>
      <c r="D743" s="19"/>
      <c r="E743" s="12"/>
      <c r="F743" s="12"/>
      <c r="G743" s="17"/>
      <c r="H743" s="13"/>
      <c r="I743" s="8"/>
      <c r="J743" s="8"/>
      <c r="K743" s="8"/>
      <c r="L743" s="8"/>
      <c r="M743" s="8"/>
      <c r="N743" s="15"/>
      <c r="O743" s="15"/>
      <c r="P743" s="8"/>
      <c r="Q743" s="8"/>
      <c r="R743" s="8"/>
      <c r="S743" s="8"/>
      <c r="T743" s="8"/>
      <c r="U743" s="8"/>
      <c r="V743" s="8"/>
      <c r="W743" s="8"/>
      <c r="X743" s="8"/>
      <c r="Y743" s="8"/>
      <c r="Z743" s="8"/>
    </row>
    <row r="744" spans="1:26">
      <c r="A744" s="13"/>
      <c r="B744" s="18"/>
      <c r="C744" s="16"/>
      <c r="D744" s="19"/>
      <c r="E744" s="12"/>
      <c r="F744" s="12"/>
      <c r="G744" s="17"/>
      <c r="H744" s="13"/>
      <c r="I744" s="8"/>
      <c r="J744" s="8"/>
      <c r="K744" s="8"/>
      <c r="L744" s="8"/>
      <c r="M744" s="8"/>
      <c r="N744" s="15"/>
      <c r="O744" s="15"/>
      <c r="P744" s="8"/>
      <c r="Q744" s="8"/>
      <c r="R744" s="8"/>
      <c r="S744" s="8"/>
      <c r="T744" s="8"/>
      <c r="U744" s="8"/>
      <c r="V744" s="8"/>
      <c r="W744" s="8"/>
      <c r="X744" s="8"/>
      <c r="Y744" s="8"/>
      <c r="Z744" s="8"/>
    </row>
    <row r="745" spans="1:26">
      <c r="A745" s="13"/>
      <c r="B745" s="18"/>
      <c r="C745" s="16"/>
      <c r="D745" s="19"/>
      <c r="E745" s="12"/>
      <c r="F745" s="12"/>
      <c r="G745" s="17"/>
      <c r="H745" s="13"/>
      <c r="I745" s="8"/>
      <c r="J745" s="8"/>
      <c r="K745" s="8"/>
      <c r="L745" s="8"/>
      <c r="M745" s="8"/>
      <c r="N745" s="15"/>
      <c r="O745" s="15"/>
      <c r="P745" s="8"/>
      <c r="Q745" s="8"/>
      <c r="R745" s="8"/>
      <c r="S745" s="8"/>
      <c r="T745" s="8"/>
      <c r="U745" s="8"/>
      <c r="V745" s="8"/>
      <c r="W745" s="8"/>
      <c r="X745" s="8"/>
      <c r="Y745" s="8"/>
      <c r="Z745" s="8"/>
    </row>
    <row r="746" spans="1:26">
      <c r="A746" s="13"/>
      <c r="B746" s="18"/>
      <c r="C746" s="16"/>
      <c r="D746" s="19"/>
      <c r="E746" s="12"/>
      <c r="F746" s="12"/>
      <c r="G746" s="17"/>
      <c r="H746" s="13"/>
      <c r="I746" s="8"/>
      <c r="J746" s="8"/>
      <c r="K746" s="8"/>
      <c r="L746" s="8"/>
      <c r="M746" s="8"/>
      <c r="N746" s="15"/>
      <c r="O746" s="15"/>
      <c r="P746" s="8"/>
      <c r="Q746" s="8"/>
      <c r="R746" s="8"/>
      <c r="S746" s="8"/>
      <c r="T746" s="8"/>
      <c r="U746" s="8"/>
      <c r="V746" s="8"/>
      <c r="W746" s="8"/>
      <c r="X746" s="8"/>
      <c r="Y746" s="8"/>
      <c r="Z746" s="8"/>
    </row>
    <row r="747" spans="1:26">
      <c r="A747" s="13"/>
      <c r="B747" s="18"/>
      <c r="C747" s="16"/>
      <c r="D747" s="19"/>
      <c r="E747" s="12"/>
      <c r="F747" s="12"/>
      <c r="G747" s="17"/>
      <c r="H747" s="13"/>
      <c r="I747" s="8"/>
      <c r="J747" s="8"/>
      <c r="K747" s="8"/>
      <c r="L747" s="8"/>
      <c r="M747" s="8"/>
      <c r="N747" s="15"/>
      <c r="O747" s="15"/>
      <c r="P747" s="8"/>
      <c r="Q747" s="8"/>
      <c r="R747" s="8"/>
      <c r="S747" s="8"/>
      <c r="T747" s="8"/>
      <c r="U747" s="8"/>
      <c r="V747" s="8"/>
      <c r="W747" s="8"/>
      <c r="X747" s="8"/>
      <c r="Y747" s="8"/>
      <c r="Z747" s="8"/>
    </row>
    <row r="748" spans="1:26">
      <c r="A748" s="13"/>
      <c r="B748" s="18"/>
      <c r="C748" s="16"/>
      <c r="D748" s="19"/>
      <c r="E748" s="12"/>
      <c r="F748" s="12"/>
      <c r="G748" s="17"/>
      <c r="H748" s="13"/>
      <c r="I748" s="8"/>
      <c r="J748" s="8"/>
      <c r="K748" s="8"/>
      <c r="L748" s="8"/>
      <c r="M748" s="8"/>
      <c r="N748" s="15"/>
      <c r="O748" s="15"/>
      <c r="P748" s="8"/>
      <c r="Q748" s="8"/>
      <c r="R748" s="8"/>
      <c r="S748" s="8"/>
      <c r="T748" s="8"/>
      <c r="U748" s="8"/>
      <c r="V748" s="8"/>
      <c r="W748" s="8"/>
      <c r="X748" s="8"/>
      <c r="Y748" s="8"/>
      <c r="Z748" s="8"/>
    </row>
    <row r="749" spans="1:26">
      <c r="A749" s="13"/>
      <c r="B749" s="18"/>
      <c r="C749" s="16"/>
      <c r="D749" s="19"/>
      <c r="E749" s="12"/>
      <c r="F749" s="12"/>
      <c r="G749" s="17"/>
      <c r="H749" s="13"/>
      <c r="I749" s="8"/>
      <c r="J749" s="8"/>
      <c r="K749" s="8"/>
      <c r="L749" s="8"/>
      <c r="M749" s="8"/>
      <c r="N749" s="15"/>
      <c r="O749" s="15"/>
      <c r="P749" s="8"/>
      <c r="Q749" s="8"/>
      <c r="R749" s="8"/>
      <c r="S749" s="8"/>
      <c r="T749" s="8"/>
      <c r="U749" s="8"/>
      <c r="V749" s="8"/>
      <c r="W749" s="8"/>
      <c r="X749" s="8"/>
      <c r="Y749" s="8"/>
      <c r="Z749" s="8"/>
    </row>
    <row r="750" spans="1:26">
      <c r="A750" s="13"/>
      <c r="B750" s="18"/>
      <c r="C750" s="16"/>
      <c r="D750" s="19"/>
      <c r="E750" s="12"/>
      <c r="F750" s="12"/>
      <c r="G750" s="17"/>
      <c r="H750" s="13"/>
      <c r="I750" s="8"/>
      <c r="J750" s="8"/>
      <c r="K750" s="8"/>
      <c r="L750" s="8"/>
      <c r="M750" s="8"/>
      <c r="N750" s="15"/>
      <c r="O750" s="15"/>
      <c r="P750" s="8"/>
      <c r="Q750" s="8"/>
      <c r="R750" s="8"/>
      <c r="S750" s="8"/>
      <c r="T750" s="8"/>
      <c r="U750" s="8"/>
      <c r="V750" s="8"/>
      <c r="W750" s="8"/>
      <c r="X750" s="8"/>
      <c r="Y750" s="8"/>
      <c r="Z750" s="8"/>
    </row>
    <row r="751" spans="1:26">
      <c r="A751" s="13"/>
      <c r="B751" s="18"/>
      <c r="C751" s="16"/>
      <c r="D751" s="19"/>
      <c r="E751" s="12"/>
      <c r="F751" s="12"/>
      <c r="G751" s="17"/>
      <c r="H751" s="13"/>
      <c r="I751" s="8"/>
      <c r="J751" s="8"/>
      <c r="K751" s="8"/>
      <c r="L751" s="8"/>
      <c r="M751" s="8"/>
      <c r="N751" s="15"/>
      <c r="O751" s="15"/>
      <c r="P751" s="8"/>
      <c r="Q751" s="8"/>
      <c r="R751" s="8"/>
      <c r="S751" s="8"/>
      <c r="T751" s="8"/>
      <c r="U751" s="8"/>
      <c r="V751" s="8"/>
      <c r="W751" s="8"/>
      <c r="X751" s="8"/>
      <c r="Y751" s="8"/>
      <c r="Z751" s="8"/>
    </row>
    <row r="752" spans="1:26">
      <c r="A752" s="13"/>
      <c r="B752" s="18"/>
      <c r="C752" s="16"/>
      <c r="D752" s="19"/>
      <c r="E752" s="12"/>
      <c r="F752" s="12"/>
      <c r="G752" s="17"/>
      <c r="H752" s="13"/>
      <c r="I752" s="8"/>
      <c r="J752" s="8"/>
      <c r="K752" s="8"/>
      <c r="L752" s="8"/>
      <c r="M752" s="8"/>
      <c r="N752" s="15"/>
      <c r="O752" s="15"/>
      <c r="P752" s="8"/>
      <c r="Q752" s="8"/>
      <c r="R752" s="8"/>
      <c r="S752" s="8"/>
      <c r="T752" s="8"/>
      <c r="U752" s="8"/>
      <c r="V752" s="8"/>
      <c r="W752" s="8"/>
      <c r="X752" s="8"/>
      <c r="Y752" s="8"/>
      <c r="Z752" s="8"/>
    </row>
    <row r="753" spans="1:26">
      <c r="A753" s="13"/>
      <c r="B753" s="18"/>
      <c r="C753" s="16"/>
      <c r="D753" s="19"/>
      <c r="E753" s="12"/>
      <c r="F753" s="12"/>
      <c r="G753" s="17"/>
      <c r="H753" s="13"/>
      <c r="I753" s="8"/>
      <c r="J753" s="8"/>
      <c r="K753" s="8"/>
      <c r="L753" s="8"/>
      <c r="M753" s="8"/>
      <c r="N753" s="15"/>
      <c r="O753" s="15"/>
      <c r="P753" s="8"/>
      <c r="Q753" s="8"/>
      <c r="R753" s="8"/>
      <c r="S753" s="8"/>
      <c r="T753" s="8"/>
      <c r="U753" s="8"/>
      <c r="V753" s="8"/>
      <c r="W753" s="8"/>
      <c r="X753" s="8"/>
      <c r="Y753" s="8"/>
      <c r="Z753" s="8"/>
    </row>
    <row r="754" spans="1:26">
      <c r="A754" s="13"/>
      <c r="B754" s="18"/>
      <c r="C754" s="16"/>
      <c r="D754" s="19"/>
      <c r="E754" s="12"/>
      <c r="F754" s="12"/>
      <c r="G754" s="17"/>
      <c r="H754" s="13"/>
      <c r="I754" s="8"/>
      <c r="J754" s="8"/>
      <c r="K754" s="8"/>
      <c r="L754" s="8"/>
      <c r="M754" s="8"/>
      <c r="N754" s="15"/>
      <c r="O754" s="15"/>
      <c r="P754" s="8"/>
      <c r="Q754" s="8"/>
      <c r="R754" s="8"/>
      <c r="S754" s="8"/>
      <c r="T754" s="8"/>
      <c r="U754" s="8"/>
      <c r="V754" s="8"/>
      <c r="W754" s="8"/>
      <c r="X754" s="8"/>
      <c r="Y754" s="8"/>
      <c r="Z754" s="8"/>
    </row>
    <row r="755" spans="1:26">
      <c r="A755" s="13"/>
      <c r="B755" s="18"/>
      <c r="C755" s="16"/>
      <c r="D755" s="19"/>
      <c r="E755" s="12"/>
      <c r="F755" s="12"/>
      <c r="G755" s="17"/>
      <c r="H755" s="13"/>
      <c r="I755" s="8"/>
      <c r="J755" s="8"/>
      <c r="K755" s="8"/>
      <c r="L755" s="8"/>
      <c r="M755" s="8"/>
      <c r="N755" s="15"/>
      <c r="O755" s="15"/>
      <c r="P755" s="8"/>
      <c r="Q755" s="8"/>
      <c r="R755" s="8"/>
      <c r="S755" s="8"/>
      <c r="T755" s="8"/>
      <c r="U755" s="8"/>
      <c r="V755" s="8"/>
      <c r="W755" s="8"/>
      <c r="X755" s="8"/>
      <c r="Y755" s="8"/>
      <c r="Z755" s="8"/>
    </row>
    <row r="756" spans="1:26">
      <c r="A756" s="13"/>
      <c r="B756" s="18"/>
      <c r="C756" s="16"/>
      <c r="D756" s="19"/>
      <c r="E756" s="12"/>
      <c r="F756" s="12"/>
      <c r="G756" s="17"/>
      <c r="H756" s="13"/>
      <c r="I756" s="8"/>
      <c r="J756" s="8"/>
      <c r="K756" s="8"/>
      <c r="L756" s="8"/>
      <c r="M756" s="8"/>
      <c r="N756" s="15"/>
      <c r="O756" s="15"/>
      <c r="P756" s="8"/>
      <c r="Q756" s="8"/>
      <c r="R756" s="8"/>
      <c r="S756" s="8"/>
      <c r="T756" s="8"/>
      <c r="U756" s="8"/>
      <c r="V756" s="8"/>
      <c r="W756" s="8"/>
      <c r="X756" s="8"/>
      <c r="Y756" s="8"/>
      <c r="Z756" s="8"/>
    </row>
    <row r="757" spans="1:26">
      <c r="A757" s="13"/>
      <c r="B757" s="18"/>
      <c r="C757" s="16"/>
      <c r="D757" s="19"/>
      <c r="E757" s="12"/>
      <c r="F757" s="12"/>
      <c r="G757" s="17"/>
      <c r="H757" s="13"/>
      <c r="I757" s="8"/>
      <c r="J757" s="8"/>
      <c r="K757" s="8"/>
      <c r="L757" s="8"/>
      <c r="M757" s="8"/>
      <c r="N757" s="15"/>
      <c r="O757" s="15"/>
      <c r="P757" s="8"/>
      <c r="Q757" s="8"/>
      <c r="R757" s="8"/>
      <c r="S757" s="8"/>
      <c r="T757" s="8"/>
      <c r="U757" s="8"/>
      <c r="V757" s="8"/>
      <c r="W757" s="8"/>
      <c r="X757" s="8"/>
      <c r="Y757" s="8"/>
      <c r="Z757" s="8"/>
    </row>
    <row r="758" spans="1:26">
      <c r="A758" s="13"/>
      <c r="B758" s="18"/>
      <c r="C758" s="16"/>
      <c r="D758" s="19"/>
      <c r="E758" s="12"/>
      <c r="F758" s="12"/>
      <c r="G758" s="17"/>
      <c r="H758" s="13"/>
      <c r="I758" s="8"/>
      <c r="J758" s="8"/>
      <c r="K758" s="8"/>
      <c r="L758" s="8"/>
      <c r="M758" s="8"/>
      <c r="N758" s="15"/>
      <c r="O758" s="15"/>
      <c r="P758" s="8"/>
      <c r="Q758" s="8"/>
      <c r="R758" s="8"/>
      <c r="S758" s="8"/>
      <c r="T758" s="8"/>
      <c r="U758" s="8"/>
      <c r="V758" s="8"/>
      <c r="W758" s="8"/>
      <c r="X758" s="8"/>
      <c r="Y758" s="8"/>
      <c r="Z758" s="8"/>
    </row>
    <row r="759" spans="1:26">
      <c r="A759" s="13"/>
      <c r="B759" s="18"/>
      <c r="C759" s="16"/>
      <c r="D759" s="19"/>
      <c r="E759" s="12"/>
      <c r="F759" s="12"/>
      <c r="G759" s="17"/>
      <c r="H759" s="13"/>
      <c r="I759" s="8"/>
      <c r="J759" s="8"/>
      <c r="K759" s="8"/>
      <c r="L759" s="8"/>
      <c r="M759" s="8"/>
      <c r="N759" s="15"/>
      <c r="O759" s="15"/>
      <c r="P759" s="8"/>
      <c r="Q759" s="8"/>
      <c r="R759" s="8"/>
      <c r="S759" s="8"/>
      <c r="T759" s="8"/>
      <c r="U759" s="8"/>
      <c r="V759" s="8"/>
      <c r="W759" s="8"/>
      <c r="X759" s="8"/>
      <c r="Y759" s="8"/>
      <c r="Z759" s="8"/>
    </row>
    <row r="760" spans="1:26">
      <c r="A760" s="13"/>
      <c r="B760" s="18"/>
      <c r="C760" s="16"/>
      <c r="D760" s="19"/>
      <c r="E760" s="12"/>
      <c r="F760" s="12"/>
      <c r="G760" s="17"/>
      <c r="H760" s="13"/>
      <c r="I760" s="8"/>
      <c r="J760" s="8"/>
      <c r="K760" s="8"/>
      <c r="L760" s="8"/>
      <c r="M760" s="8"/>
      <c r="N760" s="15"/>
      <c r="O760" s="15"/>
      <c r="P760" s="8"/>
      <c r="Q760" s="8"/>
      <c r="R760" s="8"/>
      <c r="S760" s="8"/>
      <c r="T760" s="8"/>
      <c r="U760" s="8"/>
      <c r="V760" s="8"/>
      <c r="W760" s="8"/>
      <c r="X760" s="8"/>
      <c r="Y760" s="8"/>
      <c r="Z760" s="8"/>
    </row>
    <row r="761" spans="1:26">
      <c r="A761" s="13"/>
      <c r="B761" s="18"/>
      <c r="C761" s="16"/>
      <c r="D761" s="19"/>
      <c r="E761" s="12"/>
      <c r="F761" s="12"/>
      <c r="G761" s="17"/>
      <c r="H761" s="13"/>
      <c r="I761" s="8"/>
      <c r="J761" s="8"/>
      <c r="K761" s="8"/>
      <c r="L761" s="8"/>
      <c r="M761" s="8"/>
      <c r="N761" s="15"/>
      <c r="O761" s="15"/>
      <c r="P761" s="8"/>
      <c r="Q761" s="8"/>
      <c r="R761" s="8"/>
      <c r="S761" s="8"/>
      <c r="T761" s="8"/>
      <c r="U761" s="8"/>
      <c r="V761" s="8"/>
      <c r="W761" s="8"/>
      <c r="X761" s="8"/>
      <c r="Y761" s="8"/>
      <c r="Z761" s="8"/>
    </row>
    <row r="762" spans="1:26">
      <c r="A762" s="13"/>
      <c r="B762" s="18"/>
      <c r="C762" s="16"/>
      <c r="D762" s="19"/>
      <c r="E762" s="12"/>
      <c r="F762" s="12"/>
      <c r="G762" s="17"/>
      <c r="H762" s="13"/>
      <c r="I762" s="8"/>
      <c r="J762" s="8"/>
      <c r="K762" s="8"/>
      <c r="L762" s="8"/>
      <c r="M762" s="8"/>
      <c r="N762" s="15"/>
      <c r="O762" s="15"/>
      <c r="P762" s="8"/>
      <c r="Q762" s="8"/>
      <c r="R762" s="8"/>
      <c r="S762" s="8"/>
      <c r="T762" s="8"/>
      <c r="U762" s="8"/>
      <c r="V762" s="8"/>
      <c r="W762" s="8"/>
      <c r="X762" s="8"/>
      <c r="Y762" s="8"/>
      <c r="Z762" s="8"/>
    </row>
    <row r="763" spans="1:26">
      <c r="A763" s="13"/>
      <c r="B763" s="18"/>
      <c r="C763" s="16"/>
      <c r="D763" s="19"/>
      <c r="E763" s="12"/>
      <c r="F763" s="12"/>
      <c r="G763" s="17"/>
      <c r="H763" s="13"/>
      <c r="I763" s="8"/>
      <c r="J763" s="8"/>
      <c r="K763" s="8"/>
      <c r="L763" s="8"/>
      <c r="M763" s="8"/>
      <c r="N763" s="15"/>
      <c r="O763" s="15"/>
      <c r="P763" s="8"/>
      <c r="Q763" s="8"/>
      <c r="R763" s="8"/>
      <c r="S763" s="8"/>
      <c r="T763" s="8"/>
      <c r="U763" s="8"/>
      <c r="V763" s="8"/>
      <c r="W763" s="8"/>
      <c r="X763" s="8"/>
      <c r="Y763" s="8"/>
      <c r="Z763" s="8"/>
    </row>
    <row r="764" spans="1:26">
      <c r="A764" s="13"/>
      <c r="B764" s="18"/>
      <c r="C764" s="16"/>
      <c r="D764" s="19"/>
      <c r="E764" s="12"/>
      <c r="F764" s="12"/>
      <c r="G764" s="17"/>
      <c r="H764" s="13"/>
      <c r="I764" s="8"/>
      <c r="J764" s="8"/>
      <c r="K764" s="8"/>
      <c r="L764" s="8"/>
      <c r="M764" s="8"/>
      <c r="N764" s="15"/>
      <c r="O764" s="15"/>
      <c r="P764" s="8"/>
      <c r="Q764" s="8"/>
      <c r="R764" s="8"/>
      <c r="S764" s="8"/>
      <c r="T764" s="8"/>
      <c r="U764" s="8"/>
      <c r="V764" s="8"/>
      <c r="W764" s="8"/>
      <c r="X764" s="8"/>
      <c r="Y764" s="8"/>
      <c r="Z764" s="8"/>
    </row>
    <row r="765" spans="1:26">
      <c r="A765" s="13"/>
      <c r="B765" s="18"/>
      <c r="C765" s="16"/>
      <c r="D765" s="19"/>
      <c r="E765" s="12"/>
      <c r="F765" s="12"/>
      <c r="G765" s="17"/>
      <c r="H765" s="13"/>
      <c r="I765" s="8"/>
      <c r="J765" s="8"/>
      <c r="K765" s="8"/>
      <c r="L765" s="8"/>
      <c r="M765" s="8"/>
      <c r="N765" s="15"/>
      <c r="O765" s="15"/>
      <c r="P765" s="8"/>
      <c r="Q765" s="8"/>
      <c r="R765" s="8"/>
      <c r="S765" s="8"/>
      <c r="T765" s="8"/>
      <c r="U765" s="8"/>
      <c r="V765" s="8"/>
      <c r="W765" s="8"/>
      <c r="X765" s="8"/>
      <c r="Y765" s="8"/>
      <c r="Z765" s="8"/>
    </row>
    <row r="766" spans="1:26">
      <c r="A766" s="13"/>
      <c r="B766" s="18"/>
      <c r="C766" s="16"/>
      <c r="D766" s="19"/>
      <c r="E766" s="12"/>
      <c r="F766" s="12"/>
      <c r="G766" s="17"/>
      <c r="H766" s="13"/>
      <c r="I766" s="8"/>
      <c r="J766" s="8"/>
      <c r="K766" s="8"/>
      <c r="L766" s="8"/>
      <c r="M766" s="8"/>
      <c r="N766" s="15"/>
      <c r="O766" s="15"/>
      <c r="P766" s="8"/>
      <c r="Q766" s="8"/>
      <c r="R766" s="8"/>
      <c r="S766" s="8"/>
      <c r="T766" s="8"/>
      <c r="U766" s="8"/>
      <c r="V766" s="8"/>
      <c r="W766" s="8"/>
      <c r="X766" s="8"/>
      <c r="Y766" s="8"/>
      <c r="Z766" s="8"/>
    </row>
    <row r="767" spans="1:26">
      <c r="A767" s="13"/>
      <c r="B767" s="18"/>
      <c r="C767" s="16"/>
      <c r="D767" s="19"/>
      <c r="E767" s="12"/>
      <c r="F767" s="12"/>
      <c r="G767" s="17"/>
      <c r="H767" s="13"/>
      <c r="I767" s="8"/>
      <c r="J767" s="8"/>
      <c r="K767" s="8"/>
      <c r="L767" s="8"/>
      <c r="M767" s="8"/>
      <c r="N767" s="15"/>
      <c r="O767" s="15"/>
      <c r="P767" s="8"/>
      <c r="Q767" s="8"/>
      <c r="R767" s="8"/>
      <c r="S767" s="8"/>
      <c r="T767" s="8"/>
      <c r="U767" s="8"/>
      <c r="V767" s="8"/>
      <c r="W767" s="8"/>
      <c r="X767" s="8"/>
      <c r="Y767" s="8"/>
      <c r="Z767" s="8"/>
    </row>
    <row r="768" spans="1:26">
      <c r="A768" s="13"/>
      <c r="B768" s="18"/>
      <c r="C768" s="16"/>
      <c r="D768" s="19"/>
      <c r="E768" s="12"/>
      <c r="F768" s="12"/>
      <c r="G768" s="17"/>
      <c r="H768" s="13"/>
      <c r="I768" s="8"/>
      <c r="J768" s="8"/>
      <c r="K768" s="8"/>
      <c r="L768" s="8"/>
      <c r="M768" s="8"/>
      <c r="N768" s="15"/>
      <c r="O768" s="15"/>
      <c r="P768" s="8"/>
      <c r="Q768" s="8"/>
      <c r="R768" s="8"/>
      <c r="S768" s="8"/>
      <c r="T768" s="8"/>
      <c r="U768" s="8"/>
      <c r="V768" s="8"/>
      <c r="W768" s="8"/>
      <c r="X768" s="8"/>
      <c r="Y768" s="8"/>
      <c r="Z768" s="8"/>
    </row>
    <row r="769" spans="1:26">
      <c r="A769" s="13"/>
      <c r="B769" s="18"/>
      <c r="C769" s="16"/>
      <c r="D769" s="19"/>
      <c r="E769" s="12"/>
      <c r="F769" s="12"/>
      <c r="G769" s="17"/>
      <c r="H769" s="13"/>
      <c r="I769" s="8"/>
      <c r="J769" s="8"/>
      <c r="K769" s="8"/>
      <c r="L769" s="8"/>
      <c r="M769" s="8"/>
      <c r="N769" s="15"/>
      <c r="O769" s="15"/>
      <c r="P769" s="8"/>
      <c r="Q769" s="8"/>
      <c r="R769" s="8"/>
      <c r="S769" s="8"/>
      <c r="T769" s="8"/>
      <c r="U769" s="8"/>
      <c r="V769" s="8"/>
      <c r="W769" s="8"/>
      <c r="X769" s="8"/>
      <c r="Y769" s="8"/>
      <c r="Z769" s="8"/>
    </row>
    <row r="770" spans="1:26">
      <c r="A770" s="13"/>
      <c r="B770" s="18"/>
      <c r="C770" s="16"/>
      <c r="D770" s="19"/>
      <c r="E770" s="12"/>
      <c r="F770" s="12"/>
      <c r="G770" s="17"/>
      <c r="H770" s="13"/>
      <c r="I770" s="8"/>
      <c r="J770" s="8"/>
      <c r="K770" s="8"/>
      <c r="L770" s="8"/>
      <c r="M770" s="8"/>
      <c r="N770" s="15"/>
      <c r="O770" s="15"/>
      <c r="P770" s="8"/>
      <c r="Q770" s="8"/>
      <c r="R770" s="8"/>
      <c r="S770" s="8"/>
      <c r="T770" s="8"/>
      <c r="U770" s="8"/>
      <c r="V770" s="8"/>
      <c r="W770" s="8"/>
      <c r="X770" s="8"/>
      <c r="Y770" s="8"/>
      <c r="Z770" s="8"/>
    </row>
    <row r="771" spans="1:26">
      <c r="A771" s="13"/>
      <c r="B771" s="18"/>
      <c r="C771" s="16"/>
      <c r="D771" s="19"/>
      <c r="E771" s="12"/>
      <c r="F771" s="12"/>
      <c r="G771" s="17"/>
      <c r="H771" s="13"/>
      <c r="I771" s="8"/>
      <c r="J771" s="8"/>
      <c r="K771" s="8"/>
      <c r="L771" s="8"/>
      <c r="M771" s="8"/>
      <c r="N771" s="15"/>
      <c r="O771" s="15"/>
      <c r="P771" s="8"/>
      <c r="Q771" s="8"/>
      <c r="R771" s="8"/>
      <c r="S771" s="8"/>
      <c r="T771" s="8"/>
      <c r="U771" s="8"/>
      <c r="V771" s="8"/>
      <c r="W771" s="8"/>
      <c r="X771" s="8"/>
      <c r="Y771" s="8"/>
      <c r="Z771" s="8"/>
    </row>
    <row r="772" spans="1:26">
      <c r="A772" s="13"/>
      <c r="B772" s="18"/>
      <c r="C772" s="16"/>
      <c r="D772" s="19"/>
      <c r="E772" s="12"/>
      <c r="F772" s="12"/>
      <c r="G772" s="17"/>
      <c r="H772" s="13"/>
      <c r="I772" s="8"/>
      <c r="J772" s="8"/>
      <c r="K772" s="8"/>
      <c r="L772" s="8"/>
      <c r="M772" s="8"/>
      <c r="N772" s="15"/>
      <c r="O772" s="15"/>
      <c r="P772" s="8"/>
      <c r="Q772" s="8"/>
      <c r="R772" s="8"/>
      <c r="S772" s="8"/>
      <c r="T772" s="8"/>
      <c r="U772" s="8"/>
      <c r="V772" s="8"/>
      <c r="W772" s="8"/>
      <c r="X772" s="8"/>
      <c r="Y772" s="8"/>
      <c r="Z772" s="8"/>
    </row>
    <row r="773" spans="1:26">
      <c r="A773" s="13"/>
      <c r="B773" s="18"/>
      <c r="C773" s="16"/>
      <c r="D773" s="19"/>
      <c r="E773" s="12"/>
      <c r="F773" s="12"/>
      <c r="G773" s="17"/>
      <c r="H773" s="13"/>
      <c r="I773" s="8"/>
      <c r="J773" s="8"/>
      <c r="K773" s="8"/>
      <c r="L773" s="8"/>
      <c r="M773" s="8"/>
      <c r="N773" s="15"/>
      <c r="O773" s="15"/>
      <c r="P773" s="8"/>
      <c r="Q773" s="8"/>
      <c r="R773" s="8"/>
      <c r="S773" s="8"/>
      <c r="T773" s="8"/>
      <c r="U773" s="8"/>
      <c r="V773" s="8"/>
      <c r="W773" s="8"/>
      <c r="X773" s="8"/>
      <c r="Y773" s="8"/>
      <c r="Z773" s="8"/>
    </row>
    <row r="774" spans="1:26">
      <c r="A774" s="13"/>
      <c r="B774" s="18"/>
      <c r="C774" s="16"/>
      <c r="D774" s="19"/>
      <c r="E774" s="12"/>
      <c r="F774" s="12"/>
      <c r="G774" s="17"/>
      <c r="H774" s="13"/>
      <c r="I774" s="8"/>
      <c r="J774" s="8"/>
      <c r="K774" s="8"/>
      <c r="L774" s="8"/>
      <c r="M774" s="8"/>
      <c r="N774" s="15"/>
      <c r="O774" s="15"/>
      <c r="P774" s="8"/>
      <c r="Q774" s="8"/>
      <c r="R774" s="8"/>
      <c r="S774" s="8"/>
      <c r="T774" s="8"/>
      <c r="U774" s="8"/>
      <c r="V774" s="8"/>
      <c r="W774" s="8"/>
      <c r="X774" s="8"/>
      <c r="Y774" s="8"/>
      <c r="Z774" s="8"/>
    </row>
    <row r="775" spans="1:26">
      <c r="A775" s="13"/>
      <c r="B775" s="18"/>
      <c r="C775" s="16"/>
      <c r="D775" s="19"/>
      <c r="E775" s="12"/>
      <c r="F775" s="12"/>
      <c r="G775" s="17"/>
      <c r="H775" s="13"/>
      <c r="I775" s="8"/>
      <c r="J775" s="8"/>
      <c r="K775" s="8"/>
      <c r="L775" s="8"/>
      <c r="M775" s="8"/>
      <c r="N775" s="15"/>
      <c r="O775" s="15"/>
      <c r="P775" s="8"/>
      <c r="Q775" s="8"/>
      <c r="R775" s="8"/>
      <c r="S775" s="8"/>
      <c r="T775" s="8"/>
      <c r="U775" s="8"/>
      <c r="V775" s="8"/>
      <c r="W775" s="8"/>
      <c r="X775" s="8"/>
      <c r="Y775" s="8"/>
      <c r="Z775" s="8"/>
    </row>
    <row r="776" spans="1:26">
      <c r="A776" s="13"/>
      <c r="B776" s="18"/>
      <c r="C776" s="16"/>
      <c r="D776" s="19"/>
      <c r="E776" s="12"/>
      <c r="F776" s="12"/>
      <c r="G776" s="17"/>
      <c r="H776" s="13"/>
      <c r="I776" s="8"/>
      <c r="J776" s="8"/>
      <c r="K776" s="8"/>
      <c r="L776" s="8"/>
      <c r="M776" s="8"/>
      <c r="N776" s="15"/>
      <c r="O776" s="15"/>
      <c r="P776" s="8"/>
      <c r="Q776" s="8"/>
      <c r="R776" s="8"/>
      <c r="S776" s="8"/>
      <c r="T776" s="8"/>
      <c r="U776" s="8"/>
      <c r="V776" s="8"/>
      <c r="W776" s="8"/>
      <c r="X776" s="8"/>
      <c r="Y776" s="8"/>
      <c r="Z776" s="8"/>
    </row>
    <row r="777" spans="1:26">
      <c r="A777" s="13"/>
      <c r="B777" s="18"/>
      <c r="C777" s="16"/>
      <c r="D777" s="19"/>
      <c r="E777" s="12"/>
      <c r="F777" s="12"/>
      <c r="G777" s="17"/>
      <c r="H777" s="13"/>
      <c r="I777" s="8"/>
      <c r="J777" s="8"/>
      <c r="K777" s="8"/>
      <c r="L777" s="8"/>
      <c r="M777" s="8"/>
      <c r="N777" s="15"/>
      <c r="O777" s="15"/>
      <c r="P777" s="8"/>
      <c r="Q777" s="8"/>
      <c r="R777" s="8"/>
      <c r="S777" s="8"/>
      <c r="T777" s="8"/>
      <c r="U777" s="8"/>
      <c r="V777" s="8"/>
      <c r="W777" s="8"/>
      <c r="X777" s="8"/>
      <c r="Y777" s="8"/>
      <c r="Z777" s="8"/>
    </row>
    <row r="778" spans="1:26">
      <c r="A778" s="13"/>
      <c r="B778" s="18"/>
      <c r="C778" s="16"/>
      <c r="D778" s="19"/>
      <c r="E778" s="12"/>
      <c r="F778" s="12"/>
      <c r="G778" s="17"/>
      <c r="H778" s="13"/>
      <c r="I778" s="8"/>
      <c r="J778" s="8"/>
      <c r="K778" s="8"/>
      <c r="L778" s="8"/>
      <c r="M778" s="8"/>
      <c r="N778" s="15"/>
      <c r="O778" s="15"/>
      <c r="P778" s="8"/>
      <c r="Q778" s="8"/>
      <c r="R778" s="8"/>
      <c r="S778" s="8"/>
      <c r="T778" s="8"/>
      <c r="U778" s="8"/>
      <c r="V778" s="8"/>
      <c r="W778" s="8"/>
      <c r="X778" s="8"/>
      <c r="Y778" s="8"/>
      <c r="Z778" s="8"/>
    </row>
    <row r="779" spans="1:26">
      <c r="A779" s="13"/>
      <c r="B779" s="18"/>
      <c r="C779" s="16"/>
      <c r="D779" s="19"/>
      <c r="E779" s="12"/>
      <c r="F779" s="12"/>
      <c r="G779" s="17"/>
      <c r="H779" s="13"/>
      <c r="I779" s="8"/>
      <c r="J779" s="8"/>
      <c r="K779" s="8"/>
      <c r="L779" s="8"/>
      <c r="M779" s="8"/>
      <c r="N779" s="15"/>
      <c r="O779" s="15"/>
      <c r="P779" s="8"/>
      <c r="Q779" s="8"/>
      <c r="R779" s="8"/>
      <c r="S779" s="8"/>
      <c r="T779" s="8"/>
      <c r="U779" s="8"/>
      <c r="V779" s="8"/>
      <c r="W779" s="8"/>
      <c r="X779" s="8"/>
      <c r="Y779" s="8"/>
      <c r="Z779" s="8"/>
    </row>
    <row r="780" spans="1:26">
      <c r="A780" s="13"/>
      <c r="B780" s="18"/>
      <c r="C780" s="16"/>
      <c r="D780" s="19"/>
      <c r="E780" s="12"/>
      <c r="F780" s="12"/>
      <c r="G780" s="17"/>
      <c r="H780" s="13"/>
      <c r="I780" s="8"/>
      <c r="J780" s="8"/>
      <c r="K780" s="8"/>
      <c r="L780" s="8"/>
      <c r="M780" s="8"/>
      <c r="N780" s="15"/>
      <c r="O780" s="15"/>
      <c r="P780" s="8"/>
      <c r="Q780" s="8"/>
      <c r="R780" s="8"/>
      <c r="S780" s="8"/>
      <c r="T780" s="8"/>
      <c r="U780" s="8"/>
      <c r="V780" s="8"/>
      <c r="W780" s="8"/>
      <c r="X780" s="8"/>
      <c r="Y780" s="8"/>
      <c r="Z780" s="8"/>
    </row>
    <row r="781" spans="1:26">
      <c r="A781" s="13"/>
      <c r="B781" s="18"/>
      <c r="C781" s="16"/>
      <c r="D781" s="19"/>
      <c r="E781" s="12"/>
      <c r="F781" s="12"/>
      <c r="G781" s="17"/>
      <c r="H781" s="13"/>
      <c r="I781" s="8"/>
      <c r="J781" s="8"/>
      <c r="K781" s="8"/>
      <c r="L781" s="8"/>
      <c r="M781" s="8"/>
      <c r="N781" s="15"/>
      <c r="O781" s="15"/>
      <c r="P781" s="8"/>
      <c r="Q781" s="8"/>
      <c r="R781" s="8"/>
      <c r="S781" s="8"/>
      <c r="T781" s="8"/>
      <c r="U781" s="8"/>
      <c r="V781" s="8"/>
      <c r="W781" s="8"/>
      <c r="X781" s="8"/>
      <c r="Y781" s="8"/>
      <c r="Z781" s="8"/>
    </row>
    <row r="782" spans="1:26">
      <c r="A782" s="13"/>
      <c r="B782" s="18"/>
      <c r="C782" s="16"/>
      <c r="D782" s="19"/>
      <c r="E782" s="12"/>
      <c r="F782" s="12"/>
      <c r="G782" s="17"/>
      <c r="H782" s="13"/>
      <c r="I782" s="8"/>
      <c r="J782" s="8"/>
      <c r="K782" s="8"/>
      <c r="L782" s="8"/>
      <c r="M782" s="8"/>
      <c r="N782" s="15"/>
      <c r="O782" s="15"/>
      <c r="P782" s="8"/>
      <c r="Q782" s="8"/>
      <c r="R782" s="8"/>
      <c r="S782" s="8"/>
      <c r="T782" s="8"/>
      <c r="U782" s="8"/>
      <c r="V782" s="8"/>
      <c r="W782" s="8"/>
      <c r="X782" s="8"/>
      <c r="Y782" s="8"/>
      <c r="Z782" s="8"/>
    </row>
    <row r="783" spans="1:26">
      <c r="A783" s="13"/>
      <c r="B783" s="18"/>
      <c r="C783" s="16"/>
      <c r="D783" s="19"/>
      <c r="E783" s="12"/>
      <c r="F783" s="12"/>
      <c r="G783" s="17"/>
      <c r="H783" s="13"/>
      <c r="I783" s="8"/>
      <c r="J783" s="8"/>
      <c r="K783" s="8"/>
      <c r="L783" s="8"/>
      <c r="M783" s="8"/>
      <c r="N783" s="15"/>
      <c r="O783" s="15"/>
      <c r="P783" s="8"/>
      <c r="Q783" s="8"/>
      <c r="R783" s="8"/>
      <c r="S783" s="8"/>
      <c r="T783" s="8"/>
      <c r="U783" s="8"/>
      <c r="V783" s="8"/>
      <c r="W783" s="8"/>
      <c r="X783" s="8"/>
      <c r="Y783" s="8"/>
      <c r="Z783" s="8"/>
    </row>
    <row r="784" spans="1:26">
      <c r="A784" s="13"/>
      <c r="B784" s="18"/>
      <c r="C784" s="16"/>
      <c r="D784" s="19"/>
      <c r="E784" s="12"/>
      <c r="F784" s="12"/>
      <c r="G784" s="17"/>
      <c r="H784" s="13"/>
      <c r="I784" s="8"/>
      <c r="J784" s="8"/>
      <c r="K784" s="8"/>
      <c r="L784" s="8"/>
      <c r="M784" s="8"/>
      <c r="N784" s="15"/>
      <c r="O784" s="15"/>
      <c r="P784" s="8"/>
      <c r="Q784" s="8"/>
      <c r="R784" s="8"/>
      <c r="S784" s="8"/>
      <c r="T784" s="8"/>
      <c r="U784" s="8"/>
      <c r="V784" s="8"/>
      <c r="W784" s="8"/>
      <c r="X784" s="8"/>
      <c r="Y784" s="8"/>
      <c r="Z784" s="8"/>
    </row>
    <row r="785" spans="1:26">
      <c r="A785" s="13"/>
      <c r="B785" s="18"/>
      <c r="C785" s="16"/>
      <c r="D785" s="19"/>
      <c r="E785" s="12"/>
      <c r="F785" s="12"/>
      <c r="G785" s="17"/>
      <c r="H785" s="13"/>
      <c r="I785" s="8"/>
      <c r="J785" s="8"/>
      <c r="K785" s="8"/>
      <c r="L785" s="8"/>
      <c r="M785" s="8"/>
      <c r="N785" s="15"/>
      <c r="O785" s="15"/>
      <c r="P785" s="8"/>
      <c r="Q785" s="8"/>
      <c r="R785" s="8"/>
      <c r="S785" s="8"/>
      <c r="T785" s="8"/>
      <c r="U785" s="8"/>
      <c r="V785" s="8"/>
      <c r="W785" s="8"/>
      <c r="X785" s="8"/>
      <c r="Y785" s="8"/>
      <c r="Z785" s="8"/>
    </row>
    <row r="786" spans="1:26">
      <c r="A786" s="13"/>
      <c r="B786" s="18"/>
      <c r="C786" s="16"/>
      <c r="D786" s="19"/>
      <c r="E786" s="12"/>
      <c r="F786" s="12"/>
      <c r="G786" s="17"/>
      <c r="H786" s="13"/>
      <c r="I786" s="8"/>
      <c r="J786" s="8"/>
      <c r="K786" s="8"/>
      <c r="L786" s="8"/>
      <c r="M786" s="8"/>
      <c r="N786" s="15"/>
      <c r="O786" s="15"/>
      <c r="P786" s="8"/>
      <c r="Q786" s="8"/>
      <c r="R786" s="8"/>
      <c r="S786" s="8"/>
      <c r="T786" s="8"/>
      <c r="U786" s="8"/>
      <c r="V786" s="8"/>
      <c r="W786" s="8"/>
      <c r="X786" s="8"/>
      <c r="Y786" s="8"/>
      <c r="Z786" s="8"/>
    </row>
    <row r="787" spans="1:26">
      <c r="A787" s="13"/>
      <c r="B787" s="18"/>
      <c r="C787" s="16"/>
      <c r="D787" s="19"/>
      <c r="E787" s="12"/>
      <c r="F787" s="12"/>
      <c r="G787" s="17"/>
      <c r="H787" s="13"/>
      <c r="I787" s="8"/>
      <c r="J787" s="8"/>
      <c r="K787" s="8"/>
      <c r="L787" s="8"/>
      <c r="M787" s="8"/>
      <c r="N787" s="15"/>
      <c r="O787" s="15"/>
      <c r="P787" s="8"/>
      <c r="Q787" s="8"/>
      <c r="R787" s="8"/>
      <c r="S787" s="8"/>
      <c r="T787" s="8"/>
      <c r="U787" s="8"/>
      <c r="V787" s="8"/>
      <c r="W787" s="8"/>
      <c r="X787" s="8"/>
      <c r="Y787" s="8"/>
      <c r="Z787" s="8"/>
    </row>
    <row r="788" spans="1:26">
      <c r="A788" s="13"/>
      <c r="B788" s="18"/>
      <c r="C788" s="16"/>
      <c r="D788" s="19"/>
      <c r="E788" s="12"/>
      <c r="F788" s="12"/>
      <c r="G788" s="17"/>
      <c r="H788" s="13"/>
      <c r="I788" s="8"/>
      <c r="J788" s="8"/>
      <c r="K788" s="8"/>
      <c r="L788" s="8"/>
      <c r="M788" s="8"/>
      <c r="N788" s="15"/>
      <c r="O788" s="15"/>
      <c r="P788" s="8"/>
      <c r="Q788" s="8"/>
      <c r="R788" s="8"/>
      <c r="S788" s="8"/>
      <c r="T788" s="8"/>
      <c r="U788" s="8"/>
      <c r="V788" s="8"/>
      <c r="W788" s="8"/>
      <c r="X788" s="8"/>
      <c r="Y788" s="8"/>
      <c r="Z788" s="8"/>
    </row>
    <row r="789" spans="1:26">
      <c r="A789" s="13"/>
      <c r="B789" s="18"/>
      <c r="C789" s="16"/>
      <c r="D789" s="19"/>
      <c r="E789" s="12"/>
      <c r="F789" s="12"/>
      <c r="G789" s="17"/>
      <c r="H789" s="13"/>
      <c r="I789" s="8"/>
      <c r="J789" s="8"/>
      <c r="K789" s="8"/>
      <c r="L789" s="8"/>
      <c r="M789" s="8"/>
      <c r="N789" s="15"/>
      <c r="O789" s="15"/>
      <c r="P789" s="8"/>
      <c r="Q789" s="8"/>
      <c r="R789" s="8"/>
      <c r="S789" s="8"/>
      <c r="T789" s="8"/>
      <c r="U789" s="8"/>
      <c r="V789" s="8"/>
      <c r="W789" s="8"/>
      <c r="X789" s="8"/>
      <c r="Y789" s="8"/>
      <c r="Z789" s="8"/>
    </row>
    <row r="790" spans="1:26">
      <c r="A790" s="13"/>
      <c r="B790" s="18"/>
      <c r="C790" s="16"/>
      <c r="D790" s="19"/>
      <c r="E790" s="12"/>
      <c r="F790" s="12"/>
      <c r="G790" s="17"/>
      <c r="H790" s="13"/>
      <c r="I790" s="8"/>
      <c r="J790" s="8"/>
      <c r="K790" s="8"/>
      <c r="L790" s="8"/>
      <c r="M790" s="8"/>
      <c r="N790" s="15"/>
      <c r="O790" s="15"/>
      <c r="P790" s="8"/>
      <c r="Q790" s="8"/>
      <c r="R790" s="8"/>
      <c r="S790" s="8"/>
      <c r="T790" s="8"/>
      <c r="U790" s="8"/>
      <c r="V790" s="8"/>
      <c r="W790" s="8"/>
      <c r="X790" s="8"/>
      <c r="Y790" s="8"/>
      <c r="Z790" s="8"/>
    </row>
    <row r="791" spans="1:26">
      <c r="A791" s="13"/>
      <c r="B791" s="18"/>
      <c r="C791" s="16"/>
      <c r="D791" s="19"/>
      <c r="E791" s="12"/>
      <c r="F791" s="12"/>
      <c r="G791" s="17"/>
      <c r="H791" s="13"/>
      <c r="I791" s="8"/>
      <c r="J791" s="8"/>
      <c r="K791" s="8"/>
      <c r="L791" s="8"/>
      <c r="M791" s="8"/>
      <c r="N791" s="15"/>
      <c r="O791" s="15"/>
      <c r="P791" s="8"/>
      <c r="Q791" s="8"/>
      <c r="R791" s="8"/>
      <c r="S791" s="8"/>
      <c r="T791" s="8"/>
      <c r="U791" s="8"/>
      <c r="V791" s="8"/>
      <c r="W791" s="8"/>
      <c r="X791" s="8"/>
      <c r="Y791" s="8"/>
      <c r="Z791" s="8"/>
    </row>
    <row r="792" spans="1:26">
      <c r="A792" s="13"/>
      <c r="B792" s="18"/>
      <c r="C792" s="16"/>
      <c r="D792" s="19"/>
      <c r="E792" s="12"/>
      <c r="F792" s="12"/>
      <c r="G792" s="17"/>
      <c r="H792" s="13"/>
      <c r="I792" s="8"/>
      <c r="J792" s="8"/>
      <c r="K792" s="8"/>
      <c r="L792" s="8"/>
      <c r="M792" s="8"/>
      <c r="N792" s="15"/>
      <c r="O792" s="15"/>
      <c r="P792" s="8"/>
      <c r="Q792" s="8"/>
      <c r="R792" s="8"/>
      <c r="S792" s="8"/>
      <c r="T792" s="8"/>
      <c r="U792" s="8"/>
      <c r="V792" s="8"/>
      <c r="W792" s="8"/>
      <c r="X792" s="8"/>
      <c r="Y792" s="8"/>
      <c r="Z792" s="8"/>
    </row>
    <row r="793" spans="1:26">
      <c r="A793" s="13"/>
      <c r="B793" s="18"/>
      <c r="C793" s="16"/>
      <c r="D793" s="19"/>
      <c r="E793" s="12"/>
      <c r="F793" s="12"/>
      <c r="G793" s="17"/>
      <c r="H793" s="13"/>
      <c r="I793" s="8"/>
      <c r="J793" s="8"/>
      <c r="K793" s="8"/>
      <c r="L793" s="8"/>
      <c r="M793" s="8"/>
      <c r="N793" s="15"/>
      <c r="O793" s="15"/>
      <c r="P793" s="8"/>
      <c r="Q793" s="8"/>
      <c r="R793" s="8"/>
      <c r="S793" s="8"/>
      <c r="T793" s="8"/>
      <c r="U793" s="8"/>
      <c r="V793" s="8"/>
      <c r="W793" s="8"/>
      <c r="X793" s="8"/>
      <c r="Y793" s="8"/>
      <c r="Z793" s="8"/>
    </row>
    <row r="794" spans="1:26">
      <c r="A794" s="13"/>
      <c r="B794" s="18"/>
      <c r="C794" s="16"/>
      <c r="D794" s="19"/>
      <c r="E794" s="12"/>
      <c r="F794" s="12"/>
      <c r="G794" s="17"/>
      <c r="H794" s="13"/>
      <c r="I794" s="8"/>
      <c r="J794" s="8"/>
      <c r="K794" s="8"/>
      <c r="L794" s="8"/>
      <c r="M794" s="8"/>
      <c r="N794" s="15"/>
      <c r="O794" s="15"/>
      <c r="P794" s="8"/>
      <c r="Q794" s="8"/>
      <c r="R794" s="8"/>
      <c r="S794" s="8"/>
      <c r="T794" s="8"/>
      <c r="U794" s="8"/>
      <c r="V794" s="8"/>
      <c r="W794" s="8"/>
      <c r="X794" s="8"/>
      <c r="Y794" s="8"/>
      <c r="Z794" s="8"/>
    </row>
    <row r="795" spans="1:26">
      <c r="A795" s="13"/>
      <c r="B795" s="18"/>
      <c r="C795" s="16"/>
      <c r="D795" s="19"/>
      <c r="E795" s="12"/>
      <c r="F795" s="12"/>
      <c r="G795" s="17"/>
      <c r="H795" s="13"/>
      <c r="I795" s="8"/>
      <c r="J795" s="8"/>
      <c r="K795" s="8"/>
      <c r="L795" s="8"/>
      <c r="M795" s="8"/>
      <c r="N795" s="15"/>
      <c r="O795" s="15"/>
      <c r="P795" s="8"/>
      <c r="Q795" s="8"/>
      <c r="R795" s="8"/>
      <c r="S795" s="8"/>
      <c r="T795" s="8"/>
      <c r="U795" s="8"/>
      <c r="V795" s="8"/>
      <c r="W795" s="8"/>
      <c r="X795" s="8"/>
      <c r="Y795" s="8"/>
      <c r="Z795" s="8"/>
    </row>
    <row r="796" spans="1:26">
      <c r="A796" s="13"/>
      <c r="B796" s="18"/>
      <c r="C796" s="16"/>
      <c r="D796" s="19"/>
      <c r="E796" s="12"/>
      <c r="F796" s="12"/>
      <c r="G796" s="17"/>
      <c r="H796" s="13"/>
      <c r="I796" s="8"/>
      <c r="J796" s="8"/>
      <c r="K796" s="8"/>
      <c r="L796" s="8"/>
      <c r="M796" s="8"/>
      <c r="N796" s="15"/>
      <c r="O796" s="15"/>
      <c r="P796" s="8"/>
      <c r="Q796" s="8"/>
      <c r="R796" s="8"/>
      <c r="S796" s="8"/>
      <c r="T796" s="8"/>
      <c r="U796" s="8"/>
      <c r="V796" s="8"/>
      <c r="W796" s="8"/>
      <c r="X796" s="8"/>
      <c r="Y796" s="8"/>
      <c r="Z796" s="8"/>
    </row>
    <row r="797" spans="1:26">
      <c r="A797" s="13"/>
      <c r="B797" s="18"/>
      <c r="C797" s="16"/>
      <c r="D797" s="19"/>
      <c r="E797" s="12"/>
      <c r="F797" s="12"/>
      <c r="G797" s="17"/>
      <c r="H797" s="13"/>
      <c r="I797" s="8"/>
      <c r="J797" s="8"/>
      <c r="K797" s="8"/>
      <c r="L797" s="8"/>
      <c r="M797" s="8"/>
      <c r="N797" s="15"/>
      <c r="O797" s="15"/>
      <c r="P797" s="8"/>
      <c r="Q797" s="8"/>
      <c r="R797" s="8"/>
      <c r="S797" s="8"/>
      <c r="T797" s="8"/>
      <c r="U797" s="8"/>
      <c r="V797" s="8"/>
      <c r="W797" s="8"/>
      <c r="X797" s="8"/>
      <c r="Y797" s="8"/>
      <c r="Z797" s="8"/>
    </row>
    <row r="798" spans="1:26">
      <c r="A798" s="13"/>
      <c r="B798" s="18"/>
      <c r="C798" s="16"/>
      <c r="D798" s="19"/>
      <c r="E798" s="12"/>
      <c r="F798" s="12"/>
      <c r="G798" s="17"/>
      <c r="H798" s="13"/>
      <c r="I798" s="8"/>
      <c r="J798" s="8"/>
      <c r="K798" s="8"/>
      <c r="L798" s="8"/>
      <c r="M798" s="8"/>
      <c r="N798" s="15"/>
      <c r="O798" s="15"/>
      <c r="P798" s="8"/>
      <c r="Q798" s="8"/>
      <c r="R798" s="8"/>
      <c r="S798" s="8"/>
      <c r="T798" s="8"/>
      <c r="U798" s="8"/>
      <c r="V798" s="8"/>
      <c r="W798" s="8"/>
      <c r="X798" s="8"/>
      <c r="Y798" s="8"/>
      <c r="Z798" s="8"/>
    </row>
    <row r="799" spans="1:26">
      <c r="A799" s="13"/>
      <c r="B799" s="18"/>
      <c r="C799" s="16"/>
      <c r="D799" s="19"/>
      <c r="E799" s="12"/>
      <c r="F799" s="12"/>
      <c r="G799" s="17"/>
      <c r="H799" s="13"/>
      <c r="I799" s="8"/>
      <c r="J799" s="8"/>
      <c r="K799" s="8"/>
      <c r="L799" s="8"/>
      <c r="M799" s="8"/>
      <c r="N799" s="15"/>
      <c r="O799" s="15"/>
      <c r="P799" s="8"/>
      <c r="Q799" s="8"/>
      <c r="R799" s="8"/>
      <c r="S799" s="8"/>
      <c r="T799" s="8"/>
      <c r="U799" s="8"/>
      <c r="V799" s="8"/>
      <c r="W799" s="8"/>
      <c r="X799" s="8"/>
      <c r="Y799" s="8"/>
      <c r="Z799" s="8"/>
    </row>
    <row r="800" spans="1:26">
      <c r="A800" s="13"/>
      <c r="B800" s="18"/>
      <c r="C800" s="16"/>
      <c r="D800" s="19"/>
      <c r="E800" s="12"/>
      <c r="F800" s="12"/>
      <c r="G800" s="17"/>
      <c r="H800" s="13"/>
      <c r="I800" s="8"/>
      <c r="J800" s="8"/>
      <c r="K800" s="8"/>
      <c r="L800" s="8"/>
      <c r="M800" s="8"/>
      <c r="N800" s="15"/>
      <c r="O800" s="15"/>
      <c r="P800" s="8"/>
      <c r="Q800" s="8"/>
      <c r="R800" s="8"/>
      <c r="S800" s="8"/>
      <c r="T800" s="8"/>
      <c r="U800" s="8"/>
      <c r="V800" s="8"/>
      <c r="W800" s="8"/>
      <c r="X800" s="8"/>
      <c r="Y800" s="8"/>
      <c r="Z800" s="8"/>
    </row>
    <row r="801" spans="1:26">
      <c r="A801" s="13"/>
      <c r="B801" s="18"/>
      <c r="C801" s="16"/>
      <c r="D801" s="19"/>
      <c r="E801" s="12"/>
      <c r="F801" s="12"/>
      <c r="G801" s="17"/>
      <c r="H801" s="13"/>
      <c r="I801" s="8"/>
      <c r="J801" s="8"/>
      <c r="K801" s="8"/>
      <c r="L801" s="8"/>
      <c r="M801" s="8"/>
      <c r="N801" s="15"/>
      <c r="O801" s="15"/>
      <c r="P801" s="8"/>
      <c r="Q801" s="8"/>
      <c r="R801" s="8"/>
      <c r="S801" s="8"/>
      <c r="T801" s="8"/>
      <c r="U801" s="8"/>
      <c r="V801" s="8"/>
      <c r="W801" s="8"/>
      <c r="X801" s="8"/>
      <c r="Y801" s="8"/>
      <c r="Z801" s="8"/>
    </row>
    <row r="802" spans="1:26">
      <c r="A802" s="13"/>
      <c r="B802" s="18"/>
      <c r="C802" s="16"/>
      <c r="D802" s="19"/>
      <c r="E802" s="12"/>
      <c r="F802" s="12"/>
      <c r="G802" s="17"/>
      <c r="H802" s="13"/>
      <c r="I802" s="8"/>
      <c r="J802" s="8"/>
      <c r="K802" s="8"/>
      <c r="L802" s="8"/>
      <c r="M802" s="8"/>
      <c r="N802" s="15"/>
      <c r="O802" s="15"/>
      <c r="P802" s="8"/>
      <c r="Q802" s="8"/>
      <c r="R802" s="8"/>
      <c r="S802" s="8"/>
      <c r="T802" s="8"/>
      <c r="U802" s="8"/>
      <c r="V802" s="8"/>
      <c r="W802" s="8"/>
      <c r="X802" s="8"/>
      <c r="Y802" s="8"/>
      <c r="Z802" s="8"/>
    </row>
    <row r="803" spans="1:26">
      <c r="A803" s="13"/>
      <c r="B803" s="18"/>
      <c r="C803" s="16"/>
      <c r="D803" s="19"/>
      <c r="E803" s="12"/>
      <c r="F803" s="12"/>
      <c r="G803" s="17"/>
      <c r="H803" s="13"/>
      <c r="I803" s="8"/>
      <c r="J803" s="8"/>
      <c r="K803" s="8"/>
      <c r="L803" s="8"/>
      <c r="M803" s="8"/>
      <c r="N803" s="15"/>
      <c r="O803" s="15"/>
      <c r="P803" s="8"/>
      <c r="Q803" s="8"/>
      <c r="R803" s="8"/>
      <c r="S803" s="8"/>
      <c r="T803" s="8"/>
      <c r="U803" s="8"/>
      <c r="V803" s="8"/>
      <c r="W803" s="8"/>
      <c r="X803" s="8"/>
      <c r="Y803" s="8"/>
      <c r="Z803" s="8"/>
    </row>
    <row r="804" spans="1:26">
      <c r="A804" s="13"/>
      <c r="B804" s="18"/>
      <c r="C804" s="16"/>
      <c r="D804" s="19"/>
      <c r="E804" s="12"/>
      <c r="F804" s="12"/>
      <c r="G804" s="17"/>
      <c r="H804" s="13"/>
      <c r="I804" s="8"/>
      <c r="J804" s="8"/>
      <c r="K804" s="8"/>
      <c r="L804" s="8"/>
      <c r="M804" s="8"/>
      <c r="N804" s="15"/>
      <c r="O804" s="15"/>
      <c r="P804" s="8"/>
      <c r="Q804" s="8"/>
      <c r="R804" s="8"/>
      <c r="S804" s="8"/>
      <c r="T804" s="8"/>
      <c r="U804" s="8"/>
      <c r="V804" s="8"/>
      <c r="W804" s="8"/>
      <c r="X804" s="8"/>
      <c r="Y804" s="8"/>
      <c r="Z804" s="8"/>
    </row>
    <row r="805" spans="1:26">
      <c r="A805" s="13"/>
      <c r="B805" s="18"/>
      <c r="C805" s="16"/>
      <c r="D805" s="19"/>
      <c r="E805" s="12"/>
      <c r="F805" s="12"/>
      <c r="G805" s="17"/>
      <c r="H805" s="13"/>
      <c r="I805" s="8"/>
      <c r="J805" s="8"/>
      <c r="K805" s="8"/>
      <c r="L805" s="8"/>
      <c r="M805" s="8"/>
      <c r="N805" s="15"/>
      <c r="O805" s="15"/>
      <c r="P805" s="8"/>
      <c r="Q805" s="8"/>
      <c r="R805" s="8"/>
      <c r="S805" s="8"/>
      <c r="T805" s="8"/>
      <c r="U805" s="8"/>
      <c r="V805" s="8"/>
      <c r="W805" s="8"/>
      <c r="X805" s="8"/>
      <c r="Y805" s="8"/>
      <c r="Z805" s="8"/>
    </row>
    <row r="806" spans="1:26">
      <c r="A806" s="13"/>
      <c r="B806" s="18"/>
      <c r="C806" s="16"/>
      <c r="D806" s="19"/>
      <c r="E806" s="12"/>
      <c r="F806" s="12"/>
      <c r="G806" s="17"/>
      <c r="H806" s="13"/>
      <c r="I806" s="8"/>
      <c r="J806" s="8"/>
      <c r="K806" s="8"/>
      <c r="L806" s="8"/>
      <c r="M806" s="8"/>
      <c r="N806" s="15"/>
      <c r="O806" s="15"/>
      <c r="P806" s="8"/>
      <c r="Q806" s="8"/>
      <c r="R806" s="8"/>
      <c r="S806" s="8"/>
      <c r="T806" s="8"/>
      <c r="U806" s="8"/>
      <c r="V806" s="8"/>
      <c r="W806" s="8"/>
      <c r="X806" s="8"/>
      <c r="Y806" s="8"/>
      <c r="Z806" s="8"/>
    </row>
    <row r="807" spans="1:26">
      <c r="A807" s="13"/>
      <c r="B807" s="18"/>
      <c r="C807" s="16"/>
      <c r="D807" s="19"/>
      <c r="E807" s="12"/>
      <c r="F807" s="12"/>
      <c r="G807" s="17"/>
      <c r="H807" s="13"/>
      <c r="I807" s="8"/>
      <c r="J807" s="8"/>
      <c r="K807" s="8"/>
      <c r="L807" s="8"/>
      <c r="M807" s="8"/>
      <c r="N807" s="15"/>
      <c r="O807" s="15"/>
      <c r="P807" s="8"/>
      <c r="Q807" s="8"/>
      <c r="R807" s="8"/>
      <c r="S807" s="8"/>
      <c r="T807" s="8"/>
      <c r="U807" s="8"/>
      <c r="V807" s="8"/>
      <c r="W807" s="8"/>
      <c r="X807" s="8"/>
      <c r="Y807" s="8"/>
      <c r="Z807" s="8"/>
    </row>
    <row r="808" spans="1:26">
      <c r="A808" s="13"/>
      <c r="B808" s="18"/>
      <c r="C808" s="16"/>
      <c r="D808" s="19"/>
      <c r="E808" s="12"/>
      <c r="F808" s="12"/>
      <c r="G808" s="17"/>
      <c r="H808" s="13"/>
      <c r="I808" s="8"/>
      <c r="J808" s="8"/>
      <c r="K808" s="8"/>
      <c r="L808" s="8"/>
      <c r="M808" s="8"/>
      <c r="N808" s="15"/>
      <c r="O808" s="15"/>
      <c r="P808" s="8"/>
      <c r="Q808" s="8"/>
      <c r="R808" s="8"/>
      <c r="S808" s="8"/>
      <c r="T808" s="8"/>
      <c r="U808" s="8"/>
      <c r="V808" s="8"/>
      <c r="W808" s="8"/>
      <c r="X808" s="8"/>
      <c r="Y808" s="8"/>
      <c r="Z808" s="8"/>
    </row>
    <row r="809" spans="1:26">
      <c r="A809" s="13"/>
      <c r="B809" s="18"/>
      <c r="C809" s="16"/>
      <c r="D809" s="19"/>
      <c r="E809" s="12"/>
      <c r="F809" s="12"/>
      <c r="G809" s="17"/>
      <c r="H809" s="13"/>
      <c r="I809" s="8"/>
      <c r="J809" s="8"/>
      <c r="K809" s="8"/>
      <c r="L809" s="8"/>
      <c r="M809" s="8"/>
      <c r="N809" s="15"/>
      <c r="O809" s="15"/>
      <c r="P809" s="8"/>
      <c r="Q809" s="8"/>
      <c r="R809" s="8"/>
      <c r="S809" s="8"/>
      <c r="T809" s="8"/>
      <c r="U809" s="8"/>
      <c r="V809" s="8"/>
      <c r="W809" s="8"/>
      <c r="X809" s="8"/>
      <c r="Y809" s="8"/>
      <c r="Z809" s="8"/>
    </row>
    <row r="810" spans="1:26">
      <c r="A810" s="13"/>
      <c r="B810" s="18"/>
      <c r="C810" s="16"/>
      <c r="D810" s="19"/>
      <c r="E810" s="12"/>
      <c r="F810" s="12"/>
      <c r="G810" s="17"/>
      <c r="H810" s="13"/>
      <c r="I810" s="8"/>
      <c r="J810" s="8"/>
      <c r="K810" s="8"/>
      <c r="L810" s="8"/>
      <c r="M810" s="8"/>
      <c r="N810" s="15"/>
      <c r="O810" s="15"/>
      <c r="P810" s="8"/>
      <c r="Q810" s="8"/>
      <c r="R810" s="8"/>
      <c r="S810" s="8"/>
      <c r="T810" s="8"/>
      <c r="U810" s="8"/>
      <c r="V810" s="8"/>
      <c r="W810" s="8"/>
      <c r="X810" s="8"/>
      <c r="Y810" s="8"/>
      <c r="Z810" s="8"/>
    </row>
    <row r="811" spans="1:26">
      <c r="A811" s="13"/>
      <c r="B811" s="18"/>
      <c r="C811" s="16"/>
      <c r="D811" s="19"/>
      <c r="E811" s="12"/>
      <c r="F811" s="12"/>
      <c r="G811" s="17"/>
      <c r="H811" s="13"/>
      <c r="I811" s="8"/>
      <c r="J811" s="8"/>
      <c r="K811" s="8"/>
      <c r="L811" s="8"/>
      <c r="M811" s="8"/>
      <c r="N811" s="15"/>
      <c r="O811" s="15"/>
      <c r="P811" s="8"/>
      <c r="Q811" s="8"/>
      <c r="R811" s="8"/>
      <c r="S811" s="8"/>
      <c r="T811" s="8"/>
      <c r="U811" s="8"/>
      <c r="V811" s="8"/>
      <c r="W811" s="8"/>
      <c r="X811" s="8"/>
      <c r="Y811" s="8"/>
      <c r="Z811" s="8"/>
    </row>
    <row r="812" spans="1:26">
      <c r="A812" s="13"/>
      <c r="B812" s="18"/>
      <c r="C812" s="16"/>
      <c r="D812" s="19"/>
      <c r="E812" s="12"/>
      <c r="F812" s="12"/>
      <c r="G812" s="17"/>
      <c r="H812" s="13"/>
      <c r="I812" s="8"/>
      <c r="J812" s="8"/>
      <c r="K812" s="8"/>
      <c r="L812" s="8"/>
      <c r="M812" s="8"/>
      <c r="N812" s="15"/>
      <c r="O812" s="15"/>
      <c r="P812" s="8"/>
      <c r="Q812" s="8"/>
      <c r="R812" s="8"/>
      <c r="S812" s="8"/>
      <c r="T812" s="8"/>
      <c r="U812" s="8"/>
      <c r="V812" s="8"/>
      <c r="W812" s="8"/>
      <c r="X812" s="8"/>
      <c r="Y812" s="8"/>
      <c r="Z812" s="8"/>
    </row>
    <row r="813" spans="1:26">
      <c r="A813" s="13"/>
      <c r="B813" s="18"/>
      <c r="C813" s="16"/>
      <c r="D813" s="19"/>
      <c r="E813" s="12"/>
      <c r="F813" s="12"/>
      <c r="G813" s="17"/>
      <c r="H813" s="13"/>
      <c r="I813" s="8"/>
      <c r="J813" s="8"/>
      <c r="K813" s="8"/>
      <c r="L813" s="8"/>
      <c r="M813" s="8"/>
      <c r="N813" s="15"/>
      <c r="O813" s="15"/>
      <c r="P813" s="8"/>
      <c r="Q813" s="8"/>
      <c r="R813" s="8"/>
      <c r="S813" s="8"/>
      <c r="T813" s="8"/>
      <c r="U813" s="8"/>
      <c r="V813" s="8"/>
      <c r="W813" s="8"/>
      <c r="X813" s="8"/>
      <c r="Y813" s="8"/>
      <c r="Z813" s="8"/>
    </row>
    <row r="814" spans="1:26">
      <c r="A814" s="13"/>
      <c r="B814" s="18"/>
      <c r="C814" s="16"/>
      <c r="D814" s="19"/>
      <c r="E814" s="12"/>
      <c r="F814" s="12"/>
      <c r="G814" s="17"/>
      <c r="H814" s="13"/>
      <c r="I814" s="8"/>
      <c r="J814" s="8"/>
      <c r="K814" s="8"/>
      <c r="L814" s="8"/>
      <c r="M814" s="8"/>
      <c r="N814" s="15"/>
      <c r="O814" s="15"/>
      <c r="P814" s="8"/>
      <c r="Q814" s="8"/>
      <c r="R814" s="8"/>
      <c r="S814" s="8"/>
      <c r="T814" s="8"/>
      <c r="U814" s="8"/>
      <c r="V814" s="8"/>
      <c r="W814" s="8"/>
      <c r="X814" s="8"/>
      <c r="Y814" s="8"/>
      <c r="Z814" s="8"/>
    </row>
    <row r="815" spans="1:26">
      <c r="A815" s="13"/>
      <c r="B815" s="18"/>
      <c r="C815" s="16"/>
      <c r="D815" s="19"/>
      <c r="E815" s="12"/>
      <c r="F815" s="12"/>
      <c r="G815" s="17"/>
      <c r="H815" s="13"/>
      <c r="I815" s="8"/>
      <c r="J815" s="8"/>
      <c r="K815" s="8"/>
      <c r="L815" s="8"/>
      <c r="M815" s="8"/>
      <c r="N815" s="15"/>
      <c r="O815" s="15"/>
      <c r="P815" s="8"/>
      <c r="Q815" s="8"/>
      <c r="R815" s="8"/>
      <c r="S815" s="8"/>
      <c r="T815" s="8"/>
      <c r="U815" s="8"/>
      <c r="V815" s="8"/>
      <c r="W815" s="8"/>
      <c r="X815" s="8"/>
      <c r="Y815" s="8"/>
      <c r="Z815" s="8"/>
    </row>
    <row r="816" spans="1:26">
      <c r="A816" s="13"/>
      <c r="B816" s="18"/>
      <c r="C816" s="16"/>
      <c r="D816" s="19"/>
      <c r="E816" s="12"/>
      <c r="F816" s="12"/>
      <c r="G816" s="17"/>
      <c r="H816" s="13"/>
      <c r="I816" s="8"/>
      <c r="J816" s="8"/>
      <c r="K816" s="8"/>
      <c r="L816" s="8"/>
      <c r="M816" s="8"/>
      <c r="N816" s="15"/>
      <c r="O816" s="15"/>
      <c r="P816" s="8"/>
      <c r="Q816" s="8"/>
      <c r="R816" s="8"/>
      <c r="S816" s="8"/>
      <c r="T816" s="8"/>
      <c r="U816" s="8"/>
      <c r="V816" s="8"/>
      <c r="W816" s="8"/>
      <c r="X816" s="8"/>
      <c r="Y816" s="8"/>
      <c r="Z816" s="8"/>
    </row>
    <row r="817" spans="1:26">
      <c r="A817" s="13"/>
      <c r="B817" s="18"/>
      <c r="C817" s="16"/>
      <c r="D817" s="19"/>
      <c r="E817" s="12"/>
      <c r="F817" s="12"/>
      <c r="G817" s="17"/>
      <c r="H817" s="13"/>
      <c r="I817" s="8"/>
      <c r="J817" s="8"/>
      <c r="K817" s="8"/>
      <c r="L817" s="8"/>
      <c r="M817" s="8"/>
      <c r="N817" s="15"/>
      <c r="O817" s="15"/>
      <c r="P817" s="8"/>
      <c r="Q817" s="8"/>
      <c r="R817" s="8"/>
      <c r="S817" s="8"/>
      <c r="T817" s="8"/>
      <c r="U817" s="8"/>
      <c r="V817" s="8"/>
      <c r="W817" s="8"/>
      <c r="X817" s="8"/>
      <c r="Y817" s="8"/>
      <c r="Z817" s="8"/>
    </row>
    <row r="818" spans="1:26">
      <c r="A818" s="13"/>
      <c r="B818" s="18"/>
      <c r="C818" s="16"/>
      <c r="D818" s="19"/>
      <c r="E818" s="12"/>
      <c r="F818" s="12"/>
      <c r="G818" s="17"/>
      <c r="H818" s="13"/>
      <c r="I818" s="8"/>
      <c r="J818" s="8"/>
      <c r="K818" s="8"/>
      <c r="L818" s="8"/>
      <c r="M818" s="8"/>
      <c r="N818" s="15"/>
      <c r="O818" s="15"/>
      <c r="P818" s="8"/>
      <c r="Q818" s="8"/>
      <c r="R818" s="8"/>
      <c r="S818" s="8"/>
      <c r="T818" s="8"/>
      <c r="U818" s="8"/>
      <c r="V818" s="8"/>
      <c r="W818" s="8"/>
      <c r="X818" s="8"/>
      <c r="Y818" s="8"/>
      <c r="Z818" s="8"/>
    </row>
    <row r="819" spans="1:26">
      <c r="A819" s="13"/>
      <c r="B819" s="18"/>
      <c r="C819" s="16"/>
      <c r="D819" s="19"/>
      <c r="E819" s="12"/>
      <c r="F819" s="12"/>
      <c r="G819" s="17"/>
      <c r="H819" s="13"/>
      <c r="I819" s="8"/>
      <c r="J819" s="8"/>
      <c r="K819" s="8"/>
      <c r="L819" s="8"/>
      <c r="M819" s="8"/>
      <c r="N819" s="15"/>
      <c r="O819" s="15"/>
      <c r="P819" s="8"/>
      <c r="Q819" s="8"/>
      <c r="R819" s="8"/>
      <c r="S819" s="8"/>
      <c r="T819" s="8"/>
      <c r="U819" s="8"/>
      <c r="V819" s="8"/>
      <c r="W819" s="8"/>
      <c r="X819" s="8"/>
      <c r="Y819" s="8"/>
      <c r="Z819" s="8"/>
    </row>
    <row r="820" spans="1:26">
      <c r="A820" s="13"/>
      <c r="B820" s="18"/>
      <c r="C820" s="16"/>
      <c r="D820" s="19"/>
      <c r="E820" s="12"/>
      <c r="F820" s="12"/>
      <c r="G820" s="17"/>
      <c r="H820" s="13"/>
      <c r="I820" s="8"/>
      <c r="J820" s="8"/>
      <c r="K820" s="8"/>
      <c r="L820" s="8"/>
      <c r="M820" s="8"/>
      <c r="N820" s="15"/>
      <c r="O820" s="15"/>
      <c r="P820" s="8"/>
      <c r="Q820" s="8"/>
      <c r="R820" s="8"/>
      <c r="S820" s="8"/>
      <c r="T820" s="8"/>
      <c r="U820" s="8"/>
      <c r="V820" s="8"/>
      <c r="W820" s="8"/>
      <c r="X820" s="8"/>
      <c r="Y820" s="8"/>
      <c r="Z820" s="8"/>
    </row>
    <row r="821" spans="1:26">
      <c r="A821" s="13"/>
      <c r="B821" s="18"/>
      <c r="C821" s="16"/>
      <c r="D821" s="19"/>
      <c r="E821" s="12"/>
      <c r="F821" s="12"/>
      <c r="G821" s="17"/>
      <c r="H821" s="13"/>
      <c r="I821" s="8"/>
      <c r="J821" s="8"/>
      <c r="K821" s="8"/>
      <c r="L821" s="8"/>
      <c r="M821" s="8"/>
      <c r="N821" s="15"/>
      <c r="O821" s="15"/>
      <c r="P821" s="8"/>
      <c r="Q821" s="8"/>
      <c r="R821" s="8"/>
      <c r="S821" s="8"/>
      <c r="T821" s="8"/>
      <c r="U821" s="8"/>
      <c r="V821" s="8"/>
      <c r="W821" s="8"/>
      <c r="X821" s="8"/>
      <c r="Y821" s="8"/>
      <c r="Z821" s="8"/>
    </row>
    <row r="822" spans="1:26">
      <c r="A822" s="13"/>
      <c r="B822" s="18"/>
      <c r="C822" s="16"/>
      <c r="D822" s="19"/>
      <c r="E822" s="12"/>
      <c r="F822" s="12"/>
      <c r="G822" s="17"/>
      <c r="H822" s="13"/>
      <c r="I822" s="8"/>
      <c r="J822" s="8"/>
      <c r="K822" s="8"/>
      <c r="L822" s="8"/>
      <c r="M822" s="8"/>
      <c r="N822" s="15"/>
      <c r="O822" s="15"/>
      <c r="P822" s="8"/>
      <c r="Q822" s="8"/>
      <c r="R822" s="8"/>
      <c r="S822" s="8"/>
      <c r="T822" s="8"/>
      <c r="U822" s="8"/>
      <c r="V822" s="8"/>
      <c r="W822" s="8"/>
      <c r="X822" s="8"/>
      <c r="Y822" s="8"/>
      <c r="Z822" s="8"/>
    </row>
    <row r="823" spans="1:26">
      <c r="A823" s="13"/>
      <c r="B823" s="18"/>
      <c r="C823" s="16"/>
      <c r="D823" s="19"/>
      <c r="E823" s="12"/>
      <c r="F823" s="12"/>
      <c r="G823" s="17"/>
      <c r="H823" s="13"/>
      <c r="I823" s="8"/>
      <c r="J823" s="8"/>
      <c r="K823" s="8"/>
      <c r="L823" s="8"/>
      <c r="M823" s="8"/>
      <c r="N823" s="15"/>
      <c r="O823" s="15"/>
      <c r="P823" s="8"/>
      <c r="Q823" s="8"/>
      <c r="R823" s="8"/>
      <c r="S823" s="8"/>
      <c r="T823" s="8"/>
      <c r="U823" s="8"/>
      <c r="V823" s="8"/>
      <c r="W823" s="8"/>
      <c r="X823" s="8"/>
      <c r="Y823" s="8"/>
      <c r="Z823" s="8"/>
    </row>
    <row r="824" spans="1:26">
      <c r="A824" s="13"/>
      <c r="B824" s="18"/>
      <c r="C824" s="16"/>
      <c r="D824" s="19"/>
      <c r="E824" s="12"/>
      <c r="F824" s="12"/>
      <c r="G824" s="17"/>
      <c r="H824" s="13"/>
      <c r="I824" s="8"/>
      <c r="J824" s="8"/>
      <c r="K824" s="8"/>
      <c r="L824" s="8"/>
      <c r="M824" s="8"/>
      <c r="N824" s="15"/>
      <c r="O824" s="15"/>
      <c r="P824" s="8"/>
      <c r="Q824" s="8"/>
      <c r="R824" s="8"/>
      <c r="S824" s="8"/>
      <c r="T824" s="8"/>
      <c r="U824" s="8"/>
      <c r="V824" s="8"/>
      <c r="W824" s="8"/>
      <c r="X824" s="8"/>
      <c r="Y824" s="8"/>
      <c r="Z824" s="8"/>
    </row>
    <row r="825" spans="1:26">
      <c r="A825" s="13"/>
      <c r="B825" s="18"/>
      <c r="C825" s="16"/>
      <c r="D825" s="19"/>
      <c r="E825" s="12"/>
      <c r="F825" s="12"/>
      <c r="G825" s="17"/>
      <c r="H825" s="13"/>
      <c r="I825" s="8"/>
      <c r="J825" s="8"/>
      <c r="K825" s="8"/>
      <c r="L825" s="8"/>
      <c r="M825" s="8"/>
      <c r="N825" s="15"/>
      <c r="O825" s="15"/>
      <c r="P825" s="8"/>
      <c r="Q825" s="8"/>
      <c r="R825" s="8"/>
      <c r="S825" s="8"/>
      <c r="T825" s="8"/>
      <c r="U825" s="8"/>
      <c r="V825" s="8"/>
      <c r="W825" s="8"/>
      <c r="X825" s="8"/>
      <c r="Y825" s="8"/>
      <c r="Z825" s="8"/>
    </row>
    <row r="826" spans="1:26">
      <c r="A826" s="13"/>
      <c r="B826" s="18"/>
      <c r="C826" s="16"/>
      <c r="D826" s="19"/>
      <c r="E826" s="12"/>
      <c r="F826" s="12"/>
      <c r="G826" s="17"/>
      <c r="H826" s="13"/>
      <c r="I826" s="8"/>
      <c r="J826" s="8"/>
      <c r="K826" s="8"/>
      <c r="L826" s="8"/>
      <c r="M826" s="8"/>
      <c r="N826" s="15"/>
      <c r="O826" s="15"/>
      <c r="P826" s="8"/>
      <c r="Q826" s="8"/>
      <c r="R826" s="8"/>
      <c r="S826" s="8"/>
      <c r="T826" s="8"/>
      <c r="U826" s="8"/>
      <c r="V826" s="8"/>
      <c r="W826" s="8"/>
      <c r="X826" s="8"/>
      <c r="Y826" s="8"/>
      <c r="Z826" s="8"/>
    </row>
    <row r="827" spans="1:26">
      <c r="A827" s="13"/>
      <c r="B827" s="18"/>
      <c r="C827" s="16"/>
      <c r="D827" s="19"/>
      <c r="E827" s="12"/>
      <c r="F827" s="12"/>
      <c r="G827" s="17"/>
      <c r="H827" s="13"/>
      <c r="I827" s="8"/>
      <c r="J827" s="8"/>
      <c r="K827" s="8"/>
      <c r="L827" s="8"/>
      <c r="M827" s="8"/>
      <c r="N827" s="15"/>
      <c r="O827" s="15"/>
      <c r="P827" s="8"/>
      <c r="Q827" s="8"/>
      <c r="R827" s="8"/>
      <c r="S827" s="8"/>
      <c r="T827" s="8"/>
      <c r="U827" s="8"/>
      <c r="V827" s="8"/>
      <c r="W827" s="8"/>
      <c r="X827" s="8"/>
      <c r="Y827" s="8"/>
      <c r="Z827" s="8"/>
    </row>
    <row r="828" spans="1:26">
      <c r="A828" s="13"/>
      <c r="B828" s="18"/>
      <c r="C828" s="16"/>
      <c r="D828" s="19"/>
      <c r="E828" s="12"/>
      <c r="F828" s="12"/>
      <c r="G828" s="17"/>
      <c r="H828" s="13"/>
      <c r="I828" s="8"/>
      <c r="J828" s="8"/>
      <c r="K828" s="8"/>
      <c r="L828" s="8"/>
      <c r="M828" s="8"/>
      <c r="N828" s="15"/>
      <c r="O828" s="15"/>
      <c r="P828" s="8"/>
      <c r="Q828" s="8"/>
      <c r="R828" s="8"/>
      <c r="S828" s="8"/>
      <c r="T828" s="8"/>
      <c r="U828" s="8"/>
      <c r="V828" s="8"/>
      <c r="W828" s="8"/>
      <c r="X828" s="8"/>
      <c r="Y828" s="8"/>
      <c r="Z828" s="8"/>
    </row>
    <row r="829" spans="1:26">
      <c r="A829" s="13"/>
      <c r="B829" s="18"/>
      <c r="C829" s="16"/>
      <c r="D829" s="19"/>
      <c r="E829" s="12"/>
      <c r="F829" s="12"/>
      <c r="G829" s="17"/>
      <c r="H829" s="13"/>
      <c r="I829" s="8"/>
      <c r="J829" s="8"/>
      <c r="K829" s="8"/>
      <c r="L829" s="8"/>
      <c r="M829" s="8"/>
      <c r="N829" s="15"/>
      <c r="O829" s="15"/>
      <c r="P829" s="8"/>
      <c r="Q829" s="8"/>
      <c r="R829" s="8"/>
      <c r="S829" s="8"/>
      <c r="T829" s="8"/>
      <c r="U829" s="8"/>
      <c r="V829" s="8"/>
      <c r="W829" s="8"/>
      <c r="X829" s="8"/>
      <c r="Y829" s="8"/>
      <c r="Z829" s="8"/>
    </row>
    <row r="830" spans="1:26">
      <c r="A830" s="13"/>
      <c r="B830" s="18"/>
      <c r="C830" s="16"/>
      <c r="D830" s="19"/>
      <c r="E830" s="12"/>
      <c r="F830" s="12"/>
      <c r="G830" s="17"/>
      <c r="H830" s="13"/>
      <c r="I830" s="8"/>
      <c r="J830" s="8"/>
      <c r="K830" s="8"/>
      <c r="L830" s="8"/>
      <c r="M830" s="8"/>
      <c r="N830" s="15"/>
      <c r="O830" s="15"/>
      <c r="P830" s="8"/>
      <c r="Q830" s="8"/>
      <c r="R830" s="8"/>
      <c r="S830" s="8"/>
      <c r="T830" s="8"/>
      <c r="U830" s="8"/>
      <c r="V830" s="8"/>
      <c r="W830" s="8"/>
      <c r="X830" s="8"/>
      <c r="Y830" s="8"/>
      <c r="Z830" s="8"/>
    </row>
    <row r="831" spans="1:26">
      <c r="A831" s="13"/>
      <c r="B831" s="18"/>
      <c r="C831" s="16"/>
      <c r="D831" s="19"/>
      <c r="E831" s="12"/>
      <c r="F831" s="12"/>
      <c r="G831" s="17"/>
      <c r="H831" s="13"/>
      <c r="I831" s="8"/>
      <c r="J831" s="8"/>
      <c r="K831" s="8"/>
      <c r="L831" s="8"/>
      <c r="M831" s="8"/>
      <c r="N831" s="15"/>
      <c r="O831" s="15"/>
      <c r="P831" s="8"/>
      <c r="Q831" s="8"/>
      <c r="R831" s="8"/>
      <c r="S831" s="8"/>
      <c r="T831" s="8"/>
      <c r="U831" s="8"/>
      <c r="V831" s="8"/>
      <c r="W831" s="8"/>
      <c r="X831" s="8"/>
      <c r="Y831" s="8"/>
      <c r="Z831" s="8"/>
    </row>
    <row r="832" spans="1:26">
      <c r="A832" s="13"/>
      <c r="B832" s="18"/>
      <c r="C832" s="16"/>
      <c r="D832" s="19"/>
      <c r="E832" s="12"/>
      <c r="F832" s="12"/>
      <c r="G832" s="17"/>
      <c r="H832" s="13"/>
      <c r="I832" s="8"/>
      <c r="J832" s="8"/>
      <c r="K832" s="8"/>
      <c r="L832" s="8"/>
      <c r="M832" s="8"/>
      <c r="N832" s="15"/>
      <c r="O832" s="15"/>
      <c r="P832" s="8"/>
      <c r="Q832" s="8"/>
      <c r="R832" s="8"/>
      <c r="S832" s="8"/>
      <c r="T832" s="8"/>
      <c r="U832" s="8"/>
      <c r="V832" s="8"/>
      <c r="W832" s="8"/>
      <c r="X832" s="8"/>
      <c r="Y832" s="8"/>
      <c r="Z832" s="8"/>
    </row>
    <row r="833" spans="1:26">
      <c r="A833" s="13"/>
      <c r="B833" s="18"/>
      <c r="C833" s="16"/>
      <c r="D833" s="19"/>
      <c r="E833" s="12"/>
      <c r="F833" s="12"/>
      <c r="G833" s="17"/>
      <c r="H833" s="13"/>
      <c r="I833" s="8"/>
      <c r="J833" s="8"/>
      <c r="K833" s="8"/>
      <c r="L833" s="8"/>
      <c r="M833" s="8"/>
      <c r="N833" s="15"/>
      <c r="O833" s="15"/>
      <c r="P833" s="8"/>
      <c r="Q833" s="8"/>
      <c r="R833" s="8"/>
      <c r="S833" s="8"/>
      <c r="T833" s="8"/>
      <c r="U833" s="8"/>
      <c r="V833" s="8"/>
      <c r="W833" s="8"/>
      <c r="X833" s="8"/>
      <c r="Y833" s="8"/>
      <c r="Z833" s="8"/>
    </row>
    <row r="834" spans="1:26">
      <c r="A834" s="13"/>
      <c r="B834" s="18"/>
      <c r="C834" s="16"/>
      <c r="D834" s="19"/>
      <c r="E834" s="12"/>
      <c r="F834" s="12"/>
      <c r="G834" s="17"/>
      <c r="H834" s="13"/>
      <c r="I834" s="8"/>
      <c r="J834" s="8"/>
      <c r="K834" s="8"/>
      <c r="L834" s="8"/>
      <c r="M834" s="8"/>
      <c r="N834" s="15"/>
      <c r="O834" s="15"/>
      <c r="P834" s="8"/>
      <c r="Q834" s="8"/>
      <c r="R834" s="8"/>
      <c r="S834" s="8"/>
      <c r="T834" s="8"/>
      <c r="U834" s="8"/>
      <c r="V834" s="8"/>
      <c r="W834" s="8"/>
      <c r="X834" s="8"/>
      <c r="Y834" s="8"/>
      <c r="Z834" s="8"/>
    </row>
    <row r="835" spans="1:26">
      <c r="A835" s="13"/>
      <c r="B835" s="18"/>
      <c r="C835" s="16"/>
      <c r="D835" s="19"/>
      <c r="E835" s="12"/>
      <c r="F835" s="12"/>
      <c r="G835" s="17"/>
      <c r="H835" s="13"/>
      <c r="I835" s="8"/>
      <c r="J835" s="8"/>
      <c r="K835" s="8"/>
      <c r="L835" s="8"/>
      <c r="M835" s="8"/>
      <c r="N835" s="15"/>
      <c r="O835" s="15"/>
      <c r="P835" s="8"/>
      <c r="Q835" s="8"/>
      <c r="R835" s="8"/>
      <c r="S835" s="8"/>
      <c r="T835" s="8"/>
      <c r="U835" s="8"/>
      <c r="V835" s="8"/>
      <c r="W835" s="8"/>
      <c r="X835" s="8"/>
      <c r="Y835" s="8"/>
      <c r="Z835" s="8"/>
    </row>
    <row r="836" spans="1:26">
      <c r="A836" s="13"/>
      <c r="B836" s="18"/>
      <c r="C836" s="16"/>
      <c r="D836" s="19"/>
      <c r="E836" s="12"/>
      <c r="F836" s="12"/>
      <c r="G836" s="17"/>
      <c r="H836" s="13"/>
      <c r="I836" s="8"/>
      <c r="J836" s="8"/>
      <c r="K836" s="8"/>
      <c r="L836" s="8"/>
      <c r="M836" s="8"/>
      <c r="N836" s="15"/>
      <c r="O836" s="15"/>
      <c r="P836" s="8"/>
      <c r="Q836" s="8"/>
      <c r="R836" s="8"/>
      <c r="S836" s="8"/>
      <c r="T836" s="8"/>
      <c r="U836" s="8"/>
      <c r="V836" s="8"/>
      <c r="W836" s="8"/>
      <c r="X836" s="8"/>
      <c r="Y836" s="8"/>
      <c r="Z836" s="8"/>
    </row>
    <row r="837" spans="1:26">
      <c r="A837" s="13"/>
      <c r="B837" s="18"/>
      <c r="C837" s="16"/>
      <c r="D837" s="19"/>
      <c r="E837" s="12"/>
      <c r="F837" s="12"/>
      <c r="G837" s="17"/>
      <c r="H837" s="13"/>
      <c r="I837" s="8"/>
      <c r="J837" s="8"/>
      <c r="K837" s="8"/>
      <c r="L837" s="8"/>
      <c r="M837" s="8"/>
      <c r="N837" s="15"/>
      <c r="O837" s="15"/>
      <c r="P837" s="8"/>
      <c r="Q837" s="8"/>
      <c r="R837" s="8"/>
      <c r="S837" s="8"/>
      <c r="T837" s="8"/>
      <c r="U837" s="8"/>
      <c r="V837" s="8"/>
      <c r="W837" s="8"/>
      <c r="X837" s="8"/>
      <c r="Y837" s="8"/>
      <c r="Z837" s="8"/>
    </row>
    <row r="838" spans="1:26">
      <c r="A838" s="13"/>
      <c r="B838" s="18"/>
      <c r="C838" s="16"/>
      <c r="D838" s="19"/>
      <c r="E838" s="12"/>
      <c r="F838" s="12"/>
      <c r="G838" s="17"/>
      <c r="H838" s="13"/>
      <c r="I838" s="8"/>
      <c r="J838" s="8"/>
      <c r="K838" s="8"/>
      <c r="L838" s="8"/>
      <c r="M838" s="8"/>
      <c r="N838" s="15"/>
      <c r="O838" s="15"/>
      <c r="P838" s="8"/>
      <c r="Q838" s="8"/>
      <c r="R838" s="8"/>
      <c r="S838" s="8"/>
      <c r="T838" s="8"/>
      <c r="U838" s="8"/>
      <c r="V838" s="8"/>
      <c r="W838" s="8"/>
      <c r="X838" s="8"/>
      <c r="Y838" s="8"/>
      <c r="Z838" s="8"/>
    </row>
    <row r="839" spans="1:26">
      <c r="A839" s="13"/>
      <c r="B839" s="18"/>
      <c r="C839" s="16"/>
      <c r="D839" s="19"/>
      <c r="E839" s="12"/>
      <c r="F839" s="12"/>
      <c r="G839" s="17"/>
      <c r="H839" s="13"/>
      <c r="I839" s="8"/>
      <c r="J839" s="8"/>
      <c r="K839" s="8"/>
      <c r="L839" s="8"/>
      <c r="M839" s="8"/>
      <c r="N839" s="15"/>
      <c r="O839" s="15"/>
      <c r="P839" s="8"/>
      <c r="Q839" s="8"/>
      <c r="R839" s="8"/>
      <c r="S839" s="8"/>
      <c r="T839" s="8"/>
      <c r="U839" s="8"/>
      <c r="V839" s="8"/>
      <c r="W839" s="8"/>
      <c r="X839" s="8"/>
      <c r="Y839" s="8"/>
      <c r="Z839" s="8"/>
    </row>
    <row r="840" spans="1:26">
      <c r="A840" s="13"/>
      <c r="B840" s="18"/>
      <c r="C840" s="16"/>
      <c r="D840" s="19"/>
      <c r="E840" s="12"/>
      <c r="F840" s="12"/>
      <c r="G840" s="17"/>
      <c r="H840" s="13"/>
      <c r="I840" s="8"/>
      <c r="J840" s="8"/>
      <c r="K840" s="8"/>
      <c r="L840" s="8"/>
      <c r="M840" s="8"/>
      <c r="N840" s="15"/>
      <c r="O840" s="15"/>
      <c r="P840" s="8"/>
      <c r="Q840" s="8"/>
      <c r="R840" s="8"/>
      <c r="S840" s="8"/>
      <c r="T840" s="8"/>
      <c r="U840" s="8"/>
      <c r="V840" s="8"/>
      <c r="W840" s="8"/>
      <c r="X840" s="8"/>
      <c r="Y840" s="8"/>
      <c r="Z840" s="8"/>
    </row>
    <row r="841" spans="1:26">
      <c r="A841" s="13"/>
      <c r="B841" s="18"/>
      <c r="C841" s="16"/>
      <c r="D841" s="19"/>
      <c r="E841" s="12"/>
      <c r="F841" s="12"/>
      <c r="G841" s="17"/>
      <c r="H841" s="13"/>
      <c r="I841" s="8"/>
      <c r="J841" s="8"/>
      <c r="K841" s="8"/>
      <c r="L841" s="8"/>
      <c r="M841" s="8"/>
      <c r="N841" s="15"/>
      <c r="O841" s="15"/>
      <c r="P841" s="8"/>
      <c r="Q841" s="8"/>
      <c r="R841" s="8"/>
      <c r="S841" s="8"/>
      <c r="T841" s="8"/>
      <c r="U841" s="8"/>
      <c r="V841" s="8"/>
      <c r="W841" s="8"/>
      <c r="X841" s="8"/>
      <c r="Y841" s="8"/>
      <c r="Z841" s="8"/>
    </row>
    <row r="842" spans="1:26">
      <c r="A842" s="13"/>
      <c r="B842" s="18"/>
      <c r="C842" s="16"/>
      <c r="D842" s="19"/>
      <c r="E842" s="12"/>
      <c r="F842" s="12"/>
      <c r="G842" s="17"/>
      <c r="H842" s="13"/>
      <c r="I842" s="8"/>
      <c r="J842" s="8"/>
      <c r="K842" s="8"/>
      <c r="L842" s="8"/>
      <c r="M842" s="8"/>
      <c r="N842" s="15"/>
      <c r="O842" s="15"/>
      <c r="P842" s="8"/>
      <c r="Q842" s="8"/>
      <c r="R842" s="8"/>
      <c r="S842" s="8"/>
      <c r="T842" s="8"/>
      <c r="U842" s="8"/>
      <c r="V842" s="8"/>
      <c r="W842" s="8"/>
      <c r="X842" s="8"/>
      <c r="Y842" s="8"/>
      <c r="Z842" s="8"/>
    </row>
    <row r="843" spans="1:26">
      <c r="A843" s="13"/>
      <c r="B843" s="18"/>
      <c r="C843" s="16"/>
      <c r="D843" s="19"/>
      <c r="E843" s="12"/>
      <c r="F843" s="12"/>
      <c r="G843" s="17"/>
      <c r="H843" s="13"/>
      <c r="I843" s="8"/>
      <c r="J843" s="8"/>
      <c r="K843" s="8"/>
      <c r="L843" s="8"/>
      <c r="M843" s="8"/>
      <c r="N843" s="15"/>
      <c r="O843" s="15"/>
      <c r="P843" s="8"/>
      <c r="Q843" s="8"/>
      <c r="R843" s="8"/>
      <c r="S843" s="8"/>
      <c r="T843" s="8"/>
      <c r="U843" s="8"/>
      <c r="V843" s="8"/>
      <c r="W843" s="8"/>
      <c r="X843" s="8"/>
      <c r="Y843" s="8"/>
      <c r="Z843" s="8"/>
    </row>
    <row r="844" spans="1:26">
      <c r="A844" s="13"/>
      <c r="B844" s="18"/>
      <c r="C844" s="16"/>
      <c r="D844" s="19"/>
      <c r="E844" s="12"/>
      <c r="F844" s="12"/>
      <c r="G844" s="17"/>
      <c r="H844" s="13"/>
      <c r="I844" s="8"/>
      <c r="J844" s="8"/>
      <c r="K844" s="8"/>
      <c r="L844" s="8"/>
      <c r="M844" s="8"/>
      <c r="N844" s="15"/>
      <c r="O844" s="15"/>
      <c r="P844" s="8"/>
      <c r="Q844" s="8"/>
      <c r="R844" s="8"/>
      <c r="S844" s="8"/>
      <c r="T844" s="8"/>
      <c r="U844" s="8"/>
      <c r="V844" s="8"/>
      <c r="W844" s="8"/>
      <c r="X844" s="8"/>
      <c r="Y844" s="8"/>
      <c r="Z844" s="8"/>
    </row>
    <row r="845" spans="1:26">
      <c r="A845" s="13"/>
      <c r="B845" s="18"/>
      <c r="C845" s="16"/>
      <c r="D845" s="19"/>
      <c r="E845" s="12"/>
      <c r="F845" s="12"/>
      <c r="G845" s="17"/>
      <c r="H845" s="13"/>
      <c r="I845" s="8"/>
      <c r="J845" s="8"/>
      <c r="K845" s="8"/>
      <c r="L845" s="8"/>
      <c r="M845" s="8"/>
      <c r="N845" s="15"/>
      <c r="O845" s="15"/>
      <c r="P845" s="8"/>
      <c r="Q845" s="8"/>
      <c r="R845" s="8"/>
      <c r="S845" s="8"/>
      <c r="T845" s="8"/>
      <c r="U845" s="8"/>
      <c r="V845" s="8"/>
      <c r="W845" s="8"/>
      <c r="X845" s="8"/>
      <c r="Y845" s="8"/>
      <c r="Z845" s="8"/>
    </row>
    <row r="846" spans="1:26">
      <c r="A846" s="13"/>
      <c r="B846" s="18"/>
      <c r="C846" s="16"/>
      <c r="D846" s="19"/>
      <c r="E846" s="12"/>
      <c r="F846" s="12"/>
      <c r="G846" s="17"/>
      <c r="H846" s="13"/>
      <c r="I846" s="8"/>
      <c r="J846" s="8"/>
      <c r="K846" s="8"/>
      <c r="L846" s="8"/>
      <c r="M846" s="8"/>
      <c r="N846" s="15"/>
      <c r="O846" s="15"/>
      <c r="P846" s="8"/>
      <c r="Q846" s="8"/>
      <c r="R846" s="8"/>
      <c r="S846" s="8"/>
      <c r="T846" s="8"/>
      <c r="U846" s="8"/>
      <c r="V846" s="8"/>
      <c r="W846" s="8"/>
      <c r="X846" s="8"/>
      <c r="Y846" s="8"/>
      <c r="Z846" s="8"/>
    </row>
    <row r="847" spans="1:26">
      <c r="A847" s="13"/>
      <c r="B847" s="18"/>
      <c r="C847" s="16"/>
      <c r="D847" s="19"/>
      <c r="E847" s="12"/>
      <c r="F847" s="12"/>
      <c r="G847" s="17"/>
      <c r="H847" s="13"/>
      <c r="I847" s="8"/>
      <c r="J847" s="8"/>
      <c r="K847" s="8"/>
      <c r="L847" s="8"/>
      <c r="M847" s="8"/>
      <c r="N847" s="15"/>
      <c r="O847" s="15"/>
      <c r="P847" s="8"/>
      <c r="Q847" s="8"/>
      <c r="R847" s="8"/>
      <c r="S847" s="8"/>
      <c r="T847" s="8"/>
      <c r="U847" s="8"/>
      <c r="V847" s="8"/>
      <c r="W847" s="8"/>
      <c r="X847" s="8"/>
      <c r="Y847" s="8"/>
      <c r="Z847" s="8"/>
    </row>
    <row r="848" spans="1:26">
      <c r="A848" s="13"/>
      <c r="B848" s="18"/>
      <c r="C848" s="16"/>
      <c r="D848" s="19"/>
      <c r="E848" s="12"/>
      <c r="F848" s="12"/>
      <c r="G848" s="17"/>
      <c r="H848" s="13"/>
      <c r="I848" s="8"/>
      <c r="J848" s="8"/>
      <c r="K848" s="8"/>
      <c r="L848" s="8"/>
      <c r="M848" s="8"/>
      <c r="N848" s="15"/>
      <c r="O848" s="15"/>
      <c r="P848" s="8"/>
      <c r="Q848" s="8"/>
      <c r="R848" s="8"/>
      <c r="S848" s="8"/>
      <c r="T848" s="8"/>
      <c r="U848" s="8"/>
      <c r="V848" s="8"/>
      <c r="W848" s="8"/>
      <c r="X848" s="8"/>
      <c r="Y848" s="8"/>
      <c r="Z848" s="8"/>
    </row>
    <row r="849" spans="1:26">
      <c r="A849" s="13"/>
      <c r="B849" s="18"/>
      <c r="C849" s="16"/>
      <c r="D849" s="19"/>
      <c r="E849" s="12"/>
      <c r="F849" s="12"/>
      <c r="G849" s="17"/>
      <c r="H849" s="13"/>
      <c r="I849" s="8"/>
      <c r="J849" s="8"/>
      <c r="K849" s="8"/>
      <c r="L849" s="8"/>
      <c r="M849" s="8"/>
      <c r="N849" s="15"/>
      <c r="O849" s="15"/>
      <c r="P849" s="8"/>
      <c r="Q849" s="8"/>
      <c r="R849" s="8"/>
      <c r="S849" s="8"/>
      <c r="T849" s="8"/>
      <c r="U849" s="8"/>
      <c r="V849" s="8"/>
      <c r="W849" s="8"/>
      <c r="X849" s="8"/>
      <c r="Y849" s="8"/>
      <c r="Z849" s="8"/>
    </row>
    <row r="850" spans="1:26">
      <c r="A850" s="13"/>
      <c r="B850" s="18"/>
      <c r="C850" s="16"/>
      <c r="D850" s="19"/>
      <c r="E850" s="12"/>
      <c r="F850" s="12"/>
      <c r="G850" s="17"/>
      <c r="H850" s="13"/>
      <c r="I850" s="8"/>
      <c r="J850" s="8"/>
      <c r="K850" s="8"/>
      <c r="L850" s="8"/>
      <c r="M850" s="8"/>
      <c r="N850" s="15"/>
      <c r="O850" s="15"/>
      <c r="P850" s="8"/>
      <c r="Q850" s="8"/>
      <c r="R850" s="8"/>
      <c r="S850" s="8"/>
      <c r="T850" s="8"/>
      <c r="U850" s="8"/>
      <c r="V850" s="8"/>
      <c r="W850" s="8"/>
      <c r="X850" s="8"/>
      <c r="Y850" s="8"/>
      <c r="Z850" s="8"/>
    </row>
    <row r="851" spans="1:26">
      <c r="A851" s="13"/>
      <c r="B851" s="18"/>
      <c r="C851" s="16"/>
      <c r="D851" s="19"/>
      <c r="E851" s="12"/>
      <c r="F851" s="12"/>
      <c r="G851" s="17"/>
      <c r="H851" s="13"/>
      <c r="I851" s="8"/>
      <c r="J851" s="8"/>
      <c r="K851" s="8"/>
      <c r="L851" s="8"/>
      <c r="M851" s="8"/>
      <c r="N851" s="15"/>
      <c r="O851" s="15"/>
      <c r="P851" s="8"/>
      <c r="Q851" s="8"/>
      <c r="R851" s="8"/>
      <c r="S851" s="8"/>
      <c r="T851" s="8"/>
      <c r="U851" s="8"/>
      <c r="V851" s="8"/>
      <c r="W851" s="8"/>
      <c r="X851" s="8"/>
      <c r="Y851" s="8"/>
      <c r="Z851" s="8"/>
    </row>
    <row r="852" spans="1:26">
      <c r="A852" s="13"/>
      <c r="B852" s="18"/>
      <c r="C852" s="16"/>
      <c r="D852" s="19"/>
      <c r="E852" s="12"/>
      <c r="F852" s="12"/>
      <c r="G852" s="17"/>
      <c r="H852" s="13"/>
      <c r="I852" s="8"/>
      <c r="J852" s="8"/>
      <c r="K852" s="8"/>
      <c r="L852" s="8"/>
      <c r="M852" s="8"/>
      <c r="N852" s="15"/>
      <c r="O852" s="15"/>
      <c r="P852" s="8"/>
      <c r="Q852" s="8"/>
      <c r="R852" s="8"/>
      <c r="S852" s="8"/>
      <c r="T852" s="8"/>
      <c r="U852" s="8"/>
      <c r="V852" s="8"/>
      <c r="W852" s="8"/>
      <c r="X852" s="8"/>
      <c r="Y852" s="8"/>
      <c r="Z852" s="8"/>
    </row>
    <row r="853" spans="1:26">
      <c r="A853" s="13"/>
      <c r="B853" s="18"/>
      <c r="C853" s="16"/>
      <c r="D853" s="19"/>
      <c r="E853" s="12"/>
      <c r="F853" s="12"/>
      <c r="G853" s="17"/>
      <c r="H853" s="13"/>
      <c r="I853" s="8"/>
      <c r="J853" s="8"/>
      <c r="K853" s="8"/>
      <c r="L853" s="8"/>
      <c r="M853" s="8"/>
      <c r="N853" s="15"/>
      <c r="O853" s="15"/>
      <c r="P853" s="8"/>
      <c r="Q853" s="8"/>
      <c r="R853" s="8"/>
      <c r="S853" s="8"/>
      <c r="T853" s="8"/>
      <c r="U853" s="8"/>
      <c r="V853" s="8"/>
      <c r="W853" s="8"/>
      <c r="X853" s="8"/>
      <c r="Y853" s="8"/>
      <c r="Z853" s="8"/>
    </row>
    <row r="854" spans="1:26">
      <c r="A854" s="13"/>
      <c r="B854" s="18"/>
      <c r="C854" s="16"/>
      <c r="D854" s="19"/>
      <c r="E854" s="12"/>
      <c r="F854" s="12"/>
      <c r="G854" s="17"/>
      <c r="H854" s="13"/>
      <c r="I854" s="8"/>
      <c r="J854" s="8"/>
      <c r="K854" s="8"/>
      <c r="L854" s="8"/>
      <c r="M854" s="8"/>
      <c r="N854" s="15"/>
      <c r="O854" s="15"/>
      <c r="P854" s="8"/>
      <c r="Q854" s="8"/>
      <c r="R854" s="8"/>
      <c r="S854" s="8"/>
      <c r="T854" s="8"/>
      <c r="U854" s="8"/>
      <c r="V854" s="8"/>
      <c r="W854" s="8"/>
      <c r="X854" s="8"/>
      <c r="Y854" s="8"/>
      <c r="Z854" s="8"/>
    </row>
    <row r="855" spans="1:26">
      <c r="A855" s="13"/>
      <c r="B855" s="18"/>
      <c r="C855" s="16"/>
      <c r="D855" s="19"/>
      <c r="E855" s="12"/>
      <c r="F855" s="12"/>
      <c r="G855" s="17"/>
      <c r="H855" s="13"/>
      <c r="I855" s="8"/>
      <c r="J855" s="8"/>
      <c r="K855" s="8"/>
      <c r="L855" s="8"/>
      <c r="M855" s="8"/>
      <c r="N855" s="15"/>
      <c r="O855" s="15"/>
      <c r="P855" s="8"/>
      <c r="Q855" s="8"/>
      <c r="R855" s="8"/>
      <c r="S855" s="8"/>
      <c r="T855" s="8"/>
      <c r="U855" s="8"/>
      <c r="V855" s="8"/>
      <c r="W855" s="8"/>
      <c r="X855" s="8"/>
      <c r="Y855" s="8"/>
      <c r="Z855" s="8"/>
    </row>
    <row r="856" spans="1:26">
      <c r="A856" s="13"/>
      <c r="B856" s="18"/>
      <c r="C856" s="16"/>
      <c r="D856" s="19"/>
      <c r="E856" s="12"/>
      <c r="F856" s="12"/>
      <c r="G856" s="17"/>
      <c r="H856" s="13"/>
      <c r="I856" s="8"/>
      <c r="J856" s="8"/>
      <c r="K856" s="8"/>
      <c r="L856" s="8"/>
      <c r="M856" s="8"/>
      <c r="N856" s="15"/>
      <c r="O856" s="15"/>
      <c r="P856" s="8"/>
      <c r="Q856" s="8"/>
      <c r="R856" s="8"/>
      <c r="S856" s="8"/>
      <c r="T856" s="8"/>
      <c r="U856" s="8"/>
      <c r="V856" s="8"/>
      <c r="W856" s="8"/>
      <c r="X856" s="8"/>
      <c r="Y856" s="8"/>
      <c r="Z856" s="8"/>
    </row>
    <row r="857" spans="1:26">
      <c r="A857" s="13"/>
      <c r="B857" s="18"/>
      <c r="C857" s="16"/>
      <c r="D857" s="19"/>
      <c r="E857" s="12"/>
      <c r="F857" s="12"/>
      <c r="G857" s="17"/>
      <c r="H857" s="13"/>
      <c r="I857" s="8"/>
      <c r="J857" s="8"/>
      <c r="K857" s="8"/>
      <c r="L857" s="8"/>
      <c r="M857" s="8"/>
      <c r="N857" s="15"/>
      <c r="O857" s="15"/>
      <c r="P857" s="8"/>
      <c r="Q857" s="8"/>
      <c r="R857" s="8"/>
      <c r="S857" s="8"/>
      <c r="T857" s="8"/>
      <c r="U857" s="8"/>
      <c r="V857" s="8"/>
      <c r="W857" s="8"/>
      <c r="X857" s="8"/>
      <c r="Y857" s="8"/>
      <c r="Z857" s="8"/>
    </row>
    <row r="858" spans="1:26">
      <c r="A858" s="13"/>
      <c r="B858" s="18"/>
      <c r="C858" s="16"/>
      <c r="D858" s="19"/>
      <c r="E858" s="12"/>
      <c r="F858" s="12"/>
      <c r="G858" s="17"/>
      <c r="H858" s="13"/>
      <c r="I858" s="8"/>
      <c r="J858" s="8"/>
      <c r="K858" s="8"/>
      <c r="L858" s="8"/>
      <c r="M858" s="8"/>
      <c r="N858" s="15"/>
      <c r="O858" s="15"/>
      <c r="P858" s="8"/>
      <c r="Q858" s="8"/>
      <c r="R858" s="8"/>
      <c r="S858" s="8"/>
      <c r="T858" s="8"/>
      <c r="U858" s="8"/>
      <c r="V858" s="8"/>
      <c r="W858" s="8"/>
      <c r="X858" s="8"/>
      <c r="Y858" s="8"/>
      <c r="Z858" s="8"/>
    </row>
    <row r="859" spans="1:26">
      <c r="A859" s="13"/>
      <c r="B859" s="18"/>
      <c r="C859" s="16"/>
      <c r="D859" s="19"/>
      <c r="E859" s="12"/>
      <c r="F859" s="12"/>
      <c r="G859" s="17"/>
      <c r="H859" s="13"/>
      <c r="I859" s="8"/>
      <c r="J859" s="8"/>
      <c r="K859" s="8"/>
      <c r="L859" s="8"/>
      <c r="M859" s="8"/>
      <c r="N859" s="15"/>
      <c r="O859" s="15"/>
      <c r="P859" s="8"/>
      <c r="Q859" s="8"/>
      <c r="R859" s="8"/>
      <c r="S859" s="8"/>
      <c r="T859" s="8"/>
      <c r="U859" s="8"/>
      <c r="V859" s="8"/>
      <c r="W859" s="8"/>
      <c r="X859" s="8"/>
      <c r="Y859" s="8"/>
      <c r="Z859" s="8"/>
    </row>
    <row r="860" spans="1:26">
      <c r="A860" s="13"/>
      <c r="B860" s="18"/>
      <c r="C860" s="16"/>
      <c r="D860" s="19"/>
      <c r="E860" s="12"/>
      <c r="F860" s="12"/>
      <c r="G860" s="17"/>
      <c r="H860" s="13"/>
      <c r="I860" s="8"/>
      <c r="J860" s="8"/>
      <c r="K860" s="8"/>
      <c r="L860" s="8"/>
      <c r="M860" s="8"/>
      <c r="N860" s="15"/>
      <c r="O860" s="15"/>
      <c r="P860" s="8"/>
      <c r="Q860" s="8"/>
      <c r="R860" s="8"/>
      <c r="S860" s="8"/>
      <c r="T860" s="8"/>
      <c r="U860" s="8"/>
      <c r="V860" s="8"/>
      <c r="W860" s="8"/>
      <c r="X860" s="8"/>
      <c r="Y860" s="8"/>
      <c r="Z860" s="8"/>
    </row>
    <row r="861" spans="1:26">
      <c r="A861" s="13"/>
      <c r="B861" s="18"/>
      <c r="C861" s="16"/>
      <c r="D861" s="19"/>
      <c r="E861" s="12"/>
      <c r="F861" s="12"/>
      <c r="G861" s="17"/>
      <c r="H861" s="13"/>
      <c r="I861" s="8"/>
      <c r="J861" s="8"/>
      <c r="K861" s="8"/>
      <c r="L861" s="8"/>
      <c r="M861" s="8"/>
      <c r="N861" s="15"/>
      <c r="O861" s="15"/>
      <c r="P861" s="8"/>
      <c r="Q861" s="8"/>
      <c r="R861" s="8"/>
      <c r="S861" s="8"/>
      <c r="T861" s="8"/>
      <c r="U861" s="8"/>
      <c r="V861" s="8"/>
      <c r="W861" s="8"/>
      <c r="X861" s="8"/>
      <c r="Y861" s="8"/>
      <c r="Z861" s="8"/>
    </row>
    <row r="862" spans="1:26">
      <c r="A862" s="13"/>
      <c r="B862" s="18"/>
      <c r="C862" s="16"/>
      <c r="D862" s="19"/>
      <c r="E862" s="12"/>
      <c r="F862" s="12"/>
      <c r="G862" s="17"/>
      <c r="H862" s="13"/>
      <c r="I862" s="8"/>
      <c r="J862" s="8"/>
      <c r="K862" s="8"/>
      <c r="L862" s="8"/>
      <c r="M862" s="8"/>
      <c r="N862" s="15"/>
      <c r="O862" s="15"/>
      <c r="P862" s="8"/>
      <c r="Q862" s="8"/>
      <c r="R862" s="8"/>
      <c r="S862" s="8"/>
      <c r="T862" s="8"/>
      <c r="U862" s="8"/>
      <c r="V862" s="8"/>
      <c r="W862" s="8"/>
      <c r="X862" s="8"/>
      <c r="Y862" s="8"/>
      <c r="Z862" s="8"/>
    </row>
    <row r="863" spans="1:26">
      <c r="A863" s="13"/>
      <c r="B863" s="18"/>
      <c r="C863" s="16"/>
      <c r="D863" s="19"/>
      <c r="E863" s="12"/>
      <c r="F863" s="12"/>
      <c r="G863" s="17"/>
      <c r="H863" s="13"/>
      <c r="I863" s="8"/>
      <c r="J863" s="8"/>
      <c r="K863" s="8"/>
      <c r="L863" s="8"/>
      <c r="M863" s="8"/>
      <c r="N863" s="15"/>
      <c r="O863" s="15"/>
      <c r="P863" s="8"/>
      <c r="Q863" s="8"/>
      <c r="R863" s="8"/>
      <c r="S863" s="8"/>
      <c r="T863" s="8"/>
      <c r="U863" s="8"/>
      <c r="V863" s="8"/>
      <c r="W863" s="8"/>
      <c r="X863" s="8"/>
      <c r="Y863" s="8"/>
      <c r="Z863" s="8"/>
    </row>
    <row r="864" spans="1:26">
      <c r="A864" s="13"/>
      <c r="B864" s="18"/>
      <c r="C864" s="16"/>
      <c r="D864" s="19"/>
      <c r="E864" s="12"/>
      <c r="F864" s="12"/>
      <c r="G864" s="17"/>
      <c r="H864" s="13"/>
      <c r="I864" s="8"/>
      <c r="J864" s="8"/>
      <c r="K864" s="8"/>
      <c r="L864" s="8"/>
      <c r="M864" s="8"/>
      <c r="N864" s="15"/>
      <c r="O864" s="15"/>
      <c r="P864" s="8"/>
      <c r="Q864" s="8"/>
      <c r="R864" s="8"/>
      <c r="S864" s="8"/>
      <c r="T864" s="8"/>
      <c r="U864" s="8"/>
      <c r="V864" s="8"/>
      <c r="W864" s="8"/>
      <c r="X864" s="8"/>
      <c r="Y864" s="8"/>
      <c r="Z864" s="8"/>
    </row>
    <row r="865" spans="1:26">
      <c r="A865" s="13"/>
      <c r="B865" s="18"/>
      <c r="C865" s="16"/>
      <c r="D865" s="19"/>
      <c r="E865" s="12"/>
      <c r="F865" s="12"/>
      <c r="G865" s="17"/>
      <c r="H865" s="13"/>
      <c r="I865" s="8"/>
      <c r="J865" s="8"/>
      <c r="K865" s="8"/>
      <c r="L865" s="8"/>
      <c r="M865" s="8"/>
      <c r="N865" s="15"/>
      <c r="O865" s="15"/>
      <c r="P865" s="8"/>
      <c r="Q865" s="8"/>
      <c r="R865" s="8"/>
      <c r="S865" s="8"/>
      <c r="T865" s="8"/>
      <c r="U865" s="8"/>
      <c r="V865" s="8"/>
      <c r="W865" s="8"/>
      <c r="X865" s="8"/>
      <c r="Y865" s="8"/>
      <c r="Z865" s="8"/>
    </row>
    <row r="866" spans="1:26">
      <c r="A866" s="13"/>
      <c r="B866" s="18"/>
      <c r="C866" s="16"/>
      <c r="D866" s="19"/>
      <c r="E866" s="12"/>
      <c r="F866" s="12"/>
      <c r="G866" s="17"/>
      <c r="H866" s="13"/>
      <c r="I866" s="8"/>
      <c r="J866" s="8"/>
      <c r="K866" s="8"/>
      <c r="L866" s="8"/>
      <c r="M866" s="8"/>
      <c r="N866" s="15"/>
      <c r="O866" s="15"/>
      <c r="P866" s="8"/>
      <c r="Q866" s="8"/>
      <c r="R866" s="8"/>
      <c r="S866" s="8"/>
      <c r="T866" s="8"/>
      <c r="U866" s="8"/>
      <c r="V866" s="8"/>
      <c r="W866" s="8"/>
      <c r="X866" s="8"/>
      <c r="Y866" s="8"/>
      <c r="Z866" s="8"/>
    </row>
    <row r="867" spans="1:26">
      <c r="A867" s="13"/>
      <c r="B867" s="18"/>
      <c r="C867" s="16"/>
      <c r="D867" s="19"/>
      <c r="E867" s="12"/>
      <c r="F867" s="12"/>
      <c r="G867" s="17"/>
      <c r="H867" s="13"/>
      <c r="I867" s="8"/>
      <c r="J867" s="8"/>
      <c r="K867" s="8"/>
      <c r="L867" s="8"/>
      <c r="M867" s="8"/>
      <c r="N867" s="15"/>
      <c r="O867" s="15"/>
      <c r="P867" s="8"/>
      <c r="Q867" s="8"/>
      <c r="R867" s="8"/>
      <c r="S867" s="8"/>
      <c r="T867" s="8"/>
      <c r="U867" s="8"/>
      <c r="V867" s="8"/>
      <c r="W867" s="8"/>
      <c r="X867" s="8"/>
      <c r="Y867" s="8"/>
      <c r="Z867" s="8"/>
    </row>
    <row r="868" spans="1:26">
      <c r="A868" s="13"/>
      <c r="B868" s="18"/>
      <c r="C868" s="16"/>
      <c r="D868" s="19"/>
      <c r="E868" s="12"/>
      <c r="F868" s="12"/>
      <c r="G868" s="17"/>
      <c r="H868" s="13"/>
      <c r="I868" s="8"/>
      <c r="J868" s="8"/>
      <c r="K868" s="8"/>
      <c r="L868" s="8"/>
      <c r="M868" s="8"/>
      <c r="N868" s="15"/>
      <c r="O868" s="15"/>
      <c r="P868" s="8"/>
      <c r="Q868" s="8"/>
      <c r="R868" s="8"/>
      <c r="S868" s="8"/>
      <c r="T868" s="8"/>
      <c r="U868" s="8"/>
      <c r="V868" s="8"/>
      <c r="W868" s="8"/>
      <c r="X868" s="8"/>
      <c r="Y868" s="8"/>
      <c r="Z868" s="8"/>
    </row>
    <row r="869" spans="1:26">
      <c r="A869" s="13"/>
      <c r="B869" s="18"/>
      <c r="C869" s="16"/>
      <c r="D869" s="19"/>
      <c r="E869" s="12"/>
      <c r="F869" s="12"/>
      <c r="G869" s="17"/>
      <c r="H869" s="13"/>
      <c r="I869" s="8"/>
      <c r="J869" s="8"/>
      <c r="K869" s="8"/>
      <c r="L869" s="8"/>
      <c r="M869" s="8"/>
      <c r="N869" s="15"/>
      <c r="O869" s="15"/>
      <c r="P869" s="8"/>
      <c r="Q869" s="8"/>
      <c r="R869" s="8"/>
      <c r="S869" s="8"/>
      <c r="T869" s="8"/>
      <c r="U869" s="8"/>
      <c r="V869" s="8"/>
      <c r="W869" s="8"/>
      <c r="X869" s="8"/>
      <c r="Y869" s="8"/>
      <c r="Z869" s="8"/>
    </row>
    <row r="870" spans="1:26">
      <c r="A870" s="13"/>
      <c r="B870" s="18"/>
      <c r="C870" s="16"/>
      <c r="D870" s="19"/>
      <c r="E870" s="12"/>
      <c r="F870" s="12"/>
      <c r="G870" s="17"/>
      <c r="H870" s="13"/>
      <c r="I870" s="8"/>
      <c r="J870" s="8"/>
      <c r="K870" s="8"/>
      <c r="L870" s="8"/>
      <c r="M870" s="8"/>
      <c r="N870" s="15"/>
      <c r="O870" s="15"/>
      <c r="P870" s="8"/>
      <c r="Q870" s="8"/>
      <c r="R870" s="8"/>
      <c r="S870" s="8"/>
      <c r="T870" s="8"/>
      <c r="U870" s="8"/>
      <c r="V870" s="8"/>
      <c r="W870" s="8"/>
      <c r="X870" s="8"/>
      <c r="Y870" s="8"/>
      <c r="Z870" s="8"/>
    </row>
    <row r="871" spans="1:26">
      <c r="A871" s="13"/>
      <c r="B871" s="18"/>
      <c r="C871" s="16"/>
      <c r="D871" s="19"/>
      <c r="E871" s="12"/>
      <c r="F871" s="12"/>
      <c r="G871" s="17"/>
      <c r="H871" s="13"/>
      <c r="I871" s="8"/>
      <c r="J871" s="8"/>
      <c r="K871" s="8"/>
      <c r="L871" s="8"/>
      <c r="M871" s="8"/>
      <c r="N871" s="15"/>
      <c r="O871" s="15"/>
      <c r="P871" s="8"/>
      <c r="Q871" s="8"/>
      <c r="R871" s="8"/>
      <c r="S871" s="8"/>
      <c r="T871" s="8"/>
      <c r="U871" s="8"/>
      <c r="V871" s="8"/>
      <c r="W871" s="8"/>
      <c r="X871" s="8"/>
      <c r="Y871" s="8"/>
      <c r="Z871" s="8"/>
    </row>
    <row r="872" spans="1:26">
      <c r="A872" s="13"/>
      <c r="B872" s="18"/>
      <c r="C872" s="16"/>
      <c r="D872" s="19"/>
      <c r="E872" s="12"/>
      <c r="F872" s="12"/>
      <c r="G872" s="17"/>
      <c r="H872" s="13"/>
      <c r="I872" s="8"/>
      <c r="J872" s="8"/>
      <c r="K872" s="8"/>
      <c r="L872" s="8"/>
      <c r="M872" s="8"/>
      <c r="N872" s="15"/>
      <c r="O872" s="15"/>
      <c r="P872" s="8"/>
      <c r="Q872" s="8"/>
      <c r="R872" s="8"/>
      <c r="S872" s="8"/>
      <c r="T872" s="8"/>
      <c r="U872" s="8"/>
      <c r="V872" s="8"/>
      <c r="W872" s="8"/>
      <c r="X872" s="8"/>
      <c r="Y872" s="8"/>
      <c r="Z872" s="8"/>
    </row>
    <row r="873" spans="1:26">
      <c r="A873" s="13"/>
      <c r="B873" s="18"/>
      <c r="C873" s="16"/>
      <c r="D873" s="19"/>
      <c r="E873" s="12"/>
      <c r="F873" s="12"/>
      <c r="G873" s="17"/>
      <c r="H873" s="13"/>
      <c r="I873" s="8"/>
      <c r="J873" s="8"/>
      <c r="K873" s="8"/>
      <c r="L873" s="8"/>
      <c r="M873" s="8"/>
      <c r="N873" s="15"/>
      <c r="O873" s="15"/>
      <c r="P873" s="8"/>
      <c r="Q873" s="8"/>
      <c r="R873" s="8"/>
      <c r="S873" s="8"/>
      <c r="T873" s="8"/>
      <c r="U873" s="8"/>
      <c r="V873" s="8"/>
      <c r="W873" s="8"/>
      <c r="X873" s="8"/>
      <c r="Y873" s="8"/>
      <c r="Z873" s="8"/>
    </row>
    <row r="874" spans="1:26">
      <c r="A874" s="13"/>
      <c r="B874" s="18"/>
      <c r="C874" s="16"/>
      <c r="D874" s="19"/>
      <c r="E874" s="12"/>
      <c r="F874" s="12"/>
      <c r="G874" s="17"/>
      <c r="H874" s="13"/>
      <c r="I874" s="8"/>
      <c r="J874" s="8"/>
      <c r="K874" s="8"/>
      <c r="L874" s="8"/>
      <c r="M874" s="8"/>
      <c r="N874" s="15"/>
      <c r="O874" s="15"/>
      <c r="P874" s="8"/>
      <c r="Q874" s="8"/>
      <c r="R874" s="8"/>
      <c r="S874" s="8"/>
      <c r="T874" s="8"/>
      <c r="U874" s="8"/>
      <c r="V874" s="8"/>
      <c r="W874" s="8"/>
      <c r="X874" s="8"/>
      <c r="Y874" s="8"/>
      <c r="Z874" s="8"/>
    </row>
    <row r="875" spans="1:26">
      <c r="A875" s="13"/>
      <c r="B875" s="18"/>
      <c r="C875" s="16"/>
      <c r="D875" s="19"/>
      <c r="E875" s="12"/>
      <c r="F875" s="12"/>
      <c r="G875" s="17"/>
      <c r="H875" s="13"/>
      <c r="I875" s="8"/>
      <c r="J875" s="8"/>
      <c r="K875" s="8"/>
      <c r="L875" s="8"/>
      <c r="M875" s="8"/>
      <c r="N875" s="15"/>
      <c r="O875" s="15"/>
      <c r="P875" s="8"/>
      <c r="Q875" s="8"/>
      <c r="R875" s="8"/>
      <c r="S875" s="8"/>
      <c r="T875" s="8"/>
      <c r="U875" s="8"/>
      <c r="V875" s="8"/>
      <c r="W875" s="8"/>
      <c r="X875" s="8"/>
      <c r="Y875" s="8"/>
      <c r="Z875" s="8"/>
    </row>
    <row r="876" spans="1:26">
      <c r="A876" s="13"/>
      <c r="B876" s="18"/>
      <c r="C876" s="16"/>
      <c r="D876" s="19"/>
      <c r="E876" s="12"/>
      <c r="F876" s="12"/>
      <c r="G876" s="17"/>
      <c r="H876" s="13"/>
      <c r="I876" s="8"/>
      <c r="J876" s="8"/>
      <c r="K876" s="8"/>
      <c r="L876" s="8"/>
      <c r="M876" s="8"/>
      <c r="N876" s="15"/>
      <c r="O876" s="15"/>
      <c r="P876" s="8"/>
      <c r="Q876" s="8"/>
      <c r="R876" s="8"/>
      <c r="S876" s="8"/>
      <c r="T876" s="8"/>
      <c r="U876" s="8"/>
      <c r="V876" s="8"/>
      <c r="W876" s="8"/>
      <c r="X876" s="8"/>
      <c r="Y876" s="8"/>
      <c r="Z876" s="8"/>
    </row>
    <row r="877" spans="1:26">
      <c r="A877" s="13"/>
      <c r="B877" s="18"/>
      <c r="C877" s="16"/>
      <c r="D877" s="19"/>
      <c r="E877" s="12"/>
      <c r="F877" s="12"/>
      <c r="G877" s="17"/>
      <c r="H877" s="13"/>
      <c r="I877" s="8"/>
      <c r="J877" s="8"/>
      <c r="K877" s="8"/>
      <c r="L877" s="8"/>
      <c r="M877" s="8"/>
      <c r="N877" s="15"/>
      <c r="O877" s="15"/>
      <c r="P877" s="8"/>
      <c r="Q877" s="8"/>
      <c r="R877" s="8"/>
      <c r="S877" s="8"/>
      <c r="T877" s="8"/>
      <c r="U877" s="8"/>
      <c r="V877" s="8"/>
      <c r="W877" s="8"/>
      <c r="X877" s="8"/>
      <c r="Y877" s="8"/>
      <c r="Z877" s="8"/>
    </row>
    <row r="878" spans="1:26">
      <c r="A878" s="13"/>
      <c r="B878" s="18"/>
      <c r="C878" s="16"/>
      <c r="D878" s="19"/>
      <c r="E878" s="12"/>
      <c r="F878" s="12"/>
      <c r="G878" s="17"/>
      <c r="H878" s="13"/>
      <c r="I878" s="8"/>
      <c r="J878" s="8"/>
      <c r="K878" s="8"/>
      <c r="L878" s="8"/>
      <c r="M878" s="8"/>
      <c r="N878" s="15"/>
      <c r="O878" s="15"/>
      <c r="P878" s="8"/>
      <c r="Q878" s="8"/>
      <c r="R878" s="8"/>
      <c r="S878" s="8"/>
      <c r="T878" s="8"/>
      <c r="U878" s="8"/>
      <c r="V878" s="8"/>
      <c r="W878" s="8"/>
      <c r="X878" s="8"/>
      <c r="Y878" s="8"/>
      <c r="Z878" s="8"/>
    </row>
    <row r="879" spans="1:26">
      <c r="A879" s="13"/>
      <c r="B879" s="18"/>
      <c r="C879" s="16"/>
      <c r="D879" s="19"/>
      <c r="E879" s="12"/>
      <c r="F879" s="12"/>
      <c r="G879" s="17"/>
      <c r="H879" s="13"/>
      <c r="I879" s="8"/>
      <c r="J879" s="8"/>
      <c r="K879" s="8"/>
      <c r="L879" s="8"/>
      <c r="M879" s="8"/>
      <c r="N879" s="15"/>
      <c r="O879" s="15"/>
      <c r="P879" s="8"/>
      <c r="Q879" s="8"/>
      <c r="R879" s="8"/>
      <c r="S879" s="8"/>
      <c r="T879" s="8"/>
      <c r="U879" s="8"/>
      <c r="V879" s="8"/>
      <c r="W879" s="8"/>
      <c r="X879" s="8"/>
      <c r="Y879" s="8"/>
      <c r="Z879" s="8"/>
    </row>
    <row r="880" spans="1:26">
      <c r="A880" s="13"/>
      <c r="B880" s="18"/>
      <c r="C880" s="16"/>
      <c r="D880" s="19"/>
      <c r="E880" s="12"/>
      <c r="F880" s="12"/>
      <c r="G880" s="17"/>
      <c r="H880" s="13"/>
      <c r="I880" s="8"/>
      <c r="J880" s="8"/>
      <c r="K880" s="8"/>
      <c r="L880" s="8"/>
      <c r="M880" s="8"/>
      <c r="N880" s="15"/>
      <c r="O880" s="15"/>
      <c r="P880" s="8"/>
      <c r="Q880" s="8"/>
      <c r="R880" s="8"/>
      <c r="S880" s="8"/>
      <c r="T880" s="8"/>
      <c r="U880" s="8"/>
      <c r="V880" s="8"/>
      <c r="W880" s="8"/>
      <c r="X880" s="8"/>
      <c r="Y880" s="8"/>
      <c r="Z880" s="8"/>
    </row>
    <row r="881" spans="1:26">
      <c r="A881" s="13"/>
      <c r="B881" s="18"/>
      <c r="C881" s="16"/>
      <c r="D881" s="19"/>
      <c r="E881" s="12"/>
      <c r="F881" s="12"/>
      <c r="G881" s="17"/>
      <c r="H881" s="13"/>
      <c r="I881" s="8"/>
      <c r="J881" s="8"/>
      <c r="K881" s="8"/>
      <c r="L881" s="8"/>
      <c r="M881" s="8"/>
      <c r="N881" s="15"/>
      <c r="O881" s="15"/>
      <c r="P881" s="8"/>
      <c r="Q881" s="8"/>
      <c r="R881" s="8"/>
      <c r="S881" s="8"/>
      <c r="T881" s="8"/>
      <c r="U881" s="8"/>
      <c r="V881" s="8"/>
      <c r="W881" s="8"/>
      <c r="X881" s="8"/>
      <c r="Y881" s="8"/>
      <c r="Z881" s="8"/>
    </row>
    <row r="882" spans="1:26">
      <c r="A882" s="13"/>
      <c r="B882" s="18"/>
      <c r="C882" s="16"/>
      <c r="D882" s="19"/>
      <c r="E882" s="12"/>
      <c r="F882" s="12"/>
      <c r="G882" s="17"/>
      <c r="H882" s="13"/>
      <c r="I882" s="8"/>
      <c r="J882" s="8"/>
      <c r="K882" s="8"/>
      <c r="L882" s="8"/>
      <c r="M882" s="8"/>
      <c r="N882" s="15"/>
      <c r="O882" s="15"/>
      <c r="P882" s="8"/>
      <c r="Q882" s="8"/>
      <c r="R882" s="8"/>
      <c r="S882" s="8"/>
      <c r="T882" s="8"/>
      <c r="U882" s="8"/>
      <c r="V882" s="8"/>
      <c r="W882" s="8"/>
      <c r="X882" s="8"/>
      <c r="Y882" s="8"/>
      <c r="Z882" s="8"/>
    </row>
    <row r="883" spans="1:26">
      <c r="A883" s="13"/>
      <c r="B883" s="18"/>
      <c r="C883" s="16"/>
      <c r="D883" s="19"/>
      <c r="E883" s="12"/>
      <c r="F883" s="12"/>
      <c r="G883" s="17"/>
      <c r="H883" s="13"/>
      <c r="I883" s="8"/>
      <c r="J883" s="8"/>
      <c r="K883" s="8"/>
      <c r="L883" s="8"/>
      <c r="M883" s="8"/>
      <c r="N883" s="15"/>
      <c r="O883" s="15"/>
      <c r="P883" s="8"/>
      <c r="Q883" s="8"/>
      <c r="R883" s="8"/>
      <c r="S883" s="8"/>
      <c r="T883" s="8"/>
      <c r="U883" s="8"/>
      <c r="V883" s="8"/>
      <c r="W883" s="8"/>
      <c r="X883" s="8"/>
      <c r="Y883" s="8"/>
      <c r="Z883" s="8"/>
    </row>
    <row r="884" spans="1:26">
      <c r="A884" s="13"/>
      <c r="B884" s="18"/>
      <c r="C884" s="16"/>
      <c r="D884" s="19"/>
      <c r="E884" s="12"/>
      <c r="F884" s="12"/>
      <c r="G884" s="17"/>
      <c r="H884" s="13"/>
      <c r="I884" s="8"/>
      <c r="J884" s="8"/>
      <c r="K884" s="8"/>
      <c r="L884" s="8"/>
      <c r="M884" s="8"/>
      <c r="N884" s="15"/>
      <c r="O884" s="15"/>
      <c r="P884" s="8"/>
      <c r="Q884" s="8"/>
      <c r="R884" s="8"/>
      <c r="S884" s="8"/>
      <c r="T884" s="8"/>
      <c r="U884" s="8"/>
      <c r="V884" s="8"/>
      <c r="W884" s="8"/>
      <c r="X884" s="8"/>
      <c r="Y884" s="8"/>
      <c r="Z884" s="8"/>
    </row>
    <row r="885" spans="1:26">
      <c r="A885" s="13"/>
      <c r="B885" s="18"/>
      <c r="C885" s="16"/>
      <c r="D885" s="19"/>
      <c r="E885" s="12"/>
      <c r="F885" s="12"/>
      <c r="G885" s="17"/>
      <c r="H885" s="13"/>
      <c r="I885" s="8"/>
      <c r="J885" s="8"/>
      <c r="K885" s="8"/>
      <c r="L885" s="8"/>
      <c r="M885" s="8"/>
      <c r="N885" s="15"/>
      <c r="O885" s="15"/>
      <c r="P885" s="8"/>
      <c r="Q885" s="8"/>
      <c r="R885" s="8"/>
      <c r="S885" s="8"/>
      <c r="T885" s="8"/>
      <c r="U885" s="8"/>
      <c r="V885" s="8"/>
      <c r="W885" s="8"/>
      <c r="X885" s="8"/>
      <c r="Y885" s="8"/>
      <c r="Z885" s="8"/>
    </row>
    <row r="886" spans="1:26">
      <c r="A886" s="13"/>
      <c r="B886" s="18"/>
      <c r="C886" s="16"/>
      <c r="D886" s="19"/>
      <c r="E886" s="12"/>
      <c r="F886" s="12"/>
      <c r="G886" s="17"/>
      <c r="H886" s="13"/>
      <c r="I886" s="8"/>
      <c r="J886" s="8"/>
      <c r="K886" s="8"/>
      <c r="L886" s="8"/>
      <c r="M886" s="8"/>
      <c r="N886" s="15"/>
      <c r="O886" s="15"/>
      <c r="P886" s="8"/>
      <c r="Q886" s="8"/>
      <c r="R886" s="8"/>
      <c r="S886" s="8"/>
      <c r="T886" s="8"/>
      <c r="U886" s="8"/>
      <c r="V886" s="8"/>
      <c r="W886" s="8"/>
      <c r="X886" s="8"/>
      <c r="Y886" s="8"/>
      <c r="Z886" s="8"/>
    </row>
    <row r="887" spans="1:26">
      <c r="A887" s="13"/>
      <c r="B887" s="18"/>
      <c r="C887" s="16"/>
      <c r="D887" s="19"/>
      <c r="E887" s="12"/>
      <c r="F887" s="12"/>
      <c r="G887" s="17"/>
      <c r="H887" s="13"/>
      <c r="I887" s="8"/>
      <c r="J887" s="8"/>
      <c r="K887" s="8"/>
      <c r="L887" s="8"/>
      <c r="M887" s="8"/>
      <c r="N887" s="15"/>
      <c r="O887" s="15"/>
      <c r="P887" s="8"/>
      <c r="Q887" s="8"/>
      <c r="R887" s="8"/>
      <c r="S887" s="8"/>
      <c r="T887" s="8"/>
      <c r="U887" s="8"/>
      <c r="V887" s="8"/>
      <c r="W887" s="8"/>
      <c r="X887" s="8"/>
      <c r="Y887" s="8"/>
      <c r="Z887" s="8"/>
    </row>
    <row r="888" spans="1:26">
      <c r="A888" s="13"/>
      <c r="B888" s="18"/>
      <c r="C888" s="16"/>
      <c r="D888" s="19"/>
      <c r="E888" s="12"/>
      <c r="F888" s="12"/>
      <c r="G888" s="17"/>
      <c r="H888" s="13"/>
      <c r="I888" s="8"/>
      <c r="J888" s="8"/>
      <c r="K888" s="8"/>
      <c r="L888" s="8"/>
      <c r="M888" s="8"/>
      <c r="N888" s="15"/>
      <c r="O888" s="15"/>
      <c r="P888" s="8"/>
      <c r="Q888" s="8"/>
      <c r="R888" s="8"/>
      <c r="S888" s="8"/>
      <c r="T888" s="8"/>
      <c r="U888" s="8"/>
      <c r="V888" s="8"/>
      <c r="W888" s="8"/>
      <c r="X888" s="8"/>
      <c r="Y888" s="8"/>
      <c r="Z888" s="8"/>
    </row>
    <row r="889" spans="1:26">
      <c r="A889" s="13"/>
      <c r="B889" s="18"/>
      <c r="C889" s="16"/>
      <c r="D889" s="19"/>
      <c r="E889" s="12"/>
      <c r="F889" s="12"/>
      <c r="G889" s="17"/>
      <c r="H889" s="13"/>
      <c r="I889" s="8"/>
      <c r="J889" s="8"/>
      <c r="K889" s="8"/>
      <c r="L889" s="8"/>
      <c r="M889" s="8"/>
      <c r="N889" s="15"/>
      <c r="O889" s="15"/>
      <c r="P889" s="8"/>
      <c r="Q889" s="8"/>
      <c r="R889" s="8"/>
      <c r="S889" s="8"/>
      <c r="T889" s="8"/>
      <c r="U889" s="8"/>
      <c r="V889" s="8"/>
      <c r="W889" s="8"/>
      <c r="X889" s="8"/>
      <c r="Y889" s="8"/>
      <c r="Z889" s="8"/>
    </row>
    <row r="890" spans="1:26">
      <c r="A890" s="13"/>
      <c r="B890" s="18"/>
      <c r="C890" s="16"/>
      <c r="D890" s="19"/>
      <c r="E890" s="12"/>
      <c r="F890" s="12"/>
      <c r="G890" s="17"/>
      <c r="H890" s="13"/>
      <c r="I890" s="8"/>
      <c r="J890" s="8"/>
      <c r="K890" s="8"/>
      <c r="L890" s="8"/>
      <c r="M890" s="8"/>
      <c r="N890" s="15"/>
      <c r="O890" s="15"/>
      <c r="P890" s="8"/>
      <c r="Q890" s="8"/>
      <c r="R890" s="8"/>
      <c r="S890" s="8"/>
      <c r="T890" s="8"/>
      <c r="U890" s="8"/>
      <c r="V890" s="8"/>
      <c r="W890" s="8"/>
      <c r="X890" s="8"/>
      <c r="Y890" s="8"/>
      <c r="Z890" s="8"/>
    </row>
    <row r="891" spans="1:26">
      <c r="A891" s="13"/>
      <c r="B891" s="18"/>
      <c r="C891" s="16"/>
      <c r="D891" s="19"/>
      <c r="E891" s="12"/>
      <c r="F891" s="12"/>
      <c r="G891" s="17"/>
      <c r="H891" s="13"/>
      <c r="I891" s="8"/>
      <c r="J891" s="8"/>
      <c r="K891" s="8"/>
      <c r="L891" s="8"/>
      <c r="M891" s="8"/>
      <c r="N891" s="15"/>
      <c r="O891" s="15"/>
      <c r="P891" s="8"/>
      <c r="Q891" s="8"/>
      <c r="R891" s="8"/>
      <c r="S891" s="8"/>
      <c r="T891" s="8"/>
      <c r="U891" s="8"/>
      <c r="V891" s="8"/>
      <c r="W891" s="8"/>
      <c r="X891" s="8"/>
      <c r="Y891" s="8"/>
      <c r="Z891" s="8"/>
    </row>
    <row r="892" spans="1:26">
      <c r="A892" s="13"/>
      <c r="B892" s="18"/>
      <c r="C892" s="16"/>
      <c r="D892" s="19"/>
      <c r="E892" s="12"/>
      <c r="F892" s="12"/>
      <c r="G892" s="17"/>
      <c r="H892" s="13"/>
      <c r="I892" s="8"/>
      <c r="J892" s="8"/>
      <c r="K892" s="8"/>
      <c r="L892" s="8"/>
      <c r="M892" s="8"/>
      <c r="N892" s="15"/>
      <c r="O892" s="15"/>
      <c r="P892" s="8"/>
      <c r="Q892" s="8"/>
      <c r="R892" s="8"/>
      <c r="S892" s="8"/>
      <c r="T892" s="8"/>
      <c r="U892" s="8"/>
      <c r="V892" s="8"/>
      <c r="W892" s="8"/>
      <c r="X892" s="8"/>
      <c r="Y892" s="8"/>
      <c r="Z892" s="8"/>
    </row>
    <row r="893" spans="1:26">
      <c r="A893" s="13"/>
      <c r="B893" s="18"/>
      <c r="C893" s="16"/>
      <c r="D893" s="19"/>
      <c r="E893" s="12"/>
      <c r="F893" s="12"/>
      <c r="G893" s="17"/>
      <c r="H893" s="13"/>
      <c r="I893" s="8"/>
      <c r="J893" s="8"/>
      <c r="K893" s="8"/>
      <c r="L893" s="8"/>
      <c r="M893" s="8"/>
      <c r="N893" s="15"/>
      <c r="O893" s="15"/>
      <c r="P893" s="8"/>
      <c r="Q893" s="8"/>
      <c r="R893" s="8"/>
      <c r="S893" s="8"/>
      <c r="T893" s="8"/>
      <c r="U893" s="8"/>
      <c r="V893" s="8"/>
      <c r="W893" s="8"/>
      <c r="X893" s="8"/>
      <c r="Y893" s="8"/>
      <c r="Z893" s="8"/>
    </row>
    <row r="894" spans="1:26">
      <c r="A894" s="13"/>
      <c r="B894" s="18"/>
      <c r="C894" s="16"/>
      <c r="D894" s="19"/>
      <c r="E894" s="12"/>
      <c r="F894" s="12"/>
      <c r="G894" s="17"/>
      <c r="H894" s="13"/>
      <c r="I894" s="8"/>
      <c r="J894" s="8"/>
      <c r="K894" s="8"/>
      <c r="L894" s="8"/>
      <c r="M894" s="8"/>
      <c r="N894" s="15"/>
      <c r="O894" s="15"/>
      <c r="P894" s="8"/>
      <c r="Q894" s="8"/>
      <c r="R894" s="8"/>
      <c r="S894" s="8"/>
      <c r="T894" s="8"/>
      <c r="U894" s="8"/>
      <c r="V894" s="8"/>
      <c r="W894" s="8"/>
      <c r="X894" s="8"/>
      <c r="Y894" s="8"/>
      <c r="Z894" s="8"/>
    </row>
    <row r="895" spans="1:26">
      <c r="A895" s="13"/>
      <c r="B895" s="18"/>
      <c r="C895" s="16"/>
      <c r="D895" s="19"/>
      <c r="E895" s="12"/>
      <c r="F895" s="12"/>
      <c r="G895" s="17"/>
      <c r="H895" s="13"/>
      <c r="I895" s="8"/>
      <c r="J895" s="8"/>
      <c r="K895" s="8"/>
      <c r="L895" s="8"/>
      <c r="M895" s="8"/>
      <c r="N895" s="15"/>
      <c r="O895" s="15"/>
      <c r="P895" s="8"/>
      <c r="Q895" s="8"/>
      <c r="R895" s="8"/>
      <c r="S895" s="8"/>
      <c r="T895" s="8"/>
      <c r="U895" s="8"/>
      <c r="V895" s="8"/>
      <c r="W895" s="8"/>
      <c r="X895" s="8"/>
      <c r="Y895" s="8"/>
      <c r="Z895" s="8"/>
    </row>
    <row r="896" spans="1:26">
      <c r="A896" s="13"/>
      <c r="B896" s="18"/>
      <c r="C896" s="16"/>
      <c r="D896" s="19"/>
      <c r="E896" s="12"/>
      <c r="F896" s="12"/>
      <c r="G896" s="17"/>
      <c r="H896" s="13"/>
      <c r="I896" s="8"/>
      <c r="J896" s="8"/>
      <c r="K896" s="8"/>
      <c r="L896" s="8"/>
      <c r="M896" s="8"/>
      <c r="N896" s="15"/>
      <c r="O896" s="15"/>
      <c r="P896" s="8"/>
      <c r="Q896" s="8"/>
      <c r="R896" s="8"/>
      <c r="S896" s="8"/>
      <c r="T896" s="8"/>
      <c r="U896" s="8"/>
      <c r="V896" s="8"/>
      <c r="W896" s="8"/>
      <c r="X896" s="8"/>
      <c r="Y896" s="8"/>
      <c r="Z896" s="8"/>
    </row>
    <row r="897" spans="1:26">
      <c r="A897" s="13"/>
      <c r="B897" s="18"/>
      <c r="C897" s="16"/>
      <c r="D897" s="19"/>
      <c r="E897" s="12"/>
      <c r="F897" s="12"/>
      <c r="G897" s="17"/>
      <c r="H897" s="13"/>
      <c r="I897" s="8"/>
      <c r="J897" s="8"/>
      <c r="K897" s="8"/>
      <c r="L897" s="8"/>
      <c r="M897" s="8"/>
      <c r="N897" s="15"/>
      <c r="O897" s="15"/>
      <c r="P897" s="8"/>
      <c r="Q897" s="8"/>
      <c r="R897" s="8"/>
      <c r="S897" s="8"/>
      <c r="T897" s="8"/>
      <c r="U897" s="8"/>
      <c r="V897" s="8"/>
      <c r="W897" s="8"/>
      <c r="X897" s="8"/>
      <c r="Y897" s="8"/>
      <c r="Z897" s="8"/>
    </row>
    <row r="898" spans="1:26">
      <c r="A898" s="13"/>
      <c r="B898" s="18"/>
      <c r="C898" s="16"/>
      <c r="D898" s="19"/>
      <c r="E898" s="12"/>
      <c r="F898" s="12"/>
      <c r="G898" s="17"/>
      <c r="H898" s="13"/>
      <c r="I898" s="8"/>
      <c r="J898" s="8"/>
      <c r="K898" s="8"/>
      <c r="L898" s="8"/>
      <c r="M898" s="8"/>
      <c r="N898" s="15"/>
      <c r="O898" s="15"/>
      <c r="P898" s="8"/>
      <c r="Q898" s="8"/>
      <c r="R898" s="8"/>
      <c r="S898" s="8"/>
      <c r="T898" s="8"/>
      <c r="U898" s="8"/>
      <c r="V898" s="8"/>
      <c r="W898" s="8"/>
      <c r="X898" s="8"/>
      <c r="Y898" s="8"/>
      <c r="Z898" s="8"/>
    </row>
    <row r="899" spans="1:26">
      <c r="A899" s="13"/>
      <c r="B899" s="18"/>
      <c r="C899" s="16"/>
      <c r="D899" s="19"/>
      <c r="E899" s="12"/>
      <c r="F899" s="12"/>
      <c r="G899" s="17"/>
      <c r="H899" s="13"/>
      <c r="I899" s="8"/>
      <c r="J899" s="8"/>
      <c r="K899" s="8"/>
      <c r="L899" s="8"/>
      <c r="M899" s="8"/>
      <c r="N899" s="15"/>
      <c r="O899" s="15"/>
      <c r="P899" s="8"/>
      <c r="Q899" s="8"/>
      <c r="R899" s="8"/>
      <c r="S899" s="8"/>
      <c r="T899" s="8"/>
      <c r="U899" s="8"/>
      <c r="V899" s="8"/>
      <c r="W899" s="8"/>
      <c r="X899" s="8"/>
      <c r="Y899" s="8"/>
      <c r="Z899" s="8"/>
    </row>
    <row r="900" spans="1:26">
      <c r="A900" s="13"/>
      <c r="B900" s="18"/>
      <c r="C900" s="16"/>
      <c r="D900" s="19"/>
      <c r="E900" s="12"/>
      <c r="F900" s="12"/>
      <c r="G900" s="17"/>
      <c r="H900" s="13"/>
      <c r="I900" s="8"/>
      <c r="J900" s="8"/>
      <c r="K900" s="8"/>
      <c r="L900" s="8"/>
      <c r="M900" s="8"/>
      <c r="N900" s="15"/>
      <c r="O900" s="15"/>
      <c r="P900" s="8"/>
      <c r="Q900" s="8"/>
      <c r="R900" s="8"/>
      <c r="S900" s="8"/>
      <c r="T900" s="8"/>
      <c r="U900" s="8"/>
      <c r="V900" s="8"/>
      <c r="W900" s="8"/>
      <c r="X900" s="8"/>
      <c r="Y900" s="8"/>
      <c r="Z900" s="8"/>
    </row>
    <row r="901" spans="1:26">
      <c r="A901" s="13"/>
      <c r="B901" s="18"/>
      <c r="C901" s="16"/>
      <c r="D901" s="19"/>
      <c r="E901" s="12"/>
      <c r="F901" s="12"/>
      <c r="G901" s="17"/>
      <c r="H901" s="13"/>
      <c r="I901" s="8"/>
      <c r="J901" s="8"/>
      <c r="K901" s="8"/>
      <c r="L901" s="8"/>
      <c r="M901" s="8"/>
      <c r="N901" s="15"/>
      <c r="O901" s="15"/>
      <c r="P901" s="8"/>
      <c r="Q901" s="8"/>
      <c r="R901" s="8"/>
      <c r="S901" s="8"/>
      <c r="T901" s="8"/>
      <c r="U901" s="8"/>
      <c r="V901" s="8"/>
      <c r="W901" s="8"/>
      <c r="X901" s="8"/>
      <c r="Y901" s="8"/>
      <c r="Z901" s="8"/>
    </row>
    <row r="902" spans="1:26">
      <c r="A902" s="13"/>
      <c r="B902" s="18"/>
      <c r="C902" s="16"/>
      <c r="D902" s="19"/>
      <c r="E902" s="12"/>
      <c r="F902" s="12"/>
      <c r="G902" s="17"/>
      <c r="H902" s="13"/>
      <c r="I902" s="8"/>
      <c r="J902" s="8"/>
      <c r="K902" s="8"/>
      <c r="L902" s="8"/>
      <c r="M902" s="8"/>
      <c r="N902" s="15"/>
      <c r="O902" s="15"/>
      <c r="P902" s="8"/>
      <c r="Q902" s="8"/>
      <c r="R902" s="8"/>
      <c r="S902" s="8"/>
      <c r="T902" s="8"/>
      <c r="U902" s="8"/>
      <c r="V902" s="8"/>
      <c r="W902" s="8"/>
      <c r="X902" s="8"/>
      <c r="Y902" s="8"/>
      <c r="Z902" s="8"/>
    </row>
    <row r="903" spans="1:26">
      <c r="A903" s="13"/>
      <c r="B903" s="18"/>
      <c r="C903" s="16"/>
      <c r="D903" s="19"/>
      <c r="E903" s="12"/>
      <c r="F903" s="12"/>
      <c r="G903" s="17"/>
      <c r="H903" s="13"/>
      <c r="I903" s="8"/>
      <c r="J903" s="8"/>
      <c r="K903" s="8"/>
      <c r="L903" s="8"/>
      <c r="M903" s="8"/>
      <c r="N903" s="15"/>
      <c r="O903" s="15"/>
      <c r="P903" s="8"/>
      <c r="Q903" s="8"/>
      <c r="R903" s="8"/>
      <c r="S903" s="8"/>
      <c r="T903" s="8"/>
      <c r="U903" s="8"/>
      <c r="V903" s="8"/>
      <c r="W903" s="8"/>
      <c r="X903" s="8"/>
      <c r="Y903" s="8"/>
      <c r="Z903" s="8"/>
    </row>
    <row r="904" spans="1:26">
      <c r="A904" s="13"/>
      <c r="B904" s="18"/>
      <c r="C904" s="16"/>
      <c r="D904" s="19"/>
      <c r="E904" s="12"/>
      <c r="F904" s="12"/>
      <c r="G904" s="17"/>
      <c r="H904" s="13"/>
      <c r="I904" s="8"/>
      <c r="J904" s="8"/>
      <c r="K904" s="8"/>
      <c r="L904" s="8"/>
      <c r="M904" s="8"/>
      <c r="N904" s="15"/>
      <c r="O904" s="15"/>
      <c r="P904" s="8"/>
      <c r="Q904" s="8"/>
      <c r="R904" s="8"/>
      <c r="S904" s="8"/>
      <c r="T904" s="8"/>
      <c r="U904" s="8"/>
      <c r="V904" s="8"/>
      <c r="W904" s="8"/>
      <c r="X904" s="8"/>
      <c r="Y904" s="8"/>
      <c r="Z904" s="8"/>
    </row>
    <row r="905" spans="1:26">
      <c r="A905" s="13"/>
      <c r="B905" s="18"/>
      <c r="C905" s="16"/>
      <c r="D905" s="19"/>
      <c r="E905" s="12"/>
      <c r="F905" s="12"/>
      <c r="G905" s="17"/>
      <c r="H905" s="13"/>
      <c r="I905" s="8"/>
      <c r="J905" s="8"/>
      <c r="K905" s="8"/>
      <c r="L905" s="8"/>
      <c r="M905" s="8"/>
      <c r="N905" s="15"/>
      <c r="O905" s="15"/>
      <c r="P905" s="8"/>
      <c r="Q905" s="8"/>
      <c r="R905" s="8"/>
      <c r="S905" s="8"/>
      <c r="T905" s="8"/>
      <c r="U905" s="8"/>
      <c r="V905" s="8"/>
      <c r="W905" s="8"/>
      <c r="X905" s="8"/>
      <c r="Y905" s="8"/>
      <c r="Z905" s="8"/>
    </row>
    <row r="906" spans="1:26">
      <c r="A906" s="13"/>
      <c r="B906" s="18"/>
      <c r="C906" s="16"/>
      <c r="D906" s="19"/>
      <c r="E906" s="12"/>
      <c r="F906" s="12"/>
      <c r="G906" s="17"/>
      <c r="H906" s="13"/>
      <c r="I906" s="8"/>
      <c r="J906" s="8"/>
      <c r="K906" s="8"/>
      <c r="L906" s="8"/>
      <c r="M906" s="8"/>
      <c r="N906" s="15"/>
      <c r="O906" s="15"/>
      <c r="P906" s="8"/>
      <c r="Q906" s="8"/>
      <c r="R906" s="8"/>
      <c r="S906" s="8"/>
      <c r="T906" s="8"/>
      <c r="U906" s="8"/>
      <c r="V906" s="8"/>
      <c r="W906" s="8"/>
      <c r="X906" s="8"/>
      <c r="Y906" s="8"/>
      <c r="Z906" s="8"/>
    </row>
    <row r="907" spans="1:26">
      <c r="A907" s="13"/>
      <c r="B907" s="18"/>
      <c r="C907" s="16"/>
      <c r="D907" s="19"/>
      <c r="E907" s="12"/>
      <c r="F907" s="12"/>
      <c r="G907" s="17"/>
      <c r="H907" s="13"/>
      <c r="I907" s="8"/>
      <c r="J907" s="8"/>
      <c r="K907" s="8"/>
      <c r="L907" s="8"/>
      <c r="M907" s="8"/>
      <c r="N907" s="15"/>
      <c r="O907" s="15"/>
      <c r="P907" s="8"/>
      <c r="Q907" s="8"/>
      <c r="R907" s="8"/>
      <c r="S907" s="8"/>
      <c r="T907" s="8"/>
      <c r="U907" s="8"/>
      <c r="V907" s="8"/>
      <c r="W907" s="8"/>
      <c r="X907" s="8"/>
      <c r="Y907" s="8"/>
      <c r="Z907" s="8"/>
    </row>
    <row r="908" spans="1:26">
      <c r="A908" s="13"/>
      <c r="B908" s="18"/>
      <c r="C908" s="16"/>
      <c r="D908" s="19"/>
      <c r="E908" s="12"/>
      <c r="F908" s="12"/>
      <c r="G908" s="17"/>
      <c r="H908" s="13"/>
      <c r="I908" s="8"/>
      <c r="J908" s="8"/>
      <c r="K908" s="8"/>
      <c r="L908" s="8"/>
      <c r="M908" s="8"/>
      <c r="N908" s="15"/>
      <c r="O908" s="15"/>
      <c r="P908" s="8"/>
      <c r="Q908" s="8"/>
      <c r="R908" s="8"/>
      <c r="S908" s="8"/>
      <c r="T908" s="8"/>
      <c r="U908" s="8"/>
      <c r="V908" s="8"/>
      <c r="W908" s="8"/>
      <c r="X908" s="8"/>
      <c r="Y908" s="8"/>
      <c r="Z908" s="8"/>
    </row>
    <row r="909" spans="1:26">
      <c r="A909" s="13"/>
      <c r="B909" s="18"/>
      <c r="C909" s="16"/>
      <c r="D909" s="19"/>
      <c r="E909" s="12"/>
      <c r="F909" s="12"/>
      <c r="G909" s="17"/>
      <c r="H909" s="13"/>
      <c r="I909" s="8"/>
      <c r="J909" s="8"/>
      <c r="K909" s="8"/>
      <c r="L909" s="8"/>
      <c r="M909" s="8"/>
      <c r="N909" s="15"/>
      <c r="O909" s="15"/>
      <c r="P909" s="8"/>
      <c r="Q909" s="8"/>
      <c r="R909" s="8"/>
      <c r="S909" s="8"/>
      <c r="T909" s="8"/>
      <c r="U909" s="8"/>
      <c r="V909" s="8"/>
      <c r="W909" s="8"/>
      <c r="X909" s="8"/>
      <c r="Y909" s="8"/>
      <c r="Z909" s="8"/>
    </row>
    <row r="910" spans="1:26">
      <c r="A910" s="13"/>
      <c r="B910" s="18"/>
      <c r="C910" s="16"/>
      <c r="D910" s="19"/>
      <c r="E910" s="12"/>
      <c r="F910" s="12"/>
      <c r="G910" s="17"/>
      <c r="H910" s="13"/>
      <c r="I910" s="8"/>
      <c r="J910" s="8"/>
      <c r="K910" s="8"/>
      <c r="L910" s="8"/>
      <c r="M910" s="8"/>
      <c r="N910" s="15"/>
      <c r="O910" s="15"/>
      <c r="P910" s="8"/>
      <c r="Q910" s="8"/>
      <c r="R910" s="8"/>
      <c r="S910" s="8"/>
      <c r="T910" s="8"/>
      <c r="U910" s="8"/>
      <c r="V910" s="8"/>
      <c r="W910" s="8"/>
      <c r="X910" s="8"/>
      <c r="Y910" s="8"/>
      <c r="Z910" s="8"/>
    </row>
    <row r="911" spans="1:26">
      <c r="A911" s="13"/>
      <c r="B911" s="18"/>
      <c r="C911" s="16"/>
      <c r="D911" s="19"/>
      <c r="E911" s="12"/>
      <c r="F911" s="12"/>
      <c r="G911" s="17"/>
      <c r="H911" s="13"/>
      <c r="I911" s="8"/>
      <c r="J911" s="8"/>
      <c r="K911" s="8"/>
      <c r="L911" s="8"/>
      <c r="M911" s="8"/>
      <c r="N911" s="15"/>
      <c r="O911" s="15"/>
      <c r="P911" s="8"/>
      <c r="Q911" s="8"/>
      <c r="R911" s="8"/>
      <c r="S911" s="8"/>
      <c r="T911" s="8"/>
      <c r="U911" s="8"/>
      <c r="V911" s="8"/>
      <c r="W911" s="8"/>
      <c r="X911" s="8"/>
      <c r="Y911" s="8"/>
      <c r="Z911" s="8"/>
    </row>
    <row r="912" spans="1:26">
      <c r="A912" s="13"/>
      <c r="B912" s="18"/>
      <c r="C912" s="16"/>
      <c r="D912" s="19"/>
      <c r="E912" s="12"/>
      <c r="F912" s="12"/>
      <c r="G912" s="17"/>
      <c r="H912" s="13"/>
      <c r="I912" s="8"/>
      <c r="J912" s="8"/>
      <c r="K912" s="8"/>
      <c r="L912" s="8"/>
      <c r="M912" s="8"/>
      <c r="N912" s="15"/>
      <c r="O912" s="15"/>
      <c r="P912" s="8"/>
      <c r="Q912" s="8"/>
      <c r="R912" s="8"/>
      <c r="S912" s="8"/>
      <c r="T912" s="8"/>
      <c r="U912" s="8"/>
      <c r="V912" s="8"/>
      <c r="W912" s="8"/>
      <c r="X912" s="8"/>
      <c r="Y912" s="8"/>
      <c r="Z912" s="8"/>
    </row>
    <row r="913" spans="1:26">
      <c r="A913" s="13"/>
      <c r="B913" s="18"/>
      <c r="C913" s="16"/>
      <c r="D913" s="19"/>
      <c r="E913" s="12"/>
      <c r="F913" s="12"/>
      <c r="G913" s="17"/>
      <c r="H913" s="13"/>
      <c r="I913" s="8"/>
      <c r="J913" s="8"/>
      <c r="K913" s="8"/>
      <c r="L913" s="8"/>
      <c r="M913" s="8"/>
      <c r="N913" s="15"/>
      <c r="O913" s="15"/>
      <c r="P913" s="8"/>
      <c r="Q913" s="8"/>
      <c r="R913" s="8"/>
      <c r="S913" s="8"/>
      <c r="T913" s="8"/>
      <c r="U913" s="8"/>
      <c r="V913" s="8"/>
      <c r="W913" s="8"/>
      <c r="X913" s="8"/>
      <c r="Y913" s="8"/>
      <c r="Z913" s="8"/>
    </row>
    <row r="914" spans="1:26">
      <c r="A914" s="13"/>
      <c r="B914" s="18"/>
      <c r="C914" s="16"/>
      <c r="D914" s="19"/>
      <c r="E914" s="12"/>
      <c r="F914" s="12"/>
      <c r="G914" s="17"/>
      <c r="H914" s="13"/>
      <c r="I914" s="8"/>
      <c r="J914" s="8"/>
      <c r="K914" s="8"/>
      <c r="L914" s="8"/>
      <c r="M914" s="8"/>
      <c r="N914" s="15"/>
      <c r="O914" s="15"/>
      <c r="P914" s="8"/>
      <c r="Q914" s="8"/>
      <c r="R914" s="8"/>
      <c r="S914" s="8"/>
      <c r="T914" s="8"/>
      <c r="U914" s="8"/>
      <c r="V914" s="8"/>
      <c r="W914" s="8"/>
      <c r="X914" s="8"/>
      <c r="Y914" s="8"/>
      <c r="Z914" s="8"/>
    </row>
    <row r="915" spans="1:26">
      <c r="A915" s="13"/>
      <c r="B915" s="18"/>
      <c r="C915" s="16"/>
      <c r="D915" s="19"/>
      <c r="E915" s="12"/>
      <c r="F915" s="12"/>
      <c r="G915" s="17"/>
      <c r="H915" s="13"/>
      <c r="I915" s="8"/>
      <c r="J915" s="8"/>
      <c r="K915" s="8"/>
      <c r="L915" s="8"/>
      <c r="M915" s="8"/>
      <c r="N915" s="15"/>
      <c r="O915" s="15"/>
      <c r="P915" s="8"/>
      <c r="Q915" s="8"/>
      <c r="R915" s="8"/>
      <c r="S915" s="8"/>
      <c r="T915" s="8"/>
      <c r="U915" s="8"/>
      <c r="V915" s="8"/>
      <c r="W915" s="8"/>
      <c r="X915" s="8"/>
      <c r="Y915" s="8"/>
      <c r="Z915" s="8"/>
    </row>
    <row r="916" spans="1:26">
      <c r="A916" s="13"/>
      <c r="B916" s="18"/>
      <c r="C916" s="16"/>
      <c r="D916" s="19"/>
      <c r="E916" s="12"/>
      <c r="F916" s="12"/>
      <c r="G916" s="17"/>
      <c r="H916" s="13"/>
      <c r="I916" s="8"/>
      <c r="J916" s="8"/>
      <c r="K916" s="8"/>
      <c r="L916" s="8"/>
      <c r="M916" s="8"/>
      <c r="N916" s="15"/>
      <c r="O916" s="15"/>
      <c r="P916" s="8"/>
      <c r="Q916" s="8"/>
      <c r="R916" s="8"/>
      <c r="S916" s="8"/>
      <c r="T916" s="8"/>
      <c r="U916" s="8"/>
      <c r="V916" s="8"/>
      <c r="W916" s="8"/>
      <c r="X916" s="8"/>
      <c r="Y916" s="8"/>
      <c r="Z916" s="8"/>
    </row>
    <row r="917" spans="1:26">
      <c r="A917" s="13"/>
      <c r="B917" s="18"/>
      <c r="C917" s="16"/>
      <c r="D917" s="19"/>
      <c r="E917" s="12"/>
      <c r="F917" s="12"/>
      <c r="G917" s="17"/>
      <c r="H917" s="13"/>
      <c r="I917" s="8"/>
      <c r="J917" s="8"/>
      <c r="K917" s="8"/>
      <c r="L917" s="8"/>
      <c r="M917" s="8"/>
      <c r="N917" s="15"/>
      <c r="O917" s="15"/>
      <c r="P917" s="8"/>
      <c r="Q917" s="8"/>
      <c r="R917" s="8"/>
      <c r="S917" s="8"/>
      <c r="T917" s="8"/>
      <c r="U917" s="8"/>
      <c r="V917" s="8"/>
      <c r="W917" s="8"/>
      <c r="X917" s="8"/>
      <c r="Y917" s="8"/>
      <c r="Z917" s="8"/>
    </row>
    <row r="918" spans="1:26">
      <c r="A918" s="13"/>
      <c r="B918" s="18"/>
      <c r="C918" s="16"/>
      <c r="D918" s="19"/>
      <c r="E918" s="12"/>
      <c r="F918" s="12"/>
      <c r="G918" s="17"/>
      <c r="H918" s="13"/>
      <c r="I918" s="8"/>
      <c r="J918" s="8"/>
      <c r="K918" s="8"/>
      <c r="L918" s="8"/>
      <c r="M918" s="8"/>
      <c r="N918" s="15"/>
      <c r="O918" s="15"/>
      <c r="P918" s="8"/>
      <c r="Q918" s="8"/>
      <c r="R918" s="8"/>
      <c r="S918" s="8"/>
      <c r="T918" s="8"/>
      <c r="U918" s="8"/>
      <c r="V918" s="8"/>
      <c r="W918" s="8"/>
      <c r="X918" s="8"/>
      <c r="Y918" s="8"/>
      <c r="Z918" s="8"/>
    </row>
    <row r="919" spans="1:26">
      <c r="A919" s="13"/>
      <c r="B919" s="18"/>
      <c r="C919" s="16"/>
      <c r="D919" s="19"/>
      <c r="E919" s="12"/>
      <c r="F919" s="12"/>
      <c r="G919" s="17"/>
      <c r="H919" s="13"/>
      <c r="I919" s="8"/>
      <c r="J919" s="8"/>
      <c r="K919" s="8"/>
      <c r="L919" s="8"/>
      <c r="M919" s="8"/>
      <c r="N919" s="15"/>
      <c r="O919" s="15"/>
      <c r="P919" s="8"/>
      <c r="Q919" s="8"/>
      <c r="R919" s="8"/>
      <c r="S919" s="8"/>
      <c r="T919" s="8"/>
      <c r="U919" s="8"/>
      <c r="V919" s="8"/>
      <c r="W919" s="8"/>
      <c r="X919" s="8"/>
      <c r="Y919" s="8"/>
      <c r="Z919" s="8"/>
    </row>
    <row r="920" spans="1:26">
      <c r="A920" s="13"/>
      <c r="B920" s="18"/>
      <c r="C920" s="16"/>
      <c r="D920" s="19"/>
      <c r="E920" s="12"/>
      <c r="F920" s="12"/>
      <c r="G920" s="17"/>
      <c r="H920" s="13"/>
      <c r="I920" s="8"/>
      <c r="J920" s="8"/>
      <c r="K920" s="8"/>
      <c r="L920" s="8"/>
      <c r="M920" s="8"/>
      <c r="N920" s="15"/>
      <c r="O920" s="15"/>
      <c r="P920" s="8"/>
      <c r="Q920" s="8"/>
      <c r="R920" s="8"/>
      <c r="S920" s="8"/>
      <c r="T920" s="8"/>
      <c r="U920" s="8"/>
      <c r="V920" s="8"/>
      <c r="W920" s="8"/>
      <c r="X920" s="8"/>
      <c r="Y920" s="8"/>
      <c r="Z920" s="8"/>
    </row>
    <row r="921" spans="1:26">
      <c r="A921" s="13"/>
      <c r="B921" s="18"/>
      <c r="C921" s="16"/>
      <c r="D921" s="19"/>
      <c r="E921" s="12"/>
      <c r="F921" s="12"/>
      <c r="G921" s="17"/>
      <c r="H921" s="13"/>
      <c r="I921" s="8"/>
      <c r="J921" s="8"/>
      <c r="K921" s="8"/>
      <c r="L921" s="8"/>
      <c r="M921" s="8"/>
      <c r="N921" s="15"/>
      <c r="O921" s="15"/>
      <c r="P921" s="8"/>
      <c r="Q921" s="8"/>
      <c r="R921" s="8"/>
      <c r="S921" s="8"/>
      <c r="T921" s="8"/>
      <c r="U921" s="8"/>
      <c r="V921" s="8"/>
      <c r="W921" s="8"/>
      <c r="X921" s="8"/>
      <c r="Y921" s="8"/>
      <c r="Z921" s="8"/>
    </row>
    <row r="922" spans="1:26">
      <c r="A922" s="13"/>
      <c r="B922" s="18"/>
      <c r="C922" s="16"/>
      <c r="D922" s="19"/>
      <c r="E922" s="12"/>
      <c r="F922" s="12"/>
      <c r="G922" s="17"/>
      <c r="H922" s="13"/>
      <c r="I922" s="8"/>
      <c r="J922" s="8"/>
      <c r="K922" s="8"/>
      <c r="L922" s="8"/>
      <c r="M922" s="8"/>
      <c r="N922" s="15"/>
      <c r="O922" s="15"/>
      <c r="P922" s="8"/>
      <c r="Q922" s="8"/>
      <c r="R922" s="8"/>
      <c r="S922" s="8"/>
      <c r="T922" s="8"/>
      <c r="U922" s="8"/>
      <c r="V922" s="8"/>
      <c r="W922" s="8"/>
      <c r="X922" s="8"/>
      <c r="Y922" s="8"/>
      <c r="Z922" s="8"/>
    </row>
    <row r="923" spans="1:26">
      <c r="A923" s="13"/>
      <c r="B923" s="18"/>
      <c r="C923" s="16"/>
      <c r="D923" s="19"/>
      <c r="E923" s="12"/>
      <c r="F923" s="12"/>
      <c r="G923" s="17"/>
      <c r="H923" s="13"/>
      <c r="I923" s="8"/>
      <c r="J923" s="8"/>
      <c r="K923" s="8"/>
      <c r="L923" s="8"/>
      <c r="M923" s="8"/>
      <c r="N923" s="15"/>
      <c r="O923" s="15"/>
      <c r="P923" s="8"/>
      <c r="Q923" s="8"/>
      <c r="R923" s="8"/>
      <c r="S923" s="8"/>
      <c r="T923" s="8"/>
      <c r="U923" s="8"/>
      <c r="V923" s="8"/>
      <c r="W923" s="8"/>
      <c r="X923" s="8"/>
      <c r="Y923" s="8"/>
      <c r="Z923" s="8"/>
    </row>
    <row r="924" spans="1:26">
      <c r="A924" s="13"/>
      <c r="B924" s="18"/>
      <c r="C924" s="16"/>
      <c r="D924" s="19"/>
      <c r="E924" s="12"/>
      <c r="F924" s="12"/>
      <c r="G924" s="17"/>
      <c r="H924" s="13"/>
      <c r="I924" s="8"/>
      <c r="J924" s="8"/>
      <c r="K924" s="8"/>
      <c r="L924" s="8"/>
      <c r="M924" s="8"/>
      <c r="N924" s="15"/>
      <c r="O924" s="15"/>
      <c r="P924" s="8"/>
      <c r="Q924" s="8"/>
      <c r="R924" s="8"/>
      <c r="S924" s="8"/>
      <c r="T924" s="8"/>
      <c r="U924" s="8"/>
      <c r="V924" s="8"/>
      <c r="W924" s="8"/>
      <c r="X924" s="8"/>
      <c r="Y924" s="8"/>
      <c r="Z924" s="8"/>
    </row>
    <row r="925" spans="1:26">
      <c r="A925" s="13"/>
      <c r="B925" s="18"/>
      <c r="C925" s="16"/>
      <c r="D925" s="19"/>
      <c r="E925" s="12"/>
      <c r="F925" s="12"/>
      <c r="G925" s="17"/>
      <c r="H925" s="13"/>
      <c r="I925" s="8"/>
      <c r="J925" s="8"/>
      <c r="K925" s="8"/>
      <c r="L925" s="8"/>
      <c r="M925" s="8"/>
      <c r="N925" s="15"/>
      <c r="O925" s="15"/>
      <c r="P925" s="8"/>
      <c r="Q925" s="8"/>
      <c r="R925" s="8"/>
      <c r="S925" s="8"/>
      <c r="T925" s="8"/>
      <c r="U925" s="8"/>
      <c r="V925" s="8"/>
      <c r="W925" s="8"/>
      <c r="X925" s="8"/>
      <c r="Y925" s="8"/>
      <c r="Z925" s="8"/>
    </row>
    <row r="926" spans="1:26">
      <c r="A926" s="13"/>
      <c r="B926" s="18"/>
      <c r="C926" s="16"/>
      <c r="D926" s="19"/>
      <c r="E926" s="12"/>
      <c r="F926" s="12"/>
      <c r="G926" s="17"/>
      <c r="H926" s="13"/>
      <c r="I926" s="8"/>
      <c r="J926" s="8"/>
      <c r="K926" s="8"/>
      <c r="L926" s="8"/>
      <c r="M926" s="8"/>
      <c r="N926" s="15"/>
      <c r="O926" s="15"/>
      <c r="P926" s="8"/>
      <c r="Q926" s="8"/>
      <c r="R926" s="8"/>
      <c r="S926" s="8"/>
      <c r="T926" s="8"/>
      <c r="U926" s="8"/>
      <c r="V926" s="8"/>
      <c r="W926" s="8"/>
      <c r="X926" s="8"/>
      <c r="Y926" s="8"/>
      <c r="Z926" s="8"/>
    </row>
    <row r="927" spans="1:26">
      <c r="A927" s="13"/>
      <c r="B927" s="18"/>
      <c r="C927" s="16"/>
      <c r="D927" s="19"/>
      <c r="E927" s="12"/>
      <c r="F927" s="12"/>
      <c r="G927" s="17"/>
      <c r="H927" s="13"/>
      <c r="I927" s="8"/>
      <c r="J927" s="8"/>
      <c r="K927" s="8"/>
      <c r="L927" s="8"/>
      <c r="M927" s="8"/>
      <c r="N927" s="15"/>
      <c r="O927" s="15"/>
      <c r="P927" s="8"/>
      <c r="Q927" s="8"/>
      <c r="R927" s="8"/>
      <c r="S927" s="8"/>
      <c r="T927" s="8"/>
      <c r="U927" s="8"/>
      <c r="V927" s="8"/>
      <c r="W927" s="8"/>
      <c r="X927" s="8"/>
      <c r="Y927" s="8"/>
      <c r="Z927" s="8"/>
    </row>
    <row r="928" spans="1:26">
      <c r="A928" s="13"/>
      <c r="B928" s="18"/>
      <c r="C928" s="16"/>
      <c r="D928" s="19"/>
      <c r="E928" s="12"/>
      <c r="F928" s="12"/>
      <c r="G928" s="17"/>
      <c r="H928" s="13"/>
      <c r="I928" s="8"/>
      <c r="J928" s="8"/>
      <c r="K928" s="8"/>
      <c r="L928" s="8"/>
      <c r="M928" s="8"/>
      <c r="N928" s="15"/>
      <c r="O928" s="15"/>
      <c r="P928" s="8"/>
      <c r="Q928" s="8"/>
      <c r="R928" s="8"/>
      <c r="S928" s="8"/>
      <c r="T928" s="8"/>
      <c r="U928" s="8"/>
      <c r="V928" s="8"/>
      <c r="W928" s="8"/>
      <c r="X928" s="8"/>
      <c r="Y928" s="8"/>
      <c r="Z928" s="8"/>
    </row>
    <row r="929" spans="1:26">
      <c r="A929" s="13"/>
      <c r="B929" s="18"/>
      <c r="C929" s="16"/>
      <c r="D929" s="19"/>
      <c r="E929" s="12"/>
      <c r="F929" s="12"/>
      <c r="G929" s="17"/>
      <c r="H929" s="13"/>
      <c r="I929" s="8"/>
      <c r="J929" s="8"/>
      <c r="K929" s="8"/>
      <c r="L929" s="8"/>
      <c r="M929" s="8"/>
      <c r="N929" s="15"/>
      <c r="O929" s="15"/>
      <c r="P929" s="8"/>
      <c r="Q929" s="8"/>
      <c r="R929" s="8"/>
      <c r="S929" s="8"/>
      <c r="T929" s="8"/>
      <c r="U929" s="8"/>
      <c r="V929" s="8"/>
      <c r="W929" s="8"/>
      <c r="X929" s="8"/>
      <c r="Y929" s="8"/>
      <c r="Z929" s="8"/>
    </row>
    <row r="930" spans="1:26">
      <c r="A930" s="13"/>
      <c r="B930" s="18"/>
      <c r="C930" s="16"/>
      <c r="D930" s="19"/>
      <c r="E930" s="12"/>
      <c r="F930" s="12"/>
      <c r="G930" s="17"/>
      <c r="H930" s="13"/>
      <c r="I930" s="8"/>
      <c r="J930" s="8"/>
      <c r="K930" s="8"/>
      <c r="L930" s="8"/>
      <c r="M930" s="8"/>
      <c r="N930" s="15"/>
      <c r="O930" s="15"/>
      <c r="P930" s="8"/>
      <c r="Q930" s="8"/>
      <c r="R930" s="8"/>
      <c r="S930" s="8"/>
      <c r="T930" s="8"/>
      <c r="U930" s="8"/>
      <c r="V930" s="8"/>
      <c r="W930" s="8"/>
      <c r="X930" s="8"/>
      <c r="Y930" s="8"/>
      <c r="Z930" s="8"/>
    </row>
    <row r="931" spans="1:26">
      <c r="A931" s="13"/>
      <c r="B931" s="18"/>
      <c r="C931" s="16"/>
      <c r="D931" s="19"/>
      <c r="E931" s="12"/>
      <c r="F931" s="12"/>
      <c r="G931" s="17"/>
      <c r="H931" s="13"/>
      <c r="I931" s="8"/>
      <c r="J931" s="8"/>
      <c r="K931" s="8"/>
      <c r="L931" s="8"/>
      <c r="M931" s="8"/>
      <c r="N931" s="15"/>
      <c r="O931" s="15"/>
      <c r="P931" s="8"/>
      <c r="Q931" s="8"/>
      <c r="R931" s="8"/>
      <c r="S931" s="8"/>
      <c r="T931" s="8"/>
      <c r="U931" s="8"/>
      <c r="V931" s="8"/>
      <c r="W931" s="8"/>
      <c r="X931" s="8"/>
      <c r="Y931" s="8"/>
      <c r="Z931" s="8"/>
    </row>
    <row r="932" spans="1:26">
      <c r="A932" s="13"/>
      <c r="B932" s="18"/>
      <c r="C932" s="16"/>
      <c r="D932" s="19"/>
      <c r="E932" s="12"/>
      <c r="F932" s="12"/>
      <c r="G932" s="17"/>
      <c r="H932" s="13"/>
      <c r="I932" s="8"/>
      <c r="J932" s="8"/>
      <c r="K932" s="8"/>
      <c r="L932" s="8"/>
      <c r="M932" s="8"/>
      <c r="N932" s="15"/>
      <c r="O932" s="15"/>
      <c r="P932" s="8"/>
      <c r="Q932" s="8"/>
      <c r="R932" s="8"/>
      <c r="S932" s="8"/>
      <c r="T932" s="8"/>
      <c r="U932" s="8"/>
      <c r="V932" s="8"/>
      <c r="W932" s="8"/>
      <c r="X932" s="8"/>
      <c r="Y932" s="8"/>
      <c r="Z932" s="8"/>
    </row>
    <row r="933" spans="1:26">
      <c r="A933" s="13"/>
      <c r="B933" s="18"/>
      <c r="C933" s="16"/>
      <c r="D933" s="19"/>
      <c r="E933" s="12"/>
      <c r="F933" s="12"/>
      <c r="G933" s="17"/>
      <c r="H933" s="13"/>
      <c r="I933" s="8"/>
      <c r="J933" s="8"/>
      <c r="K933" s="8"/>
      <c r="L933" s="8"/>
      <c r="M933" s="8"/>
      <c r="N933" s="15"/>
      <c r="O933" s="15"/>
      <c r="P933" s="8"/>
      <c r="Q933" s="8"/>
      <c r="R933" s="8"/>
      <c r="S933" s="8"/>
      <c r="T933" s="8"/>
      <c r="U933" s="8"/>
      <c r="V933" s="8"/>
      <c r="W933" s="8"/>
      <c r="X933" s="8"/>
      <c r="Y933" s="8"/>
      <c r="Z933" s="8"/>
    </row>
    <row r="934" spans="1:26">
      <c r="A934" s="13"/>
      <c r="B934" s="18"/>
      <c r="C934" s="16"/>
      <c r="D934" s="19"/>
      <c r="E934" s="12"/>
      <c r="F934" s="12"/>
      <c r="G934" s="17"/>
      <c r="H934" s="13"/>
      <c r="I934" s="8"/>
      <c r="J934" s="8"/>
      <c r="K934" s="8"/>
      <c r="L934" s="8"/>
      <c r="M934" s="8"/>
      <c r="N934" s="15"/>
      <c r="O934" s="15"/>
      <c r="P934" s="8"/>
      <c r="Q934" s="8"/>
      <c r="R934" s="8"/>
      <c r="S934" s="8"/>
      <c r="T934" s="8"/>
      <c r="U934" s="8"/>
      <c r="V934" s="8"/>
      <c r="W934" s="8"/>
      <c r="X934" s="8"/>
      <c r="Y934" s="8"/>
      <c r="Z934" s="8"/>
    </row>
    <row r="935" spans="1:26">
      <c r="A935" s="13"/>
      <c r="B935" s="18"/>
      <c r="C935" s="16"/>
      <c r="D935" s="19"/>
      <c r="E935" s="12"/>
      <c r="F935" s="12"/>
      <c r="G935" s="17"/>
      <c r="H935" s="13"/>
      <c r="I935" s="8"/>
      <c r="J935" s="8"/>
      <c r="K935" s="8"/>
      <c r="L935" s="8"/>
      <c r="M935" s="8"/>
      <c r="N935" s="15"/>
      <c r="O935" s="15"/>
      <c r="P935" s="8"/>
      <c r="Q935" s="8"/>
      <c r="R935" s="8"/>
      <c r="S935" s="8"/>
      <c r="T935" s="8"/>
      <c r="U935" s="8"/>
      <c r="V935" s="8"/>
      <c r="W935" s="8"/>
      <c r="X935" s="8"/>
      <c r="Y935" s="8"/>
      <c r="Z935" s="8"/>
    </row>
    <row r="936" spans="1:26">
      <c r="A936" s="13"/>
      <c r="B936" s="18"/>
      <c r="C936" s="16"/>
      <c r="D936" s="19"/>
      <c r="E936" s="12"/>
      <c r="F936" s="12"/>
      <c r="G936" s="17"/>
      <c r="H936" s="13"/>
      <c r="I936" s="8"/>
      <c r="J936" s="8"/>
      <c r="K936" s="8"/>
      <c r="L936" s="8"/>
      <c r="M936" s="8"/>
      <c r="N936" s="15"/>
      <c r="O936" s="15"/>
      <c r="P936" s="8"/>
      <c r="Q936" s="8"/>
      <c r="R936" s="8"/>
      <c r="S936" s="8"/>
      <c r="T936" s="8"/>
      <c r="U936" s="8"/>
      <c r="V936" s="8"/>
      <c r="W936" s="8"/>
      <c r="X936" s="8"/>
      <c r="Y936" s="8"/>
      <c r="Z936" s="8"/>
    </row>
    <row r="937" spans="1:26">
      <c r="A937" s="13"/>
      <c r="B937" s="18"/>
      <c r="C937" s="16"/>
      <c r="D937" s="19"/>
      <c r="E937" s="12"/>
      <c r="F937" s="12"/>
      <c r="G937" s="17"/>
      <c r="H937" s="13"/>
      <c r="I937" s="8"/>
      <c r="J937" s="8"/>
      <c r="K937" s="8"/>
      <c r="L937" s="8"/>
      <c r="M937" s="8"/>
      <c r="N937" s="15"/>
      <c r="O937" s="15"/>
      <c r="P937" s="8"/>
      <c r="Q937" s="8"/>
      <c r="R937" s="8"/>
      <c r="S937" s="8"/>
      <c r="T937" s="8"/>
      <c r="U937" s="8"/>
      <c r="V937" s="8"/>
      <c r="W937" s="8"/>
      <c r="X937" s="8"/>
      <c r="Y937" s="8"/>
      <c r="Z937" s="8"/>
    </row>
    <row r="938" spans="1:26">
      <c r="A938" s="13"/>
      <c r="B938" s="18"/>
      <c r="C938" s="16"/>
      <c r="D938" s="19"/>
      <c r="E938" s="12"/>
      <c r="F938" s="12"/>
      <c r="G938" s="17"/>
      <c r="H938" s="13"/>
      <c r="I938" s="8"/>
      <c r="J938" s="8"/>
      <c r="K938" s="8"/>
      <c r="L938" s="8"/>
      <c r="M938" s="8"/>
      <c r="N938" s="15"/>
      <c r="O938" s="15"/>
      <c r="P938" s="8"/>
      <c r="Q938" s="8"/>
      <c r="R938" s="8"/>
      <c r="S938" s="8"/>
      <c r="T938" s="8"/>
      <c r="U938" s="8"/>
      <c r="V938" s="8"/>
      <c r="W938" s="8"/>
      <c r="X938" s="8"/>
      <c r="Y938" s="8"/>
      <c r="Z938" s="8"/>
    </row>
    <row r="939" spans="1:26">
      <c r="A939" s="13"/>
      <c r="B939" s="18"/>
      <c r="C939" s="16"/>
      <c r="D939" s="19"/>
      <c r="E939" s="12"/>
      <c r="F939" s="12"/>
      <c r="G939" s="17"/>
      <c r="H939" s="13"/>
      <c r="I939" s="8"/>
      <c r="J939" s="8"/>
      <c r="K939" s="8"/>
      <c r="L939" s="8"/>
      <c r="M939" s="8"/>
      <c r="N939" s="15"/>
      <c r="O939" s="15"/>
      <c r="P939" s="8"/>
      <c r="Q939" s="8"/>
      <c r="R939" s="8"/>
      <c r="S939" s="8"/>
      <c r="T939" s="8"/>
      <c r="U939" s="8"/>
      <c r="V939" s="8"/>
      <c r="W939" s="8"/>
      <c r="X939" s="8"/>
      <c r="Y939" s="8"/>
      <c r="Z939" s="8"/>
    </row>
    <row r="940" spans="1:26">
      <c r="A940" s="13"/>
      <c r="B940" s="18"/>
      <c r="C940" s="16"/>
      <c r="D940" s="19"/>
      <c r="E940" s="12"/>
      <c r="F940" s="12"/>
      <c r="G940" s="17"/>
      <c r="H940" s="13"/>
      <c r="I940" s="8"/>
      <c r="J940" s="8"/>
      <c r="K940" s="8"/>
      <c r="L940" s="8"/>
      <c r="M940" s="8"/>
      <c r="N940" s="15"/>
      <c r="O940" s="15"/>
      <c r="P940" s="8"/>
      <c r="Q940" s="8"/>
      <c r="R940" s="8"/>
      <c r="S940" s="8"/>
      <c r="T940" s="8"/>
      <c r="U940" s="8"/>
      <c r="V940" s="8"/>
      <c r="W940" s="8"/>
      <c r="X940" s="8"/>
      <c r="Y940" s="8"/>
      <c r="Z940" s="8"/>
    </row>
    <row r="941" spans="1:26">
      <c r="A941" s="13"/>
      <c r="B941" s="18"/>
      <c r="C941" s="16"/>
      <c r="D941" s="19"/>
      <c r="E941" s="12"/>
      <c r="F941" s="12"/>
      <c r="G941" s="17"/>
      <c r="H941" s="13"/>
      <c r="I941" s="8"/>
      <c r="J941" s="8"/>
      <c r="K941" s="8"/>
      <c r="L941" s="8"/>
      <c r="M941" s="8"/>
      <c r="N941" s="15"/>
      <c r="O941" s="15"/>
      <c r="P941" s="8"/>
      <c r="Q941" s="8"/>
      <c r="R941" s="8"/>
      <c r="S941" s="8"/>
      <c r="T941" s="8"/>
      <c r="U941" s="8"/>
      <c r="V941" s="8"/>
      <c r="W941" s="8"/>
      <c r="X941" s="8"/>
      <c r="Y941" s="8"/>
      <c r="Z941" s="8"/>
    </row>
    <row r="942" spans="1:26">
      <c r="A942" s="13"/>
      <c r="B942" s="18"/>
      <c r="C942" s="16"/>
      <c r="D942" s="19"/>
      <c r="E942" s="12"/>
      <c r="F942" s="12"/>
      <c r="G942" s="17"/>
      <c r="H942" s="13"/>
      <c r="I942" s="8"/>
      <c r="J942" s="8"/>
      <c r="K942" s="8"/>
      <c r="L942" s="8"/>
      <c r="M942" s="8"/>
      <c r="N942" s="15"/>
      <c r="O942" s="15"/>
      <c r="P942" s="8"/>
      <c r="Q942" s="8"/>
      <c r="R942" s="8"/>
      <c r="S942" s="8"/>
      <c r="T942" s="8"/>
      <c r="U942" s="8"/>
      <c r="V942" s="8"/>
      <c r="W942" s="8"/>
      <c r="X942" s="8"/>
      <c r="Y942" s="8"/>
      <c r="Z942" s="8"/>
    </row>
    <row r="943" spans="1:26">
      <c r="A943" s="13"/>
      <c r="B943" s="18"/>
      <c r="C943" s="16"/>
      <c r="D943" s="19"/>
      <c r="E943" s="12"/>
      <c r="F943" s="12"/>
      <c r="G943" s="17"/>
      <c r="H943" s="13"/>
      <c r="I943" s="8"/>
      <c r="J943" s="8"/>
      <c r="K943" s="8"/>
      <c r="L943" s="8"/>
      <c r="M943" s="8"/>
      <c r="N943" s="15"/>
      <c r="O943" s="15"/>
      <c r="P943" s="8"/>
      <c r="Q943" s="8"/>
      <c r="R943" s="8"/>
      <c r="S943" s="8"/>
      <c r="T943" s="8"/>
      <c r="U943" s="8"/>
      <c r="V943" s="8"/>
      <c r="W943" s="8"/>
      <c r="X943" s="8"/>
      <c r="Y943" s="8"/>
      <c r="Z943" s="8"/>
    </row>
    <row r="944" spans="1:26">
      <c r="A944" s="13"/>
      <c r="B944" s="18"/>
      <c r="C944" s="16"/>
      <c r="D944" s="19"/>
      <c r="E944" s="12"/>
      <c r="F944" s="12"/>
      <c r="G944" s="17"/>
      <c r="H944" s="13"/>
      <c r="I944" s="8"/>
      <c r="J944" s="8"/>
      <c r="K944" s="8"/>
      <c r="L944" s="8"/>
      <c r="M944" s="8"/>
      <c r="N944" s="15"/>
      <c r="O944" s="15"/>
      <c r="P944" s="8"/>
      <c r="Q944" s="8"/>
      <c r="R944" s="8"/>
      <c r="S944" s="8"/>
      <c r="T944" s="8"/>
      <c r="U944" s="8"/>
      <c r="V944" s="8"/>
      <c r="W944" s="8"/>
      <c r="X944" s="8"/>
      <c r="Y944" s="8"/>
      <c r="Z944" s="8"/>
    </row>
    <row r="945" spans="1:26">
      <c r="A945" s="13"/>
      <c r="B945" s="18"/>
      <c r="C945" s="16"/>
      <c r="D945" s="19"/>
      <c r="E945" s="12"/>
      <c r="F945" s="12"/>
      <c r="G945" s="17"/>
      <c r="H945" s="13"/>
      <c r="I945" s="8"/>
      <c r="J945" s="8"/>
      <c r="K945" s="8"/>
      <c r="L945" s="8"/>
      <c r="M945" s="8"/>
      <c r="N945" s="15"/>
      <c r="O945" s="15"/>
      <c r="P945" s="8"/>
      <c r="Q945" s="8"/>
      <c r="R945" s="8"/>
      <c r="S945" s="8"/>
      <c r="T945" s="8"/>
      <c r="U945" s="8"/>
      <c r="V945" s="8"/>
      <c r="W945" s="8"/>
      <c r="X945" s="8"/>
      <c r="Y945" s="8"/>
      <c r="Z945" s="8"/>
    </row>
    <row r="946" spans="1:26">
      <c r="A946" s="13"/>
      <c r="B946" s="18"/>
      <c r="C946" s="16"/>
      <c r="D946" s="19"/>
      <c r="E946" s="12"/>
      <c r="F946" s="12"/>
      <c r="G946" s="17"/>
      <c r="H946" s="13"/>
      <c r="I946" s="8"/>
      <c r="J946" s="8"/>
      <c r="K946" s="8"/>
      <c r="L946" s="8"/>
      <c r="M946" s="8"/>
      <c r="N946" s="15"/>
      <c r="O946" s="15"/>
      <c r="P946" s="8"/>
      <c r="Q946" s="8"/>
      <c r="R946" s="8"/>
      <c r="S946" s="8"/>
      <c r="T946" s="8"/>
      <c r="U946" s="8"/>
      <c r="V946" s="8"/>
      <c r="W946" s="8"/>
      <c r="X946" s="8"/>
      <c r="Y946" s="8"/>
      <c r="Z946" s="8"/>
    </row>
    <row r="947" spans="1:26">
      <c r="A947" s="13"/>
      <c r="B947" s="18"/>
      <c r="C947" s="16"/>
      <c r="D947" s="19"/>
      <c r="E947" s="12"/>
      <c r="F947" s="12"/>
      <c r="G947" s="17"/>
      <c r="H947" s="13"/>
      <c r="I947" s="8"/>
      <c r="J947" s="8"/>
      <c r="K947" s="8"/>
      <c r="L947" s="8"/>
      <c r="M947" s="8"/>
      <c r="N947" s="15"/>
      <c r="O947" s="15"/>
      <c r="P947" s="8"/>
      <c r="Q947" s="8"/>
      <c r="R947" s="8"/>
      <c r="S947" s="8"/>
      <c r="T947" s="8"/>
      <c r="U947" s="8"/>
      <c r="V947" s="8"/>
      <c r="W947" s="8"/>
      <c r="X947" s="8"/>
      <c r="Y947" s="8"/>
      <c r="Z947" s="8"/>
    </row>
    <row r="948" spans="1:26">
      <c r="A948" s="13"/>
      <c r="B948" s="18"/>
      <c r="C948" s="16"/>
      <c r="D948" s="19"/>
      <c r="E948" s="12"/>
      <c r="F948" s="12"/>
      <c r="G948" s="17"/>
      <c r="H948" s="13"/>
      <c r="I948" s="8"/>
      <c r="J948" s="8"/>
      <c r="K948" s="8"/>
      <c r="L948" s="8"/>
      <c r="M948" s="8"/>
      <c r="N948" s="15"/>
      <c r="O948" s="15"/>
      <c r="P948" s="8"/>
      <c r="Q948" s="8"/>
      <c r="R948" s="8"/>
      <c r="S948" s="8"/>
      <c r="T948" s="8"/>
      <c r="U948" s="8"/>
      <c r="V948" s="8"/>
      <c r="W948" s="8"/>
      <c r="X948" s="8"/>
      <c r="Y948" s="8"/>
      <c r="Z948" s="8"/>
    </row>
    <row r="949" spans="1:26">
      <c r="A949" s="13"/>
      <c r="B949" s="18"/>
      <c r="C949" s="16"/>
      <c r="D949" s="19"/>
      <c r="E949" s="12"/>
      <c r="F949" s="12"/>
      <c r="G949" s="17"/>
      <c r="H949" s="13"/>
      <c r="I949" s="8"/>
      <c r="J949" s="8"/>
      <c r="K949" s="8"/>
      <c r="L949" s="8"/>
      <c r="M949" s="8"/>
      <c r="N949" s="15"/>
      <c r="O949" s="15"/>
      <c r="P949" s="8"/>
      <c r="Q949" s="8"/>
      <c r="R949" s="8"/>
      <c r="S949" s="8"/>
      <c r="T949" s="8"/>
      <c r="U949" s="8"/>
      <c r="V949" s="8"/>
      <c r="W949" s="8"/>
      <c r="X949" s="8"/>
      <c r="Y949" s="8"/>
      <c r="Z949" s="8"/>
    </row>
    <row r="950" spans="1:26">
      <c r="A950" s="13"/>
      <c r="B950" s="18"/>
      <c r="C950" s="16"/>
      <c r="D950" s="19"/>
      <c r="E950" s="12"/>
      <c r="F950" s="12"/>
      <c r="G950" s="17"/>
      <c r="H950" s="13"/>
      <c r="I950" s="8"/>
      <c r="J950" s="8"/>
      <c r="K950" s="8"/>
      <c r="L950" s="8"/>
      <c r="M950" s="8"/>
      <c r="N950" s="15"/>
      <c r="O950" s="15"/>
      <c r="P950" s="8"/>
      <c r="Q950" s="8"/>
      <c r="R950" s="8"/>
      <c r="S950" s="8"/>
      <c r="T950" s="8"/>
      <c r="U950" s="8"/>
      <c r="V950" s="8"/>
      <c r="W950" s="8"/>
      <c r="X950" s="8"/>
      <c r="Y950" s="8"/>
      <c r="Z950" s="8"/>
    </row>
    <row r="951" spans="1:26">
      <c r="A951" s="13"/>
      <c r="B951" s="18"/>
      <c r="C951" s="16"/>
      <c r="D951" s="19"/>
      <c r="E951" s="12"/>
      <c r="F951" s="12"/>
      <c r="G951" s="17"/>
      <c r="H951" s="13"/>
      <c r="I951" s="8"/>
      <c r="J951" s="8"/>
      <c r="K951" s="8"/>
      <c r="L951" s="8"/>
      <c r="M951" s="8"/>
      <c r="N951" s="15"/>
      <c r="O951" s="15"/>
      <c r="P951" s="8"/>
      <c r="Q951" s="8"/>
      <c r="R951" s="8"/>
      <c r="S951" s="8"/>
      <c r="T951" s="8"/>
      <c r="U951" s="8"/>
      <c r="V951" s="8"/>
      <c r="W951" s="8"/>
      <c r="X951" s="8"/>
      <c r="Y951" s="8"/>
      <c r="Z951" s="8"/>
    </row>
    <row r="952" spans="1:26">
      <c r="A952" s="13"/>
      <c r="B952" s="18"/>
      <c r="C952" s="16"/>
      <c r="D952" s="19"/>
      <c r="E952" s="12"/>
      <c r="F952" s="12"/>
      <c r="G952" s="17"/>
      <c r="H952" s="13"/>
      <c r="I952" s="8"/>
      <c r="J952" s="8"/>
      <c r="K952" s="8"/>
      <c r="L952" s="8"/>
      <c r="M952" s="8"/>
      <c r="N952" s="15"/>
      <c r="O952" s="15"/>
      <c r="P952" s="8"/>
      <c r="Q952" s="8"/>
      <c r="R952" s="8"/>
      <c r="S952" s="8"/>
      <c r="T952" s="8"/>
      <c r="U952" s="8"/>
      <c r="V952" s="8"/>
      <c r="W952" s="8"/>
      <c r="X952" s="8"/>
      <c r="Y952" s="8"/>
      <c r="Z952" s="8"/>
    </row>
    <row r="953" spans="1:26">
      <c r="A953" s="13"/>
      <c r="B953" s="18"/>
      <c r="C953" s="16"/>
      <c r="D953" s="19"/>
      <c r="E953" s="12"/>
      <c r="F953" s="12"/>
      <c r="G953" s="17"/>
      <c r="H953" s="13"/>
      <c r="I953" s="8"/>
      <c r="J953" s="8"/>
      <c r="K953" s="8"/>
      <c r="L953" s="8"/>
      <c r="M953" s="8"/>
      <c r="N953" s="15"/>
      <c r="O953" s="15"/>
      <c r="P953" s="8"/>
      <c r="Q953" s="8"/>
      <c r="R953" s="8"/>
      <c r="S953" s="8"/>
      <c r="T953" s="8"/>
      <c r="U953" s="8"/>
      <c r="V953" s="8"/>
      <c r="W953" s="8"/>
      <c r="X953" s="8"/>
      <c r="Y953" s="8"/>
      <c r="Z953" s="8"/>
    </row>
    <row r="954" spans="1:26">
      <c r="A954" s="13"/>
      <c r="B954" s="18"/>
      <c r="C954" s="16"/>
      <c r="D954" s="19"/>
      <c r="E954" s="12"/>
      <c r="F954" s="12"/>
      <c r="G954" s="17"/>
      <c r="H954" s="13"/>
      <c r="I954" s="8"/>
      <c r="J954" s="8"/>
      <c r="K954" s="8"/>
      <c r="L954" s="8"/>
      <c r="M954" s="8"/>
      <c r="N954" s="15"/>
      <c r="O954" s="15"/>
      <c r="P954" s="8"/>
      <c r="Q954" s="8"/>
      <c r="R954" s="8"/>
      <c r="S954" s="8"/>
      <c r="T954" s="8"/>
      <c r="U954" s="8"/>
      <c r="V954" s="8"/>
      <c r="W954" s="8"/>
      <c r="X954" s="8"/>
      <c r="Y954" s="8"/>
      <c r="Z954" s="8"/>
    </row>
    <row r="955" spans="1:26">
      <c r="A955" s="13"/>
      <c r="B955" s="18"/>
      <c r="C955" s="16"/>
      <c r="D955" s="19"/>
      <c r="E955" s="12"/>
      <c r="F955" s="12"/>
      <c r="G955" s="17"/>
      <c r="H955" s="13"/>
      <c r="I955" s="8"/>
      <c r="J955" s="8"/>
      <c r="K955" s="8"/>
      <c r="L955" s="8"/>
      <c r="M955" s="8"/>
      <c r="N955" s="15"/>
      <c r="O955" s="15"/>
      <c r="P955" s="8"/>
      <c r="Q955" s="8"/>
      <c r="R955" s="8"/>
      <c r="S955" s="8"/>
      <c r="T955" s="8"/>
      <c r="U955" s="8"/>
      <c r="V955" s="8"/>
      <c r="W955" s="8"/>
      <c r="X955" s="8"/>
      <c r="Y955" s="8"/>
      <c r="Z955" s="8"/>
    </row>
    <row r="956" spans="1:26">
      <c r="A956" s="13"/>
      <c r="B956" s="18"/>
      <c r="C956" s="16"/>
      <c r="D956" s="19"/>
      <c r="E956" s="12"/>
      <c r="F956" s="12"/>
      <c r="G956" s="17"/>
      <c r="H956" s="13"/>
      <c r="I956" s="8"/>
      <c r="J956" s="8"/>
      <c r="K956" s="8"/>
      <c r="L956" s="8"/>
      <c r="M956" s="8"/>
      <c r="N956" s="15"/>
      <c r="O956" s="15"/>
      <c r="P956" s="8"/>
      <c r="Q956" s="8"/>
      <c r="R956" s="8"/>
      <c r="S956" s="8"/>
      <c r="T956" s="8"/>
      <c r="U956" s="8"/>
      <c r="V956" s="8"/>
      <c r="W956" s="8"/>
      <c r="X956" s="8"/>
      <c r="Y956" s="8"/>
      <c r="Z956" s="8"/>
    </row>
    <row r="957" spans="1:26">
      <c r="A957" s="13"/>
      <c r="B957" s="18"/>
      <c r="C957" s="16"/>
      <c r="D957" s="19"/>
      <c r="E957" s="12"/>
      <c r="F957" s="12"/>
      <c r="G957" s="17"/>
      <c r="H957" s="13"/>
      <c r="I957" s="8"/>
      <c r="J957" s="8"/>
      <c r="K957" s="8"/>
      <c r="L957" s="8"/>
      <c r="M957" s="8"/>
      <c r="N957" s="15"/>
      <c r="O957" s="15"/>
      <c r="P957" s="8"/>
      <c r="Q957" s="8"/>
      <c r="R957" s="8"/>
      <c r="S957" s="8"/>
      <c r="T957" s="8"/>
      <c r="U957" s="8"/>
      <c r="V957" s="8"/>
      <c r="W957" s="8"/>
      <c r="X957" s="8"/>
      <c r="Y957" s="8"/>
      <c r="Z957" s="8"/>
    </row>
    <row r="958" spans="1:26">
      <c r="A958" s="13"/>
      <c r="B958" s="18"/>
      <c r="C958" s="16"/>
      <c r="D958" s="19"/>
      <c r="E958" s="12"/>
      <c r="F958" s="12"/>
      <c r="G958" s="17"/>
      <c r="H958" s="13"/>
      <c r="I958" s="8"/>
      <c r="J958" s="8"/>
      <c r="K958" s="8"/>
      <c r="L958" s="8"/>
      <c r="M958" s="8"/>
      <c r="N958" s="15"/>
      <c r="O958" s="15"/>
      <c r="P958" s="8"/>
      <c r="Q958" s="8"/>
      <c r="R958" s="8"/>
      <c r="S958" s="8"/>
      <c r="T958" s="8"/>
      <c r="U958" s="8"/>
      <c r="V958" s="8"/>
      <c r="W958" s="8"/>
      <c r="X958" s="8"/>
      <c r="Y958" s="8"/>
      <c r="Z958" s="8"/>
    </row>
    <row r="959" spans="1:26">
      <c r="A959" s="13"/>
      <c r="B959" s="18"/>
      <c r="C959" s="16"/>
      <c r="D959" s="19"/>
      <c r="E959" s="12"/>
      <c r="F959" s="12"/>
      <c r="G959" s="17"/>
      <c r="H959" s="13"/>
      <c r="I959" s="8"/>
      <c r="J959" s="8"/>
      <c r="K959" s="8"/>
      <c r="L959" s="8"/>
      <c r="M959" s="8"/>
      <c r="N959" s="15"/>
      <c r="O959" s="15"/>
      <c r="P959" s="8"/>
      <c r="Q959" s="8"/>
      <c r="R959" s="8"/>
      <c r="S959" s="8"/>
      <c r="T959" s="8"/>
      <c r="U959" s="8"/>
      <c r="V959" s="8"/>
      <c r="W959" s="8"/>
      <c r="X959" s="8"/>
      <c r="Y959" s="8"/>
      <c r="Z959" s="8"/>
    </row>
    <row r="960" spans="1:26">
      <c r="A960" s="13"/>
      <c r="B960" s="18"/>
      <c r="C960" s="16"/>
      <c r="D960" s="19"/>
      <c r="E960" s="12"/>
      <c r="F960" s="12"/>
      <c r="G960" s="17"/>
      <c r="H960" s="13"/>
      <c r="I960" s="8"/>
      <c r="J960" s="8"/>
      <c r="K960" s="8"/>
      <c r="L960" s="8"/>
      <c r="M960" s="8"/>
      <c r="N960" s="15"/>
      <c r="O960" s="15"/>
      <c r="P960" s="8"/>
      <c r="Q960" s="8"/>
      <c r="R960" s="8"/>
      <c r="S960" s="8"/>
      <c r="T960" s="8"/>
      <c r="U960" s="8"/>
      <c r="V960" s="8"/>
      <c r="W960" s="8"/>
      <c r="X960" s="8"/>
      <c r="Y960" s="8"/>
      <c r="Z960" s="8"/>
    </row>
    <row r="961" spans="1:26">
      <c r="A961" s="13"/>
      <c r="B961" s="18"/>
      <c r="C961" s="16"/>
      <c r="D961" s="19"/>
      <c r="E961" s="12"/>
      <c r="F961" s="12"/>
      <c r="G961" s="17"/>
      <c r="H961" s="13"/>
      <c r="I961" s="8"/>
      <c r="J961" s="8"/>
      <c r="K961" s="8"/>
      <c r="L961" s="8"/>
      <c r="M961" s="8"/>
      <c r="N961" s="15"/>
      <c r="O961" s="15"/>
      <c r="P961" s="8"/>
      <c r="Q961" s="8"/>
      <c r="R961" s="8"/>
      <c r="S961" s="8"/>
      <c r="T961" s="8"/>
      <c r="U961" s="8"/>
      <c r="V961" s="8"/>
      <c r="W961" s="8"/>
      <c r="X961" s="8"/>
      <c r="Y961" s="8"/>
      <c r="Z961" s="8"/>
    </row>
    <row r="962" spans="1:26">
      <c r="A962" s="13"/>
      <c r="B962" s="18"/>
      <c r="C962" s="16"/>
      <c r="D962" s="19"/>
      <c r="E962" s="12"/>
      <c r="F962" s="12"/>
      <c r="G962" s="17"/>
      <c r="H962" s="13"/>
      <c r="I962" s="8"/>
      <c r="J962" s="8"/>
      <c r="K962" s="8"/>
      <c r="L962" s="8"/>
      <c r="M962" s="8"/>
      <c r="N962" s="15"/>
      <c r="O962" s="15"/>
      <c r="P962" s="8"/>
      <c r="Q962" s="8"/>
      <c r="R962" s="8"/>
      <c r="S962" s="8"/>
      <c r="T962" s="8"/>
      <c r="U962" s="8"/>
      <c r="V962" s="8"/>
      <c r="W962" s="8"/>
      <c r="X962" s="8"/>
      <c r="Y962" s="8"/>
      <c r="Z962" s="8"/>
    </row>
    <row r="963" spans="1:26">
      <c r="A963" s="13"/>
      <c r="B963" s="18"/>
      <c r="C963" s="16"/>
      <c r="D963" s="19"/>
      <c r="E963" s="12"/>
      <c r="F963" s="12"/>
      <c r="G963" s="17"/>
      <c r="H963" s="13"/>
      <c r="I963" s="8"/>
      <c r="J963" s="8"/>
      <c r="K963" s="8"/>
      <c r="L963" s="8"/>
      <c r="M963" s="8"/>
      <c r="N963" s="15"/>
      <c r="O963" s="15"/>
      <c r="P963" s="8"/>
      <c r="Q963" s="8"/>
      <c r="R963" s="8"/>
      <c r="S963" s="8"/>
      <c r="T963" s="8"/>
      <c r="U963" s="8"/>
      <c r="V963" s="8"/>
      <c r="W963" s="8"/>
      <c r="X963" s="8"/>
      <c r="Y963" s="8"/>
      <c r="Z963" s="8"/>
    </row>
    <row r="964" spans="1:26">
      <c r="A964" s="13"/>
      <c r="B964" s="18"/>
      <c r="C964" s="16"/>
      <c r="D964" s="19"/>
      <c r="E964" s="12"/>
      <c r="F964" s="12"/>
      <c r="G964" s="17"/>
      <c r="H964" s="13"/>
      <c r="I964" s="8"/>
      <c r="J964" s="8"/>
      <c r="K964" s="8"/>
      <c r="L964" s="8"/>
      <c r="M964" s="8"/>
      <c r="N964" s="15"/>
      <c r="O964" s="15"/>
      <c r="P964" s="8"/>
      <c r="Q964" s="8"/>
      <c r="R964" s="8"/>
      <c r="S964" s="8"/>
      <c r="T964" s="8"/>
      <c r="U964" s="8"/>
      <c r="V964" s="8"/>
      <c r="W964" s="8"/>
      <c r="X964" s="8"/>
      <c r="Y964" s="8"/>
      <c r="Z964" s="8"/>
    </row>
    <row r="965" spans="1:26">
      <c r="A965" s="13"/>
      <c r="B965" s="18"/>
      <c r="C965" s="16"/>
      <c r="D965" s="19"/>
      <c r="E965" s="12"/>
      <c r="F965" s="12"/>
      <c r="G965" s="17"/>
      <c r="H965" s="13"/>
      <c r="I965" s="8"/>
      <c r="J965" s="8"/>
      <c r="K965" s="8"/>
      <c r="L965" s="8"/>
      <c r="M965" s="8"/>
      <c r="N965" s="15"/>
      <c r="O965" s="15"/>
      <c r="P965" s="8"/>
      <c r="Q965" s="8"/>
      <c r="R965" s="8"/>
      <c r="S965" s="8"/>
      <c r="T965" s="8"/>
      <c r="U965" s="8"/>
      <c r="V965" s="8"/>
      <c r="W965" s="8"/>
      <c r="X965" s="8"/>
      <c r="Y965" s="8"/>
      <c r="Z965" s="8"/>
    </row>
    <row r="966" spans="1:26">
      <c r="A966" s="13"/>
      <c r="B966" s="18"/>
      <c r="C966" s="16"/>
      <c r="D966" s="19"/>
      <c r="E966" s="12"/>
      <c r="F966" s="12"/>
      <c r="G966" s="17"/>
      <c r="H966" s="13"/>
      <c r="I966" s="8"/>
      <c r="J966" s="8"/>
      <c r="K966" s="8"/>
      <c r="L966" s="8"/>
      <c r="M966" s="8"/>
      <c r="N966" s="15"/>
      <c r="O966" s="15"/>
      <c r="P966" s="8"/>
      <c r="Q966" s="8"/>
      <c r="R966" s="8"/>
      <c r="S966" s="8"/>
      <c r="T966" s="8"/>
      <c r="U966" s="8"/>
      <c r="V966" s="8"/>
      <c r="W966" s="8"/>
      <c r="X966" s="8"/>
      <c r="Y966" s="8"/>
      <c r="Z966" s="8"/>
    </row>
    <row r="967" spans="1:26">
      <c r="A967" s="13"/>
      <c r="B967" s="18"/>
      <c r="C967" s="16"/>
      <c r="D967" s="19"/>
      <c r="E967" s="12"/>
      <c r="F967" s="12"/>
      <c r="G967" s="17"/>
      <c r="H967" s="13"/>
      <c r="I967" s="8"/>
      <c r="J967" s="8"/>
      <c r="K967" s="8"/>
      <c r="L967" s="8"/>
      <c r="M967" s="8"/>
      <c r="N967" s="15"/>
      <c r="O967" s="15"/>
      <c r="P967" s="8"/>
      <c r="Q967" s="8"/>
      <c r="R967" s="8"/>
      <c r="S967" s="8"/>
      <c r="T967" s="8"/>
      <c r="U967" s="8"/>
      <c r="V967" s="8"/>
      <c r="W967" s="8"/>
      <c r="X967" s="8"/>
      <c r="Y967" s="8"/>
      <c r="Z967" s="8"/>
    </row>
    <row r="968" spans="1:26">
      <c r="A968" s="13"/>
      <c r="B968" s="18"/>
      <c r="C968" s="16"/>
      <c r="D968" s="19"/>
      <c r="E968" s="12"/>
      <c r="F968" s="12"/>
      <c r="G968" s="17"/>
      <c r="H968" s="13"/>
      <c r="I968" s="8"/>
      <c r="J968" s="8"/>
      <c r="K968" s="8"/>
      <c r="L968" s="8"/>
      <c r="M968" s="8"/>
      <c r="N968" s="15"/>
      <c r="O968" s="15"/>
      <c r="P968" s="8"/>
      <c r="Q968" s="8"/>
      <c r="R968" s="8"/>
      <c r="S968" s="8"/>
      <c r="T968" s="8"/>
      <c r="U968" s="8"/>
      <c r="V968" s="8"/>
      <c r="W968" s="8"/>
      <c r="X968" s="8"/>
      <c r="Y968" s="8"/>
      <c r="Z968" s="8"/>
    </row>
    <row r="969" spans="1:26">
      <c r="A969" s="13"/>
      <c r="B969" s="18"/>
      <c r="C969" s="16"/>
      <c r="D969" s="19"/>
      <c r="E969" s="12"/>
      <c r="F969" s="12"/>
      <c r="G969" s="17"/>
      <c r="H969" s="13"/>
      <c r="I969" s="8"/>
      <c r="J969" s="8"/>
      <c r="K969" s="8"/>
      <c r="L969" s="8"/>
      <c r="M969" s="8"/>
      <c r="N969" s="15"/>
      <c r="O969" s="15"/>
      <c r="P969" s="8"/>
      <c r="Q969" s="8"/>
      <c r="R969" s="8"/>
      <c r="S969" s="8"/>
      <c r="T969" s="8"/>
      <c r="U969" s="8"/>
      <c r="V969" s="8"/>
      <c r="W969" s="8"/>
      <c r="X969" s="8"/>
      <c r="Y969" s="8"/>
      <c r="Z969" s="8"/>
    </row>
    <row r="970" spans="1:26">
      <c r="A970" s="13"/>
      <c r="B970" s="18"/>
      <c r="C970" s="16"/>
      <c r="D970" s="19"/>
      <c r="E970" s="12"/>
      <c r="F970" s="12"/>
      <c r="G970" s="17"/>
      <c r="H970" s="13"/>
      <c r="I970" s="8"/>
      <c r="J970" s="8"/>
      <c r="K970" s="8"/>
      <c r="L970" s="8"/>
      <c r="M970" s="8"/>
      <c r="N970" s="15"/>
      <c r="O970" s="15"/>
      <c r="P970" s="8"/>
      <c r="Q970" s="8"/>
      <c r="R970" s="8"/>
      <c r="S970" s="8"/>
      <c r="T970" s="8"/>
      <c r="U970" s="8"/>
      <c r="V970" s="8"/>
      <c r="W970" s="8"/>
      <c r="X970" s="8"/>
      <c r="Y970" s="8"/>
      <c r="Z970" s="8"/>
    </row>
    <row r="971" spans="1:26">
      <c r="A971" s="13"/>
      <c r="B971" s="18"/>
      <c r="C971" s="16"/>
      <c r="D971" s="19"/>
      <c r="E971" s="12"/>
      <c r="F971" s="12"/>
      <c r="G971" s="17"/>
      <c r="H971" s="13"/>
      <c r="I971" s="8"/>
      <c r="J971" s="8"/>
      <c r="K971" s="8"/>
      <c r="L971" s="8"/>
      <c r="M971" s="8"/>
      <c r="N971" s="15"/>
      <c r="O971" s="15"/>
      <c r="P971" s="8"/>
      <c r="Q971" s="8"/>
      <c r="R971" s="8"/>
      <c r="S971" s="8"/>
      <c r="T971" s="8"/>
      <c r="U971" s="8"/>
      <c r="V971" s="8"/>
      <c r="W971" s="8"/>
      <c r="X971" s="8"/>
      <c r="Y971" s="8"/>
      <c r="Z971" s="8"/>
    </row>
    <row r="972" spans="1:26">
      <c r="A972" s="13"/>
      <c r="B972" s="18"/>
      <c r="C972" s="16"/>
      <c r="D972" s="19"/>
      <c r="E972" s="12"/>
      <c r="F972" s="12"/>
      <c r="G972" s="17"/>
      <c r="H972" s="13"/>
      <c r="I972" s="8"/>
      <c r="J972" s="8"/>
      <c r="K972" s="8"/>
      <c r="L972" s="8"/>
      <c r="M972" s="8"/>
      <c r="N972" s="15"/>
      <c r="O972" s="15"/>
      <c r="P972" s="8"/>
      <c r="Q972" s="8"/>
      <c r="R972" s="8"/>
      <c r="S972" s="8"/>
      <c r="T972" s="8"/>
      <c r="U972" s="8"/>
      <c r="V972" s="8"/>
      <c r="W972" s="8"/>
      <c r="X972" s="8"/>
      <c r="Y972" s="8"/>
      <c r="Z972" s="8"/>
    </row>
    <row r="973" spans="1:26">
      <c r="A973" s="13"/>
      <c r="B973" s="18"/>
      <c r="C973" s="16"/>
      <c r="D973" s="19"/>
      <c r="E973" s="12"/>
      <c r="F973" s="12"/>
      <c r="G973" s="17"/>
      <c r="H973" s="13"/>
      <c r="I973" s="8"/>
      <c r="J973" s="8"/>
      <c r="K973" s="8"/>
      <c r="L973" s="8"/>
      <c r="M973" s="8"/>
      <c r="N973" s="15"/>
      <c r="O973" s="15"/>
      <c r="P973" s="8"/>
      <c r="Q973" s="8"/>
      <c r="R973" s="8"/>
      <c r="S973" s="8"/>
      <c r="T973" s="8"/>
      <c r="U973" s="8"/>
      <c r="V973" s="8"/>
      <c r="W973" s="8"/>
      <c r="X973" s="8"/>
      <c r="Y973" s="8"/>
      <c r="Z973" s="8"/>
    </row>
    <row r="974" spans="1:26">
      <c r="A974" s="13"/>
      <c r="B974" s="18"/>
      <c r="C974" s="16"/>
      <c r="D974" s="19"/>
      <c r="E974" s="12"/>
      <c r="F974" s="12"/>
      <c r="G974" s="17"/>
      <c r="H974" s="13"/>
      <c r="I974" s="8"/>
      <c r="J974" s="8"/>
      <c r="K974" s="8"/>
      <c r="L974" s="8"/>
      <c r="M974" s="8"/>
      <c r="N974" s="15"/>
      <c r="O974" s="15"/>
      <c r="P974" s="8"/>
      <c r="Q974" s="8"/>
      <c r="R974" s="8"/>
      <c r="S974" s="8"/>
      <c r="T974" s="8"/>
      <c r="U974" s="8"/>
      <c r="V974" s="8"/>
      <c r="W974" s="8"/>
      <c r="X974" s="8"/>
      <c r="Y974" s="8"/>
      <c r="Z974" s="8"/>
    </row>
    <row r="975" spans="1:26">
      <c r="A975" s="13"/>
      <c r="B975" s="18"/>
      <c r="C975" s="16"/>
      <c r="D975" s="19"/>
      <c r="E975" s="12"/>
      <c r="F975" s="12"/>
      <c r="G975" s="17"/>
      <c r="H975" s="13"/>
      <c r="I975" s="8"/>
      <c r="J975" s="8"/>
      <c r="K975" s="8"/>
      <c r="L975" s="8"/>
      <c r="M975" s="8"/>
      <c r="N975" s="15"/>
      <c r="O975" s="15"/>
      <c r="P975" s="8"/>
      <c r="Q975" s="8"/>
      <c r="R975" s="8"/>
      <c r="S975" s="8"/>
      <c r="T975" s="8"/>
      <c r="U975" s="8"/>
      <c r="V975" s="8"/>
      <c r="W975" s="8"/>
      <c r="X975" s="8"/>
      <c r="Y975" s="8"/>
      <c r="Z975" s="8"/>
    </row>
    <row r="976" spans="1:26">
      <c r="A976" s="13"/>
      <c r="B976" s="18"/>
      <c r="C976" s="16"/>
      <c r="D976" s="19"/>
      <c r="E976" s="12"/>
      <c r="F976" s="12"/>
      <c r="G976" s="17"/>
      <c r="H976" s="13"/>
      <c r="I976" s="8"/>
      <c r="J976" s="8"/>
      <c r="K976" s="8"/>
      <c r="L976" s="8"/>
      <c r="M976" s="8"/>
      <c r="N976" s="15"/>
      <c r="O976" s="15"/>
      <c r="P976" s="8"/>
      <c r="Q976" s="8"/>
      <c r="R976" s="8"/>
      <c r="S976" s="8"/>
      <c r="T976" s="8"/>
      <c r="U976" s="8"/>
      <c r="V976" s="8"/>
      <c r="W976" s="8"/>
      <c r="X976" s="8"/>
      <c r="Y976" s="8"/>
      <c r="Z976" s="8"/>
    </row>
    <row r="977" spans="1:26">
      <c r="A977" s="13"/>
      <c r="B977" s="18"/>
      <c r="C977" s="16"/>
      <c r="D977" s="19"/>
      <c r="E977" s="12"/>
      <c r="F977" s="12"/>
      <c r="G977" s="17"/>
      <c r="H977" s="13"/>
      <c r="I977" s="8"/>
      <c r="J977" s="8"/>
      <c r="K977" s="8"/>
      <c r="L977" s="8"/>
      <c r="M977" s="8"/>
      <c r="N977" s="15"/>
      <c r="O977" s="15"/>
      <c r="P977" s="8"/>
      <c r="Q977" s="8"/>
      <c r="R977" s="8"/>
      <c r="S977" s="8"/>
      <c r="T977" s="8"/>
      <c r="U977" s="8"/>
      <c r="V977" s="8"/>
      <c r="W977" s="8"/>
      <c r="X977" s="8"/>
      <c r="Y977" s="8"/>
      <c r="Z977" s="8"/>
    </row>
    <row r="978" spans="1:26">
      <c r="A978" s="13"/>
      <c r="B978" s="18"/>
      <c r="C978" s="16"/>
      <c r="D978" s="19"/>
      <c r="E978" s="12"/>
      <c r="F978" s="12"/>
      <c r="G978" s="17"/>
      <c r="H978" s="13"/>
      <c r="I978" s="8"/>
      <c r="J978" s="8"/>
      <c r="K978" s="8"/>
      <c r="L978" s="8"/>
      <c r="M978" s="8"/>
      <c r="N978" s="15"/>
      <c r="O978" s="15"/>
      <c r="P978" s="8"/>
      <c r="Q978" s="8"/>
      <c r="R978" s="8"/>
      <c r="S978" s="8"/>
      <c r="T978" s="8"/>
      <c r="U978" s="8"/>
      <c r="V978" s="8"/>
      <c r="W978" s="8"/>
      <c r="X978" s="8"/>
      <c r="Y978" s="8"/>
      <c r="Z978" s="8"/>
    </row>
    <row r="979" spans="1:26">
      <c r="A979" s="13"/>
      <c r="B979" s="18"/>
      <c r="C979" s="16"/>
      <c r="D979" s="19"/>
      <c r="E979" s="12"/>
      <c r="F979" s="12"/>
      <c r="G979" s="17"/>
      <c r="H979" s="13"/>
      <c r="I979" s="8"/>
      <c r="J979" s="8"/>
      <c r="K979" s="8"/>
      <c r="L979" s="8"/>
      <c r="M979" s="8"/>
      <c r="N979" s="15"/>
      <c r="O979" s="15"/>
      <c r="P979" s="8"/>
      <c r="Q979" s="8"/>
      <c r="R979" s="8"/>
      <c r="S979" s="8"/>
      <c r="T979" s="8"/>
      <c r="U979" s="8"/>
      <c r="V979" s="8"/>
      <c r="W979" s="8"/>
      <c r="X979" s="8"/>
      <c r="Y979" s="8"/>
      <c r="Z979" s="8"/>
    </row>
    <row r="980" spans="1:26">
      <c r="A980" s="13"/>
      <c r="B980" s="18"/>
      <c r="C980" s="16"/>
      <c r="D980" s="19"/>
      <c r="E980" s="12"/>
      <c r="F980" s="12"/>
      <c r="G980" s="17"/>
      <c r="H980" s="13"/>
      <c r="I980" s="8"/>
      <c r="J980" s="8"/>
      <c r="K980" s="8"/>
      <c r="L980" s="8"/>
      <c r="M980" s="8"/>
      <c r="N980" s="15"/>
      <c r="O980" s="15"/>
      <c r="P980" s="8"/>
      <c r="Q980" s="8"/>
      <c r="R980" s="8"/>
      <c r="S980" s="8"/>
      <c r="T980" s="8"/>
      <c r="U980" s="8"/>
      <c r="V980" s="8"/>
      <c r="W980" s="8"/>
      <c r="X980" s="8"/>
      <c r="Y980" s="8"/>
      <c r="Z980" s="8"/>
    </row>
    <row r="981" spans="1:26">
      <c r="A981" s="13"/>
      <c r="B981" s="18"/>
      <c r="C981" s="16"/>
      <c r="D981" s="19"/>
      <c r="E981" s="12"/>
      <c r="F981" s="12"/>
      <c r="G981" s="17"/>
      <c r="H981" s="13"/>
      <c r="I981" s="8"/>
      <c r="J981" s="8"/>
      <c r="K981" s="8"/>
      <c r="L981" s="8"/>
      <c r="M981" s="8"/>
      <c r="N981" s="15"/>
      <c r="O981" s="15"/>
      <c r="P981" s="8"/>
      <c r="Q981" s="8"/>
      <c r="R981" s="8"/>
      <c r="S981" s="8"/>
      <c r="T981" s="8"/>
      <c r="U981" s="8"/>
      <c r="V981" s="8"/>
      <c r="W981" s="8"/>
      <c r="X981" s="8"/>
      <c r="Y981" s="8"/>
      <c r="Z981" s="8"/>
    </row>
    <row r="982" spans="1:26">
      <c r="A982" s="13"/>
      <c r="B982" s="18"/>
      <c r="C982" s="16"/>
      <c r="D982" s="19"/>
      <c r="E982" s="12"/>
      <c r="F982" s="12"/>
      <c r="G982" s="17"/>
      <c r="H982" s="13"/>
      <c r="I982" s="8"/>
      <c r="J982" s="8"/>
      <c r="K982" s="8"/>
      <c r="L982" s="8"/>
      <c r="M982" s="8"/>
      <c r="N982" s="15"/>
      <c r="O982" s="15"/>
      <c r="P982" s="8"/>
      <c r="Q982" s="8"/>
      <c r="R982" s="8"/>
      <c r="S982" s="8"/>
      <c r="T982" s="8"/>
      <c r="U982" s="8"/>
      <c r="V982" s="8"/>
      <c r="W982" s="8"/>
      <c r="X982" s="8"/>
      <c r="Y982" s="8"/>
      <c r="Z982" s="8"/>
    </row>
    <row r="983" spans="1:26">
      <c r="A983" s="13"/>
      <c r="B983" s="18"/>
      <c r="C983" s="16"/>
      <c r="D983" s="19"/>
      <c r="E983" s="12"/>
      <c r="F983" s="12"/>
      <c r="G983" s="17"/>
      <c r="H983" s="13"/>
      <c r="I983" s="8"/>
      <c r="J983" s="8"/>
      <c r="K983" s="8"/>
      <c r="L983" s="8"/>
      <c r="M983" s="8"/>
      <c r="N983" s="15"/>
      <c r="O983" s="15"/>
      <c r="P983" s="8"/>
      <c r="Q983" s="8"/>
      <c r="R983" s="8"/>
      <c r="S983" s="8"/>
      <c r="T983" s="8"/>
      <c r="U983" s="8"/>
      <c r="V983" s="8"/>
      <c r="W983" s="8"/>
      <c r="X983" s="8"/>
      <c r="Y983" s="8"/>
      <c r="Z983" s="8"/>
    </row>
    <row r="984" spans="1:26">
      <c r="A984" s="13"/>
      <c r="B984" s="18"/>
      <c r="C984" s="16"/>
      <c r="D984" s="19"/>
      <c r="E984" s="12"/>
      <c r="F984" s="12"/>
      <c r="G984" s="17"/>
      <c r="H984" s="13"/>
      <c r="I984" s="8"/>
      <c r="J984" s="8"/>
      <c r="K984" s="8"/>
      <c r="L984" s="8"/>
      <c r="M984" s="8"/>
      <c r="N984" s="15"/>
      <c r="O984" s="15"/>
      <c r="P984" s="8"/>
      <c r="Q984" s="8"/>
      <c r="R984" s="8"/>
      <c r="S984" s="8"/>
      <c r="T984" s="8"/>
      <c r="U984" s="8"/>
      <c r="V984" s="8"/>
      <c r="W984" s="8"/>
      <c r="X984" s="8"/>
      <c r="Y984" s="8"/>
      <c r="Z984" s="8"/>
    </row>
    <row r="985" spans="1:26">
      <c r="A985" s="13"/>
      <c r="B985" s="18"/>
      <c r="C985" s="16"/>
      <c r="D985" s="19"/>
      <c r="E985" s="12"/>
      <c r="F985" s="12"/>
      <c r="G985" s="17"/>
      <c r="H985" s="13"/>
      <c r="I985" s="8"/>
      <c r="J985" s="8"/>
      <c r="K985" s="8"/>
      <c r="L985" s="8"/>
      <c r="M985" s="8"/>
      <c r="N985" s="15"/>
      <c r="O985" s="15"/>
      <c r="P985" s="8"/>
      <c r="Q985" s="8"/>
      <c r="R985" s="8"/>
      <c r="S985" s="8"/>
      <c r="T985" s="8"/>
      <c r="U985" s="8"/>
      <c r="V985" s="8"/>
      <c r="W985" s="8"/>
      <c r="X985" s="8"/>
      <c r="Y985" s="8"/>
      <c r="Z985" s="8"/>
    </row>
    <row r="986" spans="1:26">
      <c r="A986" s="13"/>
      <c r="B986" s="18"/>
      <c r="C986" s="16"/>
      <c r="D986" s="19"/>
      <c r="E986" s="12"/>
      <c r="F986" s="12"/>
      <c r="G986" s="17"/>
      <c r="H986" s="13"/>
      <c r="I986" s="8"/>
      <c r="J986" s="8"/>
      <c r="K986" s="8"/>
      <c r="L986" s="8"/>
      <c r="M986" s="8"/>
      <c r="N986" s="15"/>
      <c r="O986" s="15"/>
      <c r="P986" s="8"/>
      <c r="Q986" s="8"/>
      <c r="R986" s="8"/>
      <c r="S986" s="8"/>
      <c r="T986" s="8"/>
      <c r="U986" s="8"/>
      <c r="V986" s="8"/>
      <c r="W986" s="8"/>
      <c r="X986" s="8"/>
      <c r="Y986" s="8"/>
      <c r="Z986" s="8"/>
    </row>
    <row r="987" spans="1:26">
      <c r="A987" s="13"/>
      <c r="B987" s="18"/>
      <c r="C987" s="16"/>
      <c r="D987" s="19"/>
      <c r="E987" s="12"/>
      <c r="F987" s="12"/>
      <c r="G987" s="17"/>
      <c r="H987" s="13"/>
      <c r="I987" s="8"/>
      <c r="J987" s="8"/>
      <c r="K987" s="8"/>
      <c r="L987" s="8"/>
      <c r="M987" s="8"/>
      <c r="N987" s="15"/>
      <c r="O987" s="15"/>
      <c r="P987" s="8"/>
      <c r="Q987" s="8"/>
      <c r="R987" s="8"/>
      <c r="S987" s="8"/>
      <c r="T987" s="8"/>
      <c r="U987" s="8"/>
      <c r="V987" s="8"/>
      <c r="W987" s="8"/>
      <c r="X987" s="8"/>
      <c r="Y987" s="8"/>
      <c r="Z987" s="8"/>
    </row>
    <row r="988" spans="1:26">
      <c r="A988" s="13"/>
      <c r="B988" s="18"/>
      <c r="C988" s="16"/>
      <c r="D988" s="19"/>
      <c r="E988" s="12"/>
      <c r="F988" s="12"/>
      <c r="G988" s="17"/>
      <c r="H988" s="13"/>
      <c r="I988" s="8"/>
      <c r="J988" s="8"/>
      <c r="K988" s="8"/>
      <c r="L988" s="8"/>
      <c r="M988" s="8"/>
      <c r="N988" s="15"/>
      <c r="O988" s="15"/>
      <c r="P988" s="8"/>
      <c r="Q988" s="8"/>
      <c r="R988" s="8"/>
      <c r="S988" s="8"/>
      <c r="T988" s="8"/>
      <c r="U988" s="8"/>
      <c r="V988" s="8"/>
      <c r="W988" s="8"/>
      <c r="X988" s="8"/>
      <c r="Y988" s="8"/>
      <c r="Z988" s="8"/>
    </row>
    <row r="989" spans="1:26">
      <c r="A989" s="13"/>
      <c r="B989" s="18"/>
      <c r="C989" s="16"/>
      <c r="D989" s="19"/>
      <c r="E989" s="12"/>
      <c r="F989" s="12"/>
      <c r="G989" s="17"/>
      <c r="H989" s="13"/>
      <c r="I989" s="8"/>
      <c r="J989" s="8"/>
      <c r="K989" s="8"/>
      <c r="L989" s="8"/>
      <c r="M989" s="8"/>
      <c r="N989" s="15"/>
      <c r="O989" s="15"/>
      <c r="P989" s="8"/>
      <c r="Q989" s="8"/>
      <c r="R989" s="8"/>
      <c r="S989" s="8"/>
      <c r="T989" s="8"/>
      <c r="U989" s="8"/>
      <c r="V989" s="8"/>
      <c r="W989" s="8"/>
      <c r="X989" s="8"/>
      <c r="Y989" s="8"/>
      <c r="Z989" s="8"/>
    </row>
    <row r="990" spans="1:26">
      <c r="A990" s="13"/>
      <c r="B990" s="18"/>
      <c r="C990" s="16"/>
      <c r="D990" s="19"/>
      <c r="E990" s="12"/>
      <c r="F990" s="12"/>
      <c r="G990" s="17"/>
      <c r="H990" s="13"/>
      <c r="I990" s="8"/>
      <c r="J990" s="8"/>
      <c r="K990" s="8"/>
      <c r="L990" s="8"/>
      <c r="M990" s="8"/>
      <c r="N990" s="15"/>
      <c r="O990" s="15"/>
      <c r="P990" s="8"/>
      <c r="Q990" s="8"/>
      <c r="R990" s="8"/>
      <c r="S990" s="8"/>
      <c r="T990" s="8"/>
      <c r="U990" s="8"/>
      <c r="V990" s="8"/>
      <c r="W990" s="8"/>
      <c r="X990" s="8"/>
      <c r="Y990" s="8"/>
      <c r="Z990" s="8"/>
    </row>
    <row r="991" spans="1:26">
      <c r="A991" s="13"/>
      <c r="B991" s="18"/>
      <c r="C991" s="16"/>
      <c r="D991" s="19"/>
      <c r="E991" s="12"/>
      <c r="F991" s="12"/>
      <c r="G991" s="17"/>
      <c r="H991" s="13"/>
      <c r="I991" s="8"/>
      <c r="J991" s="8"/>
      <c r="K991" s="8"/>
      <c r="L991" s="8"/>
      <c r="M991" s="8"/>
      <c r="N991" s="15"/>
      <c r="O991" s="15"/>
      <c r="P991" s="8"/>
      <c r="Q991" s="8"/>
      <c r="R991" s="8"/>
      <c r="S991" s="8"/>
      <c r="T991" s="8"/>
      <c r="U991" s="8"/>
      <c r="V991" s="8"/>
      <c r="W991" s="8"/>
      <c r="X991" s="8"/>
      <c r="Y991" s="8"/>
      <c r="Z991" s="8"/>
    </row>
    <row r="992" spans="1:26">
      <c r="A992" s="13"/>
      <c r="B992" s="18"/>
      <c r="C992" s="16"/>
      <c r="D992" s="19"/>
      <c r="E992" s="12"/>
      <c r="F992" s="12"/>
      <c r="G992" s="17"/>
      <c r="H992" s="13"/>
      <c r="I992" s="8"/>
      <c r="J992" s="8"/>
      <c r="K992" s="8"/>
      <c r="L992" s="8"/>
      <c r="M992" s="8"/>
      <c r="N992" s="15"/>
      <c r="O992" s="15"/>
      <c r="P992" s="8"/>
      <c r="Q992" s="8"/>
      <c r="R992" s="8"/>
      <c r="S992" s="8"/>
      <c r="T992" s="8"/>
      <c r="U992" s="8"/>
      <c r="V992" s="8"/>
      <c r="W992" s="8"/>
      <c r="X992" s="8"/>
      <c r="Y992" s="8"/>
      <c r="Z992" s="8"/>
    </row>
    <row r="993" spans="1:26">
      <c r="A993" s="13"/>
      <c r="B993" s="18"/>
      <c r="C993" s="16"/>
      <c r="D993" s="19"/>
      <c r="E993" s="12"/>
      <c r="F993" s="12"/>
      <c r="G993" s="17"/>
      <c r="H993" s="13"/>
      <c r="I993" s="8"/>
      <c r="J993" s="8"/>
      <c r="K993" s="8"/>
      <c r="L993" s="8"/>
      <c r="M993" s="8"/>
      <c r="N993" s="15"/>
      <c r="O993" s="15"/>
      <c r="P993" s="8"/>
      <c r="Q993" s="8"/>
      <c r="R993" s="8"/>
      <c r="S993" s="8"/>
      <c r="T993" s="8"/>
      <c r="U993" s="8"/>
      <c r="V993" s="8"/>
      <c r="W993" s="8"/>
      <c r="X993" s="8"/>
      <c r="Y993" s="8"/>
      <c r="Z993" s="8"/>
    </row>
    <row r="994" spans="1:26">
      <c r="A994" s="13"/>
      <c r="B994" s="18"/>
      <c r="C994" s="16"/>
      <c r="D994" s="19"/>
      <c r="E994" s="12"/>
      <c r="F994" s="12"/>
      <c r="G994" s="17"/>
      <c r="H994" s="13"/>
      <c r="I994" s="8"/>
      <c r="J994" s="8"/>
      <c r="K994" s="8"/>
      <c r="L994" s="8"/>
      <c r="M994" s="8"/>
      <c r="N994" s="15"/>
      <c r="O994" s="15"/>
      <c r="P994" s="8"/>
      <c r="Q994" s="8"/>
      <c r="R994" s="8"/>
      <c r="S994" s="8"/>
      <c r="T994" s="8"/>
      <c r="U994" s="8"/>
      <c r="V994" s="8"/>
      <c r="W994" s="8"/>
      <c r="X994" s="8"/>
      <c r="Y994" s="8"/>
      <c r="Z994" s="8"/>
    </row>
    <row r="995" spans="1:26">
      <c r="A995" s="13"/>
      <c r="B995" s="18"/>
      <c r="C995" s="16"/>
      <c r="D995" s="19"/>
      <c r="E995" s="12"/>
      <c r="F995" s="12"/>
      <c r="G995" s="17"/>
      <c r="H995" s="13"/>
      <c r="I995" s="8"/>
      <c r="J995" s="8"/>
      <c r="K995" s="8"/>
      <c r="L995" s="8"/>
      <c r="M995" s="8"/>
      <c r="N995" s="15"/>
      <c r="O995" s="15"/>
      <c r="P995" s="8"/>
      <c r="Q995" s="8"/>
      <c r="R995" s="8"/>
      <c r="S995" s="8"/>
      <c r="T995" s="8"/>
      <c r="U995" s="8"/>
      <c r="V995" s="8"/>
      <c r="W995" s="8"/>
      <c r="X995" s="8"/>
      <c r="Y995" s="8"/>
      <c r="Z995" s="8"/>
    </row>
    <row r="996" spans="1:26">
      <c r="A996" s="13"/>
      <c r="B996" s="18"/>
      <c r="C996" s="16"/>
      <c r="D996" s="19"/>
      <c r="E996" s="12"/>
      <c r="F996" s="12"/>
      <c r="G996" s="17"/>
      <c r="H996" s="13"/>
      <c r="I996" s="8"/>
      <c r="J996" s="8"/>
      <c r="K996" s="8"/>
      <c r="L996" s="8"/>
      <c r="M996" s="8"/>
      <c r="N996" s="15"/>
      <c r="O996" s="15"/>
      <c r="P996" s="8"/>
      <c r="Q996" s="8"/>
      <c r="R996" s="8"/>
      <c r="S996" s="8"/>
      <c r="T996" s="8"/>
      <c r="U996" s="8"/>
      <c r="V996" s="8"/>
      <c r="W996" s="8"/>
      <c r="X996" s="8"/>
      <c r="Y996" s="8"/>
      <c r="Z996" s="8"/>
    </row>
    <row r="997" spans="1:26">
      <c r="A997" s="13"/>
      <c r="B997" s="18"/>
      <c r="C997" s="16"/>
      <c r="D997" s="19"/>
      <c r="E997" s="12"/>
      <c r="F997" s="12"/>
      <c r="G997" s="17"/>
      <c r="H997" s="13"/>
      <c r="I997" s="8"/>
      <c r="J997" s="8"/>
      <c r="K997" s="8"/>
      <c r="L997" s="8"/>
      <c r="M997" s="8"/>
      <c r="N997" s="15"/>
      <c r="O997" s="15"/>
      <c r="P997" s="8"/>
      <c r="Q997" s="8"/>
      <c r="R997" s="8"/>
      <c r="S997" s="8"/>
      <c r="T997" s="8"/>
      <c r="U997" s="8"/>
      <c r="V997" s="8"/>
      <c r="W997" s="8"/>
      <c r="X997" s="8"/>
      <c r="Y997" s="8"/>
      <c r="Z997" s="8"/>
    </row>
    <row r="998" spans="1:26">
      <c r="A998" s="13"/>
      <c r="B998" s="18"/>
      <c r="C998" s="16"/>
      <c r="D998" s="19"/>
      <c r="E998" s="12"/>
      <c r="F998" s="12"/>
      <c r="G998" s="17"/>
      <c r="H998" s="13"/>
      <c r="I998" s="8"/>
      <c r="J998" s="8"/>
      <c r="K998" s="8"/>
      <c r="L998" s="8"/>
      <c r="M998" s="8"/>
      <c r="N998" s="15"/>
      <c r="O998" s="15"/>
      <c r="P998" s="8"/>
      <c r="Q998" s="8"/>
      <c r="R998" s="8"/>
      <c r="S998" s="8"/>
      <c r="T998" s="8"/>
      <c r="U998" s="8"/>
      <c r="V998" s="8"/>
      <c r="W998" s="8"/>
      <c r="X998" s="8"/>
      <c r="Y998" s="8"/>
      <c r="Z998" s="8"/>
    </row>
  </sheetData>
  <mergeCells count="1">
    <mergeCell ref="O1:P1"/>
  </mergeCells>
  <phoneticPr fontId="10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I1111"/>
  <sheetViews>
    <sheetView workbookViewId="0"/>
  </sheetViews>
  <sheetFormatPr defaultColWidth="12.6640625" defaultRowHeight="15.75" customHeight="1"/>
  <cols>
    <col min="1" max="1" width="2.77734375" customWidth="1"/>
    <col min="2" max="2" width="15" customWidth="1"/>
    <col min="3" max="9" width="25.21875" customWidth="1"/>
  </cols>
  <sheetData>
    <row r="1" spans="1:9" ht="15">
      <c r="C1" s="251"/>
      <c r="D1" s="251"/>
      <c r="E1" s="251"/>
      <c r="F1" s="251"/>
      <c r="G1" s="251"/>
      <c r="H1" s="251"/>
      <c r="I1" s="251"/>
    </row>
    <row r="2" spans="1:9" ht="15">
      <c r="C2" s="252">
        <v>45505</v>
      </c>
      <c r="D2" s="253">
        <v>45506</v>
      </c>
      <c r="E2" s="253">
        <v>45507</v>
      </c>
      <c r="F2" s="253">
        <v>45508</v>
      </c>
      <c r="G2" s="253">
        <v>45509</v>
      </c>
      <c r="H2" s="253">
        <v>45510</v>
      </c>
      <c r="I2" s="253">
        <v>45511</v>
      </c>
    </row>
    <row r="3" spans="1:9" ht="16.2">
      <c r="C3" s="306" t="s">
        <v>50</v>
      </c>
      <c r="D3" s="306" t="s">
        <v>51</v>
      </c>
      <c r="E3" s="307" t="s">
        <v>52</v>
      </c>
      <c r="F3" s="308" t="s">
        <v>46</v>
      </c>
      <c r="G3" s="306" t="s">
        <v>47</v>
      </c>
      <c r="H3" s="306" t="s">
        <v>48</v>
      </c>
      <c r="I3" s="306" t="s">
        <v>49</v>
      </c>
    </row>
    <row r="4" spans="1:9" ht="13.2">
      <c r="C4" s="309" t="s">
        <v>396</v>
      </c>
      <c r="D4" s="309" t="s">
        <v>396</v>
      </c>
      <c r="E4" s="310" t="s">
        <v>396</v>
      </c>
      <c r="F4" s="310" t="s">
        <v>396</v>
      </c>
      <c r="G4" s="309" t="s">
        <v>396</v>
      </c>
      <c r="H4" s="310" t="s">
        <v>396</v>
      </c>
      <c r="I4" s="310" t="s">
        <v>396</v>
      </c>
    </row>
    <row r="5" spans="1:9" ht="13.2">
      <c r="A5" s="311"/>
      <c r="B5" s="311" t="s">
        <v>193</v>
      </c>
      <c r="C5" s="736">
        <f>VLOOKUP(①ひな形!G30,①ひな形!$A$34:$B$99,2,FALSE)</f>
        <v>0</v>
      </c>
      <c r="D5" s="736" t="e">
        <f>VLOOKUP(#REF!,①ひな形!$A$34:$B$99,2,FALSE)</f>
        <v>#REF!</v>
      </c>
      <c r="E5" s="734" t="s">
        <v>603</v>
      </c>
      <c r="F5" s="734" t="s">
        <v>603</v>
      </c>
      <c r="G5" s="736" t="s">
        <v>603</v>
      </c>
      <c r="H5" s="734" t="s">
        <v>603</v>
      </c>
      <c r="I5" s="734" t="s">
        <v>603</v>
      </c>
    </row>
    <row r="6" spans="1:9" ht="13.2">
      <c r="A6" s="311"/>
      <c r="B6" s="311"/>
      <c r="C6" s="726"/>
      <c r="D6" s="726"/>
      <c r="E6" s="726"/>
      <c r="F6" s="726"/>
      <c r="G6" s="726"/>
      <c r="H6" s="726"/>
      <c r="I6" s="726"/>
    </row>
    <row r="7" spans="1:9" ht="13.2">
      <c r="A7" s="311"/>
      <c r="B7" s="311" t="s">
        <v>220</v>
      </c>
      <c r="C7" s="312" t="s">
        <v>603</v>
      </c>
      <c r="D7" s="312" t="s">
        <v>603</v>
      </c>
      <c r="E7" s="313" t="s">
        <v>603</v>
      </c>
      <c r="F7" s="313" t="s">
        <v>603</v>
      </c>
      <c r="G7" s="312" t="s">
        <v>603</v>
      </c>
      <c r="H7" s="313" t="s">
        <v>603</v>
      </c>
      <c r="I7" s="313" t="s">
        <v>603</v>
      </c>
    </row>
    <row r="8" spans="1:9" ht="13.2">
      <c r="C8" s="314" t="str">
        <f>①ひな形!G31</f>
        <v>Rion.S</v>
      </c>
      <c r="D8" s="315">
        <f>①ひな形!H30</f>
        <v>0</v>
      </c>
      <c r="E8" s="316" t="s">
        <v>603</v>
      </c>
      <c r="F8" s="316" t="s">
        <v>603</v>
      </c>
      <c r="G8" s="317" t="s">
        <v>603</v>
      </c>
      <c r="H8" s="316" t="s">
        <v>603</v>
      </c>
      <c r="I8" s="316" t="s">
        <v>603</v>
      </c>
    </row>
    <row r="9" spans="1:9" ht="13.2">
      <c r="B9" s="311" t="s">
        <v>262</v>
      </c>
      <c r="C9" s="318" t="s">
        <v>603</v>
      </c>
      <c r="D9" s="318" t="s">
        <v>603</v>
      </c>
      <c r="E9" s="310" t="s">
        <v>603</v>
      </c>
      <c r="F9" s="310" t="s">
        <v>603</v>
      </c>
      <c r="G9" s="309" t="s">
        <v>603</v>
      </c>
      <c r="H9" s="310" t="s">
        <v>603</v>
      </c>
      <c r="I9" s="310" t="s">
        <v>603</v>
      </c>
    </row>
    <row r="10" spans="1:9" ht="13.2">
      <c r="C10" s="318"/>
      <c r="D10" s="319"/>
      <c r="E10" s="313"/>
      <c r="F10" s="313"/>
      <c r="G10" s="319"/>
      <c r="H10" s="313"/>
      <c r="I10" s="313"/>
    </row>
    <row r="11" spans="1:9" ht="13.2">
      <c r="C11" s="320" t="s">
        <v>397</v>
      </c>
      <c r="D11" s="321"/>
      <c r="E11" s="322"/>
      <c r="F11" s="322"/>
      <c r="G11" s="321"/>
      <c r="H11" s="322"/>
      <c r="I11" s="322"/>
    </row>
    <row r="12" spans="1:9" ht="13.2">
      <c r="A12" s="311"/>
      <c r="B12" s="311" t="s">
        <v>195</v>
      </c>
      <c r="C12" s="736" t="s">
        <v>603</v>
      </c>
      <c r="D12" s="736" t="s">
        <v>603</v>
      </c>
      <c r="E12" s="734" t="s">
        <v>603</v>
      </c>
      <c r="F12" s="734" t="s">
        <v>603</v>
      </c>
      <c r="G12" s="736" t="e">
        <f>VLOOKUP(①ひな形!O32,①ひな形!$A$34:$B$99,2,FALSE)</f>
        <v>#N/A</v>
      </c>
      <c r="H12" s="734" t="s">
        <v>603</v>
      </c>
      <c r="I12" s="734" t="s">
        <v>603</v>
      </c>
    </row>
    <row r="13" spans="1:9" ht="13.2">
      <c r="A13" s="311"/>
      <c r="B13" s="311"/>
      <c r="C13" s="726"/>
      <c r="D13" s="726"/>
      <c r="E13" s="726"/>
      <c r="F13" s="726"/>
      <c r="G13" s="726"/>
      <c r="H13" s="726"/>
      <c r="I13" s="726"/>
    </row>
    <row r="14" spans="1:9" ht="13.2">
      <c r="A14" s="311"/>
      <c r="B14" s="311" t="s">
        <v>220</v>
      </c>
      <c r="C14" s="312" t="s">
        <v>603</v>
      </c>
      <c r="D14" s="312" t="s">
        <v>603</v>
      </c>
      <c r="E14" s="313" t="s">
        <v>603</v>
      </c>
      <c r="F14" s="313" t="s">
        <v>603</v>
      </c>
      <c r="G14" s="312" t="s">
        <v>603</v>
      </c>
      <c r="H14" s="313" t="s">
        <v>603</v>
      </c>
      <c r="I14" s="313" t="s">
        <v>603</v>
      </c>
    </row>
    <row r="15" spans="1:9" ht="13.2">
      <c r="C15" s="323" t="s">
        <v>603</v>
      </c>
      <c r="D15" s="317" t="s">
        <v>603</v>
      </c>
      <c r="E15" s="316" t="s">
        <v>603</v>
      </c>
      <c r="F15" s="316" t="str">
        <f>①ひな形!J31</f>
        <v>misaki.h</v>
      </c>
      <c r="G15" s="317">
        <f>①ひな形!O33</f>
        <v>0</v>
      </c>
      <c r="H15" s="316" t="s">
        <v>603</v>
      </c>
      <c r="I15" s="316" t="s">
        <v>603</v>
      </c>
    </row>
    <row r="16" spans="1:9" ht="13.2">
      <c r="B16" s="311" t="s">
        <v>262</v>
      </c>
      <c r="C16" s="310" t="s">
        <v>603</v>
      </c>
      <c r="D16" s="310" t="s">
        <v>603</v>
      </c>
      <c r="E16" s="310" t="s">
        <v>603</v>
      </c>
      <c r="F16" s="310" t="s">
        <v>603</v>
      </c>
      <c r="G16" s="310" t="s">
        <v>603</v>
      </c>
      <c r="H16" s="310" t="s">
        <v>603</v>
      </c>
      <c r="I16" s="310" t="s">
        <v>603</v>
      </c>
    </row>
    <row r="17" spans="1:9" ht="13.2">
      <c r="C17" s="324"/>
      <c r="D17" s="322"/>
      <c r="E17" s="322"/>
      <c r="F17" s="322"/>
      <c r="G17" s="322"/>
      <c r="H17" s="322"/>
      <c r="I17" s="322"/>
    </row>
    <row r="18" spans="1:9" ht="13.2">
      <c r="A18" s="311"/>
      <c r="B18" s="311" t="s">
        <v>197</v>
      </c>
      <c r="C18" s="734" t="s">
        <v>603</v>
      </c>
      <c r="D18" s="734" t="s">
        <v>603</v>
      </c>
      <c r="E18" s="734" t="s">
        <v>603</v>
      </c>
      <c r="F18" s="734" t="s">
        <v>603</v>
      </c>
      <c r="G18" s="734" t="e">
        <f>VLOOKUP(①ひな形!O34,①ひな形!$A$34:$B$99,2,FALSE)</f>
        <v>#N/A</v>
      </c>
      <c r="H18" s="734" t="s">
        <v>603</v>
      </c>
      <c r="I18" s="734" t="s">
        <v>603</v>
      </c>
    </row>
    <row r="19" spans="1:9" ht="13.2">
      <c r="A19" s="311"/>
      <c r="B19" s="311"/>
      <c r="C19" s="726"/>
      <c r="D19" s="726"/>
      <c r="E19" s="726"/>
      <c r="F19" s="726"/>
      <c r="G19" s="726"/>
      <c r="H19" s="726"/>
      <c r="I19" s="726"/>
    </row>
    <row r="20" spans="1:9" ht="13.2">
      <c r="A20" s="311"/>
      <c r="B20" s="311" t="s">
        <v>220</v>
      </c>
      <c r="C20" s="313" t="s">
        <v>603</v>
      </c>
      <c r="D20" s="313" t="s">
        <v>603</v>
      </c>
      <c r="E20" s="313" t="s">
        <v>603</v>
      </c>
      <c r="F20" s="313" t="s">
        <v>603</v>
      </c>
      <c r="G20" s="313" t="s">
        <v>603</v>
      </c>
      <c r="H20" s="313" t="s">
        <v>603</v>
      </c>
      <c r="I20" s="313" t="s">
        <v>603</v>
      </c>
    </row>
    <row r="21" spans="1:9" ht="13.2">
      <c r="C21" s="325" t="s">
        <v>603</v>
      </c>
      <c r="D21" s="316" t="s">
        <v>603</v>
      </c>
      <c r="E21" s="316" t="s">
        <v>603</v>
      </c>
      <c r="F21" s="316" t="s">
        <v>603</v>
      </c>
      <c r="G21" s="316">
        <f>①ひな形!O35</f>
        <v>0</v>
      </c>
      <c r="H21" s="316" t="s">
        <v>603</v>
      </c>
      <c r="I21" s="316" t="s">
        <v>603</v>
      </c>
    </row>
    <row r="22" spans="1:9" ht="13.2">
      <c r="B22" s="311" t="s">
        <v>262</v>
      </c>
      <c r="C22" s="310" t="s">
        <v>603</v>
      </c>
      <c r="D22" s="310" t="s">
        <v>603</v>
      </c>
      <c r="E22" s="310" t="s">
        <v>603</v>
      </c>
      <c r="F22" s="310" t="s">
        <v>603</v>
      </c>
      <c r="G22" s="310" t="s">
        <v>603</v>
      </c>
      <c r="H22" s="310" t="s">
        <v>603</v>
      </c>
      <c r="I22" s="310" t="s">
        <v>603</v>
      </c>
    </row>
    <row r="23" spans="1:9" ht="13.2">
      <c r="C23" s="324"/>
      <c r="D23" s="322"/>
      <c r="E23" s="322"/>
      <c r="F23" s="322"/>
      <c r="G23" s="322"/>
      <c r="H23" s="322"/>
      <c r="I23" s="322"/>
    </row>
    <row r="24" spans="1:9" ht="13.2">
      <c r="A24" s="311"/>
      <c r="B24" s="311" t="s">
        <v>198</v>
      </c>
      <c r="C24" s="734" t="e">
        <f>VLOOKUP(①ひな形!G36,①ひな形!$A$34:$B$99,2,FALSE)</f>
        <v>#N/A</v>
      </c>
      <c r="D24" s="734"/>
      <c r="E24" s="734" t="s">
        <v>603</v>
      </c>
      <c r="F24" s="734" t="s">
        <v>603</v>
      </c>
      <c r="G24" s="734" t="e">
        <f>VLOOKUP(①ひな形!O36,①ひな形!$A$34:$B$99,2,FALSE)</f>
        <v>#N/A</v>
      </c>
      <c r="H24" s="734" t="s">
        <v>603</v>
      </c>
      <c r="I24" s="734" t="s">
        <v>603</v>
      </c>
    </row>
    <row r="25" spans="1:9" ht="13.2">
      <c r="A25" s="311"/>
      <c r="B25" s="311"/>
      <c r="C25" s="726"/>
      <c r="D25" s="726"/>
      <c r="E25" s="726"/>
      <c r="F25" s="726"/>
      <c r="G25" s="726"/>
      <c r="H25" s="726"/>
      <c r="I25" s="726"/>
    </row>
    <row r="26" spans="1:9" ht="13.2">
      <c r="A26" s="311"/>
      <c r="B26" s="311" t="s">
        <v>220</v>
      </c>
      <c r="C26" s="313" t="s">
        <v>603</v>
      </c>
      <c r="D26" s="313" t="s">
        <v>603</v>
      </c>
      <c r="E26" s="313" t="s">
        <v>603</v>
      </c>
      <c r="F26" s="313" t="s">
        <v>603</v>
      </c>
      <c r="G26" s="313" t="s">
        <v>603</v>
      </c>
      <c r="H26" s="313" t="s">
        <v>603</v>
      </c>
      <c r="I26" s="313" t="s">
        <v>603</v>
      </c>
    </row>
    <row r="27" spans="1:9" ht="13.2">
      <c r="C27" s="325" t="s">
        <v>603</v>
      </c>
      <c r="D27" s="316" t="s">
        <v>603</v>
      </c>
      <c r="E27" s="316" t="s">
        <v>603</v>
      </c>
      <c r="F27" s="316" t="s">
        <v>603</v>
      </c>
      <c r="G27" s="316" t="s">
        <v>603</v>
      </c>
      <c r="H27" s="316" t="s">
        <v>603</v>
      </c>
      <c r="I27" s="316" t="s">
        <v>603</v>
      </c>
    </row>
    <row r="28" spans="1:9" ht="13.2">
      <c r="B28" s="311" t="s">
        <v>262</v>
      </c>
      <c r="C28" s="310" t="s">
        <v>603</v>
      </c>
      <c r="D28" s="310" t="s">
        <v>603</v>
      </c>
      <c r="E28" s="310" t="s">
        <v>603</v>
      </c>
      <c r="F28" s="310" t="s">
        <v>603</v>
      </c>
      <c r="G28" s="310" t="s">
        <v>603</v>
      </c>
      <c r="H28" s="310" t="s">
        <v>603</v>
      </c>
      <c r="I28" s="310" t="s">
        <v>603</v>
      </c>
    </row>
    <row r="29" spans="1:9" ht="13.2">
      <c r="C29" s="324"/>
      <c r="D29" s="322"/>
      <c r="E29" s="322"/>
      <c r="F29" s="322"/>
      <c r="G29" s="322"/>
      <c r="H29" s="322"/>
      <c r="I29" s="322"/>
    </row>
    <row r="30" spans="1:9" ht="13.2">
      <c r="A30" s="311"/>
      <c r="B30" s="311" t="s">
        <v>199</v>
      </c>
      <c r="C30" s="734" t="e">
        <f>VLOOKUP(①ひな形!G38,①ひな形!$A$34:$B$99,2,FALSE)</f>
        <v>#N/A</v>
      </c>
      <c r="D30" s="734"/>
      <c r="E30" s="734" t="s">
        <v>603</v>
      </c>
      <c r="F30" s="734" t="s">
        <v>603</v>
      </c>
      <c r="G30" s="734" t="e">
        <f>VLOOKUP(①ひな形!O38,①ひな形!$A$34:$B$99,2,FALSE)</f>
        <v>#N/A</v>
      </c>
      <c r="H30" s="734" t="s">
        <v>603</v>
      </c>
      <c r="I30" s="734" t="s">
        <v>603</v>
      </c>
    </row>
    <row r="31" spans="1:9" ht="13.2">
      <c r="A31" s="311"/>
      <c r="B31" s="311"/>
      <c r="C31" s="726"/>
      <c r="D31" s="726"/>
      <c r="E31" s="726"/>
      <c r="F31" s="726"/>
      <c r="G31" s="726"/>
      <c r="H31" s="726"/>
      <c r="I31" s="726"/>
    </row>
    <row r="32" spans="1:9" ht="13.2">
      <c r="A32" s="311"/>
      <c r="B32" s="311" t="s">
        <v>220</v>
      </c>
      <c r="C32" s="313" t="s">
        <v>603</v>
      </c>
      <c r="D32" s="313" t="s">
        <v>603</v>
      </c>
      <c r="E32" s="313" t="s">
        <v>603</v>
      </c>
      <c r="F32" s="313" t="s">
        <v>603</v>
      </c>
      <c r="G32" s="313" t="s">
        <v>603</v>
      </c>
      <c r="H32" s="313" t="s">
        <v>603</v>
      </c>
      <c r="I32" s="313" t="s">
        <v>603</v>
      </c>
    </row>
    <row r="33" spans="1:9" ht="13.2">
      <c r="C33" s="325" t="s">
        <v>603</v>
      </c>
      <c r="D33" s="316" t="s">
        <v>603</v>
      </c>
      <c r="E33" s="316" t="s">
        <v>603</v>
      </c>
      <c r="F33" s="316" t="s">
        <v>603</v>
      </c>
      <c r="G33" s="316">
        <f>①ひな形!O39</f>
        <v>0</v>
      </c>
      <c r="H33" s="316" t="s">
        <v>603</v>
      </c>
      <c r="I33" s="316" t="s">
        <v>603</v>
      </c>
    </row>
    <row r="34" spans="1:9" ht="13.2">
      <c r="B34" s="311" t="s">
        <v>262</v>
      </c>
      <c r="C34" s="310" t="s">
        <v>603</v>
      </c>
      <c r="D34" s="310" t="s">
        <v>603</v>
      </c>
      <c r="E34" s="310" t="s">
        <v>603</v>
      </c>
      <c r="F34" s="310" t="s">
        <v>603</v>
      </c>
      <c r="G34" s="310" t="s">
        <v>603</v>
      </c>
      <c r="H34" s="310" t="s">
        <v>603</v>
      </c>
      <c r="I34" s="310" t="s">
        <v>603</v>
      </c>
    </row>
    <row r="35" spans="1:9" ht="13.2">
      <c r="C35" s="324"/>
      <c r="D35" s="322"/>
      <c r="E35" s="322"/>
      <c r="F35" s="322"/>
      <c r="G35" s="322"/>
      <c r="H35" s="322"/>
      <c r="I35" s="322"/>
    </row>
    <row r="36" spans="1:9" ht="13.2">
      <c r="A36" s="311"/>
      <c r="B36" s="311" t="s">
        <v>200</v>
      </c>
      <c r="C36" s="734" t="e">
        <f>VLOOKUP(①ひな形!G42,①ひな形!$A$34:$B$99,2,FALSE)</f>
        <v>#N/A</v>
      </c>
      <c r="D36" s="734"/>
      <c r="E36" s="734" t="s">
        <v>603</v>
      </c>
      <c r="F36" s="734" t="s">
        <v>603</v>
      </c>
      <c r="G36" s="734" t="e">
        <f>VLOOKUP(①ひな形!O40,①ひな形!$A$34:$B$99,2,FALSE)</f>
        <v>#N/A</v>
      </c>
      <c r="H36" s="734" t="s">
        <v>603</v>
      </c>
      <c r="I36" s="734" t="s">
        <v>603</v>
      </c>
    </row>
    <row r="37" spans="1:9" ht="13.2">
      <c r="A37" s="311"/>
      <c r="B37" s="311"/>
      <c r="C37" s="726"/>
      <c r="D37" s="726"/>
      <c r="E37" s="726"/>
      <c r="F37" s="726"/>
      <c r="G37" s="726"/>
      <c r="H37" s="726"/>
      <c r="I37" s="726"/>
    </row>
    <row r="38" spans="1:9" ht="13.2">
      <c r="A38" s="311"/>
      <c r="B38" s="311" t="s">
        <v>220</v>
      </c>
      <c r="C38" s="313" t="s">
        <v>603</v>
      </c>
      <c r="D38" s="313" t="s">
        <v>603</v>
      </c>
      <c r="E38" s="313" t="s">
        <v>603</v>
      </c>
      <c r="F38" s="313" t="s">
        <v>603</v>
      </c>
      <c r="G38" s="313" t="s">
        <v>603</v>
      </c>
      <c r="H38" s="313" t="s">
        <v>603</v>
      </c>
      <c r="I38" s="313" t="s">
        <v>603</v>
      </c>
    </row>
    <row r="39" spans="1:9" ht="13.2">
      <c r="C39" s="325">
        <f>①ひな形!G43</f>
        <v>0</v>
      </c>
      <c r="D39" s="316" t="s">
        <v>603</v>
      </c>
      <c r="E39" s="316" t="s">
        <v>603</v>
      </c>
      <c r="F39" s="316" t="s">
        <v>603</v>
      </c>
      <c r="G39" s="316">
        <f>①ひな形!O41</f>
        <v>0</v>
      </c>
      <c r="H39" s="316" t="s">
        <v>603</v>
      </c>
      <c r="I39" s="316" t="s">
        <v>603</v>
      </c>
    </row>
    <row r="40" spans="1:9" ht="13.2">
      <c r="B40" s="311" t="s">
        <v>262</v>
      </c>
      <c r="C40" s="310" t="s">
        <v>603</v>
      </c>
      <c r="D40" s="310" t="s">
        <v>603</v>
      </c>
      <c r="E40" s="310" t="s">
        <v>603</v>
      </c>
      <c r="F40" s="310" t="s">
        <v>603</v>
      </c>
      <c r="G40" s="310" t="s">
        <v>603</v>
      </c>
      <c r="H40" s="310" t="s">
        <v>603</v>
      </c>
      <c r="I40" s="310" t="s">
        <v>603</v>
      </c>
    </row>
    <row r="41" spans="1:9" ht="13.2">
      <c r="C41" s="324"/>
      <c r="D41" s="322"/>
      <c r="E41" s="322"/>
      <c r="F41" s="322"/>
      <c r="G41" s="322"/>
      <c r="H41" s="322"/>
      <c r="I41" s="322"/>
    </row>
    <row r="42" spans="1:9" ht="13.2">
      <c r="A42" s="311"/>
      <c r="B42" s="311" t="s">
        <v>201</v>
      </c>
      <c r="C42" s="734" t="e">
        <f>VLOOKUP(①ひな形!G44,①ひな形!$A$34:$B$99,2,FALSE)</f>
        <v>#N/A</v>
      </c>
      <c r="D42" s="734" t="s">
        <v>603</v>
      </c>
      <c r="E42" s="734" t="s">
        <v>603</v>
      </c>
      <c r="F42" s="734" t="s">
        <v>603</v>
      </c>
      <c r="G42" s="734" t="e">
        <f>VLOOKUP(①ひな形!O42,①ひな形!$A$34:$B$99,2,FALSE)</f>
        <v>#N/A</v>
      </c>
      <c r="H42" s="734" t="s">
        <v>603</v>
      </c>
      <c r="I42" s="734" t="s">
        <v>603</v>
      </c>
    </row>
    <row r="43" spans="1:9" ht="13.2">
      <c r="A43" s="311"/>
      <c r="B43" s="311"/>
      <c r="C43" s="726"/>
      <c r="D43" s="726"/>
      <c r="E43" s="726"/>
      <c r="F43" s="726"/>
      <c r="G43" s="726"/>
      <c r="H43" s="726"/>
      <c r="I43" s="726"/>
    </row>
    <row r="44" spans="1:9" ht="13.2">
      <c r="A44" s="311"/>
      <c r="B44" s="311" t="s">
        <v>220</v>
      </c>
      <c r="C44" s="313" t="s">
        <v>603</v>
      </c>
      <c r="D44" s="313" t="s">
        <v>603</v>
      </c>
      <c r="E44" s="313" t="s">
        <v>603</v>
      </c>
      <c r="F44" s="313" t="s">
        <v>603</v>
      </c>
      <c r="G44" s="313" t="s">
        <v>603</v>
      </c>
      <c r="H44" s="313" t="s">
        <v>603</v>
      </c>
      <c r="I44" s="313" t="s">
        <v>603</v>
      </c>
    </row>
    <row r="45" spans="1:9" ht="13.2">
      <c r="C45" s="325">
        <f>①ひな形!G45</f>
        <v>0</v>
      </c>
      <c r="D45" s="316" t="s">
        <v>603</v>
      </c>
      <c r="E45" s="316" t="s">
        <v>603</v>
      </c>
      <c r="F45" s="316" t="s">
        <v>603</v>
      </c>
      <c r="G45" s="316">
        <f>①ひな形!O43</f>
        <v>0</v>
      </c>
      <c r="H45" s="316" t="s">
        <v>603</v>
      </c>
      <c r="I45" s="316" t="s">
        <v>603</v>
      </c>
    </row>
    <row r="46" spans="1:9" ht="13.2">
      <c r="B46" s="311" t="s">
        <v>262</v>
      </c>
      <c r="C46" s="310" t="s">
        <v>603</v>
      </c>
      <c r="D46" s="310" t="s">
        <v>603</v>
      </c>
      <c r="E46" s="310" t="s">
        <v>603</v>
      </c>
      <c r="F46" s="310" t="s">
        <v>603</v>
      </c>
      <c r="G46" s="310" t="s">
        <v>603</v>
      </c>
      <c r="H46" s="310" t="s">
        <v>603</v>
      </c>
      <c r="I46" s="310" t="s">
        <v>603</v>
      </c>
    </row>
    <row r="47" spans="1:9" ht="13.2">
      <c r="C47" s="324"/>
      <c r="D47" s="322"/>
      <c r="E47" s="322"/>
      <c r="F47" s="322"/>
      <c r="G47" s="322"/>
      <c r="H47" s="322"/>
      <c r="I47" s="322"/>
    </row>
    <row r="48" spans="1:9" ht="13.2">
      <c r="A48" s="311"/>
      <c r="B48" s="311" t="s">
        <v>202</v>
      </c>
      <c r="C48" s="734" t="e">
        <f>VLOOKUP(①ひな形!G46,①ひな形!$A$34:$B$99,2,FALSE)</f>
        <v>#N/A</v>
      </c>
      <c r="D48" s="734" t="s">
        <v>603</v>
      </c>
      <c r="E48" s="734" t="s">
        <v>603</v>
      </c>
      <c r="F48" s="734" t="s">
        <v>603</v>
      </c>
      <c r="G48" s="734" t="e">
        <f>VLOOKUP(①ひな形!O44,①ひな形!$A$34:$B$99,2,FALSE)</f>
        <v>#N/A</v>
      </c>
      <c r="H48" s="734" t="s">
        <v>603</v>
      </c>
      <c r="I48" s="734" t="s">
        <v>603</v>
      </c>
    </row>
    <row r="49" spans="1:9" ht="13.2">
      <c r="A49" s="311"/>
      <c r="B49" s="311"/>
      <c r="C49" s="726"/>
      <c r="D49" s="726"/>
      <c r="E49" s="726"/>
      <c r="F49" s="726"/>
      <c r="G49" s="726"/>
      <c r="H49" s="726"/>
      <c r="I49" s="726"/>
    </row>
    <row r="50" spans="1:9" ht="13.2">
      <c r="A50" s="311"/>
      <c r="B50" s="311" t="s">
        <v>220</v>
      </c>
      <c r="C50" s="313" t="s">
        <v>603</v>
      </c>
      <c r="D50" s="313" t="s">
        <v>603</v>
      </c>
      <c r="E50" s="313" t="s">
        <v>603</v>
      </c>
      <c r="F50" s="313" t="s">
        <v>603</v>
      </c>
      <c r="G50" s="313" t="s">
        <v>603</v>
      </c>
      <c r="H50" s="313" t="s">
        <v>603</v>
      </c>
      <c r="I50" s="313" t="s">
        <v>603</v>
      </c>
    </row>
    <row r="51" spans="1:9" ht="13.2">
      <c r="C51" s="325">
        <f>①ひな形!G47</f>
        <v>0</v>
      </c>
      <c r="D51" s="316" t="s">
        <v>603</v>
      </c>
      <c r="E51" s="316" t="s">
        <v>603</v>
      </c>
      <c r="F51" s="316" t="s">
        <v>603</v>
      </c>
      <c r="G51" s="316">
        <f>①ひな形!O45</f>
        <v>0</v>
      </c>
      <c r="H51" s="316" t="s">
        <v>603</v>
      </c>
      <c r="I51" s="316" t="s">
        <v>603</v>
      </c>
    </row>
    <row r="52" spans="1:9" ht="13.2">
      <c r="B52" s="311" t="s">
        <v>262</v>
      </c>
      <c r="C52" s="310" t="s">
        <v>603</v>
      </c>
      <c r="D52" s="310" t="s">
        <v>603</v>
      </c>
      <c r="E52" s="310" t="s">
        <v>603</v>
      </c>
      <c r="F52" s="310" t="s">
        <v>603</v>
      </c>
      <c r="G52" s="310" t="s">
        <v>603</v>
      </c>
      <c r="H52" s="310" t="s">
        <v>603</v>
      </c>
      <c r="I52" s="310" t="s">
        <v>603</v>
      </c>
    </row>
    <row r="53" spans="1:9" ht="13.2">
      <c r="C53" s="326"/>
      <c r="D53" s="327"/>
      <c r="E53" s="327"/>
      <c r="F53" s="327"/>
      <c r="G53" s="327"/>
      <c r="H53" s="327"/>
      <c r="I53" s="327"/>
    </row>
    <row r="54" spans="1:9" ht="14.25" customHeight="1">
      <c r="A54" s="311"/>
      <c r="B54" s="311" t="s">
        <v>203</v>
      </c>
      <c r="C54" s="737"/>
      <c r="D54" s="738" t="s">
        <v>603</v>
      </c>
      <c r="E54" s="738" t="s">
        <v>603</v>
      </c>
      <c r="F54" s="738" t="s">
        <v>603</v>
      </c>
      <c r="G54" s="738" t="e">
        <f>VLOOKUP(①ひな形!O46,①ひな形!$A$34:$B$99,2,FALSE)</f>
        <v>#N/A</v>
      </c>
      <c r="H54" s="738" t="s">
        <v>603</v>
      </c>
      <c r="I54" s="738" t="s">
        <v>603</v>
      </c>
    </row>
    <row r="55" spans="1:9" ht="14.25" customHeight="1">
      <c r="A55" s="311"/>
      <c r="B55" s="311"/>
      <c r="C55" s="726"/>
      <c r="D55" s="726"/>
      <c r="E55" s="726"/>
      <c r="F55" s="726"/>
      <c r="G55" s="726"/>
      <c r="H55" s="726"/>
      <c r="I55" s="726"/>
    </row>
    <row r="56" spans="1:9" ht="14.25" customHeight="1">
      <c r="A56" s="311"/>
      <c r="B56" s="311" t="s">
        <v>220</v>
      </c>
      <c r="C56" s="328" t="s">
        <v>603</v>
      </c>
      <c r="D56" s="328" t="s">
        <v>603</v>
      </c>
      <c r="E56" s="328" t="s">
        <v>603</v>
      </c>
      <c r="F56" s="328" t="s">
        <v>603</v>
      </c>
      <c r="G56" s="328" t="s">
        <v>603</v>
      </c>
      <c r="H56" s="328" t="s">
        <v>603</v>
      </c>
      <c r="I56" s="328" t="s">
        <v>603</v>
      </c>
    </row>
    <row r="57" spans="1:9" ht="13.2">
      <c r="C57" s="330"/>
      <c r="D57" s="331" t="s">
        <v>603</v>
      </c>
      <c r="E57" s="331" t="s">
        <v>603</v>
      </c>
      <c r="F57" s="331" t="s">
        <v>603</v>
      </c>
      <c r="G57" s="331">
        <f>①ひな形!O47</f>
        <v>0</v>
      </c>
      <c r="H57" s="331" t="s">
        <v>603</v>
      </c>
      <c r="I57" s="331" t="s">
        <v>603</v>
      </c>
    </row>
    <row r="58" spans="1:9" ht="13.2">
      <c r="B58" s="311" t="s">
        <v>262</v>
      </c>
      <c r="C58" s="332" t="s">
        <v>603</v>
      </c>
      <c r="D58" s="332" t="s">
        <v>603</v>
      </c>
      <c r="E58" s="332" t="s">
        <v>603</v>
      </c>
      <c r="F58" s="332" t="s">
        <v>603</v>
      </c>
      <c r="G58" s="332" t="s">
        <v>603</v>
      </c>
      <c r="H58" s="332" t="s">
        <v>603</v>
      </c>
      <c r="I58" s="332" t="s">
        <v>603</v>
      </c>
    </row>
    <row r="59" spans="1:9" ht="13.2">
      <c r="C59" s="333"/>
      <c r="D59" s="334"/>
      <c r="E59" s="334"/>
      <c r="F59" s="334"/>
      <c r="G59" s="334"/>
      <c r="H59" s="334"/>
      <c r="I59" s="334"/>
    </row>
    <row r="60" spans="1:9" ht="15">
      <c r="C60" s="335">
        <v>45512</v>
      </c>
      <c r="D60" s="291">
        <v>45513</v>
      </c>
      <c r="E60" s="291">
        <v>45514</v>
      </c>
      <c r="F60" s="291">
        <v>45515</v>
      </c>
      <c r="G60" s="291">
        <v>45516</v>
      </c>
      <c r="H60" s="291">
        <v>45517</v>
      </c>
      <c r="I60" s="291">
        <v>45518</v>
      </c>
    </row>
    <row r="61" spans="1:9" ht="16.2">
      <c r="C61" s="306" t="s">
        <v>50</v>
      </c>
      <c r="D61" s="306" t="s">
        <v>51</v>
      </c>
      <c r="E61" s="306" t="s">
        <v>52</v>
      </c>
      <c r="F61" s="306" t="s">
        <v>46</v>
      </c>
      <c r="G61" s="306" t="s">
        <v>47</v>
      </c>
      <c r="H61" s="306" t="s">
        <v>48</v>
      </c>
      <c r="I61" s="306" t="s">
        <v>49</v>
      </c>
    </row>
    <row r="62" spans="1:9" ht="13.2">
      <c r="C62" s="310"/>
      <c r="D62" s="310"/>
      <c r="E62" s="310"/>
      <c r="F62" s="310"/>
      <c r="G62" s="310"/>
      <c r="H62" s="310"/>
      <c r="I62" s="310"/>
    </row>
    <row r="63" spans="1:9" ht="13.2">
      <c r="C63" s="739" t="s">
        <v>603</v>
      </c>
      <c r="D63" s="739" t="s">
        <v>603</v>
      </c>
      <c r="E63" s="739" t="e">
        <f>VLOOKUP(#REF!,①ひな形!$A$34:$B$99,2,FALSE)</f>
        <v>#REF!</v>
      </c>
      <c r="F63" s="739" t="s">
        <v>603</v>
      </c>
      <c r="G63" s="739" t="s">
        <v>603</v>
      </c>
      <c r="H63" s="739" t="s">
        <v>603</v>
      </c>
      <c r="I63" s="739" t="s">
        <v>603</v>
      </c>
    </row>
    <row r="64" spans="1:9" ht="13.2">
      <c r="C64" s="726"/>
      <c r="D64" s="726"/>
      <c r="E64" s="726"/>
      <c r="F64" s="726"/>
      <c r="G64" s="726"/>
      <c r="H64" s="726"/>
      <c r="I64" s="726"/>
    </row>
    <row r="65" spans="2:9" ht="13.2">
      <c r="B65" s="311" t="s">
        <v>220</v>
      </c>
      <c r="C65" s="310" t="s">
        <v>603</v>
      </c>
      <c r="D65" s="310" t="s">
        <v>603</v>
      </c>
      <c r="E65" s="310" t="s">
        <v>603</v>
      </c>
      <c r="F65" s="310" t="s">
        <v>603</v>
      </c>
      <c r="G65" s="310" t="s">
        <v>603</v>
      </c>
      <c r="H65" s="310" t="s">
        <v>603</v>
      </c>
      <c r="I65" s="310" t="s">
        <v>603</v>
      </c>
    </row>
    <row r="66" spans="2:9" ht="13.2">
      <c r="C66" s="336" t="s">
        <v>603</v>
      </c>
      <c r="D66" s="336" t="s">
        <v>603</v>
      </c>
      <c r="E66" s="336" t="e">
        <f>#REF!</f>
        <v>#REF!</v>
      </c>
      <c r="F66" s="336" t="s">
        <v>603</v>
      </c>
      <c r="G66" s="336" t="s">
        <v>603</v>
      </c>
      <c r="H66" s="336" t="s">
        <v>603</v>
      </c>
      <c r="I66" s="336" t="s">
        <v>603</v>
      </c>
    </row>
    <row r="67" spans="2:9" ht="13.2">
      <c r="B67" s="311" t="s">
        <v>262</v>
      </c>
      <c r="C67" s="310" t="s">
        <v>603</v>
      </c>
      <c r="D67" s="310" t="s">
        <v>603</v>
      </c>
      <c r="E67" s="310" t="s">
        <v>603</v>
      </c>
      <c r="F67" s="310" t="s">
        <v>603</v>
      </c>
      <c r="G67" s="310" t="s">
        <v>603</v>
      </c>
      <c r="H67" s="310" t="s">
        <v>603</v>
      </c>
      <c r="I67" s="310" t="s">
        <v>603</v>
      </c>
    </row>
    <row r="68" spans="2:9" ht="13.2">
      <c r="C68" s="324"/>
      <c r="D68" s="324"/>
      <c r="E68" s="324"/>
      <c r="F68" s="324"/>
      <c r="G68" s="324"/>
      <c r="H68" s="324"/>
      <c r="I68" s="324"/>
    </row>
    <row r="69" spans="2:9" ht="13.2">
      <c r="C69" s="739" t="s">
        <v>603</v>
      </c>
      <c r="D69" s="739" t="s">
        <v>603</v>
      </c>
      <c r="E69" s="739" t="e">
        <f>VLOOKUP(#REF!,①ひな形!$A$34:$B$99,2,FALSE)</f>
        <v>#REF!</v>
      </c>
      <c r="F69" s="739" t="s">
        <v>603</v>
      </c>
      <c r="G69" s="739" t="s">
        <v>603</v>
      </c>
      <c r="H69" s="739" t="s">
        <v>603</v>
      </c>
      <c r="I69" s="739" t="s">
        <v>603</v>
      </c>
    </row>
    <row r="70" spans="2:9" ht="13.2">
      <c r="C70" s="726"/>
      <c r="D70" s="726"/>
      <c r="E70" s="726"/>
      <c r="F70" s="726"/>
      <c r="G70" s="726"/>
      <c r="H70" s="726"/>
      <c r="I70" s="726"/>
    </row>
    <row r="71" spans="2:9" ht="13.2">
      <c r="B71" s="311" t="s">
        <v>220</v>
      </c>
      <c r="C71" s="310" t="s">
        <v>603</v>
      </c>
      <c r="D71" s="310" t="s">
        <v>603</v>
      </c>
      <c r="E71" s="310" t="s">
        <v>603</v>
      </c>
      <c r="F71" s="310" t="s">
        <v>603</v>
      </c>
      <c r="G71" s="310" t="s">
        <v>603</v>
      </c>
      <c r="H71" s="310" t="s">
        <v>603</v>
      </c>
      <c r="I71" s="310" t="s">
        <v>603</v>
      </c>
    </row>
    <row r="72" spans="2:9" ht="13.2">
      <c r="C72" s="336" t="s">
        <v>603</v>
      </c>
      <c r="D72" s="336" t="s">
        <v>603</v>
      </c>
      <c r="E72" s="336" t="e">
        <f>#REF!</f>
        <v>#REF!</v>
      </c>
      <c r="F72" s="336" t="s">
        <v>603</v>
      </c>
      <c r="G72" s="336" t="s">
        <v>603</v>
      </c>
      <c r="H72" s="336" t="s">
        <v>603</v>
      </c>
      <c r="I72" s="336" t="s">
        <v>603</v>
      </c>
    </row>
    <row r="73" spans="2:9" ht="13.2">
      <c r="B73" s="311" t="s">
        <v>262</v>
      </c>
      <c r="C73" s="310" t="s">
        <v>603</v>
      </c>
      <c r="D73" s="310" t="s">
        <v>603</v>
      </c>
      <c r="E73" s="310" t="s">
        <v>603</v>
      </c>
      <c r="F73" s="310" t="s">
        <v>603</v>
      </c>
      <c r="G73" s="310" t="s">
        <v>603</v>
      </c>
      <c r="H73" s="310" t="s">
        <v>603</v>
      </c>
      <c r="I73" s="310" t="s">
        <v>603</v>
      </c>
    </row>
    <row r="74" spans="2:9" ht="13.2">
      <c r="C74" s="324"/>
      <c r="D74" s="324"/>
      <c r="E74" s="324"/>
      <c r="F74" s="324"/>
      <c r="G74" s="324"/>
      <c r="H74" s="324"/>
      <c r="I74" s="324"/>
    </row>
    <row r="75" spans="2:9" ht="13.2">
      <c r="C75" s="739" t="s">
        <v>603</v>
      </c>
      <c r="D75" s="739" t="s">
        <v>603</v>
      </c>
      <c r="E75" s="739" t="e">
        <f>VLOOKUP(#REF!,①ひな形!$A$34:$B$99,2,FALSE)</f>
        <v>#REF!</v>
      </c>
      <c r="F75" s="739" t="s">
        <v>603</v>
      </c>
      <c r="G75" s="739" t="s">
        <v>603</v>
      </c>
      <c r="H75" s="739" t="s">
        <v>603</v>
      </c>
      <c r="I75" s="739" t="s">
        <v>603</v>
      </c>
    </row>
    <row r="76" spans="2:9" ht="13.2">
      <c r="C76" s="726"/>
      <c r="D76" s="726"/>
      <c r="E76" s="726"/>
      <c r="F76" s="726"/>
      <c r="G76" s="726"/>
      <c r="H76" s="726"/>
      <c r="I76" s="726"/>
    </row>
    <row r="77" spans="2:9" ht="13.2">
      <c r="B77" s="311" t="s">
        <v>220</v>
      </c>
      <c r="C77" s="310" t="s">
        <v>603</v>
      </c>
      <c r="D77" s="310" t="s">
        <v>603</v>
      </c>
      <c r="E77" s="310" t="s">
        <v>603</v>
      </c>
      <c r="F77" s="310" t="s">
        <v>603</v>
      </c>
      <c r="G77" s="310" t="s">
        <v>603</v>
      </c>
      <c r="H77" s="310" t="s">
        <v>603</v>
      </c>
      <c r="I77" s="310" t="s">
        <v>603</v>
      </c>
    </row>
    <row r="78" spans="2:9" ht="13.2">
      <c r="C78" s="336" t="s">
        <v>603</v>
      </c>
      <c r="D78" s="336" t="s">
        <v>603</v>
      </c>
      <c r="E78" s="336" t="e">
        <f>#REF!</f>
        <v>#REF!</v>
      </c>
      <c r="F78" s="336" t="s">
        <v>603</v>
      </c>
      <c r="G78" s="336" t="s">
        <v>603</v>
      </c>
      <c r="H78" s="336" t="s">
        <v>603</v>
      </c>
      <c r="I78" s="336" t="s">
        <v>603</v>
      </c>
    </row>
    <row r="79" spans="2:9" ht="13.2">
      <c r="B79" s="311" t="s">
        <v>262</v>
      </c>
      <c r="C79" s="310" t="s">
        <v>603</v>
      </c>
      <c r="D79" s="310" t="s">
        <v>603</v>
      </c>
      <c r="E79" s="310" t="s">
        <v>603</v>
      </c>
      <c r="F79" s="310" t="s">
        <v>603</v>
      </c>
      <c r="G79" s="310" t="s">
        <v>603</v>
      </c>
      <c r="H79" s="310" t="s">
        <v>603</v>
      </c>
      <c r="I79" s="310" t="s">
        <v>603</v>
      </c>
    </row>
    <row r="80" spans="2:9" ht="13.2">
      <c r="C80" s="324"/>
      <c r="D80" s="324"/>
      <c r="E80" s="324"/>
      <c r="F80" s="324"/>
      <c r="G80" s="324"/>
      <c r="H80" s="324"/>
      <c r="I80" s="324"/>
    </row>
    <row r="81" spans="2:9" ht="13.2">
      <c r="C81" s="739" t="s">
        <v>603</v>
      </c>
      <c r="D81" s="739" t="s">
        <v>603</v>
      </c>
      <c r="E81" s="739" t="e">
        <f>VLOOKUP(#REF!,①ひな形!$A$34:$B$99,2,FALSE)</f>
        <v>#REF!</v>
      </c>
      <c r="F81" s="739" t="s">
        <v>603</v>
      </c>
      <c r="G81" s="739" t="s">
        <v>603</v>
      </c>
      <c r="H81" s="739" t="s">
        <v>603</v>
      </c>
      <c r="I81" s="739" t="s">
        <v>603</v>
      </c>
    </row>
    <row r="82" spans="2:9" ht="13.2">
      <c r="C82" s="726"/>
      <c r="D82" s="726"/>
      <c r="E82" s="726"/>
      <c r="F82" s="726"/>
      <c r="G82" s="726"/>
      <c r="H82" s="726"/>
      <c r="I82" s="726"/>
    </row>
    <row r="83" spans="2:9" ht="13.2">
      <c r="B83" s="311" t="s">
        <v>220</v>
      </c>
      <c r="C83" s="310" t="s">
        <v>603</v>
      </c>
      <c r="D83" s="310" t="s">
        <v>603</v>
      </c>
      <c r="E83" s="310" t="s">
        <v>603</v>
      </c>
      <c r="F83" s="310" t="s">
        <v>603</v>
      </c>
      <c r="G83" s="310" t="s">
        <v>603</v>
      </c>
      <c r="H83" s="310" t="s">
        <v>603</v>
      </c>
      <c r="I83" s="310" t="s">
        <v>603</v>
      </c>
    </row>
    <row r="84" spans="2:9" ht="13.2">
      <c r="C84" s="336" t="s">
        <v>603</v>
      </c>
      <c r="D84" s="336" t="s">
        <v>603</v>
      </c>
      <c r="E84" s="336" t="e">
        <f>#REF!</f>
        <v>#REF!</v>
      </c>
      <c r="F84" s="336" t="s">
        <v>603</v>
      </c>
      <c r="G84" s="336" t="s">
        <v>603</v>
      </c>
      <c r="H84" s="336" t="s">
        <v>603</v>
      </c>
      <c r="I84" s="336" t="s">
        <v>603</v>
      </c>
    </row>
    <row r="85" spans="2:9" ht="13.2">
      <c r="B85" s="311" t="s">
        <v>262</v>
      </c>
      <c r="C85" s="310" t="s">
        <v>603</v>
      </c>
      <c r="D85" s="310" t="s">
        <v>603</v>
      </c>
      <c r="E85" s="310" t="s">
        <v>603</v>
      </c>
      <c r="F85" s="310" t="s">
        <v>603</v>
      </c>
      <c r="G85" s="310" t="s">
        <v>603</v>
      </c>
      <c r="H85" s="310" t="s">
        <v>603</v>
      </c>
      <c r="I85" s="310" t="s">
        <v>603</v>
      </c>
    </row>
    <row r="86" spans="2:9" ht="13.2">
      <c r="C86" s="324"/>
      <c r="D86" s="324"/>
      <c r="E86" s="324"/>
      <c r="F86" s="324"/>
      <c r="G86" s="324"/>
      <c r="H86" s="324"/>
      <c r="I86" s="324"/>
    </row>
    <row r="87" spans="2:9" ht="13.2">
      <c r="C87" s="739" t="s">
        <v>603</v>
      </c>
      <c r="D87" s="739" t="s">
        <v>603</v>
      </c>
      <c r="E87" s="739" t="e">
        <f>VLOOKUP(#REF!,①ひな形!$A$34:$B$99,2,FALSE)</f>
        <v>#REF!</v>
      </c>
      <c r="F87" s="739" t="s">
        <v>603</v>
      </c>
      <c r="G87" s="739" t="s">
        <v>603</v>
      </c>
      <c r="H87" s="739" t="s">
        <v>603</v>
      </c>
      <c r="I87" s="739" t="s">
        <v>603</v>
      </c>
    </row>
    <row r="88" spans="2:9" ht="13.2">
      <c r="C88" s="726"/>
      <c r="D88" s="726"/>
      <c r="E88" s="726"/>
      <c r="F88" s="726"/>
      <c r="G88" s="726"/>
      <c r="H88" s="726"/>
      <c r="I88" s="726"/>
    </row>
    <row r="89" spans="2:9" ht="13.2">
      <c r="B89" s="311" t="s">
        <v>220</v>
      </c>
      <c r="C89" s="310" t="s">
        <v>603</v>
      </c>
      <c r="D89" s="310" t="s">
        <v>603</v>
      </c>
      <c r="E89" s="310" t="s">
        <v>603</v>
      </c>
      <c r="F89" s="310" t="s">
        <v>603</v>
      </c>
      <c r="G89" s="310" t="s">
        <v>603</v>
      </c>
      <c r="H89" s="310" t="s">
        <v>603</v>
      </c>
      <c r="I89" s="310" t="s">
        <v>603</v>
      </c>
    </row>
    <row r="90" spans="2:9" ht="13.2">
      <c r="C90" s="336" t="s">
        <v>603</v>
      </c>
      <c r="D90" s="336" t="s">
        <v>603</v>
      </c>
      <c r="E90" s="336" t="e">
        <f>#REF!</f>
        <v>#REF!</v>
      </c>
      <c r="F90" s="336" t="s">
        <v>603</v>
      </c>
      <c r="G90" s="336" t="s">
        <v>603</v>
      </c>
      <c r="H90" s="336" t="s">
        <v>603</v>
      </c>
      <c r="I90" s="336" t="s">
        <v>603</v>
      </c>
    </row>
    <row r="91" spans="2:9" ht="13.2">
      <c r="B91" s="311" t="s">
        <v>262</v>
      </c>
      <c r="C91" s="310" t="s">
        <v>603</v>
      </c>
      <c r="D91" s="310" t="s">
        <v>603</v>
      </c>
      <c r="E91" s="310" t="s">
        <v>603</v>
      </c>
      <c r="F91" s="310" t="s">
        <v>603</v>
      </c>
      <c r="G91" s="310" t="s">
        <v>603</v>
      </c>
      <c r="H91" s="310" t="s">
        <v>603</v>
      </c>
      <c r="I91" s="310" t="s">
        <v>603</v>
      </c>
    </row>
    <row r="92" spans="2:9" ht="13.2">
      <c r="C92" s="324"/>
      <c r="D92" s="324"/>
      <c r="E92" s="324"/>
      <c r="F92" s="324"/>
      <c r="G92" s="324"/>
      <c r="H92" s="324"/>
      <c r="I92" s="324"/>
    </row>
    <row r="93" spans="2:9" ht="13.2">
      <c r="C93" s="739" t="s">
        <v>603</v>
      </c>
      <c r="D93" s="739" t="s">
        <v>603</v>
      </c>
      <c r="E93" s="739" t="s">
        <v>603</v>
      </c>
      <c r="F93" s="739" t="s">
        <v>603</v>
      </c>
      <c r="G93" s="739" t="s">
        <v>603</v>
      </c>
      <c r="H93" s="739" t="s">
        <v>603</v>
      </c>
      <c r="I93" s="739" t="s">
        <v>603</v>
      </c>
    </row>
    <row r="94" spans="2:9" ht="13.2">
      <c r="C94" s="726"/>
      <c r="D94" s="726"/>
      <c r="E94" s="726"/>
      <c r="F94" s="726"/>
      <c r="G94" s="726"/>
      <c r="H94" s="726"/>
      <c r="I94" s="726"/>
    </row>
    <row r="95" spans="2:9" ht="13.2">
      <c r="B95" s="311" t="s">
        <v>220</v>
      </c>
      <c r="C95" s="310" t="s">
        <v>603</v>
      </c>
      <c r="D95" s="310" t="s">
        <v>603</v>
      </c>
      <c r="E95" s="310" t="s">
        <v>603</v>
      </c>
      <c r="F95" s="310" t="s">
        <v>603</v>
      </c>
      <c r="G95" s="310" t="s">
        <v>603</v>
      </c>
      <c r="H95" s="310" t="s">
        <v>603</v>
      </c>
      <c r="I95" s="310" t="s">
        <v>603</v>
      </c>
    </row>
    <row r="96" spans="2:9" ht="13.2">
      <c r="C96" s="336" t="s">
        <v>603</v>
      </c>
      <c r="D96" s="336" t="s">
        <v>603</v>
      </c>
      <c r="E96" s="336" t="s">
        <v>603</v>
      </c>
      <c r="F96" s="336" t="s">
        <v>603</v>
      </c>
      <c r="G96" s="336" t="s">
        <v>603</v>
      </c>
      <c r="H96" s="336" t="s">
        <v>603</v>
      </c>
      <c r="I96" s="336" t="s">
        <v>603</v>
      </c>
    </row>
    <row r="97" spans="2:9" ht="13.2">
      <c r="B97" s="311" t="s">
        <v>262</v>
      </c>
      <c r="C97" s="310" t="s">
        <v>603</v>
      </c>
      <c r="D97" s="310" t="s">
        <v>603</v>
      </c>
      <c r="E97" s="310" t="s">
        <v>603</v>
      </c>
      <c r="F97" s="310" t="s">
        <v>603</v>
      </c>
      <c r="G97" s="310" t="s">
        <v>603</v>
      </c>
      <c r="H97" s="310" t="s">
        <v>603</v>
      </c>
      <c r="I97" s="310" t="s">
        <v>603</v>
      </c>
    </row>
    <row r="98" spans="2:9" ht="13.2">
      <c r="C98" s="324"/>
      <c r="D98" s="324"/>
      <c r="E98" s="324"/>
      <c r="F98" s="324"/>
      <c r="G98" s="324"/>
      <c r="H98" s="324"/>
      <c r="I98" s="324"/>
    </row>
    <row r="99" spans="2:9" ht="13.2">
      <c r="C99" s="734" t="s">
        <v>603</v>
      </c>
      <c r="D99" s="734" t="s">
        <v>603</v>
      </c>
      <c r="E99" s="734" t="s">
        <v>603</v>
      </c>
      <c r="F99" s="734" t="s">
        <v>603</v>
      </c>
      <c r="G99" s="734" t="s">
        <v>603</v>
      </c>
      <c r="H99" s="734" t="s">
        <v>603</v>
      </c>
      <c r="I99" s="734" t="s">
        <v>603</v>
      </c>
    </row>
    <row r="100" spans="2:9" ht="13.2">
      <c r="C100" s="726"/>
      <c r="D100" s="726"/>
      <c r="E100" s="726"/>
      <c r="F100" s="726"/>
      <c r="G100" s="726"/>
      <c r="H100" s="726"/>
      <c r="I100" s="726"/>
    </row>
    <row r="101" spans="2:9" ht="13.2">
      <c r="B101" s="311" t="s">
        <v>220</v>
      </c>
      <c r="C101" s="313" t="s">
        <v>603</v>
      </c>
      <c r="D101" s="313" t="s">
        <v>603</v>
      </c>
      <c r="E101" s="313" t="s">
        <v>603</v>
      </c>
      <c r="F101" s="313" t="s">
        <v>603</v>
      </c>
      <c r="G101" s="313" t="s">
        <v>603</v>
      </c>
      <c r="H101" s="313" t="s">
        <v>603</v>
      </c>
      <c r="I101" s="313" t="s">
        <v>603</v>
      </c>
    </row>
    <row r="102" spans="2:9" ht="13.2">
      <c r="C102" s="337" t="s">
        <v>603</v>
      </c>
      <c r="D102" s="337" t="s">
        <v>603</v>
      </c>
      <c r="E102" s="337" t="s">
        <v>603</v>
      </c>
      <c r="F102" s="337" t="s">
        <v>603</v>
      </c>
      <c r="G102" s="337" t="s">
        <v>603</v>
      </c>
      <c r="H102" s="337" t="s">
        <v>603</v>
      </c>
      <c r="I102" s="337" t="s">
        <v>603</v>
      </c>
    </row>
    <row r="103" spans="2:9" ht="13.2">
      <c r="B103" s="311" t="s">
        <v>262</v>
      </c>
      <c r="C103" s="313" t="s">
        <v>603</v>
      </c>
      <c r="D103" s="313" t="s">
        <v>603</v>
      </c>
      <c r="E103" s="313" t="s">
        <v>603</v>
      </c>
      <c r="F103" s="313" t="s">
        <v>603</v>
      </c>
      <c r="G103" s="313" t="s">
        <v>603</v>
      </c>
      <c r="H103" s="313" t="s">
        <v>603</v>
      </c>
      <c r="I103" s="313" t="s">
        <v>603</v>
      </c>
    </row>
    <row r="104" spans="2:9" ht="13.2">
      <c r="C104" s="322"/>
      <c r="D104" s="322"/>
      <c r="E104" s="322"/>
      <c r="F104" s="322"/>
      <c r="G104" s="322"/>
      <c r="H104" s="322"/>
      <c r="I104" s="322"/>
    </row>
    <row r="105" spans="2:9" ht="13.2">
      <c r="C105" s="734" t="s">
        <v>603</v>
      </c>
      <c r="D105" s="734" t="s">
        <v>603</v>
      </c>
      <c r="E105" s="734" t="s">
        <v>603</v>
      </c>
      <c r="F105" s="734" t="s">
        <v>603</v>
      </c>
      <c r="G105" s="734" t="s">
        <v>603</v>
      </c>
      <c r="H105" s="734" t="s">
        <v>603</v>
      </c>
      <c r="I105" s="734" t="s">
        <v>603</v>
      </c>
    </row>
    <row r="106" spans="2:9" ht="13.2">
      <c r="C106" s="726"/>
      <c r="D106" s="726"/>
      <c r="E106" s="726"/>
      <c r="F106" s="726"/>
      <c r="G106" s="726"/>
      <c r="H106" s="726"/>
      <c r="I106" s="726"/>
    </row>
    <row r="107" spans="2:9" ht="13.2">
      <c r="B107" s="311" t="s">
        <v>220</v>
      </c>
      <c r="C107" s="313" t="s">
        <v>603</v>
      </c>
      <c r="D107" s="313" t="s">
        <v>603</v>
      </c>
      <c r="E107" s="313" t="s">
        <v>603</v>
      </c>
      <c r="F107" s="313" t="s">
        <v>603</v>
      </c>
      <c r="G107" s="313" t="s">
        <v>603</v>
      </c>
      <c r="H107" s="313" t="s">
        <v>603</v>
      </c>
      <c r="I107" s="313" t="s">
        <v>603</v>
      </c>
    </row>
    <row r="108" spans="2:9" ht="13.2">
      <c r="C108" s="337" t="s">
        <v>603</v>
      </c>
      <c r="D108" s="337" t="s">
        <v>603</v>
      </c>
      <c r="E108" s="337" t="s">
        <v>603</v>
      </c>
      <c r="F108" s="337" t="s">
        <v>603</v>
      </c>
      <c r="G108" s="337" t="s">
        <v>603</v>
      </c>
      <c r="H108" s="337" t="s">
        <v>603</v>
      </c>
      <c r="I108" s="337" t="s">
        <v>603</v>
      </c>
    </row>
    <row r="109" spans="2:9" ht="13.2">
      <c r="B109" s="311" t="s">
        <v>262</v>
      </c>
      <c r="C109" s="313" t="s">
        <v>603</v>
      </c>
      <c r="D109" s="313" t="s">
        <v>603</v>
      </c>
      <c r="E109" s="313" t="s">
        <v>603</v>
      </c>
      <c r="F109" s="313" t="s">
        <v>603</v>
      </c>
      <c r="G109" s="313" t="s">
        <v>603</v>
      </c>
      <c r="H109" s="313" t="s">
        <v>603</v>
      </c>
      <c r="I109" s="313" t="s">
        <v>603</v>
      </c>
    </row>
    <row r="110" spans="2:9" ht="13.2">
      <c r="C110" s="338"/>
      <c r="D110" s="338"/>
      <c r="E110" s="338"/>
      <c r="F110" s="338"/>
      <c r="G110" s="338"/>
      <c r="H110" s="338"/>
      <c r="I110" s="338"/>
    </row>
    <row r="111" spans="2:9" ht="13.2">
      <c r="C111" s="735" t="s">
        <v>603</v>
      </c>
      <c r="D111" s="735" t="s">
        <v>603</v>
      </c>
      <c r="E111" s="735" t="s">
        <v>603</v>
      </c>
      <c r="F111" s="735" t="s">
        <v>603</v>
      </c>
      <c r="G111" s="735" t="s">
        <v>603</v>
      </c>
      <c r="H111" s="735" t="s">
        <v>603</v>
      </c>
      <c r="I111" s="735" t="s">
        <v>603</v>
      </c>
    </row>
    <row r="112" spans="2:9" ht="13.2">
      <c r="C112" s="726"/>
      <c r="D112" s="726"/>
      <c r="E112" s="726"/>
      <c r="F112" s="726"/>
      <c r="G112" s="726"/>
      <c r="H112" s="726"/>
      <c r="I112" s="726"/>
    </row>
    <row r="113" spans="2:9" ht="16.2">
      <c r="B113" s="311" t="s">
        <v>220</v>
      </c>
      <c r="C113" s="329" t="s">
        <v>603</v>
      </c>
      <c r="D113" s="329" t="s">
        <v>603</v>
      </c>
      <c r="E113" s="329" t="s">
        <v>603</v>
      </c>
      <c r="F113" s="329" t="s">
        <v>603</v>
      </c>
      <c r="G113" s="329" t="s">
        <v>603</v>
      </c>
      <c r="H113" s="329" t="s">
        <v>603</v>
      </c>
      <c r="I113" s="329" t="s">
        <v>603</v>
      </c>
    </row>
    <row r="114" spans="2:9" ht="16.2">
      <c r="C114" s="339">
        <f>①ひな形!N47</f>
        <v>0</v>
      </c>
      <c r="D114" s="339"/>
      <c r="E114" s="339"/>
      <c r="F114" s="339"/>
      <c r="G114" s="339"/>
      <c r="H114" s="339"/>
      <c r="I114" s="339"/>
    </row>
    <row r="115" spans="2:9" ht="16.2">
      <c r="B115" s="311" t="s">
        <v>262</v>
      </c>
      <c r="C115" s="340" t="s">
        <v>603</v>
      </c>
      <c r="D115" s="340" t="s">
        <v>603</v>
      </c>
      <c r="E115" s="340" t="s">
        <v>603</v>
      </c>
      <c r="F115" s="340" t="s">
        <v>603</v>
      </c>
      <c r="G115" s="340" t="s">
        <v>603</v>
      </c>
      <c r="H115" s="340" t="s">
        <v>603</v>
      </c>
      <c r="I115" s="340" t="s">
        <v>603</v>
      </c>
    </row>
    <row r="116" spans="2:9" ht="13.2">
      <c r="C116" s="103"/>
      <c r="D116" s="103"/>
      <c r="E116" s="103"/>
      <c r="F116" s="103"/>
      <c r="G116" s="103"/>
      <c r="H116" s="103"/>
      <c r="I116" s="103"/>
    </row>
    <row r="117" spans="2:9" ht="13.2">
      <c r="C117" s="292">
        <v>45520</v>
      </c>
      <c r="D117" s="292">
        <v>45521</v>
      </c>
      <c r="E117" s="292">
        <v>45522</v>
      </c>
      <c r="F117" s="292">
        <v>45523</v>
      </c>
      <c r="G117" s="292">
        <v>45524</v>
      </c>
      <c r="H117" s="292">
        <v>45525</v>
      </c>
      <c r="I117" s="292">
        <v>45526</v>
      </c>
    </row>
    <row r="118" spans="2:9" ht="16.2">
      <c r="C118" s="341" t="s">
        <v>50</v>
      </c>
      <c r="D118" s="341" t="s">
        <v>51</v>
      </c>
      <c r="E118" s="341" t="s">
        <v>52</v>
      </c>
      <c r="F118" s="341" t="s">
        <v>46</v>
      </c>
      <c r="G118" s="341" t="s">
        <v>47</v>
      </c>
      <c r="H118" s="341" t="s">
        <v>48</v>
      </c>
      <c r="I118" s="341" t="s">
        <v>49</v>
      </c>
    </row>
    <row r="119" spans="2:9" ht="13.2">
      <c r="C119" s="313"/>
      <c r="D119" s="313"/>
      <c r="E119" s="313"/>
      <c r="F119" s="313"/>
      <c r="G119" s="313"/>
      <c r="H119" s="313"/>
      <c r="I119" s="313"/>
    </row>
    <row r="120" spans="2:9" ht="13.2">
      <c r="C120" s="734" t="e">
        <f>VLOOKUP(①ひな形!V30,①ひな形!$A$34:$B$99,2,FALSE)</f>
        <v>#N/A</v>
      </c>
      <c r="D120" s="734">
        <f>VLOOKUP(①ひな形!P30,①ひな形!$A$34:$B$99,2,FALSE)</f>
        <v>0</v>
      </c>
      <c r="E120" s="734" t="s">
        <v>603</v>
      </c>
      <c r="F120" s="734" t="s">
        <v>603</v>
      </c>
      <c r="G120" s="734" t="s">
        <v>603</v>
      </c>
      <c r="H120" s="734" t="s">
        <v>603</v>
      </c>
      <c r="I120" s="734" t="s">
        <v>603</v>
      </c>
    </row>
    <row r="121" spans="2:9" ht="13.2">
      <c r="C121" s="726"/>
      <c r="D121" s="726"/>
      <c r="E121" s="726"/>
      <c r="F121" s="726"/>
      <c r="G121" s="726"/>
      <c r="H121" s="726"/>
      <c r="I121" s="726"/>
    </row>
    <row r="122" spans="2:9" ht="13.2">
      <c r="B122" s="311" t="s">
        <v>220</v>
      </c>
      <c r="C122" s="313" t="s">
        <v>603</v>
      </c>
      <c r="D122" s="313" t="s">
        <v>603</v>
      </c>
      <c r="E122" s="313" t="s">
        <v>603</v>
      </c>
      <c r="F122" s="313" t="s">
        <v>603</v>
      </c>
      <c r="G122" s="313" t="s">
        <v>603</v>
      </c>
      <c r="H122" s="313" t="s">
        <v>603</v>
      </c>
      <c r="I122" s="313" t="s">
        <v>603</v>
      </c>
    </row>
    <row r="123" spans="2:9" ht="13.2">
      <c r="C123" s="337">
        <f>①ひな形!V31</f>
        <v>0</v>
      </c>
      <c r="D123" s="337" t="str">
        <f>①ひな形!P31</f>
        <v>Rion.S</v>
      </c>
      <c r="E123" s="337" t="s">
        <v>603</v>
      </c>
      <c r="F123" s="337" t="s">
        <v>603</v>
      </c>
      <c r="G123" s="337" t="s">
        <v>603</v>
      </c>
      <c r="H123" s="337" t="s">
        <v>603</v>
      </c>
      <c r="I123" s="337" t="s">
        <v>603</v>
      </c>
    </row>
    <row r="124" spans="2:9" ht="13.2">
      <c r="B124" s="311" t="s">
        <v>262</v>
      </c>
      <c r="C124" s="313" t="s">
        <v>603</v>
      </c>
      <c r="D124" s="313" t="s">
        <v>603</v>
      </c>
      <c r="E124" s="313" t="s">
        <v>603</v>
      </c>
      <c r="F124" s="313" t="s">
        <v>603</v>
      </c>
      <c r="G124" s="313" t="s">
        <v>603</v>
      </c>
      <c r="H124" s="313" t="s">
        <v>603</v>
      </c>
      <c r="I124" s="313" t="s">
        <v>603</v>
      </c>
    </row>
    <row r="125" spans="2:9" ht="13.2">
      <c r="C125" s="322"/>
      <c r="D125" s="322"/>
      <c r="E125" s="322"/>
      <c r="F125" s="322"/>
      <c r="G125" s="322"/>
      <c r="H125" s="322"/>
      <c r="I125" s="322"/>
    </row>
    <row r="126" spans="2:9" ht="13.2">
      <c r="C126" s="734" t="e">
        <f>VLOOKUP(①ひな形!V32,①ひな形!$A$34:$B$99,2,FALSE)</f>
        <v>#N/A</v>
      </c>
      <c r="D126" s="734">
        <f>VLOOKUP(①ひな形!P32,①ひな形!$A$34:$B$99,2,FALSE)</f>
        <v>0</v>
      </c>
      <c r="E126" s="734" t="s">
        <v>603</v>
      </c>
      <c r="F126" s="734" t="s">
        <v>603</v>
      </c>
      <c r="G126" s="734" t="s">
        <v>603</v>
      </c>
      <c r="H126" s="734" t="s">
        <v>603</v>
      </c>
      <c r="I126" s="734" t="s">
        <v>603</v>
      </c>
    </row>
    <row r="127" spans="2:9" ht="13.2">
      <c r="C127" s="726"/>
      <c r="D127" s="726"/>
      <c r="E127" s="726"/>
      <c r="F127" s="726"/>
      <c r="G127" s="726"/>
      <c r="H127" s="726"/>
      <c r="I127" s="726"/>
    </row>
    <row r="128" spans="2:9" ht="13.2">
      <c r="B128" s="311" t="s">
        <v>220</v>
      </c>
      <c r="C128" s="313" t="s">
        <v>603</v>
      </c>
      <c r="D128" s="313" t="s">
        <v>603</v>
      </c>
      <c r="E128" s="313" t="s">
        <v>603</v>
      </c>
      <c r="F128" s="313" t="s">
        <v>603</v>
      </c>
      <c r="G128" s="313" t="s">
        <v>603</v>
      </c>
      <c r="H128" s="313" t="s">
        <v>603</v>
      </c>
      <c r="I128" s="313" t="s">
        <v>603</v>
      </c>
    </row>
    <row r="129" spans="2:9" ht="13.2">
      <c r="C129" s="337">
        <f>①ひな形!V33</f>
        <v>0</v>
      </c>
      <c r="D129" s="337" t="str">
        <f>①ひな形!P33</f>
        <v>misaki.h</v>
      </c>
      <c r="E129" s="337" t="s">
        <v>603</v>
      </c>
      <c r="F129" s="337" t="s">
        <v>603</v>
      </c>
      <c r="G129" s="337" t="s">
        <v>603</v>
      </c>
      <c r="H129" s="337" t="s">
        <v>603</v>
      </c>
      <c r="I129" s="337" t="s">
        <v>603</v>
      </c>
    </row>
    <row r="130" spans="2:9" ht="13.2">
      <c r="B130" s="311" t="s">
        <v>262</v>
      </c>
      <c r="C130" s="313" t="s">
        <v>603</v>
      </c>
      <c r="D130" s="313" t="s">
        <v>603</v>
      </c>
      <c r="E130" s="313" t="s">
        <v>603</v>
      </c>
      <c r="F130" s="313" t="s">
        <v>603</v>
      </c>
      <c r="G130" s="313" t="s">
        <v>603</v>
      </c>
      <c r="H130" s="313" t="s">
        <v>603</v>
      </c>
      <c r="I130" s="313" t="s">
        <v>603</v>
      </c>
    </row>
    <row r="131" spans="2:9" ht="13.2">
      <c r="C131" s="322"/>
      <c r="D131" s="322"/>
      <c r="E131" s="322"/>
      <c r="F131" s="322"/>
      <c r="G131" s="322"/>
      <c r="H131" s="322"/>
      <c r="I131" s="322"/>
    </row>
    <row r="132" spans="2:9" ht="13.2">
      <c r="C132" s="734" t="e">
        <f>VLOOKUP(①ひな形!V34,①ひな形!$A$34:$B$99,2,FALSE)</f>
        <v>#N/A</v>
      </c>
      <c r="D132" s="734" t="e">
        <f>VLOOKUP(①ひな形!P34,①ひな形!$A$34:$B$99,2,FALSE)</f>
        <v>#N/A</v>
      </c>
      <c r="E132" s="734" t="s">
        <v>603</v>
      </c>
      <c r="F132" s="734" t="s">
        <v>603</v>
      </c>
      <c r="G132" s="734" t="s">
        <v>603</v>
      </c>
      <c r="H132" s="734" t="s">
        <v>603</v>
      </c>
      <c r="I132" s="734" t="s">
        <v>603</v>
      </c>
    </row>
    <row r="133" spans="2:9" ht="13.2">
      <c r="C133" s="726"/>
      <c r="D133" s="726"/>
      <c r="E133" s="726"/>
      <c r="F133" s="726"/>
      <c r="G133" s="726"/>
      <c r="H133" s="726"/>
      <c r="I133" s="726"/>
    </row>
    <row r="134" spans="2:9" ht="13.2">
      <c r="B134" s="311" t="s">
        <v>220</v>
      </c>
      <c r="C134" s="313" t="s">
        <v>603</v>
      </c>
      <c r="D134" s="313" t="s">
        <v>603</v>
      </c>
      <c r="E134" s="313" t="s">
        <v>603</v>
      </c>
      <c r="F134" s="313" t="s">
        <v>603</v>
      </c>
      <c r="G134" s="313" t="s">
        <v>603</v>
      </c>
      <c r="H134" s="313" t="s">
        <v>603</v>
      </c>
      <c r="I134" s="313" t="s">
        <v>603</v>
      </c>
    </row>
    <row r="135" spans="2:9" ht="13.2">
      <c r="C135" s="337">
        <f>①ひな形!V35</f>
        <v>0</v>
      </c>
      <c r="D135" s="337" t="str">
        <f>①ひな形!P35</f>
        <v>misaki.h</v>
      </c>
      <c r="E135" s="337" t="s">
        <v>603</v>
      </c>
      <c r="F135" s="337" t="s">
        <v>603</v>
      </c>
      <c r="G135" s="337" t="s">
        <v>603</v>
      </c>
      <c r="H135" s="337" t="s">
        <v>603</v>
      </c>
      <c r="I135" s="337" t="s">
        <v>603</v>
      </c>
    </row>
    <row r="136" spans="2:9" ht="13.2">
      <c r="B136" s="311" t="s">
        <v>262</v>
      </c>
      <c r="C136" s="313" t="s">
        <v>603</v>
      </c>
      <c r="D136" s="313" t="s">
        <v>603</v>
      </c>
      <c r="E136" s="313" t="s">
        <v>603</v>
      </c>
      <c r="F136" s="313" t="s">
        <v>603</v>
      </c>
      <c r="G136" s="313" t="s">
        <v>603</v>
      </c>
      <c r="H136" s="313" t="s">
        <v>603</v>
      </c>
      <c r="I136" s="313" t="s">
        <v>603</v>
      </c>
    </row>
    <row r="137" spans="2:9" ht="13.2">
      <c r="C137" s="322"/>
      <c r="D137" s="322"/>
      <c r="E137" s="322"/>
      <c r="F137" s="322"/>
      <c r="G137" s="322"/>
      <c r="H137" s="322"/>
      <c r="I137" s="322"/>
    </row>
    <row r="138" spans="2:9" ht="13.2">
      <c r="C138" s="734" t="e">
        <f>VLOOKUP(①ひな形!V36,①ひな形!$A$34:$B$99,2,FALSE)</f>
        <v>#N/A</v>
      </c>
      <c r="D138" s="734" t="e">
        <f>VLOOKUP(①ひな形!P36,①ひな形!$A$34:$B$99,2,FALSE)</f>
        <v>#N/A</v>
      </c>
      <c r="E138" s="734" t="s">
        <v>603</v>
      </c>
      <c r="F138" s="734" t="s">
        <v>603</v>
      </c>
      <c r="G138" s="734" t="s">
        <v>603</v>
      </c>
      <c r="H138" s="734" t="s">
        <v>603</v>
      </c>
      <c r="I138" s="734" t="s">
        <v>603</v>
      </c>
    </row>
    <row r="139" spans="2:9" ht="13.2">
      <c r="C139" s="726"/>
      <c r="D139" s="726"/>
      <c r="E139" s="726"/>
      <c r="F139" s="726"/>
      <c r="G139" s="726"/>
      <c r="H139" s="726"/>
      <c r="I139" s="726"/>
    </row>
    <row r="140" spans="2:9" ht="13.2">
      <c r="B140" s="311" t="s">
        <v>220</v>
      </c>
      <c r="C140" s="313" t="s">
        <v>603</v>
      </c>
      <c r="D140" s="313" t="s">
        <v>603</v>
      </c>
      <c r="E140" s="313" t="s">
        <v>603</v>
      </c>
      <c r="F140" s="313" t="s">
        <v>603</v>
      </c>
      <c r="G140" s="313" t="s">
        <v>603</v>
      </c>
      <c r="H140" s="313" t="s">
        <v>603</v>
      </c>
      <c r="I140" s="313" t="s">
        <v>603</v>
      </c>
    </row>
    <row r="141" spans="2:9" ht="13.2">
      <c r="C141" s="337">
        <f>①ひな形!V37</f>
        <v>0</v>
      </c>
      <c r="D141" s="337">
        <f>①ひな形!P37</f>
        <v>0</v>
      </c>
      <c r="E141" s="337" t="s">
        <v>603</v>
      </c>
      <c r="F141" s="337" t="s">
        <v>603</v>
      </c>
      <c r="G141" s="337" t="s">
        <v>603</v>
      </c>
      <c r="H141" s="337" t="s">
        <v>603</v>
      </c>
      <c r="I141" s="337" t="s">
        <v>603</v>
      </c>
    </row>
    <row r="142" spans="2:9" ht="13.2">
      <c r="B142" s="311" t="s">
        <v>262</v>
      </c>
      <c r="C142" s="313" t="s">
        <v>603</v>
      </c>
      <c r="D142" s="313" t="s">
        <v>603</v>
      </c>
      <c r="E142" s="313" t="s">
        <v>603</v>
      </c>
      <c r="F142" s="313" t="s">
        <v>603</v>
      </c>
      <c r="G142" s="313" t="s">
        <v>603</v>
      </c>
      <c r="H142" s="313" t="s">
        <v>603</v>
      </c>
      <c r="I142" s="313" t="s">
        <v>603</v>
      </c>
    </row>
    <row r="143" spans="2:9" ht="13.2">
      <c r="C143" s="322"/>
      <c r="D143" s="322"/>
      <c r="E143" s="322"/>
      <c r="F143" s="322"/>
      <c r="G143" s="322"/>
      <c r="H143" s="322"/>
      <c r="I143" s="322"/>
    </row>
    <row r="144" spans="2:9" ht="13.2">
      <c r="C144" s="734" t="e">
        <f>VLOOKUP(①ひな形!V38,①ひな形!$A$34:$B$99,2,FALSE)</f>
        <v>#N/A</v>
      </c>
      <c r="D144" s="734" t="e">
        <f>VLOOKUP(①ひな形!P38,①ひな形!$A$34:$B$99,2,FALSE)</f>
        <v>#N/A</v>
      </c>
      <c r="E144" s="734" t="s">
        <v>603</v>
      </c>
      <c r="F144" s="734" t="s">
        <v>603</v>
      </c>
      <c r="G144" s="734" t="s">
        <v>603</v>
      </c>
      <c r="H144" s="734" t="s">
        <v>603</v>
      </c>
      <c r="I144" s="734" t="s">
        <v>603</v>
      </c>
    </row>
    <row r="145" spans="2:9" ht="13.2">
      <c r="C145" s="726"/>
      <c r="D145" s="726"/>
      <c r="E145" s="726"/>
      <c r="F145" s="726"/>
      <c r="G145" s="726"/>
      <c r="H145" s="726"/>
      <c r="I145" s="726"/>
    </row>
    <row r="146" spans="2:9" ht="13.2">
      <c r="B146" s="311" t="s">
        <v>220</v>
      </c>
      <c r="C146" s="313" t="s">
        <v>603</v>
      </c>
      <c r="D146" s="313" t="s">
        <v>603</v>
      </c>
      <c r="E146" s="313" t="s">
        <v>603</v>
      </c>
      <c r="F146" s="313" t="s">
        <v>603</v>
      </c>
      <c r="G146" s="313" t="s">
        <v>603</v>
      </c>
      <c r="H146" s="313" t="s">
        <v>603</v>
      </c>
      <c r="I146" s="313" t="s">
        <v>603</v>
      </c>
    </row>
    <row r="147" spans="2:9" ht="13.2">
      <c r="C147" s="337">
        <f>①ひな形!V39</f>
        <v>0</v>
      </c>
      <c r="D147" s="337">
        <f>①ひな形!P39</f>
        <v>0</v>
      </c>
      <c r="E147" s="337" t="s">
        <v>603</v>
      </c>
      <c r="F147" s="337" t="s">
        <v>603</v>
      </c>
      <c r="G147" s="337" t="s">
        <v>603</v>
      </c>
      <c r="H147" s="337" t="s">
        <v>603</v>
      </c>
      <c r="I147" s="337" t="s">
        <v>603</v>
      </c>
    </row>
    <row r="148" spans="2:9" ht="13.2">
      <c r="B148" s="311" t="s">
        <v>262</v>
      </c>
      <c r="C148" s="313" t="s">
        <v>603</v>
      </c>
      <c r="D148" s="313" t="s">
        <v>603</v>
      </c>
      <c r="E148" s="313" t="s">
        <v>603</v>
      </c>
      <c r="F148" s="313" t="s">
        <v>603</v>
      </c>
      <c r="G148" s="313" t="s">
        <v>603</v>
      </c>
      <c r="H148" s="313" t="s">
        <v>603</v>
      </c>
      <c r="I148" s="313" t="s">
        <v>603</v>
      </c>
    </row>
    <row r="149" spans="2:9" ht="13.2">
      <c r="C149" s="322"/>
      <c r="D149" s="322"/>
      <c r="E149" s="322"/>
      <c r="F149" s="322"/>
      <c r="G149" s="322"/>
      <c r="H149" s="322"/>
      <c r="I149" s="322"/>
    </row>
    <row r="150" spans="2:9" ht="13.2">
      <c r="C150" s="734" t="s">
        <v>603</v>
      </c>
      <c r="D150" s="734" t="s">
        <v>603</v>
      </c>
      <c r="E150" s="734" t="s">
        <v>603</v>
      </c>
      <c r="F150" s="734" t="s">
        <v>603</v>
      </c>
      <c r="G150" s="734" t="s">
        <v>603</v>
      </c>
      <c r="H150" s="734" t="s">
        <v>603</v>
      </c>
      <c r="I150" s="734" t="s">
        <v>603</v>
      </c>
    </row>
    <row r="151" spans="2:9" ht="13.2">
      <c r="C151" s="726"/>
      <c r="D151" s="726"/>
      <c r="E151" s="726"/>
      <c r="F151" s="726"/>
      <c r="G151" s="726"/>
      <c r="H151" s="726"/>
      <c r="I151" s="726"/>
    </row>
    <row r="152" spans="2:9" ht="13.2">
      <c r="B152" s="311" t="s">
        <v>220</v>
      </c>
      <c r="C152" s="313" t="s">
        <v>603</v>
      </c>
      <c r="D152" s="313" t="s">
        <v>603</v>
      </c>
      <c r="E152" s="313" t="s">
        <v>603</v>
      </c>
      <c r="F152" s="313" t="s">
        <v>603</v>
      </c>
      <c r="G152" s="313" t="s">
        <v>603</v>
      </c>
      <c r="H152" s="313" t="s">
        <v>603</v>
      </c>
      <c r="I152" s="313" t="s">
        <v>603</v>
      </c>
    </row>
    <row r="153" spans="2:9" ht="13.2">
      <c r="C153" s="337" t="s">
        <v>603</v>
      </c>
      <c r="D153" s="337" t="s">
        <v>603</v>
      </c>
      <c r="E153" s="337" t="s">
        <v>603</v>
      </c>
      <c r="F153" s="337" t="s">
        <v>603</v>
      </c>
      <c r="G153" s="337" t="s">
        <v>603</v>
      </c>
      <c r="H153" s="337" t="s">
        <v>603</v>
      </c>
      <c r="I153" s="337" t="s">
        <v>603</v>
      </c>
    </row>
    <row r="154" spans="2:9" ht="13.2">
      <c r="B154" s="311" t="s">
        <v>262</v>
      </c>
      <c r="C154" s="313" t="s">
        <v>603</v>
      </c>
      <c r="D154" s="313" t="s">
        <v>603</v>
      </c>
      <c r="E154" s="313" t="s">
        <v>603</v>
      </c>
      <c r="F154" s="313" t="s">
        <v>603</v>
      </c>
      <c r="G154" s="313" t="s">
        <v>603</v>
      </c>
      <c r="H154" s="313" t="s">
        <v>603</v>
      </c>
      <c r="I154" s="313" t="s">
        <v>603</v>
      </c>
    </row>
    <row r="155" spans="2:9" ht="13.2">
      <c r="C155" s="322"/>
      <c r="D155" s="322"/>
      <c r="E155" s="322"/>
      <c r="F155" s="322"/>
      <c r="G155" s="322"/>
      <c r="H155" s="322"/>
      <c r="I155" s="322"/>
    </row>
    <row r="156" spans="2:9" ht="13.2">
      <c r="C156" s="734" t="s">
        <v>603</v>
      </c>
      <c r="D156" s="734" t="s">
        <v>603</v>
      </c>
      <c r="E156" s="734" t="s">
        <v>603</v>
      </c>
      <c r="F156" s="734" t="s">
        <v>603</v>
      </c>
      <c r="G156" s="734" t="s">
        <v>603</v>
      </c>
      <c r="H156" s="734" t="s">
        <v>603</v>
      </c>
      <c r="I156" s="734" t="s">
        <v>603</v>
      </c>
    </row>
    <row r="157" spans="2:9" ht="13.2">
      <c r="C157" s="726"/>
      <c r="D157" s="726"/>
      <c r="E157" s="726"/>
      <c r="F157" s="726"/>
      <c r="G157" s="726"/>
      <c r="H157" s="726"/>
      <c r="I157" s="726"/>
    </row>
    <row r="158" spans="2:9" ht="13.2">
      <c r="B158" s="311" t="s">
        <v>220</v>
      </c>
      <c r="C158" s="313" t="s">
        <v>603</v>
      </c>
      <c r="D158" s="313" t="s">
        <v>603</v>
      </c>
      <c r="E158" s="313" t="s">
        <v>603</v>
      </c>
      <c r="F158" s="313" t="s">
        <v>603</v>
      </c>
      <c r="G158" s="313" t="s">
        <v>603</v>
      </c>
      <c r="H158" s="313" t="s">
        <v>603</v>
      </c>
      <c r="I158" s="313" t="s">
        <v>603</v>
      </c>
    </row>
    <row r="159" spans="2:9" ht="13.2">
      <c r="C159" s="337" t="s">
        <v>603</v>
      </c>
      <c r="D159" s="337" t="s">
        <v>603</v>
      </c>
      <c r="E159" s="337" t="s">
        <v>603</v>
      </c>
      <c r="F159" s="337" t="s">
        <v>603</v>
      </c>
      <c r="G159" s="337" t="s">
        <v>603</v>
      </c>
      <c r="H159" s="337" t="s">
        <v>603</v>
      </c>
      <c r="I159" s="337" t="s">
        <v>603</v>
      </c>
    </row>
    <row r="160" spans="2:9" ht="13.2">
      <c r="B160" s="311" t="s">
        <v>262</v>
      </c>
      <c r="C160" s="313" t="s">
        <v>603</v>
      </c>
      <c r="D160" s="313" t="s">
        <v>603</v>
      </c>
      <c r="E160" s="313" t="s">
        <v>603</v>
      </c>
      <c r="F160" s="313" t="s">
        <v>603</v>
      </c>
      <c r="G160" s="313" t="s">
        <v>603</v>
      </c>
      <c r="H160" s="313" t="s">
        <v>603</v>
      </c>
      <c r="I160" s="313" t="s">
        <v>603</v>
      </c>
    </row>
    <row r="161" spans="2:9" ht="13.2">
      <c r="C161" s="322"/>
      <c r="D161" s="322"/>
      <c r="E161" s="322"/>
      <c r="F161" s="322"/>
      <c r="G161" s="322"/>
      <c r="H161" s="322"/>
      <c r="I161" s="322"/>
    </row>
    <row r="162" spans="2:9" ht="13.2">
      <c r="C162" s="734" t="s">
        <v>603</v>
      </c>
      <c r="D162" s="734" t="s">
        <v>603</v>
      </c>
      <c r="E162" s="734" t="s">
        <v>603</v>
      </c>
      <c r="F162" s="734" t="s">
        <v>603</v>
      </c>
      <c r="G162" s="734" t="s">
        <v>603</v>
      </c>
      <c r="H162" s="734" t="s">
        <v>603</v>
      </c>
      <c r="I162" s="734" t="s">
        <v>603</v>
      </c>
    </row>
    <row r="163" spans="2:9" ht="13.2">
      <c r="C163" s="726"/>
      <c r="D163" s="726"/>
      <c r="E163" s="726"/>
      <c r="F163" s="726"/>
      <c r="G163" s="726"/>
      <c r="H163" s="726"/>
      <c r="I163" s="726"/>
    </row>
    <row r="164" spans="2:9" ht="13.2">
      <c r="B164" s="311" t="s">
        <v>220</v>
      </c>
      <c r="C164" s="313" t="s">
        <v>603</v>
      </c>
      <c r="D164" s="313" t="s">
        <v>603</v>
      </c>
      <c r="E164" s="313" t="s">
        <v>603</v>
      </c>
      <c r="F164" s="313" t="s">
        <v>603</v>
      </c>
      <c r="G164" s="313" t="s">
        <v>603</v>
      </c>
      <c r="H164" s="313" t="s">
        <v>603</v>
      </c>
      <c r="I164" s="313" t="s">
        <v>603</v>
      </c>
    </row>
    <row r="165" spans="2:9" ht="13.2">
      <c r="C165" s="337" t="s">
        <v>603</v>
      </c>
      <c r="D165" s="337" t="s">
        <v>603</v>
      </c>
      <c r="E165" s="337" t="s">
        <v>603</v>
      </c>
      <c r="F165" s="337" t="s">
        <v>603</v>
      </c>
      <c r="G165" s="337" t="s">
        <v>603</v>
      </c>
      <c r="H165" s="337" t="s">
        <v>603</v>
      </c>
      <c r="I165" s="337" t="s">
        <v>603</v>
      </c>
    </row>
    <row r="166" spans="2:9" ht="13.2">
      <c r="B166" s="311" t="s">
        <v>262</v>
      </c>
      <c r="C166" s="313" t="s">
        <v>603</v>
      </c>
      <c r="D166" s="313" t="s">
        <v>603</v>
      </c>
      <c r="E166" s="313" t="s">
        <v>603</v>
      </c>
      <c r="F166" s="313" t="s">
        <v>603</v>
      </c>
      <c r="G166" s="313" t="s">
        <v>603</v>
      </c>
      <c r="H166" s="313" t="s">
        <v>603</v>
      </c>
      <c r="I166" s="313" t="s">
        <v>603</v>
      </c>
    </row>
    <row r="167" spans="2:9" ht="13.2">
      <c r="C167" s="338"/>
      <c r="D167" s="338"/>
      <c r="E167" s="338"/>
      <c r="F167" s="338"/>
      <c r="G167" s="338"/>
      <c r="H167" s="338"/>
      <c r="I167" s="338"/>
    </row>
    <row r="168" spans="2:9" ht="13.2">
      <c r="C168" s="735" t="s">
        <v>603</v>
      </c>
      <c r="D168" s="735" t="s">
        <v>603</v>
      </c>
      <c r="E168" s="735" t="s">
        <v>603</v>
      </c>
      <c r="F168" s="735" t="s">
        <v>603</v>
      </c>
      <c r="G168" s="735" t="s">
        <v>603</v>
      </c>
      <c r="H168" s="735" t="s">
        <v>603</v>
      </c>
      <c r="I168" s="735" t="s">
        <v>603</v>
      </c>
    </row>
    <row r="169" spans="2:9" ht="13.2">
      <c r="C169" s="726"/>
      <c r="D169" s="726"/>
      <c r="E169" s="726"/>
      <c r="F169" s="726"/>
      <c r="G169" s="726"/>
      <c r="H169" s="726"/>
      <c r="I169" s="726"/>
    </row>
    <row r="170" spans="2:9" ht="16.2">
      <c r="B170" s="311" t="s">
        <v>220</v>
      </c>
      <c r="C170" s="329" t="s">
        <v>603</v>
      </c>
      <c r="D170" s="329" t="s">
        <v>603</v>
      </c>
      <c r="E170" s="329" t="s">
        <v>603</v>
      </c>
      <c r="F170" s="329" t="s">
        <v>603</v>
      </c>
      <c r="G170" s="329" t="s">
        <v>603</v>
      </c>
      <c r="H170" s="329" t="s">
        <v>603</v>
      </c>
      <c r="I170" s="329" t="s">
        <v>603</v>
      </c>
    </row>
    <row r="171" spans="2:9" ht="16.2">
      <c r="C171" s="339" t="s">
        <v>603</v>
      </c>
      <c r="D171" s="339" t="s">
        <v>603</v>
      </c>
      <c r="E171" s="339" t="s">
        <v>603</v>
      </c>
      <c r="F171" s="339" t="s">
        <v>603</v>
      </c>
      <c r="G171" s="339" t="s">
        <v>603</v>
      </c>
      <c r="H171" s="339" t="s">
        <v>603</v>
      </c>
      <c r="I171" s="339" t="s">
        <v>603</v>
      </c>
    </row>
    <row r="172" spans="2:9" ht="16.2">
      <c r="B172" s="311" t="s">
        <v>262</v>
      </c>
      <c r="C172" s="340" t="s">
        <v>603</v>
      </c>
      <c r="D172" s="340" t="s">
        <v>603</v>
      </c>
      <c r="E172" s="340" t="s">
        <v>603</v>
      </c>
      <c r="F172" s="340" t="s">
        <v>603</v>
      </c>
      <c r="G172" s="340" t="s">
        <v>603</v>
      </c>
      <c r="H172" s="340" t="s">
        <v>603</v>
      </c>
      <c r="I172" s="340" t="s">
        <v>603</v>
      </c>
    </row>
    <row r="173" spans="2:9" ht="13.2">
      <c r="C173" s="342"/>
    </row>
    <row r="174" spans="2:9" ht="15">
      <c r="C174" s="252">
        <v>45527</v>
      </c>
      <c r="D174" s="252">
        <v>45528</v>
      </c>
      <c r="E174" s="252">
        <v>45529</v>
      </c>
      <c r="F174" s="252">
        <v>45530</v>
      </c>
      <c r="G174" s="252">
        <v>45531</v>
      </c>
      <c r="H174" s="252">
        <v>45532</v>
      </c>
      <c r="I174" s="252">
        <v>45533</v>
      </c>
    </row>
    <row r="175" spans="2:9" ht="16.2">
      <c r="C175" s="306" t="s">
        <v>50</v>
      </c>
      <c r="D175" s="306" t="s">
        <v>51</v>
      </c>
      <c r="E175" s="306" t="s">
        <v>52</v>
      </c>
      <c r="F175" s="306" t="s">
        <v>46</v>
      </c>
      <c r="G175" s="306" t="s">
        <v>47</v>
      </c>
      <c r="H175" s="306" t="s">
        <v>48</v>
      </c>
      <c r="I175" s="306" t="s">
        <v>49</v>
      </c>
    </row>
    <row r="176" spans="2:9" ht="13.2">
      <c r="C176" s="310"/>
      <c r="D176" s="310"/>
      <c r="E176" s="310"/>
      <c r="F176" s="310"/>
      <c r="G176" s="310"/>
      <c r="H176" s="310"/>
      <c r="I176" s="310"/>
    </row>
    <row r="177" spans="2:9" ht="13.2">
      <c r="C177" s="734" t="s">
        <v>603</v>
      </c>
      <c r="D177" s="734" t="s">
        <v>603</v>
      </c>
      <c r="E177" s="734" t="s">
        <v>603</v>
      </c>
      <c r="F177" s="734" t="s">
        <v>603</v>
      </c>
      <c r="G177" s="734" t="s">
        <v>603</v>
      </c>
      <c r="H177" s="734" t="s">
        <v>603</v>
      </c>
      <c r="I177" s="734" t="s">
        <v>603</v>
      </c>
    </row>
    <row r="178" spans="2:9" ht="13.2">
      <c r="C178" s="726"/>
      <c r="D178" s="726"/>
      <c r="E178" s="726"/>
      <c r="F178" s="726"/>
      <c r="G178" s="726"/>
      <c r="H178" s="726"/>
      <c r="I178" s="726"/>
    </row>
    <row r="179" spans="2:9" ht="13.2">
      <c r="B179" s="311" t="s">
        <v>220</v>
      </c>
      <c r="C179" s="313" t="s">
        <v>603</v>
      </c>
      <c r="D179" s="313" t="s">
        <v>603</v>
      </c>
      <c r="E179" s="313" t="s">
        <v>603</v>
      </c>
      <c r="F179" s="313" t="s">
        <v>603</v>
      </c>
      <c r="G179" s="313" t="s">
        <v>603</v>
      </c>
      <c r="H179" s="313" t="s">
        <v>603</v>
      </c>
      <c r="I179" s="313" t="s">
        <v>603</v>
      </c>
    </row>
    <row r="180" spans="2:9" ht="13.2">
      <c r="C180" s="337" t="s">
        <v>603</v>
      </c>
      <c r="D180" s="337" t="s">
        <v>603</v>
      </c>
      <c r="E180" s="337" t="s">
        <v>603</v>
      </c>
      <c r="F180" s="337" t="s">
        <v>603</v>
      </c>
      <c r="G180" s="337" t="s">
        <v>603</v>
      </c>
      <c r="H180" s="337" t="s">
        <v>603</v>
      </c>
      <c r="I180" s="337" t="s">
        <v>603</v>
      </c>
    </row>
    <row r="181" spans="2:9" ht="13.2">
      <c r="B181" s="311" t="s">
        <v>262</v>
      </c>
      <c r="C181" s="313" t="s">
        <v>603</v>
      </c>
      <c r="D181" s="313" t="s">
        <v>603</v>
      </c>
      <c r="E181" s="313" t="s">
        <v>603</v>
      </c>
      <c r="F181" s="313" t="s">
        <v>603</v>
      </c>
      <c r="G181" s="313" t="s">
        <v>603</v>
      </c>
      <c r="H181" s="313" t="s">
        <v>603</v>
      </c>
      <c r="I181" s="313" t="s">
        <v>603</v>
      </c>
    </row>
    <row r="182" spans="2:9" ht="13.2">
      <c r="C182" s="322"/>
      <c r="D182" s="322"/>
      <c r="E182" s="322"/>
      <c r="F182" s="322"/>
      <c r="G182" s="322"/>
      <c r="H182" s="322"/>
      <c r="I182" s="322"/>
    </row>
    <row r="183" spans="2:9" ht="13.2">
      <c r="C183" s="734" t="s">
        <v>603</v>
      </c>
      <c r="D183" s="734" t="s">
        <v>603</v>
      </c>
      <c r="E183" s="734" t="s">
        <v>603</v>
      </c>
      <c r="F183" s="734" t="s">
        <v>603</v>
      </c>
      <c r="G183" s="734" t="s">
        <v>603</v>
      </c>
      <c r="H183" s="734" t="s">
        <v>603</v>
      </c>
      <c r="I183" s="734" t="s">
        <v>603</v>
      </c>
    </row>
    <row r="184" spans="2:9" ht="13.2">
      <c r="C184" s="726"/>
      <c r="D184" s="726"/>
      <c r="E184" s="726"/>
      <c r="F184" s="726"/>
      <c r="G184" s="726"/>
      <c r="H184" s="726"/>
      <c r="I184" s="726"/>
    </row>
    <row r="185" spans="2:9" ht="13.2">
      <c r="B185" s="311" t="s">
        <v>220</v>
      </c>
      <c r="C185" s="313" t="s">
        <v>603</v>
      </c>
      <c r="D185" s="313" t="s">
        <v>603</v>
      </c>
      <c r="E185" s="313" t="s">
        <v>603</v>
      </c>
      <c r="F185" s="313" t="s">
        <v>603</v>
      </c>
      <c r="G185" s="313" t="s">
        <v>603</v>
      </c>
      <c r="H185" s="313" t="s">
        <v>603</v>
      </c>
      <c r="I185" s="313" t="s">
        <v>603</v>
      </c>
    </row>
    <row r="186" spans="2:9" ht="13.2">
      <c r="C186" s="337" t="s">
        <v>603</v>
      </c>
      <c r="D186" s="337" t="s">
        <v>603</v>
      </c>
      <c r="E186" s="337" t="s">
        <v>603</v>
      </c>
      <c r="F186" s="337" t="s">
        <v>603</v>
      </c>
      <c r="G186" s="337" t="s">
        <v>603</v>
      </c>
      <c r="H186" s="337" t="s">
        <v>603</v>
      </c>
      <c r="I186" s="337" t="s">
        <v>603</v>
      </c>
    </row>
    <row r="187" spans="2:9" ht="13.2">
      <c r="B187" s="311" t="s">
        <v>262</v>
      </c>
      <c r="C187" s="313" t="s">
        <v>603</v>
      </c>
      <c r="D187" s="313" t="s">
        <v>603</v>
      </c>
      <c r="E187" s="313" t="s">
        <v>603</v>
      </c>
      <c r="F187" s="313" t="s">
        <v>603</v>
      </c>
      <c r="G187" s="313" t="s">
        <v>603</v>
      </c>
      <c r="H187" s="313" t="s">
        <v>603</v>
      </c>
      <c r="I187" s="313" t="s">
        <v>603</v>
      </c>
    </row>
    <row r="188" spans="2:9" ht="13.2">
      <c r="C188" s="322"/>
      <c r="D188" s="322"/>
      <c r="E188" s="322"/>
      <c r="F188" s="322"/>
      <c r="G188" s="322"/>
      <c r="H188" s="322"/>
      <c r="I188" s="322"/>
    </row>
    <row r="189" spans="2:9" ht="13.2">
      <c r="C189" s="734" t="s">
        <v>603</v>
      </c>
      <c r="D189" s="734" t="s">
        <v>603</v>
      </c>
      <c r="E189" s="734" t="s">
        <v>603</v>
      </c>
      <c r="F189" s="734" t="s">
        <v>603</v>
      </c>
      <c r="G189" s="734" t="s">
        <v>603</v>
      </c>
      <c r="H189" s="734" t="s">
        <v>603</v>
      </c>
      <c r="I189" s="734" t="s">
        <v>603</v>
      </c>
    </row>
    <row r="190" spans="2:9" ht="13.2">
      <c r="C190" s="726"/>
      <c r="D190" s="726"/>
      <c r="E190" s="726"/>
      <c r="F190" s="726"/>
      <c r="G190" s="726"/>
      <c r="H190" s="726"/>
      <c r="I190" s="726"/>
    </row>
    <row r="191" spans="2:9" ht="13.2">
      <c r="B191" s="311" t="s">
        <v>220</v>
      </c>
      <c r="C191" s="313" t="s">
        <v>603</v>
      </c>
      <c r="D191" s="313" t="s">
        <v>603</v>
      </c>
      <c r="E191" s="313" t="s">
        <v>603</v>
      </c>
      <c r="F191" s="313" t="s">
        <v>603</v>
      </c>
      <c r="G191" s="313" t="s">
        <v>603</v>
      </c>
      <c r="H191" s="313" t="s">
        <v>603</v>
      </c>
      <c r="I191" s="313" t="s">
        <v>603</v>
      </c>
    </row>
    <row r="192" spans="2:9" ht="13.2">
      <c r="C192" s="337" t="s">
        <v>603</v>
      </c>
      <c r="D192" s="337" t="s">
        <v>603</v>
      </c>
      <c r="E192" s="337" t="s">
        <v>603</v>
      </c>
      <c r="F192" s="337" t="s">
        <v>603</v>
      </c>
      <c r="G192" s="337" t="s">
        <v>603</v>
      </c>
      <c r="H192" s="337" t="s">
        <v>603</v>
      </c>
      <c r="I192" s="337" t="s">
        <v>603</v>
      </c>
    </row>
    <row r="193" spans="2:9" ht="13.2">
      <c r="B193" s="311" t="s">
        <v>262</v>
      </c>
      <c r="C193" s="313" t="s">
        <v>603</v>
      </c>
      <c r="D193" s="313" t="s">
        <v>603</v>
      </c>
      <c r="E193" s="313" t="s">
        <v>603</v>
      </c>
      <c r="F193" s="313" t="s">
        <v>603</v>
      </c>
      <c r="G193" s="313" t="s">
        <v>603</v>
      </c>
      <c r="H193" s="313" t="s">
        <v>603</v>
      </c>
      <c r="I193" s="313" t="s">
        <v>603</v>
      </c>
    </row>
    <row r="194" spans="2:9" ht="13.2">
      <c r="C194" s="322"/>
      <c r="D194" s="322"/>
      <c r="E194" s="322"/>
      <c r="F194" s="322"/>
      <c r="G194" s="322"/>
      <c r="H194" s="322"/>
      <c r="I194" s="322"/>
    </row>
    <row r="195" spans="2:9" ht="13.2">
      <c r="C195" s="734" t="s">
        <v>603</v>
      </c>
      <c r="D195" s="734" t="s">
        <v>603</v>
      </c>
      <c r="E195" s="734" t="s">
        <v>603</v>
      </c>
      <c r="F195" s="734" t="s">
        <v>603</v>
      </c>
      <c r="G195" s="734" t="s">
        <v>603</v>
      </c>
      <c r="H195" s="734" t="s">
        <v>603</v>
      </c>
      <c r="I195" s="734" t="s">
        <v>603</v>
      </c>
    </row>
    <row r="196" spans="2:9" ht="13.2">
      <c r="C196" s="726"/>
      <c r="D196" s="726"/>
      <c r="E196" s="726"/>
      <c r="F196" s="726"/>
      <c r="G196" s="726"/>
      <c r="H196" s="726"/>
      <c r="I196" s="726"/>
    </row>
    <row r="197" spans="2:9" ht="13.2">
      <c r="B197" s="311" t="s">
        <v>220</v>
      </c>
      <c r="C197" s="313" t="s">
        <v>603</v>
      </c>
      <c r="D197" s="313" t="s">
        <v>603</v>
      </c>
      <c r="E197" s="313" t="s">
        <v>603</v>
      </c>
      <c r="F197" s="313" t="s">
        <v>603</v>
      </c>
      <c r="G197" s="313" t="s">
        <v>603</v>
      </c>
      <c r="H197" s="313" t="s">
        <v>603</v>
      </c>
      <c r="I197" s="313"/>
    </row>
    <row r="198" spans="2:9" ht="13.2">
      <c r="C198" s="337" t="s">
        <v>603</v>
      </c>
      <c r="D198" s="337" t="s">
        <v>603</v>
      </c>
      <c r="E198" s="337" t="s">
        <v>603</v>
      </c>
      <c r="F198" s="337" t="s">
        <v>603</v>
      </c>
      <c r="G198" s="337" t="s">
        <v>603</v>
      </c>
      <c r="H198" s="337" t="s">
        <v>603</v>
      </c>
      <c r="I198" s="337" t="s">
        <v>603</v>
      </c>
    </row>
    <row r="199" spans="2:9" ht="13.2">
      <c r="B199" s="311" t="s">
        <v>262</v>
      </c>
      <c r="C199" s="313" t="s">
        <v>603</v>
      </c>
      <c r="D199" s="313" t="s">
        <v>603</v>
      </c>
      <c r="E199" s="313" t="s">
        <v>603</v>
      </c>
      <c r="F199" s="313" t="s">
        <v>603</v>
      </c>
      <c r="G199" s="313" t="s">
        <v>603</v>
      </c>
      <c r="H199" s="313" t="s">
        <v>603</v>
      </c>
      <c r="I199" s="313" t="s">
        <v>603</v>
      </c>
    </row>
    <row r="200" spans="2:9" ht="13.2">
      <c r="C200" s="322"/>
      <c r="D200" s="322"/>
      <c r="E200" s="322"/>
      <c r="F200" s="322"/>
      <c r="G200" s="322"/>
      <c r="H200" s="322"/>
      <c r="I200" s="322"/>
    </row>
    <row r="201" spans="2:9" ht="13.2">
      <c r="C201" s="734" t="s">
        <v>603</v>
      </c>
      <c r="D201" s="734" t="s">
        <v>603</v>
      </c>
      <c r="E201" s="734" t="s">
        <v>603</v>
      </c>
      <c r="F201" s="734" t="s">
        <v>603</v>
      </c>
      <c r="G201" s="734" t="s">
        <v>603</v>
      </c>
      <c r="H201" s="734" t="s">
        <v>603</v>
      </c>
      <c r="I201" s="734" t="s">
        <v>603</v>
      </c>
    </row>
    <row r="202" spans="2:9" ht="13.2">
      <c r="C202" s="726"/>
      <c r="D202" s="726"/>
      <c r="E202" s="726"/>
      <c r="F202" s="726"/>
      <c r="G202" s="726"/>
      <c r="H202" s="726"/>
      <c r="I202" s="726"/>
    </row>
    <row r="203" spans="2:9" ht="13.2">
      <c r="B203" s="311" t="s">
        <v>220</v>
      </c>
      <c r="C203" s="313" t="s">
        <v>603</v>
      </c>
      <c r="D203" s="313" t="s">
        <v>603</v>
      </c>
      <c r="E203" s="313" t="s">
        <v>603</v>
      </c>
      <c r="F203" s="313" t="s">
        <v>603</v>
      </c>
      <c r="G203" s="313" t="s">
        <v>603</v>
      </c>
      <c r="H203" s="313" t="s">
        <v>603</v>
      </c>
      <c r="I203" s="313" t="s">
        <v>603</v>
      </c>
    </row>
    <row r="204" spans="2:9" ht="13.2">
      <c r="C204" s="337" t="s">
        <v>603</v>
      </c>
      <c r="D204" s="337" t="s">
        <v>603</v>
      </c>
      <c r="E204" s="337" t="s">
        <v>603</v>
      </c>
      <c r="F204" s="337" t="s">
        <v>603</v>
      </c>
      <c r="G204" s="337" t="s">
        <v>603</v>
      </c>
      <c r="H204" s="337" t="s">
        <v>603</v>
      </c>
      <c r="I204" s="337" t="s">
        <v>603</v>
      </c>
    </row>
    <row r="205" spans="2:9" ht="13.2">
      <c r="B205" s="311" t="s">
        <v>262</v>
      </c>
      <c r="C205" s="313" t="s">
        <v>603</v>
      </c>
      <c r="D205" s="313" t="s">
        <v>603</v>
      </c>
      <c r="E205" s="313" t="s">
        <v>603</v>
      </c>
      <c r="F205" s="313" t="s">
        <v>603</v>
      </c>
      <c r="G205" s="313" t="s">
        <v>603</v>
      </c>
      <c r="H205" s="313" t="s">
        <v>603</v>
      </c>
      <c r="I205" s="313" t="s">
        <v>603</v>
      </c>
    </row>
    <row r="206" spans="2:9" ht="13.2">
      <c r="C206" s="322"/>
      <c r="D206" s="322"/>
      <c r="E206" s="322"/>
      <c r="F206" s="322"/>
      <c r="G206" s="322"/>
      <c r="H206" s="322"/>
      <c r="I206" s="322"/>
    </row>
    <row r="207" spans="2:9" ht="13.2">
      <c r="C207" s="734" t="s">
        <v>603</v>
      </c>
      <c r="D207" s="734" t="s">
        <v>603</v>
      </c>
      <c r="E207" s="734" t="s">
        <v>603</v>
      </c>
      <c r="F207" s="734" t="s">
        <v>603</v>
      </c>
      <c r="G207" s="734" t="s">
        <v>603</v>
      </c>
      <c r="H207" s="734" t="s">
        <v>603</v>
      </c>
      <c r="I207" s="734" t="s">
        <v>603</v>
      </c>
    </row>
    <row r="208" spans="2:9" ht="13.2">
      <c r="C208" s="726"/>
      <c r="D208" s="726"/>
      <c r="E208" s="726"/>
      <c r="F208" s="726"/>
      <c r="G208" s="726"/>
      <c r="H208" s="726"/>
      <c r="I208" s="726"/>
    </row>
    <row r="209" spans="2:9" ht="13.2">
      <c r="B209" s="311" t="s">
        <v>220</v>
      </c>
      <c r="C209" s="313" t="s">
        <v>603</v>
      </c>
      <c r="D209" s="313" t="s">
        <v>603</v>
      </c>
      <c r="E209" s="313" t="s">
        <v>603</v>
      </c>
      <c r="F209" s="313" t="s">
        <v>603</v>
      </c>
      <c r="G209" s="313" t="s">
        <v>603</v>
      </c>
      <c r="H209" s="313" t="s">
        <v>603</v>
      </c>
      <c r="I209" s="313" t="s">
        <v>603</v>
      </c>
    </row>
    <row r="210" spans="2:9" ht="13.2">
      <c r="C210" s="337" t="s">
        <v>603</v>
      </c>
      <c r="D210" s="337" t="s">
        <v>603</v>
      </c>
      <c r="E210" s="337" t="s">
        <v>603</v>
      </c>
      <c r="F210" s="337" t="s">
        <v>603</v>
      </c>
      <c r="G210" s="337" t="s">
        <v>603</v>
      </c>
      <c r="H210" s="337" t="s">
        <v>603</v>
      </c>
      <c r="I210" s="337" t="s">
        <v>603</v>
      </c>
    </row>
    <row r="211" spans="2:9" ht="13.2">
      <c r="B211" s="311" t="s">
        <v>262</v>
      </c>
      <c r="C211" s="313" t="s">
        <v>603</v>
      </c>
      <c r="D211" s="313" t="s">
        <v>603</v>
      </c>
      <c r="E211" s="313" t="s">
        <v>603</v>
      </c>
      <c r="F211" s="313" t="s">
        <v>603</v>
      </c>
      <c r="G211" s="313" t="s">
        <v>603</v>
      </c>
      <c r="H211" s="313" t="s">
        <v>603</v>
      </c>
      <c r="I211" s="313" t="s">
        <v>603</v>
      </c>
    </row>
    <row r="212" spans="2:9" ht="13.2">
      <c r="C212" s="322"/>
      <c r="D212" s="322"/>
      <c r="E212" s="322"/>
      <c r="F212" s="322"/>
      <c r="G212" s="322"/>
      <c r="H212" s="322"/>
      <c r="I212" s="322"/>
    </row>
    <row r="213" spans="2:9" ht="13.2">
      <c r="C213" s="734" t="s">
        <v>603</v>
      </c>
      <c r="D213" s="734" t="s">
        <v>603</v>
      </c>
      <c r="E213" s="734" t="s">
        <v>603</v>
      </c>
      <c r="F213" s="734" t="s">
        <v>603</v>
      </c>
      <c r="G213" s="734" t="s">
        <v>603</v>
      </c>
      <c r="H213" s="734" t="s">
        <v>603</v>
      </c>
      <c r="I213" s="734" t="s">
        <v>603</v>
      </c>
    </row>
    <row r="214" spans="2:9" ht="13.2">
      <c r="C214" s="726"/>
      <c r="D214" s="726"/>
      <c r="E214" s="726"/>
      <c r="F214" s="726"/>
      <c r="G214" s="726"/>
      <c r="H214" s="726"/>
      <c r="I214" s="726"/>
    </row>
    <row r="215" spans="2:9" ht="13.2">
      <c r="B215" s="311" t="s">
        <v>220</v>
      </c>
      <c r="C215" s="313" t="s">
        <v>603</v>
      </c>
      <c r="D215" s="313" t="s">
        <v>603</v>
      </c>
      <c r="E215" s="313" t="s">
        <v>603</v>
      </c>
      <c r="F215" s="313" t="s">
        <v>603</v>
      </c>
      <c r="G215" s="313" t="s">
        <v>603</v>
      </c>
      <c r="H215" s="313" t="s">
        <v>603</v>
      </c>
      <c r="I215" s="313" t="s">
        <v>603</v>
      </c>
    </row>
    <row r="216" spans="2:9" ht="13.2">
      <c r="C216" s="337" t="s">
        <v>603</v>
      </c>
      <c r="D216" s="337" t="s">
        <v>603</v>
      </c>
      <c r="E216" s="337" t="s">
        <v>603</v>
      </c>
      <c r="F216" s="337" t="s">
        <v>603</v>
      </c>
      <c r="G216" s="337" t="s">
        <v>603</v>
      </c>
      <c r="H216" s="337" t="s">
        <v>603</v>
      </c>
      <c r="I216" s="337" t="s">
        <v>603</v>
      </c>
    </row>
    <row r="217" spans="2:9" ht="13.2">
      <c r="B217" s="311" t="s">
        <v>262</v>
      </c>
      <c r="C217" s="313" t="s">
        <v>603</v>
      </c>
      <c r="D217" s="313" t="s">
        <v>603</v>
      </c>
      <c r="E217" s="313" t="s">
        <v>603</v>
      </c>
      <c r="F217" s="313" t="s">
        <v>603</v>
      </c>
      <c r="G217" s="313" t="s">
        <v>603</v>
      </c>
      <c r="H217" s="313" t="s">
        <v>603</v>
      </c>
      <c r="I217" s="313" t="s">
        <v>603</v>
      </c>
    </row>
    <row r="218" spans="2:9" ht="13.2">
      <c r="C218" s="322"/>
      <c r="D218" s="322"/>
      <c r="E218" s="322"/>
      <c r="F218" s="322"/>
      <c r="G218" s="322"/>
      <c r="H218" s="322"/>
      <c r="I218" s="322"/>
    </row>
    <row r="219" spans="2:9" ht="13.2">
      <c r="C219" s="734" t="s">
        <v>603</v>
      </c>
      <c r="D219" s="734" t="s">
        <v>603</v>
      </c>
      <c r="E219" s="734" t="s">
        <v>603</v>
      </c>
      <c r="F219" s="734" t="s">
        <v>603</v>
      </c>
      <c r="G219" s="734" t="s">
        <v>603</v>
      </c>
      <c r="H219" s="734" t="s">
        <v>603</v>
      </c>
      <c r="I219" s="734" t="s">
        <v>603</v>
      </c>
    </row>
    <row r="220" spans="2:9" ht="13.2">
      <c r="C220" s="726"/>
      <c r="D220" s="726"/>
      <c r="E220" s="726"/>
      <c r="F220" s="726"/>
      <c r="G220" s="726"/>
      <c r="H220" s="726"/>
      <c r="I220" s="726"/>
    </row>
    <row r="221" spans="2:9" ht="13.2">
      <c r="B221" s="311" t="s">
        <v>220</v>
      </c>
      <c r="C221" s="313" t="s">
        <v>603</v>
      </c>
      <c r="D221" s="313" t="s">
        <v>603</v>
      </c>
      <c r="E221" s="313" t="s">
        <v>603</v>
      </c>
      <c r="F221" s="313" t="s">
        <v>603</v>
      </c>
      <c r="G221" s="313" t="s">
        <v>603</v>
      </c>
      <c r="H221" s="313" t="s">
        <v>603</v>
      </c>
      <c r="I221" s="313" t="s">
        <v>603</v>
      </c>
    </row>
    <row r="222" spans="2:9" ht="13.2">
      <c r="C222" s="337" t="s">
        <v>603</v>
      </c>
      <c r="D222" s="337" t="s">
        <v>603</v>
      </c>
      <c r="E222" s="337" t="s">
        <v>603</v>
      </c>
      <c r="F222" s="337" t="s">
        <v>603</v>
      </c>
      <c r="G222" s="337" t="s">
        <v>603</v>
      </c>
      <c r="H222" s="337" t="s">
        <v>603</v>
      </c>
      <c r="I222" s="337" t="s">
        <v>603</v>
      </c>
    </row>
    <row r="223" spans="2:9" ht="13.2">
      <c r="B223" s="311" t="s">
        <v>262</v>
      </c>
      <c r="C223" s="313" t="s">
        <v>603</v>
      </c>
      <c r="D223" s="313" t="s">
        <v>603</v>
      </c>
      <c r="E223" s="313" t="s">
        <v>603</v>
      </c>
      <c r="F223" s="313" t="s">
        <v>603</v>
      </c>
      <c r="G223" s="313" t="s">
        <v>603</v>
      </c>
      <c r="H223" s="313" t="s">
        <v>603</v>
      </c>
      <c r="I223" s="313" t="s">
        <v>603</v>
      </c>
    </row>
    <row r="224" spans="2:9" ht="13.2">
      <c r="C224" s="338"/>
      <c r="D224" s="338"/>
      <c r="E224" s="338"/>
      <c r="F224" s="338"/>
      <c r="G224" s="338"/>
      <c r="H224" s="338"/>
      <c r="I224" s="338"/>
    </row>
    <row r="225" spans="2:9" ht="13.2">
      <c r="C225" s="735" t="s">
        <v>603</v>
      </c>
      <c r="D225" s="735" t="s">
        <v>603</v>
      </c>
      <c r="E225" s="735" t="s">
        <v>603</v>
      </c>
      <c r="F225" s="735" t="s">
        <v>603</v>
      </c>
      <c r="G225" s="735" t="s">
        <v>603</v>
      </c>
      <c r="H225" s="735" t="s">
        <v>603</v>
      </c>
      <c r="I225" s="735" t="s">
        <v>603</v>
      </c>
    </row>
    <row r="226" spans="2:9" ht="13.2">
      <c r="C226" s="726"/>
      <c r="D226" s="726"/>
      <c r="E226" s="726"/>
      <c r="F226" s="726"/>
      <c r="G226" s="726"/>
      <c r="H226" s="726"/>
      <c r="I226" s="726"/>
    </row>
    <row r="227" spans="2:9" ht="16.2">
      <c r="B227" s="311" t="s">
        <v>220</v>
      </c>
      <c r="C227" s="329" t="s">
        <v>603</v>
      </c>
      <c r="D227" s="329" t="s">
        <v>603</v>
      </c>
      <c r="E227" s="329" t="s">
        <v>603</v>
      </c>
      <c r="F227" s="329" t="s">
        <v>603</v>
      </c>
      <c r="G227" s="329" t="s">
        <v>603</v>
      </c>
      <c r="H227" s="329" t="s">
        <v>603</v>
      </c>
      <c r="I227" s="329" t="s">
        <v>603</v>
      </c>
    </row>
    <row r="228" spans="2:9" ht="16.2">
      <c r="C228" s="339" t="s">
        <v>603</v>
      </c>
      <c r="D228" s="339" t="s">
        <v>603</v>
      </c>
      <c r="E228" s="339" t="s">
        <v>603</v>
      </c>
      <c r="F228" s="339" t="s">
        <v>603</v>
      </c>
      <c r="G228" s="339" t="s">
        <v>603</v>
      </c>
      <c r="H228" s="339" t="s">
        <v>603</v>
      </c>
      <c r="I228" s="339" t="s">
        <v>603</v>
      </c>
    </row>
    <row r="229" spans="2:9" ht="16.2">
      <c r="B229" s="311" t="s">
        <v>262</v>
      </c>
      <c r="C229" s="343" t="s">
        <v>603</v>
      </c>
      <c r="D229" s="343" t="s">
        <v>603</v>
      </c>
      <c r="E229" s="343" t="s">
        <v>603</v>
      </c>
      <c r="F229" s="343" t="s">
        <v>603</v>
      </c>
      <c r="G229" s="343" t="s">
        <v>603</v>
      </c>
      <c r="H229" s="343" t="s">
        <v>603</v>
      </c>
      <c r="I229" s="343" t="s">
        <v>603</v>
      </c>
    </row>
    <row r="230" spans="2:9" ht="13.2">
      <c r="C230" s="342"/>
    </row>
    <row r="231" spans="2:9" ht="15">
      <c r="C231" s="252">
        <v>45534</v>
      </c>
      <c r="D231" s="252">
        <v>45535</v>
      </c>
    </row>
    <row r="232" spans="2:9" ht="16.2">
      <c r="C232" s="306" t="s">
        <v>50</v>
      </c>
      <c r="D232" s="306" t="s">
        <v>51</v>
      </c>
    </row>
    <row r="233" spans="2:9" ht="13.2">
      <c r="C233" s="310"/>
      <c r="D233" s="310"/>
    </row>
    <row r="234" spans="2:9" ht="13.2">
      <c r="C234" s="739" t="s">
        <v>603</v>
      </c>
      <c r="D234" s="739" t="s">
        <v>603</v>
      </c>
    </row>
    <row r="235" spans="2:9" ht="13.2">
      <c r="C235" s="726"/>
      <c r="D235" s="726"/>
    </row>
    <row r="236" spans="2:9" ht="13.2">
      <c r="B236" s="311" t="s">
        <v>220</v>
      </c>
      <c r="C236" s="310" t="s">
        <v>603</v>
      </c>
      <c r="D236" s="310" t="s">
        <v>603</v>
      </c>
    </row>
    <row r="237" spans="2:9" ht="13.2">
      <c r="C237" s="336" t="s">
        <v>603</v>
      </c>
      <c r="D237" s="336" t="s">
        <v>603</v>
      </c>
    </row>
    <row r="238" spans="2:9" ht="13.2">
      <c r="B238" s="311" t="s">
        <v>262</v>
      </c>
      <c r="C238" s="310" t="s">
        <v>603</v>
      </c>
      <c r="D238" s="310" t="s">
        <v>603</v>
      </c>
    </row>
    <row r="239" spans="2:9" ht="13.2">
      <c r="C239" s="324"/>
      <c r="D239" s="324"/>
    </row>
    <row r="240" spans="2:9" ht="13.2">
      <c r="C240" s="739" t="s">
        <v>603</v>
      </c>
      <c r="D240" s="739" t="s">
        <v>603</v>
      </c>
    </row>
    <row r="241" spans="2:4" ht="13.2">
      <c r="C241" s="726"/>
      <c r="D241" s="726"/>
    </row>
    <row r="242" spans="2:4" ht="13.2">
      <c r="B242" s="311" t="s">
        <v>220</v>
      </c>
      <c r="C242" s="310" t="s">
        <v>603</v>
      </c>
      <c r="D242" s="310" t="s">
        <v>603</v>
      </c>
    </row>
    <row r="243" spans="2:4" ht="13.2">
      <c r="C243" s="336" t="s">
        <v>603</v>
      </c>
      <c r="D243" s="336" t="s">
        <v>603</v>
      </c>
    </row>
    <row r="244" spans="2:4" ht="13.2">
      <c r="B244" s="311" t="s">
        <v>262</v>
      </c>
      <c r="C244" s="310" t="s">
        <v>603</v>
      </c>
      <c r="D244" s="310" t="s">
        <v>603</v>
      </c>
    </row>
    <row r="245" spans="2:4" ht="13.2">
      <c r="C245" s="324"/>
      <c r="D245" s="324"/>
    </row>
    <row r="246" spans="2:4" ht="13.2">
      <c r="C246" s="739" t="s">
        <v>603</v>
      </c>
      <c r="D246" s="739" t="s">
        <v>603</v>
      </c>
    </row>
    <row r="247" spans="2:4" ht="13.2">
      <c r="C247" s="726"/>
      <c r="D247" s="726"/>
    </row>
    <row r="248" spans="2:4" ht="13.2">
      <c r="B248" s="311" t="s">
        <v>220</v>
      </c>
      <c r="C248" s="310" t="s">
        <v>603</v>
      </c>
      <c r="D248" s="310" t="s">
        <v>603</v>
      </c>
    </row>
    <row r="249" spans="2:4" ht="13.2">
      <c r="C249" s="336" t="s">
        <v>603</v>
      </c>
      <c r="D249" s="336" t="s">
        <v>603</v>
      </c>
    </row>
    <row r="250" spans="2:4" ht="13.2">
      <c r="B250" s="311" t="s">
        <v>262</v>
      </c>
      <c r="C250" s="310" t="s">
        <v>603</v>
      </c>
      <c r="D250" s="310" t="s">
        <v>603</v>
      </c>
    </row>
    <row r="251" spans="2:4" ht="13.2">
      <c r="C251" s="324"/>
      <c r="D251" s="324"/>
    </row>
    <row r="252" spans="2:4" ht="13.2">
      <c r="C252" s="739" t="s">
        <v>603</v>
      </c>
      <c r="D252" s="739" t="s">
        <v>603</v>
      </c>
    </row>
    <row r="253" spans="2:4" ht="13.2">
      <c r="C253" s="726"/>
      <c r="D253" s="726"/>
    </row>
    <row r="254" spans="2:4" ht="13.2">
      <c r="B254" s="311" t="s">
        <v>220</v>
      </c>
      <c r="C254" s="310" t="s">
        <v>603</v>
      </c>
      <c r="D254" s="310" t="s">
        <v>603</v>
      </c>
    </row>
    <row r="255" spans="2:4" ht="13.2">
      <c r="C255" s="336" t="s">
        <v>603</v>
      </c>
      <c r="D255" s="336" t="s">
        <v>603</v>
      </c>
    </row>
    <row r="256" spans="2:4" ht="13.2">
      <c r="B256" s="311" t="s">
        <v>262</v>
      </c>
      <c r="C256" s="310" t="s">
        <v>603</v>
      </c>
      <c r="D256" s="310" t="s">
        <v>603</v>
      </c>
    </row>
    <row r="257" spans="2:5" ht="13.2">
      <c r="C257" s="324"/>
      <c r="D257" s="324"/>
    </row>
    <row r="258" spans="2:5" ht="13.2">
      <c r="C258" s="739" t="s">
        <v>603</v>
      </c>
      <c r="D258" s="739" t="s">
        <v>603</v>
      </c>
    </row>
    <row r="259" spans="2:5" ht="13.2">
      <c r="C259" s="726"/>
      <c r="D259" s="726"/>
    </row>
    <row r="260" spans="2:5" ht="13.2">
      <c r="B260" s="311" t="s">
        <v>220</v>
      </c>
      <c r="C260" s="310" t="s">
        <v>603</v>
      </c>
      <c r="D260" s="310" t="s">
        <v>603</v>
      </c>
      <c r="E260" s="310"/>
    </row>
    <row r="261" spans="2:5" ht="13.2">
      <c r="C261" s="336" t="s">
        <v>603</v>
      </c>
      <c r="D261" s="336" t="s">
        <v>603</v>
      </c>
    </row>
    <row r="262" spans="2:5" ht="13.2">
      <c r="B262" s="311" t="s">
        <v>262</v>
      </c>
      <c r="C262" s="310" t="s">
        <v>603</v>
      </c>
      <c r="D262" s="310" t="s">
        <v>603</v>
      </c>
    </row>
    <row r="263" spans="2:5" ht="13.2">
      <c r="C263" s="324"/>
      <c r="D263" s="324"/>
    </row>
    <row r="264" spans="2:5" ht="13.2">
      <c r="C264" s="739" t="s">
        <v>603</v>
      </c>
      <c r="D264" s="739" t="s">
        <v>603</v>
      </c>
    </row>
    <row r="265" spans="2:5" ht="13.2">
      <c r="C265" s="726"/>
      <c r="D265" s="726"/>
    </row>
    <row r="266" spans="2:5" ht="13.2">
      <c r="B266" s="311" t="s">
        <v>220</v>
      </c>
      <c r="C266" s="310" t="s">
        <v>603</v>
      </c>
      <c r="D266" s="310" t="s">
        <v>603</v>
      </c>
    </row>
    <row r="267" spans="2:5" ht="13.2">
      <c r="C267" s="336" t="s">
        <v>603</v>
      </c>
      <c r="D267" s="336" t="s">
        <v>603</v>
      </c>
    </row>
    <row r="268" spans="2:5" ht="13.2">
      <c r="B268" s="311" t="s">
        <v>262</v>
      </c>
      <c r="C268" s="310" t="s">
        <v>603</v>
      </c>
      <c r="D268" s="310" t="s">
        <v>603</v>
      </c>
    </row>
    <row r="269" spans="2:5" ht="13.2">
      <c r="C269" s="324"/>
      <c r="D269" s="324"/>
    </row>
    <row r="270" spans="2:5" ht="13.2">
      <c r="C270" s="739" t="s">
        <v>603</v>
      </c>
      <c r="D270" s="739" t="s">
        <v>603</v>
      </c>
    </row>
    <row r="271" spans="2:5" ht="13.2">
      <c r="C271" s="726"/>
      <c r="D271" s="726"/>
    </row>
    <row r="272" spans="2:5" ht="13.2">
      <c r="C272" s="310" t="s">
        <v>603</v>
      </c>
      <c r="D272" s="310" t="s">
        <v>603</v>
      </c>
    </row>
    <row r="273" spans="3:4" ht="13.2">
      <c r="C273" s="336" t="s">
        <v>603</v>
      </c>
      <c r="D273" s="336" t="s">
        <v>603</v>
      </c>
    </row>
    <row r="274" spans="3:4" ht="13.2">
      <c r="C274" s="310" t="s">
        <v>603</v>
      </c>
      <c r="D274" s="310" t="s">
        <v>603</v>
      </c>
    </row>
    <row r="275" spans="3:4" ht="13.2">
      <c r="C275" s="324"/>
      <c r="D275" s="324"/>
    </row>
    <row r="276" spans="3:4" ht="13.2">
      <c r="C276" s="739" t="s">
        <v>603</v>
      </c>
      <c r="D276" s="739" t="s">
        <v>603</v>
      </c>
    </row>
    <row r="277" spans="3:4" ht="13.2">
      <c r="C277" s="726"/>
      <c r="D277" s="726"/>
    </row>
    <row r="278" spans="3:4" ht="13.2">
      <c r="C278" s="310" t="s">
        <v>603</v>
      </c>
      <c r="D278" s="310" t="s">
        <v>603</v>
      </c>
    </row>
    <row r="279" spans="3:4" ht="13.2">
      <c r="C279" s="336" t="s">
        <v>603</v>
      </c>
      <c r="D279" s="336" t="s">
        <v>603</v>
      </c>
    </row>
    <row r="280" spans="3:4" ht="13.2">
      <c r="C280" s="310" t="s">
        <v>603</v>
      </c>
      <c r="D280" s="310" t="s">
        <v>603</v>
      </c>
    </row>
    <row r="281" spans="3:4" ht="13.2">
      <c r="C281" s="344"/>
      <c r="D281" s="344"/>
    </row>
    <row r="282" spans="3:4" ht="13.2">
      <c r="C282" s="740" t="s">
        <v>603</v>
      </c>
      <c r="D282" s="740" t="s">
        <v>603</v>
      </c>
    </row>
    <row r="283" spans="3:4" ht="13.2">
      <c r="C283" s="726"/>
      <c r="D283" s="726"/>
    </row>
    <row r="284" spans="3:4" ht="16.2">
      <c r="C284" s="345" t="s">
        <v>603</v>
      </c>
      <c r="D284" s="345" t="s">
        <v>603</v>
      </c>
    </row>
    <row r="285" spans="3:4" ht="16.2">
      <c r="C285" s="346" t="s">
        <v>603</v>
      </c>
      <c r="D285" s="346" t="s">
        <v>603</v>
      </c>
    </row>
    <row r="286" spans="3:4" ht="16.2">
      <c r="C286" s="347" t="s">
        <v>603</v>
      </c>
      <c r="D286" s="347" t="s">
        <v>603</v>
      </c>
    </row>
    <row r="287" spans="3:4" ht="13.2">
      <c r="C287" s="342"/>
    </row>
    <row r="288" spans="3:4" ht="13.2">
      <c r="C288" s="342"/>
    </row>
    <row r="289" spans="3:3" ht="13.2">
      <c r="C289" s="342"/>
    </row>
    <row r="290" spans="3:3" ht="13.2">
      <c r="C290" s="342"/>
    </row>
    <row r="291" spans="3:3" ht="13.2">
      <c r="C291" s="342"/>
    </row>
    <row r="292" spans="3:3" ht="13.2">
      <c r="C292" s="342"/>
    </row>
    <row r="293" spans="3:3" ht="13.2">
      <c r="C293" s="342"/>
    </row>
    <row r="294" spans="3:3" ht="13.2">
      <c r="C294" s="342"/>
    </row>
    <row r="295" spans="3:3" ht="13.2">
      <c r="C295" s="342"/>
    </row>
    <row r="296" spans="3:3" ht="13.2">
      <c r="C296" s="342"/>
    </row>
    <row r="297" spans="3:3" ht="13.2">
      <c r="C297" s="342"/>
    </row>
    <row r="298" spans="3:3" ht="13.2">
      <c r="C298" s="342"/>
    </row>
    <row r="299" spans="3:3" ht="13.2">
      <c r="C299" s="342"/>
    </row>
    <row r="300" spans="3:3" ht="13.2">
      <c r="C300" s="342"/>
    </row>
    <row r="301" spans="3:3" ht="13.2">
      <c r="C301" s="342"/>
    </row>
    <row r="302" spans="3:3" ht="13.2">
      <c r="C302" s="342"/>
    </row>
    <row r="303" spans="3:3" ht="13.2">
      <c r="C303" s="342"/>
    </row>
    <row r="304" spans="3:3" ht="13.2">
      <c r="C304" s="342"/>
    </row>
    <row r="305" spans="3:3" ht="13.2">
      <c r="C305" s="342"/>
    </row>
    <row r="306" spans="3:3" ht="13.2">
      <c r="C306" s="342"/>
    </row>
    <row r="307" spans="3:3" ht="13.2">
      <c r="C307" s="342"/>
    </row>
    <row r="308" spans="3:3" ht="13.2">
      <c r="C308" s="342"/>
    </row>
    <row r="309" spans="3:3" ht="13.2">
      <c r="C309" s="342"/>
    </row>
    <row r="310" spans="3:3" ht="13.2">
      <c r="C310" s="342"/>
    </row>
    <row r="311" spans="3:3" ht="13.2">
      <c r="C311" s="342"/>
    </row>
    <row r="312" spans="3:3" ht="13.2">
      <c r="C312" s="342"/>
    </row>
    <row r="313" spans="3:3" ht="13.2">
      <c r="C313" s="342"/>
    </row>
    <row r="314" spans="3:3" ht="13.2">
      <c r="C314" s="342"/>
    </row>
    <row r="315" spans="3:3" ht="13.2">
      <c r="C315" s="342"/>
    </row>
    <row r="316" spans="3:3" ht="13.2">
      <c r="C316" s="342"/>
    </row>
    <row r="317" spans="3:3" ht="13.2">
      <c r="C317" s="342"/>
    </row>
    <row r="318" spans="3:3" ht="13.2">
      <c r="C318" s="342"/>
    </row>
    <row r="319" spans="3:3" ht="13.2">
      <c r="C319" s="342"/>
    </row>
    <row r="320" spans="3:3" ht="13.2">
      <c r="C320" s="342"/>
    </row>
    <row r="321" spans="3:3" ht="13.2">
      <c r="C321" s="342"/>
    </row>
    <row r="322" spans="3:3" ht="13.2">
      <c r="C322" s="342"/>
    </row>
    <row r="323" spans="3:3" ht="13.2">
      <c r="C323" s="342"/>
    </row>
    <row r="324" spans="3:3" ht="13.2">
      <c r="C324" s="342"/>
    </row>
    <row r="325" spans="3:3" ht="13.2">
      <c r="C325" s="342"/>
    </row>
    <row r="326" spans="3:3" ht="13.2">
      <c r="C326" s="342"/>
    </row>
    <row r="327" spans="3:3" ht="13.2">
      <c r="C327" s="342"/>
    </row>
    <row r="328" spans="3:3" ht="13.2">
      <c r="C328" s="342"/>
    </row>
    <row r="329" spans="3:3" ht="13.2">
      <c r="C329" s="342"/>
    </row>
    <row r="330" spans="3:3" ht="13.2">
      <c r="C330" s="342"/>
    </row>
    <row r="331" spans="3:3" ht="13.2">
      <c r="C331" s="342"/>
    </row>
    <row r="332" spans="3:3" ht="13.2">
      <c r="C332" s="342"/>
    </row>
    <row r="333" spans="3:3" ht="13.2">
      <c r="C333" s="342"/>
    </row>
    <row r="334" spans="3:3" ht="13.2">
      <c r="C334" s="342"/>
    </row>
    <row r="335" spans="3:3" ht="13.2">
      <c r="C335" s="342"/>
    </row>
    <row r="336" spans="3:3" ht="13.2">
      <c r="C336" s="342"/>
    </row>
    <row r="337" spans="3:3" ht="13.2">
      <c r="C337" s="342"/>
    </row>
    <row r="338" spans="3:3" ht="13.2">
      <c r="C338" s="342"/>
    </row>
    <row r="339" spans="3:3" ht="13.2">
      <c r="C339" s="342"/>
    </row>
    <row r="340" spans="3:3" ht="13.2">
      <c r="C340" s="342"/>
    </row>
    <row r="341" spans="3:3" ht="13.2">
      <c r="C341" s="342"/>
    </row>
    <row r="342" spans="3:3" ht="13.2">
      <c r="C342" s="342"/>
    </row>
    <row r="343" spans="3:3" ht="13.2">
      <c r="C343" s="342"/>
    </row>
    <row r="344" spans="3:3" ht="13.2">
      <c r="C344" s="342"/>
    </row>
    <row r="345" spans="3:3" ht="13.2">
      <c r="C345" s="342"/>
    </row>
    <row r="346" spans="3:3" ht="13.2">
      <c r="C346" s="342"/>
    </row>
    <row r="347" spans="3:3" ht="13.2">
      <c r="C347" s="342"/>
    </row>
    <row r="348" spans="3:3" ht="13.2">
      <c r="C348" s="342"/>
    </row>
    <row r="349" spans="3:3" ht="13.2">
      <c r="C349" s="342"/>
    </row>
    <row r="350" spans="3:3" ht="13.2">
      <c r="C350" s="342"/>
    </row>
    <row r="351" spans="3:3" ht="13.2">
      <c r="C351" s="342"/>
    </row>
    <row r="352" spans="3:3" ht="13.2">
      <c r="C352" s="342"/>
    </row>
    <row r="353" spans="3:3" ht="13.2">
      <c r="C353" s="342"/>
    </row>
    <row r="354" spans="3:3" ht="13.2">
      <c r="C354" s="342"/>
    </row>
    <row r="355" spans="3:3" ht="13.2">
      <c r="C355" s="342"/>
    </row>
    <row r="356" spans="3:3" ht="13.2">
      <c r="C356" s="342"/>
    </row>
    <row r="357" spans="3:3" ht="13.2">
      <c r="C357" s="342"/>
    </row>
    <row r="358" spans="3:3" ht="13.2">
      <c r="C358" s="342"/>
    </row>
    <row r="359" spans="3:3" ht="13.2">
      <c r="C359" s="342"/>
    </row>
    <row r="360" spans="3:3" ht="13.2">
      <c r="C360" s="342"/>
    </row>
    <row r="361" spans="3:3" ht="13.2">
      <c r="C361" s="342"/>
    </row>
    <row r="362" spans="3:3" ht="13.2">
      <c r="C362" s="342"/>
    </row>
    <row r="363" spans="3:3" ht="13.2">
      <c r="C363" s="342"/>
    </row>
    <row r="364" spans="3:3" ht="13.2">
      <c r="C364" s="342"/>
    </row>
    <row r="365" spans="3:3" ht="13.2">
      <c r="C365" s="342"/>
    </row>
    <row r="366" spans="3:3" ht="13.2">
      <c r="C366" s="342"/>
    </row>
    <row r="367" spans="3:3" ht="13.2">
      <c r="C367" s="342"/>
    </row>
    <row r="368" spans="3:3" ht="13.2">
      <c r="C368" s="342"/>
    </row>
    <row r="369" spans="3:3" ht="13.2">
      <c r="C369" s="342"/>
    </row>
    <row r="370" spans="3:3" ht="13.2">
      <c r="C370" s="342"/>
    </row>
    <row r="371" spans="3:3" ht="13.2">
      <c r="C371" s="342"/>
    </row>
    <row r="372" spans="3:3" ht="13.2">
      <c r="C372" s="342"/>
    </row>
    <row r="373" spans="3:3" ht="13.2">
      <c r="C373" s="342"/>
    </row>
    <row r="374" spans="3:3" ht="13.2">
      <c r="C374" s="342"/>
    </row>
    <row r="375" spans="3:3" ht="13.2">
      <c r="C375" s="342"/>
    </row>
    <row r="376" spans="3:3" ht="13.2">
      <c r="C376" s="342"/>
    </row>
    <row r="377" spans="3:3" ht="13.2">
      <c r="C377" s="342"/>
    </row>
    <row r="378" spans="3:3" ht="13.2">
      <c r="C378" s="342"/>
    </row>
    <row r="379" spans="3:3" ht="13.2">
      <c r="C379" s="342"/>
    </row>
    <row r="380" spans="3:3" ht="13.2">
      <c r="C380" s="342"/>
    </row>
    <row r="381" spans="3:3" ht="13.2">
      <c r="C381" s="342"/>
    </row>
    <row r="382" spans="3:3" ht="13.2">
      <c r="C382" s="342"/>
    </row>
    <row r="383" spans="3:3" ht="13.2">
      <c r="C383" s="342"/>
    </row>
    <row r="384" spans="3:3" ht="13.2">
      <c r="C384" s="342"/>
    </row>
    <row r="385" spans="3:3" ht="13.2">
      <c r="C385" s="342"/>
    </row>
    <row r="386" spans="3:3" ht="13.2">
      <c r="C386" s="342"/>
    </row>
    <row r="387" spans="3:3" ht="13.2">
      <c r="C387" s="342"/>
    </row>
    <row r="388" spans="3:3" ht="13.2">
      <c r="C388" s="342"/>
    </row>
    <row r="389" spans="3:3" ht="13.2">
      <c r="C389" s="342"/>
    </row>
    <row r="390" spans="3:3" ht="13.2">
      <c r="C390" s="342"/>
    </row>
    <row r="391" spans="3:3" ht="13.2">
      <c r="C391" s="342"/>
    </row>
    <row r="392" spans="3:3" ht="13.2">
      <c r="C392" s="342"/>
    </row>
    <row r="393" spans="3:3" ht="13.2">
      <c r="C393" s="342"/>
    </row>
    <row r="394" spans="3:3" ht="13.2">
      <c r="C394" s="342"/>
    </row>
    <row r="395" spans="3:3" ht="13.2">
      <c r="C395" s="342"/>
    </row>
    <row r="396" spans="3:3" ht="13.2">
      <c r="C396" s="342"/>
    </row>
    <row r="397" spans="3:3" ht="13.2">
      <c r="C397" s="342"/>
    </row>
    <row r="398" spans="3:3" ht="13.2">
      <c r="C398" s="342"/>
    </row>
    <row r="399" spans="3:3" ht="13.2">
      <c r="C399" s="342"/>
    </row>
    <row r="400" spans="3:3" ht="13.2">
      <c r="C400" s="342"/>
    </row>
    <row r="401" spans="3:3" ht="13.2">
      <c r="C401" s="342"/>
    </row>
    <row r="402" spans="3:3" ht="13.2">
      <c r="C402" s="342"/>
    </row>
    <row r="403" spans="3:3" ht="13.2">
      <c r="C403" s="342"/>
    </row>
    <row r="404" spans="3:3" ht="13.2">
      <c r="C404" s="342"/>
    </row>
    <row r="405" spans="3:3" ht="13.2">
      <c r="C405" s="342"/>
    </row>
    <row r="406" spans="3:3" ht="13.2">
      <c r="C406" s="342"/>
    </row>
    <row r="407" spans="3:3" ht="13.2">
      <c r="C407" s="342"/>
    </row>
    <row r="408" spans="3:3" ht="13.2">
      <c r="C408" s="342"/>
    </row>
    <row r="409" spans="3:3" ht="13.2">
      <c r="C409" s="342"/>
    </row>
    <row r="410" spans="3:3" ht="13.2">
      <c r="C410" s="342"/>
    </row>
    <row r="411" spans="3:3" ht="13.2">
      <c r="C411" s="342"/>
    </row>
    <row r="412" spans="3:3" ht="13.2">
      <c r="C412" s="342"/>
    </row>
    <row r="413" spans="3:3" ht="13.2">
      <c r="C413" s="342"/>
    </row>
    <row r="414" spans="3:3" ht="13.2">
      <c r="C414" s="342"/>
    </row>
    <row r="415" spans="3:3" ht="13.2">
      <c r="C415" s="342"/>
    </row>
    <row r="416" spans="3:3" ht="13.2">
      <c r="C416" s="342"/>
    </row>
    <row r="417" spans="3:3" ht="13.2">
      <c r="C417" s="342"/>
    </row>
    <row r="418" spans="3:3" ht="13.2">
      <c r="C418" s="342"/>
    </row>
    <row r="419" spans="3:3" ht="13.2">
      <c r="C419" s="342"/>
    </row>
    <row r="420" spans="3:3" ht="13.2">
      <c r="C420" s="342"/>
    </row>
    <row r="421" spans="3:3" ht="13.2">
      <c r="C421" s="342"/>
    </row>
    <row r="422" spans="3:3" ht="13.2">
      <c r="C422" s="342"/>
    </row>
    <row r="423" spans="3:3" ht="13.2">
      <c r="C423" s="342"/>
    </row>
    <row r="424" spans="3:3" ht="13.2">
      <c r="C424" s="342"/>
    </row>
    <row r="425" spans="3:3" ht="13.2">
      <c r="C425" s="342"/>
    </row>
    <row r="426" spans="3:3" ht="13.2">
      <c r="C426" s="342"/>
    </row>
    <row r="427" spans="3:3" ht="13.2">
      <c r="C427" s="342"/>
    </row>
    <row r="428" spans="3:3" ht="13.2">
      <c r="C428" s="342"/>
    </row>
    <row r="429" spans="3:3" ht="13.2">
      <c r="C429" s="342"/>
    </row>
    <row r="430" spans="3:3" ht="13.2">
      <c r="C430" s="342"/>
    </row>
    <row r="431" spans="3:3" ht="13.2">
      <c r="C431" s="342"/>
    </row>
    <row r="432" spans="3:3" ht="13.2">
      <c r="C432" s="342"/>
    </row>
    <row r="433" spans="3:3" ht="13.2">
      <c r="C433" s="342"/>
    </row>
    <row r="434" spans="3:3" ht="13.2">
      <c r="C434" s="342"/>
    </row>
    <row r="435" spans="3:3" ht="13.2">
      <c r="C435" s="342"/>
    </row>
    <row r="436" spans="3:3" ht="13.2">
      <c r="C436" s="342"/>
    </row>
    <row r="437" spans="3:3" ht="13.2">
      <c r="C437" s="342"/>
    </row>
    <row r="438" spans="3:3" ht="13.2">
      <c r="C438" s="342"/>
    </row>
    <row r="439" spans="3:3" ht="13.2">
      <c r="C439" s="342"/>
    </row>
    <row r="440" spans="3:3" ht="13.2">
      <c r="C440" s="342"/>
    </row>
    <row r="441" spans="3:3" ht="13.2">
      <c r="C441" s="342"/>
    </row>
    <row r="442" spans="3:3" ht="13.2">
      <c r="C442" s="342"/>
    </row>
    <row r="443" spans="3:3" ht="13.2">
      <c r="C443" s="342"/>
    </row>
    <row r="444" spans="3:3" ht="13.2">
      <c r="C444" s="342"/>
    </row>
    <row r="445" spans="3:3" ht="13.2">
      <c r="C445" s="342"/>
    </row>
    <row r="446" spans="3:3" ht="13.2">
      <c r="C446" s="342"/>
    </row>
    <row r="447" spans="3:3" ht="13.2">
      <c r="C447" s="342"/>
    </row>
    <row r="448" spans="3:3" ht="13.2">
      <c r="C448" s="342"/>
    </row>
    <row r="449" spans="3:3" ht="13.2">
      <c r="C449" s="342"/>
    </row>
    <row r="450" spans="3:3" ht="13.2">
      <c r="C450" s="342"/>
    </row>
    <row r="451" spans="3:3" ht="13.2">
      <c r="C451" s="342"/>
    </row>
    <row r="452" spans="3:3" ht="13.2">
      <c r="C452" s="342"/>
    </row>
    <row r="453" spans="3:3" ht="13.2">
      <c r="C453" s="342"/>
    </row>
    <row r="454" spans="3:3" ht="13.2">
      <c r="C454" s="342"/>
    </row>
    <row r="455" spans="3:3" ht="13.2">
      <c r="C455" s="342"/>
    </row>
    <row r="456" spans="3:3" ht="13.2">
      <c r="C456" s="342"/>
    </row>
    <row r="457" spans="3:3" ht="13.2">
      <c r="C457" s="342"/>
    </row>
    <row r="458" spans="3:3" ht="13.2">
      <c r="C458" s="342"/>
    </row>
    <row r="459" spans="3:3" ht="13.2">
      <c r="C459" s="342"/>
    </row>
    <row r="460" spans="3:3" ht="13.2">
      <c r="C460" s="342"/>
    </row>
    <row r="461" spans="3:3" ht="13.2">
      <c r="C461" s="342"/>
    </row>
    <row r="462" spans="3:3" ht="13.2">
      <c r="C462" s="342"/>
    </row>
    <row r="463" spans="3:3" ht="13.2">
      <c r="C463" s="342"/>
    </row>
    <row r="464" spans="3:3" ht="13.2">
      <c r="C464" s="342"/>
    </row>
    <row r="465" spans="3:3" ht="13.2">
      <c r="C465" s="342"/>
    </row>
    <row r="466" spans="3:3" ht="13.2">
      <c r="C466" s="342"/>
    </row>
    <row r="467" spans="3:3" ht="13.2">
      <c r="C467" s="342"/>
    </row>
    <row r="468" spans="3:3" ht="13.2">
      <c r="C468" s="342"/>
    </row>
    <row r="469" spans="3:3" ht="13.2">
      <c r="C469" s="342"/>
    </row>
    <row r="470" spans="3:3" ht="13.2">
      <c r="C470" s="342"/>
    </row>
    <row r="471" spans="3:3" ht="13.2">
      <c r="C471" s="342"/>
    </row>
    <row r="472" spans="3:3" ht="13.2">
      <c r="C472" s="342"/>
    </row>
    <row r="473" spans="3:3" ht="13.2">
      <c r="C473" s="342"/>
    </row>
    <row r="474" spans="3:3" ht="13.2">
      <c r="C474" s="342"/>
    </row>
    <row r="475" spans="3:3" ht="13.2">
      <c r="C475" s="342"/>
    </row>
    <row r="476" spans="3:3" ht="13.2">
      <c r="C476" s="342"/>
    </row>
    <row r="477" spans="3:3" ht="13.2">
      <c r="C477" s="342"/>
    </row>
    <row r="478" spans="3:3" ht="13.2">
      <c r="C478" s="342"/>
    </row>
    <row r="479" spans="3:3" ht="13.2">
      <c r="C479" s="342"/>
    </row>
    <row r="480" spans="3:3" ht="13.2">
      <c r="C480" s="342"/>
    </row>
    <row r="481" spans="3:3" ht="13.2">
      <c r="C481" s="342"/>
    </row>
    <row r="482" spans="3:3" ht="13.2">
      <c r="C482" s="342"/>
    </row>
    <row r="483" spans="3:3" ht="13.2">
      <c r="C483" s="342"/>
    </row>
    <row r="484" spans="3:3" ht="13.2">
      <c r="C484" s="342"/>
    </row>
    <row r="485" spans="3:3" ht="13.2">
      <c r="C485" s="342"/>
    </row>
    <row r="486" spans="3:3" ht="13.2">
      <c r="C486" s="342"/>
    </row>
    <row r="487" spans="3:3" ht="13.2">
      <c r="C487" s="342"/>
    </row>
    <row r="488" spans="3:3" ht="13.2">
      <c r="C488" s="342"/>
    </row>
    <row r="489" spans="3:3" ht="13.2">
      <c r="C489" s="342"/>
    </row>
    <row r="490" spans="3:3" ht="13.2">
      <c r="C490" s="342"/>
    </row>
    <row r="491" spans="3:3" ht="13.2">
      <c r="C491" s="342"/>
    </row>
    <row r="492" spans="3:3" ht="13.2">
      <c r="C492" s="342"/>
    </row>
    <row r="493" spans="3:3" ht="13.2">
      <c r="C493" s="342"/>
    </row>
    <row r="494" spans="3:3" ht="13.2">
      <c r="C494" s="342"/>
    </row>
    <row r="495" spans="3:3" ht="13.2">
      <c r="C495" s="342"/>
    </row>
    <row r="496" spans="3:3" ht="13.2">
      <c r="C496" s="342"/>
    </row>
    <row r="497" spans="3:3" ht="13.2">
      <c r="C497" s="342"/>
    </row>
    <row r="498" spans="3:3" ht="13.2">
      <c r="C498" s="342"/>
    </row>
    <row r="499" spans="3:3" ht="13.2">
      <c r="C499" s="342"/>
    </row>
    <row r="500" spans="3:3" ht="13.2">
      <c r="C500" s="342"/>
    </row>
    <row r="501" spans="3:3" ht="13.2">
      <c r="C501" s="342"/>
    </row>
    <row r="502" spans="3:3" ht="13.2">
      <c r="C502" s="342"/>
    </row>
    <row r="503" spans="3:3" ht="13.2">
      <c r="C503" s="342"/>
    </row>
    <row r="504" spans="3:3" ht="13.2">
      <c r="C504" s="342"/>
    </row>
    <row r="505" spans="3:3" ht="13.2">
      <c r="C505" s="342"/>
    </row>
    <row r="506" spans="3:3" ht="13.2">
      <c r="C506" s="342"/>
    </row>
    <row r="507" spans="3:3" ht="13.2">
      <c r="C507" s="342"/>
    </row>
    <row r="508" spans="3:3" ht="13.2">
      <c r="C508" s="342"/>
    </row>
    <row r="509" spans="3:3" ht="13.2">
      <c r="C509" s="342"/>
    </row>
    <row r="510" spans="3:3" ht="13.2">
      <c r="C510" s="342"/>
    </row>
    <row r="511" spans="3:3" ht="13.2">
      <c r="C511" s="342"/>
    </row>
    <row r="512" spans="3:3" ht="13.2">
      <c r="C512" s="342"/>
    </row>
    <row r="513" spans="3:3" ht="13.2">
      <c r="C513" s="342"/>
    </row>
    <row r="514" spans="3:3" ht="13.2">
      <c r="C514" s="342"/>
    </row>
    <row r="515" spans="3:3" ht="13.2">
      <c r="C515" s="342"/>
    </row>
    <row r="516" spans="3:3" ht="13.2">
      <c r="C516" s="342"/>
    </row>
    <row r="517" spans="3:3" ht="13.2">
      <c r="C517" s="342"/>
    </row>
    <row r="518" spans="3:3" ht="13.2">
      <c r="C518" s="342"/>
    </row>
    <row r="519" spans="3:3" ht="13.2">
      <c r="C519" s="342"/>
    </row>
    <row r="520" spans="3:3" ht="13.2">
      <c r="C520" s="342"/>
    </row>
    <row r="521" spans="3:3" ht="13.2">
      <c r="C521" s="342"/>
    </row>
    <row r="522" spans="3:3" ht="13.2">
      <c r="C522" s="342"/>
    </row>
    <row r="523" spans="3:3" ht="13.2">
      <c r="C523" s="342"/>
    </row>
    <row r="524" spans="3:3" ht="13.2">
      <c r="C524" s="342"/>
    </row>
    <row r="525" spans="3:3" ht="13.2">
      <c r="C525" s="342"/>
    </row>
    <row r="526" spans="3:3" ht="13.2">
      <c r="C526" s="342"/>
    </row>
    <row r="527" spans="3:3" ht="13.2">
      <c r="C527" s="342"/>
    </row>
    <row r="528" spans="3:3" ht="13.2">
      <c r="C528" s="342"/>
    </row>
    <row r="529" spans="3:3" ht="13.2">
      <c r="C529" s="342"/>
    </row>
    <row r="530" spans="3:3" ht="13.2">
      <c r="C530" s="342"/>
    </row>
    <row r="531" spans="3:3" ht="13.2">
      <c r="C531" s="342"/>
    </row>
    <row r="532" spans="3:3" ht="13.2">
      <c r="C532" s="342"/>
    </row>
    <row r="533" spans="3:3" ht="13.2">
      <c r="C533" s="342"/>
    </row>
    <row r="534" spans="3:3" ht="13.2">
      <c r="C534" s="342"/>
    </row>
    <row r="535" spans="3:3" ht="13.2">
      <c r="C535" s="342"/>
    </row>
    <row r="536" spans="3:3" ht="13.2">
      <c r="C536" s="342"/>
    </row>
    <row r="537" spans="3:3" ht="13.2">
      <c r="C537" s="342"/>
    </row>
    <row r="538" spans="3:3" ht="13.2">
      <c r="C538" s="342"/>
    </row>
    <row r="539" spans="3:3" ht="13.2">
      <c r="C539" s="342"/>
    </row>
    <row r="540" spans="3:3" ht="13.2">
      <c r="C540" s="342"/>
    </row>
    <row r="541" spans="3:3" ht="13.2">
      <c r="C541" s="342"/>
    </row>
    <row r="542" spans="3:3" ht="13.2">
      <c r="C542" s="342"/>
    </row>
    <row r="543" spans="3:3" ht="13.2">
      <c r="C543" s="342"/>
    </row>
    <row r="544" spans="3:3" ht="13.2">
      <c r="C544" s="342"/>
    </row>
    <row r="545" spans="3:3" ht="13.2">
      <c r="C545" s="342"/>
    </row>
    <row r="546" spans="3:3" ht="13.2">
      <c r="C546" s="342"/>
    </row>
    <row r="547" spans="3:3" ht="13.2">
      <c r="C547" s="342"/>
    </row>
    <row r="548" spans="3:3" ht="13.2">
      <c r="C548" s="342"/>
    </row>
    <row r="549" spans="3:3" ht="13.2">
      <c r="C549" s="342"/>
    </row>
    <row r="550" spans="3:3" ht="13.2">
      <c r="C550" s="342"/>
    </row>
    <row r="551" spans="3:3" ht="13.2">
      <c r="C551" s="342"/>
    </row>
    <row r="552" spans="3:3" ht="13.2">
      <c r="C552" s="342"/>
    </row>
    <row r="553" spans="3:3" ht="13.2">
      <c r="C553" s="342"/>
    </row>
    <row r="554" spans="3:3" ht="13.2">
      <c r="C554" s="342"/>
    </row>
    <row r="555" spans="3:3" ht="13.2">
      <c r="C555" s="342"/>
    </row>
    <row r="556" spans="3:3" ht="13.2">
      <c r="C556" s="342"/>
    </row>
    <row r="557" spans="3:3" ht="13.2">
      <c r="C557" s="342"/>
    </row>
    <row r="558" spans="3:3" ht="13.2">
      <c r="C558" s="342"/>
    </row>
    <row r="559" spans="3:3" ht="13.2">
      <c r="C559" s="342"/>
    </row>
    <row r="560" spans="3:3" ht="13.2">
      <c r="C560" s="342"/>
    </row>
    <row r="561" spans="3:3" ht="13.2">
      <c r="C561" s="342"/>
    </row>
    <row r="562" spans="3:3" ht="13.2">
      <c r="C562" s="342"/>
    </row>
    <row r="563" spans="3:3" ht="13.2">
      <c r="C563" s="342"/>
    </row>
    <row r="564" spans="3:3" ht="13.2">
      <c r="C564" s="342"/>
    </row>
    <row r="565" spans="3:3" ht="13.2">
      <c r="C565" s="342"/>
    </row>
    <row r="566" spans="3:3" ht="13.2">
      <c r="C566" s="342"/>
    </row>
    <row r="567" spans="3:3" ht="13.2">
      <c r="C567" s="342"/>
    </row>
    <row r="568" spans="3:3" ht="13.2">
      <c r="C568" s="342"/>
    </row>
    <row r="569" spans="3:3" ht="13.2">
      <c r="C569" s="342"/>
    </row>
    <row r="570" spans="3:3" ht="13.2">
      <c r="C570" s="342"/>
    </row>
    <row r="571" spans="3:3" ht="13.2">
      <c r="C571" s="342"/>
    </row>
    <row r="572" spans="3:3" ht="13.2">
      <c r="C572" s="342"/>
    </row>
    <row r="573" spans="3:3" ht="13.2">
      <c r="C573" s="342"/>
    </row>
    <row r="574" spans="3:3" ht="13.2">
      <c r="C574" s="342"/>
    </row>
    <row r="575" spans="3:3" ht="13.2">
      <c r="C575" s="342"/>
    </row>
    <row r="576" spans="3:3" ht="13.2">
      <c r="C576" s="342"/>
    </row>
    <row r="577" spans="3:3" ht="13.2">
      <c r="C577" s="342"/>
    </row>
    <row r="578" spans="3:3" ht="13.2">
      <c r="C578" s="342"/>
    </row>
    <row r="579" spans="3:3" ht="13.2">
      <c r="C579" s="342"/>
    </row>
    <row r="580" spans="3:3" ht="13.2">
      <c r="C580" s="342"/>
    </row>
    <row r="581" spans="3:3" ht="13.2">
      <c r="C581" s="342"/>
    </row>
    <row r="582" spans="3:3" ht="13.2">
      <c r="C582" s="342"/>
    </row>
    <row r="583" spans="3:3" ht="13.2">
      <c r="C583" s="342"/>
    </row>
    <row r="584" spans="3:3" ht="13.2">
      <c r="C584" s="342"/>
    </row>
    <row r="585" spans="3:3" ht="13.2">
      <c r="C585" s="342"/>
    </row>
    <row r="586" spans="3:3" ht="13.2">
      <c r="C586" s="342"/>
    </row>
    <row r="587" spans="3:3" ht="13.2">
      <c r="C587" s="342"/>
    </row>
    <row r="588" spans="3:3" ht="13.2">
      <c r="C588" s="342"/>
    </row>
    <row r="589" spans="3:3" ht="13.2">
      <c r="C589" s="342"/>
    </row>
    <row r="590" spans="3:3" ht="13.2">
      <c r="C590" s="342"/>
    </row>
    <row r="591" spans="3:3" ht="13.2">
      <c r="C591" s="342"/>
    </row>
    <row r="592" spans="3:3" ht="13.2">
      <c r="C592" s="342"/>
    </row>
    <row r="593" spans="3:3" ht="13.2">
      <c r="C593" s="342"/>
    </row>
    <row r="594" spans="3:3" ht="13.2">
      <c r="C594" s="342"/>
    </row>
    <row r="595" spans="3:3" ht="13.2">
      <c r="C595" s="342"/>
    </row>
    <row r="596" spans="3:3" ht="13.2">
      <c r="C596" s="342"/>
    </row>
    <row r="597" spans="3:3" ht="13.2">
      <c r="C597" s="342"/>
    </row>
    <row r="598" spans="3:3" ht="13.2">
      <c r="C598" s="342"/>
    </row>
    <row r="599" spans="3:3" ht="13.2">
      <c r="C599" s="342"/>
    </row>
    <row r="600" spans="3:3" ht="13.2">
      <c r="C600" s="342"/>
    </row>
    <row r="601" spans="3:3" ht="13.2">
      <c r="C601" s="342"/>
    </row>
    <row r="602" spans="3:3" ht="13.2">
      <c r="C602" s="342"/>
    </row>
    <row r="603" spans="3:3" ht="13.2">
      <c r="C603" s="342"/>
    </row>
    <row r="604" spans="3:3" ht="13.2">
      <c r="C604" s="342"/>
    </row>
    <row r="605" spans="3:3" ht="13.2">
      <c r="C605" s="342"/>
    </row>
    <row r="606" spans="3:3" ht="13.2">
      <c r="C606" s="342"/>
    </row>
    <row r="607" spans="3:3" ht="13.2">
      <c r="C607" s="342"/>
    </row>
    <row r="608" spans="3:3" ht="13.2">
      <c r="C608" s="342"/>
    </row>
    <row r="609" spans="3:3" ht="13.2">
      <c r="C609" s="342"/>
    </row>
    <row r="610" spans="3:3" ht="13.2">
      <c r="C610" s="342"/>
    </row>
    <row r="611" spans="3:3" ht="13.2">
      <c r="C611" s="342"/>
    </row>
    <row r="612" spans="3:3" ht="13.2">
      <c r="C612" s="342"/>
    </row>
    <row r="613" spans="3:3" ht="13.2">
      <c r="C613" s="342"/>
    </row>
    <row r="614" spans="3:3" ht="13.2">
      <c r="C614" s="342"/>
    </row>
    <row r="615" spans="3:3" ht="13.2">
      <c r="C615" s="342"/>
    </row>
    <row r="616" spans="3:3" ht="13.2">
      <c r="C616" s="342"/>
    </row>
    <row r="617" spans="3:3" ht="13.2">
      <c r="C617" s="342"/>
    </row>
    <row r="618" spans="3:3" ht="13.2">
      <c r="C618" s="342"/>
    </row>
    <row r="619" spans="3:3" ht="13.2">
      <c r="C619" s="342"/>
    </row>
    <row r="620" spans="3:3" ht="13.2">
      <c r="C620" s="342"/>
    </row>
    <row r="621" spans="3:3" ht="13.2">
      <c r="C621" s="342"/>
    </row>
    <row r="622" spans="3:3" ht="13.2">
      <c r="C622" s="342"/>
    </row>
    <row r="623" spans="3:3" ht="13.2">
      <c r="C623" s="342"/>
    </row>
    <row r="624" spans="3:3" ht="13.2">
      <c r="C624" s="342"/>
    </row>
    <row r="625" spans="3:3" ht="13.2">
      <c r="C625" s="342"/>
    </row>
    <row r="626" spans="3:3" ht="13.2">
      <c r="C626" s="342"/>
    </row>
    <row r="627" spans="3:3" ht="13.2">
      <c r="C627" s="342"/>
    </row>
    <row r="628" spans="3:3" ht="13.2">
      <c r="C628" s="342"/>
    </row>
    <row r="629" spans="3:3" ht="13.2">
      <c r="C629" s="342"/>
    </row>
    <row r="630" spans="3:3" ht="13.2">
      <c r="C630" s="342"/>
    </row>
    <row r="631" spans="3:3" ht="13.2">
      <c r="C631" s="342"/>
    </row>
    <row r="632" spans="3:3" ht="13.2">
      <c r="C632" s="342"/>
    </row>
    <row r="633" spans="3:3" ht="13.2">
      <c r="C633" s="342"/>
    </row>
    <row r="634" spans="3:3" ht="13.2">
      <c r="C634" s="342"/>
    </row>
    <row r="635" spans="3:3" ht="13.2">
      <c r="C635" s="342"/>
    </row>
    <row r="636" spans="3:3" ht="13.2">
      <c r="C636" s="342"/>
    </row>
    <row r="637" spans="3:3" ht="13.2">
      <c r="C637" s="342"/>
    </row>
    <row r="638" spans="3:3" ht="13.2">
      <c r="C638" s="342"/>
    </row>
    <row r="639" spans="3:3" ht="13.2">
      <c r="C639" s="342"/>
    </row>
    <row r="640" spans="3:3" ht="13.2">
      <c r="C640" s="342"/>
    </row>
    <row r="641" spans="3:3" ht="13.2">
      <c r="C641" s="342"/>
    </row>
    <row r="642" spans="3:3" ht="13.2">
      <c r="C642" s="342"/>
    </row>
    <row r="643" spans="3:3" ht="13.2">
      <c r="C643" s="342"/>
    </row>
    <row r="644" spans="3:3" ht="13.2">
      <c r="C644" s="342"/>
    </row>
    <row r="645" spans="3:3" ht="13.2">
      <c r="C645" s="342"/>
    </row>
    <row r="646" spans="3:3" ht="13.2">
      <c r="C646" s="342"/>
    </row>
    <row r="647" spans="3:3" ht="13.2">
      <c r="C647" s="342"/>
    </row>
    <row r="648" spans="3:3" ht="13.2">
      <c r="C648" s="342"/>
    </row>
    <row r="649" spans="3:3" ht="13.2">
      <c r="C649" s="342"/>
    </row>
    <row r="650" spans="3:3" ht="13.2">
      <c r="C650" s="342"/>
    </row>
    <row r="651" spans="3:3" ht="13.2">
      <c r="C651" s="342"/>
    </row>
    <row r="652" spans="3:3" ht="13.2">
      <c r="C652" s="342"/>
    </row>
    <row r="653" spans="3:3" ht="13.2">
      <c r="C653" s="342"/>
    </row>
    <row r="654" spans="3:3" ht="13.2">
      <c r="C654" s="342"/>
    </row>
    <row r="655" spans="3:3" ht="13.2">
      <c r="C655" s="342"/>
    </row>
    <row r="656" spans="3:3" ht="13.2">
      <c r="C656" s="342"/>
    </row>
    <row r="657" spans="3:3" ht="13.2">
      <c r="C657" s="342"/>
    </row>
    <row r="658" spans="3:3" ht="13.2">
      <c r="C658" s="342"/>
    </row>
    <row r="659" spans="3:3" ht="13.2">
      <c r="C659" s="342"/>
    </row>
    <row r="660" spans="3:3" ht="13.2">
      <c r="C660" s="342"/>
    </row>
    <row r="661" spans="3:3" ht="13.2">
      <c r="C661" s="342"/>
    </row>
    <row r="662" spans="3:3" ht="13.2">
      <c r="C662" s="342"/>
    </row>
    <row r="663" spans="3:3" ht="13.2">
      <c r="C663" s="342"/>
    </row>
    <row r="664" spans="3:3" ht="13.2">
      <c r="C664" s="342"/>
    </row>
    <row r="665" spans="3:3" ht="13.2">
      <c r="C665" s="342"/>
    </row>
    <row r="666" spans="3:3" ht="13.2">
      <c r="C666" s="342"/>
    </row>
    <row r="667" spans="3:3" ht="13.2">
      <c r="C667" s="342"/>
    </row>
    <row r="668" spans="3:3" ht="13.2">
      <c r="C668" s="342"/>
    </row>
    <row r="669" spans="3:3" ht="13.2">
      <c r="C669" s="342"/>
    </row>
    <row r="670" spans="3:3" ht="13.2">
      <c r="C670" s="342"/>
    </row>
    <row r="671" spans="3:3" ht="13.2">
      <c r="C671" s="342"/>
    </row>
    <row r="672" spans="3:3" ht="13.2">
      <c r="C672" s="342"/>
    </row>
    <row r="673" spans="3:3" ht="13.2">
      <c r="C673" s="342"/>
    </row>
    <row r="674" spans="3:3" ht="13.2">
      <c r="C674" s="342"/>
    </row>
    <row r="675" spans="3:3" ht="13.2">
      <c r="C675" s="342"/>
    </row>
    <row r="676" spans="3:3" ht="13.2">
      <c r="C676" s="342"/>
    </row>
    <row r="677" spans="3:3" ht="13.2">
      <c r="C677" s="342"/>
    </row>
    <row r="678" spans="3:3" ht="13.2">
      <c r="C678" s="342"/>
    </row>
    <row r="679" spans="3:3" ht="13.2">
      <c r="C679" s="342"/>
    </row>
    <row r="680" spans="3:3" ht="13.2">
      <c r="C680" s="342"/>
    </row>
    <row r="681" spans="3:3" ht="13.2">
      <c r="C681" s="342"/>
    </row>
    <row r="682" spans="3:3" ht="13.2">
      <c r="C682" s="342"/>
    </row>
    <row r="683" spans="3:3" ht="13.2">
      <c r="C683" s="342"/>
    </row>
    <row r="684" spans="3:3" ht="13.2">
      <c r="C684" s="342"/>
    </row>
    <row r="685" spans="3:3" ht="13.2">
      <c r="C685" s="342"/>
    </row>
    <row r="686" spans="3:3" ht="13.2">
      <c r="C686" s="342"/>
    </row>
    <row r="687" spans="3:3" ht="13.2">
      <c r="C687" s="342"/>
    </row>
    <row r="688" spans="3:3" ht="13.2">
      <c r="C688" s="342"/>
    </row>
    <row r="689" spans="3:3" ht="13.2">
      <c r="C689" s="342"/>
    </row>
    <row r="690" spans="3:3" ht="13.2">
      <c r="C690" s="342"/>
    </row>
    <row r="691" spans="3:3" ht="13.2">
      <c r="C691" s="342"/>
    </row>
    <row r="692" spans="3:3" ht="13.2">
      <c r="C692" s="342"/>
    </row>
    <row r="693" spans="3:3" ht="13.2">
      <c r="C693" s="342"/>
    </row>
    <row r="694" spans="3:3" ht="13.2">
      <c r="C694" s="342"/>
    </row>
    <row r="695" spans="3:3" ht="13.2">
      <c r="C695" s="342"/>
    </row>
    <row r="696" spans="3:3" ht="13.2">
      <c r="C696" s="342"/>
    </row>
    <row r="697" spans="3:3" ht="13.2">
      <c r="C697" s="342"/>
    </row>
    <row r="698" spans="3:3" ht="13.2">
      <c r="C698" s="342"/>
    </row>
    <row r="699" spans="3:3" ht="13.2">
      <c r="C699" s="342"/>
    </row>
    <row r="700" spans="3:3" ht="13.2">
      <c r="C700" s="342"/>
    </row>
    <row r="701" spans="3:3" ht="13.2">
      <c r="C701" s="342"/>
    </row>
    <row r="702" spans="3:3" ht="13.2">
      <c r="C702" s="342"/>
    </row>
    <row r="703" spans="3:3" ht="13.2">
      <c r="C703" s="342"/>
    </row>
    <row r="704" spans="3:3" ht="13.2">
      <c r="C704" s="342"/>
    </row>
    <row r="705" spans="3:3" ht="13.2">
      <c r="C705" s="342"/>
    </row>
    <row r="706" spans="3:3" ht="13.2">
      <c r="C706" s="342"/>
    </row>
    <row r="707" spans="3:3" ht="13.2">
      <c r="C707" s="342"/>
    </row>
    <row r="708" spans="3:3" ht="13.2">
      <c r="C708" s="342"/>
    </row>
    <row r="709" spans="3:3" ht="13.2">
      <c r="C709" s="342"/>
    </row>
    <row r="710" spans="3:3" ht="13.2">
      <c r="C710" s="342"/>
    </row>
    <row r="711" spans="3:3" ht="13.2">
      <c r="C711" s="342"/>
    </row>
    <row r="712" spans="3:3" ht="13.2">
      <c r="C712" s="342"/>
    </row>
    <row r="713" spans="3:3" ht="13.2">
      <c r="C713" s="342"/>
    </row>
    <row r="714" spans="3:3" ht="13.2">
      <c r="C714" s="342"/>
    </row>
    <row r="715" spans="3:3" ht="13.2">
      <c r="C715" s="342"/>
    </row>
    <row r="716" spans="3:3" ht="13.2">
      <c r="C716" s="342"/>
    </row>
    <row r="717" spans="3:3" ht="13.2">
      <c r="C717" s="342"/>
    </row>
    <row r="718" spans="3:3" ht="13.2">
      <c r="C718" s="342"/>
    </row>
    <row r="719" spans="3:3" ht="13.2">
      <c r="C719" s="342"/>
    </row>
    <row r="720" spans="3:3" ht="13.2">
      <c r="C720" s="342"/>
    </row>
    <row r="721" spans="3:3" ht="13.2">
      <c r="C721" s="342"/>
    </row>
    <row r="722" spans="3:3" ht="13.2">
      <c r="C722" s="342"/>
    </row>
    <row r="723" spans="3:3" ht="13.2">
      <c r="C723" s="342"/>
    </row>
    <row r="724" spans="3:3" ht="13.2">
      <c r="C724" s="342"/>
    </row>
    <row r="725" spans="3:3" ht="13.2">
      <c r="C725" s="342"/>
    </row>
    <row r="726" spans="3:3" ht="13.2">
      <c r="C726" s="342"/>
    </row>
    <row r="727" spans="3:3" ht="13.2">
      <c r="C727" s="342"/>
    </row>
    <row r="728" spans="3:3" ht="13.2">
      <c r="C728" s="342"/>
    </row>
    <row r="729" spans="3:3" ht="13.2">
      <c r="C729" s="342"/>
    </row>
    <row r="730" spans="3:3" ht="13.2">
      <c r="C730" s="342"/>
    </row>
    <row r="731" spans="3:3" ht="13.2">
      <c r="C731" s="342"/>
    </row>
    <row r="732" spans="3:3" ht="13.2">
      <c r="C732" s="342"/>
    </row>
    <row r="733" spans="3:3" ht="13.2">
      <c r="C733" s="342"/>
    </row>
    <row r="734" spans="3:3" ht="13.2">
      <c r="C734" s="342"/>
    </row>
    <row r="735" spans="3:3" ht="13.2">
      <c r="C735" s="342"/>
    </row>
    <row r="736" spans="3:3" ht="13.2">
      <c r="C736" s="342"/>
    </row>
    <row r="737" spans="3:3" ht="13.2">
      <c r="C737" s="342"/>
    </row>
    <row r="738" spans="3:3" ht="13.2">
      <c r="C738" s="342"/>
    </row>
    <row r="739" spans="3:3" ht="13.2">
      <c r="C739" s="342"/>
    </row>
    <row r="740" spans="3:3" ht="13.2">
      <c r="C740" s="342"/>
    </row>
    <row r="741" spans="3:3" ht="13.2">
      <c r="C741" s="342"/>
    </row>
    <row r="742" spans="3:3" ht="13.2">
      <c r="C742" s="342"/>
    </row>
    <row r="743" spans="3:3" ht="13.2">
      <c r="C743" s="342"/>
    </row>
    <row r="744" spans="3:3" ht="13.2">
      <c r="C744" s="342"/>
    </row>
    <row r="745" spans="3:3" ht="13.2">
      <c r="C745" s="342"/>
    </row>
    <row r="746" spans="3:3" ht="13.2">
      <c r="C746" s="342"/>
    </row>
    <row r="747" spans="3:3" ht="13.2">
      <c r="C747" s="342"/>
    </row>
    <row r="748" spans="3:3" ht="13.2">
      <c r="C748" s="342"/>
    </row>
    <row r="749" spans="3:3" ht="13.2">
      <c r="C749" s="342"/>
    </row>
    <row r="750" spans="3:3" ht="13.2">
      <c r="C750" s="342"/>
    </row>
    <row r="751" spans="3:3" ht="13.2">
      <c r="C751" s="342"/>
    </row>
    <row r="752" spans="3:3" ht="13.2">
      <c r="C752" s="342"/>
    </row>
    <row r="753" spans="3:3" ht="13.2">
      <c r="C753" s="342"/>
    </row>
    <row r="754" spans="3:3" ht="13.2">
      <c r="C754" s="342"/>
    </row>
    <row r="755" spans="3:3" ht="13.2">
      <c r="C755" s="342"/>
    </row>
    <row r="756" spans="3:3" ht="13.2">
      <c r="C756" s="342"/>
    </row>
    <row r="757" spans="3:3" ht="13.2">
      <c r="C757" s="342"/>
    </row>
    <row r="758" spans="3:3" ht="13.2">
      <c r="C758" s="342"/>
    </row>
    <row r="759" spans="3:3" ht="13.2">
      <c r="C759" s="342"/>
    </row>
    <row r="760" spans="3:3" ht="13.2">
      <c r="C760" s="342"/>
    </row>
    <row r="761" spans="3:3" ht="13.2">
      <c r="C761" s="342"/>
    </row>
    <row r="762" spans="3:3" ht="13.2">
      <c r="C762" s="342"/>
    </row>
    <row r="763" spans="3:3" ht="13.2">
      <c r="C763" s="342"/>
    </row>
    <row r="764" spans="3:3" ht="13.2">
      <c r="C764" s="342"/>
    </row>
    <row r="765" spans="3:3" ht="13.2">
      <c r="C765" s="342"/>
    </row>
    <row r="766" spans="3:3" ht="13.2">
      <c r="C766" s="342"/>
    </row>
    <row r="767" spans="3:3" ht="13.2">
      <c r="C767" s="342"/>
    </row>
    <row r="768" spans="3:3" ht="13.2">
      <c r="C768" s="342"/>
    </row>
    <row r="769" spans="3:3" ht="13.2">
      <c r="C769" s="342"/>
    </row>
    <row r="770" spans="3:3" ht="13.2">
      <c r="C770" s="342"/>
    </row>
    <row r="771" spans="3:3" ht="13.2">
      <c r="C771" s="342"/>
    </row>
    <row r="772" spans="3:3" ht="13.2">
      <c r="C772" s="342"/>
    </row>
    <row r="773" spans="3:3" ht="13.2">
      <c r="C773" s="342"/>
    </row>
    <row r="774" spans="3:3" ht="13.2">
      <c r="C774" s="342"/>
    </row>
    <row r="775" spans="3:3" ht="13.2">
      <c r="C775" s="342"/>
    </row>
    <row r="776" spans="3:3" ht="13.2">
      <c r="C776" s="342"/>
    </row>
    <row r="777" spans="3:3" ht="13.2">
      <c r="C777" s="342"/>
    </row>
    <row r="778" spans="3:3" ht="13.2">
      <c r="C778" s="342"/>
    </row>
    <row r="779" spans="3:3" ht="13.2">
      <c r="C779" s="342"/>
    </row>
    <row r="780" spans="3:3" ht="13.2">
      <c r="C780" s="342"/>
    </row>
    <row r="781" spans="3:3" ht="13.2">
      <c r="C781" s="342"/>
    </row>
    <row r="782" spans="3:3" ht="13.2">
      <c r="C782" s="342"/>
    </row>
    <row r="783" spans="3:3" ht="13.2">
      <c r="C783" s="342"/>
    </row>
    <row r="784" spans="3:3" ht="13.2">
      <c r="C784" s="342"/>
    </row>
    <row r="785" spans="3:3" ht="13.2">
      <c r="C785" s="342"/>
    </row>
    <row r="786" spans="3:3" ht="13.2">
      <c r="C786" s="342"/>
    </row>
    <row r="787" spans="3:3" ht="13.2">
      <c r="C787" s="342"/>
    </row>
    <row r="788" spans="3:3" ht="13.2">
      <c r="C788" s="342"/>
    </row>
    <row r="789" spans="3:3" ht="13.2">
      <c r="C789" s="342"/>
    </row>
    <row r="790" spans="3:3" ht="13.2">
      <c r="C790" s="342"/>
    </row>
    <row r="791" spans="3:3" ht="13.2">
      <c r="C791" s="342"/>
    </row>
    <row r="792" spans="3:3" ht="13.2">
      <c r="C792" s="342"/>
    </row>
    <row r="793" spans="3:3" ht="13.2">
      <c r="C793" s="342"/>
    </row>
    <row r="794" spans="3:3" ht="13.2">
      <c r="C794" s="342"/>
    </row>
    <row r="795" spans="3:3" ht="13.2">
      <c r="C795" s="342"/>
    </row>
    <row r="796" spans="3:3" ht="13.2">
      <c r="C796" s="342"/>
    </row>
    <row r="797" spans="3:3" ht="13.2">
      <c r="C797" s="342"/>
    </row>
    <row r="798" spans="3:3" ht="13.2">
      <c r="C798" s="342"/>
    </row>
    <row r="799" spans="3:3" ht="13.2">
      <c r="C799" s="342"/>
    </row>
    <row r="800" spans="3:3" ht="13.2">
      <c r="C800" s="342"/>
    </row>
    <row r="801" spans="3:3" ht="13.2">
      <c r="C801" s="342"/>
    </row>
    <row r="802" spans="3:3" ht="13.2">
      <c r="C802" s="342"/>
    </row>
    <row r="803" spans="3:3" ht="13.2">
      <c r="C803" s="342"/>
    </row>
    <row r="804" spans="3:3" ht="13.2">
      <c r="C804" s="342"/>
    </row>
    <row r="805" spans="3:3" ht="13.2">
      <c r="C805" s="342"/>
    </row>
    <row r="806" spans="3:3" ht="13.2">
      <c r="C806" s="342"/>
    </row>
    <row r="807" spans="3:3" ht="13.2">
      <c r="C807" s="342"/>
    </row>
    <row r="808" spans="3:3" ht="13.2">
      <c r="C808" s="342"/>
    </row>
    <row r="809" spans="3:3" ht="13.2">
      <c r="C809" s="342"/>
    </row>
    <row r="810" spans="3:3" ht="13.2">
      <c r="C810" s="342"/>
    </row>
    <row r="811" spans="3:3" ht="13.2">
      <c r="C811" s="342"/>
    </row>
    <row r="812" spans="3:3" ht="13.2">
      <c r="C812" s="342"/>
    </row>
    <row r="813" spans="3:3" ht="13.2">
      <c r="C813" s="342"/>
    </row>
    <row r="814" spans="3:3" ht="13.2">
      <c r="C814" s="342"/>
    </row>
    <row r="815" spans="3:3" ht="13.2">
      <c r="C815" s="342"/>
    </row>
    <row r="816" spans="3:3" ht="13.2">
      <c r="C816" s="342"/>
    </row>
    <row r="817" spans="3:3" ht="13.2">
      <c r="C817" s="342"/>
    </row>
    <row r="818" spans="3:3" ht="13.2">
      <c r="C818" s="342"/>
    </row>
    <row r="819" spans="3:3" ht="13.2">
      <c r="C819" s="342"/>
    </row>
    <row r="820" spans="3:3" ht="13.2">
      <c r="C820" s="342"/>
    </row>
    <row r="821" spans="3:3" ht="13.2">
      <c r="C821" s="342"/>
    </row>
    <row r="822" spans="3:3" ht="13.2">
      <c r="C822" s="342"/>
    </row>
    <row r="823" spans="3:3" ht="13.2">
      <c r="C823" s="342"/>
    </row>
    <row r="824" spans="3:3" ht="13.2">
      <c r="C824" s="342"/>
    </row>
    <row r="825" spans="3:3" ht="13.2">
      <c r="C825" s="342"/>
    </row>
    <row r="826" spans="3:3" ht="13.2">
      <c r="C826" s="342"/>
    </row>
    <row r="827" spans="3:3" ht="13.2">
      <c r="C827" s="342"/>
    </row>
    <row r="828" spans="3:3" ht="13.2">
      <c r="C828" s="342"/>
    </row>
    <row r="829" spans="3:3" ht="13.2">
      <c r="C829" s="342"/>
    </row>
    <row r="830" spans="3:3" ht="13.2">
      <c r="C830" s="342"/>
    </row>
    <row r="831" spans="3:3" ht="13.2">
      <c r="C831" s="342"/>
    </row>
    <row r="832" spans="3:3" ht="13.2">
      <c r="C832" s="342"/>
    </row>
    <row r="833" spans="3:3" ht="13.2">
      <c r="C833" s="342"/>
    </row>
    <row r="834" spans="3:3" ht="13.2">
      <c r="C834" s="342"/>
    </row>
    <row r="835" spans="3:3" ht="13.2">
      <c r="C835" s="342"/>
    </row>
    <row r="836" spans="3:3" ht="13.2">
      <c r="C836" s="342"/>
    </row>
    <row r="837" spans="3:3" ht="13.2">
      <c r="C837" s="342"/>
    </row>
    <row r="838" spans="3:3" ht="13.2">
      <c r="C838" s="342"/>
    </row>
    <row r="839" spans="3:3" ht="13.2">
      <c r="C839" s="342"/>
    </row>
    <row r="840" spans="3:3" ht="13.2">
      <c r="C840" s="342"/>
    </row>
    <row r="841" spans="3:3" ht="13.2">
      <c r="C841" s="342"/>
    </row>
    <row r="842" spans="3:3" ht="13.2">
      <c r="C842" s="342"/>
    </row>
    <row r="843" spans="3:3" ht="13.2">
      <c r="C843" s="342"/>
    </row>
    <row r="844" spans="3:3" ht="13.2">
      <c r="C844" s="342"/>
    </row>
    <row r="845" spans="3:3" ht="13.2">
      <c r="C845" s="342"/>
    </row>
    <row r="846" spans="3:3" ht="13.2">
      <c r="C846" s="342"/>
    </row>
    <row r="847" spans="3:3" ht="13.2">
      <c r="C847" s="342"/>
    </row>
    <row r="848" spans="3:3" ht="13.2">
      <c r="C848" s="342"/>
    </row>
    <row r="849" spans="3:3" ht="13.2">
      <c r="C849" s="342"/>
    </row>
    <row r="850" spans="3:3" ht="13.2">
      <c r="C850" s="342"/>
    </row>
    <row r="851" spans="3:3" ht="13.2">
      <c r="C851" s="342"/>
    </row>
    <row r="852" spans="3:3" ht="13.2">
      <c r="C852" s="342"/>
    </row>
    <row r="853" spans="3:3" ht="13.2">
      <c r="C853" s="342"/>
    </row>
    <row r="854" spans="3:3" ht="13.2">
      <c r="C854" s="342"/>
    </row>
    <row r="855" spans="3:3" ht="13.2">
      <c r="C855" s="342"/>
    </row>
    <row r="856" spans="3:3" ht="13.2">
      <c r="C856" s="342"/>
    </row>
    <row r="857" spans="3:3" ht="13.2">
      <c r="C857" s="342"/>
    </row>
    <row r="858" spans="3:3" ht="13.2">
      <c r="C858" s="342"/>
    </row>
    <row r="859" spans="3:3" ht="13.2">
      <c r="C859" s="342"/>
    </row>
    <row r="860" spans="3:3" ht="13.2">
      <c r="C860" s="342"/>
    </row>
    <row r="861" spans="3:3" ht="13.2">
      <c r="C861" s="342"/>
    </row>
    <row r="862" spans="3:3" ht="13.2">
      <c r="C862" s="342"/>
    </row>
    <row r="863" spans="3:3" ht="13.2">
      <c r="C863" s="342"/>
    </row>
    <row r="864" spans="3:3" ht="13.2">
      <c r="C864" s="342"/>
    </row>
    <row r="865" spans="3:3" ht="13.2">
      <c r="C865" s="342"/>
    </row>
    <row r="866" spans="3:3" ht="13.2">
      <c r="C866" s="342"/>
    </row>
    <row r="867" spans="3:3" ht="13.2">
      <c r="C867" s="342"/>
    </row>
    <row r="868" spans="3:3" ht="13.2">
      <c r="C868" s="342"/>
    </row>
    <row r="869" spans="3:3" ht="13.2">
      <c r="C869" s="342"/>
    </row>
    <row r="870" spans="3:3" ht="13.2">
      <c r="C870" s="342"/>
    </row>
    <row r="871" spans="3:3" ht="13.2">
      <c r="C871" s="342"/>
    </row>
    <row r="872" spans="3:3" ht="13.2">
      <c r="C872" s="342"/>
    </row>
    <row r="873" spans="3:3" ht="13.2">
      <c r="C873" s="342"/>
    </row>
    <row r="874" spans="3:3" ht="13.2">
      <c r="C874" s="342"/>
    </row>
    <row r="875" spans="3:3" ht="13.2">
      <c r="C875" s="342"/>
    </row>
    <row r="876" spans="3:3" ht="13.2">
      <c r="C876" s="342"/>
    </row>
    <row r="877" spans="3:3" ht="13.2">
      <c r="C877" s="342"/>
    </row>
    <row r="878" spans="3:3" ht="13.2">
      <c r="C878" s="342"/>
    </row>
    <row r="879" spans="3:3" ht="13.2">
      <c r="C879" s="342"/>
    </row>
    <row r="880" spans="3:3" ht="13.2">
      <c r="C880" s="342"/>
    </row>
    <row r="881" spans="3:3" ht="13.2">
      <c r="C881" s="342"/>
    </row>
    <row r="882" spans="3:3" ht="13.2">
      <c r="C882" s="342"/>
    </row>
    <row r="883" spans="3:3" ht="13.2">
      <c r="C883" s="342"/>
    </row>
    <row r="884" spans="3:3" ht="13.2">
      <c r="C884" s="342"/>
    </row>
    <row r="885" spans="3:3" ht="13.2">
      <c r="C885" s="342"/>
    </row>
    <row r="886" spans="3:3" ht="13.2">
      <c r="C886" s="342"/>
    </row>
    <row r="887" spans="3:3" ht="13.2">
      <c r="C887" s="342"/>
    </row>
    <row r="888" spans="3:3" ht="13.2">
      <c r="C888" s="342"/>
    </row>
    <row r="889" spans="3:3" ht="13.2">
      <c r="C889" s="342"/>
    </row>
    <row r="890" spans="3:3" ht="13.2">
      <c r="C890" s="342"/>
    </row>
    <row r="891" spans="3:3" ht="13.2">
      <c r="C891" s="342"/>
    </row>
    <row r="892" spans="3:3" ht="13.2">
      <c r="C892" s="342"/>
    </row>
    <row r="893" spans="3:3" ht="13.2">
      <c r="C893" s="342"/>
    </row>
    <row r="894" spans="3:3" ht="13.2">
      <c r="C894" s="342"/>
    </row>
    <row r="895" spans="3:3" ht="13.2">
      <c r="C895" s="342"/>
    </row>
    <row r="896" spans="3:3" ht="13.2">
      <c r="C896" s="342"/>
    </row>
    <row r="897" spans="3:3" ht="13.2">
      <c r="C897" s="342"/>
    </row>
    <row r="898" spans="3:3" ht="13.2">
      <c r="C898" s="342"/>
    </row>
    <row r="899" spans="3:3" ht="13.2">
      <c r="C899" s="342"/>
    </row>
    <row r="900" spans="3:3" ht="13.2">
      <c r="C900" s="342"/>
    </row>
    <row r="901" spans="3:3" ht="13.2">
      <c r="C901" s="342"/>
    </row>
    <row r="902" spans="3:3" ht="13.2">
      <c r="C902" s="342"/>
    </row>
    <row r="903" spans="3:3" ht="13.2">
      <c r="C903" s="342"/>
    </row>
    <row r="904" spans="3:3" ht="13.2">
      <c r="C904" s="342"/>
    </row>
    <row r="905" spans="3:3" ht="13.2">
      <c r="C905" s="342"/>
    </row>
    <row r="906" spans="3:3" ht="13.2">
      <c r="C906" s="342"/>
    </row>
    <row r="907" spans="3:3" ht="13.2">
      <c r="C907" s="342"/>
    </row>
    <row r="908" spans="3:3" ht="13.2">
      <c r="C908" s="342"/>
    </row>
    <row r="909" spans="3:3" ht="13.2">
      <c r="C909" s="342"/>
    </row>
    <row r="910" spans="3:3" ht="13.2">
      <c r="C910" s="342"/>
    </row>
    <row r="911" spans="3:3" ht="13.2">
      <c r="C911" s="342"/>
    </row>
    <row r="912" spans="3:3" ht="13.2">
      <c r="C912" s="342"/>
    </row>
    <row r="913" spans="3:3" ht="13.2">
      <c r="C913" s="342"/>
    </row>
    <row r="914" spans="3:3" ht="13.2">
      <c r="C914" s="342"/>
    </row>
    <row r="915" spans="3:3" ht="13.2">
      <c r="C915" s="342"/>
    </row>
    <row r="916" spans="3:3" ht="13.2">
      <c r="C916" s="342"/>
    </row>
    <row r="917" spans="3:3" ht="13.2">
      <c r="C917" s="342"/>
    </row>
    <row r="918" spans="3:3" ht="13.2">
      <c r="C918" s="342"/>
    </row>
    <row r="919" spans="3:3" ht="13.2">
      <c r="C919" s="342"/>
    </row>
    <row r="920" spans="3:3" ht="13.2">
      <c r="C920" s="342"/>
    </row>
    <row r="921" spans="3:3" ht="13.2">
      <c r="C921" s="342"/>
    </row>
    <row r="922" spans="3:3" ht="13.2">
      <c r="C922" s="342"/>
    </row>
    <row r="923" spans="3:3" ht="13.2">
      <c r="C923" s="342"/>
    </row>
    <row r="924" spans="3:3" ht="13.2">
      <c r="C924" s="342"/>
    </row>
    <row r="925" spans="3:3" ht="13.2">
      <c r="C925" s="342"/>
    </row>
    <row r="926" spans="3:3" ht="13.2">
      <c r="C926" s="342"/>
    </row>
    <row r="927" spans="3:3" ht="13.2">
      <c r="C927" s="342"/>
    </row>
    <row r="928" spans="3:3" ht="13.2">
      <c r="C928" s="342"/>
    </row>
    <row r="929" spans="3:3" ht="13.2">
      <c r="C929" s="342"/>
    </row>
    <row r="930" spans="3:3" ht="13.2">
      <c r="C930" s="342"/>
    </row>
    <row r="931" spans="3:3" ht="13.2">
      <c r="C931" s="342"/>
    </row>
    <row r="932" spans="3:3" ht="13.2">
      <c r="C932" s="342"/>
    </row>
    <row r="933" spans="3:3" ht="13.2">
      <c r="C933" s="342"/>
    </row>
    <row r="934" spans="3:3" ht="13.2">
      <c r="C934" s="342"/>
    </row>
    <row r="935" spans="3:3" ht="13.2">
      <c r="C935" s="342"/>
    </row>
    <row r="936" spans="3:3" ht="13.2">
      <c r="C936" s="342"/>
    </row>
    <row r="937" spans="3:3" ht="13.2">
      <c r="C937" s="342"/>
    </row>
    <row r="938" spans="3:3" ht="13.2">
      <c r="C938" s="342"/>
    </row>
    <row r="939" spans="3:3" ht="13.2">
      <c r="C939" s="342"/>
    </row>
    <row r="940" spans="3:3" ht="13.2">
      <c r="C940" s="342"/>
    </row>
    <row r="941" spans="3:3" ht="13.2">
      <c r="C941" s="342"/>
    </row>
    <row r="942" spans="3:3" ht="13.2">
      <c r="C942" s="342"/>
    </row>
    <row r="943" spans="3:3" ht="13.2">
      <c r="C943" s="342"/>
    </row>
    <row r="944" spans="3:3" ht="13.2">
      <c r="C944" s="342"/>
    </row>
    <row r="945" spans="3:3" ht="13.2">
      <c r="C945" s="342"/>
    </row>
    <row r="946" spans="3:3" ht="13.2">
      <c r="C946" s="342"/>
    </row>
    <row r="947" spans="3:3" ht="13.2">
      <c r="C947" s="342"/>
    </row>
    <row r="948" spans="3:3" ht="13.2">
      <c r="C948" s="342"/>
    </row>
    <row r="949" spans="3:3" ht="13.2">
      <c r="C949" s="342"/>
    </row>
    <row r="950" spans="3:3" ht="13.2">
      <c r="C950" s="342"/>
    </row>
    <row r="951" spans="3:3" ht="13.2">
      <c r="C951" s="342"/>
    </row>
    <row r="952" spans="3:3" ht="13.2">
      <c r="C952" s="342"/>
    </row>
    <row r="953" spans="3:3" ht="13.2">
      <c r="C953" s="342"/>
    </row>
    <row r="954" spans="3:3" ht="13.2">
      <c r="C954" s="342"/>
    </row>
    <row r="955" spans="3:3" ht="13.2">
      <c r="C955" s="342"/>
    </row>
    <row r="956" spans="3:3" ht="13.2">
      <c r="C956" s="342"/>
    </row>
    <row r="957" spans="3:3" ht="13.2">
      <c r="C957" s="342"/>
    </row>
    <row r="958" spans="3:3" ht="13.2">
      <c r="C958" s="342"/>
    </row>
    <row r="959" spans="3:3" ht="13.2">
      <c r="C959" s="342"/>
    </row>
    <row r="960" spans="3:3" ht="13.2">
      <c r="C960" s="342"/>
    </row>
    <row r="961" spans="3:3" ht="13.2">
      <c r="C961" s="342"/>
    </row>
    <row r="962" spans="3:3" ht="13.2">
      <c r="C962" s="342"/>
    </row>
    <row r="963" spans="3:3" ht="13.2">
      <c r="C963" s="342"/>
    </row>
    <row r="964" spans="3:3" ht="13.2">
      <c r="C964" s="342"/>
    </row>
    <row r="965" spans="3:3" ht="13.2">
      <c r="C965" s="342"/>
    </row>
    <row r="966" spans="3:3" ht="13.2">
      <c r="C966" s="342"/>
    </row>
    <row r="967" spans="3:3" ht="13.2">
      <c r="C967" s="342"/>
    </row>
    <row r="968" spans="3:3" ht="13.2">
      <c r="C968" s="342"/>
    </row>
    <row r="969" spans="3:3" ht="13.2">
      <c r="C969" s="342"/>
    </row>
    <row r="970" spans="3:3" ht="13.2">
      <c r="C970" s="342"/>
    </row>
    <row r="971" spans="3:3" ht="13.2">
      <c r="C971" s="342"/>
    </row>
    <row r="972" spans="3:3" ht="13.2">
      <c r="C972" s="342"/>
    </row>
    <row r="973" spans="3:3" ht="13.2">
      <c r="C973" s="342"/>
    </row>
    <row r="974" spans="3:3" ht="13.2">
      <c r="C974" s="342"/>
    </row>
    <row r="975" spans="3:3" ht="13.2">
      <c r="C975" s="342"/>
    </row>
    <row r="976" spans="3:3" ht="13.2">
      <c r="C976" s="342"/>
    </row>
    <row r="977" spans="3:3" ht="13.2">
      <c r="C977" s="342"/>
    </row>
    <row r="978" spans="3:3" ht="13.2">
      <c r="C978" s="342"/>
    </row>
    <row r="979" spans="3:3" ht="13.2">
      <c r="C979" s="342"/>
    </row>
    <row r="980" spans="3:3" ht="13.2">
      <c r="C980" s="342"/>
    </row>
    <row r="981" spans="3:3" ht="13.2">
      <c r="C981" s="342"/>
    </row>
    <row r="982" spans="3:3" ht="13.2">
      <c r="C982" s="342"/>
    </row>
    <row r="983" spans="3:3" ht="13.2">
      <c r="C983" s="342"/>
    </row>
    <row r="984" spans="3:3" ht="13.2">
      <c r="C984" s="342"/>
    </row>
    <row r="985" spans="3:3" ht="13.2">
      <c r="C985" s="342"/>
    </row>
    <row r="986" spans="3:3" ht="13.2">
      <c r="C986" s="342"/>
    </row>
    <row r="987" spans="3:3" ht="13.2">
      <c r="C987" s="342"/>
    </row>
    <row r="988" spans="3:3" ht="13.2">
      <c r="C988" s="342"/>
    </row>
    <row r="989" spans="3:3" ht="13.2">
      <c r="C989" s="342"/>
    </row>
    <row r="990" spans="3:3" ht="13.2">
      <c r="C990" s="342"/>
    </row>
    <row r="991" spans="3:3" ht="13.2">
      <c r="C991" s="342"/>
    </row>
    <row r="992" spans="3:3" ht="13.2">
      <c r="C992" s="342"/>
    </row>
    <row r="993" spans="3:3" ht="13.2">
      <c r="C993" s="342"/>
    </row>
    <row r="994" spans="3:3" ht="13.2">
      <c r="C994" s="342"/>
    </row>
    <row r="995" spans="3:3" ht="13.2">
      <c r="C995" s="342"/>
    </row>
    <row r="996" spans="3:3" ht="13.2">
      <c r="C996" s="342"/>
    </row>
    <row r="997" spans="3:3" ht="13.2">
      <c r="C997" s="342"/>
    </row>
    <row r="998" spans="3:3" ht="13.2">
      <c r="C998" s="342"/>
    </row>
    <row r="999" spans="3:3" ht="13.2">
      <c r="C999" s="342"/>
    </row>
    <row r="1000" spans="3:3" ht="13.2">
      <c r="C1000" s="342"/>
    </row>
    <row r="1001" spans="3:3" ht="13.2">
      <c r="C1001" s="342"/>
    </row>
    <row r="1002" spans="3:3" ht="13.2">
      <c r="C1002" s="342"/>
    </row>
    <row r="1003" spans="3:3" ht="13.2">
      <c r="C1003" s="342"/>
    </row>
    <row r="1004" spans="3:3" ht="13.2">
      <c r="C1004" s="342"/>
    </row>
    <row r="1005" spans="3:3" ht="13.2">
      <c r="C1005" s="342"/>
    </row>
    <row r="1006" spans="3:3" ht="13.2">
      <c r="C1006" s="342"/>
    </row>
    <row r="1007" spans="3:3" ht="13.2">
      <c r="C1007" s="342"/>
    </row>
    <row r="1008" spans="3:3" ht="13.2">
      <c r="C1008" s="342"/>
    </row>
    <row r="1009" spans="3:3" ht="13.2">
      <c r="C1009" s="342"/>
    </row>
    <row r="1010" spans="3:3" ht="13.2">
      <c r="C1010" s="342"/>
    </row>
    <row r="1011" spans="3:3" ht="13.2">
      <c r="C1011" s="342"/>
    </row>
    <row r="1012" spans="3:3" ht="13.2">
      <c r="C1012" s="342"/>
    </row>
    <row r="1013" spans="3:3" ht="13.2">
      <c r="C1013" s="342"/>
    </row>
    <row r="1014" spans="3:3" ht="13.2">
      <c r="C1014" s="342"/>
    </row>
    <row r="1015" spans="3:3" ht="13.2">
      <c r="C1015" s="342"/>
    </row>
    <row r="1016" spans="3:3" ht="13.2">
      <c r="C1016" s="342"/>
    </row>
    <row r="1017" spans="3:3" ht="13.2">
      <c r="C1017" s="342"/>
    </row>
    <row r="1018" spans="3:3" ht="13.2">
      <c r="C1018" s="342"/>
    </row>
    <row r="1019" spans="3:3" ht="13.2">
      <c r="C1019" s="342"/>
    </row>
    <row r="1020" spans="3:3" ht="13.2">
      <c r="C1020" s="342"/>
    </row>
    <row r="1021" spans="3:3" ht="13.2">
      <c r="C1021" s="342"/>
    </row>
    <row r="1022" spans="3:3" ht="13.2">
      <c r="C1022" s="342"/>
    </row>
    <row r="1023" spans="3:3" ht="13.2">
      <c r="C1023" s="342"/>
    </row>
    <row r="1024" spans="3:3" ht="13.2">
      <c r="C1024" s="342"/>
    </row>
    <row r="1025" spans="3:3" ht="13.2">
      <c r="C1025" s="342"/>
    </row>
    <row r="1026" spans="3:3" ht="13.2">
      <c r="C1026" s="342"/>
    </row>
    <row r="1027" spans="3:3" ht="13.2">
      <c r="C1027" s="342"/>
    </row>
    <row r="1028" spans="3:3" ht="13.2">
      <c r="C1028" s="342"/>
    </row>
    <row r="1029" spans="3:3" ht="13.2">
      <c r="C1029" s="342"/>
    </row>
    <row r="1030" spans="3:3" ht="13.2">
      <c r="C1030" s="342"/>
    </row>
    <row r="1031" spans="3:3" ht="13.2">
      <c r="C1031" s="342"/>
    </row>
    <row r="1032" spans="3:3" ht="13.2">
      <c r="C1032" s="342"/>
    </row>
    <row r="1033" spans="3:3" ht="13.2">
      <c r="C1033" s="342"/>
    </row>
    <row r="1034" spans="3:3" ht="13.2">
      <c r="C1034" s="342"/>
    </row>
    <row r="1035" spans="3:3" ht="13.2">
      <c r="C1035" s="342"/>
    </row>
    <row r="1036" spans="3:3" ht="13.2">
      <c r="C1036" s="342"/>
    </row>
    <row r="1037" spans="3:3" ht="13.2">
      <c r="C1037" s="342"/>
    </row>
    <row r="1038" spans="3:3" ht="13.2">
      <c r="C1038" s="342"/>
    </row>
    <row r="1039" spans="3:3" ht="13.2">
      <c r="C1039" s="342"/>
    </row>
    <row r="1040" spans="3:3" ht="13.2">
      <c r="C1040" s="342"/>
    </row>
    <row r="1041" spans="3:3" ht="13.2">
      <c r="C1041" s="342"/>
    </row>
    <row r="1042" spans="3:3" ht="13.2">
      <c r="C1042" s="342"/>
    </row>
    <row r="1043" spans="3:3" ht="13.2">
      <c r="C1043" s="342"/>
    </row>
    <row r="1044" spans="3:3" ht="13.2">
      <c r="C1044" s="342"/>
    </row>
    <row r="1045" spans="3:3" ht="13.2">
      <c r="C1045" s="342"/>
    </row>
    <row r="1046" spans="3:3" ht="13.2">
      <c r="C1046" s="342"/>
    </row>
    <row r="1047" spans="3:3" ht="13.2">
      <c r="C1047" s="342"/>
    </row>
    <row r="1048" spans="3:3" ht="13.2">
      <c r="C1048" s="342"/>
    </row>
    <row r="1049" spans="3:3" ht="13.2">
      <c r="C1049" s="342"/>
    </row>
    <row r="1050" spans="3:3" ht="13.2">
      <c r="C1050" s="342"/>
    </row>
    <row r="1051" spans="3:3" ht="13.2">
      <c r="C1051" s="342"/>
    </row>
    <row r="1052" spans="3:3" ht="13.2">
      <c r="C1052" s="342"/>
    </row>
    <row r="1053" spans="3:3" ht="13.2">
      <c r="C1053" s="342"/>
    </row>
    <row r="1054" spans="3:3" ht="13.2">
      <c r="C1054" s="342"/>
    </row>
    <row r="1055" spans="3:3" ht="13.2">
      <c r="C1055" s="342"/>
    </row>
    <row r="1056" spans="3:3" ht="13.2">
      <c r="C1056" s="342"/>
    </row>
    <row r="1057" spans="3:3" ht="13.2">
      <c r="C1057" s="342"/>
    </row>
    <row r="1058" spans="3:3" ht="13.2">
      <c r="C1058" s="342"/>
    </row>
    <row r="1059" spans="3:3" ht="13.2">
      <c r="C1059" s="342"/>
    </row>
    <row r="1060" spans="3:3" ht="13.2">
      <c r="C1060" s="342"/>
    </row>
    <row r="1061" spans="3:3" ht="13.2">
      <c r="C1061" s="342"/>
    </row>
    <row r="1062" spans="3:3" ht="13.2">
      <c r="C1062" s="342"/>
    </row>
    <row r="1063" spans="3:3" ht="13.2">
      <c r="C1063" s="342"/>
    </row>
    <row r="1064" spans="3:3" ht="13.2">
      <c r="C1064" s="342"/>
    </row>
    <row r="1065" spans="3:3" ht="13.2">
      <c r="C1065" s="342"/>
    </row>
    <row r="1066" spans="3:3" ht="13.2">
      <c r="C1066" s="342"/>
    </row>
    <row r="1067" spans="3:3" ht="13.2">
      <c r="C1067" s="342"/>
    </row>
    <row r="1068" spans="3:3" ht="13.2">
      <c r="C1068" s="342"/>
    </row>
    <row r="1069" spans="3:3" ht="13.2">
      <c r="C1069" s="342"/>
    </row>
    <row r="1070" spans="3:3" ht="13.2">
      <c r="C1070" s="342"/>
    </row>
    <row r="1071" spans="3:3" ht="13.2">
      <c r="C1071" s="342"/>
    </row>
    <row r="1072" spans="3:3" ht="13.2">
      <c r="C1072" s="342"/>
    </row>
    <row r="1073" spans="3:3" ht="13.2">
      <c r="C1073" s="342"/>
    </row>
    <row r="1074" spans="3:3" ht="13.2">
      <c r="C1074" s="342"/>
    </row>
    <row r="1075" spans="3:3" ht="13.2">
      <c r="C1075" s="342"/>
    </row>
    <row r="1076" spans="3:3" ht="13.2">
      <c r="C1076" s="342"/>
    </row>
    <row r="1077" spans="3:3" ht="13.2">
      <c r="C1077" s="342"/>
    </row>
    <row r="1078" spans="3:3" ht="13.2">
      <c r="C1078" s="342"/>
    </row>
    <row r="1079" spans="3:3" ht="13.2">
      <c r="C1079" s="342"/>
    </row>
    <row r="1080" spans="3:3" ht="13.2">
      <c r="C1080" s="342"/>
    </row>
    <row r="1081" spans="3:3" ht="13.2">
      <c r="C1081" s="342"/>
    </row>
    <row r="1082" spans="3:3" ht="13.2">
      <c r="C1082" s="342"/>
    </row>
    <row r="1083" spans="3:3" ht="13.2">
      <c r="C1083" s="342"/>
    </row>
    <row r="1084" spans="3:3" ht="13.2">
      <c r="C1084" s="342"/>
    </row>
    <row r="1085" spans="3:3" ht="13.2">
      <c r="C1085" s="342"/>
    </row>
    <row r="1086" spans="3:3" ht="13.2">
      <c r="C1086" s="342"/>
    </row>
    <row r="1087" spans="3:3" ht="13.2">
      <c r="C1087" s="342"/>
    </row>
    <row r="1088" spans="3:3" ht="13.2">
      <c r="C1088" s="342"/>
    </row>
    <row r="1089" spans="3:3" ht="13.2">
      <c r="C1089" s="342"/>
    </row>
    <row r="1090" spans="3:3" ht="13.2">
      <c r="C1090" s="342"/>
    </row>
    <row r="1091" spans="3:3" ht="13.2">
      <c r="C1091" s="342"/>
    </row>
    <row r="1092" spans="3:3" ht="13.2">
      <c r="C1092" s="342"/>
    </row>
    <row r="1093" spans="3:3" ht="13.2">
      <c r="C1093" s="342"/>
    </row>
    <row r="1094" spans="3:3" ht="13.2">
      <c r="C1094" s="342"/>
    </row>
    <row r="1095" spans="3:3" ht="13.2">
      <c r="C1095" s="342"/>
    </row>
    <row r="1096" spans="3:3" ht="13.2">
      <c r="C1096" s="342"/>
    </row>
    <row r="1097" spans="3:3" ht="13.2">
      <c r="C1097" s="342"/>
    </row>
    <row r="1098" spans="3:3" ht="13.2">
      <c r="C1098" s="342"/>
    </row>
    <row r="1099" spans="3:3" ht="13.2">
      <c r="C1099" s="342"/>
    </row>
    <row r="1100" spans="3:3" ht="13.2">
      <c r="C1100" s="342"/>
    </row>
    <row r="1101" spans="3:3" ht="13.2">
      <c r="C1101" s="342"/>
    </row>
    <row r="1102" spans="3:3" ht="13.2">
      <c r="C1102" s="342"/>
    </row>
    <row r="1103" spans="3:3" ht="13.2">
      <c r="C1103" s="342"/>
    </row>
    <row r="1104" spans="3:3" ht="13.2">
      <c r="C1104" s="342"/>
    </row>
    <row r="1105" spans="3:3" ht="13.2">
      <c r="C1105" s="342"/>
    </row>
    <row r="1106" spans="3:3" ht="13.2">
      <c r="C1106" s="342"/>
    </row>
    <row r="1107" spans="3:3" ht="13.2">
      <c r="C1107" s="342"/>
    </row>
    <row r="1108" spans="3:3" ht="13.2">
      <c r="C1108" s="342"/>
    </row>
    <row r="1109" spans="3:3" ht="13.2">
      <c r="C1109" s="342"/>
    </row>
    <row r="1110" spans="3:3" ht="13.2">
      <c r="C1110" s="342"/>
    </row>
    <row r="1111" spans="3:3" ht="13.2">
      <c r="C1111" s="342"/>
    </row>
  </sheetData>
  <mergeCells count="270">
    <mergeCell ref="C240:C241"/>
    <mergeCell ref="D240:D241"/>
    <mergeCell ref="C246:C247"/>
    <mergeCell ref="D246:D247"/>
    <mergeCell ref="D252:D253"/>
    <mergeCell ref="C276:C277"/>
    <mergeCell ref="D276:D277"/>
    <mergeCell ref="C282:C283"/>
    <mergeCell ref="D282:D283"/>
    <mergeCell ref="C252:C253"/>
    <mergeCell ref="C258:C259"/>
    <mergeCell ref="D258:D259"/>
    <mergeCell ref="C264:C265"/>
    <mergeCell ref="D264:D265"/>
    <mergeCell ref="C270:C271"/>
    <mergeCell ref="D270:D271"/>
    <mergeCell ref="C168:C169"/>
    <mergeCell ref="D168:D169"/>
    <mergeCell ref="E168:E169"/>
    <mergeCell ref="F168:F169"/>
    <mergeCell ref="G168:G169"/>
    <mergeCell ref="H168:H169"/>
    <mergeCell ref="I168:I169"/>
    <mergeCell ref="C234:C235"/>
    <mergeCell ref="D234:D235"/>
    <mergeCell ref="I138:I139"/>
    <mergeCell ref="C144:C145"/>
    <mergeCell ref="D144:D145"/>
    <mergeCell ref="E144:E145"/>
    <mergeCell ref="F144:F145"/>
    <mergeCell ref="G144:G145"/>
    <mergeCell ref="H144:H145"/>
    <mergeCell ref="I144:I145"/>
    <mergeCell ref="C150:C151"/>
    <mergeCell ref="D150:D151"/>
    <mergeCell ref="E150:E151"/>
    <mergeCell ref="F150:F151"/>
    <mergeCell ref="G150:G151"/>
    <mergeCell ref="H150:H151"/>
    <mergeCell ref="I150:I151"/>
    <mergeCell ref="C162:C163"/>
    <mergeCell ref="D162:D163"/>
    <mergeCell ref="E162:E163"/>
    <mergeCell ref="F162:F163"/>
    <mergeCell ref="G162:G163"/>
    <mergeCell ref="H162:H163"/>
    <mergeCell ref="I162:I163"/>
    <mergeCell ref="C120:C121"/>
    <mergeCell ref="D120:D121"/>
    <mergeCell ref="E120:E121"/>
    <mergeCell ref="F120:F121"/>
    <mergeCell ref="G120:G121"/>
    <mergeCell ref="H120:H121"/>
    <mergeCell ref="I120:I121"/>
    <mergeCell ref="C126:C127"/>
    <mergeCell ref="D126:D127"/>
    <mergeCell ref="E126:E127"/>
    <mergeCell ref="F126:F127"/>
    <mergeCell ref="G126:G127"/>
    <mergeCell ref="H126:H127"/>
    <mergeCell ref="I126:I127"/>
    <mergeCell ref="C132:C133"/>
    <mergeCell ref="D132:D133"/>
    <mergeCell ref="E132:E133"/>
    <mergeCell ref="C111:C112"/>
    <mergeCell ref="D111:D112"/>
    <mergeCell ref="E111:E112"/>
    <mergeCell ref="F111:F112"/>
    <mergeCell ref="G111:G112"/>
    <mergeCell ref="H111:H112"/>
    <mergeCell ref="I111:I112"/>
    <mergeCell ref="C156:C157"/>
    <mergeCell ref="D156:D157"/>
    <mergeCell ref="E156:E157"/>
    <mergeCell ref="F156:F157"/>
    <mergeCell ref="G156:G157"/>
    <mergeCell ref="H156:H157"/>
    <mergeCell ref="I156:I157"/>
    <mergeCell ref="F132:F133"/>
    <mergeCell ref="G132:G133"/>
    <mergeCell ref="H132:H133"/>
    <mergeCell ref="I132:I133"/>
    <mergeCell ref="C138:C139"/>
    <mergeCell ref="D138:D139"/>
    <mergeCell ref="E138:E139"/>
    <mergeCell ref="F138:F139"/>
    <mergeCell ref="G138:G139"/>
    <mergeCell ref="H138:H139"/>
    <mergeCell ref="E87:E88"/>
    <mergeCell ref="F87:F88"/>
    <mergeCell ref="G87:G88"/>
    <mergeCell ref="H87:H88"/>
    <mergeCell ref="I87:I88"/>
    <mergeCell ref="C93:C94"/>
    <mergeCell ref="D93:D94"/>
    <mergeCell ref="E93:E94"/>
    <mergeCell ref="F93:F94"/>
    <mergeCell ref="G93:G94"/>
    <mergeCell ref="H93:H94"/>
    <mergeCell ref="I93:I94"/>
    <mergeCell ref="C105:C106"/>
    <mergeCell ref="D105:D106"/>
    <mergeCell ref="E105:E106"/>
    <mergeCell ref="F105:F106"/>
    <mergeCell ref="G105:G106"/>
    <mergeCell ref="H105:H106"/>
    <mergeCell ref="I105:I106"/>
    <mergeCell ref="C63:C64"/>
    <mergeCell ref="D63:D64"/>
    <mergeCell ref="E63:E64"/>
    <mergeCell ref="F63:F64"/>
    <mergeCell ref="G63:G64"/>
    <mergeCell ref="H63:H64"/>
    <mergeCell ref="I63:I64"/>
    <mergeCell ref="C69:C70"/>
    <mergeCell ref="D69:D70"/>
    <mergeCell ref="E69:E70"/>
    <mergeCell ref="F69:F70"/>
    <mergeCell ref="G69:G70"/>
    <mergeCell ref="H69:H70"/>
    <mergeCell ref="I69:I70"/>
    <mergeCell ref="C75:C76"/>
    <mergeCell ref="D75:D76"/>
    <mergeCell ref="E75:E76"/>
    <mergeCell ref="F54:F55"/>
    <mergeCell ref="G54:G55"/>
    <mergeCell ref="H54:H55"/>
    <mergeCell ref="I54:I55"/>
    <mergeCell ref="C99:C100"/>
    <mergeCell ref="D99:D100"/>
    <mergeCell ref="E99:E100"/>
    <mergeCell ref="F99:F100"/>
    <mergeCell ref="G99:G100"/>
    <mergeCell ref="H99:H100"/>
    <mergeCell ref="I99:I100"/>
    <mergeCell ref="F75:F76"/>
    <mergeCell ref="G75:G76"/>
    <mergeCell ref="H75:H76"/>
    <mergeCell ref="I75:I76"/>
    <mergeCell ref="C81:C82"/>
    <mergeCell ref="D81:D82"/>
    <mergeCell ref="E81:E82"/>
    <mergeCell ref="F81:F82"/>
    <mergeCell ref="G81:G82"/>
    <mergeCell ref="H81:H82"/>
    <mergeCell ref="I81:I82"/>
    <mergeCell ref="C87:C88"/>
    <mergeCell ref="D87:D88"/>
    <mergeCell ref="C30:C31"/>
    <mergeCell ref="D30:D31"/>
    <mergeCell ref="E30:E31"/>
    <mergeCell ref="F30:F31"/>
    <mergeCell ref="G30:G31"/>
    <mergeCell ref="H30:H31"/>
    <mergeCell ref="I30:I31"/>
    <mergeCell ref="C36:C37"/>
    <mergeCell ref="D36:D37"/>
    <mergeCell ref="E36:E37"/>
    <mergeCell ref="F36:F37"/>
    <mergeCell ref="G36:G37"/>
    <mergeCell ref="H36:H37"/>
    <mergeCell ref="I36:I37"/>
    <mergeCell ref="C18:C19"/>
    <mergeCell ref="D18:D19"/>
    <mergeCell ref="E18:E19"/>
    <mergeCell ref="F18:F19"/>
    <mergeCell ref="G18:G19"/>
    <mergeCell ref="H18:H19"/>
    <mergeCell ref="I18:I19"/>
    <mergeCell ref="C24:C25"/>
    <mergeCell ref="D24:D25"/>
    <mergeCell ref="E24:E25"/>
    <mergeCell ref="F24:F25"/>
    <mergeCell ref="G24:G25"/>
    <mergeCell ref="H24:H25"/>
    <mergeCell ref="I24:I25"/>
    <mergeCell ref="C5:C6"/>
    <mergeCell ref="D5:D6"/>
    <mergeCell ref="E5:E6"/>
    <mergeCell ref="F5:F6"/>
    <mergeCell ref="G5:G6"/>
    <mergeCell ref="H5:H6"/>
    <mergeCell ref="I5:I6"/>
    <mergeCell ref="C12:C13"/>
    <mergeCell ref="D12:D13"/>
    <mergeCell ref="E12:E13"/>
    <mergeCell ref="F12:F13"/>
    <mergeCell ref="G12:G13"/>
    <mergeCell ref="H12:H13"/>
    <mergeCell ref="I12:I13"/>
    <mergeCell ref="C225:C226"/>
    <mergeCell ref="D225:D226"/>
    <mergeCell ref="E225:E226"/>
    <mergeCell ref="F225:F226"/>
    <mergeCell ref="G225:G226"/>
    <mergeCell ref="H225:H226"/>
    <mergeCell ref="I225:I226"/>
    <mergeCell ref="C42:C43"/>
    <mergeCell ref="D42:D43"/>
    <mergeCell ref="E42:E43"/>
    <mergeCell ref="F42:F43"/>
    <mergeCell ref="G42:G43"/>
    <mergeCell ref="H42:H43"/>
    <mergeCell ref="I42:I43"/>
    <mergeCell ref="C48:C49"/>
    <mergeCell ref="D48:D49"/>
    <mergeCell ref="E48:E49"/>
    <mergeCell ref="F48:F49"/>
    <mergeCell ref="G48:G49"/>
    <mergeCell ref="H48:H49"/>
    <mergeCell ref="I48:I49"/>
    <mergeCell ref="C54:C55"/>
    <mergeCell ref="D54:D55"/>
    <mergeCell ref="E54:E55"/>
    <mergeCell ref="C201:C202"/>
    <mergeCell ref="D201:D202"/>
    <mergeCell ref="E201:E202"/>
    <mergeCell ref="F201:F202"/>
    <mergeCell ref="G201:G202"/>
    <mergeCell ref="H201:H202"/>
    <mergeCell ref="I201:I202"/>
    <mergeCell ref="C207:C208"/>
    <mergeCell ref="D207:D208"/>
    <mergeCell ref="E207:E208"/>
    <mergeCell ref="F207:F208"/>
    <mergeCell ref="G207:G208"/>
    <mergeCell ref="H207:H208"/>
    <mergeCell ref="I207:I208"/>
    <mergeCell ref="C189:C190"/>
    <mergeCell ref="D189:D190"/>
    <mergeCell ref="E189:E190"/>
    <mergeCell ref="F189:F190"/>
    <mergeCell ref="G189:G190"/>
    <mergeCell ref="H189:H190"/>
    <mergeCell ref="I189:I190"/>
    <mergeCell ref="C195:C196"/>
    <mergeCell ref="D195:D196"/>
    <mergeCell ref="E195:E196"/>
    <mergeCell ref="F195:F196"/>
    <mergeCell ref="G195:G196"/>
    <mergeCell ref="H195:H196"/>
    <mergeCell ref="I195:I196"/>
    <mergeCell ref="C177:C178"/>
    <mergeCell ref="D177:D178"/>
    <mergeCell ref="E177:E178"/>
    <mergeCell ref="F177:F178"/>
    <mergeCell ref="G177:G178"/>
    <mergeCell ref="H177:H178"/>
    <mergeCell ref="I177:I178"/>
    <mergeCell ref="C183:C184"/>
    <mergeCell ref="D183:D184"/>
    <mergeCell ref="E183:E184"/>
    <mergeCell ref="F183:F184"/>
    <mergeCell ref="G183:G184"/>
    <mergeCell ref="H183:H184"/>
    <mergeCell ref="I183:I184"/>
    <mergeCell ref="C213:C214"/>
    <mergeCell ref="D213:D214"/>
    <mergeCell ref="E213:E214"/>
    <mergeCell ref="F213:F214"/>
    <mergeCell ref="G213:G214"/>
    <mergeCell ref="H213:H214"/>
    <mergeCell ref="I213:I214"/>
    <mergeCell ref="C219:C220"/>
    <mergeCell ref="D219:D220"/>
    <mergeCell ref="E219:E220"/>
    <mergeCell ref="F219:F220"/>
    <mergeCell ref="G219:G220"/>
    <mergeCell ref="H219:H220"/>
    <mergeCell ref="I219:I220"/>
  </mergeCells>
  <phoneticPr fontId="105"/>
  <conditionalFormatting sqref="A1:I286">
    <cfRule type="cellIs" dxfId="457" priority="1" operator="equal">
      <formula>"土"</formula>
    </cfRule>
  </conditionalFormatting>
  <conditionalFormatting sqref="A1:I286">
    <cfRule type="cellIs" dxfId="456" priority="2" operator="equal">
      <formula>"日"</formula>
    </cfRule>
  </conditionalFormatting>
  <conditionalFormatting sqref="A1:I286">
    <cfRule type="containsText" dxfId="455" priority="3" operator="containsText" text="スタンダード">
      <formula>NOT(ISERROR(SEARCH(("スタンダード"),(A1))))</formula>
    </cfRule>
  </conditionalFormatting>
  <conditionalFormatting sqref="A1:I286">
    <cfRule type="containsText" dxfId="454" priority="4" operator="containsText" text="アロマ">
      <formula>NOT(ISERROR(SEARCH(("アロマ"),(A1))))</formula>
    </cfRule>
  </conditionalFormatting>
  <conditionalFormatting sqref="A1:I286">
    <cfRule type="containsText" dxfId="453" priority="5" operator="containsText" text="ディープ">
      <formula>NOT(ISERROR(SEARCH(("ディープ"),(A1))))</formula>
    </cfRule>
  </conditionalFormatting>
  <conditionalFormatting sqref="A1:I286">
    <cfRule type="containsText" dxfId="452" priority="6" operator="containsText" text="オトナ">
      <formula>NOT(ISERROR(SEARCH(("オトナ"),(A1))))</formula>
    </cfRule>
  </conditionalFormatting>
  <conditionalFormatting sqref="A1:I286">
    <cfRule type="containsText" dxfId="451" priority="7" operator="containsText" text="寝たまんま">
      <formula>NOT(ISERROR(SEARCH(("寝たまんま"),(A1))))</formula>
    </cfRule>
  </conditionalFormatting>
  <conditionalFormatting sqref="A1:I286">
    <cfRule type="containsText" dxfId="450" priority="8" operator="containsText" text="リンパ">
      <formula>NOT(ISERROR(SEARCH(("リンパ"),(A1))))</formula>
    </cfRule>
  </conditionalFormatting>
  <conditionalFormatting sqref="A1:I286">
    <cfRule type="containsText" dxfId="449" priority="9" operator="containsText" text="腸活">
      <formula>NOT(ISERROR(SEARCH(("腸活"),(A1))))</formula>
    </cfRule>
  </conditionalFormatting>
  <conditionalFormatting sqref="A1:I286">
    <cfRule type="containsText" dxfId="448" priority="10" operator="containsText" text="骨盤">
      <formula>NOT(ISERROR(SEARCH(("骨盤"),(A1))))</formula>
    </cfRule>
  </conditionalFormatting>
  <conditionalFormatting sqref="A1:I286">
    <cfRule type="containsText" dxfId="447" priority="11" operator="containsText" text="肩コリ">
      <formula>NOT(ISERROR(SEARCH(("肩コリ"),(A1))))</formula>
    </cfRule>
  </conditionalFormatting>
  <conditionalFormatting sqref="A1:I286">
    <cfRule type="containsText" dxfId="446" priority="12" operator="containsText" text="免疫">
      <formula>NOT(ISERROR(SEARCH(("免疫"),(A1))))</formula>
    </cfRule>
  </conditionalFormatting>
  <conditionalFormatting sqref="A1:I286">
    <cfRule type="containsText" dxfId="445" priority="13" operator="containsText" text="美姿勢">
      <formula>NOT(ISERROR(SEARCH(("美姿勢"),(A1))))</formula>
    </cfRule>
  </conditionalFormatting>
  <conditionalFormatting sqref="A1:I286">
    <cfRule type="containsText" dxfId="444" priority="14" operator="containsText" text="膣トレ">
      <formula>NOT(ISERROR(SEARCH(("膣トレ"),(A1))))</formula>
    </cfRule>
  </conditionalFormatting>
  <conditionalFormatting sqref="A1:I286">
    <cfRule type="containsText" dxfId="443" priority="15" operator="containsText" text="みるみる">
      <formula>NOT(ISERROR(SEARCH(("みるみる"),(A1))))</formula>
    </cfRule>
  </conditionalFormatting>
  <conditionalFormatting sqref="A1:I286">
    <cfRule type="cellIs" dxfId="442" priority="16" operator="equal">
      <formula>"ホットピラティス"</formula>
    </cfRule>
  </conditionalFormatting>
  <conditionalFormatting sqref="A1:I286">
    <cfRule type="containsText" dxfId="441" priority="17" operator="containsText" text="もも尻">
      <formula>NOT(ISERROR(SEARCH(("もも尻"),(A1))))</formula>
    </cfRule>
  </conditionalFormatting>
  <conditionalFormatting sqref="A1:I286">
    <cfRule type="containsText" dxfId="440" priority="18" operator="containsText" text="美ボディ">
      <formula>NOT(ISERROR(SEARCH(("美ボディ"),(A1))))</formula>
    </cfRule>
  </conditionalFormatting>
  <conditionalFormatting sqref="A1:I286">
    <cfRule type="containsText" dxfId="439" priority="19" operator="containsText" text="背中">
      <formula>NOT(ISERROR(SEARCH(("背中"),(A1))))</formula>
    </cfRule>
  </conditionalFormatting>
  <conditionalFormatting sqref="A1:I286">
    <cfRule type="containsText" dxfId="438" priority="20" operator="containsText" text="ダイエット">
      <formula>NOT(ISERROR(SEARCH(("ダイエット"),(A1))))</formula>
    </cfRule>
  </conditionalFormatting>
  <conditionalFormatting sqref="A1:I286">
    <cfRule type="containsText" dxfId="437" priority="21" operator="containsText" text="スリム">
      <formula>NOT(ISERROR(SEARCH(("スリム"),(A1))))</formula>
    </cfRule>
  </conditionalFormatting>
  <conditionalFormatting sqref="A1:I286">
    <cfRule type="containsText" dxfId="436" priority="22" operator="containsText" text="セルトル">
      <formula>NOT(ISERROR(SEARCH(("セルトル"),(A1))))</formula>
    </cfRule>
  </conditionalFormatting>
  <conditionalFormatting sqref="A1:I286">
    <cfRule type="containsText" dxfId="435" priority="23" operator="containsText" text="瘦せる">
      <formula>NOT(ISERROR(SEARCH(("瘦せる"),(A1))))</formula>
    </cfRule>
  </conditionalFormatting>
  <conditionalFormatting sqref="A1:I286">
    <cfRule type="containsText" dxfId="434" priority="24" operator="containsText" text="Feel">
      <formula>NOT(ISERROR(SEARCH(("Feel"),(A1))))</formula>
    </cfRule>
  </conditionalFormatting>
  <conditionalFormatting sqref="A1:I286">
    <cfRule type="containsText" dxfId="433" priority="25" operator="containsText" text="Drum">
      <formula>NOT(ISERROR(SEARCH(("Drum"),(A1))))</formula>
    </cfRule>
  </conditionalFormatting>
  <conditionalFormatting sqref="A1:I286">
    <cfRule type="containsText" dxfId="432" priority="26" operator="containsText" text="ブートキャンプ">
      <formula>NOT(ISERROR(SEARCH(("ブートキャンプ"),(A1))))</formula>
    </cfRule>
  </conditionalFormatting>
  <conditionalFormatting sqref="A1:I286">
    <cfRule type="containsText" dxfId="431" priority="27" operator="containsText" text="HIIT">
      <formula>NOT(ISERROR(SEARCH(("HIIT"),(A1))))</formula>
    </cfRule>
  </conditionalFormatting>
  <conditionalFormatting sqref="A1:I286">
    <cfRule type="containsText" dxfId="430" priority="28" operator="containsText" text="エアロビ">
      <formula>NOT(ISERROR(SEARCH(("エアロビ"),(A1))))</formula>
    </cfRule>
  </conditionalFormatting>
  <conditionalFormatting sqref="A1:I286">
    <cfRule type="containsText" dxfId="429" priority="29" operator="containsText" text="はじめての">
      <formula>NOT(ISERROR(SEARCH(("はじめての"),(A1))))</formula>
    </cfRule>
  </conditionalFormatting>
  <conditionalFormatting sqref="A1:I286">
    <cfRule type="containsText" dxfId="428" priority="30" operator="containsText" text="アドバンス">
      <formula>NOT(ISERROR(SEARCH(("アドバンス"),(A1))))</formula>
    </cfRule>
  </conditionalFormatting>
  <conditionalFormatting sqref="A1:I286">
    <cfRule type="containsText" dxfId="427" priority="31" operator="containsText" text="Advance">
      <formula>NOT(ISERROR(SEARCH(("Advance"),(A1))))</formula>
    </cfRule>
  </conditionalFormatting>
  <conditionalFormatting sqref="A1:I286">
    <cfRule type="containsText" dxfId="426" priority="32" operator="containsText" text="EX">
      <formula>NOT(ISERROR(SEARCH(("EX"),(A1))))</formula>
    </cfRule>
  </conditionalFormatting>
  <conditionalFormatting sqref="A1:I286">
    <cfRule type="containsText" dxfId="425" priority="33" operator="containsText" text="FIRE">
      <formula>NOT(ISERROR(SEARCH(("FIRE"),(A1))))</formula>
    </cfRule>
  </conditionalFormatting>
  <conditionalFormatting sqref="A1:I286">
    <cfRule type="containsText" dxfId="424" priority="34" operator="containsText" text="WATER">
      <formula>NOT(ISERROR(SEARCH(("WATER"),(A1))))</formula>
    </cfRule>
  </conditionalFormatting>
  <conditionalFormatting sqref="A1:I286">
    <cfRule type="containsText" dxfId="423" priority="35" operator="containsText" text="特別">
      <formula>NOT(ISERROR(SEARCH(("特別"),(A1))))</formula>
    </cfRule>
  </conditionalFormatting>
  <conditionalFormatting sqref="C4:I229">
    <cfRule type="expression" dxfId="422" priority="36">
      <formula>ISERROR(C4)=TRUE</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2:BL23"/>
  <sheetViews>
    <sheetView workbookViewId="0"/>
  </sheetViews>
  <sheetFormatPr defaultColWidth="12.6640625" defaultRowHeight="15.75" customHeight="1"/>
  <cols>
    <col min="2" max="2" width="6" customWidth="1"/>
  </cols>
  <sheetData>
    <row r="2" spans="1:64" ht="15.75" customHeight="1">
      <c r="A2" s="251"/>
      <c r="B2" s="251"/>
      <c r="C2" s="744">
        <v>45505</v>
      </c>
      <c r="D2" s="608"/>
      <c r="E2" s="744">
        <v>45506</v>
      </c>
      <c r="F2" s="608"/>
      <c r="G2" s="744">
        <v>45507</v>
      </c>
      <c r="H2" s="608"/>
      <c r="I2" s="744">
        <v>45508</v>
      </c>
      <c r="J2" s="608"/>
      <c r="K2" s="744">
        <v>45509</v>
      </c>
      <c r="L2" s="608"/>
      <c r="M2" s="744">
        <v>45510</v>
      </c>
      <c r="N2" s="608"/>
      <c r="O2" s="744">
        <v>45511</v>
      </c>
      <c r="P2" s="608"/>
      <c r="Q2" s="744">
        <v>45512</v>
      </c>
      <c r="R2" s="608"/>
      <c r="S2" s="744">
        <v>45513</v>
      </c>
      <c r="T2" s="608"/>
      <c r="U2" s="744">
        <v>45514</v>
      </c>
      <c r="V2" s="608"/>
      <c r="W2" s="744">
        <v>45515</v>
      </c>
      <c r="X2" s="608"/>
      <c r="Y2" s="744">
        <v>45516</v>
      </c>
      <c r="Z2" s="608"/>
      <c r="AA2" s="744">
        <v>45517</v>
      </c>
      <c r="AB2" s="608"/>
      <c r="AC2" s="744">
        <v>45518</v>
      </c>
      <c r="AD2" s="608"/>
      <c r="AE2" s="744">
        <v>45519</v>
      </c>
      <c r="AF2" s="608"/>
      <c r="AG2" s="744">
        <v>45520</v>
      </c>
      <c r="AH2" s="608"/>
      <c r="AI2" s="744">
        <v>45521</v>
      </c>
      <c r="AJ2" s="608"/>
      <c r="AK2" s="744">
        <v>45522</v>
      </c>
      <c r="AL2" s="608"/>
      <c r="AM2" s="744">
        <v>45523</v>
      </c>
      <c r="AN2" s="608"/>
      <c r="AO2" s="744">
        <v>45524</v>
      </c>
      <c r="AP2" s="608"/>
      <c r="AQ2" s="744">
        <v>45525</v>
      </c>
      <c r="AR2" s="608"/>
      <c r="AS2" s="744">
        <v>45526</v>
      </c>
      <c r="AT2" s="608"/>
      <c r="AU2" s="744">
        <v>45527</v>
      </c>
      <c r="AV2" s="608"/>
      <c r="AW2" s="744">
        <v>45528</v>
      </c>
      <c r="AX2" s="608"/>
      <c r="AY2" s="744">
        <v>45529</v>
      </c>
      <c r="AZ2" s="608"/>
      <c r="BA2" s="744">
        <v>45530</v>
      </c>
      <c r="BB2" s="608"/>
      <c r="BC2" s="744">
        <v>45531</v>
      </c>
      <c r="BD2" s="608"/>
      <c r="BE2" s="744">
        <v>45532</v>
      </c>
      <c r="BF2" s="608"/>
      <c r="BG2" s="744">
        <v>45533</v>
      </c>
      <c r="BH2" s="608"/>
      <c r="BI2" s="744">
        <v>45534</v>
      </c>
      <c r="BJ2" s="608"/>
      <c r="BK2" s="744">
        <v>45535</v>
      </c>
      <c r="BL2" s="608"/>
    </row>
    <row r="3" spans="1:64" ht="15.75" customHeight="1">
      <c r="A3" s="251"/>
      <c r="B3" s="251"/>
      <c r="C3" s="742" t="s">
        <v>47</v>
      </c>
      <c r="D3" s="608"/>
      <c r="E3" s="745" t="s">
        <v>48</v>
      </c>
      <c r="F3" s="608"/>
      <c r="G3" s="742" t="s">
        <v>49</v>
      </c>
      <c r="H3" s="608"/>
      <c r="I3" s="745" t="s">
        <v>50</v>
      </c>
      <c r="J3" s="608"/>
      <c r="K3" s="742" t="s">
        <v>51</v>
      </c>
      <c r="L3" s="608"/>
      <c r="M3" s="745" t="s">
        <v>52</v>
      </c>
      <c r="N3" s="608"/>
      <c r="O3" s="742" t="s">
        <v>46</v>
      </c>
      <c r="P3" s="608"/>
      <c r="Q3" s="745" t="s">
        <v>47</v>
      </c>
      <c r="R3" s="608"/>
      <c r="S3" s="742" t="s">
        <v>48</v>
      </c>
      <c r="T3" s="608"/>
      <c r="U3" s="745" t="s">
        <v>49</v>
      </c>
      <c r="V3" s="608"/>
      <c r="W3" s="742" t="s">
        <v>50</v>
      </c>
      <c r="X3" s="608"/>
      <c r="Y3" s="745" t="s">
        <v>51</v>
      </c>
      <c r="Z3" s="608"/>
      <c r="AA3" s="742" t="s">
        <v>52</v>
      </c>
      <c r="AB3" s="608"/>
      <c r="AC3" s="745" t="s">
        <v>46</v>
      </c>
      <c r="AD3" s="608"/>
      <c r="AE3" s="742" t="s">
        <v>47</v>
      </c>
      <c r="AF3" s="608"/>
      <c r="AG3" s="741" t="s">
        <v>48</v>
      </c>
      <c r="AH3" s="608"/>
      <c r="AI3" s="742" t="s">
        <v>49</v>
      </c>
      <c r="AJ3" s="608"/>
      <c r="AK3" s="741" t="s">
        <v>50</v>
      </c>
      <c r="AL3" s="608"/>
      <c r="AM3" s="742" t="s">
        <v>51</v>
      </c>
      <c r="AN3" s="608"/>
      <c r="AO3" s="741" t="s">
        <v>52</v>
      </c>
      <c r="AP3" s="608"/>
      <c r="AQ3" s="742" t="s">
        <v>46</v>
      </c>
      <c r="AR3" s="608"/>
      <c r="AS3" s="741" t="s">
        <v>47</v>
      </c>
      <c r="AT3" s="608"/>
      <c r="AU3" s="742" t="s">
        <v>48</v>
      </c>
      <c r="AV3" s="608"/>
      <c r="AW3" s="745" t="s">
        <v>49</v>
      </c>
      <c r="AX3" s="608"/>
      <c r="AY3" s="742" t="s">
        <v>50</v>
      </c>
      <c r="AZ3" s="608"/>
      <c r="BA3" s="745" t="s">
        <v>51</v>
      </c>
      <c r="BB3" s="608"/>
      <c r="BC3" s="742" t="s">
        <v>52</v>
      </c>
      <c r="BD3" s="608"/>
      <c r="BE3" s="745" t="s">
        <v>46</v>
      </c>
      <c r="BF3" s="608"/>
      <c r="BG3" s="742" t="s">
        <v>47</v>
      </c>
      <c r="BH3" s="608"/>
      <c r="BI3" s="745" t="s">
        <v>48</v>
      </c>
      <c r="BJ3" s="608"/>
      <c r="BK3" s="742" t="s">
        <v>49</v>
      </c>
      <c r="BL3" s="608"/>
    </row>
    <row r="4" spans="1:64">
      <c r="A4" s="348"/>
      <c r="B4" s="743" t="s">
        <v>258</v>
      </c>
      <c r="C4" s="349">
        <f>VLOOKUP(①ひな形!G30,①ひな形!$A$34:$B$99,2,FALSE)</f>
        <v>0</v>
      </c>
      <c r="D4" s="350" t="str">
        <f>①ひな形!G31</f>
        <v>Rion.S</v>
      </c>
      <c r="E4" s="351" t="e">
        <f>VLOOKUP(#REF!,①ひな形!$A$34:$B$99,2,FALSE)</f>
        <v>#REF!</v>
      </c>
      <c r="F4" s="352">
        <f>①ひな形!H30</f>
        <v>0</v>
      </c>
      <c r="G4" s="353" t="e">
        <f>VLOOKUP(①ひな形!I30,①ひな形!$A$34:$B$99,2,FALSE)</f>
        <v>#N/A</v>
      </c>
      <c r="H4" s="352" t="str">
        <f>①ひな形!I31</f>
        <v>Rion.S</v>
      </c>
      <c r="I4" s="351">
        <f>VLOOKUP(①ひな形!J30,①ひな形!$A$34:$B$99,2,FALSE)</f>
        <v>0</v>
      </c>
      <c r="J4" s="352" t="str">
        <f>①ひな形!J31</f>
        <v>misaki.h</v>
      </c>
      <c r="K4" s="354" t="e">
        <f>VLOOKUP(①ひな形!K30,①ひな形!$A$34:$B$99,2,FALSE)</f>
        <v>#N/A</v>
      </c>
      <c r="L4" s="355">
        <f>①ひな形!K31</f>
        <v>0</v>
      </c>
      <c r="M4" s="356">
        <f>VLOOKUP(①ひな形!L30,①ひな形!$A$34:$B$99,2,FALSE)</f>
        <v>0</v>
      </c>
      <c r="N4" s="355" t="str">
        <f>①ひな形!L31</f>
        <v>Nagi.k</v>
      </c>
      <c r="O4" s="356" t="e">
        <f>VLOOKUP(①ひな形!M30,①ひな形!$A$34:$B$99,2,FALSE)</f>
        <v>#N/A</v>
      </c>
      <c r="P4" s="355" t="str">
        <f>①ひな形!M31</f>
        <v>Rion.S</v>
      </c>
      <c r="Q4" s="356">
        <f>VLOOKUP(①ひな形!N30,①ひな形!$A$34:$B$99,2,FALSE)</f>
        <v>0</v>
      </c>
      <c r="R4" s="355" t="str">
        <f>①ひな形!N31</f>
        <v>misaki.h</v>
      </c>
      <c r="S4" s="356" t="e">
        <f>VLOOKUP(①ひな形!O30,①ひな形!$A$34:$B$99,2,FALSE)</f>
        <v>#N/A</v>
      </c>
      <c r="T4" s="355">
        <f>①ひな形!O31</f>
        <v>0</v>
      </c>
      <c r="U4" s="356" t="e">
        <f>VLOOKUP(#REF!,①ひな形!$A$34:$B$99,2,FALSE)</f>
        <v>#REF!</v>
      </c>
      <c r="V4" s="355" t="e">
        <f>#REF!</f>
        <v>#REF!</v>
      </c>
      <c r="W4" s="356" t="e">
        <f>VLOOKUP(①ひな形!Q30,①ひな形!$A$34:$B$99,2,FALSE)</f>
        <v>#N/A</v>
      </c>
      <c r="X4" s="355" t="str">
        <f>①ひな形!Q31</f>
        <v>misaki.h</v>
      </c>
      <c r="Y4" s="356" t="e">
        <f>VLOOKUP(①ひな形!R30,①ひな形!$A$34:$B$99,2,FALSE)</f>
        <v>#N/A</v>
      </c>
      <c r="Z4" s="355">
        <f>①ひな形!R31</f>
        <v>0</v>
      </c>
      <c r="AA4" s="356">
        <f>VLOOKUP(①ひな形!S30,①ひな形!$A$34:$B$99,2,FALSE)</f>
        <v>0</v>
      </c>
      <c r="AB4" s="355" t="str">
        <f>①ひな形!S31</f>
        <v>rena.H</v>
      </c>
      <c r="AC4" s="356">
        <f>VLOOKUP(①ひな形!T30,①ひな形!$A$34:$B$99,2,FALSE)</f>
        <v>0</v>
      </c>
      <c r="AD4" s="355" t="str">
        <f>①ひな形!T31</f>
        <v>Rion.S</v>
      </c>
      <c r="AE4" s="356">
        <f>VLOOKUP(①ひな形!U30,①ひな形!$A$34:$B$99,2,FALSE)</f>
        <v>0</v>
      </c>
      <c r="AF4" s="355" t="str">
        <f>①ひな形!U31</f>
        <v>Nagi.k</v>
      </c>
      <c r="AG4" s="356" t="e">
        <f>VLOOKUP(①ひな形!V30,①ひな形!$A$34:$B$99,2,FALSE)</f>
        <v>#N/A</v>
      </c>
      <c r="AH4" s="355">
        <f>①ひな形!V31</f>
        <v>0</v>
      </c>
      <c r="AI4" s="356">
        <f>VLOOKUP(①ひな形!P30,①ひな形!$A$34:$B$99,2,FALSE)</f>
        <v>0</v>
      </c>
      <c r="AJ4" s="355" t="str">
        <f>①ひな形!P31</f>
        <v>Rion.S</v>
      </c>
      <c r="AK4" s="356">
        <f>VLOOKUP(①ひな形!X30,①ひな形!$A$34:$B$99,2,FALSE)</f>
        <v>0</v>
      </c>
      <c r="AL4" s="355" t="str">
        <f>①ひな形!X31</f>
        <v>misaki.h</v>
      </c>
      <c r="AM4" s="356" t="e">
        <f>VLOOKUP(①ひな形!Y30,①ひな形!$A$34:$B$99,2,FALSE)</f>
        <v>#N/A</v>
      </c>
      <c r="AN4" s="355">
        <f>①ひな形!Y31</f>
        <v>0</v>
      </c>
      <c r="AO4" s="356">
        <f>VLOOKUP(①ひな形!Z30,①ひな形!$A$34:$B$99,2,FALSE)</f>
        <v>0</v>
      </c>
      <c r="AP4" s="355" t="str">
        <f>①ひな形!Z31</f>
        <v>Nagi.k</v>
      </c>
      <c r="AQ4" s="356">
        <f>VLOOKUP(①ひな形!AA30,①ひな形!$A$34:$B$99,2,FALSE)</f>
        <v>0</v>
      </c>
      <c r="AR4" s="355" t="str">
        <f>①ひな形!AA31</f>
        <v>misaki.h</v>
      </c>
      <c r="AS4" s="356">
        <f>VLOOKUP(①ひな形!AB30,①ひな形!$A$34:$B$99,2,FALSE)</f>
        <v>0</v>
      </c>
      <c r="AT4" s="355" t="str">
        <f>①ひな形!AB31</f>
        <v>Nagi.k</v>
      </c>
      <c r="AU4" s="356" t="e">
        <f>VLOOKUP(①ひな形!AC30,①ひな形!$A$34:$B$99,2,FALSE)</f>
        <v>#N/A</v>
      </c>
      <c r="AV4" s="355">
        <f>①ひな形!AC31</f>
        <v>0</v>
      </c>
      <c r="AW4" s="356" t="e">
        <f>VLOOKUP(①ひな形!AD30,①ひな形!$A$34:$B$99,2,FALSE)</f>
        <v>#N/A</v>
      </c>
      <c r="AX4" s="355" t="str">
        <f>①ひな形!AD31</f>
        <v>rena.H</v>
      </c>
      <c r="AY4" s="356">
        <f>VLOOKUP(①ひな形!AE30,①ひな形!$A$34:$B$99,2,FALSE)</f>
        <v>0</v>
      </c>
      <c r="AZ4" s="355" t="str">
        <f>①ひな形!AE31</f>
        <v>rena.H</v>
      </c>
      <c r="BA4" s="356" t="e">
        <f>VLOOKUP(①ひな形!AF30,①ひな形!$A$34:$B$99,2,FALSE)</f>
        <v>#N/A</v>
      </c>
      <c r="BB4" s="355">
        <f>①ひな形!AF31</f>
        <v>0</v>
      </c>
      <c r="BC4" s="356">
        <f>VLOOKUP(①ひな形!AG30,①ひな形!$A$34:$B$99,2,FALSE)</f>
        <v>0</v>
      </c>
      <c r="BD4" s="355" t="str">
        <f>①ひな形!AG31</f>
        <v>rena.H</v>
      </c>
      <c r="BE4" s="356">
        <f>VLOOKUP(①ひな形!AH30,①ひな形!$A$34:$B$99,2,FALSE)</f>
        <v>0</v>
      </c>
      <c r="BF4" s="355" t="str">
        <f>①ひな形!AH31</f>
        <v>misaki.h</v>
      </c>
      <c r="BG4" s="356" t="e">
        <f>VLOOKUP(①ひな形!AI30,①ひな形!$A$34:$B$99,2,FALSE)</f>
        <v>#N/A</v>
      </c>
      <c r="BH4" s="355">
        <f>①ひな形!AI31</f>
        <v>0</v>
      </c>
      <c r="BI4" s="356" t="e">
        <f>VLOOKUP(①ひな形!AJ30,①ひな形!$A$34:$B$99,2,FALSE)</f>
        <v>#N/A</v>
      </c>
      <c r="BJ4" s="355">
        <f>①ひな形!AJ31</f>
        <v>0</v>
      </c>
      <c r="BK4" s="356" t="e">
        <f>VLOOKUP(①ひな形!AK30,①ひな形!$A$34:$B$99,2,FALSE)</f>
        <v>#N/A</v>
      </c>
      <c r="BL4" s="355">
        <f>①ひな形!AK31</f>
        <v>0</v>
      </c>
    </row>
    <row r="5" spans="1:64">
      <c r="A5" s="348"/>
      <c r="B5" s="649"/>
      <c r="C5" s="357" t="e">
        <f>VLOOKUP(C4,①ひな形!$B$34:$C$99,2,FALSE)</f>
        <v>#N/A</v>
      </c>
      <c r="D5" s="358">
        <f>VLOOKUP(D4,①ひな形!$C$4:$E$12,2,FALSE)</f>
        <v>0</v>
      </c>
      <c r="E5" s="359" t="e">
        <f>VLOOKUP(E4,①ひな形!$B$34:$C$99,2,FALSE)</f>
        <v>#REF!</v>
      </c>
      <c r="F5" s="360" t="e">
        <f>VLOOKUP(F4,①ひな形!$C$4:$E$12,2,FALSE)</f>
        <v>#N/A</v>
      </c>
      <c r="G5" s="357" t="e">
        <f>VLOOKUP(G4,①ひな形!$B$34:$C$99,2,FALSE)</f>
        <v>#N/A</v>
      </c>
      <c r="H5" s="360">
        <f>VLOOKUP(H4,①ひな形!$C$4:$E$12,2,FALSE)</f>
        <v>0</v>
      </c>
      <c r="I5" s="359" t="e">
        <f>VLOOKUP(I4,①ひな形!$B$34:$C$99,2,FALSE)</f>
        <v>#N/A</v>
      </c>
      <c r="J5" s="360">
        <f>VLOOKUP(J4,①ひな形!$C$4:$E$12,2,FALSE)</f>
        <v>0</v>
      </c>
      <c r="K5" s="361" t="e">
        <f>VLOOKUP(K4,①ひな形!$B$34:$C$99,2,FALSE)</f>
        <v>#N/A</v>
      </c>
      <c r="L5" s="362" t="e">
        <f>VLOOKUP(L4,①ひな形!$C$4:$E$12,2,FALSE)</f>
        <v>#N/A</v>
      </c>
      <c r="M5" s="362" t="e">
        <f>VLOOKUP(M4,①ひな形!$B$34:$C$99,2,FALSE)</f>
        <v>#N/A</v>
      </c>
      <c r="N5" s="362">
        <f>VLOOKUP(N4,①ひな形!$C$4:$E$12,2,FALSE)</f>
        <v>0</v>
      </c>
      <c r="O5" s="362" t="e">
        <f>VLOOKUP(O4,①ひな形!$B$34:$C$99,2,FALSE)</f>
        <v>#N/A</v>
      </c>
      <c r="P5" s="362">
        <f>VLOOKUP(P4,①ひな形!$C$4:$E$12,2,FALSE)</f>
        <v>0</v>
      </c>
      <c r="Q5" s="362" t="e">
        <f>VLOOKUP(Q4,①ひな形!$B$34:$C$99,2,FALSE)</f>
        <v>#N/A</v>
      </c>
      <c r="R5" s="362">
        <f>VLOOKUP(R4,①ひな形!$C$4:$E$12,2,FALSE)</f>
        <v>0</v>
      </c>
      <c r="S5" s="362" t="e">
        <f>VLOOKUP(S4,①ひな形!$B$34:$C$99,2,FALSE)</f>
        <v>#N/A</v>
      </c>
      <c r="T5" s="362" t="e">
        <f>VLOOKUP(T4,①ひな形!$C$4:$E$12,2,FALSE)</f>
        <v>#N/A</v>
      </c>
      <c r="U5" s="362" t="e">
        <f>VLOOKUP(U4,①ひな形!$B$34:$C$99,2,FALSE)</f>
        <v>#REF!</v>
      </c>
      <c r="V5" s="362" t="e">
        <f>VLOOKUP(V4,①ひな形!$C$4:$E$12,2,FALSE)</f>
        <v>#REF!</v>
      </c>
      <c r="W5" s="362" t="e">
        <f>VLOOKUP(W4,①ひな形!$B$34:$C$99,2,FALSE)</f>
        <v>#N/A</v>
      </c>
      <c r="X5" s="362">
        <f>VLOOKUP(X4,①ひな形!$C$4:$E$12,2,FALSE)</f>
        <v>0</v>
      </c>
      <c r="Y5" s="362" t="e">
        <f>VLOOKUP(Y4,①ひな形!$B$34:$C$99,2,FALSE)</f>
        <v>#N/A</v>
      </c>
      <c r="Z5" s="362" t="e">
        <f>VLOOKUP(Z4,①ひな形!$C$4:$E$12,2,FALSE)</f>
        <v>#N/A</v>
      </c>
      <c r="AA5" s="362" t="e">
        <f>VLOOKUP(AA4,①ひな形!$B$34:$C$99,2,FALSE)</f>
        <v>#N/A</v>
      </c>
      <c r="AB5" s="362">
        <f>VLOOKUP(AB4,①ひな形!$C$4:$E$12,2,FALSE)</f>
        <v>0</v>
      </c>
      <c r="AC5" s="362" t="e">
        <f>VLOOKUP(AC4,①ひな形!$B$34:$C$99,2,FALSE)</f>
        <v>#N/A</v>
      </c>
      <c r="AD5" s="362">
        <f>VLOOKUP(AD4,①ひな形!$C$4:$E$12,2,FALSE)</f>
        <v>0</v>
      </c>
      <c r="AE5" s="362" t="e">
        <f>VLOOKUP(AE4,①ひな形!$B$34:$C$99,2,FALSE)</f>
        <v>#N/A</v>
      </c>
      <c r="AF5" s="362">
        <f>VLOOKUP(AF4,①ひな形!$C$4:$E$12,2,FALSE)</f>
        <v>0</v>
      </c>
      <c r="AG5" s="362" t="e">
        <f>VLOOKUP(AG4,①ひな形!$B$34:$C$99,2,FALSE)</f>
        <v>#N/A</v>
      </c>
      <c r="AH5" s="362" t="e">
        <f>VLOOKUP(AH4,①ひな形!$C$4:$E$12,2,FALSE)</f>
        <v>#N/A</v>
      </c>
      <c r="AI5" s="362" t="e">
        <f>VLOOKUP(AI4,①ひな形!$B$34:$C$99,2,FALSE)</f>
        <v>#N/A</v>
      </c>
      <c r="AJ5" s="362">
        <f>VLOOKUP(AJ4,①ひな形!$C$4:$E$12,2,FALSE)</f>
        <v>0</v>
      </c>
      <c r="AK5" s="362" t="e">
        <f>VLOOKUP(AK4,①ひな形!$B$34:$C$99,2,FALSE)</f>
        <v>#N/A</v>
      </c>
      <c r="AL5" s="362">
        <f>VLOOKUP(AL4,①ひな形!$C$4:$E$12,2,FALSE)</f>
        <v>0</v>
      </c>
      <c r="AM5" s="362" t="e">
        <f>VLOOKUP(AM4,①ひな形!$B$34:$C$99,2,FALSE)</f>
        <v>#N/A</v>
      </c>
      <c r="AN5" s="362" t="e">
        <f>VLOOKUP(AN4,①ひな形!$C$4:$E$12,2,FALSE)</f>
        <v>#N/A</v>
      </c>
      <c r="AO5" s="362" t="e">
        <f>VLOOKUP(AO4,①ひな形!$B$34:$C$99,2,FALSE)</f>
        <v>#N/A</v>
      </c>
      <c r="AP5" s="362">
        <f>VLOOKUP(AP4,①ひな形!$C$4:$E$12,2,FALSE)</f>
        <v>0</v>
      </c>
      <c r="AQ5" s="362" t="e">
        <f>VLOOKUP(AQ4,①ひな形!$B$34:$C$99,2,FALSE)</f>
        <v>#N/A</v>
      </c>
      <c r="AR5" s="362">
        <f>VLOOKUP(AR4,①ひな形!$C$4:$E$12,2,FALSE)</f>
        <v>0</v>
      </c>
      <c r="AS5" s="362" t="e">
        <f>VLOOKUP(AS4,①ひな形!$B$34:$C$99,2,FALSE)</f>
        <v>#N/A</v>
      </c>
      <c r="AT5" s="362">
        <f>VLOOKUP(AT4,①ひな形!$C$4:$E$12,2,FALSE)</f>
        <v>0</v>
      </c>
      <c r="AU5" s="362" t="e">
        <f>VLOOKUP(AU4,①ひな形!$B$34:$C$99,2,FALSE)</f>
        <v>#N/A</v>
      </c>
      <c r="AV5" s="362" t="e">
        <f>VLOOKUP(AV4,①ひな形!$C$4:$E$12,2,FALSE)</f>
        <v>#N/A</v>
      </c>
      <c r="AW5" s="362" t="e">
        <f>VLOOKUP(AW4,①ひな形!$B$34:$C$99,2,FALSE)</f>
        <v>#N/A</v>
      </c>
      <c r="AX5" s="362">
        <f>VLOOKUP(AX4,①ひな形!$C$4:$E$12,2,FALSE)</f>
        <v>0</v>
      </c>
      <c r="AY5" s="362" t="e">
        <f>VLOOKUP(AY4,①ひな形!$B$34:$C$99,2,FALSE)</f>
        <v>#N/A</v>
      </c>
      <c r="AZ5" s="362">
        <f>VLOOKUP(AZ4,①ひな形!$C$4:$E$12,2,FALSE)</f>
        <v>0</v>
      </c>
      <c r="BA5" s="362" t="e">
        <f>VLOOKUP(BA4,①ひな形!$B$34:$C$99,2,FALSE)</f>
        <v>#N/A</v>
      </c>
      <c r="BB5" s="362" t="e">
        <f>VLOOKUP(BB4,①ひな形!$C$4:$E$12,2,FALSE)</f>
        <v>#N/A</v>
      </c>
      <c r="BC5" s="362" t="e">
        <f>VLOOKUP(BC4,①ひな形!$B$34:$C$99,2,FALSE)</f>
        <v>#N/A</v>
      </c>
      <c r="BD5" s="362">
        <f>VLOOKUP(BD4,①ひな形!$C$4:$E$12,2,FALSE)</f>
        <v>0</v>
      </c>
      <c r="BE5" s="362" t="e">
        <f>VLOOKUP(BE4,①ひな形!$B$34:$C$99,2,FALSE)</f>
        <v>#N/A</v>
      </c>
      <c r="BF5" s="362">
        <f>VLOOKUP(BF4,①ひな形!$C$4:$E$12,2,FALSE)</f>
        <v>0</v>
      </c>
      <c r="BG5" s="362" t="e">
        <f>VLOOKUP(BG4,①ひな形!$B$34:$C$99,2,FALSE)</f>
        <v>#N/A</v>
      </c>
      <c r="BH5" s="362" t="e">
        <f>VLOOKUP(BH4,①ひな形!$C$4:$E$12,2,FALSE)</f>
        <v>#N/A</v>
      </c>
      <c r="BI5" s="362" t="e">
        <f>VLOOKUP(BI4,①ひな形!$B$34:$C$99,2,FALSE)</f>
        <v>#N/A</v>
      </c>
      <c r="BJ5" s="362" t="e">
        <f>VLOOKUP(BJ4,①ひな形!$C$4:$E$12,2,FALSE)</f>
        <v>#N/A</v>
      </c>
      <c r="BK5" s="362" t="e">
        <f>VLOOKUP(BK4,①ひな形!$B$34:$C$99,2,FALSE)</f>
        <v>#N/A</v>
      </c>
      <c r="BL5" s="362" t="e">
        <f>VLOOKUP(BL4,①ひな形!$C$4:$E$12,2,FALSE)</f>
        <v>#N/A</v>
      </c>
    </row>
    <row r="6" spans="1:64">
      <c r="B6" s="743" t="s">
        <v>263</v>
      </c>
      <c r="C6" s="349">
        <f>VLOOKUP(①ひな形!G32,①ひな形!$A$34:$B$99,2,FALSE)</f>
        <v>0</v>
      </c>
      <c r="D6" s="363" t="str">
        <f>①ひな形!G33</f>
        <v>Rion.S</v>
      </c>
      <c r="E6" s="364" t="e">
        <f>VLOOKUP(①ひな形!H32,①ひな形!$A$34:$B$99,2,FALSE)</f>
        <v>#N/A</v>
      </c>
      <c r="F6" s="363">
        <f>①ひな形!H33</f>
        <v>0</v>
      </c>
      <c r="G6" s="349">
        <f>VLOOKUP(①ひな形!I32,①ひな形!$A$34:$B$99,2,FALSE)</f>
        <v>0</v>
      </c>
      <c r="H6" s="363" t="str">
        <f>①ひな形!I33</f>
        <v>Nagi.k</v>
      </c>
      <c r="I6" s="364" t="e">
        <f>VLOOKUP(①ひな形!J32,①ひな形!$A$34:$B$99,2,FALSE)</f>
        <v>#N/A</v>
      </c>
      <c r="J6" s="363" t="str">
        <f>①ひな形!J33</f>
        <v>rena.H</v>
      </c>
      <c r="K6" s="354" t="e">
        <f>VLOOKUP(①ひな形!O32,①ひな形!$A$34:$B$99,2,FALSE)</f>
        <v>#N/A</v>
      </c>
      <c r="L6" s="355">
        <f>①ひな形!O33</f>
        <v>0</v>
      </c>
      <c r="M6" s="356" t="e">
        <f>VLOOKUP(①ひな形!L32,①ひな形!$A$34:$B$99,2,FALSE)</f>
        <v>#N/A</v>
      </c>
      <c r="N6" s="355" t="str">
        <f>①ひな形!L33</f>
        <v>rena.H</v>
      </c>
      <c r="O6" s="356">
        <f>VLOOKUP(①ひな形!M32,①ひな形!$A$34:$B$99,2,FALSE)</f>
        <v>0</v>
      </c>
      <c r="P6" s="355" t="str">
        <f>①ひな形!M33</f>
        <v>rena.H</v>
      </c>
      <c r="Q6" s="356" t="e">
        <f>VLOOKUP(①ひな形!N32,①ひな形!$A$34:$B$99,2,FALSE)</f>
        <v>#N/A</v>
      </c>
      <c r="R6" s="355" t="str">
        <f>①ひな形!N33</f>
        <v>rena.H</v>
      </c>
      <c r="S6" s="356" t="e">
        <f>VLOOKUP(①ひな形!O32,①ひな形!$A$34:$B$99,2,FALSE)</f>
        <v>#N/A</v>
      </c>
      <c r="T6" s="355">
        <f>①ひな形!O33</f>
        <v>0</v>
      </c>
      <c r="U6" s="356" t="e">
        <f>VLOOKUP(#REF!,①ひな形!$A$34:$B$99,2,FALSE)</f>
        <v>#REF!</v>
      </c>
      <c r="V6" s="355" t="e">
        <f>#REF!</f>
        <v>#REF!</v>
      </c>
      <c r="W6" s="356">
        <f>VLOOKUP(①ひな形!Q32,①ひな形!$A$34:$B$99,2,FALSE)</f>
        <v>0</v>
      </c>
      <c r="X6" s="355" t="str">
        <f>①ひな形!Q33</f>
        <v>rena.H</v>
      </c>
      <c r="Y6" s="356" t="e">
        <f>VLOOKUP(①ひな形!R32,①ひな形!$A$34:$B$99,2,FALSE)</f>
        <v>#N/A</v>
      </c>
      <c r="Z6" s="355">
        <f>①ひな形!R33</f>
        <v>0</v>
      </c>
      <c r="AA6" s="356">
        <f>VLOOKUP(①ひな形!S32,①ひな形!$A$34:$B$99,2,FALSE)</f>
        <v>0</v>
      </c>
      <c r="AB6" s="355" t="str">
        <f>①ひな形!S33</f>
        <v>rena.H</v>
      </c>
      <c r="AC6" s="356">
        <f>VLOOKUP(①ひな形!T32,①ひな形!$A$34:$B$99,2,FALSE)</f>
        <v>0</v>
      </c>
      <c r="AD6" s="355" t="str">
        <f>①ひな形!T33</f>
        <v>Nagi.k</v>
      </c>
      <c r="AE6" s="356">
        <f>VLOOKUP(①ひな形!U32,①ひな形!$A$34:$B$99,2,FALSE)</f>
        <v>0</v>
      </c>
      <c r="AF6" s="355" t="str">
        <f>①ひな形!U33</f>
        <v>Rion.S</v>
      </c>
      <c r="AG6" s="356" t="e">
        <f>VLOOKUP(①ひな形!V32,①ひな形!$A$34:$B$99,2,FALSE)</f>
        <v>#N/A</v>
      </c>
      <c r="AH6" s="355">
        <f>①ひな形!V33</f>
        <v>0</v>
      </c>
      <c r="AI6" s="356">
        <f>VLOOKUP(①ひな形!P32,①ひな形!$A$34:$B$99,2,FALSE)</f>
        <v>0</v>
      </c>
      <c r="AJ6" s="355" t="str">
        <f>①ひな形!P33</f>
        <v>misaki.h</v>
      </c>
      <c r="AK6" s="356">
        <f>VLOOKUP(①ひな形!X32,①ひな形!$A$34:$B$99,2,FALSE)</f>
        <v>0</v>
      </c>
      <c r="AL6" s="355" t="str">
        <f>①ひな形!X33</f>
        <v>Nagi.k</v>
      </c>
      <c r="AM6" s="356" t="e">
        <f>VLOOKUP(①ひな形!Y32,①ひな形!$A$34:$B$99,2,FALSE)</f>
        <v>#N/A</v>
      </c>
      <c r="AN6" s="355">
        <f>①ひな形!Y33</f>
        <v>0</v>
      </c>
      <c r="AO6" s="356">
        <f>VLOOKUP(①ひな形!Z32,①ひな形!$A$34:$B$99,2,FALSE)</f>
        <v>0</v>
      </c>
      <c r="AP6" s="355" t="str">
        <f>①ひな形!Z33</f>
        <v>Rion.S</v>
      </c>
      <c r="AQ6" s="356">
        <f>VLOOKUP(①ひな形!AA32,①ひな形!$A$34:$B$99,2,FALSE)</f>
        <v>0</v>
      </c>
      <c r="AR6" s="355" t="str">
        <f>①ひな形!AA33</f>
        <v>Nagi.k</v>
      </c>
      <c r="AS6" s="356" t="e">
        <f>VLOOKUP(①ひな形!AB32,①ひな形!$A$34:$B$99,2,FALSE)</f>
        <v>#N/A</v>
      </c>
      <c r="AT6" s="355" t="str">
        <f>①ひな形!AB33</f>
        <v>rena.H</v>
      </c>
      <c r="AU6" s="356" t="e">
        <f>VLOOKUP(①ひな形!AC32,①ひな形!$A$34:$B$99,2,FALSE)</f>
        <v>#N/A</v>
      </c>
      <c r="AV6" s="355">
        <f>①ひな形!AC33</f>
        <v>0</v>
      </c>
      <c r="AW6" s="356">
        <f>VLOOKUP(①ひな形!AD32,①ひな形!$A$34:$B$99,2,FALSE)</f>
        <v>0</v>
      </c>
      <c r="AX6" s="355" t="str">
        <f>①ひな形!AD33</f>
        <v>misaki.h</v>
      </c>
      <c r="AY6" s="356">
        <f>VLOOKUP(①ひな形!AE32,①ひな形!$A$34:$B$99,2,FALSE)</f>
        <v>0</v>
      </c>
      <c r="AZ6" s="355" t="str">
        <f>①ひな形!AE33</f>
        <v>misaki.h</v>
      </c>
      <c r="BA6" s="356" t="e">
        <f>VLOOKUP(①ひな形!AF32,①ひな形!$A$34:$B$99,2,FALSE)</f>
        <v>#N/A</v>
      </c>
      <c r="BB6" s="355">
        <f>①ひな形!AF33</f>
        <v>0</v>
      </c>
      <c r="BC6" s="356">
        <f>VLOOKUP(①ひな形!AG32,①ひな形!$A$34:$B$99,2,FALSE)</f>
        <v>0</v>
      </c>
      <c r="BD6" s="355" t="str">
        <f>①ひな形!AG33</f>
        <v>misaki.h</v>
      </c>
      <c r="BE6" s="356" t="e">
        <f>VLOOKUP(①ひな形!AH32,①ひな形!$A$34:$B$99,2,FALSE)</f>
        <v>#N/A</v>
      </c>
      <c r="BF6" s="355" t="str">
        <f>①ひな形!AH33</f>
        <v>misaki.h</v>
      </c>
      <c r="BG6" s="356" t="e">
        <f>VLOOKUP(①ひな形!AI32,①ひな形!$A$34:$B$99,2,FALSE)</f>
        <v>#N/A</v>
      </c>
      <c r="BH6" s="355">
        <f>①ひな形!AI33</f>
        <v>0</v>
      </c>
      <c r="BI6" s="356" t="e">
        <f>VLOOKUP(①ひな形!AJ32,①ひな形!$A$34:$B$99,2,FALSE)</f>
        <v>#N/A</v>
      </c>
      <c r="BJ6" s="355">
        <f>①ひな形!AJ33</f>
        <v>0</v>
      </c>
      <c r="BK6" s="356" t="e">
        <f>VLOOKUP(①ひな形!AK32,①ひな形!$A$34:$B$99,2,FALSE)</f>
        <v>#N/A</v>
      </c>
      <c r="BL6" s="355">
        <f>①ひな形!AK33</f>
        <v>0</v>
      </c>
    </row>
    <row r="7" spans="1:64">
      <c r="B7" s="649"/>
      <c r="C7" s="357" t="e">
        <f>VLOOKUP(C6,①ひな形!$B$34:$C$99,2,FALSE)</f>
        <v>#N/A</v>
      </c>
      <c r="D7" s="365">
        <f>VLOOKUP(D6,①ひな形!$C$4:$E$12,2,FALSE)</f>
        <v>0</v>
      </c>
      <c r="E7" s="359" t="e">
        <f>VLOOKUP(E6,①ひな形!$B$34:$C$99,2,FALSE)</f>
        <v>#N/A</v>
      </c>
      <c r="F7" s="360" t="e">
        <f>VLOOKUP(F6,①ひな形!$C$4:$E$12,2,FALSE)</f>
        <v>#N/A</v>
      </c>
      <c r="G7" s="357" t="e">
        <f>VLOOKUP(G6,①ひな形!$B$34:$C$99,2,FALSE)</f>
        <v>#N/A</v>
      </c>
      <c r="H7" s="360">
        <f>VLOOKUP(H6,①ひな形!$C$4:$E$12,2,FALSE)</f>
        <v>0</v>
      </c>
      <c r="I7" s="359" t="e">
        <f>VLOOKUP(I6,①ひな形!$B$34:$C$99,2,FALSE)</f>
        <v>#N/A</v>
      </c>
      <c r="J7" s="360">
        <f>VLOOKUP(J6,①ひな形!$C$4:$E$12,2,FALSE)</f>
        <v>0</v>
      </c>
      <c r="K7" s="361" t="e">
        <f>VLOOKUP(K6,①ひな形!$B$34:$C$99,2,FALSE)</f>
        <v>#N/A</v>
      </c>
      <c r="L7" s="362" t="e">
        <f>VLOOKUP(L6,①ひな形!$C$4:$E$12,2,FALSE)</f>
        <v>#N/A</v>
      </c>
      <c r="M7" s="362" t="e">
        <f>VLOOKUP(M6,①ひな形!$B$34:$C$99,2,FALSE)</f>
        <v>#N/A</v>
      </c>
      <c r="N7" s="362">
        <f>VLOOKUP(N6,①ひな形!$C$4:$E$12,2,FALSE)</f>
        <v>0</v>
      </c>
      <c r="O7" s="362" t="e">
        <f>VLOOKUP(O6,①ひな形!$B$34:$C$99,2,FALSE)</f>
        <v>#N/A</v>
      </c>
      <c r="P7" s="362">
        <f>VLOOKUP(P6,①ひな形!$C$4:$E$12,2,FALSE)</f>
        <v>0</v>
      </c>
      <c r="Q7" s="362" t="e">
        <f>VLOOKUP(Q6,①ひな形!$B$34:$C$99,2,FALSE)</f>
        <v>#N/A</v>
      </c>
      <c r="R7" s="362">
        <f>VLOOKUP(R6,①ひな形!$C$4:$E$12,2,FALSE)</f>
        <v>0</v>
      </c>
      <c r="S7" s="362" t="e">
        <f>VLOOKUP(S6,①ひな形!$B$34:$C$99,2,FALSE)</f>
        <v>#N/A</v>
      </c>
      <c r="T7" s="362" t="e">
        <f>VLOOKUP(T6,①ひな形!$C$4:$E$12,2,FALSE)</f>
        <v>#N/A</v>
      </c>
      <c r="U7" s="362" t="e">
        <f>VLOOKUP(U6,①ひな形!$B$34:$C$99,2,FALSE)</f>
        <v>#REF!</v>
      </c>
      <c r="V7" s="362" t="e">
        <f>VLOOKUP(V6,①ひな形!$C$4:$E$12,2,FALSE)</f>
        <v>#REF!</v>
      </c>
      <c r="W7" s="362" t="e">
        <f>VLOOKUP(W6,①ひな形!$B$34:$C$99,2,FALSE)</f>
        <v>#N/A</v>
      </c>
      <c r="X7" s="362">
        <f>VLOOKUP(X6,①ひな形!$C$4:$E$12,2,FALSE)</f>
        <v>0</v>
      </c>
      <c r="Y7" s="362" t="e">
        <f>VLOOKUP(Y6,①ひな形!$B$34:$C$99,2,FALSE)</f>
        <v>#N/A</v>
      </c>
      <c r="Z7" s="362" t="e">
        <f>VLOOKUP(Z6,①ひな形!$C$4:$E$12,2,FALSE)</f>
        <v>#N/A</v>
      </c>
      <c r="AA7" s="362" t="e">
        <f>VLOOKUP(AA6,①ひな形!$B$34:$C$99,2,FALSE)</f>
        <v>#N/A</v>
      </c>
      <c r="AB7" s="362">
        <f>VLOOKUP(AB6,①ひな形!$C$4:$E$12,2,FALSE)</f>
        <v>0</v>
      </c>
      <c r="AC7" s="362" t="e">
        <f>VLOOKUP(AC6,①ひな形!$B$34:$C$99,2,FALSE)</f>
        <v>#N/A</v>
      </c>
      <c r="AD7" s="362">
        <f>VLOOKUP(AD6,①ひな形!$C$4:$E$12,2,FALSE)</f>
        <v>0</v>
      </c>
      <c r="AE7" s="362" t="e">
        <f>VLOOKUP(AE6,①ひな形!$B$34:$C$99,2,FALSE)</f>
        <v>#N/A</v>
      </c>
      <c r="AF7" s="362">
        <f>VLOOKUP(AF6,①ひな形!$C$4:$E$12,2,FALSE)</f>
        <v>0</v>
      </c>
      <c r="AG7" s="362" t="e">
        <f>VLOOKUP(AG6,①ひな形!$B$34:$C$99,2,FALSE)</f>
        <v>#N/A</v>
      </c>
      <c r="AH7" s="362" t="e">
        <f>VLOOKUP(AH6,①ひな形!$C$4:$E$12,2,FALSE)</f>
        <v>#N/A</v>
      </c>
      <c r="AI7" s="362" t="e">
        <f>VLOOKUP(AI6,①ひな形!$B$34:$C$99,2,FALSE)</f>
        <v>#N/A</v>
      </c>
      <c r="AJ7" s="362">
        <f>VLOOKUP(AJ6,①ひな形!$C$4:$E$12,2,FALSE)</f>
        <v>0</v>
      </c>
      <c r="AK7" s="362" t="e">
        <f>VLOOKUP(AK6,①ひな形!$B$34:$C$99,2,FALSE)</f>
        <v>#N/A</v>
      </c>
      <c r="AL7" s="362">
        <f>VLOOKUP(AL6,①ひな形!$C$4:$E$12,2,FALSE)</f>
        <v>0</v>
      </c>
      <c r="AM7" s="362" t="e">
        <f>VLOOKUP(AM6,①ひな形!$B$34:$C$99,2,FALSE)</f>
        <v>#N/A</v>
      </c>
      <c r="AN7" s="362" t="e">
        <f>VLOOKUP(AN6,①ひな形!$C$4:$E$12,2,FALSE)</f>
        <v>#N/A</v>
      </c>
      <c r="AO7" s="362" t="e">
        <f>VLOOKUP(AO6,①ひな形!$B$34:$C$99,2,FALSE)</f>
        <v>#N/A</v>
      </c>
      <c r="AP7" s="362">
        <f>VLOOKUP(AP6,①ひな形!$C$4:$E$12,2,FALSE)</f>
        <v>0</v>
      </c>
      <c r="AQ7" s="362" t="e">
        <f>VLOOKUP(AQ6,①ひな形!$B$34:$C$99,2,FALSE)</f>
        <v>#N/A</v>
      </c>
      <c r="AR7" s="362">
        <f>VLOOKUP(AR6,①ひな形!$C$4:$E$12,2,FALSE)</f>
        <v>0</v>
      </c>
      <c r="AS7" s="362" t="e">
        <f>VLOOKUP(AS6,①ひな形!$B$34:$C$99,2,FALSE)</f>
        <v>#N/A</v>
      </c>
      <c r="AT7" s="362">
        <f>VLOOKUP(AT6,①ひな形!$C$4:$E$12,2,FALSE)</f>
        <v>0</v>
      </c>
      <c r="AU7" s="362" t="e">
        <f>VLOOKUP(AU6,①ひな形!$B$34:$C$99,2,FALSE)</f>
        <v>#N/A</v>
      </c>
      <c r="AV7" s="362" t="e">
        <f>VLOOKUP(AV6,①ひな形!$C$4:$E$12,2,FALSE)</f>
        <v>#N/A</v>
      </c>
      <c r="AW7" s="362" t="e">
        <f>VLOOKUP(AW6,①ひな形!$B$34:$C$99,2,FALSE)</f>
        <v>#N/A</v>
      </c>
      <c r="AX7" s="362">
        <f>VLOOKUP(AX6,①ひな形!$C$4:$E$12,2,FALSE)</f>
        <v>0</v>
      </c>
      <c r="AY7" s="362" t="e">
        <f>VLOOKUP(AY6,①ひな形!$B$34:$C$99,2,FALSE)</f>
        <v>#N/A</v>
      </c>
      <c r="AZ7" s="362">
        <f>VLOOKUP(AZ6,①ひな形!$C$4:$E$12,2,FALSE)</f>
        <v>0</v>
      </c>
      <c r="BA7" s="362" t="e">
        <f>VLOOKUP(BA6,①ひな形!$B$34:$C$99,2,FALSE)</f>
        <v>#N/A</v>
      </c>
      <c r="BB7" s="362" t="e">
        <f>VLOOKUP(BB6,①ひな形!$C$4:$E$12,2,FALSE)</f>
        <v>#N/A</v>
      </c>
      <c r="BC7" s="362" t="e">
        <f>VLOOKUP(BC6,①ひな形!$B$34:$C$99,2,FALSE)</f>
        <v>#N/A</v>
      </c>
      <c r="BD7" s="362">
        <f>VLOOKUP(BD6,①ひな形!$C$4:$E$12,2,FALSE)</f>
        <v>0</v>
      </c>
      <c r="BE7" s="362" t="e">
        <f>VLOOKUP(BE6,①ひな形!$B$34:$C$99,2,FALSE)</f>
        <v>#N/A</v>
      </c>
      <c r="BF7" s="362">
        <f>VLOOKUP(BF6,①ひな形!$C$4:$E$12,2,FALSE)</f>
        <v>0</v>
      </c>
      <c r="BG7" s="362" t="e">
        <f>VLOOKUP(BG6,①ひな形!$B$34:$C$99,2,FALSE)</f>
        <v>#N/A</v>
      </c>
      <c r="BH7" s="362" t="e">
        <f>VLOOKUP(BH6,①ひな形!$C$4:$E$12,2,FALSE)</f>
        <v>#N/A</v>
      </c>
      <c r="BI7" s="362" t="e">
        <f>VLOOKUP(BI6,①ひな形!$B$34:$C$99,2,FALSE)</f>
        <v>#N/A</v>
      </c>
      <c r="BJ7" s="362" t="e">
        <f>VLOOKUP(BJ6,①ひな形!$C$4:$E$12,2,FALSE)</f>
        <v>#N/A</v>
      </c>
      <c r="BK7" s="362" t="e">
        <f>VLOOKUP(BK6,①ひな形!$B$34:$C$99,2,FALSE)</f>
        <v>#N/A</v>
      </c>
      <c r="BL7" s="362" t="e">
        <f>VLOOKUP(BL6,①ひな形!$C$4:$E$12,2,FALSE)</f>
        <v>#N/A</v>
      </c>
    </row>
    <row r="8" spans="1:64">
      <c r="B8" s="743" t="s">
        <v>264</v>
      </c>
      <c r="C8" s="349">
        <f>VLOOKUP(①ひな形!G34,①ひな形!$A$34:$B$99,2,FALSE)</f>
        <v>0</v>
      </c>
      <c r="D8" s="363" t="str">
        <f>①ひな形!G35</f>
        <v>rena.H</v>
      </c>
      <c r="E8" s="364" t="e">
        <f>VLOOKUP(①ひな形!H34,①ひな形!$A$34:$B$99,2,FALSE)</f>
        <v>#N/A</v>
      </c>
      <c r="F8" s="363">
        <f>①ひな形!H35</f>
        <v>0</v>
      </c>
      <c r="G8" s="349">
        <f>VLOOKUP(①ひな形!I34,①ひな形!$A$34:$B$99,2,FALSE)</f>
        <v>0</v>
      </c>
      <c r="H8" s="363" t="str">
        <f>①ひな形!I35</f>
        <v>Rion.S</v>
      </c>
      <c r="I8" s="364" t="e">
        <f>VLOOKUP(①ひな形!J34,①ひな形!$A$34:$B$99,2,FALSE)</f>
        <v>#N/A</v>
      </c>
      <c r="J8" s="363">
        <f>①ひな形!J35</f>
        <v>0</v>
      </c>
      <c r="K8" s="354" t="e">
        <f>VLOOKUP(①ひな形!O34,①ひな形!$A$34:$B$99,2,FALSE)</f>
        <v>#N/A</v>
      </c>
      <c r="L8" s="355">
        <f>①ひな形!O35</f>
        <v>0</v>
      </c>
      <c r="M8" s="356">
        <f>VLOOKUP(①ひな形!L34,①ひな形!$A$34:$B$99,2,FALSE)</f>
        <v>0</v>
      </c>
      <c r="N8" s="355" t="str">
        <f>①ひな形!L35</f>
        <v>Nagi.k</v>
      </c>
      <c r="O8" s="356">
        <f>VLOOKUP(①ひな形!M34,①ひな形!$A$34:$B$99,2,FALSE)</f>
        <v>0</v>
      </c>
      <c r="P8" s="355" t="str">
        <f>①ひな形!M35</f>
        <v>misaki.h</v>
      </c>
      <c r="Q8" s="356">
        <f>VLOOKUP(①ひな形!N34,①ひな形!$A$34:$B$99,2,FALSE)</f>
        <v>0</v>
      </c>
      <c r="R8" s="355" t="str">
        <f>①ひな形!N35</f>
        <v>misaki.h</v>
      </c>
      <c r="S8" s="356" t="e">
        <f>VLOOKUP(①ひな形!O34,①ひな形!$A$34:$B$99,2,FALSE)</f>
        <v>#N/A</v>
      </c>
      <c r="T8" s="355">
        <f>①ひな形!O35</f>
        <v>0</v>
      </c>
      <c r="U8" s="356" t="e">
        <f>VLOOKUP(#REF!,①ひな形!$A$34:$B$99,2,FALSE)</f>
        <v>#REF!</v>
      </c>
      <c r="V8" s="355" t="e">
        <f>#REF!</f>
        <v>#REF!</v>
      </c>
      <c r="W8" s="356">
        <f>VLOOKUP(①ひな形!Q34,①ひな形!$A$34:$B$99,2,FALSE)</f>
        <v>0</v>
      </c>
      <c r="X8" s="355" t="str">
        <f>①ひな形!Q35</f>
        <v>misaki.h</v>
      </c>
      <c r="Y8" s="356" t="e">
        <f>VLOOKUP(①ひな形!R34,①ひな形!$A$34:$B$99,2,FALSE)</f>
        <v>#N/A</v>
      </c>
      <c r="Z8" s="355">
        <f>①ひな形!R35</f>
        <v>0</v>
      </c>
      <c r="AA8" s="356">
        <f>VLOOKUP(①ひな形!S34,①ひな形!$A$34:$B$99,2,FALSE)</f>
        <v>0</v>
      </c>
      <c r="AB8" s="355" t="str">
        <f>①ひな形!S35</f>
        <v>Rion.S</v>
      </c>
      <c r="AC8" s="356">
        <f>VLOOKUP(①ひな形!T34,①ひな形!$A$34:$B$99,2,FALSE)</f>
        <v>0</v>
      </c>
      <c r="AD8" s="355" t="str">
        <f>①ひな形!T35</f>
        <v>Rion.S</v>
      </c>
      <c r="AE8" s="356" t="e">
        <f>VLOOKUP(①ひな形!U34,①ひな形!$A$34:$B$99,2,FALSE)</f>
        <v>#N/A</v>
      </c>
      <c r="AF8" s="355" t="str">
        <f>①ひな形!U35</f>
        <v>Rion.S</v>
      </c>
      <c r="AG8" s="356" t="e">
        <f>VLOOKUP(①ひな形!V34,①ひな形!$A$34:$B$99,2,FALSE)</f>
        <v>#N/A</v>
      </c>
      <c r="AH8" s="355">
        <f>①ひな形!V35</f>
        <v>0</v>
      </c>
      <c r="AI8" s="356" t="e">
        <f>VLOOKUP(①ひな形!P34,①ひな形!$A$34:$B$99,2,FALSE)</f>
        <v>#N/A</v>
      </c>
      <c r="AJ8" s="355" t="str">
        <f>①ひな形!P35</f>
        <v>misaki.h</v>
      </c>
      <c r="AK8" s="356" t="e">
        <f>VLOOKUP(①ひな形!X34,①ひな形!$A$34:$B$99,2,FALSE)</f>
        <v>#N/A</v>
      </c>
      <c r="AL8" s="355">
        <f>①ひな形!X35</f>
        <v>0</v>
      </c>
      <c r="AM8" s="356" t="e">
        <f>VLOOKUP(①ひな形!Y34,①ひな形!$A$34:$B$99,2,FALSE)</f>
        <v>#N/A</v>
      </c>
      <c r="AN8" s="355">
        <f>①ひな形!Y35</f>
        <v>0</v>
      </c>
      <c r="AO8" s="356">
        <f>VLOOKUP(①ひな形!Z34,①ひな形!$A$34:$B$99,2,FALSE)</f>
        <v>0</v>
      </c>
      <c r="AP8" s="355" t="str">
        <f>①ひな形!Z35</f>
        <v>Nagi.k</v>
      </c>
      <c r="AQ8" s="356">
        <f>VLOOKUP(①ひな形!AA34,①ひな形!$A$34:$B$99,2,FALSE)</f>
        <v>0</v>
      </c>
      <c r="AR8" s="355" t="str">
        <f>①ひな形!AA35</f>
        <v>misaki.h</v>
      </c>
      <c r="AS8" s="356">
        <f>VLOOKUP(①ひな形!AB34,①ひな形!$A$34:$B$99,2,FALSE)</f>
        <v>0</v>
      </c>
      <c r="AT8" s="355" t="str">
        <f>①ひな形!AB35</f>
        <v>Nagi.k</v>
      </c>
      <c r="AU8" s="356" t="e">
        <f>VLOOKUP(①ひな形!AC34,①ひな形!$A$34:$B$99,2,FALSE)</f>
        <v>#N/A</v>
      </c>
      <c r="AV8" s="355">
        <f>①ひな形!AC35</f>
        <v>0</v>
      </c>
      <c r="AW8" s="356">
        <f>VLOOKUP(①ひな形!AD34,①ひな形!$A$34:$B$99,2,FALSE)</f>
        <v>0</v>
      </c>
      <c r="AX8" s="355" t="str">
        <f>①ひな形!AD35</f>
        <v>misaki.h</v>
      </c>
      <c r="AY8" s="356" t="e">
        <f>VLOOKUP(①ひな形!AE34,①ひな形!$A$34:$B$99,2,FALSE)</f>
        <v>#N/A</v>
      </c>
      <c r="AZ8" s="355">
        <f>①ひな形!AE35</f>
        <v>0</v>
      </c>
      <c r="BA8" s="356" t="e">
        <f>VLOOKUP(①ひな形!AF34,①ひな形!$A$34:$B$99,2,FALSE)</f>
        <v>#N/A</v>
      </c>
      <c r="BB8" s="355">
        <f>①ひな形!AF35</f>
        <v>0</v>
      </c>
      <c r="BC8" s="356" t="e">
        <f>VLOOKUP(①ひな形!AG34,①ひな形!$A$34:$B$99,2,FALSE)</f>
        <v>#N/A</v>
      </c>
      <c r="BD8" s="355" t="str">
        <f>①ひな形!AG35</f>
        <v>rena.H</v>
      </c>
      <c r="BE8" s="356">
        <f>VLOOKUP(①ひな形!AH34,①ひな形!$A$34:$B$99,2,FALSE)</f>
        <v>0</v>
      </c>
      <c r="BF8" s="355" t="str">
        <f>①ひな形!AH35</f>
        <v>Nagi.k</v>
      </c>
      <c r="BG8" s="356" t="e">
        <f>VLOOKUP(①ひな形!AI34,①ひな形!$A$34:$B$99,2,FALSE)</f>
        <v>#N/A</v>
      </c>
      <c r="BH8" s="355">
        <f>①ひな形!AI35</f>
        <v>0</v>
      </c>
      <c r="BI8" s="356" t="e">
        <f>VLOOKUP(①ひな形!AJ34,①ひな形!$A$34:$B$99,2,FALSE)</f>
        <v>#N/A</v>
      </c>
      <c r="BJ8" s="355">
        <f>①ひな形!AJ35</f>
        <v>0</v>
      </c>
      <c r="BK8" s="356" t="e">
        <f>VLOOKUP(①ひな形!AK34,①ひな形!$A$34:$B$99,2,FALSE)</f>
        <v>#N/A</v>
      </c>
      <c r="BL8" s="355">
        <f>①ひな形!AK35</f>
        <v>0</v>
      </c>
    </row>
    <row r="9" spans="1:64">
      <c r="B9" s="649"/>
      <c r="C9" s="357" t="e">
        <f>VLOOKUP(C8,①ひな形!$B$34:$C$99,2,FALSE)</f>
        <v>#N/A</v>
      </c>
      <c r="D9" s="365">
        <f>VLOOKUP(D8,①ひな形!$C$4:$E$12,2,FALSE)</f>
        <v>0</v>
      </c>
      <c r="E9" s="359" t="e">
        <f>VLOOKUP(E8,①ひな形!$B$34:$C$99,2,FALSE)</f>
        <v>#N/A</v>
      </c>
      <c r="F9" s="360" t="e">
        <f>VLOOKUP(F8,①ひな形!$C$4:$E$12,2,FALSE)</f>
        <v>#N/A</v>
      </c>
      <c r="G9" s="357" t="e">
        <f>VLOOKUP(G8,①ひな形!$B$34:$C$99,2,FALSE)</f>
        <v>#N/A</v>
      </c>
      <c r="H9" s="360">
        <f>VLOOKUP(H8,①ひな形!$C$4:$E$12,2,FALSE)</f>
        <v>0</v>
      </c>
      <c r="I9" s="359" t="e">
        <f>VLOOKUP(I8,①ひな形!$B$34:$C$99,2,FALSE)</f>
        <v>#N/A</v>
      </c>
      <c r="J9" s="360" t="e">
        <f>VLOOKUP(J8,①ひな形!$C$4:$E$12,2,FALSE)</f>
        <v>#N/A</v>
      </c>
      <c r="K9" s="361" t="e">
        <f>VLOOKUP(K8,①ひな形!$B$34:$C$99,2,FALSE)</f>
        <v>#N/A</v>
      </c>
      <c r="L9" s="362" t="e">
        <f>VLOOKUP(L8,①ひな形!$C$4:$E$12,2,FALSE)</f>
        <v>#N/A</v>
      </c>
      <c r="M9" s="362" t="e">
        <f>VLOOKUP(M8,①ひな形!$B$34:$C$99,2,FALSE)</f>
        <v>#N/A</v>
      </c>
      <c r="N9" s="362">
        <f>VLOOKUP(N8,①ひな形!$C$4:$E$12,2,FALSE)</f>
        <v>0</v>
      </c>
      <c r="O9" s="362" t="e">
        <f>VLOOKUP(O8,①ひな形!$B$34:$C$99,2,FALSE)</f>
        <v>#N/A</v>
      </c>
      <c r="P9" s="362">
        <f>VLOOKUP(P8,①ひな形!$C$4:$E$12,2,FALSE)</f>
        <v>0</v>
      </c>
      <c r="Q9" s="362" t="e">
        <f>VLOOKUP(Q8,①ひな形!$B$34:$C$99,2,FALSE)</f>
        <v>#N/A</v>
      </c>
      <c r="R9" s="362">
        <f>VLOOKUP(R8,①ひな形!$C$4:$E$12,2,FALSE)</f>
        <v>0</v>
      </c>
      <c r="S9" s="362" t="e">
        <f>VLOOKUP(S8,①ひな形!$B$34:$C$99,2,FALSE)</f>
        <v>#N/A</v>
      </c>
      <c r="T9" s="362" t="e">
        <f>VLOOKUP(T8,①ひな形!$C$4:$E$12,2,FALSE)</f>
        <v>#N/A</v>
      </c>
      <c r="U9" s="362" t="e">
        <f>VLOOKUP(U8,①ひな形!$B$34:$C$99,2,FALSE)</f>
        <v>#REF!</v>
      </c>
      <c r="V9" s="362" t="e">
        <f>VLOOKUP(V8,①ひな形!$C$4:$E$12,2,FALSE)</f>
        <v>#REF!</v>
      </c>
      <c r="W9" s="362" t="e">
        <f>VLOOKUP(W8,①ひな形!$B$34:$C$99,2,FALSE)</f>
        <v>#N/A</v>
      </c>
      <c r="X9" s="362">
        <f>VLOOKUP(X8,①ひな形!$C$4:$E$12,2,FALSE)</f>
        <v>0</v>
      </c>
      <c r="Y9" s="362" t="e">
        <f>VLOOKUP(Y8,①ひな形!$B$34:$C$99,2,FALSE)</f>
        <v>#N/A</v>
      </c>
      <c r="Z9" s="362" t="e">
        <f>VLOOKUP(Z8,①ひな形!$C$4:$E$12,2,FALSE)</f>
        <v>#N/A</v>
      </c>
      <c r="AA9" s="362" t="e">
        <f>VLOOKUP(AA8,①ひな形!$B$34:$C$99,2,FALSE)</f>
        <v>#N/A</v>
      </c>
      <c r="AB9" s="362">
        <f>VLOOKUP(AB8,①ひな形!$C$4:$E$12,2,FALSE)</f>
        <v>0</v>
      </c>
      <c r="AC9" s="362" t="e">
        <f>VLOOKUP(AC8,①ひな形!$B$34:$C$99,2,FALSE)</f>
        <v>#N/A</v>
      </c>
      <c r="AD9" s="362">
        <f>VLOOKUP(AD8,①ひな形!$C$4:$E$12,2,FALSE)</f>
        <v>0</v>
      </c>
      <c r="AE9" s="362" t="e">
        <f>VLOOKUP(AE8,①ひな形!$B$34:$C$99,2,FALSE)</f>
        <v>#N/A</v>
      </c>
      <c r="AF9" s="362">
        <f>VLOOKUP(AF8,①ひな形!$C$4:$E$12,2,FALSE)</f>
        <v>0</v>
      </c>
      <c r="AG9" s="362" t="e">
        <f>VLOOKUP(AG8,①ひな形!$B$34:$C$99,2,FALSE)</f>
        <v>#N/A</v>
      </c>
      <c r="AH9" s="362" t="e">
        <f>VLOOKUP(AH8,①ひな形!$C$4:$E$12,2,FALSE)</f>
        <v>#N/A</v>
      </c>
      <c r="AI9" s="362" t="e">
        <f>VLOOKUP(AI8,①ひな形!$B$34:$C$99,2,FALSE)</f>
        <v>#N/A</v>
      </c>
      <c r="AJ9" s="362">
        <f>VLOOKUP(AJ8,①ひな形!$C$4:$E$12,2,FALSE)</f>
        <v>0</v>
      </c>
      <c r="AK9" s="362" t="e">
        <f>VLOOKUP(AK8,①ひな形!$B$34:$C$99,2,FALSE)</f>
        <v>#N/A</v>
      </c>
      <c r="AL9" s="362" t="e">
        <f>VLOOKUP(AL8,①ひな形!$C$4:$E$12,2,FALSE)</f>
        <v>#N/A</v>
      </c>
      <c r="AM9" s="362" t="e">
        <f>VLOOKUP(AM8,①ひな形!$B$34:$C$99,2,FALSE)</f>
        <v>#N/A</v>
      </c>
      <c r="AN9" s="362" t="e">
        <f>VLOOKUP(AN8,①ひな形!$C$4:$E$12,2,FALSE)</f>
        <v>#N/A</v>
      </c>
      <c r="AO9" s="362" t="e">
        <f>VLOOKUP(AO8,①ひな形!$B$34:$C$99,2,FALSE)</f>
        <v>#N/A</v>
      </c>
      <c r="AP9" s="362">
        <f>VLOOKUP(AP8,①ひな形!$C$4:$E$12,2,FALSE)</f>
        <v>0</v>
      </c>
      <c r="AQ9" s="362" t="e">
        <f>VLOOKUP(AQ8,①ひな形!$B$34:$C$99,2,FALSE)</f>
        <v>#N/A</v>
      </c>
      <c r="AR9" s="362">
        <f>VLOOKUP(AR8,①ひな形!$C$4:$E$12,2,FALSE)</f>
        <v>0</v>
      </c>
      <c r="AS9" s="362" t="e">
        <f>VLOOKUP(AS8,①ひな形!$B$34:$C$99,2,FALSE)</f>
        <v>#N/A</v>
      </c>
      <c r="AT9" s="362">
        <f>VLOOKUP(AT8,①ひな形!$C$4:$E$12,2,FALSE)</f>
        <v>0</v>
      </c>
      <c r="AU9" s="362" t="e">
        <f>VLOOKUP(AU8,①ひな形!$B$34:$C$99,2,FALSE)</f>
        <v>#N/A</v>
      </c>
      <c r="AV9" s="362" t="e">
        <f>VLOOKUP(AV8,①ひな形!$C$4:$E$12,2,FALSE)</f>
        <v>#N/A</v>
      </c>
      <c r="AW9" s="362" t="e">
        <f>VLOOKUP(AW8,①ひな形!$B$34:$C$99,2,FALSE)</f>
        <v>#N/A</v>
      </c>
      <c r="AX9" s="362">
        <f>VLOOKUP(AX8,①ひな形!$C$4:$E$12,2,FALSE)</f>
        <v>0</v>
      </c>
      <c r="AY9" s="362" t="e">
        <f>VLOOKUP(AY8,①ひな形!$B$34:$C$99,2,FALSE)</f>
        <v>#N/A</v>
      </c>
      <c r="AZ9" s="362" t="e">
        <f>VLOOKUP(AZ8,①ひな形!$C$4:$E$12,2,FALSE)</f>
        <v>#N/A</v>
      </c>
      <c r="BA9" s="362" t="e">
        <f>VLOOKUP(BA8,①ひな形!$B$34:$C$99,2,FALSE)</f>
        <v>#N/A</v>
      </c>
      <c r="BB9" s="362" t="e">
        <f>VLOOKUP(BB8,①ひな形!$C$4:$E$12,2,FALSE)</f>
        <v>#N/A</v>
      </c>
      <c r="BC9" s="362" t="e">
        <f>VLOOKUP(BC8,①ひな形!$B$34:$C$99,2,FALSE)</f>
        <v>#N/A</v>
      </c>
      <c r="BD9" s="362">
        <f>VLOOKUP(BD8,①ひな形!$C$4:$E$12,2,FALSE)</f>
        <v>0</v>
      </c>
      <c r="BE9" s="362" t="e">
        <f>VLOOKUP(BE8,①ひな形!$B$34:$C$99,2,FALSE)</f>
        <v>#N/A</v>
      </c>
      <c r="BF9" s="362">
        <f>VLOOKUP(BF8,①ひな形!$C$4:$E$12,2,FALSE)</f>
        <v>0</v>
      </c>
      <c r="BG9" s="362" t="e">
        <f>VLOOKUP(BG8,①ひな形!$B$34:$C$99,2,FALSE)</f>
        <v>#N/A</v>
      </c>
      <c r="BH9" s="362" t="e">
        <f>VLOOKUP(BH8,①ひな形!$C$4:$E$12,2,FALSE)</f>
        <v>#N/A</v>
      </c>
      <c r="BI9" s="362" t="e">
        <f>VLOOKUP(BI8,①ひな形!$B$34:$C$99,2,FALSE)</f>
        <v>#N/A</v>
      </c>
      <c r="BJ9" s="362" t="e">
        <f>VLOOKUP(BJ8,①ひな形!$C$4:$E$12,2,FALSE)</f>
        <v>#N/A</v>
      </c>
      <c r="BK9" s="362" t="e">
        <f>VLOOKUP(BK8,①ひな形!$B$34:$C$99,2,FALSE)</f>
        <v>#N/A</v>
      </c>
      <c r="BL9" s="362" t="e">
        <f>VLOOKUP(BL8,①ひな形!$C$4:$E$12,2,FALSE)</f>
        <v>#N/A</v>
      </c>
    </row>
    <row r="10" spans="1:64">
      <c r="B10" s="743" t="s">
        <v>265</v>
      </c>
      <c r="C10" s="349" t="e">
        <f>VLOOKUP(①ひな形!G36,①ひな形!$A$34:$B$99,2,FALSE)</f>
        <v>#N/A</v>
      </c>
      <c r="D10" s="363" t="str">
        <f>①ひな形!G37</f>
        <v>rena.H</v>
      </c>
      <c r="E10" s="364" t="e">
        <f>VLOOKUP(①ひな形!H36,①ひな形!$A$34:$B$99,2,FALSE)</f>
        <v>#N/A</v>
      </c>
      <c r="F10" s="363">
        <f>①ひな形!H37</f>
        <v>0</v>
      </c>
      <c r="G10" s="349" t="e">
        <f>VLOOKUP(①ひな形!I36,①ひな形!$A$34:$B$99,2,FALSE)</f>
        <v>#N/A</v>
      </c>
      <c r="H10" s="363">
        <f>①ひな形!I37</f>
        <v>0</v>
      </c>
      <c r="I10" s="364" t="e">
        <f>VLOOKUP(①ひな形!J36,①ひな形!$A$34:$B$99,2,FALSE)</f>
        <v>#N/A</v>
      </c>
      <c r="J10" s="363">
        <f>①ひな形!J37</f>
        <v>0</v>
      </c>
      <c r="K10" s="354" t="e">
        <f>VLOOKUP(①ひな形!O36,①ひな形!$A$34:$B$99,2,FALSE)</f>
        <v>#N/A</v>
      </c>
      <c r="L10" s="355">
        <f>①ひな形!O37</f>
        <v>0</v>
      </c>
      <c r="M10" s="356" t="e">
        <f>VLOOKUP(①ひな形!L36,①ひな形!$A$34:$B$99,2,FALSE)</f>
        <v>#N/A</v>
      </c>
      <c r="N10" s="355">
        <f>①ひな形!L37</f>
        <v>0</v>
      </c>
      <c r="O10" s="356">
        <f>VLOOKUP(①ひな形!M36,①ひな形!$A$34:$B$99,2,FALSE)</f>
        <v>0</v>
      </c>
      <c r="P10" s="355" t="str">
        <f>①ひな形!M37</f>
        <v>Rion.S</v>
      </c>
      <c r="Q10" s="356">
        <f>VLOOKUP(①ひな形!N36,①ひな形!$A$34:$B$99,2,FALSE)</f>
        <v>0</v>
      </c>
      <c r="R10" s="355" t="str">
        <f>①ひな形!N37</f>
        <v>rena.H</v>
      </c>
      <c r="S10" s="356" t="e">
        <f>VLOOKUP(①ひな形!O36,①ひな形!$A$34:$B$99,2,FALSE)</f>
        <v>#N/A</v>
      </c>
      <c r="T10" s="355">
        <f>①ひな形!O37</f>
        <v>0</v>
      </c>
      <c r="U10" s="356" t="e">
        <f>VLOOKUP(#REF!,①ひな形!$A$34:$B$99,2,FALSE)</f>
        <v>#REF!</v>
      </c>
      <c r="V10" s="355" t="e">
        <f>#REF!</f>
        <v>#REF!</v>
      </c>
      <c r="W10" s="356">
        <f>VLOOKUP(①ひな形!Q36,①ひな形!$A$34:$B$99,2,FALSE)</f>
        <v>0</v>
      </c>
      <c r="X10" s="355" t="str">
        <f>①ひな形!Q37</f>
        <v>Rion.S</v>
      </c>
      <c r="Y10" s="356" t="e">
        <f>VLOOKUP(①ひな形!R36,①ひな形!$A$34:$B$99,2,FALSE)</f>
        <v>#N/A</v>
      </c>
      <c r="Z10" s="355">
        <f>①ひな形!R37</f>
        <v>0</v>
      </c>
      <c r="AA10" s="356" t="e">
        <f>VLOOKUP(①ひな形!S36,①ひな形!$A$34:$B$99,2,FALSE)</f>
        <v>#N/A</v>
      </c>
      <c r="AB10" s="355">
        <f>①ひな形!S37</f>
        <v>0</v>
      </c>
      <c r="AC10" s="356">
        <f>VLOOKUP(①ひな形!T36,①ひな形!$A$34:$B$99,2,FALSE)</f>
        <v>0</v>
      </c>
      <c r="AD10" s="355" t="str">
        <f>①ひな形!T37</f>
        <v>Nagi.k</v>
      </c>
      <c r="AE10" s="356">
        <f>VLOOKUP(①ひな形!U36,①ひな形!$A$34:$B$99,2,FALSE)</f>
        <v>0</v>
      </c>
      <c r="AF10" s="355" t="str">
        <f>①ひな形!U37</f>
        <v>Nagi.k</v>
      </c>
      <c r="AG10" s="356" t="e">
        <f>VLOOKUP(①ひな形!V36,①ひな形!$A$34:$B$99,2,FALSE)</f>
        <v>#N/A</v>
      </c>
      <c r="AH10" s="355">
        <f>①ひな形!V37</f>
        <v>0</v>
      </c>
      <c r="AI10" s="356" t="e">
        <f>VLOOKUP(①ひな形!P36,①ひな形!$A$34:$B$99,2,FALSE)</f>
        <v>#N/A</v>
      </c>
      <c r="AJ10" s="355">
        <f>①ひな形!P37</f>
        <v>0</v>
      </c>
      <c r="AK10" s="356" t="e">
        <f>VLOOKUP(①ひな形!X36,①ひな形!$A$34:$B$99,2,FALSE)</f>
        <v>#N/A</v>
      </c>
      <c r="AL10" s="355">
        <f>①ひな形!X37</f>
        <v>0</v>
      </c>
      <c r="AM10" s="356" t="e">
        <f>VLOOKUP(①ひな形!Y36,①ひな形!$A$34:$B$99,2,FALSE)</f>
        <v>#N/A</v>
      </c>
      <c r="AN10" s="355">
        <f>①ひな形!Y37</f>
        <v>0</v>
      </c>
      <c r="AO10" s="356" t="e">
        <f>VLOOKUP(①ひな形!Z36,①ひな形!$A$34:$B$99,2,FALSE)</f>
        <v>#N/A</v>
      </c>
      <c r="AP10" s="355">
        <f>①ひな形!Z37</f>
        <v>0</v>
      </c>
      <c r="AQ10" s="356" t="e">
        <f>VLOOKUP(①ひな形!AA36,①ひな形!$A$34:$B$99,2,FALSE)</f>
        <v>#N/A</v>
      </c>
      <c r="AR10" s="355" t="str">
        <f>①ひな形!AA37</f>
        <v>Rion.S</v>
      </c>
      <c r="AS10" s="356">
        <f>VLOOKUP(①ひな形!AB36,①ひな形!$A$34:$B$99,2,FALSE)</f>
        <v>0</v>
      </c>
      <c r="AT10" s="355" t="str">
        <f>①ひな形!AB37</f>
        <v>rena.H</v>
      </c>
      <c r="AU10" s="356" t="e">
        <f>VLOOKUP(①ひな形!AC36,①ひな形!$A$34:$B$99,2,FALSE)</f>
        <v>#N/A</v>
      </c>
      <c r="AV10" s="355">
        <f>①ひな形!AC37</f>
        <v>0</v>
      </c>
      <c r="AW10" s="356" t="e">
        <f>VLOOKUP(①ひな形!AD36,①ひな形!$A$34:$B$99,2,FALSE)</f>
        <v>#N/A</v>
      </c>
      <c r="AX10" s="355">
        <f>①ひな形!AD37</f>
        <v>0</v>
      </c>
      <c r="AY10" s="356" t="e">
        <f>VLOOKUP(①ひな形!AE36,①ひな形!$A$34:$B$99,2,FALSE)</f>
        <v>#N/A</v>
      </c>
      <c r="AZ10" s="355">
        <f>①ひな形!AE37</f>
        <v>0</v>
      </c>
      <c r="BA10" s="356" t="e">
        <f>VLOOKUP(①ひな形!AF36,①ひな形!$A$34:$B$99,2,FALSE)</f>
        <v>#N/A</v>
      </c>
      <c r="BB10" s="355">
        <f>①ひな形!AF37</f>
        <v>0</v>
      </c>
      <c r="BC10" s="356" t="e">
        <f>VLOOKUP(①ひな形!AG36,①ひな形!$A$34:$B$99,2,FALSE)</f>
        <v>#N/A</v>
      </c>
      <c r="BD10" s="355">
        <f>①ひな形!AG37</f>
        <v>0</v>
      </c>
      <c r="BE10" s="356">
        <f>VLOOKUP(①ひな形!AH36,①ひな形!$A$34:$B$99,2,FALSE)</f>
        <v>0</v>
      </c>
      <c r="BF10" s="355" t="str">
        <f>①ひな形!AH37</f>
        <v>Rion.S</v>
      </c>
      <c r="BG10" s="356" t="e">
        <f>VLOOKUP(①ひな形!AI36,①ひな形!$A$34:$B$99,2,FALSE)</f>
        <v>#N/A</v>
      </c>
      <c r="BH10" s="355">
        <f>①ひな形!AI37</f>
        <v>0</v>
      </c>
      <c r="BI10" s="356" t="e">
        <f>VLOOKUP(①ひな形!AJ36,①ひな形!$A$34:$B$99,2,FALSE)</f>
        <v>#N/A</v>
      </c>
      <c r="BJ10" s="355">
        <f>①ひな形!AJ37</f>
        <v>0</v>
      </c>
      <c r="BK10" s="356" t="e">
        <f>VLOOKUP(①ひな形!AK36,①ひな形!$A$34:$B$99,2,FALSE)</f>
        <v>#N/A</v>
      </c>
      <c r="BL10" s="355">
        <f>①ひな形!AK37</f>
        <v>0</v>
      </c>
    </row>
    <row r="11" spans="1:64">
      <c r="B11" s="649"/>
      <c r="C11" s="357" t="e">
        <f>VLOOKUP(C10,①ひな形!$B$34:$C$99,2,FALSE)</f>
        <v>#N/A</v>
      </c>
      <c r="D11" s="365">
        <f>VLOOKUP(D10,①ひな形!$C$4:$E$12,2,FALSE)</f>
        <v>0</v>
      </c>
      <c r="E11" s="359" t="e">
        <f>VLOOKUP(E10,①ひな形!$B$34:$C$99,2,FALSE)</f>
        <v>#N/A</v>
      </c>
      <c r="F11" s="360" t="e">
        <f>VLOOKUP(F10,①ひな形!$C$4:$E$12,2,FALSE)</f>
        <v>#N/A</v>
      </c>
      <c r="G11" s="357" t="e">
        <f>VLOOKUP(G10,①ひな形!$B$34:$C$99,2,FALSE)</f>
        <v>#N/A</v>
      </c>
      <c r="H11" s="360" t="e">
        <f>VLOOKUP(H10,①ひな形!$C$4:$E$12,2,FALSE)</f>
        <v>#N/A</v>
      </c>
      <c r="I11" s="359" t="e">
        <f>VLOOKUP(I10,①ひな形!$B$34:$C$99,2,FALSE)</f>
        <v>#N/A</v>
      </c>
      <c r="J11" s="360" t="e">
        <f>VLOOKUP(J10,①ひな形!$C$4:$E$12,2,FALSE)</f>
        <v>#N/A</v>
      </c>
      <c r="K11" s="361" t="e">
        <f>VLOOKUP(K10,①ひな形!$B$34:$C$99,2,FALSE)</f>
        <v>#N/A</v>
      </c>
      <c r="L11" s="362" t="e">
        <f>VLOOKUP(L10,①ひな形!$C$4:$E$12,2,FALSE)</f>
        <v>#N/A</v>
      </c>
      <c r="M11" s="362" t="e">
        <f>VLOOKUP(M10,①ひな形!$B$34:$C$99,2,FALSE)</f>
        <v>#N/A</v>
      </c>
      <c r="N11" s="362" t="e">
        <f>VLOOKUP(N10,①ひな形!$C$4:$E$12,2,FALSE)</f>
        <v>#N/A</v>
      </c>
      <c r="O11" s="362" t="e">
        <f>VLOOKUP(O10,①ひな形!$B$34:$C$99,2,FALSE)</f>
        <v>#N/A</v>
      </c>
      <c r="P11" s="362">
        <f>VLOOKUP(P10,①ひな形!$C$4:$E$12,2,FALSE)</f>
        <v>0</v>
      </c>
      <c r="Q11" s="362" t="e">
        <f>VLOOKUP(Q10,①ひな形!$B$34:$C$99,2,FALSE)</f>
        <v>#N/A</v>
      </c>
      <c r="R11" s="362">
        <f>VLOOKUP(R10,①ひな形!$C$4:$E$12,2,FALSE)</f>
        <v>0</v>
      </c>
      <c r="S11" s="362" t="e">
        <f>VLOOKUP(S10,①ひな形!$B$34:$C$99,2,FALSE)</f>
        <v>#N/A</v>
      </c>
      <c r="T11" s="362" t="e">
        <f>VLOOKUP(T10,①ひな形!$C$4:$E$12,2,FALSE)</f>
        <v>#N/A</v>
      </c>
      <c r="U11" s="362" t="e">
        <f>VLOOKUP(U10,①ひな形!$B$34:$C$99,2,FALSE)</f>
        <v>#REF!</v>
      </c>
      <c r="V11" s="362" t="e">
        <f>VLOOKUP(V10,①ひな形!$C$4:$E$12,2,FALSE)</f>
        <v>#REF!</v>
      </c>
      <c r="W11" s="362" t="e">
        <f>VLOOKUP(W10,①ひな形!$B$34:$C$99,2,FALSE)</f>
        <v>#N/A</v>
      </c>
      <c r="X11" s="362">
        <f>VLOOKUP(X10,①ひな形!$C$4:$E$12,2,FALSE)</f>
        <v>0</v>
      </c>
      <c r="Y11" s="362" t="e">
        <f>VLOOKUP(Y10,①ひな形!$B$34:$C$99,2,FALSE)</f>
        <v>#N/A</v>
      </c>
      <c r="Z11" s="362" t="e">
        <f>VLOOKUP(Z10,①ひな形!$C$4:$E$12,2,FALSE)</f>
        <v>#N/A</v>
      </c>
      <c r="AA11" s="362" t="e">
        <f>VLOOKUP(AA10,①ひな形!$B$34:$C$99,2,FALSE)</f>
        <v>#N/A</v>
      </c>
      <c r="AB11" s="362" t="e">
        <f>VLOOKUP(AB10,①ひな形!$C$4:$E$12,2,FALSE)</f>
        <v>#N/A</v>
      </c>
      <c r="AC11" s="362" t="e">
        <f>VLOOKUP(AC10,①ひな形!$B$34:$C$99,2,FALSE)</f>
        <v>#N/A</v>
      </c>
      <c r="AD11" s="362">
        <f>VLOOKUP(AD10,①ひな形!$C$4:$E$12,2,FALSE)</f>
        <v>0</v>
      </c>
      <c r="AE11" s="362" t="e">
        <f>VLOOKUP(AE10,①ひな形!$B$34:$C$99,2,FALSE)</f>
        <v>#N/A</v>
      </c>
      <c r="AF11" s="362">
        <f>VLOOKUP(AF10,①ひな形!$C$4:$E$12,2,FALSE)</f>
        <v>0</v>
      </c>
      <c r="AG11" s="362" t="e">
        <f>VLOOKUP(AG10,①ひな形!$B$34:$C$99,2,FALSE)</f>
        <v>#N/A</v>
      </c>
      <c r="AH11" s="362" t="e">
        <f>VLOOKUP(AH10,①ひな形!$C$4:$E$12,2,FALSE)</f>
        <v>#N/A</v>
      </c>
      <c r="AI11" s="362" t="e">
        <f>VLOOKUP(AI10,①ひな形!$B$34:$C$99,2,FALSE)</f>
        <v>#N/A</v>
      </c>
      <c r="AJ11" s="362" t="e">
        <f>VLOOKUP(AJ10,①ひな形!$C$4:$E$12,2,FALSE)</f>
        <v>#N/A</v>
      </c>
      <c r="AK11" s="362" t="e">
        <f>VLOOKUP(AK10,①ひな形!$B$34:$C$99,2,FALSE)</f>
        <v>#N/A</v>
      </c>
      <c r="AL11" s="362" t="e">
        <f>VLOOKUP(AL10,①ひな形!$C$4:$E$12,2,FALSE)</f>
        <v>#N/A</v>
      </c>
      <c r="AM11" s="362" t="e">
        <f>VLOOKUP(AM10,①ひな形!$B$34:$C$99,2,FALSE)</f>
        <v>#N/A</v>
      </c>
      <c r="AN11" s="362" t="e">
        <f>VLOOKUP(AN10,①ひな形!$C$4:$E$12,2,FALSE)</f>
        <v>#N/A</v>
      </c>
      <c r="AO11" s="362" t="e">
        <f>VLOOKUP(AO10,①ひな形!$B$34:$C$99,2,FALSE)</f>
        <v>#N/A</v>
      </c>
      <c r="AP11" s="362" t="e">
        <f>VLOOKUP(AP10,①ひな形!$C$4:$E$12,2,FALSE)</f>
        <v>#N/A</v>
      </c>
      <c r="AQ11" s="362" t="e">
        <f>VLOOKUP(AQ10,①ひな形!$B$34:$C$99,2,FALSE)</f>
        <v>#N/A</v>
      </c>
      <c r="AR11" s="362">
        <f>VLOOKUP(AR10,①ひな形!$C$4:$E$12,2,FALSE)</f>
        <v>0</v>
      </c>
      <c r="AS11" s="362" t="e">
        <f>VLOOKUP(AS10,①ひな形!$B$34:$C$99,2,FALSE)</f>
        <v>#N/A</v>
      </c>
      <c r="AT11" s="362">
        <f>VLOOKUP(AT10,①ひな形!$C$4:$E$12,2,FALSE)</f>
        <v>0</v>
      </c>
      <c r="AU11" s="362" t="e">
        <f>VLOOKUP(AU10,①ひな形!$B$34:$C$99,2,FALSE)</f>
        <v>#N/A</v>
      </c>
      <c r="AV11" s="362" t="e">
        <f>VLOOKUP(AV10,①ひな形!$C$4:$E$12,2,FALSE)</f>
        <v>#N/A</v>
      </c>
      <c r="AW11" s="362" t="e">
        <f>VLOOKUP(AW10,①ひな形!$B$34:$C$99,2,FALSE)</f>
        <v>#N/A</v>
      </c>
      <c r="AX11" s="362" t="e">
        <f>VLOOKUP(AX10,①ひな形!$C$4:$E$12,2,FALSE)</f>
        <v>#N/A</v>
      </c>
      <c r="AY11" s="362" t="e">
        <f>VLOOKUP(AY10,①ひな形!$B$34:$C$99,2,FALSE)</f>
        <v>#N/A</v>
      </c>
      <c r="AZ11" s="362" t="e">
        <f>VLOOKUP(AZ10,①ひな形!$C$4:$E$12,2,FALSE)</f>
        <v>#N/A</v>
      </c>
      <c r="BA11" s="362" t="e">
        <f>VLOOKUP(BA10,①ひな形!$B$34:$C$99,2,FALSE)</f>
        <v>#N/A</v>
      </c>
      <c r="BB11" s="362" t="e">
        <f>VLOOKUP(BB10,①ひな形!$C$4:$E$12,2,FALSE)</f>
        <v>#N/A</v>
      </c>
      <c r="BC11" s="362" t="e">
        <f>VLOOKUP(BC10,①ひな形!$B$34:$C$99,2,FALSE)</f>
        <v>#N/A</v>
      </c>
      <c r="BD11" s="362" t="e">
        <f>VLOOKUP(BD10,①ひな形!$C$4:$E$12,2,FALSE)</f>
        <v>#N/A</v>
      </c>
      <c r="BE11" s="362" t="e">
        <f>VLOOKUP(BE10,①ひな形!$B$34:$C$99,2,FALSE)</f>
        <v>#N/A</v>
      </c>
      <c r="BF11" s="362">
        <f>VLOOKUP(BF10,①ひな形!$C$4:$E$12,2,FALSE)</f>
        <v>0</v>
      </c>
      <c r="BG11" s="362" t="e">
        <f>VLOOKUP(BG10,①ひな形!$B$34:$C$99,2,FALSE)</f>
        <v>#N/A</v>
      </c>
      <c r="BH11" s="362" t="e">
        <f>VLOOKUP(BH10,①ひな形!$C$4:$E$12,2,FALSE)</f>
        <v>#N/A</v>
      </c>
      <c r="BI11" s="362" t="e">
        <f>VLOOKUP(BI10,①ひな形!$B$34:$C$99,2,FALSE)</f>
        <v>#N/A</v>
      </c>
      <c r="BJ11" s="362" t="e">
        <f>VLOOKUP(BJ10,①ひな形!$C$4:$E$12,2,FALSE)</f>
        <v>#N/A</v>
      </c>
      <c r="BK11" s="362" t="e">
        <f>VLOOKUP(BK10,①ひな形!$B$34:$C$99,2,FALSE)</f>
        <v>#N/A</v>
      </c>
      <c r="BL11" s="362" t="e">
        <f>VLOOKUP(BL10,①ひな形!$C$4:$E$12,2,FALSE)</f>
        <v>#N/A</v>
      </c>
    </row>
    <row r="12" spans="1:64">
      <c r="B12" s="743" t="s">
        <v>398</v>
      </c>
      <c r="C12" s="349" t="e">
        <f>VLOOKUP(①ひな形!G38,①ひな形!$A$34:$B$99,2,FALSE)</f>
        <v>#N/A</v>
      </c>
      <c r="D12" s="363">
        <f>①ひな形!G39</f>
        <v>0</v>
      </c>
      <c r="E12" s="364" t="e">
        <f>VLOOKUP(①ひな形!H38,①ひな形!$A$34:$B$99,2,FALSE)</f>
        <v>#N/A</v>
      </c>
      <c r="F12" s="363">
        <f>①ひな形!H39</f>
        <v>0</v>
      </c>
      <c r="G12" s="349" t="e">
        <f>VLOOKUP(①ひな形!I38,①ひな形!$A$34:$B$99,2,FALSE)</f>
        <v>#N/A</v>
      </c>
      <c r="H12" s="363">
        <f>①ひな形!I39</f>
        <v>0</v>
      </c>
      <c r="I12" s="364" t="e">
        <f>VLOOKUP(①ひな形!J38,①ひな形!$A$34:$B$99,2,FALSE)</f>
        <v>#N/A</v>
      </c>
      <c r="J12" s="363">
        <f>①ひな形!J39</f>
        <v>0</v>
      </c>
      <c r="K12" s="354" t="e">
        <f>VLOOKUP(①ひな形!O38,①ひな形!$A$34:$B$99,2,FALSE)</f>
        <v>#N/A</v>
      </c>
      <c r="L12" s="355">
        <f>①ひな形!O39</f>
        <v>0</v>
      </c>
      <c r="M12" s="356" t="e">
        <f>VLOOKUP(①ひな形!L38,①ひな形!$A$34:$B$99,2,FALSE)</f>
        <v>#N/A</v>
      </c>
      <c r="N12" s="355">
        <f>①ひな形!L39</f>
        <v>0</v>
      </c>
      <c r="O12" s="356" t="e">
        <f>VLOOKUP(①ひな形!M38,①ひな形!$A$34:$B$99,2,FALSE)</f>
        <v>#N/A</v>
      </c>
      <c r="P12" s="355">
        <f>①ひな形!M39</f>
        <v>0</v>
      </c>
      <c r="Q12" s="356" t="e">
        <f>VLOOKUP(①ひな形!N38,①ひな形!$A$34:$B$99,2,FALSE)</f>
        <v>#N/A</v>
      </c>
      <c r="R12" s="355"/>
      <c r="S12" s="356" t="e">
        <f>VLOOKUP(①ひな形!O38,①ひな形!$A$34:$B$99,2,FALSE)</f>
        <v>#N/A</v>
      </c>
      <c r="T12" s="355">
        <f>①ひな形!O39</f>
        <v>0</v>
      </c>
      <c r="U12" s="356" t="e">
        <f>VLOOKUP(#REF!,①ひな形!$A$34:$B$99,2,FALSE)</f>
        <v>#REF!</v>
      </c>
      <c r="V12" s="355" t="e">
        <f>#REF!</f>
        <v>#REF!</v>
      </c>
      <c r="W12" s="356" t="e">
        <f>VLOOKUP(①ひな形!Q38,①ひな形!$A$34:$B$99,2,FALSE)</f>
        <v>#N/A</v>
      </c>
      <c r="X12" s="355">
        <f>①ひな形!Q39</f>
        <v>0</v>
      </c>
      <c r="Y12" s="356" t="e">
        <f>VLOOKUP(①ひな形!R38,①ひな形!$A$34:$B$99,2,FALSE)</f>
        <v>#N/A</v>
      </c>
      <c r="Z12" s="355">
        <f>①ひな形!R39</f>
        <v>0</v>
      </c>
      <c r="AA12" s="356" t="e">
        <f>VLOOKUP(①ひな形!S38,①ひな形!$A$34:$B$99,2,FALSE)</f>
        <v>#N/A</v>
      </c>
      <c r="AB12" s="355">
        <f>①ひな形!S39</f>
        <v>0</v>
      </c>
      <c r="AC12" s="356" t="e">
        <f>VLOOKUP(①ひな形!T38,①ひな形!$A$34:$B$99,2,FALSE)</f>
        <v>#N/A</v>
      </c>
      <c r="AD12" s="355">
        <f>①ひな形!T39</f>
        <v>0</v>
      </c>
      <c r="AE12" s="356" t="e">
        <f>VLOOKUP(①ひな形!U38,①ひな形!$A$34:$B$99,2,FALSE)</f>
        <v>#N/A</v>
      </c>
      <c r="AF12" s="355">
        <f>①ひな形!U39</f>
        <v>0</v>
      </c>
      <c r="AG12" s="356" t="e">
        <f>VLOOKUP(①ひな形!V38,①ひな形!$A$34:$B$99,2,FALSE)</f>
        <v>#N/A</v>
      </c>
      <c r="AH12" s="355">
        <f>①ひな形!V39</f>
        <v>0</v>
      </c>
      <c r="AI12" s="356" t="e">
        <f>VLOOKUP(①ひな形!P38,①ひな形!$A$34:$B$99,2,FALSE)</f>
        <v>#N/A</v>
      </c>
      <c r="AJ12" s="355">
        <f>①ひな形!P39</f>
        <v>0</v>
      </c>
      <c r="AK12" s="356" t="e">
        <f>VLOOKUP(①ひな形!X38,①ひな形!$A$34:$B$99,2,FALSE)</f>
        <v>#N/A</v>
      </c>
      <c r="AL12" s="355">
        <f>①ひな形!X39</f>
        <v>0</v>
      </c>
      <c r="AM12" s="356" t="e">
        <f>VLOOKUP(①ひな形!Y38,①ひな形!$A$34:$B$99,2,FALSE)</f>
        <v>#N/A</v>
      </c>
      <c r="AN12" s="355">
        <f>①ひな形!Y39</f>
        <v>0</v>
      </c>
      <c r="AO12" s="356" t="e">
        <f>VLOOKUP(①ひな形!Z38,①ひな形!$A$34:$B$99,2,FALSE)</f>
        <v>#N/A</v>
      </c>
      <c r="AP12" s="355">
        <f>①ひな形!Z39</f>
        <v>0</v>
      </c>
      <c r="AQ12" s="356" t="e">
        <f>VLOOKUP(①ひな形!AA38,①ひな形!$A$34:$B$99,2,FALSE)</f>
        <v>#N/A</v>
      </c>
      <c r="AR12" s="355">
        <f>①ひな形!AA39</f>
        <v>0</v>
      </c>
      <c r="AS12" s="356" t="e">
        <f>VLOOKUP(①ひな形!AB38,①ひな形!$A$34:$B$99,2,FALSE)</f>
        <v>#N/A</v>
      </c>
      <c r="AT12" s="355">
        <f>①ひな形!AB39</f>
        <v>0</v>
      </c>
      <c r="AU12" s="356" t="e">
        <f>VLOOKUP(①ひな形!AC38,①ひな形!$A$34:$B$99,2,FALSE)</f>
        <v>#N/A</v>
      </c>
      <c r="AV12" s="355">
        <f>①ひな形!AC39</f>
        <v>0</v>
      </c>
      <c r="AW12" s="356" t="e">
        <f>VLOOKUP(①ひな形!AD38,①ひな形!$A$34:$B$99,2,FALSE)</f>
        <v>#N/A</v>
      </c>
      <c r="AX12" s="355">
        <f>①ひな形!AD39</f>
        <v>0</v>
      </c>
      <c r="AY12" s="356" t="e">
        <f>VLOOKUP(①ひな形!AE38,①ひな形!$A$34:$B$99,2,FALSE)</f>
        <v>#N/A</v>
      </c>
      <c r="AZ12" s="355">
        <f>①ひな形!AE39</f>
        <v>0</v>
      </c>
      <c r="BA12" s="356" t="e">
        <f>VLOOKUP(①ひな形!AF38,①ひな形!$A$34:$B$99,2,FALSE)</f>
        <v>#N/A</v>
      </c>
      <c r="BB12" s="355">
        <f>①ひな形!AF39</f>
        <v>0</v>
      </c>
      <c r="BC12" s="356" t="e">
        <f>VLOOKUP(①ひな形!AG38,①ひな形!$A$34:$B$99,2,FALSE)</f>
        <v>#N/A</v>
      </c>
      <c r="BD12" s="355">
        <f>①ひな形!AG39</f>
        <v>0</v>
      </c>
      <c r="BE12" s="356" t="e">
        <f>VLOOKUP(①ひな形!AH38,①ひな形!$A$34:$B$99,2,FALSE)</f>
        <v>#N/A</v>
      </c>
      <c r="BF12" s="355">
        <f>①ひな形!AH39</f>
        <v>0</v>
      </c>
      <c r="BG12" s="356" t="e">
        <f>VLOOKUP(①ひな形!AI38,①ひな形!$A$34:$B$99,2,FALSE)</f>
        <v>#N/A</v>
      </c>
      <c r="BH12" s="355">
        <f>①ひな形!AI39</f>
        <v>0</v>
      </c>
      <c r="BI12" s="356" t="e">
        <f>VLOOKUP(①ひな形!AJ38,①ひな形!$A$34:$B$99,2,FALSE)</f>
        <v>#N/A</v>
      </c>
      <c r="BJ12" s="355">
        <f>①ひな形!AJ39</f>
        <v>0</v>
      </c>
      <c r="BK12" s="356" t="e">
        <f>VLOOKUP(①ひな形!AK38,①ひな形!$A$34:$B$99,2,FALSE)</f>
        <v>#N/A</v>
      </c>
      <c r="BL12" s="355">
        <f>①ひな形!AK39</f>
        <v>0</v>
      </c>
    </row>
    <row r="13" spans="1:64">
      <c r="B13" s="649"/>
      <c r="C13" s="357" t="e">
        <f>VLOOKUP(C12,①ひな形!$B$34:$C$99,2,FALSE)</f>
        <v>#N/A</v>
      </c>
      <c r="D13" s="365" t="e">
        <f>VLOOKUP(D12,①ひな形!$C$4:$E$12,2,FALSE)</f>
        <v>#N/A</v>
      </c>
      <c r="E13" s="359" t="e">
        <f>VLOOKUP(E12,①ひな形!$B$34:$C$99,2,FALSE)</f>
        <v>#N/A</v>
      </c>
      <c r="F13" s="360" t="e">
        <f>VLOOKUP(F12,①ひな形!$C$4:$E$12,2,FALSE)</f>
        <v>#N/A</v>
      </c>
      <c r="G13" s="357" t="e">
        <f>VLOOKUP(G12,①ひな形!$B$34:$C$99,2,FALSE)</f>
        <v>#N/A</v>
      </c>
      <c r="H13" s="360" t="e">
        <f>VLOOKUP(H12,①ひな形!$C$4:$E$12,2,FALSE)</f>
        <v>#N/A</v>
      </c>
      <c r="I13" s="359" t="e">
        <f>VLOOKUP(I12,①ひな形!$B$34:$C$99,2,FALSE)</f>
        <v>#N/A</v>
      </c>
      <c r="J13" s="360" t="e">
        <f>VLOOKUP(J12,①ひな形!$C$4:$E$12,2,FALSE)</f>
        <v>#N/A</v>
      </c>
      <c r="K13" s="361" t="e">
        <f>VLOOKUP(K12,①ひな形!$B$34:$C$99,2,FALSE)</f>
        <v>#N/A</v>
      </c>
      <c r="L13" s="362" t="e">
        <f>VLOOKUP(L12,①ひな形!$C$4:$E$12,2,FALSE)</f>
        <v>#N/A</v>
      </c>
      <c r="M13" s="362" t="e">
        <f>VLOOKUP(M12,①ひな形!$B$34:$C$99,2,FALSE)</f>
        <v>#N/A</v>
      </c>
      <c r="N13" s="362" t="e">
        <f>VLOOKUP(N12,①ひな形!$C$4:$E$12,2,FALSE)</f>
        <v>#N/A</v>
      </c>
      <c r="O13" s="362" t="e">
        <f>VLOOKUP(O12,①ひな形!$B$34:$C$99,2,FALSE)</f>
        <v>#N/A</v>
      </c>
      <c r="P13" s="362" t="e">
        <f>VLOOKUP(P12,①ひな形!$C$4:$E$12,2,FALSE)</f>
        <v>#N/A</v>
      </c>
      <c r="Q13" s="362" t="e">
        <f>VLOOKUP(Q12,①ひな形!$B$34:$C$99,2,FALSE)</f>
        <v>#N/A</v>
      </c>
      <c r="R13" s="362" t="e">
        <f>VLOOKUP(R12,①ひな形!$C$4:$E$12,2,FALSE)</f>
        <v>#N/A</v>
      </c>
      <c r="S13" s="362" t="e">
        <f>VLOOKUP(S12,①ひな形!$B$34:$C$99,2,FALSE)</f>
        <v>#N/A</v>
      </c>
      <c r="T13" s="362" t="e">
        <f>VLOOKUP(T12,①ひな形!$C$4:$E$12,2,FALSE)</f>
        <v>#N/A</v>
      </c>
      <c r="U13" s="362" t="e">
        <f>VLOOKUP(U12,①ひな形!$B$34:$C$99,2,FALSE)</f>
        <v>#REF!</v>
      </c>
      <c r="V13" s="362" t="e">
        <f>VLOOKUP(V12,①ひな形!$C$4:$E$12,2,FALSE)</f>
        <v>#REF!</v>
      </c>
      <c r="W13" s="362" t="e">
        <f>VLOOKUP(W12,①ひな形!$B$34:$C$99,2,FALSE)</f>
        <v>#N/A</v>
      </c>
      <c r="X13" s="362" t="e">
        <f>VLOOKUP(X12,①ひな形!$C$4:$E$12,2,FALSE)</f>
        <v>#N/A</v>
      </c>
      <c r="Y13" s="362" t="e">
        <f>VLOOKUP(Y12,①ひな形!$B$34:$C$99,2,FALSE)</f>
        <v>#N/A</v>
      </c>
      <c r="Z13" s="362" t="e">
        <f>VLOOKUP(Z12,①ひな形!$C$4:$E$12,2,FALSE)</f>
        <v>#N/A</v>
      </c>
      <c r="AA13" s="362" t="e">
        <f>VLOOKUP(AA12,①ひな形!$B$34:$C$99,2,FALSE)</f>
        <v>#N/A</v>
      </c>
      <c r="AB13" s="362" t="e">
        <f>VLOOKUP(AB12,①ひな形!$C$4:$E$12,2,FALSE)</f>
        <v>#N/A</v>
      </c>
      <c r="AC13" s="362" t="e">
        <f>VLOOKUP(AC12,①ひな形!$B$34:$C$99,2,FALSE)</f>
        <v>#N/A</v>
      </c>
      <c r="AD13" s="362" t="e">
        <f>VLOOKUP(AD12,①ひな形!$C$4:$E$12,2,FALSE)</f>
        <v>#N/A</v>
      </c>
      <c r="AE13" s="362" t="e">
        <f>VLOOKUP(AE12,①ひな形!$B$34:$C$99,2,FALSE)</f>
        <v>#N/A</v>
      </c>
      <c r="AF13" s="362" t="e">
        <f>VLOOKUP(AF12,①ひな形!$C$4:$E$12,2,FALSE)</f>
        <v>#N/A</v>
      </c>
      <c r="AG13" s="362" t="e">
        <f>VLOOKUP(AG12,①ひな形!$B$34:$C$99,2,FALSE)</f>
        <v>#N/A</v>
      </c>
      <c r="AH13" s="362" t="e">
        <f>VLOOKUP(AH12,①ひな形!$C$4:$E$12,2,FALSE)</f>
        <v>#N/A</v>
      </c>
      <c r="AI13" s="362" t="e">
        <f>VLOOKUP(AI12,①ひな形!$B$34:$C$99,2,FALSE)</f>
        <v>#N/A</v>
      </c>
      <c r="AJ13" s="362" t="e">
        <f>VLOOKUP(AJ12,①ひな形!$C$4:$E$12,2,FALSE)</f>
        <v>#N/A</v>
      </c>
      <c r="AK13" s="362" t="e">
        <f>VLOOKUP(AK12,①ひな形!$B$34:$C$99,2,FALSE)</f>
        <v>#N/A</v>
      </c>
      <c r="AL13" s="362" t="e">
        <f>VLOOKUP(AL12,①ひな形!$C$4:$E$12,2,FALSE)</f>
        <v>#N/A</v>
      </c>
      <c r="AM13" s="362" t="e">
        <f>VLOOKUP(AM12,①ひな形!$B$34:$C$99,2,FALSE)</f>
        <v>#N/A</v>
      </c>
      <c r="AN13" s="362" t="e">
        <f>VLOOKUP(AN12,①ひな形!$C$4:$E$12,2,FALSE)</f>
        <v>#N/A</v>
      </c>
      <c r="AO13" s="362" t="e">
        <f>VLOOKUP(AO12,①ひな形!$B$34:$C$99,2,FALSE)</f>
        <v>#N/A</v>
      </c>
      <c r="AP13" s="362" t="e">
        <f>VLOOKUP(AP12,①ひな形!$C$4:$E$12,2,FALSE)</f>
        <v>#N/A</v>
      </c>
      <c r="AQ13" s="362" t="e">
        <f>VLOOKUP(AQ12,①ひな形!$B$34:$C$99,2,FALSE)</f>
        <v>#N/A</v>
      </c>
      <c r="AR13" s="362" t="e">
        <f>VLOOKUP(AR12,①ひな形!$C$4:$E$12,2,FALSE)</f>
        <v>#N/A</v>
      </c>
      <c r="AS13" s="362" t="e">
        <f>VLOOKUP(AS12,①ひな形!$B$34:$C$99,2,FALSE)</f>
        <v>#N/A</v>
      </c>
      <c r="AT13" s="362" t="e">
        <f>VLOOKUP(AT12,①ひな形!$C$4:$E$12,2,FALSE)</f>
        <v>#N/A</v>
      </c>
      <c r="AU13" s="362" t="e">
        <f>VLOOKUP(AU12,①ひな形!$B$34:$C$99,2,FALSE)</f>
        <v>#N/A</v>
      </c>
      <c r="AV13" s="362" t="e">
        <f>VLOOKUP(AV12,①ひな形!$C$4:$E$12,2,FALSE)</f>
        <v>#N/A</v>
      </c>
      <c r="AW13" s="362" t="e">
        <f>VLOOKUP(AW12,①ひな形!$B$34:$C$99,2,FALSE)</f>
        <v>#N/A</v>
      </c>
      <c r="AX13" s="362" t="e">
        <f>VLOOKUP(AX12,①ひな形!$C$4:$E$12,2,FALSE)</f>
        <v>#N/A</v>
      </c>
      <c r="AY13" s="362" t="e">
        <f>VLOOKUP(AY12,①ひな形!$B$34:$C$99,2,FALSE)</f>
        <v>#N/A</v>
      </c>
      <c r="AZ13" s="362" t="e">
        <f>VLOOKUP(AZ12,①ひな形!$C$4:$E$12,2,FALSE)</f>
        <v>#N/A</v>
      </c>
      <c r="BA13" s="362" t="e">
        <f>VLOOKUP(BA12,①ひな形!$B$34:$C$99,2,FALSE)</f>
        <v>#N/A</v>
      </c>
      <c r="BB13" s="362" t="e">
        <f>VLOOKUP(BB12,①ひな形!$C$4:$E$12,2,FALSE)</f>
        <v>#N/A</v>
      </c>
      <c r="BC13" s="362" t="e">
        <f>VLOOKUP(BC12,①ひな形!$B$34:$C$99,2,FALSE)</f>
        <v>#N/A</v>
      </c>
      <c r="BD13" s="362" t="e">
        <f>VLOOKUP(BD12,①ひな形!$C$4:$E$12,2,FALSE)</f>
        <v>#N/A</v>
      </c>
      <c r="BE13" s="362" t="e">
        <f>VLOOKUP(BE12,①ひな形!$B$34:$C$99,2,FALSE)</f>
        <v>#N/A</v>
      </c>
      <c r="BF13" s="362" t="e">
        <f>VLOOKUP(BF12,①ひな形!$C$4:$E$12,2,FALSE)</f>
        <v>#N/A</v>
      </c>
      <c r="BG13" s="362" t="e">
        <f>VLOOKUP(BG12,①ひな形!$B$34:$C$99,2,FALSE)</f>
        <v>#N/A</v>
      </c>
      <c r="BH13" s="362" t="e">
        <f>VLOOKUP(BH12,①ひな形!$C$4:$E$12,2,FALSE)</f>
        <v>#N/A</v>
      </c>
      <c r="BI13" s="362" t="e">
        <f>VLOOKUP(BI12,①ひな形!$B$34:$C$99,2,FALSE)</f>
        <v>#N/A</v>
      </c>
      <c r="BJ13" s="362" t="e">
        <f>VLOOKUP(BJ12,①ひな形!$C$4:$E$12,2,FALSE)</f>
        <v>#N/A</v>
      </c>
      <c r="BK13" s="362" t="e">
        <f>VLOOKUP(BK12,①ひな形!$B$34:$C$99,2,FALSE)</f>
        <v>#N/A</v>
      </c>
      <c r="BL13" s="362" t="e">
        <f>VLOOKUP(BL12,①ひな形!$C$4:$E$12,2,FALSE)</f>
        <v>#N/A</v>
      </c>
    </row>
    <row r="14" spans="1:64">
      <c r="B14" s="743" t="s">
        <v>266</v>
      </c>
      <c r="C14" s="349" t="e">
        <f>VLOOKUP(①ひな形!G40,①ひな形!$A$34:$B$99,2,FALSE)</f>
        <v>#N/A</v>
      </c>
      <c r="D14" s="363">
        <f>①ひな形!G41</f>
        <v>0</v>
      </c>
      <c r="E14" s="364" t="e">
        <f>VLOOKUP(①ひな形!H40,①ひな形!$A$34:$B$99,2,FALSE)</f>
        <v>#N/A</v>
      </c>
      <c r="F14" s="363">
        <f>①ひな形!H41</f>
        <v>0</v>
      </c>
      <c r="G14" s="349" t="e">
        <f>VLOOKUP(①ひな形!I40,①ひな形!$A$34:$B$99,2,FALSE)</f>
        <v>#N/A</v>
      </c>
      <c r="H14" s="363">
        <f>①ひな形!I41</f>
        <v>0</v>
      </c>
      <c r="I14" s="364" t="e">
        <f>VLOOKUP(①ひな形!J40,①ひな形!$A$34:$B$99,2,FALSE)</f>
        <v>#N/A</v>
      </c>
      <c r="J14" s="363">
        <f>①ひな形!J41</f>
        <v>0</v>
      </c>
      <c r="K14" s="354" t="e">
        <f>VLOOKUP(①ひな形!O40,①ひな形!$A$34:$B$99,2,FALSE)</f>
        <v>#N/A</v>
      </c>
      <c r="L14" s="355">
        <f>①ひな形!O41</f>
        <v>0</v>
      </c>
      <c r="M14" s="356" t="e">
        <f>VLOOKUP(①ひな形!L40,①ひな形!$A$34:$B$99,2,FALSE)</f>
        <v>#N/A</v>
      </c>
      <c r="N14" s="355">
        <f>①ひな形!L41</f>
        <v>0</v>
      </c>
      <c r="O14" s="356">
        <f>VLOOKUP(①ひな形!M40,①ひな形!$A$34:$B$99,2,FALSE)</f>
        <v>0</v>
      </c>
      <c r="P14" s="355" t="str">
        <f>①ひな形!M41</f>
        <v>misaki.h</v>
      </c>
      <c r="Q14" s="356" t="e">
        <f>VLOOKUP(①ひな形!N40,①ひな形!$A$34:$B$99,2,FALSE)</f>
        <v>#N/A</v>
      </c>
      <c r="R14" s="355"/>
      <c r="S14" s="356" t="e">
        <f>VLOOKUP(①ひな形!O40,①ひな形!$A$34:$B$99,2,FALSE)</f>
        <v>#N/A</v>
      </c>
      <c r="T14" s="355">
        <f>①ひな形!O41</f>
        <v>0</v>
      </c>
      <c r="U14" s="356" t="e">
        <f>VLOOKUP(①ひな形!P40,①ひな形!$A$34:$B$99,2,FALSE)</f>
        <v>#N/A</v>
      </c>
      <c r="V14" s="355">
        <f>①ひな形!P41</f>
        <v>0</v>
      </c>
      <c r="W14" s="356">
        <f>VLOOKUP(①ひな形!Q40,①ひな形!$A$34:$B$99,2,FALSE)</f>
        <v>0</v>
      </c>
      <c r="X14" s="355" t="str">
        <f>①ひな形!Q41</f>
        <v>rena.H</v>
      </c>
      <c r="Y14" s="356" t="e">
        <f>VLOOKUP(①ひな形!R40,①ひな形!$A$34:$B$99,2,FALSE)</f>
        <v>#N/A</v>
      </c>
      <c r="Z14" s="355">
        <f>①ひな形!R41</f>
        <v>0</v>
      </c>
      <c r="AA14" s="356" t="e">
        <f>VLOOKUP(①ひな形!S40,①ひな形!$A$34:$B$99,2,FALSE)</f>
        <v>#N/A</v>
      </c>
      <c r="AB14" s="355">
        <f>①ひな形!S41</f>
        <v>0</v>
      </c>
      <c r="AC14" s="356" t="e">
        <f>VLOOKUP(①ひな形!T40,①ひな形!$A$34:$B$99,2,FALSE)</f>
        <v>#N/A</v>
      </c>
      <c r="AD14" s="355" t="str">
        <f>①ひな形!T41</f>
        <v>Rion.S</v>
      </c>
      <c r="AE14" s="356" t="e">
        <f>VLOOKUP(①ひな形!U40,①ひな形!$A$34:$B$99,2,FALSE)</f>
        <v>#N/A</v>
      </c>
      <c r="AF14" s="355">
        <f>①ひな形!U41</f>
        <v>0</v>
      </c>
      <c r="AG14" s="356" t="e">
        <f>VLOOKUP(①ひな形!V40,①ひな形!$A$34:$B$99,2,FALSE)</f>
        <v>#N/A</v>
      </c>
      <c r="AH14" s="355">
        <f>①ひな形!V41</f>
        <v>0</v>
      </c>
      <c r="AI14" s="356" t="e">
        <f>VLOOKUP(①ひな形!W40,①ひな形!$A$34:$B$99,2,FALSE)</f>
        <v>#N/A</v>
      </c>
      <c r="AJ14" s="355">
        <f>①ひな形!W41</f>
        <v>0</v>
      </c>
      <c r="AK14" s="356" t="e">
        <f>VLOOKUP(①ひな形!X40,①ひな形!$A$34:$B$99,2,FALSE)</f>
        <v>#N/A</v>
      </c>
      <c r="AL14" s="355">
        <f>①ひな形!X41</f>
        <v>0</v>
      </c>
      <c r="AM14" s="356" t="e">
        <f>VLOOKUP(①ひな形!Y40,①ひな形!$A$34:$B$99,2,FALSE)</f>
        <v>#N/A</v>
      </c>
      <c r="AN14" s="355">
        <f>①ひな形!Y41</f>
        <v>0</v>
      </c>
      <c r="AO14" s="356" t="e">
        <f>VLOOKUP(①ひな形!Z40,①ひな形!$A$34:$B$99,2,FALSE)</f>
        <v>#N/A</v>
      </c>
      <c r="AP14" s="355">
        <f>①ひな形!Z41</f>
        <v>0</v>
      </c>
      <c r="AQ14" s="356">
        <f>VLOOKUP(①ひな形!AA40,①ひな形!$A$34:$B$99,2,FALSE)</f>
        <v>0</v>
      </c>
      <c r="AR14" s="355" t="str">
        <f>①ひな形!AA41</f>
        <v>Nagi.k</v>
      </c>
      <c r="AS14" s="356" t="e">
        <f>VLOOKUP(①ひな形!AB40,①ひな形!$A$34:$B$99,2,FALSE)</f>
        <v>#N/A</v>
      </c>
      <c r="AT14" s="355">
        <f>①ひな形!AB41</f>
        <v>0</v>
      </c>
      <c r="AU14" s="356" t="e">
        <f>VLOOKUP(①ひな形!AC40,①ひな形!$A$34:$B$99,2,FALSE)</f>
        <v>#N/A</v>
      </c>
      <c r="AV14" s="355">
        <f>①ひな形!AC41</f>
        <v>0</v>
      </c>
      <c r="AW14" s="356" t="e">
        <f>VLOOKUP(①ひな形!AD40,①ひな形!$A$34:$B$99,2,FALSE)</f>
        <v>#N/A</v>
      </c>
      <c r="AX14" s="355">
        <f>①ひな形!AD41</f>
        <v>0</v>
      </c>
      <c r="AY14" s="356" t="e">
        <f>VLOOKUP(①ひな形!AE40,①ひな形!$A$34:$B$99,2,FALSE)</f>
        <v>#N/A</v>
      </c>
      <c r="AZ14" s="355">
        <f>①ひな形!AE41</f>
        <v>0</v>
      </c>
      <c r="BA14" s="356" t="e">
        <f>VLOOKUP(①ひな形!AF40,①ひな形!$A$34:$B$99,2,FALSE)</f>
        <v>#N/A</v>
      </c>
      <c r="BB14" s="355">
        <f>①ひな形!AF41</f>
        <v>0</v>
      </c>
      <c r="BC14" s="356" t="e">
        <f>VLOOKUP(①ひな形!AG40,①ひな形!$A$34:$B$99,2,FALSE)</f>
        <v>#N/A</v>
      </c>
      <c r="BD14" s="355">
        <f>①ひな形!AG41</f>
        <v>0</v>
      </c>
      <c r="BE14" s="356">
        <f>VLOOKUP(①ひな形!AH40,①ひな形!$A$34:$B$99,2,FALSE)</f>
        <v>0</v>
      </c>
      <c r="BF14" s="355" t="str">
        <f>①ひな形!AH41</f>
        <v>rena.H</v>
      </c>
      <c r="BG14" s="356" t="e">
        <f>VLOOKUP(①ひな形!AI40,①ひな形!$A$34:$B$99,2,FALSE)</f>
        <v>#N/A</v>
      </c>
      <c r="BH14" s="355">
        <f>①ひな形!AI41</f>
        <v>0</v>
      </c>
      <c r="BI14" s="356" t="e">
        <f>VLOOKUP(①ひな形!AJ40,①ひな形!$A$34:$B$99,2,FALSE)</f>
        <v>#N/A</v>
      </c>
      <c r="BJ14" s="355">
        <f>①ひな形!AJ41</f>
        <v>0</v>
      </c>
      <c r="BK14" s="356" t="e">
        <f>VLOOKUP(①ひな形!AK40,①ひな形!$A$34:$B$99,2,FALSE)</f>
        <v>#N/A</v>
      </c>
      <c r="BL14" s="355">
        <f>①ひな形!AK41</f>
        <v>0</v>
      </c>
    </row>
    <row r="15" spans="1:64">
      <c r="B15" s="649"/>
      <c r="C15" s="357" t="e">
        <f>VLOOKUP(C14,①ひな形!$B$34:$C$99,2,FALSE)</f>
        <v>#N/A</v>
      </c>
      <c r="D15" s="365" t="e">
        <f>VLOOKUP(D14,①ひな形!$C$4:$E$12,2,FALSE)</f>
        <v>#N/A</v>
      </c>
      <c r="E15" s="359" t="e">
        <f>VLOOKUP(E14,①ひな形!$B$34:$C$99,2,FALSE)</f>
        <v>#N/A</v>
      </c>
      <c r="F15" s="360" t="e">
        <f>VLOOKUP(F14,①ひな形!$C$4:$E$12,2,FALSE)</f>
        <v>#N/A</v>
      </c>
      <c r="G15" s="357" t="e">
        <f>VLOOKUP(G14,①ひな形!$B$34:$C$99,2,FALSE)</f>
        <v>#N/A</v>
      </c>
      <c r="H15" s="360" t="e">
        <f>VLOOKUP(H14,①ひな形!$C$4:$E$12,2,FALSE)</f>
        <v>#N/A</v>
      </c>
      <c r="I15" s="359" t="e">
        <f>VLOOKUP(I14,①ひな形!$B$34:$C$99,2,FALSE)</f>
        <v>#N/A</v>
      </c>
      <c r="J15" s="360" t="e">
        <f>VLOOKUP(J14,①ひな形!$C$4:$E$12,2,FALSE)</f>
        <v>#N/A</v>
      </c>
      <c r="K15" s="361" t="e">
        <f>VLOOKUP(K14,①ひな形!$B$34:$C$99,2,FALSE)</f>
        <v>#N/A</v>
      </c>
      <c r="L15" s="362" t="e">
        <f>VLOOKUP(L14,①ひな形!$C$4:$E$12,2,FALSE)</f>
        <v>#N/A</v>
      </c>
      <c r="M15" s="362" t="e">
        <f>VLOOKUP(M14,①ひな形!$B$34:$C$99,2,FALSE)</f>
        <v>#N/A</v>
      </c>
      <c r="N15" s="362" t="e">
        <f>VLOOKUP(N14,①ひな形!$C$4:$E$12,2,FALSE)</f>
        <v>#N/A</v>
      </c>
      <c r="O15" s="362" t="e">
        <f>VLOOKUP(O14,①ひな形!$B$34:$C$99,2,FALSE)</f>
        <v>#N/A</v>
      </c>
      <c r="P15" s="362">
        <f>VLOOKUP(P14,①ひな形!$C$4:$E$12,2,FALSE)</f>
        <v>0</v>
      </c>
      <c r="Q15" s="362" t="e">
        <f>VLOOKUP(Q14,①ひな形!$B$34:$C$99,2,FALSE)</f>
        <v>#N/A</v>
      </c>
      <c r="R15" s="362" t="e">
        <f>VLOOKUP(R14,①ひな形!$C$4:$E$12,2,FALSE)</f>
        <v>#N/A</v>
      </c>
      <c r="S15" s="362" t="e">
        <f>VLOOKUP(S14,①ひな形!$B$34:$C$99,2,FALSE)</f>
        <v>#N/A</v>
      </c>
      <c r="T15" s="362" t="e">
        <f>VLOOKUP(T14,①ひな形!$C$4:$E$12,2,FALSE)</f>
        <v>#N/A</v>
      </c>
      <c r="U15" s="362" t="e">
        <f>VLOOKUP(U14,①ひな形!$B$34:$C$99,2,FALSE)</f>
        <v>#N/A</v>
      </c>
      <c r="V15" s="362" t="e">
        <f>VLOOKUP(V14,①ひな形!$C$4:$E$12,2,FALSE)</f>
        <v>#N/A</v>
      </c>
      <c r="W15" s="362" t="e">
        <f>VLOOKUP(W14,①ひな形!$B$34:$C$99,2,FALSE)</f>
        <v>#N/A</v>
      </c>
      <c r="X15" s="362">
        <f>VLOOKUP(X14,①ひな形!$C$4:$E$12,2,FALSE)</f>
        <v>0</v>
      </c>
      <c r="Y15" s="362" t="e">
        <f>VLOOKUP(Y14,①ひな形!$B$34:$C$99,2,FALSE)</f>
        <v>#N/A</v>
      </c>
      <c r="Z15" s="362" t="e">
        <f>VLOOKUP(Z14,①ひな形!$C$4:$E$12,2,FALSE)</f>
        <v>#N/A</v>
      </c>
      <c r="AA15" s="362" t="e">
        <f>VLOOKUP(AA14,①ひな形!$B$34:$C$99,2,FALSE)</f>
        <v>#N/A</v>
      </c>
      <c r="AB15" s="362" t="e">
        <f>VLOOKUP(AB14,①ひな形!$C$4:$E$12,2,FALSE)</f>
        <v>#N/A</v>
      </c>
      <c r="AC15" s="362" t="e">
        <f>VLOOKUP(AC14,①ひな形!$B$34:$C$99,2,FALSE)</f>
        <v>#N/A</v>
      </c>
      <c r="AD15" s="362">
        <f>VLOOKUP(AD14,①ひな形!$C$4:$E$12,2,FALSE)</f>
        <v>0</v>
      </c>
      <c r="AE15" s="362" t="e">
        <f>VLOOKUP(AE14,①ひな形!$B$34:$C$99,2,FALSE)</f>
        <v>#N/A</v>
      </c>
      <c r="AF15" s="362" t="e">
        <f>VLOOKUP(AF14,①ひな形!$C$4:$E$12,2,FALSE)</f>
        <v>#N/A</v>
      </c>
      <c r="AG15" s="362" t="e">
        <f>VLOOKUP(AG14,①ひな形!$B$34:$C$99,2,FALSE)</f>
        <v>#N/A</v>
      </c>
      <c r="AH15" s="362" t="e">
        <f>VLOOKUP(AH14,①ひな形!$C$4:$E$12,2,FALSE)</f>
        <v>#N/A</v>
      </c>
      <c r="AI15" s="362" t="e">
        <f>VLOOKUP(AI14,①ひな形!$B$34:$C$99,2,FALSE)</f>
        <v>#N/A</v>
      </c>
      <c r="AJ15" s="362" t="e">
        <f>VLOOKUP(AJ14,①ひな形!$C$4:$E$12,2,FALSE)</f>
        <v>#N/A</v>
      </c>
      <c r="AK15" s="362" t="e">
        <f>VLOOKUP(AK14,①ひな形!$B$34:$C$99,2,FALSE)</f>
        <v>#N/A</v>
      </c>
      <c r="AL15" s="362" t="e">
        <f>VLOOKUP(AL14,①ひな形!$C$4:$E$12,2,FALSE)</f>
        <v>#N/A</v>
      </c>
      <c r="AM15" s="362" t="e">
        <f>VLOOKUP(AM14,①ひな形!$B$34:$C$99,2,FALSE)</f>
        <v>#N/A</v>
      </c>
      <c r="AN15" s="362" t="e">
        <f>VLOOKUP(AN14,①ひな形!$C$4:$E$12,2,FALSE)</f>
        <v>#N/A</v>
      </c>
      <c r="AO15" s="362" t="e">
        <f>VLOOKUP(AO14,①ひな形!$B$34:$C$99,2,FALSE)</f>
        <v>#N/A</v>
      </c>
      <c r="AP15" s="362" t="e">
        <f>VLOOKUP(AP14,①ひな形!$C$4:$E$12,2,FALSE)</f>
        <v>#N/A</v>
      </c>
      <c r="AQ15" s="362" t="e">
        <f>VLOOKUP(AQ14,①ひな形!$B$34:$C$99,2,FALSE)</f>
        <v>#N/A</v>
      </c>
      <c r="AR15" s="362">
        <f>VLOOKUP(AR14,①ひな形!$C$4:$E$12,2,FALSE)</f>
        <v>0</v>
      </c>
      <c r="AS15" s="362" t="e">
        <f>VLOOKUP(AS14,①ひな形!$B$34:$C$99,2,FALSE)</f>
        <v>#N/A</v>
      </c>
      <c r="AT15" s="362" t="e">
        <f>VLOOKUP(AT14,①ひな形!$C$4:$E$12,2,FALSE)</f>
        <v>#N/A</v>
      </c>
      <c r="AU15" s="362" t="e">
        <f>VLOOKUP(AU14,①ひな形!$B$34:$C$99,2,FALSE)</f>
        <v>#N/A</v>
      </c>
      <c r="AV15" s="362" t="e">
        <f>VLOOKUP(AV14,①ひな形!$C$4:$E$12,2,FALSE)</f>
        <v>#N/A</v>
      </c>
      <c r="AW15" s="362" t="e">
        <f>VLOOKUP(AW14,①ひな形!$B$34:$C$99,2,FALSE)</f>
        <v>#N/A</v>
      </c>
      <c r="AX15" s="362" t="e">
        <f>VLOOKUP(AX14,①ひな形!$C$4:$E$12,2,FALSE)</f>
        <v>#N/A</v>
      </c>
      <c r="AY15" s="362" t="e">
        <f>VLOOKUP(AY14,①ひな形!$B$34:$C$99,2,FALSE)</f>
        <v>#N/A</v>
      </c>
      <c r="AZ15" s="362" t="e">
        <f>VLOOKUP(AZ14,①ひな形!$C$4:$E$12,2,FALSE)</f>
        <v>#N/A</v>
      </c>
      <c r="BA15" s="362" t="e">
        <f>VLOOKUP(BA14,①ひな形!$B$34:$C$99,2,FALSE)</f>
        <v>#N/A</v>
      </c>
      <c r="BB15" s="362" t="e">
        <f>VLOOKUP(BB14,①ひな形!$C$4:$E$12,2,FALSE)</f>
        <v>#N/A</v>
      </c>
      <c r="BC15" s="362" t="e">
        <f>VLOOKUP(BC14,①ひな形!$B$34:$C$99,2,FALSE)</f>
        <v>#N/A</v>
      </c>
      <c r="BD15" s="362" t="e">
        <f>VLOOKUP(BD14,①ひな形!$C$4:$E$12,2,FALSE)</f>
        <v>#N/A</v>
      </c>
      <c r="BE15" s="362" t="e">
        <f>VLOOKUP(BE14,①ひな形!$B$34:$C$99,2,FALSE)</f>
        <v>#N/A</v>
      </c>
      <c r="BF15" s="362">
        <f>VLOOKUP(BF14,①ひな形!$C$4:$E$12,2,FALSE)</f>
        <v>0</v>
      </c>
      <c r="BG15" s="362" t="e">
        <f>VLOOKUP(BG14,①ひな形!$B$34:$C$99,2,FALSE)</f>
        <v>#N/A</v>
      </c>
      <c r="BH15" s="362" t="e">
        <f>VLOOKUP(BH14,①ひな形!$C$4:$E$12,2,FALSE)</f>
        <v>#N/A</v>
      </c>
      <c r="BI15" s="362" t="e">
        <f>VLOOKUP(BI14,①ひな形!$B$34:$C$99,2,FALSE)</f>
        <v>#N/A</v>
      </c>
      <c r="BJ15" s="362" t="e">
        <f>VLOOKUP(BJ14,①ひな形!$C$4:$E$12,2,FALSE)</f>
        <v>#N/A</v>
      </c>
      <c r="BK15" s="362" t="e">
        <f>VLOOKUP(BK14,①ひな形!$B$34:$C$99,2,FALSE)</f>
        <v>#N/A</v>
      </c>
      <c r="BL15" s="362" t="e">
        <f>VLOOKUP(BL14,①ひな形!$C$4:$E$12,2,FALSE)</f>
        <v>#N/A</v>
      </c>
    </row>
    <row r="16" spans="1:64">
      <c r="B16" s="743" t="s">
        <v>267</v>
      </c>
      <c r="C16" s="364" t="e">
        <f>VLOOKUP(①ひな形!G42,①ひな形!$A$34:$B$99,2,FALSE)</f>
        <v>#N/A</v>
      </c>
      <c r="D16" s="363">
        <f>①ひな形!G43</f>
        <v>0</v>
      </c>
      <c r="E16" s="364" t="e">
        <f>VLOOKUP(①ひな形!H42,①ひな形!$A$34:$B$99,2,FALSE)</f>
        <v>#N/A</v>
      </c>
      <c r="F16" s="363">
        <f>①ひな形!H43</f>
        <v>0</v>
      </c>
      <c r="G16" s="364" t="e">
        <f>VLOOKUP(①ひな形!I42,①ひな形!$A$34:$B$99,2,FALSE)</f>
        <v>#N/A</v>
      </c>
      <c r="H16" s="363" t="str">
        <f>①ひな形!I43</f>
        <v>rena.H</v>
      </c>
      <c r="I16" s="364">
        <f>VLOOKUP(①ひな形!J42,①ひな形!$A$34:$B$99,2,FALSE)</f>
        <v>0</v>
      </c>
      <c r="J16" s="363" t="str">
        <f>①ひな形!J43</f>
        <v>Nagi.k</v>
      </c>
      <c r="K16" s="354" t="e">
        <f>VLOOKUP(①ひな形!O42,①ひな形!$A$34:$B$99,2,FALSE)</f>
        <v>#N/A</v>
      </c>
      <c r="L16" s="355">
        <f>①ひな形!O43</f>
        <v>0</v>
      </c>
      <c r="M16" s="356">
        <f>VLOOKUP(①ひな形!L42,①ひな形!$A$34:$B$99,2,FALSE)</f>
        <v>0</v>
      </c>
      <c r="N16" s="355" t="str">
        <f>①ひな形!L43</f>
        <v>Rion.S</v>
      </c>
      <c r="O16" s="356" t="e">
        <f>VLOOKUP(①ひな形!M42,①ひな形!$A$34:$B$99,2,FALSE)</f>
        <v>#N/A</v>
      </c>
      <c r="P16" s="355">
        <f>①ひな形!M43</f>
        <v>0</v>
      </c>
      <c r="Q16" s="356" t="e">
        <f>VLOOKUP(①ひな形!N42,①ひな形!$A$34:$B$99,2,FALSE)</f>
        <v>#N/A</v>
      </c>
      <c r="R16" s="355"/>
      <c r="S16" s="356" t="e">
        <f>VLOOKUP(①ひな形!O42,①ひな形!$A$34:$B$99,2,FALSE)</f>
        <v>#N/A</v>
      </c>
      <c r="T16" s="355">
        <f>①ひな形!O43</f>
        <v>0</v>
      </c>
      <c r="U16" s="356">
        <f>VLOOKUP(①ひな形!P42,①ひな形!$A$34:$B$99,2,FALSE)</f>
        <v>0</v>
      </c>
      <c r="V16" s="355" t="str">
        <f>①ひな形!P43</f>
        <v>Nagi.k</v>
      </c>
      <c r="W16" s="356" t="e">
        <f>VLOOKUP(①ひな形!Q42,①ひな形!$A$34:$B$99,2,FALSE)</f>
        <v>#N/A</v>
      </c>
      <c r="X16" s="355">
        <f>①ひな形!Q43</f>
        <v>0</v>
      </c>
      <c r="Y16" s="356">
        <f>VLOOKUP(①ひな形!R42,①ひな形!$A$34:$B$99,2,FALSE)</f>
        <v>0</v>
      </c>
      <c r="Z16" s="355" t="str">
        <f>①ひな形!R43</f>
        <v>misaki.h</v>
      </c>
      <c r="AA16" s="356" t="e">
        <f>VLOOKUP(①ひな形!S42,①ひな形!$A$34:$B$99,2,FALSE)</f>
        <v>#N/A</v>
      </c>
      <c r="AB16" s="355" t="str">
        <f>①ひな形!S43</f>
        <v>misaki.h</v>
      </c>
      <c r="AC16" s="356" t="e">
        <f>VLOOKUP(①ひな形!T42,①ひな形!$A$34:$B$99,2,FALSE)</f>
        <v>#N/A</v>
      </c>
      <c r="AD16" s="355">
        <f>①ひな形!T43</f>
        <v>0</v>
      </c>
      <c r="AE16" s="356" t="e">
        <f>VLOOKUP(①ひな形!U42,①ひな形!$A$34:$B$99,2,FALSE)</f>
        <v>#N/A</v>
      </c>
      <c r="AF16" s="355">
        <f>①ひな形!U43</f>
        <v>0</v>
      </c>
      <c r="AG16" s="356" t="e">
        <f>VLOOKUP(①ひな形!V42,①ひな形!$A$34:$B$99,2,FALSE)</f>
        <v>#N/A</v>
      </c>
      <c r="AH16" s="355">
        <f>①ひな形!V43</f>
        <v>0</v>
      </c>
      <c r="AI16" s="356">
        <f>VLOOKUP(①ひな形!W42,①ひな形!$A$34:$B$99,2,FALSE)</f>
        <v>0</v>
      </c>
      <c r="AJ16" s="355" t="str">
        <f>①ひな形!W43</f>
        <v>rena.H</v>
      </c>
      <c r="AK16" s="356">
        <f>VLOOKUP(①ひな形!X42,①ひな形!$A$34:$B$99,2,FALSE)</f>
        <v>0</v>
      </c>
      <c r="AL16" s="355" t="str">
        <f>①ひな形!X43</f>
        <v>rena.H</v>
      </c>
      <c r="AM16" s="356" t="e">
        <f>VLOOKUP(①ひな形!Y42,①ひな形!$A$34:$B$99,2,FALSE)</f>
        <v>#N/A</v>
      </c>
      <c r="AN16" s="355" t="str">
        <f>①ひな形!Y43</f>
        <v>misaki.h</v>
      </c>
      <c r="AO16" s="356">
        <f>VLOOKUP(①ひな形!Z42,①ひな形!$A$34:$B$99,2,FALSE)</f>
        <v>0</v>
      </c>
      <c r="AP16" s="355" t="str">
        <f>①ひな形!Z43</f>
        <v>Rion.S</v>
      </c>
      <c r="AQ16" s="356" t="e">
        <f>VLOOKUP(①ひな形!AA42,①ひな形!$A$34:$B$99,2,FALSE)</f>
        <v>#N/A</v>
      </c>
      <c r="AR16" s="355">
        <f>①ひな形!AA43</f>
        <v>0</v>
      </c>
      <c r="AS16" s="356" t="e">
        <f>VLOOKUP(①ひな形!AB42,①ひな形!$A$34:$B$99,2,FALSE)</f>
        <v>#N/A</v>
      </c>
      <c r="AT16" s="355">
        <f>①ひな形!AB43</f>
        <v>0</v>
      </c>
      <c r="AU16" s="356" t="e">
        <f>VLOOKUP(①ひな形!AC42,①ひな形!$A$34:$B$99,2,FALSE)</f>
        <v>#N/A</v>
      </c>
      <c r="AV16" s="355">
        <f>①ひな形!AC43</f>
        <v>0</v>
      </c>
      <c r="AW16" s="356">
        <f>VLOOKUP(①ひな形!AD42,①ひな形!$A$34:$B$99,2,FALSE)</f>
        <v>0</v>
      </c>
      <c r="AX16" s="355" t="str">
        <f>①ひな形!AD43</f>
        <v>rena.H</v>
      </c>
      <c r="AY16" s="356">
        <f>VLOOKUP(①ひな形!AE42,①ひな形!$A$34:$B$99,2,FALSE)</f>
        <v>0</v>
      </c>
      <c r="AZ16" s="355" t="str">
        <f>①ひな形!AE43</f>
        <v>Nagi.k</v>
      </c>
      <c r="BA16" s="356">
        <f>VLOOKUP(①ひな形!AF42,①ひな形!$A$34:$B$99,2,FALSE)</f>
        <v>0</v>
      </c>
      <c r="BB16" s="355" t="str">
        <f>①ひな形!AF43</f>
        <v>Nagi.k</v>
      </c>
      <c r="BC16" s="356" t="e">
        <f>VLOOKUP(①ひな形!AG42,①ひな形!$A$34:$B$99,2,FALSE)</f>
        <v>#N/A</v>
      </c>
      <c r="BD16" s="355" t="str">
        <f>①ひな形!AG43</f>
        <v>Rion.S</v>
      </c>
      <c r="BE16" s="356" t="e">
        <f>VLOOKUP(①ひな形!AH42,①ひな形!$A$34:$B$99,2,FALSE)</f>
        <v>#N/A</v>
      </c>
      <c r="BF16" s="355">
        <f>①ひな形!AH43</f>
        <v>0</v>
      </c>
      <c r="BG16" s="356" t="e">
        <f>VLOOKUP(①ひな形!AI42,①ひな形!$A$34:$B$99,2,FALSE)</f>
        <v>#N/A</v>
      </c>
      <c r="BH16" s="355">
        <f>①ひな形!AI43</f>
        <v>0</v>
      </c>
      <c r="BI16" s="356" t="e">
        <f>VLOOKUP(①ひな形!AJ42,①ひな形!$A$34:$B$99,2,FALSE)</f>
        <v>#N/A</v>
      </c>
      <c r="BJ16" s="355">
        <f>①ひな形!AJ43</f>
        <v>0</v>
      </c>
      <c r="BK16" s="356" t="e">
        <f>VLOOKUP(①ひな形!AK42,①ひな形!$A$34:$B$99,2,FALSE)</f>
        <v>#N/A</v>
      </c>
      <c r="BL16" s="355">
        <f>①ひな形!AK43</f>
        <v>0</v>
      </c>
    </row>
    <row r="17" spans="2:64">
      <c r="B17" s="649"/>
      <c r="C17" s="359" t="e">
        <f>VLOOKUP(C16,①ひな形!$B$34:$C$99,2,FALSE)</f>
        <v>#N/A</v>
      </c>
      <c r="D17" s="360" t="e">
        <f>VLOOKUP(D16,①ひな形!$C$4:$E$12,2,FALSE)</f>
        <v>#N/A</v>
      </c>
      <c r="E17" s="359" t="e">
        <f>VLOOKUP(E16,①ひな形!$B$34:$C$99,2,FALSE)</f>
        <v>#N/A</v>
      </c>
      <c r="F17" s="360" t="e">
        <f>VLOOKUP(F16,①ひな形!$C$4:$E$12,2,FALSE)</f>
        <v>#N/A</v>
      </c>
      <c r="G17" s="359" t="e">
        <f>VLOOKUP(G16,①ひな形!$B$34:$C$99,2,FALSE)</f>
        <v>#N/A</v>
      </c>
      <c r="H17" s="360">
        <f>VLOOKUP(H16,①ひな形!$C$4:$E$12,2,FALSE)</f>
        <v>0</v>
      </c>
      <c r="I17" s="359" t="e">
        <f>VLOOKUP(I16,①ひな形!$B$34:$C$99,2,FALSE)</f>
        <v>#N/A</v>
      </c>
      <c r="J17" s="360">
        <f>VLOOKUP(J16,①ひな形!$C$4:$E$12,2,FALSE)</f>
        <v>0</v>
      </c>
      <c r="K17" s="361" t="e">
        <f>VLOOKUP(K16,①ひな形!$B$34:$C$99,2,FALSE)</f>
        <v>#N/A</v>
      </c>
      <c r="L17" s="362" t="e">
        <f>VLOOKUP(L16,①ひな形!$C$4:$E$12,2,FALSE)</f>
        <v>#N/A</v>
      </c>
      <c r="M17" s="362" t="e">
        <f>VLOOKUP(M16,①ひな形!$B$34:$C$99,2,FALSE)</f>
        <v>#N/A</v>
      </c>
      <c r="N17" s="362">
        <f>VLOOKUP(N16,①ひな形!$C$4:$E$12,2,FALSE)</f>
        <v>0</v>
      </c>
      <c r="O17" s="362" t="e">
        <f>VLOOKUP(O16,①ひな形!$B$34:$C$99,2,FALSE)</f>
        <v>#N/A</v>
      </c>
      <c r="P17" s="362" t="e">
        <f>VLOOKUP(P16,①ひな形!$C$4:$E$12,2,FALSE)</f>
        <v>#N/A</v>
      </c>
      <c r="Q17" s="362" t="e">
        <f>VLOOKUP(Q16,①ひな形!$B$34:$C$99,2,FALSE)</f>
        <v>#N/A</v>
      </c>
      <c r="R17" s="362" t="e">
        <f>VLOOKUP(R16,①ひな形!$C$4:$E$12,2,FALSE)</f>
        <v>#N/A</v>
      </c>
      <c r="S17" s="362" t="e">
        <f>VLOOKUP(S16,①ひな形!$B$34:$C$99,2,FALSE)</f>
        <v>#N/A</v>
      </c>
      <c r="T17" s="362" t="e">
        <f>VLOOKUP(T16,①ひな形!$C$4:$E$12,2,FALSE)</f>
        <v>#N/A</v>
      </c>
      <c r="U17" s="362" t="e">
        <f>VLOOKUP(U16,①ひな形!$B$34:$C$99,2,FALSE)</f>
        <v>#N/A</v>
      </c>
      <c r="V17" s="362">
        <f>VLOOKUP(V16,①ひな形!$C$4:$E$12,2,FALSE)</f>
        <v>0</v>
      </c>
      <c r="W17" s="362" t="e">
        <f>VLOOKUP(W16,①ひな形!$B$34:$C$99,2,FALSE)</f>
        <v>#N/A</v>
      </c>
      <c r="X17" s="362" t="e">
        <f>VLOOKUP(X16,①ひな形!$C$4:$E$12,2,FALSE)</f>
        <v>#N/A</v>
      </c>
      <c r="Y17" s="362" t="e">
        <f>VLOOKUP(Y16,①ひな形!$B$34:$C$99,2,FALSE)</f>
        <v>#N/A</v>
      </c>
      <c r="Z17" s="362">
        <f>VLOOKUP(Z16,①ひな形!$C$4:$E$12,2,FALSE)</f>
        <v>0</v>
      </c>
      <c r="AA17" s="362" t="e">
        <f>VLOOKUP(AA16,①ひな形!$B$34:$C$99,2,FALSE)</f>
        <v>#N/A</v>
      </c>
      <c r="AB17" s="362">
        <f>VLOOKUP(AB16,①ひな形!$C$4:$E$12,2,FALSE)</f>
        <v>0</v>
      </c>
      <c r="AC17" s="362" t="e">
        <f>VLOOKUP(AC16,①ひな形!$B$34:$C$99,2,FALSE)</f>
        <v>#N/A</v>
      </c>
      <c r="AD17" s="362" t="e">
        <f>VLOOKUP(AD16,①ひな形!$C$4:$E$12,2,FALSE)</f>
        <v>#N/A</v>
      </c>
      <c r="AE17" s="362" t="e">
        <f>VLOOKUP(AE16,①ひな形!$B$34:$C$99,2,FALSE)</f>
        <v>#N/A</v>
      </c>
      <c r="AF17" s="362" t="e">
        <f>VLOOKUP(AF16,①ひな形!$C$4:$E$12,2,FALSE)</f>
        <v>#N/A</v>
      </c>
      <c r="AG17" s="362" t="e">
        <f>VLOOKUP(AG16,①ひな形!$B$34:$C$99,2,FALSE)</f>
        <v>#N/A</v>
      </c>
      <c r="AH17" s="362" t="e">
        <f>VLOOKUP(AH16,①ひな形!$C$4:$E$12,2,FALSE)</f>
        <v>#N/A</v>
      </c>
      <c r="AI17" s="362" t="e">
        <f>VLOOKUP(AI16,①ひな形!$B$34:$C$99,2,FALSE)</f>
        <v>#N/A</v>
      </c>
      <c r="AJ17" s="362">
        <f>VLOOKUP(AJ16,①ひな形!$C$4:$E$12,2,FALSE)</f>
        <v>0</v>
      </c>
      <c r="AK17" s="362" t="e">
        <f>VLOOKUP(AK16,①ひな形!$B$34:$C$99,2,FALSE)</f>
        <v>#N/A</v>
      </c>
      <c r="AL17" s="362">
        <f>VLOOKUP(AL16,①ひな形!$C$4:$E$12,2,FALSE)</f>
        <v>0</v>
      </c>
      <c r="AM17" s="362" t="e">
        <f>VLOOKUP(AM16,①ひな形!$B$34:$C$99,2,FALSE)</f>
        <v>#N/A</v>
      </c>
      <c r="AN17" s="362">
        <f>VLOOKUP(AN16,①ひな形!$C$4:$E$12,2,FALSE)</f>
        <v>0</v>
      </c>
      <c r="AO17" s="362" t="e">
        <f>VLOOKUP(AO16,①ひな形!$B$34:$C$99,2,FALSE)</f>
        <v>#N/A</v>
      </c>
      <c r="AP17" s="362">
        <f>VLOOKUP(AP16,①ひな形!$C$4:$E$12,2,FALSE)</f>
        <v>0</v>
      </c>
      <c r="AQ17" s="362" t="e">
        <f>VLOOKUP(AQ16,①ひな形!$B$34:$C$99,2,FALSE)</f>
        <v>#N/A</v>
      </c>
      <c r="AR17" s="362" t="e">
        <f>VLOOKUP(AR16,①ひな形!$C$4:$E$12,2,FALSE)</f>
        <v>#N/A</v>
      </c>
      <c r="AS17" s="362" t="e">
        <f>VLOOKUP(AS16,①ひな形!$B$34:$C$99,2,FALSE)</f>
        <v>#N/A</v>
      </c>
      <c r="AT17" s="362" t="e">
        <f>VLOOKUP(AT16,①ひな形!$C$4:$E$12,2,FALSE)</f>
        <v>#N/A</v>
      </c>
      <c r="AU17" s="362" t="e">
        <f>VLOOKUP(AU16,①ひな形!$B$34:$C$99,2,FALSE)</f>
        <v>#N/A</v>
      </c>
      <c r="AV17" s="362" t="e">
        <f>VLOOKUP(AV16,①ひな形!$C$4:$E$12,2,FALSE)</f>
        <v>#N/A</v>
      </c>
      <c r="AW17" s="362" t="e">
        <f>VLOOKUP(AW16,①ひな形!$B$34:$C$99,2,FALSE)</f>
        <v>#N/A</v>
      </c>
      <c r="AX17" s="362">
        <f>VLOOKUP(AX16,①ひな形!$C$4:$E$12,2,FALSE)</f>
        <v>0</v>
      </c>
      <c r="AY17" s="362" t="e">
        <f>VLOOKUP(AY16,①ひな形!$B$34:$C$99,2,FALSE)</f>
        <v>#N/A</v>
      </c>
      <c r="AZ17" s="362">
        <f>VLOOKUP(AZ16,①ひな形!$C$4:$E$12,2,FALSE)</f>
        <v>0</v>
      </c>
      <c r="BA17" s="362" t="e">
        <f>VLOOKUP(BA16,①ひな形!$B$34:$C$99,2,FALSE)</f>
        <v>#N/A</v>
      </c>
      <c r="BB17" s="362">
        <f>VLOOKUP(BB16,①ひな形!$C$4:$E$12,2,FALSE)</f>
        <v>0</v>
      </c>
      <c r="BC17" s="362" t="e">
        <f>VLOOKUP(BC16,①ひな形!$B$34:$C$99,2,FALSE)</f>
        <v>#N/A</v>
      </c>
      <c r="BD17" s="362">
        <f>VLOOKUP(BD16,①ひな形!$C$4:$E$12,2,FALSE)</f>
        <v>0</v>
      </c>
      <c r="BE17" s="362" t="e">
        <f>VLOOKUP(BE16,①ひな形!$B$34:$C$99,2,FALSE)</f>
        <v>#N/A</v>
      </c>
      <c r="BF17" s="362" t="e">
        <f>VLOOKUP(BF16,①ひな形!$C$4:$E$12,2,FALSE)</f>
        <v>#N/A</v>
      </c>
      <c r="BG17" s="362" t="e">
        <f>VLOOKUP(BG16,①ひな形!$B$34:$C$99,2,FALSE)</f>
        <v>#N/A</v>
      </c>
      <c r="BH17" s="362" t="e">
        <f>VLOOKUP(BH16,①ひな形!$C$4:$E$12,2,FALSE)</f>
        <v>#N/A</v>
      </c>
      <c r="BI17" s="362" t="e">
        <f>VLOOKUP(BI16,①ひな形!$B$34:$C$99,2,FALSE)</f>
        <v>#N/A</v>
      </c>
      <c r="BJ17" s="362" t="e">
        <f>VLOOKUP(BJ16,①ひな形!$C$4:$E$12,2,FALSE)</f>
        <v>#N/A</v>
      </c>
      <c r="BK17" s="362" t="e">
        <f>VLOOKUP(BK16,①ひな形!$B$34:$C$99,2,FALSE)</f>
        <v>#N/A</v>
      </c>
      <c r="BL17" s="362" t="e">
        <f>VLOOKUP(BL16,①ひな形!$C$4:$E$12,2,FALSE)</f>
        <v>#N/A</v>
      </c>
    </row>
    <row r="18" spans="2:64">
      <c r="B18" s="743" t="s">
        <v>268</v>
      </c>
      <c r="C18" s="364" t="e">
        <f>VLOOKUP(①ひな形!G44,①ひな形!$A$34:$B$99,2,FALSE)</f>
        <v>#N/A</v>
      </c>
      <c r="D18" s="363">
        <f>①ひな形!G45</f>
        <v>0</v>
      </c>
      <c r="E18" s="364" t="e">
        <f>VLOOKUP(①ひな形!H44,①ひな形!$A$34:$B$99,2,FALSE)</f>
        <v>#N/A</v>
      </c>
      <c r="F18" s="363">
        <f>①ひな形!H45</f>
        <v>0</v>
      </c>
      <c r="G18" s="364">
        <f>VLOOKUP(①ひな形!I44,①ひな形!$A$34:$B$99,2,FALSE)</f>
        <v>0</v>
      </c>
      <c r="H18" s="363" t="str">
        <f>①ひな形!I45</f>
        <v>Nagi.k</v>
      </c>
      <c r="I18" s="364">
        <f>VLOOKUP(①ひな形!J44,①ひな形!$A$34:$B$99,2,FALSE)</f>
        <v>0</v>
      </c>
      <c r="J18" s="363" t="str">
        <f>①ひな形!J45</f>
        <v>rena.H</v>
      </c>
      <c r="K18" s="354" t="e">
        <f>VLOOKUP(①ひな形!O44,①ひな形!$A$34:$B$99,2,FALSE)</f>
        <v>#N/A</v>
      </c>
      <c r="L18" s="355">
        <f>①ひな形!O45</f>
        <v>0</v>
      </c>
      <c r="M18" s="356">
        <f>VLOOKUP(①ひな形!L44,①ひな形!$A$34:$B$99,2,FALSE)</f>
        <v>0</v>
      </c>
      <c r="N18" s="355" t="str">
        <f>①ひな形!L45</f>
        <v>rena.H</v>
      </c>
      <c r="O18" s="356" t="e">
        <f>VLOOKUP(①ひな形!M44,①ひな形!$A$34:$B$99,2,FALSE)</f>
        <v>#N/A</v>
      </c>
      <c r="P18" s="355">
        <f>①ひな形!M45</f>
        <v>0</v>
      </c>
      <c r="Q18" s="356" t="e">
        <f>VLOOKUP(①ひな形!N44,①ひな形!$A$34:$B$99,2,FALSE)</f>
        <v>#N/A</v>
      </c>
      <c r="R18" s="355"/>
      <c r="S18" s="356" t="e">
        <f>VLOOKUP(①ひな形!O44,①ひな形!$A$34:$B$99,2,FALSE)</f>
        <v>#N/A</v>
      </c>
      <c r="T18" s="355">
        <f>①ひな形!O45</f>
        <v>0</v>
      </c>
      <c r="U18" s="356" t="e">
        <f>VLOOKUP(①ひな形!P44,①ひな形!$A$34:$B$99,2,FALSE)</f>
        <v>#N/A</v>
      </c>
      <c r="V18" s="355" t="str">
        <f>①ひな形!P45</f>
        <v>rena.H</v>
      </c>
      <c r="W18" s="356" t="e">
        <f>VLOOKUP(①ひな形!Q44,①ひな形!$A$34:$B$99,2,FALSE)</f>
        <v>#N/A</v>
      </c>
      <c r="X18" s="355">
        <f>①ひな形!Q45</f>
        <v>0</v>
      </c>
      <c r="Y18" s="356">
        <f>VLOOKUP(①ひな形!R44,①ひな形!$A$34:$B$99,2,FALSE)</f>
        <v>0</v>
      </c>
      <c r="Z18" s="355" t="str">
        <f>①ひな形!R45</f>
        <v>Nagi.k</v>
      </c>
      <c r="AA18" s="356">
        <f>VLOOKUP(①ひな形!S44,①ひな形!$A$34:$B$99,2,FALSE)</f>
        <v>0</v>
      </c>
      <c r="AB18" s="355" t="str">
        <f>①ひな形!S45</f>
        <v>Rion.S</v>
      </c>
      <c r="AC18" s="356" t="e">
        <f>VLOOKUP(①ひな形!T44,①ひな形!$A$34:$B$99,2,FALSE)</f>
        <v>#N/A</v>
      </c>
      <c r="AD18" s="355">
        <f>①ひな形!T45</f>
        <v>0</v>
      </c>
      <c r="AE18" s="356" t="e">
        <f>VLOOKUP(①ひな形!U44,①ひな形!$A$34:$B$99,2,FALSE)</f>
        <v>#N/A</v>
      </c>
      <c r="AF18" s="355">
        <f>①ひな形!U45</f>
        <v>0</v>
      </c>
      <c r="AG18" s="356" t="e">
        <f>VLOOKUP(①ひな形!V44,①ひな形!$A$34:$B$99,2,FALSE)</f>
        <v>#N/A</v>
      </c>
      <c r="AH18" s="355">
        <f>①ひな形!V45</f>
        <v>0</v>
      </c>
      <c r="AI18" s="356">
        <f>VLOOKUP(①ひな形!W44,①ひな形!$A$34:$B$99,2,FALSE)</f>
        <v>0</v>
      </c>
      <c r="AJ18" s="355" t="str">
        <f>①ひな形!W45</f>
        <v>misaki.h</v>
      </c>
      <c r="AK18" s="356">
        <f>VLOOKUP(①ひな形!X44,①ひな形!$A$34:$B$99,2,FALSE)</f>
        <v>0</v>
      </c>
      <c r="AL18" s="355" t="str">
        <f>①ひな形!X45</f>
        <v>rena.H</v>
      </c>
      <c r="AM18" s="356">
        <f>VLOOKUP(①ひな形!Y44,①ひな形!$A$34:$B$99,2,FALSE)</f>
        <v>0</v>
      </c>
      <c r="AN18" s="355" t="str">
        <f>①ひな形!Y45</f>
        <v>Rion.S</v>
      </c>
      <c r="AO18" s="356">
        <f>VLOOKUP(①ひな形!Z44,①ひな形!$A$34:$B$99,2,FALSE)</f>
        <v>0</v>
      </c>
      <c r="AP18" s="355" t="str">
        <f>①ひな形!Z45</f>
        <v>rena.H</v>
      </c>
      <c r="AQ18" s="356" t="e">
        <f>VLOOKUP(①ひな形!AA44,①ひな形!$A$34:$B$99,2,FALSE)</f>
        <v>#N/A</v>
      </c>
      <c r="AR18" s="355">
        <f>①ひな形!AA45</f>
        <v>0</v>
      </c>
      <c r="AS18" s="356" t="e">
        <f>VLOOKUP(①ひな形!AB44,①ひな形!$A$34:$B$99,2,FALSE)</f>
        <v>#N/A</v>
      </c>
      <c r="AT18" s="355">
        <f>①ひな形!AB45</f>
        <v>0</v>
      </c>
      <c r="AU18" s="356" t="e">
        <f>VLOOKUP(①ひな形!AC44,①ひな形!$A$34:$B$99,2,FALSE)</f>
        <v>#N/A</v>
      </c>
      <c r="AV18" s="355">
        <f>①ひな形!AC45</f>
        <v>0</v>
      </c>
      <c r="AW18" s="356">
        <f>VLOOKUP(①ひな形!AD44,①ひな形!$A$34:$B$99,2,FALSE)</f>
        <v>0</v>
      </c>
      <c r="AX18" s="355" t="str">
        <f>①ひな形!AD45</f>
        <v>Nagi.k</v>
      </c>
      <c r="AY18" s="356" t="e">
        <f>VLOOKUP(①ひな形!AE44,①ひな形!$A$34:$B$99,2,FALSE)</f>
        <v>#N/A</v>
      </c>
      <c r="AZ18" s="355" t="str">
        <f>①ひな形!AE45</f>
        <v>Rion.S</v>
      </c>
      <c r="BA18" s="356">
        <f>VLOOKUP(①ひな形!AF44,①ひな形!$A$34:$B$99,2,FALSE)</f>
        <v>0</v>
      </c>
      <c r="BB18" s="355" t="str">
        <f>①ひな形!AF45</f>
        <v>Rion.S</v>
      </c>
      <c r="BC18" s="356">
        <f>VLOOKUP(①ひな形!AG44,①ひな形!$A$34:$B$99,2,FALSE)</f>
        <v>0</v>
      </c>
      <c r="BD18" s="355" t="str">
        <f>①ひな形!AG45</f>
        <v>misaki.h</v>
      </c>
      <c r="BE18" s="356" t="e">
        <f>VLOOKUP(①ひな形!AH44,①ひな形!$A$34:$B$99,2,FALSE)</f>
        <v>#N/A</v>
      </c>
      <c r="BF18" s="355">
        <f>①ひな形!AH45</f>
        <v>0</v>
      </c>
      <c r="BG18" s="356" t="e">
        <f>VLOOKUP(①ひな形!AI44,①ひな形!$A$34:$B$99,2,FALSE)</f>
        <v>#N/A</v>
      </c>
      <c r="BH18" s="355">
        <f>①ひな形!AI45</f>
        <v>0</v>
      </c>
      <c r="BI18" s="356" t="e">
        <f>VLOOKUP(①ひな形!AJ44,①ひな形!$A$34:$B$99,2,FALSE)</f>
        <v>#N/A</v>
      </c>
      <c r="BJ18" s="355">
        <f>①ひな形!AJ45</f>
        <v>0</v>
      </c>
      <c r="BK18" s="356" t="e">
        <f>VLOOKUP(①ひな形!AK44,①ひな形!$A$34:$B$99,2,FALSE)</f>
        <v>#N/A</v>
      </c>
      <c r="BL18" s="355">
        <f>①ひな形!AK45</f>
        <v>0</v>
      </c>
    </row>
    <row r="19" spans="2:64">
      <c r="B19" s="649"/>
      <c r="C19" s="359" t="e">
        <f>VLOOKUP(C18,①ひな形!$B$34:$C$99,2,FALSE)</f>
        <v>#N/A</v>
      </c>
      <c r="D19" s="360" t="e">
        <f>VLOOKUP(D18,①ひな形!$C$4:$E$12,2,FALSE)</f>
        <v>#N/A</v>
      </c>
      <c r="E19" s="359" t="e">
        <f>VLOOKUP(E18,①ひな形!$B$34:$C$99,2,FALSE)</f>
        <v>#N/A</v>
      </c>
      <c r="F19" s="360" t="e">
        <f>VLOOKUP(F18,①ひな形!$C$4:$E$12,2,FALSE)</f>
        <v>#N/A</v>
      </c>
      <c r="G19" s="359" t="e">
        <f>VLOOKUP(G18,①ひな形!$B$34:$C$99,2,FALSE)</f>
        <v>#N/A</v>
      </c>
      <c r="H19" s="360">
        <f>VLOOKUP(H18,①ひな形!$C$4:$E$12,2,FALSE)</f>
        <v>0</v>
      </c>
      <c r="I19" s="359" t="e">
        <f>VLOOKUP(I18,①ひな形!$B$34:$C$99,2,FALSE)</f>
        <v>#N/A</v>
      </c>
      <c r="J19" s="360">
        <f>VLOOKUP(J18,①ひな形!$C$4:$E$12,2,FALSE)</f>
        <v>0</v>
      </c>
      <c r="K19" s="361" t="e">
        <f>VLOOKUP(K18,①ひな形!$B$34:$C$99,2,FALSE)</f>
        <v>#N/A</v>
      </c>
      <c r="L19" s="362" t="e">
        <f>VLOOKUP(L18,①ひな形!$C$4:$E$12,2,FALSE)</f>
        <v>#N/A</v>
      </c>
      <c r="M19" s="362" t="e">
        <f>VLOOKUP(M18,①ひな形!$B$34:$C$99,2,FALSE)</f>
        <v>#N/A</v>
      </c>
      <c r="N19" s="362">
        <f>VLOOKUP(N18,①ひな形!$C$4:$E$12,2,FALSE)</f>
        <v>0</v>
      </c>
      <c r="O19" s="362" t="e">
        <f>VLOOKUP(O18,①ひな形!$B$34:$C$99,2,FALSE)</f>
        <v>#N/A</v>
      </c>
      <c r="P19" s="362" t="e">
        <f>VLOOKUP(P18,①ひな形!$C$4:$E$12,2,FALSE)</f>
        <v>#N/A</v>
      </c>
      <c r="Q19" s="362" t="e">
        <f>VLOOKUP(Q18,①ひな形!$B$34:$C$99,2,FALSE)</f>
        <v>#N/A</v>
      </c>
      <c r="R19" s="362" t="e">
        <f>VLOOKUP(R18,①ひな形!$C$4:$E$12,2,FALSE)</f>
        <v>#N/A</v>
      </c>
      <c r="S19" s="362" t="e">
        <f>VLOOKUP(S18,①ひな形!$B$34:$C$99,2,FALSE)</f>
        <v>#N/A</v>
      </c>
      <c r="T19" s="362" t="e">
        <f>VLOOKUP(T18,①ひな形!$C$4:$E$12,2,FALSE)</f>
        <v>#N/A</v>
      </c>
      <c r="U19" s="362" t="e">
        <f>VLOOKUP(U18,①ひな形!$B$34:$C$99,2,FALSE)</f>
        <v>#N/A</v>
      </c>
      <c r="V19" s="362">
        <f>VLOOKUP(V18,①ひな形!$C$4:$E$12,2,FALSE)</f>
        <v>0</v>
      </c>
      <c r="W19" s="362" t="e">
        <f>VLOOKUP(W18,①ひな形!$B$34:$C$99,2,FALSE)</f>
        <v>#N/A</v>
      </c>
      <c r="X19" s="362" t="e">
        <f>VLOOKUP(X18,①ひな形!$C$4:$E$12,2,FALSE)</f>
        <v>#N/A</v>
      </c>
      <c r="Y19" s="362" t="e">
        <f>VLOOKUP(Y18,①ひな形!$B$34:$C$99,2,FALSE)</f>
        <v>#N/A</v>
      </c>
      <c r="Z19" s="362">
        <f>VLOOKUP(Z18,①ひな形!$C$4:$E$12,2,FALSE)</f>
        <v>0</v>
      </c>
      <c r="AA19" s="362" t="e">
        <f>VLOOKUP(AA18,①ひな形!$B$34:$C$99,2,FALSE)</f>
        <v>#N/A</v>
      </c>
      <c r="AB19" s="362">
        <f>VLOOKUP(AB18,①ひな形!$C$4:$E$12,2,FALSE)</f>
        <v>0</v>
      </c>
      <c r="AC19" s="362" t="e">
        <f>VLOOKUP(AC18,①ひな形!$B$34:$C$99,2,FALSE)</f>
        <v>#N/A</v>
      </c>
      <c r="AD19" s="362" t="e">
        <f>VLOOKUP(AD18,①ひな形!$C$4:$E$12,2,FALSE)</f>
        <v>#N/A</v>
      </c>
      <c r="AE19" s="362" t="e">
        <f>VLOOKUP(AE18,①ひな形!$B$34:$C$99,2,FALSE)</f>
        <v>#N/A</v>
      </c>
      <c r="AF19" s="362" t="e">
        <f>VLOOKUP(AF18,①ひな形!$C$4:$E$12,2,FALSE)</f>
        <v>#N/A</v>
      </c>
      <c r="AG19" s="362" t="e">
        <f>VLOOKUP(AG18,①ひな形!$B$34:$C$99,2,FALSE)</f>
        <v>#N/A</v>
      </c>
      <c r="AH19" s="362" t="e">
        <f>VLOOKUP(AH18,①ひな形!$C$4:$E$12,2,FALSE)</f>
        <v>#N/A</v>
      </c>
      <c r="AI19" s="362" t="e">
        <f>VLOOKUP(AI18,①ひな形!$B$34:$C$99,2,FALSE)</f>
        <v>#N/A</v>
      </c>
      <c r="AJ19" s="362">
        <f>VLOOKUP(AJ18,①ひな形!$C$4:$E$12,2,FALSE)</f>
        <v>0</v>
      </c>
      <c r="AK19" s="362" t="e">
        <f>VLOOKUP(AK18,①ひな形!$B$34:$C$99,2,FALSE)</f>
        <v>#N/A</v>
      </c>
      <c r="AL19" s="362">
        <f>VLOOKUP(AL18,①ひな形!$C$4:$E$12,2,FALSE)</f>
        <v>0</v>
      </c>
      <c r="AM19" s="362" t="e">
        <f>VLOOKUP(AM18,①ひな形!$B$34:$C$99,2,FALSE)</f>
        <v>#N/A</v>
      </c>
      <c r="AN19" s="362">
        <f>VLOOKUP(AN18,①ひな形!$C$4:$E$12,2,FALSE)</f>
        <v>0</v>
      </c>
      <c r="AO19" s="362" t="e">
        <f>VLOOKUP(AO18,①ひな形!$B$34:$C$99,2,FALSE)</f>
        <v>#N/A</v>
      </c>
      <c r="AP19" s="362">
        <f>VLOOKUP(AP18,①ひな形!$C$4:$E$12,2,FALSE)</f>
        <v>0</v>
      </c>
      <c r="AQ19" s="362" t="e">
        <f>VLOOKUP(AQ18,①ひな形!$B$34:$C$99,2,FALSE)</f>
        <v>#N/A</v>
      </c>
      <c r="AR19" s="362" t="e">
        <f>VLOOKUP(AR18,①ひな形!$C$4:$E$12,2,FALSE)</f>
        <v>#N/A</v>
      </c>
      <c r="AS19" s="362" t="e">
        <f>VLOOKUP(AS18,①ひな形!$B$34:$C$99,2,FALSE)</f>
        <v>#N/A</v>
      </c>
      <c r="AT19" s="362" t="e">
        <f>VLOOKUP(AT18,①ひな形!$C$4:$E$12,2,FALSE)</f>
        <v>#N/A</v>
      </c>
      <c r="AU19" s="362" t="e">
        <f>VLOOKUP(AU18,①ひな形!$B$34:$C$99,2,FALSE)</f>
        <v>#N/A</v>
      </c>
      <c r="AV19" s="362" t="e">
        <f>VLOOKUP(AV18,①ひな形!$C$4:$E$12,2,FALSE)</f>
        <v>#N/A</v>
      </c>
      <c r="AW19" s="362" t="e">
        <f>VLOOKUP(AW18,①ひな形!$B$34:$C$99,2,FALSE)</f>
        <v>#N/A</v>
      </c>
      <c r="AX19" s="362">
        <f>VLOOKUP(AX18,①ひな形!$C$4:$E$12,2,FALSE)</f>
        <v>0</v>
      </c>
      <c r="AY19" s="362" t="e">
        <f>VLOOKUP(AY18,①ひな形!$B$34:$C$99,2,FALSE)</f>
        <v>#N/A</v>
      </c>
      <c r="AZ19" s="362">
        <f>VLOOKUP(AZ18,①ひな形!$C$4:$E$12,2,FALSE)</f>
        <v>0</v>
      </c>
      <c r="BA19" s="362" t="e">
        <f>VLOOKUP(BA18,①ひな形!$B$34:$C$99,2,FALSE)</f>
        <v>#N/A</v>
      </c>
      <c r="BB19" s="362">
        <f>VLOOKUP(BB18,①ひな形!$C$4:$E$12,2,FALSE)</f>
        <v>0</v>
      </c>
      <c r="BC19" s="362" t="e">
        <f>VLOOKUP(BC18,①ひな形!$B$34:$C$99,2,FALSE)</f>
        <v>#N/A</v>
      </c>
      <c r="BD19" s="362">
        <f>VLOOKUP(BD18,①ひな形!$C$4:$E$12,2,FALSE)</f>
        <v>0</v>
      </c>
      <c r="BE19" s="362" t="e">
        <f>VLOOKUP(BE18,①ひな形!$B$34:$C$99,2,FALSE)</f>
        <v>#N/A</v>
      </c>
      <c r="BF19" s="362" t="e">
        <f>VLOOKUP(BF18,①ひな形!$C$4:$E$12,2,FALSE)</f>
        <v>#N/A</v>
      </c>
      <c r="BG19" s="362" t="e">
        <f>VLOOKUP(BG18,①ひな形!$B$34:$C$99,2,FALSE)</f>
        <v>#N/A</v>
      </c>
      <c r="BH19" s="362" t="e">
        <f>VLOOKUP(BH18,①ひな形!$C$4:$E$12,2,FALSE)</f>
        <v>#N/A</v>
      </c>
      <c r="BI19" s="362" t="e">
        <f>VLOOKUP(BI18,①ひな形!$B$34:$C$99,2,FALSE)</f>
        <v>#N/A</v>
      </c>
      <c r="BJ19" s="362" t="e">
        <f>VLOOKUP(BJ18,①ひな形!$C$4:$E$12,2,FALSE)</f>
        <v>#N/A</v>
      </c>
      <c r="BK19" s="362" t="e">
        <f>VLOOKUP(BK18,①ひな形!$B$34:$C$99,2,FALSE)</f>
        <v>#N/A</v>
      </c>
      <c r="BL19" s="362" t="e">
        <f>VLOOKUP(BL18,①ひな形!$C$4:$E$12,2,FALSE)</f>
        <v>#N/A</v>
      </c>
    </row>
    <row r="20" spans="2:64">
      <c r="B20" s="743" t="s">
        <v>398</v>
      </c>
      <c r="C20" s="364" t="e">
        <f>VLOOKUP(①ひな形!G46,①ひな形!$A$34:$B$99,2,FALSE)</f>
        <v>#N/A</v>
      </c>
      <c r="D20" s="363">
        <f>①ひな形!G47</f>
        <v>0</v>
      </c>
      <c r="E20" s="364" t="e">
        <f>VLOOKUP(①ひな形!H46,①ひな形!$A$34:$B$99,2,FALSE)</f>
        <v>#N/A</v>
      </c>
      <c r="F20" s="363">
        <f>①ひな形!H47</f>
        <v>0</v>
      </c>
      <c r="G20" s="364">
        <f>VLOOKUP(①ひな形!I46,①ひな形!$A$34:$B$99,2,FALSE)</f>
        <v>0</v>
      </c>
      <c r="H20" s="363" t="str">
        <f>①ひな形!I47</f>
        <v>rena.H</v>
      </c>
      <c r="I20" s="364">
        <f>VLOOKUP(①ひな形!J46,①ひな形!$A$34:$B$99,2,FALSE)</f>
        <v>0</v>
      </c>
      <c r="J20" s="363" t="str">
        <f>①ひな形!J47</f>
        <v>Nagi.k</v>
      </c>
      <c r="K20" s="354" t="e">
        <f>VLOOKUP(①ひな形!O46,①ひな形!$A$34:$B$99,2,FALSE)</f>
        <v>#N/A</v>
      </c>
      <c r="L20" s="355">
        <f>①ひな形!O47</f>
        <v>0</v>
      </c>
      <c r="M20" s="356">
        <f>VLOOKUP(①ひな形!L46,①ひな形!$A$34:$B$99,2,FALSE)</f>
        <v>0</v>
      </c>
      <c r="N20" s="355" t="str">
        <f>①ひな形!L47</f>
        <v>Rion.S</v>
      </c>
      <c r="O20" s="356" t="e">
        <f>VLOOKUP(①ひな形!M46,①ひな形!$A$34:$B$99,2,FALSE)</f>
        <v>#N/A</v>
      </c>
      <c r="P20" s="355">
        <f>①ひな形!M47</f>
        <v>0</v>
      </c>
      <c r="Q20" s="356" t="e">
        <f>VLOOKUP(①ひな形!N46,①ひな形!$A$34:$B$99,2,FALSE)</f>
        <v>#N/A</v>
      </c>
      <c r="R20" s="355"/>
      <c r="S20" s="356" t="e">
        <f>VLOOKUP(①ひな形!O46,①ひな形!$A$34:$B$99,2,FALSE)</f>
        <v>#N/A</v>
      </c>
      <c r="T20" s="355">
        <f>①ひな形!O47</f>
        <v>0</v>
      </c>
      <c r="U20" s="356">
        <f>VLOOKUP(①ひな形!P46,①ひな形!$A$34:$B$99,2,FALSE)</f>
        <v>0</v>
      </c>
      <c r="V20" s="355" t="str">
        <f>①ひな形!P47</f>
        <v>Nagi.k</v>
      </c>
      <c r="W20" s="356" t="e">
        <f>VLOOKUP(①ひな形!Q46,①ひな形!$A$34:$B$99,2,FALSE)</f>
        <v>#N/A</v>
      </c>
      <c r="X20" s="355">
        <f>①ひな形!Q47</f>
        <v>0</v>
      </c>
      <c r="Y20" s="356" t="e">
        <f>VLOOKUP(①ひな形!R46,①ひな形!$A$34:$B$99,2,FALSE)</f>
        <v>#N/A</v>
      </c>
      <c r="Z20" s="355" t="str">
        <f>①ひな形!R47</f>
        <v>misaki.h</v>
      </c>
      <c r="AA20" s="356">
        <f>VLOOKUP(①ひな形!S46,①ひな形!$A$34:$B$99,2,FALSE)</f>
        <v>0</v>
      </c>
      <c r="AB20" s="355" t="str">
        <f>①ひな形!S47</f>
        <v>misaki.h</v>
      </c>
      <c r="AC20" s="356" t="e">
        <f>VLOOKUP(①ひな形!T46,①ひな形!$A$34:$B$99,2,FALSE)</f>
        <v>#N/A</v>
      </c>
      <c r="AD20" s="355">
        <f>①ひな形!T47</f>
        <v>0</v>
      </c>
      <c r="AE20" s="356" t="e">
        <f>VLOOKUP(①ひな形!U46,①ひな形!$A$34:$B$99,2,FALSE)</f>
        <v>#N/A</v>
      </c>
      <c r="AF20" s="355">
        <f>①ひな形!U47</f>
        <v>0</v>
      </c>
      <c r="AG20" s="356" t="e">
        <f>VLOOKUP(①ひな形!V46,①ひな形!$A$34:$B$99,2,FALSE)</f>
        <v>#N/A</v>
      </c>
      <c r="AH20" s="355">
        <f>①ひな形!V47</f>
        <v>0</v>
      </c>
      <c r="AI20" s="356">
        <f>VLOOKUP(①ひな形!W46,①ひな形!$A$34:$B$99,2,FALSE)</f>
        <v>0</v>
      </c>
      <c r="AJ20" s="355" t="str">
        <f>①ひな形!W47</f>
        <v>rena.H</v>
      </c>
      <c r="AK20" s="356" t="e">
        <f>VLOOKUP(①ひな形!X46,①ひな形!$A$34:$B$99,2,FALSE)</f>
        <v>#N/A</v>
      </c>
      <c r="AL20" s="355" t="str">
        <f>①ひな形!X47</f>
        <v>misaki.h</v>
      </c>
      <c r="AM20" s="356">
        <f>VLOOKUP(①ひな形!Y46,①ひな形!$A$34:$B$99,2,FALSE)</f>
        <v>0</v>
      </c>
      <c r="AN20" s="355" t="str">
        <f>①ひな形!Y47</f>
        <v>misaki.h</v>
      </c>
      <c r="AO20" s="356" t="e">
        <f>VLOOKUP(①ひな形!Z46,①ひな形!$A$34:$B$99,2,FALSE)</f>
        <v>#N/A</v>
      </c>
      <c r="AP20" s="355" t="str">
        <f>①ひな形!Z47</f>
        <v>rena.H</v>
      </c>
      <c r="AQ20" s="356" t="e">
        <f>VLOOKUP(①ひな形!AA46,①ひな形!$A$34:$B$99,2,FALSE)</f>
        <v>#N/A</v>
      </c>
      <c r="AR20" s="355">
        <f>①ひな形!AA47</f>
        <v>0</v>
      </c>
      <c r="AS20" s="356" t="e">
        <f>VLOOKUP(①ひな形!AB46,①ひな形!$A$34:$B$99,2,FALSE)</f>
        <v>#N/A</v>
      </c>
      <c r="AT20" s="355">
        <f>①ひな形!AB47</f>
        <v>0</v>
      </c>
      <c r="AU20" s="356" t="e">
        <f>VLOOKUP(①ひな形!AC46,①ひな形!$A$34:$B$99,2,FALSE)</f>
        <v>#N/A</v>
      </c>
      <c r="AV20" s="355">
        <f>①ひな形!AC47</f>
        <v>0</v>
      </c>
      <c r="AW20" s="356">
        <f>VLOOKUP(①ひな形!AD46,①ひな形!$A$34:$B$99,2,FALSE)</f>
        <v>0</v>
      </c>
      <c r="AX20" s="355" t="str">
        <f>①ひな形!AD47</f>
        <v>Nagi.k</v>
      </c>
      <c r="AY20" s="356">
        <f>VLOOKUP(①ひな形!AE46,①ひな形!$A$34:$B$99,2,FALSE)</f>
        <v>0</v>
      </c>
      <c r="AZ20" s="355" t="str">
        <f>①ひな形!AE47</f>
        <v>Nagi.k</v>
      </c>
      <c r="BA20" s="356" t="e">
        <f>VLOOKUP(①ひな形!AF46,①ひな形!$A$34:$B$99,2,FALSE)</f>
        <v>#N/A</v>
      </c>
      <c r="BB20" s="355" t="str">
        <f>①ひな形!AF47</f>
        <v>Rion.S</v>
      </c>
      <c r="BC20" s="356">
        <f>VLOOKUP(①ひな形!AG46,①ひな形!$A$34:$B$99,2,FALSE)</f>
        <v>0</v>
      </c>
      <c r="BD20" s="355" t="str">
        <f>①ひな形!AG47</f>
        <v>Rion.S</v>
      </c>
      <c r="BE20" s="356" t="e">
        <f>VLOOKUP(①ひな形!AH46,①ひな形!$A$34:$B$99,2,FALSE)</f>
        <v>#N/A</v>
      </c>
      <c r="BF20" s="355">
        <f>①ひな形!AH47</f>
        <v>0</v>
      </c>
      <c r="BG20" s="356" t="e">
        <f>VLOOKUP(①ひな形!AI46,①ひな形!$A$34:$B$99,2,FALSE)</f>
        <v>#N/A</v>
      </c>
      <c r="BH20" s="355">
        <f>①ひな形!AI47</f>
        <v>0</v>
      </c>
      <c r="BI20" s="356" t="e">
        <f>VLOOKUP(①ひな形!AJ46,①ひな形!$A$34:$B$99,2,FALSE)</f>
        <v>#N/A</v>
      </c>
      <c r="BJ20" s="355">
        <f>①ひな形!AJ47</f>
        <v>0</v>
      </c>
      <c r="BK20" s="356" t="e">
        <f>VLOOKUP(①ひな形!AK46,①ひな形!$A$34:$B$99,2,FALSE)</f>
        <v>#N/A</v>
      </c>
      <c r="BL20" s="355">
        <f>①ひな形!AK47</f>
        <v>0</v>
      </c>
    </row>
    <row r="21" spans="2:64">
      <c r="B21" s="649"/>
      <c r="C21" s="366" t="e">
        <f>VLOOKUP(C20,①ひな形!$B$34:$C$99,2,FALSE)</f>
        <v>#N/A</v>
      </c>
      <c r="D21" s="367" t="e">
        <f>VLOOKUP(D20,①ひな形!$C$4:$E$12,2,FALSE)</f>
        <v>#N/A</v>
      </c>
      <c r="E21" s="366" t="e">
        <f>VLOOKUP(E20,①ひな形!$B$34:$C$99,2,FALSE)</f>
        <v>#N/A</v>
      </c>
      <c r="F21" s="367" t="e">
        <f>VLOOKUP(F20,①ひな形!$C$4:$E$12,2,FALSE)</f>
        <v>#N/A</v>
      </c>
      <c r="G21" s="366" t="e">
        <f>VLOOKUP(G20,①ひな形!$B$34:$C$99,2,FALSE)</f>
        <v>#N/A</v>
      </c>
      <c r="H21" s="367">
        <f>VLOOKUP(H20,①ひな形!$C$4:$E$12,2,FALSE)</f>
        <v>0</v>
      </c>
      <c r="I21" s="366" t="e">
        <f>VLOOKUP(I20,①ひな形!$B$34:$C$99,2,FALSE)</f>
        <v>#N/A</v>
      </c>
      <c r="J21" s="367">
        <f>VLOOKUP(J20,①ひな形!$C$4:$E$12,2,FALSE)</f>
        <v>0</v>
      </c>
      <c r="K21" s="361" t="e">
        <f>VLOOKUP(K20,①ひな形!$B$34:$C$99,2,FALSE)</f>
        <v>#N/A</v>
      </c>
      <c r="L21" s="362" t="e">
        <f>VLOOKUP(L20,①ひな形!$C$4:$E$12,2,FALSE)</f>
        <v>#N/A</v>
      </c>
      <c r="M21" s="368" t="e">
        <f>VLOOKUP(M20,①ひな形!$B$34:$C$99,2,FALSE)</f>
        <v>#N/A</v>
      </c>
      <c r="N21" s="368">
        <f>VLOOKUP(N20,①ひな形!$C$4:$E$12,2,FALSE)</f>
        <v>0</v>
      </c>
      <c r="O21" s="368" t="e">
        <f>VLOOKUP(O20,①ひな形!$B$34:$C$99,2,FALSE)</f>
        <v>#N/A</v>
      </c>
      <c r="P21" s="368" t="e">
        <f>VLOOKUP(P20,①ひな形!$C$4:$E$12,2,FALSE)</f>
        <v>#N/A</v>
      </c>
      <c r="Q21" s="368" t="e">
        <f>VLOOKUP(Q20,①ひな形!$B$34:$C$99,2,FALSE)</f>
        <v>#N/A</v>
      </c>
      <c r="R21" s="368" t="e">
        <f>VLOOKUP(R20,①ひな形!$C$4:$E$12,2,FALSE)</f>
        <v>#N/A</v>
      </c>
      <c r="S21" s="368" t="e">
        <f>VLOOKUP(S20,①ひな形!$B$34:$C$99,2,FALSE)</f>
        <v>#N/A</v>
      </c>
      <c r="T21" s="368" t="e">
        <f>VLOOKUP(T20,①ひな形!$C$4:$E$12,2,FALSE)</f>
        <v>#N/A</v>
      </c>
      <c r="U21" s="368" t="e">
        <f>VLOOKUP(U20,①ひな形!$B$34:$C$99,2,FALSE)</f>
        <v>#N/A</v>
      </c>
      <c r="V21" s="368">
        <f>VLOOKUP(V20,①ひな形!$C$4:$E$12,2,FALSE)</f>
        <v>0</v>
      </c>
      <c r="W21" s="368" t="e">
        <f>VLOOKUP(W20,①ひな形!$B$34:$C$99,2,FALSE)</f>
        <v>#N/A</v>
      </c>
      <c r="X21" s="368" t="e">
        <f>VLOOKUP(X20,①ひな形!$C$4:$E$12,2,FALSE)</f>
        <v>#N/A</v>
      </c>
      <c r="Y21" s="368" t="e">
        <f>VLOOKUP(Y20,①ひな形!$B$34:$C$99,2,FALSE)</f>
        <v>#N/A</v>
      </c>
      <c r="Z21" s="368">
        <f>VLOOKUP(Z20,①ひな形!$C$4:$E$12,2,FALSE)</f>
        <v>0</v>
      </c>
      <c r="AA21" s="368" t="e">
        <f>VLOOKUP(AA20,①ひな形!$B$34:$C$99,2,FALSE)</f>
        <v>#N/A</v>
      </c>
      <c r="AB21" s="368">
        <f>VLOOKUP(AB20,①ひな形!$C$4:$E$12,2,FALSE)</f>
        <v>0</v>
      </c>
      <c r="AC21" s="368" t="e">
        <f>VLOOKUP(AC20,①ひな形!$B$34:$C$99,2,FALSE)</f>
        <v>#N/A</v>
      </c>
      <c r="AD21" s="368" t="e">
        <f>VLOOKUP(AD20,①ひな形!$C$4:$E$12,2,FALSE)</f>
        <v>#N/A</v>
      </c>
      <c r="AE21" s="368" t="e">
        <f>VLOOKUP(AE20,①ひな形!$B$34:$C$99,2,FALSE)</f>
        <v>#N/A</v>
      </c>
      <c r="AF21" s="368" t="e">
        <f>VLOOKUP(AF20,①ひな形!$C$4:$E$12,2,FALSE)</f>
        <v>#N/A</v>
      </c>
      <c r="AG21" s="368" t="e">
        <f>VLOOKUP(AG20,①ひな形!$B$34:$C$99,2,FALSE)</f>
        <v>#N/A</v>
      </c>
      <c r="AH21" s="368" t="e">
        <f>VLOOKUP(AH20,①ひな形!$C$4:$E$12,2,FALSE)</f>
        <v>#N/A</v>
      </c>
      <c r="AI21" s="368" t="e">
        <f>VLOOKUP(AI20,①ひな形!$B$34:$C$99,2,FALSE)</f>
        <v>#N/A</v>
      </c>
      <c r="AJ21" s="368">
        <f>VLOOKUP(AJ20,①ひな形!$C$4:$E$12,2,FALSE)</f>
        <v>0</v>
      </c>
      <c r="AK21" s="368" t="e">
        <f>VLOOKUP(AK20,①ひな形!$B$34:$C$99,2,FALSE)</f>
        <v>#N/A</v>
      </c>
      <c r="AL21" s="368">
        <f>VLOOKUP(AL20,①ひな形!$C$4:$E$12,2,FALSE)</f>
        <v>0</v>
      </c>
      <c r="AM21" s="368" t="e">
        <f>VLOOKUP(AM20,①ひな形!$B$34:$C$99,2,FALSE)</f>
        <v>#N/A</v>
      </c>
      <c r="AN21" s="368">
        <f>VLOOKUP(AN20,①ひな形!$C$4:$E$12,2,FALSE)</f>
        <v>0</v>
      </c>
      <c r="AO21" s="368" t="e">
        <f>VLOOKUP(AO20,①ひな形!$B$34:$C$99,2,FALSE)</f>
        <v>#N/A</v>
      </c>
      <c r="AP21" s="368">
        <f>VLOOKUP(AP20,①ひな形!$C$4:$E$12,2,FALSE)</f>
        <v>0</v>
      </c>
      <c r="AQ21" s="368" t="e">
        <f>VLOOKUP(AQ20,①ひな形!$B$34:$C$99,2,FALSE)</f>
        <v>#N/A</v>
      </c>
      <c r="AR21" s="368" t="e">
        <f>VLOOKUP(AR20,①ひな形!$C$4:$E$12,2,FALSE)</f>
        <v>#N/A</v>
      </c>
      <c r="AS21" s="368" t="e">
        <f>VLOOKUP(AS20,①ひな形!$B$34:$C$99,2,FALSE)</f>
        <v>#N/A</v>
      </c>
      <c r="AT21" s="368" t="e">
        <f>VLOOKUP(AT20,①ひな形!$C$4:$E$12,2,FALSE)</f>
        <v>#N/A</v>
      </c>
      <c r="AU21" s="368" t="e">
        <f>VLOOKUP(AU20,①ひな形!$B$34:$C$99,2,FALSE)</f>
        <v>#N/A</v>
      </c>
      <c r="AV21" s="368" t="e">
        <f>VLOOKUP(AV20,①ひな形!$C$4:$E$12,2,FALSE)</f>
        <v>#N/A</v>
      </c>
      <c r="AW21" s="368" t="e">
        <f>VLOOKUP(AW20,①ひな形!$B$34:$C$99,2,FALSE)</f>
        <v>#N/A</v>
      </c>
      <c r="AX21" s="368">
        <f>VLOOKUP(AX20,①ひな形!$C$4:$E$12,2,FALSE)</f>
        <v>0</v>
      </c>
      <c r="AY21" s="368" t="e">
        <f>VLOOKUP(AY20,①ひな形!$B$34:$C$99,2,FALSE)</f>
        <v>#N/A</v>
      </c>
      <c r="AZ21" s="368">
        <f>VLOOKUP(AZ20,①ひな形!$C$4:$E$12,2,FALSE)</f>
        <v>0</v>
      </c>
      <c r="BA21" s="368" t="e">
        <f>VLOOKUP(BA20,①ひな形!$B$34:$C$99,2,FALSE)</f>
        <v>#N/A</v>
      </c>
      <c r="BB21" s="368">
        <f>VLOOKUP(BB20,①ひな形!$C$4:$E$12,2,FALSE)</f>
        <v>0</v>
      </c>
      <c r="BC21" s="368" t="e">
        <f>VLOOKUP(BC20,①ひな形!$B$34:$C$99,2,FALSE)</f>
        <v>#N/A</v>
      </c>
      <c r="BD21" s="368">
        <f>VLOOKUP(BD20,①ひな形!$C$4:$E$12,2,FALSE)</f>
        <v>0</v>
      </c>
      <c r="BE21" s="368" t="e">
        <f>VLOOKUP(BE20,①ひな形!$B$34:$C$99,2,FALSE)</f>
        <v>#N/A</v>
      </c>
      <c r="BF21" s="368" t="e">
        <f>VLOOKUP(BF20,①ひな形!$C$4:$E$12,2,FALSE)</f>
        <v>#N/A</v>
      </c>
      <c r="BG21" s="368" t="e">
        <f>VLOOKUP(BG20,①ひな形!$B$34:$C$99,2,FALSE)</f>
        <v>#N/A</v>
      </c>
      <c r="BH21" s="368" t="e">
        <f>VLOOKUP(BH20,①ひな形!$C$4:$E$12,2,FALSE)</f>
        <v>#N/A</v>
      </c>
      <c r="BI21" s="368" t="e">
        <f>VLOOKUP(BI20,①ひな形!$B$34:$C$99,2,FALSE)</f>
        <v>#N/A</v>
      </c>
      <c r="BJ21" s="368" t="e">
        <f>VLOOKUP(BJ20,①ひな形!$C$4:$E$12,2,FALSE)</f>
        <v>#N/A</v>
      </c>
      <c r="BK21" s="368" t="e">
        <f>VLOOKUP(BK20,①ひな形!$B$34:$C$99,2,FALSE)</f>
        <v>#N/A</v>
      </c>
      <c r="BL21" s="368" t="e">
        <f>VLOOKUP(BL20,①ひな形!$C$4:$E$12,2,FALSE)</f>
        <v>#N/A</v>
      </c>
    </row>
    <row r="22" spans="2:64">
      <c r="B22" s="369"/>
      <c r="M22" s="370"/>
      <c r="N22" s="371"/>
      <c r="O22" s="370"/>
      <c r="P22" s="371"/>
      <c r="Q22" s="370"/>
      <c r="R22" s="371"/>
      <c r="S22" s="370"/>
      <c r="T22" s="371"/>
      <c r="U22" s="370"/>
      <c r="V22" s="371"/>
      <c r="W22" s="370"/>
      <c r="X22" s="371"/>
      <c r="Y22" s="370"/>
      <c r="Z22" s="371"/>
      <c r="AA22" s="370"/>
      <c r="AB22" s="371"/>
      <c r="AC22" s="370"/>
      <c r="AD22" s="371"/>
      <c r="AE22" s="370"/>
      <c r="AF22" s="371"/>
      <c r="AG22" s="370"/>
      <c r="AH22" s="371"/>
      <c r="AI22" s="370"/>
      <c r="AJ22" s="371"/>
      <c r="AK22" s="370"/>
      <c r="AL22" s="371"/>
      <c r="AM22" s="370"/>
      <c r="AN22" s="371"/>
      <c r="AO22" s="370"/>
      <c r="AP22" s="371"/>
      <c r="AQ22" s="370"/>
      <c r="AR22" s="371"/>
      <c r="AS22" s="370"/>
      <c r="AT22" s="371"/>
      <c r="AU22" s="370"/>
      <c r="AV22" s="371"/>
      <c r="AW22" s="370"/>
      <c r="AX22" s="371"/>
      <c r="AY22" s="370"/>
      <c r="AZ22" s="371"/>
      <c r="BA22" s="370"/>
      <c r="BB22" s="371"/>
      <c r="BC22" s="370"/>
      <c r="BD22" s="371"/>
      <c r="BE22" s="370"/>
      <c r="BF22" s="371"/>
      <c r="BG22" s="370"/>
      <c r="BH22" s="371"/>
      <c r="BI22" s="370"/>
      <c r="BJ22" s="371"/>
      <c r="BK22" s="370"/>
      <c r="BL22" s="371"/>
    </row>
    <row r="23" spans="2:64">
      <c r="B23" s="372"/>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8"/>
      <c r="BA23" s="348"/>
      <c r="BB23" s="348"/>
      <c r="BC23" s="348"/>
      <c r="BD23" s="348"/>
      <c r="BE23" s="348"/>
      <c r="BF23" s="348"/>
      <c r="BG23" s="348"/>
      <c r="BH23" s="348"/>
      <c r="BI23" s="348"/>
      <c r="BJ23" s="348"/>
      <c r="BK23" s="348"/>
      <c r="BL23" s="348"/>
    </row>
  </sheetData>
  <mergeCells count="71">
    <mergeCell ref="BI3:BJ3"/>
    <mergeCell ref="BK3:BL3"/>
    <mergeCell ref="AS2:AT2"/>
    <mergeCell ref="AU2:AV2"/>
    <mergeCell ref="AW2:AX2"/>
    <mergeCell ref="AY2:AZ2"/>
    <mergeCell ref="BA2:BB2"/>
    <mergeCell ref="BC2:BD2"/>
    <mergeCell ref="BE2:BF2"/>
    <mergeCell ref="AY3:AZ3"/>
    <mergeCell ref="BA3:BB3"/>
    <mergeCell ref="BC3:BD3"/>
    <mergeCell ref="BE3:BF3"/>
    <mergeCell ref="BG3:BH3"/>
    <mergeCell ref="W3:X3"/>
    <mergeCell ref="Y3:Z3"/>
    <mergeCell ref="AA3:AB3"/>
    <mergeCell ref="AC3:AD3"/>
    <mergeCell ref="AW3:AX3"/>
    <mergeCell ref="M3:N3"/>
    <mergeCell ref="O3:P3"/>
    <mergeCell ref="Q3:R3"/>
    <mergeCell ref="S3:T3"/>
    <mergeCell ref="U3:V3"/>
    <mergeCell ref="C3:D3"/>
    <mergeCell ref="E3:F3"/>
    <mergeCell ref="G3:H3"/>
    <mergeCell ref="I3:J3"/>
    <mergeCell ref="K3:L3"/>
    <mergeCell ref="BI2:BJ2"/>
    <mergeCell ref="BK2:BL2"/>
    <mergeCell ref="C2:D2"/>
    <mergeCell ref="E2:F2"/>
    <mergeCell ref="G2:H2"/>
    <mergeCell ref="I2:J2"/>
    <mergeCell ref="K2:L2"/>
    <mergeCell ref="M2:N2"/>
    <mergeCell ref="O2:P2"/>
    <mergeCell ref="AK2:AL2"/>
    <mergeCell ref="AM2:AN2"/>
    <mergeCell ref="AO2:AP2"/>
    <mergeCell ref="AQ2:AR2"/>
    <mergeCell ref="BG2:BH2"/>
    <mergeCell ref="AA2:AB2"/>
    <mergeCell ref="AC2:AD2"/>
    <mergeCell ref="AE2:AF2"/>
    <mergeCell ref="AG2:AH2"/>
    <mergeCell ref="AI2:AJ2"/>
    <mergeCell ref="Q2:R2"/>
    <mergeCell ref="S2:T2"/>
    <mergeCell ref="U2:V2"/>
    <mergeCell ref="W2:X2"/>
    <mergeCell ref="Y2:Z2"/>
    <mergeCell ref="B18:B19"/>
    <mergeCell ref="B20:B21"/>
    <mergeCell ref="B4:B5"/>
    <mergeCell ref="B6:B7"/>
    <mergeCell ref="B8:B9"/>
    <mergeCell ref="B10:B11"/>
    <mergeCell ref="B12:B13"/>
    <mergeCell ref="B14:B15"/>
    <mergeCell ref="B16:B17"/>
    <mergeCell ref="AS3:AT3"/>
    <mergeCell ref="AU3:AV3"/>
    <mergeCell ref="AE3:AF3"/>
    <mergeCell ref="AG3:AH3"/>
    <mergeCell ref="AI3:AJ3"/>
    <mergeCell ref="AK3:AL3"/>
    <mergeCell ref="AM3:AN3"/>
    <mergeCell ref="AO3:AP3"/>
    <mergeCell ref="AQ3:AR3"/>
  </mergeCells>
  <phoneticPr fontId="105"/>
  <conditionalFormatting sqref="C4:BL21">
    <cfRule type="expression" dxfId="421" priority="1">
      <formula>ISERROR(C4)=TRUE</formula>
    </cfRule>
  </conditionalFormatting>
  <conditionalFormatting sqref="C4:BL21">
    <cfRule type="containsBlanks" dxfId="420" priority="2">
      <formula>LEN(TRIM(C4))=0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J1012"/>
  <sheetViews>
    <sheetView workbookViewId="0">
      <pane xSplit="4" ySplit="16" topLeftCell="E17" activePane="bottomRight" state="frozen"/>
      <selection pane="topRight" activeCell="E1" sqref="E1"/>
      <selection pane="bottomLeft" activeCell="A17" sqref="A17"/>
      <selection pane="bottomRight" activeCell="E17" sqref="E17"/>
    </sheetView>
  </sheetViews>
  <sheetFormatPr defaultColWidth="12.6640625" defaultRowHeight="15.75" customHeight="1"/>
  <cols>
    <col min="1" max="1" width="10.33203125" customWidth="1"/>
    <col min="2" max="2" width="23" hidden="1" customWidth="1"/>
    <col min="3" max="4" width="9.77734375" customWidth="1"/>
    <col min="5" max="5" width="4.33203125" customWidth="1"/>
  </cols>
  <sheetData>
    <row r="1" spans="1:36" ht="11.25" customHeight="1">
      <c r="A1" s="373"/>
      <c r="B1" s="373"/>
      <c r="C1" s="373"/>
      <c r="D1" s="374"/>
      <c r="E1" s="375"/>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row>
    <row r="2" spans="1:36" ht="11.25" customHeight="1">
      <c r="B2" s="746" t="s">
        <v>40</v>
      </c>
      <c r="C2" s="746" t="s">
        <v>399</v>
      </c>
      <c r="D2" s="746" t="s">
        <v>262</v>
      </c>
      <c r="E2" s="375"/>
      <c r="F2" s="252">
        <v>45505</v>
      </c>
      <c r="G2" s="253">
        <v>45506</v>
      </c>
      <c r="H2" s="253">
        <v>45507</v>
      </c>
      <c r="I2" s="253">
        <v>45508</v>
      </c>
      <c r="J2" s="253">
        <v>45509</v>
      </c>
      <c r="K2" s="253">
        <v>45510</v>
      </c>
      <c r="L2" s="253">
        <v>45511</v>
      </c>
      <c r="M2" s="253">
        <v>45512</v>
      </c>
      <c r="N2" s="253">
        <v>45513</v>
      </c>
      <c r="O2" s="253">
        <v>45514</v>
      </c>
      <c r="P2" s="253">
        <v>45515</v>
      </c>
      <c r="Q2" s="253">
        <v>45516</v>
      </c>
      <c r="R2" s="253">
        <v>45517</v>
      </c>
      <c r="S2" s="253">
        <v>45518</v>
      </c>
      <c r="T2" s="253">
        <v>45519</v>
      </c>
      <c r="U2" s="376">
        <v>45520</v>
      </c>
      <c r="V2" s="253">
        <v>45521</v>
      </c>
      <c r="W2" s="253">
        <v>45522</v>
      </c>
      <c r="X2" s="253">
        <v>45523</v>
      </c>
      <c r="Y2" s="253">
        <v>45524</v>
      </c>
      <c r="Z2" s="253">
        <v>45525</v>
      </c>
      <c r="AA2" s="253">
        <v>45526</v>
      </c>
      <c r="AB2" s="253">
        <v>45527</v>
      </c>
      <c r="AC2" s="253">
        <v>45528</v>
      </c>
      <c r="AD2" s="253">
        <v>45529</v>
      </c>
      <c r="AE2" s="253">
        <v>45530</v>
      </c>
      <c r="AF2" s="253">
        <v>45531</v>
      </c>
      <c r="AG2" s="253">
        <v>45532</v>
      </c>
      <c r="AH2" s="253">
        <v>45533</v>
      </c>
      <c r="AI2" s="253">
        <v>45534</v>
      </c>
      <c r="AJ2" s="253">
        <v>45535</v>
      </c>
    </row>
    <row r="3" spans="1:36" ht="11.25" customHeight="1">
      <c r="B3" s="610"/>
      <c r="C3" s="610"/>
      <c r="D3" s="610"/>
      <c r="E3" s="375"/>
      <c r="F3" s="306" t="s">
        <v>50</v>
      </c>
      <c r="G3" s="306" t="s">
        <v>51</v>
      </c>
      <c r="H3" s="306" t="s">
        <v>52</v>
      </c>
      <c r="I3" s="306" t="s">
        <v>46</v>
      </c>
      <c r="J3" s="306" t="s">
        <v>47</v>
      </c>
      <c r="K3" s="306" t="s">
        <v>48</v>
      </c>
      <c r="L3" s="306" t="s">
        <v>49</v>
      </c>
      <c r="M3" s="306" t="s">
        <v>50</v>
      </c>
      <c r="N3" s="306" t="s">
        <v>51</v>
      </c>
      <c r="O3" s="306" t="s">
        <v>52</v>
      </c>
      <c r="P3" s="306" t="s">
        <v>46</v>
      </c>
      <c r="Q3" s="306" t="s">
        <v>47</v>
      </c>
      <c r="R3" s="306" t="s">
        <v>48</v>
      </c>
      <c r="S3" s="306" t="s">
        <v>49</v>
      </c>
      <c r="T3" s="306" t="s">
        <v>50</v>
      </c>
      <c r="U3" s="306" t="s">
        <v>51</v>
      </c>
      <c r="V3" s="377" t="s">
        <v>52</v>
      </c>
      <c r="W3" s="377" t="s">
        <v>46</v>
      </c>
      <c r="X3" s="377" t="s">
        <v>47</v>
      </c>
      <c r="Y3" s="377" t="s">
        <v>48</v>
      </c>
      <c r="Z3" s="377" t="s">
        <v>49</v>
      </c>
      <c r="AA3" s="377" t="s">
        <v>50</v>
      </c>
      <c r="AB3" s="377" t="s">
        <v>51</v>
      </c>
      <c r="AC3" s="377" t="s">
        <v>52</v>
      </c>
      <c r="AD3" s="377" t="s">
        <v>46</v>
      </c>
      <c r="AE3" s="377" t="s">
        <v>47</v>
      </c>
      <c r="AF3" s="377" t="s">
        <v>48</v>
      </c>
      <c r="AG3" s="377" t="s">
        <v>49</v>
      </c>
      <c r="AH3" s="377" t="s">
        <v>50</v>
      </c>
      <c r="AI3" s="377" t="s">
        <v>51</v>
      </c>
      <c r="AJ3" s="377" t="s">
        <v>49</v>
      </c>
    </row>
    <row r="4" spans="1:36" ht="15.75" customHeight="1">
      <c r="B4" s="378" t="s">
        <v>44</v>
      </c>
      <c r="C4" s="379" t="s">
        <v>400</v>
      </c>
      <c r="D4" s="379">
        <v>101</v>
      </c>
      <c r="E4" s="375"/>
      <c r="F4" s="380" t="s">
        <v>54</v>
      </c>
      <c r="G4" s="381" t="s">
        <v>401</v>
      </c>
      <c r="H4" s="382" t="s">
        <v>401</v>
      </c>
      <c r="I4" s="382" t="s">
        <v>56</v>
      </c>
      <c r="J4" s="382" t="s">
        <v>402</v>
      </c>
      <c r="K4" s="382" t="s">
        <v>54</v>
      </c>
      <c r="L4" s="382" t="s">
        <v>54</v>
      </c>
      <c r="M4" s="382" t="s">
        <v>403</v>
      </c>
      <c r="N4" s="382" t="s">
        <v>402</v>
      </c>
      <c r="O4" s="382" t="s">
        <v>54</v>
      </c>
      <c r="P4" s="382" t="s">
        <v>404</v>
      </c>
      <c r="Q4" s="382" t="s">
        <v>405</v>
      </c>
      <c r="R4" s="382" t="s">
        <v>54</v>
      </c>
      <c r="S4" s="383" t="s">
        <v>403</v>
      </c>
      <c r="T4" s="382" t="s">
        <v>403</v>
      </c>
      <c r="U4" s="380" t="s">
        <v>54</v>
      </c>
      <c r="V4" s="383" t="s">
        <v>401</v>
      </c>
      <c r="W4" s="382" t="s">
        <v>54</v>
      </c>
      <c r="X4" s="382" t="s">
        <v>54</v>
      </c>
      <c r="Y4" s="382" t="s">
        <v>402</v>
      </c>
      <c r="Z4" s="382" t="s">
        <v>402</v>
      </c>
      <c r="AA4" s="382" t="s">
        <v>406</v>
      </c>
      <c r="AB4" s="382" t="s">
        <v>407</v>
      </c>
      <c r="AC4" s="383" t="s">
        <v>54</v>
      </c>
      <c r="AD4" s="382" t="s">
        <v>56</v>
      </c>
      <c r="AE4" s="382" t="s">
        <v>406</v>
      </c>
      <c r="AF4" s="382" t="s">
        <v>403</v>
      </c>
      <c r="AG4" s="382" t="s">
        <v>406</v>
      </c>
      <c r="AH4" s="382" t="s">
        <v>54</v>
      </c>
      <c r="AI4" s="382" t="s">
        <v>401</v>
      </c>
      <c r="AJ4" s="383" t="s">
        <v>406</v>
      </c>
    </row>
    <row r="5" spans="1:36" ht="15.75" customHeight="1">
      <c r="B5" s="378" t="s">
        <v>44</v>
      </c>
      <c r="C5" s="379" t="s">
        <v>408</v>
      </c>
      <c r="D5" s="379">
        <v>102</v>
      </c>
      <c r="E5" s="375"/>
      <c r="F5" s="380" t="s">
        <v>403</v>
      </c>
      <c r="G5" s="381" t="s">
        <v>409</v>
      </c>
      <c r="H5" s="382" t="s">
        <v>410</v>
      </c>
      <c r="I5" s="382" t="s">
        <v>411</v>
      </c>
      <c r="J5" s="382" t="s">
        <v>54</v>
      </c>
      <c r="K5" s="383" t="s">
        <v>401</v>
      </c>
      <c r="L5" s="382" t="s">
        <v>412</v>
      </c>
      <c r="M5" s="382" t="s">
        <v>403</v>
      </c>
      <c r="N5" s="382" t="s">
        <v>406</v>
      </c>
      <c r="O5" s="382" t="s">
        <v>410</v>
      </c>
      <c r="P5" s="382" t="s">
        <v>54</v>
      </c>
      <c r="Q5" s="382" t="s">
        <v>410</v>
      </c>
      <c r="R5" s="382" t="s">
        <v>406</v>
      </c>
      <c r="S5" s="382" t="s">
        <v>54</v>
      </c>
      <c r="T5" s="382" t="s">
        <v>54</v>
      </c>
      <c r="U5" s="384" t="s">
        <v>413</v>
      </c>
      <c r="V5" s="383" t="s">
        <v>413</v>
      </c>
      <c r="W5" s="382" t="s">
        <v>414</v>
      </c>
      <c r="X5" s="382" t="s">
        <v>54</v>
      </c>
      <c r="Y5" s="382" t="s">
        <v>406</v>
      </c>
      <c r="Z5" s="382" t="s">
        <v>415</v>
      </c>
      <c r="AA5" s="382" t="s">
        <v>54</v>
      </c>
      <c r="AB5" s="382" t="s">
        <v>416</v>
      </c>
      <c r="AC5" s="383" t="s">
        <v>417</v>
      </c>
      <c r="AD5" s="382" t="s">
        <v>54</v>
      </c>
      <c r="AE5" s="382" t="s">
        <v>418</v>
      </c>
      <c r="AF5" s="382" t="s">
        <v>401</v>
      </c>
      <c r="AG5" s="382" t="s">
        <v>54</v>
      </c>
      <c r="AH5" s="382" t="s">
        <v>403</v>
      </c>
      <c r="AI5" s="382" t="s">
        <v>403</v>
      </c>
      <c r="AJ5" s="382" t="s">
        <v>401</v>
      </c>
    </row>
    <row r="6" spans="1:36" ht="15.75" customHeight="1">
      <c r="B6" s="378" t="s">
        <v>44</v>
      </c>
      <c r="C6" s="379" t="s">
        <v>419</v>
      </c>
      <c r="D6" s="379">
        <v>103</v>
      </c>
      <c r="E6" s="375"/>
      <c r="F6" s="380" t="s">
        <v>403</v>
      </c>
      <c r="G6" s="381" t="s">
        <v>415</v>
      </c>
      <c r="H6" s="382" t="s">
        <v>410</v>
      </c>
      <c r="I6" s="382" t="s">
        <v>54</v>
      </c>
      <c r="J6" s="382" t="s">
        <v>54</v>
      </c>
      <c r="K6" s="383" t="s">
        <v>71</v>
      </c>
      <c r="L6" s="382" t="s">
        <v>401</v>
      </c>
      <c r="M6" s="382" t="s">
        <v>54</v>
      </c>
      <c r="N6" s="382" t="s">
        <v>401</v>
      </c>
      <c r="O6" s="382" t="s">
        <v>401</v>
      </c>
      <c r="P6" s="382" t="s">
        <v>56</v>
      </c>
      <c r="Q6" s="382" t="s">
        <v>54</v>
      </c>
      <c r="R6" s="382" t="s">
        <v>403</v>
      </c>
      <c r="S6" s="382" t="s">
        <v>403</v>
      </c>
      <c r="T6" s="382" t="s">
        <v>403</v>
      </c>
      <c r="U6" s="384" t="s">
        <v>401</v>
      </c>
      <c r="V6" s="383" t="s">
        <v>417</v>
      </c>
      <c r="W6" s="383" t="s">
        <v>56</v>
      </c>
      <c r="X6" s="382" t="s">
        <v>54</v>
      </c>
      <c r="Y6" s="382" t="s">
        <v>402</v>
      </c>
      <c r="Z6" s="383" t="s">
        <v>401</v>
      </c>
      <c r="AA6" s="382" t="s">
        <v>406</v>
      </c>
      <c r="AB6" s="382" t="s">
        <v>54</v>
      </c>
      <c r="AC6" s="383" t="s">
        <v>54</v>
      </c>
      <c r="AD6" s="382" t="s">
        <v>56</v>
      </c>
      <c r="AE6" s="382" t="s">
        <v>403</v>
      </c>
      <c r="AF6" s="382" t="s">
        <v>403</v>
      </c>
      <c r="AG6" s="382" t="s">
        <v>403</v>
      </c>
      <c r="AH6" s="382" t="s">
        <v>54</v>
      </c>
      <c r="AI6" s="382" t="s">
        <v>409</v>
      </c>
      <c r="AJ6" s="383" t="s">
        <v>407</v>
      </c>
    </row>
    <row r="7" spans="1:36" ht="15.75" customHeight="1">
      <c r="B7" s="378" t="s">
        <v>44</v>
      </c>
      <c r="C7" s="379" t="s">
        <v>420</v>
      </c>
      <c r="D7" s="379">
        <v>104</v>
      </c>
      <c r="E7" s="375"/>
      <c r="F7" s="380" t="s">
        <v>54</v>
      </c>
      <c r="G7" s="381" t="s">
        <v>56</v>
      </c>
      <c r="H7" s="382" t="s">
        <v>417</v>
      </c>
      <c r="I7" s="382" t="s">
        <v>56</v>
      </c>
      <c r="J7" s="382" t="s">
        <v>54</v>
      </c>
      <c r="K7" s="382" t="s">
        <v>406</v>
      </c>
      <c r="L7" s="382" t="s">
        <v>410</v>
      </c>
      <c r="M7" s="382" t="s">
        <v>54</v>
      </c>
      <c r="N7" s="382" t="s">
        <v>409</v>
      </c>
      <c r="O7" s="382" t="s">
        <v>417</v>
      </c>
      <c r="P7" s="382" t="s">
        <v>56</v>
      </c>
      <c r="Q7" s="382" t="s">
        <v>421</v>
      </c>
      <c r="R7" s="383" t="s">
        <v>54</v>
      </c>
      <c r="S7" s="383" t="s">
        <v>54</v>
      </c>
      <c r="T7" s="382" t="s">
        <v>407</v>
      </c>
      <c r="U7" s="380" t="s">
        <v>403</v>
      </c>
      <c r="V7" s="383" t="s">
        <v>410</v>
      </c>
      <c r="W7" s="382" t="s">
        <v>56</v>
      </c>
      <c r="X7" s="382" t="s">
        <v>54</v>
      </c>
      <c r="Y7" s="382" t="s">
        <v>406</v>
      </c>
      <c r="Z7" s="382" t="s">
        <v>415</v>
      </c>
      <c r="AA7" s="382" t="s">
        <v>54</v>
      </c>
      <c r="AB7" s="382" t="s">
        <v>406</v>
      </c>
      <c r="AC7" s="383" t="s">
        <v>410</v>
      </c>
      <c r="AD7" s="385" t="s">
        <v>54</v>
      </c>
      <c r="AE7" s="382" t="s">
        <v>56</v>
      </c>
      <c r="AF7" s="382" t="s">
        <v>56</v>
      </c>
      <c r="AG7" s="382" t="s">
        <v>64</v>
      </c>
      <c r="AH7" s="382" t="s">
        <v>403</v>
      </c>
      <c r="AI7" s="382" t="s">
        <v>54</v>
      </c>
      <c r="AJ7" s="383" t="s">
        <v>406</v>
      </c>
    </row>
    <row r="8" spans="1:36" ht="15.75" customHeight="1">
      <c r="B8" s="378" t="s">
        <v>44</v>
      </c>
      <c r="C8" s="386" t="s">
        <v>422</v>
      </c>
      <c r="D8" s="379">
        <v>105</v>
      </c>
      <c r="E8" s="375"/>
      <c r="F8" s="380" t="s">
        <v>403</v>
      </c>
      <c r="G8" s="381" t="s">
        <v>406</v>
      </c>
      <c r="H8" s="382" t="s">
        <v>54</v>
      </c>
      <c r="I8" s="382" t="s">
        <v>54</v>
      </c>
      <c r="J8" s="382" t="s">
        <v>54</v>
      </c>
      <c r="K8" s="382" t="s">
        <v>406</v>
      </c>
      <c r="L8" s="382" t="s">
        <v>406</v>
      </c>
      <c r="M8" s="382" t="s">
        <v>403</v>
      </c>
      <c r="N8" s="382" t="s">
        <v>406</v>
      </c>
      <c r="O8" s="382" t="s">
        <v>410</v>
      </c>
      <c r="P8" s="382" t="s">
        <v>54</v>
      </c>
      <c r="Q8" s="382" t="s">
        <v>56</v>
      </c>
      <c r="R8" s="382" t="s">
        <v>409</v>
      </c>
      <c r="S8" s="382" t="s">
        <v>401</v>
      </c>
      <c r="T8" s="382" t="s">
        <v>401</v>
      </c>
      <c r="U8" s="387"/>
      <c r="V8" s="388"/>
      <c r="W8" s="389"/>
      <c r="X8" s="389"/>
      <c r="Y8" s="389"/>
      <c r="Z8" s="389"/>
      <c r="AA8" s="382"/>
      <c r="AB8" s="389"/>
      <c r="AC8" s="390"/>
      <c r="AD8" s="391"/>
      <c r="AE8" s="389"/>
      <c r="AF8" s="389"/>
      <c r="AG8" s="389"/>
      <c r="AH8" s="389"/>
      <c r="AI8" s="389"/>
      <c r="AJ8" s="389"/>
    </row>
    <row r="9" spans="1:36" ht="15.75" customHeight="1">
      <c r="B9" s="392"/>
      <c r="C9" s="393"/>
      <c r="D9" s="394">
        <v>106</v>
      </c>
      <c r="E9" s="375"/>
      <c r="F9" s="387"/>
      <c r="G9" s="395"/>
      <c r="H9" s="389"/>
      <c r="I9" s="389"/>
      <c r="J9" s="389"/>
      <c r="K9" s="389"/>
      <c r="L9" s="389"/>
      <c r="M9" s="389"/>
      <c r="N9" s="389"/>
      <c r="O9" s="389"/>
      <c r="P9" s="389"/>
      <c r="Q9" s="389"/>
      <c r="R9" s="389"/>
      <c r="S9" s="389"/>
      <c r="T9" s="389"/>
      <c r="U9" s="387" t="s">
        <v>423</v>
      </c>
      <c r="V9" s="388" t="s">
        <v>54</v>
      </c>
      <c r="W9" s="389" t="s">
        <v>423</v>
      </c>
      <c r="X9" s="389" t="s">
        <v>423</v>
      </c>
      <c r="Y9" s="389" t="s">
        <v>54</v>
      </c>
      <c r="Z9" s="389" t="s">
        <v>402</v>
      </c>
      <c r="AA9" s="382" t="s">
        <v>406</v>
      </c>
      <c r="AB9" s="389" t="s">
        <v>69</v>
      </c>
      <c r="AC9" s="390" t="s">
        <v>424</v>
      </c>
      <c r="AD9" s="389" t="s">
        <v>54</v>
      </c>
      <c r="AE9" s="389" t="s">
        <v>56</v>
      </c>
      <c r="AF9" s="389" t="s">
        <v>56</v>
      </c>
      <c r="AG9" s="389" t="s">
        <v>64</v>
      </c>
      <c r="AH9" s="389" t="s">
        <v>403</v>
      </c>
      <c r="AI9" s="389" t="s">
        <v>406</v>
      </c>
      <c r="AJ9" s="389" t="s">
        <v>402</v>
      </c>
    </row>
    <row r="10" spans="1:36" ht="15.75" customHeight="1">
      <c r="B10" s="392"/>
      <c r="C10" s="394" t="s">
        <v>425</v>
      </c>
      <c r="D10" s="394">
        <v>107</v>
      </c>
      <c r="E10" s="375"/>
      <c r="F10" s="387" t="s">
        <v>54</v>
      </c>
      <c r="G10" s="396" t="s">
        <v>54</v>
      </c>
      <c r="H10" s="389" t="s">
        <v>54</v>
      </c>
      <c r="I10" s="389" t="s">
        <v>54</v>
      </c>
      <c r="J10" s="389" t="s">
        <v>54</v>
      </c>
      <c r="K10" s="389" t="s">
        <v>401</v>
      </c>
      <c r="L10" s="389" t="s">
        <v>401</v>
      </c>
      <c r="M10" s="389" t="s">
        <v>54</v>
      </c>
      <c r="N10" s="389" t="s">
        <v>54</v>
      </c>
      <c r="O10" s="389" t="s">
        <v>54</v>
      </c>
      <c r="P10" s="389" t="s">
        <v>54</v>
      </c>
      <c r="Q10" s="389" t="s">
        <v>54</v>
      </c>
      <c r="R10" s="389" t="s">
        <v>401</v>
      </c>
      <c r="S10" s="389" t="s">
        <v>401</v>
      </c>
      <c r="T10" s="389" t="s">
        <v>54</v>
      </c>
      <c r="U10" s="387" t="s">
        <v>54</v>
      </c>
      <c r="V10" s="389" t="s">
        <v>54</v>
      </c>
      <c r="W10" s="389" t="s">
        <v>54</v>
      </c>
      <c r="X10" s="389" t="s">
        <v>54</v>
      </c>
      <c r="Y10" s="389" t="s">
        <v>401</v>
      </c>
      <c r="Z10" s="389" t="s">
        <v>401</v>
      </c>
      <c r="AA10" s="397" t="s">
        <v>54</v>
      </c>
      <c r="AB10" s="389" t="s">
        <v>54</v>
      </c>
      <c r="AC10" s="389" t="s">
        <v>54</v>
      </c>
      <c r="AD10" s="389" t="s">
        <v>54</v>
      </c>
      <c r="AE10" s="389" t="s">
        <v>54</v>
      </c>
      <c r="AF10" s="382" t="s">
        <v>401</v>
      </c>
      <c r="AG10" s="382" t="s">
        <v>401</v>
      </c>
      <c r="AH10" s="385" t="s">
        <v>54</v>
      </c>
      <c r="AI10" s="389" t="s">
        <v>54</v>
      </c>
      <c r="AJ10" s="389" t="s">
        <v>401</v>
      </c>
    </row>
    <row r="11" spans="1:36" ht="15.75" customHeight="1">
      <c r="B11" s="373"/>
      <c r="C11" s="394" t="s">
        <v>426</v>
      </c>
      <c r="D11" s="394">
        <v>108</v>
      </c>
      <c r="E11" s="375"/>
      <c r="F11" s="387" t="s">
        <v>54</v>
      </c>
      <c r="G11" s="396" t="s">
        <v>54</v>
      </c>
      <c r="H11" s="389" t="s">
        <v>54</v>
      </c>
      <c r="I11" s="389" t="s">
        <v>54</v>
      </c>
      <c r="J11" s="389" t="s">
        <v>54</v>
      </c>
      <c r="K11" s="389" t="s">
        <v>54</v>
      </c>
      <c r="L11" s="389" t="s">
        <v>427</v>
      </c>
      <c r="M11" s="389" t="s">
        <v>54</v>
      </c>
      <c r="N11" s="389" t="s">
        <v>428</v>
      </c>
      <c r="O11" s="389" t="s">
        <v>54</v>
      </c>
      <c r="P11" s="389" t="s">
        <v>54</v>
      </c>
      <c r="Q11" s="389" t="s">
        <v>54</v>
      </c>
      <c r="R11" s="389" t="s">
        <v>427</v>
      </c>
      <c r="S11" s="389" t="s">
        <v>54</v>
      </c>
      <c r="T11" s="389" t="s">
        <v>54</v>
      </c>
      <c r="U11" s="387" t="s">
        <v>54</v>
      </c>
      <c r="V11" s="389" t="s">
        <v>54</v>
      </c>
      <c r="W11" s="389" t="s">
        <v>54</v>
      </c>
      <c r="X11" s="389" t="s">
        <v>54</v>
      </c>
      <c r="Y11" s="389" t="s">
        <v>429</v>
      </c>
      <c r="Z11" s="389" t="s">
        <v>54</v>
      </c>
      <c r="AA11" s="389" t="s">
        <v>54</v>
      </c>
      <c r="AB11" s="389" t="s">
        <v>428</v>
      </c>
      <c r="AC11" s="389" t="s">
        <v>54</v>
      </c>
      <c r="AD11" s="389" t="s">
        <v>54</v>
      </c>
      <c r="AE11" s="389" t="s">
        <v>54</v>
      </c>
      <c r="AF11" s="389" t="s">
        <v>54</v>
      </c>
      <c r="AG11" s="389" t="s">
        <v>427</v>
      </c>
      <c r="AH11" s="389" t="s">
        <v>54</v>
      </c>
      <c r="AI11" s="389" t="s">
        <v>428</v>
      </c>
      <c r="AJ11" s="389" t="s">
        <v>54</v>
      </c>
    </row>
    <row r="12" spans="1:36" ht="15.75" hidden="1" customHeight="1">
      <c r="B12" s="373"/>
      <c r="C12" s="394" t="s">
        <v>430</v>
      </c>
      <c r="D12" s="394">
        <v>109</v>
      </c>
      <c r="E12" s="375"/>
      <c r="F12" s="387"/>
      <c r="G12" s="395"/>
      <c r="H12" s="389"/>
      <c r="I12" s="389"/>
      <c r="J12" s="389"/>
      <c r="K12" s="389"/>
      <c r="L12" s="389"/>
      <c r="M12" s="389"/>
      <c r="N12" s="389"/>
      <c r="O12" s="389"/>
      <c r="P12" s="389"/>
      <c r="Q12" s="389"/>
      <c r="R12" s="389"/>
      <c r="S12" s="389"/>
      <c r="T12" s="389"/>
      <c r="U12" s="387"/>
      <c r="V12" s="389"/>
      <c r="W12" s="389"/>
      <c r="X12" s="389"/>
      <c r="Y12" s="389"/>
      <c r="Z12" s="389"/>
      <c r="AA12" s="389"/>
      <c r="AB12" s="389"/>
      <c r="AC12" s="389"/>
      <c r="AD12" s="389"/>
      <c r="AE12" s="389"/>
      <c r="AF12" s="389"/>
      <c r="AG12" s="389"/>
      <c r="AH12" s="389"/>
      <c r="AI12" s="389"/>
      <c r="AJ12" s="389"/>
    </row>
    <row r="13" spans="1:36" ht="15.75" hidden="1" customHeight="1">
      <c r="B13" s="373"/>
      <c r="C13" s="394" t="s">
        <v>431</v>
      </c>
      <c r="D13" s="394">
        <v>110</v>
      </c>
      <c r="E13" s="375"/>
      <c r="F13" s="387"/>
      <c r="G13" s="395"/>
      <c r="H13" s="389"/>
      <c r="I13" s="389"/>
      <c r="J13" s="389"/>
      <c r="K13" s="389"/>
      <c r="L13" s="389"/>
      <c r="M13" s="389"/>
      <c r="N13" s="389"/>
      <c r="O13" s="389"/>
      <c r="P13" s="389"/>
      <c r="Q13" s="389"/>
      <c r="R13" s="389"/>
      <c r="S13" s="389"/>
      <c r="T13" s="389"/>
      <c r="U13" s="387"/>
      <c r="V13" s="389"/>
      <c r="W13" s="389"/>
      <c r="X13" s="389"/>
      <c r="Y13" s="389"/>
      <c r="Z13" s="389"/>
      <c r="AA13" s="389"/>
      <c r="AB13" s="389"/>
      <c r="AC13" s="389"/>
      <c r="AD13" s="389"/>
      <c r="AE13" s="389"/>
      <c r="AF13" s="389"/>
      <c r="AG13" s="389"/>
      <c r="AH13" s="389"/>
      <c r="AI13" s="389"/>
      <c r="AJ13" s="389"/>
    </row>
    <row r="14" spans="1:36" ht="15.75" hidden="1" customHeight="1">
      <c r="B14" s="373"/>
      <c r="C14" s="394" t="s">
        <v>432</v>
      </c>
      <c r="D14" s="398"/>
      <c r="E14" s="375"/>
      <c r="F14" s="399"/>
      <c r="G14" s="398"/>
      <c r="H14" s="399"/>
      <c r="I14" s="399"/>
      <c r="J14" s="399"/>
      <c r="K14" s="399"/>
      <c r="L14" s="399"/>
      <c r="M14" s="399"/>
      <c r="N14" s="399"/>
      <c r="O14" s="399"/>
      <c r="P14" s="399"/>
      <c r="Q14" s="399"/>
      <c r="R14" s="399"/>
      <c r="S14" s="399"/>
      <c r="T14" s="399"/>
      <c r="U14" s="399"/>
      <c r="V14" s="399"/>
      <c r="W14" s="399"/>
      <c r="X14" s="399"/>
      <c r="Y14" s="399"/>
      <c r="Z14" s="399"/>
      <c r="AA14" s="399"/>
      <c r="AB14" s="399"/>
      <c r="AC14" s="399"/>
      <c r="AD14" s="399"/>
      <c r="AE14" s="399"/>
      <c r="AF14" s="399"/>
      <c r="AG14" s="399"/>
      <c r="AH14" s="399"/>
      <c r="AI14" s="399"/>
      <c r="AJ14" s="399"/>
    </row>
    <row r="15" spans="1:36" ht="15.75" hidden="1" customHeight="1">
      <c r="B15" s="373"/>
      <c r="C15" s="400"/>
      <c r="D15" s="400"/>
      <c r="E15" s="375"/>
      <c r="F15" s="401"/>
      <c r="G15" s="400"/>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row>
    <row r="16" spans="1:36" ht="16.2">
      <c r="B16" s="373"/>
      <c r="C16" s="402"/>
      <c r="D16" s="402"/>
      <c r="E16" s="375"/>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row>
    <row r="17" spans="1:36" ht="16.2">
      <c r="A17" s="403"/>
      <c r="B17" s="373"/>
      <c r="C17" s="403"/>
      <c r="D17" s="403"/>
      <c r="E17" s="375"/>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403"/>
      <c r="AJ17" s="403"/>
    </row>
    <row r="18" spans="1:36" ht="16.2">
      <c r="A18" s="747" t="s">
        <v>433</v>
      </c>
      <c r="B18" s="747" t="s">
        <v>434</v>
      </c>
      <c r="C18" s="747" t="s">
        <v>435</v>
      </c>
      <c r="D18" s="747" t="s">
        <v>436</v>
      </c>
      <c r="E18" s="140"/>
      <c r="F18" s="335">
        <v>45505</v>
      </c>
      <c r="G18" s="335">
        <v>45506</v>
      </c>
      <c r="H18" s="335">
        <v>45507</v>
      </c>
      <c r="I18" s="335">
        <v>45508</v>
      </c>
      <c r="J18" s="335">
        <v>45509</v>
      </c>
      <c r="K18" s="335">
        <v>45510</v>
      </c>
      <c r="L18" s="335">
        <v>45511</v>
      </c>
      <c r="M18" s="335">
        <v>45512</v>
      </c>
      <c r="N18" s="335">
        <v>45513</v>
      </c>
      <c r="O18" s="335">
        <v>45514</v>
      </c>
      <c r="P18" s="335">
        <v>45515</v>
      </c>
      <c r="Q18" s="335">
        <v>45516</v>
      </c>
      <c r="R18" s="335">
        <v>45517</v>
      </c>
      <c r="S18" s="335">
        <v>45518</v>
      </c>
      <c r="T18" s="335">
        <v>45519</v>
      </c>
      <c r="U18" s="335">
        <v>45520</v>
      </c>
      <c r="V18" s="335">
        <v>45521</v>
      </c>
      <c r="W18" s="335">
        <v>45522</v>
      </c>
      <c r="X18" s="335">
        <v>45523</v>
      </c>
      <c r="Y18" s="335">
        <v>45524</v>
      </c>
      <c r="Z18" s="335">
        <v>45525</v>
      </c>
      <c r="AA18" s="335">
        <v>45526</v>
      </c>
      <c r="AB18" s="335">
        <v>45527</v>
      </c>
      <c r="AC18" s="335">
        <v>45528</v>
      </c>
      <c r="AD18" s="335">
        <v>45529</v>
      </c>
      <c r="AE18" s="335">
        <v>45530</v>
      </c>
      <c r="AF18" s="335">
        <v>45531</v>
      </c>
      <c r="AG18" s="335">
        <v>45532</v>
      </c>
      <c r="AH18" s="335">
        <v>45533</v>
      </c>
      <c r="AI18" s="335">
        <v>45534</v>
      </c>
      <c r="AJ18" s="335">
        <v>45535</v>
      </c>
    </row>
    <row r="19" spans="1:36" ht="16.2">
      <c r="A19" s="697"/>
      <c r="B19" s="697"/>
      <c r="C19" s="697"/>
      <c r="D19" s="697"/>
      <c r="E19" s="140"/>
      <c r="F19" s="404" t="s">
        <v>50</v>
      </c>
      <c r="G19" s="404" t="s">
        <v>51</v>
      </c>
      <c r="H19" s="404" t="s">
        <v>52</v>
      </c>
      <c r="I19" s="404" t="s">
        <v>46</v>
      </c>
      <c r="J19" s="404" t="s">
        <v>47</v>
      </c>
      <c r="K19" s="404" t="s">
        <v>48</v>
      </c>
      <c r="L19" s="404" t="s">
        <v>49</v>
      </c>
      <c r="M19" s="404" t="s">
        <v>50</v>
      </c>
      <c r="N19" s="404" t="s">
        <v>51</v>
      </c>
      <c r="O19" s="404" t="s">
        <v>52</v>
      </c>
      <c r="P19" s="404" t="s">
        <v>46</v>
      </c>
      <c r="Q19" s="404" t="s">
        <v>47</v>
      </c>
      <c r="R19" s="404" t="s">
        <v>48</v>
      </c>
      <c r="S19" s="404" t="s">
        <v>49</v>
      </c>
      <c r="T19" s="404" t="s">
        <v>50</v>
      </c>
      <c r="U19" s="404" t="s">
        <v>51</v>
      </c>
      <c r="V19" s="404" t="s">
        <v>52</v>
      </c>
      <c r="W19" s="404" t="s">
        <v>46</v>
      </c>
      <c r="X19" s="404" t="s">
        <v>47</v>
      </c>
      <c r="Y19" s="404" t="s">
        <v>48</v>
      </c>
      <c r="Z19" s="404" t="s">
        <v>49</v>
      </c>
      <c r="AA19" s="404" t="s">
        <v>50</v>
      </c>
      <c r="AB19" s="404" t="s">
        <v>51</v>
      </c>
      <c r="AC19" s="404" t="s">
        <v>52</v>
      </c>
      <c r="AD19" s="404" t="s">
        <v>46</v>
      </c>
      <c r="AE19" s="404" t="s">
        <v>47</v>
      </c>
      <c r="AF19" s="404" t="s">
        <v>48</v>
      </c>
      <c r="AG19" s="404" t="s">
        <v>49</v>
      </c>
      <c r="AH19" s="404" t="s">
        <v>50</v>
      </c>
      <c r="AI19" s="404" t="s">
        <v>51</v>
      </c>
      <c r="AJ19" s="404" t="s">
        <v>52</v>
      </c>
    </row>
    <row r="20" spans="1:36" ht="17.399999999999999">
      <c r="A20" s="405"/>
      <c r="B20" s="406" t="s">
        <v>437</v>
      </c>
      <c r="C20" s="405"/>
      <c r="D20" s="407"/>
      <c r="E20" s="748" t="s">
        <v>258</v>
      </c>
      <c r="F20" s="408"/>
      <c r="G20" s="409" t="s">
        <v>438</v>
      </c>
      <c r="H20" s="408">
        <v>60</v>
      </c>
      <c r="I20" s="409" t="s">
        <v>439</v>
      </c>
      <c r="J20" s="409"/>
      <c r="K20" s="409" t="s">
        <v>440</v>
      </c>
      <c r="L20" s="408" t="s">
        <v>441</v>
      </c>
      <c r="M20" s="409"/>
      <c r="N20" s="410" t="s">
        <v>442</v>
      </c>
      <c r="O20" s="410" t="s">
        <v>443</v>
      </c>
      <c r="P20" s="410" t="s">
        <v>444</v>
      </c>
      <c r="Q20" s="410" t="s">
        <v>445</v>
      </c>
      <c r="R20" s="410" t="s">
        <v>446</v>
      </c>
      <c r="S20" s="410" t="s">
        <v>447</v>
      </c>
      <c r="T20" s="410"/>
      <c r="U20" s="410" t="s">
        <v>444</v>
      </c>
      <c r="V20" s="410" t="s">
        <v>448</v>
      </c>
      <c r="W20" s="410" t="s">
        <v>445</v>
      </c>
      <c r="X20" s="410"/>
      <c r="Y20" s="410" t="s">
        <v>449</v>
      </c>
      <c r="Z20" s="410" t="s">
        <v>442</v>
      </c>
      <c r="AA20" s="342"/>
      <c r="AB20" s="410">
        <v>60</v>
      </c>
      <c r="AC20" s="410" t="s">
        <v>440</v>
      </c>
      <c r="AD20" s="342" t="s">
        <v>442</v>
      </c>
      <c r="AE20" s="410" t="s">
        <v>447</v>
      </c>
      <c r="AF20" s="410" t="s">
        <v>450</v>
      </c>
      <c r="AG20" s="410">
        <v>60</v>
      </c>
      <c r="AH20" s="410"/>
      <c r="AI20" s="410" t="s">
        <v>448</v>
      </c>
      <c r="AJ20" s="410" t="s">
        <v>445</v>
      </c>
    </row>
    <row r="21" spans="1:36" ht="17.399999999999999">
      <c r="A21" s="411">
        <v>60</v>
      </c>
      <c r="B21" s="412" t="s">
        <v>451</v>
      </c>
      <c r="C21" s="399">
        <v>201</v>
      </c>
      <c r="D21" s="413"/>
      <c r="E21" s="697"/>
      <c r="F21" s="409"/>
      <c r="G21" s="409" t="s">
        <v>452</v>
      </c>
      <c r="H21" s="409" t="s">
        <v>452</v>
      </c>
      <c r="I21" s="409" t="s">
        <v>453</v>
      </c>
      <c r="J21" s="409"/>
      <c r="K21" s="409" t="s">
        <v>454</v>
      </c>
      <c r="L21" s="409" t="s">
        <v>431</v>
      </c>
      <c r="M21" s="409"/>
      <c r="N21" s="410" t="s">
        <v>455</v>
      </c>
      <c r="O21" s="410" t="s">
        <v>455</v>
      </c>
      <c r="P21" s="410" t="s">
        <v>453</v>
      </c>
      <c r="Q21" s="410" t="s">
        <v>452</v>
      </c>
      <c r="R21" s="410" t="s">
        <v>456</v>
      </c>
      <c r="S21" s="410" t="s">
        <v>457</v>
      </c>
      <c r="T21" s="410"/>
      <c r="U21" s="410" t="s">
        <v>458</v>
      </c>
      <c r="V21" s="410" t="s">
        <v>453</v>
      </c>
      <c r="W21" s="410" t="s">
        <v>452</v>
      </c>
      <c r="X21" s="410"/>
      <c r="Y21" s="410" t="s">
        <v>431</v>
      </c>
      <c r="Z21" s="410" t="s">
        <v>430</v>
      </c>
      <c r="AA21" s="342"/>
      <c r="AB21" s="410" t="s">
        <v>454</v>
      </c>
      <c r="AC21" s="410" t="s">
        <v>454</v>
      </c>
      <c r="AD21" s="342" t="s">
        <v>455</v>
      </c>
      <c r="AE21" s="410" t="s">
        <v>430</v>
      </c>
      <c r="AF21" s="410" t="s">
        <v>457</v>
      </c>
      <c r="AG21" s="410" t="s">
        <v>452</v>
      </c>
      <c r="AH21" s="410"/>
      <c r="AI21" s="410" t="s">
        <v>453</v>
      </c>
      <c r="AJ21" s="410" t="s">
        <v>453</v>
      </c>
    </row>
    <row r="22" spans="1:36" ht="17.399999999999999">
      <c r="A22" s="411" t="s">
        <v>449</v>
      </c>
      <c r="B22" s="414" t="s">
        <v>459</v>
      </c>
      <c r="C22" s="399">
        <v>202</v>
      </c>
      <c r="D22" s="413"/>
      <c r="E22" s="748" t="s">
        <v>263</v>
      </c>
      <c r="F22" s="409"/>
      <c r="G22" s="409" t="s">
        <v>448</v>
      </c>
      <c r="H22" s="408" t="s">
        <v>460</v>
      </c>
      <c r="I22" s="409" t="s">
        <v>461</v>
      </c>
      <c r="J22" s="409"/>
      <c r="K22" s="409" t="s">
        <v>462</v>
      </c>
      <c r="L22" s="409" t="s">
        <v>450</v>
      </c>
      <c r="M22" s="409"/>
      <c r="N22" s="410" t="s">
        <v>463</v>
      </c>
      <c r="O22" s="410" t="s">
        <v>464</v>
      </c>
      <c r="P22" s="410" t="s">
        <v>442</v>
      </c>
      <c r="Q22" s="410" t="s">
        <v>439</v>
      </c>
      <c r="R22" s="410" t="s">
        <v>450</v>
      </c>
      <c r="S22" s="410" t="s">
        <v>465</v>
      </c>
      <c r="T22" s="410"/>
      <c r="U22" s="410">
        <v>60</v>
      </c>
      <c r="V22" s="410" t="s">
        <v>445</v>
      </c>
      <c r="W22" s="410" t="s">
        <v>465</v>
      </c>
      <c r="X22" s="410"/>
      <c r="Y22" s="410" t="s">
        <v>442</v>
      </c>
      <c r="Z22" s="410" t="s">
        <v>466</v>
      </c>
      <c r="AA22" s="342"/>
      <c r="AB22" s="410" t="s">
        <v>461</v>
      </c>
      <c r="AC22" s="410" t="s">
        <v>464</v>
      </c>
      <c r="AD22" s="342" t="s">
        <v>467</v>
      </c>
      <c r="AE22" s="410" t="s">
        <v>445</v>
      </c>
      <c r="AF22" s="410" t="s">
        <v>464</v>
      </c>
      <c r="AG22" s="410" t="s">
        <v>461</v>
      </c>
      <c r="AH22" s="410"/>
      <c r="AI22" s="410" t="s">
        <v>462</v>
      </c>
      <c r="AJ22" s="410" t="s">
        <v>442</v>
      </c>
    </row>
    <row r="23" spans="1:36" ht="17.399999999999999">
      <c r="A23" s="411" t="s">
        <v>468</v>
      </c>
      <c r="B23" s="414" t="s">
        <v>469</v>
      </c>
      <c r="C23" s="399">
        <v>203</v>
      </c>
      <c r="D23" s="413"/>
      <c r="E23" s="697"/>
      <c r="F23" s="409"/>
      <c r="G23" s="409" t="s">
        <v>453</v>
      </c>
      <c r="H23" s="409" t="s">
        <v>454</v>
      </c>
      <c r="I23" s="409" t="s">
        <v>452</v>
      </c>
      <c r="J23" s="409"/>
      <c r="K23" s="409" t="s">
        <v>457</v>
      </c>
      <c r="L23" s="409" t="s">
        <v>457</v>
      </c>
      <c r="M23" s="409"/>
      <c r="N23" s="410" t="s">
        <v>453</v>
      </c>
      <c r="O23" s="410" t="s">
        <v>452</v>
      </c>
      <c r="P23" s="410" t="s">
        <v>432</v>
      </c>
      <c r="Q23" s="410" t="s">
        <v>470</v>
      </c>
      <c r="R23" s="410" t="s">
        <v>457</v>
      </c>
      <c r="S23" s="410" t="s">
        <v>470</v>
      </c>
      <c r="T23" s="410"/>
      <c r="U23" s="410" t="s">
        <v>455</v>
      </c>
      <c r="V23" s="410" t="s">
        <v>452</v>
      </c>
      <c r="W23" s="410" t="s">
        <v>455</v>
      </c>
      <c r="X23" s="410"/>
      <c r="Y23" s="410" t="s">
        <v>430</v>
      </c>
      <c r="Z23" s="410" t="s">
        <v>455</v>
      </c>
      <c r="AA23" s="342"/>
      <c r="AB23" s="410" t="s">
        <v>454</v>
      </c>
      <c r="AC23" s="410" t="s">
        <v>452</v>
      </c>
      <c r="AD23" s="342" t="s">
        <v>453</v>
      </c>
      <c r="AE23" s="410" t="s">
        <v>452</v>
      </c>
      <c r="AF23" s="410" t="s">
        <v>452</v>
      </c>
      <c r="AG23" s="410" t="s">
        <v>452</v>
      </c>
      <c r="AH23" s="410"/>
      <c r="AI23" s="410" t="s">
        <v>430</v>
      </c>
      <c r="AJ23" s="410" t="s">
        <v>455</v>
      </c>
    </row>
    <row r="24" spans="1:36" ht="17.399999999999999">
      <c r="A24" s="411" t="s">
        <v>447</v>
      </c>
      <c r="B24" s="414" t="s">
        <v>471</v>
      </c>
      <c r="C24" s="399">
        <v>204</v>
      </c>
      <c r="D24" s="413"/>
      <c r="E24" s="748" t="s">
        <v>264</v>
      </c>
      <c r="F24" s="409"/>
      <c r="G24" s="409" t="s">
        <v>467</v>
      </c>
      <c r="H24" s="409" t="s">
        <v>444</v>
      </c>
      <c r="I24" s="409" t="s">
        <v>440</v>
      </c>
      <c r="J24" s="408"/>
      <c r="K24" s="409" t="s">
        <v>446</v>
      </c>
      <c r="L24" s="409"/>
      <c r="M24" s="409"/>
      <c r="N24" s="410" t="s">
        <v>472</v>
      </c>
      <c r="O24" s="410">
        <v>60</v>
      </c>
      <c r="P24" s="410" t="s">
        <v>467</v>
      </c>
      <c r="Q24" s="410" t="s">
        <v>461</v>
      </c>
      <c r="R24" s="410">
        <v>60</v>
      </c>
      <c r="S24" s="410" t="s">
        <v>450</v>
      </c>
      <c r="T24" s="410"/>
      <c r="U24" s="410" t="s">
        <v>442</v>
      </c>
      <c r="V24" s="410" t="s">
        <v>466</v>
      </c>
      <c r="W24" s="410">
        <v>60</v>
      </c>
      <c r="X24" s="410"/>
      <c r="Y24" s="410" t="s">
        <v>446</v>
      </c>
      <c r="Z24" s="410"/>
      <c r="AA24" s="342"/>
      <c r="AB24" s="410" t="s">
        <v>445</v>
      </c>
      <c r="AC24" s="410" t="s">
        <v>461</v>
      </c>
      <c r="AD24" s="342" t="s">
        <v>443</v>
      </c>
      <c r="AE24" s="410" t="s">
        <v>464</v>
      </c>
      <c r="AF24" s="410" t="s">
        <v>446</v>
      </c>
      <c r="AG24" s="410" t="s">
        <v>450</v>
      </c>
      <c r="AH24" s="410"/>
      <c r="AI24" s="410" t="s">
        <v>442</v>
      </c>
      <c r="AJ24" s="410" t="s">
        <v>473</v>
      </c>
    </row>
    <row r="25" spans="1:36" ht="17.399999999999999">
      <c r="A25" s="415" t="s">
        <v>466</v>
      </c>
      <c r="B25" s="412" t="s">
        <v>474</v>
      </c>
      <c r="C25" s="399">
        <v>205</v>
      </c>
      <c r="D25" s="413"/>
      <c r="E25" s="697"/>
      <c r="F25" s="409"/>
      <c r="G25" s="409" t="s">
        <v>454</v>
      </c>
      <c r="H25" s="409" t="s">
        <v>453</v>
      </c>
      <c r="I25" s="409" t="s">
        <v>454</v>
      </c>
      <c r="J25" s="409"/>
      <c r="K25" s="409" t="s">
        <v>454</v>
      </c>
      <c r="L25" s="409"/>
      <c r="M25" s="409"/>
      <c r="N25" s="410" t="s">
        <v>453</v>
      </c>
      <c r="O25" s="410" t="s">
        <v>455</v>
      </c>
      <c r="P25" s="410" t="s">
        <v>453</v>
      </c>
      <c r="Q25" s="410" t="s">
        <v>454</v>
      </c>
      <c r="R25" s="410" t="s">
        <v>470</v>
      </c>
      <c r="S25" s="410" t="s">
        <v>457</v>
      </c>
      <c r="T25" s="410"/>
      <c r="U25" s="410" t="s">
        <v>455</v>
      </c>
      <c r="V25" s="410" t="s">
        <v>455</v>
      </c>
      <c r="W25" s="410" t="s">
        <v>455</v>
      </c>
      <c r="X25" s="410"/>
      <c r="Y25" s="410" t="s">
        <v>457</v>
      </c>
      <c r="Z25" s="410"/>
      <c r="AA25" s="342"/>
      <c r="AB25" s="410" t="s">
        <v>452</v>
      </c>
      <c r="AC25" s="410" t="s">
        <v>454</v>
      </c>
      <c r="AD25" s="342" t="s">
        <v>455</v>
      </c>
      <c r="AE25" s="410" t="s">
        <v>452</v>
      </c>
      <c r="AF25" s="410" t="s">
        <v>456</v>
      </c>
      <c r="AG25" s="410" t="s">
        <v>456</v>
      </c>
      <c r="AH25" s="410"/>
      <c r="AI25" s="410" t="s">
        <v>455</v>
      </c>
      <c r="AJ25" s="410" t="s">
        <v>453</v>
      </c>
    </row>
    <row r="26" spans="1:36" ht="17.399999999999999">
      <c r="A26" s="408" t="s">
        <v>475</v>
      </c>
      <c r="B26" s="412" t="s">
        <v>476</v>
      </c>
      <c r="C26" s="399">
        <v>206</v>
      </c>
      <c r="D26" s="413"/>
      <c r="E26" s="748" t="s">
        <v>265</v>
      </c>
      <c r="F26" s="409"/>
      <c r="G26" s="409"/>
      <c r="H26" s="409" t="s">
        <v>466</v>
      </c>
      <c r="I26" s="409" t="s">
        <v>477</v>
      </c>
      <c r="J26" s="409"/>
      <c r="K26" s="409"/>
      <c r="L26" s="409"/>
      <c r="M26" s="409"/>
      <c r="N26" s="410"/>
      <c r="O26" s="410" t="s">
        <v>461</v>
      </c>
      <c r="P26" s="410" t="s">
        <v>445</v>
      </c>
      <c r="Q26" s="410" t="s">
        <v>477</v>
      </c>
      <c r="R26" s="410"/>
      <c r="S26" s="410"/>
      <c r="T26" s="410"/>
      <c r="U26" s="410"/>
      <c r="V26" s="410" t="s">
        <v>464</v>
      </c>
      <c r="W26" s="410" t="s">
        <v>461</v>
      </c>
      <c r="X26" s="410"/>
      <c r="Y26" s="410"/>
      <c r="Z26" s="410"/>
      <c r="AA26" s="342"/>
      <c r="AB26" s="410"/>
      <c r="AC26" s="410" t="s">
        <v>445</v>
      </c>
      <c r="AD26" s="342" t="s">
        <v>472</v>
      </c>
      <c r="AE26" s="410"/>
      <c r="AF26" s="410"/>
      <c r="AG26" s="410"/>
      <c r="AH26" s="410"/>
      <c r="AI26" s="410"/>
      <c r="AJ26" s="410" t="s">
        <v>465</v>
      </c>
    </row>
    <row r="27" spans="1:36" ht="17.399999999999999">
      <c r="A27" s="408" t="s">
        <v>467</v>
      </c>
      <c r="B27" s="412" t="s">
        <v>478</v>
      </c>
      <c r="C27" s="399">
        <v>207</v>
      </c>
      <c r="D27" s="413"/>
      <c r="E27" s="697"/>
      <c r="F27" s="409"/>
      <c r="G27" s="409"/>
      <c r="H27" s="409" t="s">
        <v>455</v>
      </c>
      <c r="I27" s="409" t="s">
        <v>453</v>
      </c>
      <c r="J27" s="409"/>
      <c r="K27" s="409"/>
      <c r="L27" s="409"/>
      <c r="M27" s="409"/>
      <c r="N27" s="410"/>
      <c r="O27" s="410" t="s">
        <v>454</v>
      </c>
      <c r="P27" s="410" t="s">
        <v>452</v>
      </c>
      <c r="Q27" s="410" t="s">
        <v>453</v>
      </c>
      <c r="R27" s="410"/>
      <c r="S27" s="410"/>
      <c r="T27" s="410"/>
      <c r="U27" s="410"/>
      <c r="V27" s="410" t="s">
        <v>452</v>
      </c>
      <c r="W27" s="410" t="s">
        <v>452</v>
      </c>
      <c r="X27" s="410"/>
      <c r="Y27" s="410"/>
      <c r="Z27" s="410"/>
      <c r="AA27" s="342"/>
      <c r="AB27" s="410"/>
      <c r="AC27" s="410" t="s">
        <v>452</v>
      </c>
      <c r="AD27" s="342" t="s">
        <v>453</v>
      </c>
      <c r="AE27" s="410"/>
      <c r="AF27" s="410"/>
      <c r="AG27" s="410"/>
      <c r="AH27" s="410"/>
      <c r="AI27" s="410"/>
      <c r="AJ27" s="410" t="s">
        <v>455</v>
      </c>
    </row>
    <row r="28" spans="1:36" ht="17.399999999999999">
      <c r="A28" s="408"/>
      <c r="B28" s="412"/>
      <c r="C28" s="399"/>
      <c r="D28" s="413"/>
      <c r="E28" s="748" t="s">
        <v>398</v>
      </c>
      <c r="F28" s="409"/>
      <c r="G28" s="409"/>
      <c r="H28" s="409" t="s">
        <v>465</v>
      </c>
      <c r="I28" s="409"/>
      <c r="J28" s="409"/>
      <c r="K28" s="409"/>
      <c r="L28" s="409"/>
      <c r="M28" s="409"/>
      <c r="N28" s="410"/>
      <c r="O28" s="410" t="s">
        <v>462</v>
      </c>
      <c r="P28" s="410" t="s">
        <v>479</v>
      </c>
      <c r="Q28" s="410" t="s">
        <v>467</v>
      </c>
      <c r="R28" s="410"/>
      <c r="S28" s="410"/>
      <c r="T28" s="410"/>
      <c r="U28" s="410"/>
      <c r="V28" s="410">
        <v>60</v>
      </c>
      <c r="W28" s="410"/>
      <c r="X28" s="410"/>
      <c r="Y28" s="410"/>
      <c r="Z28" s="410"/>
      <c r="AA28" s="342"/>
      <c r="AB28" s="410"/>
      <c r="AC28" s="410">
        <v>60</v>
      </c>
      <c r="AD28" s="342"/>
      <c r="AE28" s="410"/>
      <c r="AF28" s="410"/>
      <c r="AG28" s="410"/>
      <c r="AH28" s="410"/>
      <c r="AI28" s="410"/>
      <c r="AJ28" s="410" t="s">
        <v>467</v>
      </c>
    </row>
    <row r="29" spans="1:36" ht="17.399999999999999">
      <c r="A29" s="408"/>
      <c r="B29" s="412"/>
      <c r="C29" s="399"/>
      <c r="D29" s="413"/>
      <c r="E29" s="697"/>
      <c r="F29" s="409"/>
      <c r="G29" s="409"/>
      <c r="H29" s="409" t="s">
        <v>455</v>
      </c>
      <c r="I29" s="409"/>
      <c r="J29" s="409"/>
      <c r="K29" s="409"/>
      <c r="L29" s="409"/>
      <c r="M29" s="409"/>
      <c r="N29" s="410"/>
      <c r="O29" s="410" t="s">
        <v>470</v>
      </c>
      <c r="P29" s="410" t="s">
        <v>432</v>
      </c>
      <c r="Q29" s="410" t="s">
        <v>453</v>
      </c>
      <c r="R29" s="410"/>
      <c r="S29" s="410"/>
      <c r="T29" s="410"/>
      <c r="U29" s="410"/>
      <c r="V29" s="410" t="s">
        <v>455</v>
      </c>
      <c r="W29" s="410"/>
      <c r="X29" s="410"/>
      <c r="Y29" s="410"/>
      <c r="Z29" s="410"/>
      <c r="AA29" s="342"/>
      <c r="AB29" s="410"/>
      <c r="AC29" s="410" t="s">
        <v>452</v>
      </c>
      <c r="AD29" s="342"/>
      <c r="AE29" s="410"/>
      <c r="AF29" s="410"/>
      <c r="AG29" s="410"/>
      <c r="AH29" s="410"/>
      <c r="AI29" s="410"/>
      <c r="AJ29" s="410" t="s">
        <v>454</v>
      </c>
    </row>
    <row r="30" spans="1:36" ht="17.399999999999999">
      <c r="A30" s="408"/>
      <c r="B30" s="412"/>
      <c r="C30" s="399"/>
      <c r="D30" s="413"/>
      <c r="E30" s="748" t="s">
        <v>266</v>
      </c>
      <c r="F30" s="409"/>
      <c r="G30" s="409"/>
      <c r="H30" s="409"/>
      <c r="I30" s="409"/>
      <c r="J30" s="409"/>
      <c r="K30" s="409"/>
      <c r="L30" s="409"/>
      <c r="M30" s="409"/>
      <c r="N30" s="410"/>
      <c r="O30" s="410"/>
      <c r="P30" s="410"/>
      <c r="Q30" s="410"/>
      <c r="R30" s="410"/>
      <c r="S30" s="410"/>
      <c r="T30" s="410"/>
      <c r="U30" s="410"/>
      <c r="V30" s="410"/>
      <c r="W30" s="410"/>
      <c r="X30" s="410"/>
      <c r="Y30" s="410"/>
      <c r="Z30" s="410"/>
      <c r="AA30" s="342"/>
      <c r="AB30" s="410"/>
      <c r="AC30" s="410"/>
      <c r="AD30" s="342"/>
      <c r="AE30" s="410"/>
      <c r="AF30" s="410"/>
      <c r="AG30" s="410"/>
      <c r="AH30" s="410"/>
      <c r="AI30" s="410"/>
      <c r="AJ30" s="410"/>
    </row>
    <row r="31" spans="1:36" ht="17.399999999999999">
      <c r="A31" s="408"/>
      <c r="B31" s="412"/>
      <c r="C31" s="399"/>
      <c r="D31" s="413"/>
      <c r="E31" s="697"/>
      <c r="F31" s="409"/>
      <c r="G31" s="409"/>
      <c r="H31" s="409"/>
      <c r="I31" s="409"/>
      <c r="J31" s="409"/>
      <c r="K31" s="409"/>
      <c r="L31" s="409"/>
      <c r="M31" s="409"/>
      <c r="N31" s="410"/>
      <c r="O31" s="410"/>
      <c r="P31" s="410"/>
      <c r="Q31" s="410"/>
      <c r="R31" s="410"/>
      <c r="S31" s="410"/>
      <c r="T31" s="410"/>
      <c r="U31" s="410"/>
      <c r="V31" s="410"/>
      <c r="W31" s="410"/>
      <c r="X31" s="410"/>
      <c r="Y31" s="410"/>
      <c r="Z31" s="410"/>
      <c r="AA31" s="342"/>
      <c r="AB31" s="410"/>
      <c r="AC31" s="410"/>
      <c r="AD31" s="342"/>
      <c r="AE31" s="410"/>
      <c r="AF31" s="410"/>
      <c r="AG31" s="410"/>
      <c r="AH31" s="410"/>
      <c r="AI31" s="410"/>
      <c r="AJ31" s="410"/>
    </row>
    <row r="32" spans="1:36" ht="17.399999999999999">
      <c r="A32" s="405"/>
      <c r="B32" s="406" t="s">
        <v>480</v>
      </c>
      <c r="C32" s="405"/>
      <c r="D32" s="407"/>
      <c r="E32" s="748" t="s">
        <v>267</v>
      </c>
      <c r="F32" s="409" t="s">
        <v>442</v>
      </c>
      <c r="G32" s="408" t="s">
        <v>443</v>
      </c>
      <c r="H32" s="409"/>
      <c r="I32" s="409"/>
      <c r="J32" s="409"/>
      <c r="K32" s="408" t="s">
        <v>442</v>
      </c>
      <c r="L32" s="409" t="s">
        <v>447</v>
      </c>
      <c r="M32" s="409" t="s">
        <v>440</v>
      </c>
      <c r="N32" s="410">
        <v>60</v>
      </c>
      <c r="O32" s="410"/>
      <c r="P32" s="410"/>
      <c r="Q32" s="410"/>
      <c r="R32" s="410" t="s">
        <v>442</v>
      </c>
      <c r="S32" s="410"/>
      <c r="T32" s="410" t="s">
        <v>481</v>
      </c>
      <c r="U32" s="410" t="s">
        <v>438</v>
      </c>
      <c r="V32" s="410"/>
      <c r="W32" s="410"/>
      <c r="X32" s="410"/>
      <c r="Y32" s="410" t="s">
        <v>467</v>
      </c>
      <c r="Z32" s="410" t="s">
        <v>461</v>
      </c>
      <c r="AA32" s="342"/>
      <c r="AB32" s="410" t="s">
        <v>477</v>
      </c>
      <c r="AC32" s="410"/>
      <c r="AD32" s="410"/>
      <c r="AE32" s="410" t="s">
        <v>440</v>
      </c>
      <c r="AF32" s="410" t="s">
        <v>482</v>
      </c>
      <c r="AG32" s="410"/>
      <c r="AH32" s="410" t="s">
        <v>464</v>
      </c>
      <c r="AI32" s="410" t="s">
        <v>443</v>
      </c>
      <c r="AJ32" s="410"/>
    </row>
    <row r="33" spans="1:36" ht="17.399999999999999">
      <c r="A33" s="408">
        <v>90</v>
      </c>
      <c r="B33" s="412" t="s">
        <v>483</v>
      </c>
      <c r="C33" s="399">
        <v>301</v>
      </c>
      <c r="D33" s="413"/>
      <c r="E33" s="697"/>
      <c r="F33" s="409" t="s">
        <v>455</v>
      </c>
      <c r="G33" s="409" t="s">
        <v>470</v>
      </c>
      <c r="H33" s="409"/>
      <c r="I33" s="409"/>
      <c r="J33" s="409"/>
      <c r="K33" s="409" t="s">
        <v>430</v>
      </c>
      <c r="L33" s="409" t="s">
        <v>430</v>
      </c>
      <c r="M33" s="409" t="s">
        <v>454</v>
      </c>
      <c r="N33" s="410" t="s">
        <v>452</v>
      </c>
      <c r="O33" s="410"/>
      <c r="P33" s="410"/>
      <c r="Q33" s="410"/>
      <c r="R33" s="410" t="s">
        <v>430</v>
      </c>
      <c r="S33" s="410"/>
      <c r="T33" s="410" t="s">
        <v>453</v>
      </c>
      <c r="U33" s="410" t="s">
        <v>432</v>
      </c>
      <c r="V33" s="410"/>
      <c r="W33" s="410"/>
      <c r="X33" s="410"/>
      <c r="Y33" s="410" t="s">
        <v>454</v>
      </c>
      <c r="Z33" s="410" t="s">
        <v>454</v>
      </c>
      <c r="AA33" s="342"/>
      <c r="AB33" s="410" t="s">
        <v>453</v>
      </c>
      <c r="AC33" s="410"/>
      <c r="AD33" s="410"/>
      <c r="AE33" s="410" t="s">
        <v>453</v>
      </c>
      <c r="AF33" s="410" t="s">
        <v>431</v>
      </c>
      <c r="AG33" s="410"/>
      <c r="AH33" s="410" t="s">
        <v>452</v>
      </c>
      <c r="AI33" s="410" t="s">
        <v>455</v>
      </c>
      <c r="AJ33" s="410"/>
    </row>
    <row r="34" spans="1:36" ht="17.399999999999999">
      <c r="A34" s="408" t="s">
        <v>442</v>
      </c>
      <c r="B34" s="412" t="s">
        <v>484</v>
      </c>
      <c r="C34" s="399">
        <v>302</v>
      </c>
      <c r="D34" s="413"/>
      <c r="E34" s="748" t="s">
        <v>268</v>
      </c>
      <c r="F34" s="409" t="s">
        <v>440</v>
      </c>
      <c r="G34" s="409">
        <v>90</v>
      </c>
      <c r="H34" s="409"/>
      <c r="I34" s="409"/>
      <c r="J34" s="409"/>
      <c r="K34" s="409" t="s">
        <v>465</v>
      </c>
      <c r="L34" s="409" t="s">
        <v>460</v>
      </c>
      <c r="M34" s="409" t="s">
        <v>442</v>
      </c>
      <c r="N34" s="410" t="s">
        <v>465</v>
      </c>
      <c r="O34" s="410"/>
      <c r="P34" s="410"/>
      <c r="Q34" s="410"/>
      <c r="R34" s="410" t="s">
        <v>466</v>
      </c>
      <c r="S34" s="410" t="s">
        <v>448</v>
      </c>
      <c r="T34" s="410" t="s">
        <v>438</v>
      </c>
      <c r="U34" s="410">
        <v>60</v>
      </c>
      <c r="V34" s="410"/>
      <c r="W34" s="410"/>
      <c r="X34" s="410"/>
      <c r="Y34" s="410" t="s">
        <v>464</v>
      </c>
      <c r="Z34" s="410" t="s">
        <v>445</v>
      </c>
      <c r="AA34" s="342"/>
      <c r="AB34" s="410" t="s">
        <v>463</v>
      </c>
      <c r="AC34" s="410"/>
      <c r="AD34" s="410"/>
      <c r="AE34" s="410" t="s">
        <v>442</v>
      </c>
      <c r="AF34" s="410" t="s">
        <v>443</v>
      </c>
      <c r="AG34" s="410" t="s">
        <v>444</v>
      </c>
      <c r="AH34" s="410" t="s">
        <v>467</v>
      </c>
      <c r="AI34" s="410" t="s">
        <v>461</v>
      </c>
      <c r="AJ34" s="410"/>
    </row>
    <row r="35" spans="1:36" ht="17.399999999999999">
      <c r="A35" s="408" t="s">
        <v>485</v>
      </c>
      <c r="B35" s="412" t="s">
        <v>486</v>
      </c>
      <c r="C35" s="399">
        <v>303</v>
      </c>
      <c r="D35" s="413"/>
      <c r="E35" s="697"/>
      <c r="F35" s="409" t="s">
        <v>454</v>
      </c>
      <c r="G35" s="409" t="s">
        <v>430</v>
      </c>
      <c r="H35" s="409"/>
      <c r="I35" s="409"/>
      <c r="J35" s="409"/>
      <c r="K35" s="409" t="s">
        <v>470</v>
      </c>
      <c r="L35" s="409" t="s">
        <v>454</v>
      </c>
      <c r="M35" s="409" t="s">
        <v>430</v>
      </c>
      <c r="N35" s="410" t="s">
        <v>470</v>
      </c>
      <c r="O35" s="410"/>
      <c r="P35" s="410"/>
      <c r="Q35" s="410"/>
      <c r="R35" s="410" t="s">
        <v>454</v>
      </c>
      <c r="S35" s="410" t="s">
        <v>453</v>
      </c>
      <c r="T35" s="410" t="s">
        <v>431</v>
      </c>
      <c r="U35" s="410" t="s">
        <v>452</v>
      </c>
      <c r="V35" s="410"/>
      <c r="W35" s="410"/>
      <c r="X35" s="410"/>
      <c r="Y35" s="410" t="s">
        <v>452</v>
      </c>
      <c r="Z35" s="410" t="s">
        <v>452</v>
      </c>
      <c r="AA35" s="342"/>
      <c r="AB35" s="410" t="s">
        <v>453</v>
      </c>
      <c r="AC35" s="410"/>
      <c r="AD35" s="410"/>
      <c r="AE35" s="410" t="s">
        <v>455</v>
      </c>
      <c r="AF35" s="410" t="s">
        <v>455</v>
      </c>
      <c r="AG35" s="410" t="s">
        <v>453</v>
      </c>
      <c r="AH35" s="410" t="s">
        <v>454</v>
      </c>
      <c r="AI35" s="410" t="s">
        <v>487</v>
      </c>
      <c r="AJ35" s="410"/>
    </row>
    <row r="36" spans="1:36" ht="17.399999999999999">
      <c r="A36" s="408" t="s">
        <v>481</v>
      </c>
      <c r="B36" s="412" t="s">
        <v>488</v>
      </c>
      <c r="C36" s="399">
        <v>304</v>
      </c>
      <c r="D36" s="413"/>
      <c r="E36" s="748" t="s">
        <v>398</v>
      </c>
      <c r="F36" s="409" t="s">
        <v>447</v>
      </c>
      <c r="G36" s="408" t="s">
        <v>465</v>
      </c>
      <c r="H36" s="409"/>
      <c r="I36" s="408"/>
      <c r="J36" s="409"/>
      <c r="K36" s="409" t="s">
        <v>445</v>
      </c>
      <c r="L36" s="409">
        <v>60</v>
      </c>
      <c r="M36" s="409" t="s">
        <v>444</v>
      </c>
      <c r="N36" s="410" t="s">
        <v>460</v>
      </c>
      <c r="O36" s="410"/>
      <c r="P36" s="410"/>
      <c r="Q36" s="410"/>
      <c r="R36" s="410" t="s">
        <v>465</v>
      </c>
      <c r="S36" s="410" t="s">
        <v>443</v>
      </c>
      <c r="T36" s="410" t="s">
        <v>466</v>
      </c>
      <c r="U36" s="410" t="s">
        <v>472</v>
      </c>
      <c r="V36" s="410"/>
      <c r="W36" s="410"/>
      <c r="X36" s="410"/>
      <c r="Y36" s="410" t="s">
        <v>440</v>
      </c>
      <c r="Z36" s="410" t="s">
        <v>467</v>
      </c>
      <c r="AA36" s="342"/>
      <c r="AB36" s="410">
        <v>60</v>
      </c>
      <c r="AC36" s="410"/>
      <c r="AD36" s="410"/>
      <c r="AE36" s="410" t="s">
        <v>439</v>
      </c>
      <c r="AF36" s="410" t="s">
        <v>477</v>
      </c>
      <c r="AG36" s="410" t="s">
        <v>466</v>
      </c>
      <c r="AH36" s="410" t="s">
        <v>445</v>
      </c>
      <c r="AI36" s="410">
        <v>60</v>
      </c>
      <c r="AJ36" s="410"/>
    </row>
    <row r="37" spans="1:36" ht="17.399999999999999">
      <c r="A37" s="415"/>
      <c r="B37" s="399"/>
      <c r="C37" s="399"/>
      <c r="D37" s="413"/>
      <c r="E37" s="697"/>
      <c r="F37" s="416" t="s">
        <v>470</v>
      </c>
      <c r="G37" s="416" t="s">
        <v>470</v>
      </c>
      <c r="H37" s="416"/>
      <c r="I37" s="416"/>
      <c r="J37" s="416"/>
      <c r="K37" s="416" t="s">
        <v>452</v>
      </c>
      <c r="L37" s="416" t="s">
        <v>452</v>
      </c>
      <c r="M37" s="416" t="s">
        <v>453</v>
      </c>
      <c r="N37" s="417" t="s">
        <v>454</v>
      </c>
      <c r="O37" s="417"/>
      <c r="P37" s="417"/>
      <c r="Q37" s="417"/>
      <c r="R37" s="417" t="s">
        <v>455</v>
      </c>
      <c r="S37" s="417" t="s">
        <v>455</v>
      </c>
      <c r="T37" s="417" t="s">
        <v>455</v>
      </c>
      <c r="U37" s="417" t="s">
        <v>432</v>
      </c>
      <c r="V37" s="417"/>
      <c r="W37" s="417"/>
      <c r="X37" s="417"/>
      <c r="Y37" s="417" t="s">
        <v>454</v>
      </c>
      <c r="Z37" s="417" t="s">
        <v>454</v>
      </c>
      <c r="AA37" s="342"/>
      <c r="AB37" s="417" t="s">
        <v>452</v>
      </c>
      <c r="AC37" s="417"/>
      <c r="AD37" s="417"/>
      <c r="AE37" s="417" t="s">
        <v>453</v>
      </c>
      <c r="AF37" s="417" t="s">
        <v>453</v>
      </c>
      <c r="AG37" s="417" t="s">
        <v>455</v>
      </c>
      <c r="AH37" s="417" t="s">
        <v>452</v>
      </c>
      <c r="AI37" s="417" t="s">
        <v>454</v>
      </c>
      <c r="AJ37" s="417"/>
    </row>
    <row r="38" spans="1:36" ht="17.399999999999999">
      <c r="A38" s="415"/>
      <c r="B38" s="399"/>
      <c r="C38" s="399"/>
      <c r="D38" s="418"/>
      <c r="E38" s="419"/>
      <c r="F38" s="402"/>
      <c r="G38" s="402"/>
      <c r="H38" s="402"/>
      <c r="I38" s="402"/>
      <c r="J38" s="402"/>
      <c r="K38" s="402"/>
      <c r="L38" s="402"/>
      <c r="M38" s="420"/>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row>
    <row r="39" spans="1:36" ht="17.399999999999999">
      <c r="A39" s="415"/>
      <c r="B39" s="399"/>
      <c r="C39" s="399"/>
      <c r="D39" s="418"/>
      <c r="E39" s="140"/>
      <c r="F39" s="374"/>
      <c r="G39" s="374"/>
      <c r="H39" s="374"/>
      <c r="I39" s="374"/>
      <c r="J39" s="374"/>
      <c r="K39" s="374"/>
      <c r="L39" s="374"/>
      <c r="M39" s="342"/>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row>
    <row r="40" spans="1:36" ht="16.2">
      <c r="A40" s="405"/>
      <c r="B40" s="406" t="s">
        <v>489</v>
      </c>
      <c r="C40" s="405"/>
      <c r="D40" s="405"/>
      <c r="E40" s="375"/>
      <c r="P40" s="374"/>
      <c r="Q40" s="374"/>
      <c r="R40" s="374"/>
      <c r="S40" s="374"/>
      <c r="T40" s="374"/>
      <c r="U40" s="374"/>
      <c r="V40" s="374"/>
      <c r="W40" s="374"/>
      <c r="X40" s="374"/>
      <c r="Y40" s="374"/>
      <c r="Z40" s="374"/>
      <c r="AA40" s="374"/>
      <c r="AB40" s="374"/>
      <c r="AC40" s="374"/>
      <c r="AD40" s="374"/>
      <c r="AE40" s="374"/>
      <c r="AF40" s="374"/>
      <c r="AG40" s="374"/>
      <c r="AH40" s="374"/>
      <c r="AI40" s="374"/>
      <c r="AJ40" s="374"/>
    </row>
    <row r="41" spans="1:36" ht="17.399999999999999">
      <c r="A41" s="415" t="s">
        <v>465</v>
      </c>
      <c r="B41" s="412" t="s">
        <v>490</v>
      </c>
      <c r="C41" s="399">
        <v>401</v>
      </c>
      <c r="D41" s="413"/>
      <c r="E41" s="140"/>
      <c r="P41" s="374"/>
      <c r="Q41" s="374"/>
      <c r="R41" s="374"/>
      <c r="S41" s="374"/>
      <c r="T41" s="374"/>
      <c r="U41" s="374"/>
      <c r="V41" s="374"/>
      <c r="W41" s="374"/>
      <c r="X41" s="374"/>
      <c r="Y41" s="374"/>
      <c r="Z41" s="374"/>
      <c r="AA41" s="374"/>
      <c r="AB41" s="374"/>
      <c r="AC41" s="374"/>
      <c r="AD41" s="374"/>
      <c r="AE41" s="374"/>
      <c r="AF41" s="374"/>
      <c r="AG41" s="374"/>
      <c r="AH41" s="374"/>
      <c r="AI41" s="374"/>
      <c r="AJ41" s="374"/>
    </row>
    <row r="42" spans="1:36" ht="17.399999999999999">
      <c r="A42" s="415" t="s">
        <v>464</v>
      </c>
      <c r="B42" s="412" t="s">
        <v>491</v>
      </c>
      <c r="C42" s="399">
        <v>402</v>
      </c>
      <c r="D42" s="413"/>
      <c r="E42" s="140"/>
      <c r="F42" s="749" t="s">
        <v>492</v>
      </c>
      <c r="G42" s="421">
        <v>60</v>
      </c>
      <c r="H42" s="422">
        <f t="shared" ref="H42:H63" si="0">COUNTIF($F$20:$AJ$37,G42)</f>
        <v>14</v>
      </c>
      <c r="I42" s="750" t="s">
        <v>477</v>
      </c>
      <c r="J42" s="423" t="s">
        <v>465</v>
      </c>
      <c r="K42" s="424">
        <f t="shared" ref="K42:K61" si="1">COUNTIF($F$20:$AJ$37,J42)</f>
        <v>8</v>
      </c>
      <c r="M42" s="311" t="s">
        <v>453</v>
      </c>
      <c r="N42" s="311">
        <f t="shared" ref="N42:N47" si="2">COUNTIF($F$20:$AJ$37,M42)</f>
        <v>25</v>
      </c>
      <c r="P42" s="374"/>
      <c r="Q42" s="374"/>
      <c r="R42" s="374"/>
      <c r="S42" s="374"/>
      <c r="T42" s="374"/>
      <c r="U42" s="374"/>
      <c r="V42" s="374"/>
      <c r="W42" s="374"/>
      <c r="X42" s="374"/>
      <c r="Y42" s="374"/>
      <c r="Z42" s="374"/>
      <c r="AA42" s="374"/>
      <c r="AB42" s="374"/>
      <c r="AC42" s="374"/>
      <c r="AD42" s="374"/>
      <c r="AE42" s="374"/>
      <c r="AF42" s="374"/>
      <c r="AG42" s="374"/>
      <c r="AH42" s="374"/>
      <c r="AI42" s="374"/>
      <c r="AJ42" s="374"/>
    </row>
    <row r="43" spans="1:36" ht="17.399999999999999">
      <c r="A43" s="415" t="s">
        <v>477</v>
      </c>
      <c r="B43" s="412" t="s">
        <v>493</v>
      </c>
      <c r="C43" s="399">
        <v>403</v>
      </c>
      <c r="D43" s="413"/>
      <c r="E43" s="140"/>
      <c r="F43" s="696"/>
      <c r="G43" s="425" t="s">
        <v>449</v>
      </c>
      <c r="H43" s="425">
        <f t="shared" si="0"/>
        <v>1</v>
      </c>
      <c r="I43" s="696"/>
      <c r="J43" s="426" t="s">
        <v>464</v>
      </c>
      <c r="K43" s="427">
        <f t="shared" si="1"/>
        <v>7</v>
      </c>
      <c r="M43" s="311" t="s">
        <v>452</v>
      </c>
      <c r="N43" s="311">
        <f t="shared" si="2"/>
        <v>28</v>
      </c>
      <c r="P43" s="374"/>
      <c r="Q43" s="374"/>
      <c r="R43" s="374"/>
      <c r="S43" s="374"/>
      <c r="T43" s="374"/>
      <c r="U43" s="374"/>
      <c r="V43" s="374"/>
      <c r="W43" s="374"/>
      <c r="X43" s="374"/>
      <c r="Y43" s="374"/>
      <c r="Z43" s="374"/>
      <c r="AA43" s="374"/>
      <c r="AB43" s="374"/>
      <c r="AC43" s="374"/>
      <c r="AD43" s="374"/>
      <c r="AE43" s="374"/>
      <c r="AF43" s="374"/>
      <c r="AG43" s="374"/>
      <c r="AH43" s="374"/>
      <c r="AI43" s="374"/>
      <c r="AJ43" s="374"/>
    </row>
    <row r="44" spans="1:36" ht="17.399999999999999">
      <c r="A44" s="415" t="s">
        <v>494</v>
      </c>
      <c r="B44" s="412" t="s">
        <v>495</v>
      </c>
      <c r="C44" s="399">
        <v>404</v>
      </c>
      <c r="D44" s="413"/>
      <c r="E44" s="140"/>
      <c r="F44" s="696"/>
      <c r="G44" s="425" t="s">
        <v>439</v>
      </c>
      <c r="H44" s="425">
        <f t="shared" si="0"/>
        <v>3</v>
      </c>
      <c r="I44" s="696"/>
      <c r="J44" s="426" t="s">
        <v>477</v>
      </c>
      <c r="K44" s="427">
        <f t="shared" si="1"/>
        <v>4</v>
      </c>
      <c r="M44" s="311" t="s">
        <v>496</v>
      </c>
      <c r="N44" s="311">
        <f t="shared" si="2"/>
        <v>0</v>
      </c>
      <c r="P44" s="374"/>
      <c r="Q44" s="374"/>
      <c r="R44" s="374"/>
      <c r="S44" s="374"/>
      <c r="T44" s="374"/>
      <c r="U44" s="374"/>
      <c r="V44" s="374"/>
      <c r="W44" s="374"/>
      <c r="X44" s="374"/>
      <c r="Y44" s="374"/>
      <c r="Z44" s="374"/>
      <c r="AA44" s="374"/>
      <c r="AB44" s="374"/>
      <c r="AC44" s="374"/>
      <c r="AD44" s="374"/>
      <c r="AE44" s="374"/>
      <c r="AF44" s="374"/>
      <c r="AG44" s="374"/>
      <c r="AH44" s="374"/>
      <c r="AI44" s="374"/>
      <c r="AJ44" s="374"/>
    </row>
    <row r="45" spans="1:36" ht="17.399999999999999">
      <c r="A45" s="415" t="s">
        <v>497</v>
      </c>
      <c r="B45" s="412" t="s">
        <v>498</v>
      </c>
      <c r="C45" s="399">
        <v>405</v>
      </c>
      <c r="D45" s="413"/>
      <c r="E45" s="140"/>
      <c r="F45" s="696"/>
      <c r="G45" s="425" t="s">
        <v>447</v>
      </c>
      <c r="H45" s="425">
        <f t="shared" si="0"/>
        <v>4</v>
      </c>
      <c r="I45" s="696"/>
      <c r="J45" s="426" t="s">
        <v>494</v>
      </c>
      <c r="K45" s="427">
        <f t="shared" si="1"/>
        <v>0</v>
      </c>
      <c r="M45" s="311" t="s">
        <v>470</v>
      </c>
      <c r="N45" s="311">
        <f t="shared" si="2"/>
        <v>9</v>
      </c>
      <c r="P45" s="374"/>
      <c r="Q45" s="374"/>
      <c r="R45" s="374"/>
      <c r="S45" s="374"/>
      <c r="T45" s="374"/>
      <c r="U45" s="374"/>
      <c r="V45" s="374"/>
      <c r="W45" s="374"/>
      <c r="X45" s="374"/>
      <c r="Y45" s="374"/>
      <c r="Z45" s="374"/>
      <c r="AA45" s="374"/>
      <c r="AB45" s="374"/>
      <c r="AC45" s="374"/>
      <c r="AD45" s="374"/>
      <c r="AE45" s="374"/>
      <c r="AF45" s="374"/>
      <c r="AG45" s="374"/>
      <c r="AH45" s="374"/>
      <c r="AI45" s="374"/>
      <c r="AJ45" s="374"/>
    </row>
    <row r="46" spans="1:36" ht="17.399999999999999">
      <c r="A46" s="411" t="s">
        <v>446</v>
      </c>
      <c r="B46" s="412" t="s">
        <v>499</v>
      </c>
      <c r="C46" s="399">
        <v>406</v>
      </c>
      <c r="D46" s="413"/>
      <c r="E46" s="140"/>
      <c r="F46" s="696"/>
      <c r="G46" s="425" t="s">
        <v>466</v>
      </c>
      <c r="H46" s="425">
        <f t="shared" si="0"/>
        <v>6</v>
      </c>
      <c r="I46" s="696"/>
      <c r="J46" s="426" t="s">
        <v>497</v>
      </c>
      <c r="K46" s="427">
        <f t="shared" si="1"/>
        <v>0</v>
      </c>
      <c r="M46" s="311" t="s">
        <v>430</v>
      </c>
      <c r="N46" s="311">
        <f t="shared" si="2"/>
        <v>9</v>
      </c>
      <c r="P46" s="374"/>
      <c r="Q46" s="374"/>
      <c r="R46" s="374"/>
      <c r="S46" s="374"/>
      <c r="T46" s="374"/>
      <c r="U46" s="374"/>
      <c r="V46" s="374"/>
      <c r="W46" s="374"/>
      <c r="X46" s="374"/>
      <c r="Y46" s="374"/>
      <c r="Z46" s="374"/>
      <c r="AA46" s="374"/>
      <c r="AB46" s="374"/>
      <c r="AC46" s="374"/>
      <c r="AD46" s="374"/>
      <c r="AE46" s="374"/>
      <c r="AF46" s="374"/>
      <c r="AG46" s="374"/>
      <c r="AH46" s="374"/>
      <c r="AI46" s="374"/>
      <c r="AJ46" s="374"/>
    </row>
    <row r="47" spans="1:36" ht="17.399999999999999">
      <c r="A47" s="415" t="s">
        <v>448</v>
      </c>
      <c r="B47" s="412" t="s">
        <v>500</v>
      </c>
      <c r="C47" s="399">
        <v>407</v>
      </c>
      <c r="D47" s="413"/>
      <c r="E47" s="140"/>
      <c r="F47" s="696"/>
      <c r="G47" s="425" t="s">
        <v>501</v>
      </c>
      <c r="H47" s="425">
        <f t="shared" si="0"/>
        <v>0</v>
      </c>
      <c r="I47" s="696"/>
      <c r="J47" s="426" t="s">
        <v>446</v>
      </c>
      <c r="K47" s="427">
        <f t="shared" si="1"/>
        <v>4</v>
      </c>
      <c r="M47" s="311" t="s">
        <v>431</v>
      </c>
      <c r="N47" s="311">
        <f t="shared" si="2"/>
        <v>4</v>
      </c>
      <c r="P47" s="374"/>
      <c r="Q47" s="374"/>
      <c r="R47" s="374"/>
      <c r="S47" s="374"/>
      <c r="T47" s="374"/>
      <c r="U47" s="374"/>
      <c r="V47" s="374"/>
      <c r="W47" s="374"/>
      <c r="X47" s="374"/>
      <c r="Y47" s="374"/>
      <c r="Z47" s="374"/>
      <c r="AA47" s="374"/>
      <c r="AB47" s="374"/>
      <c r="AC47" s="374"/>
      <c r="AD47" s="374"/>
      <c r="AE47" s="374"/>
      <c r="AF47" s="374"/>
      <c r="AG47" s="374"/>
      <c r="AH47" s="374"/>
      <c r="AI47" s="374"/>
      <c r="AJ47" s="374"/>
    </row>
    <row r="48" spans="1:36" ht="17.399999999999999">
      <c r="A48" s="411" t="s">
        <v>461</v>
      </c>
      <c r="B48" s="412" t="s">
        <v>502</v>
      </c>
      <c r="C48" s="399">
        <v>408</v>
      </c>
      <c r="D48" s="413"/>
      <c r="E48" s="140"/>
      <c r="F48" s="697"/>
      <c r="G48" s="428" t="s">
        <v>503</v>
      </c>
      <c r="H48" s="429">
        <f t="shared" si="0"/>
        <v>0</v>
      </c>
      <c r="I48" s="697"/>
      <c r="J48" s="430" t="s">
        <v>448</v>
      </c>
      <c r="K48" s="431">
        <f t="shared" si="1"/>
        <v>4</v>
      </c>
      <c r="P48" s="374"/>
      <c r="Q48" s="374"/>
      <c r="R48" s="374"/>
      <c r="S48" s="374"/>
      <c r="T48" s="374"/>
      <c r="U48" s="374"/>
      <c r="V48" s="374"/>
      <c r="W48" s="374"/>
      <c r="X48" s="374"/>
      <c r="Y48" s="374"/>
      <c r="Z48" s="374"/>
      <c r="AA48" s="374"/>
      <c r="AB48" s="374"/>
      <c r="AC48" s="374"/>
      <c r="AD48" s="374"/>
      <c r="AE48" s="374"/>
      <c r="AF48" s="374"/>
      <c r="AG48" s="374"/>
      <c r="AH48" s="374"/>
      <c r="AI48" s="374"/>
      <c r="AJ48" s="374"/>
    </row>
    <row r="49" spans="1:36" ht="17.399999999999999">
      <c r="A49" s="415" t="s">
        <v>504</v>
      </c>
      <c r="B49" s="412" t="s">
        <v>505</v>
      </c>
      <c r="C49" s="399">
        <v>409</v>
      </c>
      <c r="D49" s="413"/>
      <c r="E49" s="140"/>
      <c r="F49" s="751" t="s">
        <v>480</v>
      </c>
      <c r="G49" s="422" t="s">
        <v>506</v>
      </c>
      <c r="H49" s="422">
        <f t="shared" si="0"/>
        <v>0</v>
      </c>
      <c r="I49" s="752" t="s">
        <v>507</v>
      </c>
      <c r="J49" s="423" t="s">
        <v>461</v>
      </c>
      <c r="K49" s="424">
        <f t="shared" si="1"/>
        <v>9</v>
      </c>
      <c r="P49" s="374"/>
      <c r="Q49" s="374"/>
      <c r="R49" s="374"/>
      <c r="S49" s="374"/>
      <c r="T49" s="374"/>
      <c r="U49" s="374"/>
      <c r="V49" s="374"/>
      <c r="W49" s="374"/>
      <c r="X49" s="374"/>
      <c r="Y49" s="374"/>
      <c r="Z49" s="374"/>
      <c r="AA49" s="374"/>
      <c r="AB49" s="374"/>
      <c r="AC49" s="374"/>
      <c r="AD49" s="374"/>
      <c r="AE49" s="374"/>
      <c r="AF49" s="374"/>
      <c r="AG49" s="374"/>
      <c r="AH49" s="374"/>
      <c r="AI49" s="374"/>
      <c r="AJ49" s="374"/>
    </row>
    <row r="50" spans="1:36" ht="17.399999999999999">
      <c r="A50" s="415" t="s">
        <v>472</v>
      </c>
      <c r="B50" s="412" t="s">
        <v>508</v>
      </c>
      <c r="C50" s="399">
        <v>410</v>
      </c>
      <c r="D50" s="413"/>
      <c r="E50" s="140"/>
      <c r="F50" s="696"/>
      <c r="G50" s="425" t="s">
        <v>485</v>
      </c>
      <c r="H50" s="425">
        <f t="shared" si="0"/>
        <v>0</v>
      </c>
      <c r="I50" s="696"/>
      <c r="J50" s="426" t="s">
        <v>504</v>
      </c>
      <c r="K50" s="427">
        <f t="shared" si="1"/>
        <v>0</v>
      </c>
      <c r="P50" s="374"/>
      <c r="Q50" s="374"/>
      <c r="R50" s="374"/>
      <c r="S50" s="374"/>
      <c r="T50" s="374"/>
      <c r="U50" s="374"/>
      <c r="V50" s="374"/>
      <c r="W50" s="374"/>
      <c r="X50" s="374"/>
      <c r="Y50" s="374"/>
      <c r="Z50" s="374"/>
      <c r="AA50" s="374"/>
      <c r="AB50" s="374"/>
      <c r="AC50" s="374"/>
      <c r="AD50" s="374"/>
      <c r="AE50" s="374"/>
      <c r="AF50" s="374"/>
      <c r="AG50" s="374"/>
      <c r="AH50" s="374"/>
      <c r="AI50" s="374"/>
      <c r="AJ50" s="374"/>
    </row>
    <row r="51" spans="1:36" ht="17.399999999999999">
      <c r="A51" s="415" t="s">
        <v>509</v>
      </c>
      <c r="B51" s="412" t="s">
        <v>510</v>
      </c>
      <c r="C51" s="399">
        <v>411</v>
      </c>
      <c r="D51" s="413"/>
      <c r="E51" s="140"/>
      <c r="F51" s="696"/>
      <c r="G51" s="432">
        <v>90</v>
      </c>
      <c r="H51" s="425">
        <f t="shared" si="0"/>
        <v>1</v>
      </c>
      <c r="I51" s="696"/>
      <c r="J51" s="426" t="s">
        <v>472</v>
      </c>
      <c r="K51" s="427">
        <f t="shared" si="1"/>
        <v>3</v>
      </c>
      <c r="P51" s="374"/>
      <c r="Q51" s="374"/>
      <c r="R51" s="374"/>
      <c r="S51" s="374"/>
      <c r="T51" s="374"/>
      <c r="U51" s="374"/>
      <c r="V51" s="374"/>
      <c r="W51" s="374"/>
      <c r="X51" s="374"/>
      <c r="Y51" s="374"/>
      <c r="Z51" s="374"/>
      <c r="AA51" s="374"/>
      <c r="AB51" s="374"/>
      <c r="AC51" s="374"/>
      <c r="AD51" s="374"/>
      <c r="AE51" s="374"/>
      <c r="AF51" s="374"/>
      <c r="AG51" s="374"/>
      <c r="AH51" s="374"/>
      <c r="AI51" s="374"/>
      <c r="AJ51" s="374"/>
    </row>
    <row r="52" spans="1:36" ht="17.399999999999999">
      <c r="A52" s="415" t="s">
        <v>511</v>
      </c>
      <c r="B52" s="412" t="s">
        <v>512</v>
      </c>
      <c r="C52" s="399">
        <v>412</v>
      </c>
      <c r="D52" s="413"/>
      <c r="E52" s="140"/>
      <c r="F52" s="697"/>
      <c r="G52" s="428" t="s">
        <v>481</v>
      </c>
      <c r="H52" s="428">
        <f t="shared" si="0"/>
        <v>1</v>
      </c>
      <c r="I52" s="696"/>
      <c r="J52" s="426" t="s">
        <v>509</v>
      </c>
      <c r="K52" s="427">
        <f t="shared" si="1"/>
        <v>0</v>
      </c>
      <c r="P52" s="374"/>
      <c r="Q52" s="374"/>
      <c r="R52" s="374"/>
      <c r="S52" s="374"/>
      <c r="T52" s="374"/>
      <c r="U52" s="374"/>
      <c r="V52" s="374"/>
      <c r="W52" s="374"/>
      <c r="X52" s="374"/>
      <c r="Y52" s="374"/>
      <c r="Z52" s="374"/>
      <c r="AA52" s="374"/>
      <c r="AB52" s="374"/>
      <c r="AC52" s="374"/>
      <c r="AD52" s="374"/>
      <c r="AE52" s="374"/>
      <c r="AF52" s="374"/>
      <c r="AG52" s="374"/>
      <c r="AH52" s="374"/>
      <c r="AI52" s="374"/>
      <c r="AJ52" s="374"/>
    </row>
    <row r="53" spans="1:36" ht="17.399999999999999">
      <c r="A53" s="415" t="s">
        <v>513</v>
      </c>
      <c r="B53" s="412" t="s">
        <v>514</v>
      </c>
      <c r="C53" s="399">
        <v>413</v>
      </c>
      <c r="D53" s="413"/>
      <c r="E53" s="140"/>
      <c r="F53" s="753" t="s">
        <v>515</v>
      </c>
      <c r="G53" s="422" t="s">
        <v>440</v>
      </c>
      <c r="H53" s="422">
        <f t="shared" si="0"/>
        <v>7</v>
      </c>
      <c r="I53" s="696"/>
      <c r="J53" s="426" t="s">
        <v>511</v>
      </c>
      <c r="K53" s="427">
        <f t="shared" si="1"/>
        <v>0</v>
      </c>
      <c r="P53" s="374"/>
      <c r="Q53" s="374"/>
      <c r="R53" s="374"/>
      <c r="S53" s="374"/>
      <c r="T53" s="374"/>
      <c r="U53" s="374"/>
      <c r="V53" s="374"/>
      <c r="W53" s="374"/>
      <c r="X53" s="374"/>
      <c r="Y53" s="374"/>
      <c r="Z53" s="374"/>
      <c r="AA53" s="374"/>
      <c r="AB53" s="374"/>
      <c r="AC53" s="374"/>
      <c r="AD53" s="374"/>
      <c r="AE53" s="374"/>
      <c r="AF53" s="374"/>
      <c r="AG53" s="374"/>
      <c r="AH53" s="374"/>
      <c r="AI53" s="374"/>
      <c r="AJ53" s="374"/>
    </row>
    <row r="54" spans="1:36" ht="17.399999999999999">
      <c r="A54" s="411" t="s">
        <v>444</v>
      </c>
      <c r="B54" s="399" t="s">
        <v>516</v>
      </c>
      <c r="C54" s="399">
        <v>414</v>
      </c>
      <c r="D54" s="413"/>
      <c r="E54" s="140"/>
      <c r="F54" s="696"/>
      <c r="G54" s="425" t="s">
        <v>450</v>
      </c>
      <c r="H54" s="425">
        <f t="shared" si="0"/>
        <v>5</v>
      </c>
      <c r="I54" s="696"/>
      <c r="J54" s="426" t="s">
        <v>513</v>
      </c>
      <c r="K54" s="427">
        <f t="shared" si="1"/>
        <v>0</v>
      </c>
      <c r="P54" s="374"/>
      <c r="Q54" s="374"/>
      <c r="R54" s="374"/>
      <c r="S54" s="374"/>
      <c r="T54" s="374"/>
      <c r="U54" s="374"/>
      <c r="V54" s="374"/>
      <c r="W54" s="374"/>
      <c r="X54" s="374"/>
      <c r="Y54" s="374"/>
      <c r="Z54" s="374"/>
      <c r="AA54" s="374"/>
      <c r="AB54" s="374"/>
      <c r="AC54" s="374"/>
      <c r="AD54" s="374"/>
      <c r="AE54" s="374"/>
      <c r="AF54" s="374"/>
      <c r="AG54" s="374"/>
      <c r="AH54" s="374"/>
      <c r="AI54" s="374"/>
      <c r="AJ54" s="374"/>
    </row>
    <row r="55" spans="1:36" ht="17.399999999999999">
      <c r="A55" s="415"/>
      <c r="B55" s="399"/>
      <c r="C55" s="399"/>
      <c r="D55" s="413"/>
      <c r="E55" s="140"/>
      <c r="F55" s="696"/>
      <c r="G55" s="425" t="s">
        <v>438</v>
      </c>
      <c r="H55" s="425">
        <f t="shared" si="0"/>
        <v>3</v>
      </c>
      <c r="I55" s="697"/>
      <c r="J55" s="433" t="s">
        <v>517</v>
      </c>
      <c r="K55" s="431">
        <f t="shared" si="1"/>
        <v>0</v>
      </c>
      <c r="P55" s="374"/>
      <c r="Q55" s="374"/>
      <c r="R55" s="374"/>
      <c r="S55" s="374"/>
      <c r="T55" s="374"/>
      <c r="U55" s="374"/>
      <c r="V55" s="374"/>
      <c r="W55" s="374"/>
      <c r="X55" s="374"/>
      <c r="Y55" s="374"/>
      <c r="Z55" s="374"/>
      <c r="AA55" s="374"/>
      <c r="AB55" s="374"/>
      <c r="AC55" s="374"/>
      <c r="AD55" s="374"/>
      <c r="AE55" s="374"/>
      <c r="AF55" s="374"/>
      <c r="AG55" s="374"/>
      <c r="AH55" s="374"/>
      <c r="AI55" s="374"/>
      <c r="AJ55" s="374"/>
    </row>
    <row r="56" spans="1:36" ht="17.399999999999999">
      <c r="A56" s="415"/>
      <c r="B56" s="399"/>
      <c r="C56" s="399"/>
      <c r="D56" s="413"/>
      <c r="E56" s="140"/>
      <c r="F56" s="696"/>
      <c r="G56" s="425" t="s">
        <v>460</v>
      </c>
      <c r="H56" s="425">
        <f t="shared" si="0"/>
        <v>3</v>
      </c>
      <c r="I56" s="754" t="s">
        <v>518</v>
      </c>
      <c r="J56" s="423" t="s">
        <v>519</v>
      </c>
      <c r="K56" s="434">
        <f t="shared" si="1"/>
        <v>0</v>
      </c>
      <c r="P56" s="374"/>
      <c r="Q56" s="374"/>
      <c r="R56" s="374"/>
      <c r="S56" s="374"/>
      <c r="T56" s="374"/>
      <c r="U56" s="374"/>
      <c r="V56" s="374"/>
      <c r="W56" s="374"/>
      <c r="X56" s="374"/>
      <c r="Y56" s="374"/>
      <c r="Z56" s="374"/>
      <c r="AA56" s="374"/>
      <c r="AB56" s="374"/>
      <c r="AC56" s="374"/>
      <c r="AD56" s="374"/>
      <c r="AE56" s="374"/>
      <c r="AF56" s="374"/>
      <c r="AG56" s="374"/>
      <c r="AH56" s="374"/>
      <c r="AI56" s="374"/>
      <c r="AJ56" s="374"/>
    </row>
    <row r="57" spans="1:36" ht="17.399999999999999">
      <c r="A57" s="415"/>
      <c r="B57" s="399"/>
      <c r="C57" s="399"/>
      <c r="D57" s="413"/>
      <c r="E57" s="140"/>
      <c r="F57" s="696"/>
      <c r="G57" s="425" t="s">
        <v>443</v>
      </c>
      <c r="H57" s="425">
        <f t="shared" si="0"/>
        <v>6</v>
      </c>
      <c r="I57" s="696"/>
      <c r="J57" s="426" t="s">
        <v>520</v>
      </c>
      <c r="K57" s="427">
        <f t="shared" si="1"/>
        <v>0</v>
      </c>
      <c r="P57" s="374"/>
      <c r="Q57" s="374"/>
      <c r="R57" s="374"/>
      <c r="S57" s="374"/>
      <c r="T57" s="374"/>
      <c r="U57" s="374"/>
      <c r="V57" s="374"/>
      <c r="W57" s="374"/>
      <c r="X57" s="374"/>
      <c r="Y57" s="374"/>
      <c r="Z57" s="374"/>
      <c r="AA57" s="374"/>
      <c r="AB57" s="374"/>
      <c r="AC57" s="374"/>
      <c r="AD57" s="374"/>
      <c r="AE57" s="374"/>
      <c r="AF57" s="374"/>
      <c r="AG57" s="374"/>
      <c r="AH57" s="374"/>
      <c r="AI57" s="374"/>
      <c r="AJ57" s="374"/>
    </row>
    <row r="58" spans="1:36" ht="16.2">
      <c r="A58" s="405"/>
      <c r="B58" s="406" t="s">
        <v>521</v>
      </c>
      <c r="C58" s="405"/>
      <c r="D58" s="407"/>
      <c r="E58" s="375"/>
      <c r="F58" s="696"/>
      <c r="G58" s="425" t="s">
        <v>522</v>
      </c>
      <c r="H58" s="425">
        <f t="shared" si="0"/>
        <v>0</v>
      </c>
      <c r="I58" s="696"/>
      <c r="J58" s="426" t="s">
        <v>523</v>
      </c>
      <c r="K58" s="427">
        <f t="shared" si="1"/>
        <v>0</v>
      </c>
      <c r="P58" s="374"/>
      <c r="Q58" s="374"/>
      <c r="R58" s="374"/>
      <c r="S58" s="374"/>
      <c r="T58" s="374"/>
      <c r="U58" s="374"/>
      <c r="V58" s="374"/>
      <c r="W58" s="374"/>
      <c r="X58" s="374"/>
      <c r="Y58" s="374"/>
      <c r="Z58" s="374"/>
      <c r="AA58" s="374"/>
      <c r="AB58" s="374"/>
      <c r="AC58" s="374"/>
      <c r="AD58" s="374"/>
      <c r="AE58" s="374"/>
      <c r="AF58" s="374"/>
      <c r="AG58" s="374"/>
      <c r="AH58" s="374"/>
      <c r="AI58" s="374"/>
      <c r="AJ58" s="374"/>
    </row>
    <row r="59" spans="1:36" ht="17.399999999999999">
      <c r="A59" s="415" t="s">
        <v>440</v>
      </c>
      <c r="B59" s="412" t="s">
        <v>524</v>
      </c>
      <c r="C59" s="399">
        <v>501</v>
      </c>
      <c r="D59" s="413"/>
      <c r="E59" s="140"/>
      <c r="F59" s="696"/>
      <c r="G59" s="425" t="s">
        <v>445</v>
      </c>
      <c r="H59" s="425">
        <f t="shared" si="0"/>
        <v>11</v>
      </c>
      <c r="I59" s="696"/>
      <c r="J59" s="426" t="s">
        <v>482</v>
      </c>
      <c r="K59" s="427">
        <f t="shared" si="1"/>
        <v>1</v>
      </c>
      <c r="P59" s="374"/>
      <c r="Q59" s="374"/>
      <c r="R59" s="374"/>
      <c r="S59" s="374"/>
      <c r="T59" s="374"/>
      <c r="U59" s="374"/>
      <c r="V59" s="374"/>
      <c r="W59" s="374"/>
      <c r="X59" s="374"/>
      <c r="Y59" s="374"/>
      <c r="Z59" s="374"/>
      <c r="AA59" s="374"/>
      <c r="AB59" s="374"/>
      <c r="AC59" s="374"/>
      <c r="AD59" s="374"/>
      <c r="AE59" s="374"/>
      <c r="AF59" s="374"/>
      <c r="AG59" s="374"/>
      <c r="AH59" s="374"/>
      <c r="AI59" s="374"/>
      <c r="AJ59" s="374"/>
    </row>
    <row r="60" spans="1:36" ht="17.399999999999999">
      <c r="A60" s="415" t="s">
        <v>450</v>
      </c>
      <c r="B60" s="412" t="s">
        <v>525</v>
      </c>
      <c r="C60" s="399">
        <v>502</v>
      </c>
      <c r="D60" s="413"/>
      <c r="E60" s="140"/>
      <c r="F60" s="696"/>
      <c r="G60" s="425" t="s">
        <v>526</v>
      </c>
      <c r="H60" s="425">
        <f t="shared" si="0"/>
        <v>0</v>
      </c>
      <c r="I60" s="696"/>
      <c r="J60" s="426" t="s">
        <v>441</v>
      </c>
      <c r="K60" s="427">
        <f t="shared" si="1"/>
        <v>1</v>
      </c>
      <c r="P60" s="374"/>
      <c r="Q60" s="374"/>
      <c r="R60" s="374"/>
      <c r="S60" s="374"/>
      <c r="T60" s="374"/>
      <c r="U60" s="374"/>
      <c r="V60" s="374"/>
      <c r="W60" s="374"/>
      <c r="X60" s="374"/>
      <c r="Y60" s="374"/>
      <c r="Z60" s="374"/>
      <c r="AA60" s="374"/>
      <c r="AB60" s="374"/>
      <c r="AC60" s="374"/>
      <c r="AD60" s="374"/>
      <c r="AE60" s="374"/>
      <c r="AF60" s="374"/>
      <c r="AG60" s="374"/>
      <c r="AH60" s="374"/>
      <c r="AI60" s="374"/>
      <c r="AJ60" s="374"/>
    </row>
    <row r="61" spans="1:36" ht="17.399999999999999">
      <c r="A61" s="415" t="s">
        <v>438</v>
      </c>
      <c r="B61" s="412" t="s">
        <v>527</v>
      </c>
      <c r="C61" s="399">
        <v>503</v>
      </c>
      <c r="D61" s="413"/>
      <c r="E61" s="140"/>
      <c r="F61" s="696"/>
      <c r="G61" s="425" t="s">
        <v>528</v>
      </c>
      <c r="H61" s="425">
        <f t="shared" si="0"/>
        <v>0</v>
      </c>
      <c r="I61" s="697"/>
      <c r="J61" s="430" t="s">
        <v>529</v>
      </c>
      <c r="K61" s="431">
        <f t="shared" si="1"/>
        <v>0</v>
      </c>
      <c r="P61" s="374"/>
      <c r="Q61" s="374"/>
      <c r="R61" s="374"/>
      <c r="S61" s="374"/>
      <c r="T61" s="374"/>
      <c r="U61" s="374"/>
      <c r="V61" s="374"/>
      <c r="W61" s="374"/>
      <c r="X61" s="374"/>
      <c r="Y61" s="374"/>
      <c r="Z61" s="374"/>
      <c r="AA61" s="374"/>
      <c r="AB61" s="374"/>
      <c r="AC61" s="374"/>
      <c r="AD61" s="374"/>
      <c r="AE61" s="374"/>
      <c r="AF61" s="374"/>
      <c r="AG61" s="374"/>
      <c r="AH61" s="374"/>
      <c r="AI61" s="374"/>
      <c r="AJ61" s="374"/>
    </row>
    <row r="62" spans="1:36" ht="17.399999999999999">
      <c r="A62" s="415" t="s">
        <v>460</v>
      </c>
      <c r="B62" s="412" t="s">
        <v>530</v>
      </c>
      <c r="C62" s="399">
        <v>504</v>
      </c>
      <c r="D62" s="413"/>
      <c r="E62" s="140"/>
      <c r="F62" s="696"/>
      <c r="G62" s="425" t="s">
        <v>531</v>
      </c>
      <c r="H62" s="425">
        <f t="shared" si="0"/>
        <v>0</v>
      </c>
      <c r="K62" s="435"/>
      <c r="P62" s="374"/>
      <c r="Q62" s="374"/>
      <c r="R62" s="374"/>
      <c r="S62" s="374"/>
      <c r="T62" s="374"/>
      <c r="U62" s="374"/>
      <c r="V62" s="374"/>
      <c r="W62" s="374"/>
      <c r="X62" s="374"/>
      <c r="Y62" s="374"/>
      <c r="Z62" s="374"/>
      <c r="AA62" s="374"/>
      <c r="AB62" s="374"/>
      <c r="AC62" s="374"/>
      <c r="AD62" s="374"/>
      <c r="AE62" s="374"/>
      <c r="AF62" s="374"/>
      <c r="AG62" s="374"/>
      <c r="AH62" s="374"/>
      <c r="AI62" s="374"/>
      <c r="AJ62" s="374"/>
    </row>
    <row r="63" spans="1:36" ht="17.399999999999999">
      <c r="A63" s="415" t="s">
        <v>443</v>
      </c>
      <c r="B63" s="412" t="s">
        <v>532</v>
      </c>
      <c r="C63" s="399">
        <v>505</v>
      </c>
      <c r="D63" s="413"/>
      <c r="E63" s="140"/>
      <c r="F63" s="697"/>
      <c r="G63" s="428" t="s">
        <v>463</v>
      </c>
      <c r="H63" s="428">
        <f t="shared" si="0"/>
        <v>2</v>
      </c>
      <c r="K63" s="435"/>
      <c r="P63" s="374"/>
      <c r="Q63" s="374"/>
      <c r="R63" s="374"/>
      <c r="S63" s="374"/>
      <c r="T63" s="374"/>
      <c r="U63" s="374"/>
      <c r="V63" s="374"/>
      <c r="W63" s="374"/>
      <c r="X63" s="374"/>
      <c r="Y63" s="374"/>
      <c r="Z63" s="374"/>
      <c r="AA63" s="374"/>
      <c r="AB63" s="374"/>
      <c r="AC63" s="374"/>
      <c r="AD63" s="374"/>
      <c r="AE63" s="374"/>
      <c r="AF63" s="374"/>
      <c r="AG63" s="374"/>
      <c r="AH63" s="374"/>
      <c r="AI63" s="374"/>
      <c r="AJ63" s="374"/>
    </row>
    <row r="64" spans="1:36" ht="17.399999999999999">
      <c r="A64" s="415" t="s">
        <v>522</v>
      </c>
      <c r="B64" s="412" t="s">
        <v>533</v>
      </c>
      <c r="C64" s="399">
        <v>506</v>
      </c>
      <c r="D64" s="413"/>
      <c r="E64" s="140"/>
      <c r="K64" s="435"/>
      <c r="P64" s="374"/>
      <c r="Q64" s="374"/>
      <c r="R64" s="374"/>
      <c r="S64" s="374"/>
      <c r="T64" s="374"/>
      <c r="U64" s="374"/>
      <c r="V64" s="374"/>
      <c r="W64" s="374"/>
      <c r="X64" s="374"/>
      <c r="Y64" s="374"/>
      <c r="Z64" s="374"/>
      <c r="AA64" s="374"/>
      <c r="AB64" s="374"/>
      <c r="AC64" s="374"/>
      <c r="AD64" s="374"/>
      <c r="AE64" s="374"/>
      <c r="AF64" s="374"/>
      <c r="AG64" s="374"/>
      <c r="AH64" s="374"/>
      <c r="AI64" s="374"/>
      <c r="AJ64" s="374"/>
    </row>
    <row r="65" spans="1:5" ht="17.399999999999999">
      <c r="A65" s="415" t="s">
        <v>445</v>
      </c>
      <c r="B65" s="412" t="s">
        <v>534</v>
      </c>
      <c r="C65" s="399">
        <v>507</v>
      </c>
      <c r="D65" s="413"/>
      <c r="E65" s="140"/>
    </row>
    <row r="66" spans="1:5" ht="17.399999999999999">
      <c r="A66" s="411" t="s">
        <v>526</v>
      </c>
      <c r="B66" s="436" t="s">
        <v>535</v>
      </c>
      <c r="C66" s="399">
        <v>508</v>
      </c>
      <c r="D66" s="413"/>
      <c r="E66" s="140"/>
    </row>
    <row r="67" spans="1:5" ht="17.399999999999999">
      <c r="A67" s="408" t="s">
        <v>528</v>
      </c>
      <c r="B67" s="436" t="s">
        <v>536</v>
      </c>
      <c r="C67" s="399">
        <v>509</v>
      </c>
      <c r="D67" s="413"/>
      <c r="E67" s="140"/>
    </row>
    <row r="68" spans="1:5" ht="17.399999999999999">
      <c r="A68" s="408" t="s">
        <v>531</v>
      </c>
      <c r="B68" s="436" t="s">
        <v>537</v>
      </c>
      <c r="C68" s="399">
        <v>510</v>
      </c>
      <c r="D68" s="413"/>
      <c r="E68" s="755" t="s">
        <v>258</v>
      </c>
    </row>
    <row r="69" spans="1:5" ht="17.399999999999999">
      <c r="A69" s="408" t="s">
        <v>463</v>
      </c>
      <c r="B69" s="436" t="s">
        <v>538</v>
      </c>
      <c r="C69" s="399">
        <v>511</v>
      </c>
      <c r="D69" s="413"/>
      <c r="E69" s="647"/>
    </row>
    <row r="70" spans="1:5" ht="17.399999999999999">
      <c r="A70" s="415"/>
      <c r="B70" s="412"/>
      <c r="C70" s="399"/>
      <c r="D70" s="413"/>
      <c r="E70" s="647"/>
    </row>
    <row r="71" spans="1:5" ht="17.399999999999999">
      <c r="A71" s="415"/>
      <c r="B71" s="344"/>
      <c r="C71" s="399"/>
      <c r="D71" s="413"/>
      <c r="E71" s="647"/>
    </row>
    <row r="72" spans="1:5" ht="17.399999999999999">
      <c r="A72" s="415"/>
      <c r="B72" s="412"/>
      <c r="C72" s="399"/>
      <c r="D72" s="413"/>
      <c r="E72" s="437"/>
    </row>
    <row r="73" spans="1:5" ht="17.399999999999999">
      <c r="A73" s="415"/>
      <c r="B73" s="412"/>
      <c r="C73" s="399"/>
      <c r="D73" s="413"/>
      <c r="E73" s="437"/>
    </row>
    <row r="74" spans="1:5" ht="16.2">
      <c r="A74" s="405"/>
      <c r="B74" s="406" t="s">
        <v>518</v>
      </c>
      <c r="C74" s="405"/>
      <c r="D74" s="407"/>
      <c r="E74" s="437"/>
    </row>
    <row r="75" spans="1:5" ht="17.399999999999999">
      <c r="A75" s="415" t="s">
        <v>482</v>
      </c>
      <c r="B75" s="399" t="s">
        <v>539</v>
      </c>
      <c r="C75" s="399">
        <v>601</v>
      </c>
      <c r="D75" s="413"/>
      <c r="E75" s="437"/>
    </row>
    <row r="76" spans="1:5" ht="17.399999999999999">
      <c r="A76" s="415" t="s">
        <v>441</v>
      </c>
      <c r="B76" s="399" t="s">
        <v>540</v>
      </c>
      <c r="C76" s="399">
        <v>602</v>
      </c>
      <c r="D76" s="413"/>
      <c r="E76" s="437"/>
    </row>
    <row r="77" spans="1:5" ht="17.399999999999999">
      <c r="A77" s="415" t="s">
        <v>529</v>
      </c>
      <c r="B77" s="399" t="s">
        <v>541</v>
      </c>
      <c r="C77" s="399">
        <v>603</v>
      </c>
      <c r="D77" s="413"/>
      <c r="E77" s="437"/>
    </row>
    <row r="78" spans="1:5" ht="17.399999999999999">
      <c r="A78" s="415"/>
      <c r="B78" s="399"/>
      <c r="C78" s="399"/>
      <c r="D78" s="413"/>
      <c r="E78" s="437"/>
    </row>
    <row r="79" spans="1:5" ht="17.399999999999999">
      <c r="A79" s="438"/>
      <c r="B79" s="439" t="s">
        <v>542</v>
      </c>
      <c r="C79" s="440"/>
      <c r="D79" s="441"/>
      <c r="E79" s="437"/>
    </row>
    <row r="80" spans="1:5" ht="17.399999999999999">
      <c r="A80" s="415" t="s">
        <v>479</v>
      </c>
      <c r="B80" s="399" t="s">
        <v>543</v>
      </c>
      <c r="C80" s="399"/>
      <c r="D80" s="413"/>
      <c r="E80" s="437"/>
    </row>
    <row r="81" spans="1:5" ht="16.2">
      <c r="A81" s="374"/>
      <c r="B81" s="374"/>
      <c r="C81" s="374"/>
      <c r="D81" s="137"/>
      <c r="E81" s="437"/>
    </row>
    <row r="82" spans="1:5" ht="16.2">
      <c r="A82" s="374"/>
      <c r="B82" s="374"/>
      <c r="C82" s="374"/>
      <c r="D82" s="137"/>
      <c r="E82" s="437"/>
    </row>
    <row r="83" spans="1:5" ht="16.2">
      <c r="A83" s="374"/>
      <c r="B83" s="374"/>
      <c r="C83" s="374"/>
      <c r="D83" s="137"/>
      <c r="E83" s="437"/>
    </row>
    <row r="84" spans="1:5" ht="16.2">
      <c r="A84" s="374"/>
      <c r="B84" s="374"/>
      <c r="C84" s="374"/>
      <c r="D84" s="137"/>
      <c r="E84" s="437"/>
    </row>
    <row r="85" spans="1:5" ht="16.2">
      <c r="A85" s="374"/>
      <c r="B85" s="374"/>
      <c r="C85" s="374"/>
      <c r="D85" s="137"/>
      <c r="E85" s="442"/>
    </row>
    <row r="86" spans="1:5" ht="16.2">
      <c r="A86" s="374"/>
      <c r="B86" s="374"/>
      <c r="C86" s="374"/>
      <c r="D86" s="137"/>
      <c r="E86" s="140"/>
    </row>
    <row r="87" spans="1:5" ht="16.2">
      <c r="A87" s="374"/>
      <c r="B87" s="374"/>
      <c r="C87" s="374"/>
      <c r="D87" s="137"/>
      <c r="E87" s="140"/>
    </row>
    <row r="88" spans="1:5" ht="16.2">
      <c r="A88" s="374"/>
      <c r="B88" s="374"/>
      <c r="C88" s="374"/>
      <c r="D88" s="137"/>
      <c r="E88" s="140"/>
    </row>
    <row r="89" spans="1:5" ht="16.2">
      <c r="A89" s="374"/>
      <c r="B89" s="374"/>
      <c r="C89" s="374"/>
      <c r="D89" s="374"/>
      <c r="E89" s="375"/>
    </row>
    <row r="90" spans="1:5" ht="16.2">
      <c r="A90" s="374"/>
      <c r="B90" s="374"/>
      <c r="C90" s="374"/>
      <c r="D90" s="374"/>
      <c r="E90" s="375"/>
    </row>
    <row r="91" spans="1:5" ht="16.2">
      <c r="A91" s="374"/>
      <c r="B91" s="374"/>
      <c r="C91" s="374"/>
      <c r="D91" s="374"/>
      <c r="E91" s="375"/>
    </row>
    <row r="92" spans="1:5" ht="16.2">
      <c r="A92" s="374"/>
      <c r="B92" s="374"/>
      <c r="C92" s="374"/>
      <c r="D92" s="374"/>
      <c r="E92" s="375"/>
    </row>
    <row r="93" spans="1:5" ht="16.2">
      <c r="A93" s="374"/>
      <c r="B93" s="374"/>
      <c r="C93" s="374"/>
      <c r="D93" s="374"/>
      <c r="E93" s="375"/>
    </row>
    <row r="94" spans="1:5" ht="16.2">
      <c r="A94" s="374"/>
      <c r="B94" s="374"/>
      <c r="C94" s="374"/>
      <c r="D94" s="374"/>
      <c r="E94" s="375"/>
    </row>
    <row r="95" spans="1:5" ht="16.2">
      <c r="A95" s="374"/>
      <c r="B95" s="374"/>
      <c r="C95" s="374"/>
      <c r="D95" s="374"/>
      <c r="E95" s="375"/>
    </row>
    <row r="96" spans="1:5" ht="16.2">
      <c r="A96" s="374"/>
      <c r="B96" s="374"/>
      <c r="C96" s="374"/>
      <c r="D96" s="374"/>
      <c r="E96" s="375"/>
    </row>
    <row r="97" spans="1:5" ht="16.2">
      <c r="A97" s="374"/>
      <c r="B97" s="374"/>
      <c r="C97" s="374"/>
      <c r="D97" s="374"/>
      <c r="E97" s="375"/>
    </row>
    <row r="98" spans="1:5" ht="16.2">
      <c r="A98" s="374"/>
      <c r="B98" s="374"/>
      <c r="C98" s="374"/>
      <c r="D98" s="374"/>
      <c r="E98" s="375"/>
    </row>
    <row r="99" spans="1:5" ht="16.2">
      <c r="A99" s="374"/>
      <c r="B99" s="374"/>
      <c r="C99" s="374"/>
      <c r="D99" s="374"/>
      <c r="E99" s="375"/>
    </row>
    <row r="100" spans="1:5" ht="16.2">
      <c r="A100" s="374"/>
      <c r="B100" s="374"/>
      <c r="C100" s="374"/>
      <c r="D100" s="374"/>
      <c r="E100" s="375"/>
    </row>
    <row r="101" spans="1:5" ht="16.2">
      <c r="A101" s="374"/>
      <c r="B101" s="374"/>
      <c r="C101" s="374"/>
      <c r="D101" s="374"/>
      <c r="E101" s="375"/>
    </row>
    <row r="102" spans="1:5" ht="16.2">
      <c r="A102" s="374"/>
      <c r="B102" s="374"/>
      <c r="C102" s="374"/>
      <c r="D102" s="374"/>
      <c r="E102" s="375"/>
    </row>
    <row r="103" spans="1:5" ht="16.2">
      <c r="A103" s="374"/>
      <c r="B103" s="374"/>
      <c r="C103" s="374"/>
      <c r="D103" s="374"/>
      <c r="E103" s="375"/>
    </row>
    <row r="104" spans="1:5" ht="16.2">
      <c r="A104" s="374"/>
      <c r="B104" s="374"/>
      <c r="C104" s="374"/>
      <c r="D104" s="374"/>
      <c r="E104" s="375"/>
    </row>
    <row r="105" spans="1:5" ht="16.2">
      <c r="A105" s="374"/>
      <c r="B105" s="374"/>
      <c r="C105" s="374"/>
      <c r="D105" s="374"/>
      <c r="E105" s="375"/>
    </row>
    <row r="106" spans="1:5" ht="16.2">
      <c r="A106" s="374"/>
      <c r="B106" s="374"/>
      <c r="C106" s="374"/>
      <c r="D106" s="374"/>
      <c r="E106" s="375"/>
    </row>
    <row r="107" spans="1:5" ht="16.2">
      <c r="A107" s="374"/>
      <c r="B107" s="374"/>
      <c r="C107" s="374"/>
      <c r="D107" s="374"/>
      <c r="E107" s="375"/>
    </row>
    <row r="108" spans="1:5" ht="16.2">
      <c r="A108" s="374"/>
      <c r="B108" s="374"/>
      <c r="C108" s="374"/>
      <c r="D108" s="374"/>
      <c r="E108" s="375"/>
    </row>
    <row r="109" spans="1:5" ht="16.2">
      <c r="A109" s="374"/>
      <c r="B109" s="374"/>
      <c r="C109" s="374"/>
      <c r="D109" s="374"/>
      <c r="E109" s="375"/>
    </row>
    <row r="110" spans="1:5" ht="16.2">
      <c r="A110" s="374"/>
      <c r="B110" s="374"/>
      <c r="C110" s="374"/>
      <c r="D110" s="374"/>
      <c r="E110" s="375"/>
    </row>
    <row r="111" spans="1:5" ht="16.2">
      <c r="A111" s="374"/>
      <c r="B111" s="374"/>
      <c r="C111" s="374"/>
      <c r="D111" s="374"/>
      <c r="E111" s="375"/>
    </row>
    <row r="112" spans="1:5" ht="16.2">
      <c r="A112" s="374"/>
      <c r="B112" s="374"/>
      <c r="C112" s="374"/>
      <c r="D112" s="374"/>
      <c r="E112" s="375"/>
    </row>
    <row r="113" spans="1:36" ht="16.2">
      <c r="A113" s="374"/>
      <c r="B113" s="374"/>
      <c r="C113" s="374"/>
      <c r="D113" s="374"/>
      <c r="E113" s="375"/>
    </row>
    <row r="114" spans="1:36" ht="16.2">
      <c r="A114" s="374"/>
      <c r="B114" s="374"/>
      <c r="C114" s="374"/>
      <c r="D114" s="374"/>
      <c r="E114" s="375"/>
    </row>
    <row r="115" spans="1:36" ht="16.2">
      <c r="A115" s="374"/>
      <c r="B115" s="374"/>
      <c r="C115" s="374"/>
      <c r="D115" s="374"/>
      <c r="E115" s="375"/>
    </row>
    <row r="116" spans="1:36" ht="16.2">
      <c r="A116" s="374"/>
      <c r="B116" s="374"/>
      <c r="C116" s="374"/>
      <c r="D116" s="374"/>
      <c r="E116" s="375"/>
    </row>
    <row r="117" spans="1:36" ht="16.2">
      <c r="A117" s="374"/>
      <c r="B117" s="374"/>
      <c r="C117" s="374"/>
      <c r="D117" s="374"/>
      <c r="E117" s="375"/>
    </row>
    <row r="118" spans="1:36" ht="16.2">
      <c r="A118" s="374"/>
      <c r="B118" s="374"/>
      <c r="C118" s="374"/>
      <c r="D118" s="374"/>
      <c r="E118" s="375"/>
    </row>
    <row r="119" spans="1:36" ht="16.2">
      <c r="A119" s="374"/>
      <c r="B119" s="374"/>
      <c r="C119" s="374"/>
      <c r="D119" s="374"/>
      <c r="E119" s="375"/>
      <c r="F119" s="374"/>
      <c r="G119" s="374"/>
      <c r="H119" s="374"/>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row>
    <row r="120" spans="1:36" ht="16.2">
      <c r="A120" s="374"/>
      <c r="B120" s="374"/>
      <c r="C120" s="374"/>
      <c r="D120" s="374"/>
      <c r="E120" s="375"/>
      <c r="F120" s="374"/>
      <c r="G120" s="374"/>
      <c r="H120" s="374"/>
      <c r="I120" s="374"/>
      <c r="J120" s="374"/>
      <c r="K120" s="374"/>
      <c r="L120" s="374"/>
      <c r="M120" s="374"/>
      <c r="N120" s="374"/>
      <c r="O120" s="374"/>
      <c r="P120" s="374"/>
      <c r="Q120" s="374"/>
      <c r="R120" s="374"/>
      <c r="S120" s="374"/>
      <c r="T120" s="374"/>
      <c r="U120" s="374"/>
      <c r="V120" s="374"/>
      <c r="W120" s="374"/>
      <c r="X120" s="374"/>
      <c r="Y120" s="374"/>
      <c r="Z120" s="374"/>
      <c r="AA120" s="374"/>
      <c r="AB120" s="374"/>
      <c r="AC120" s="374"/>
      <c r="AD120" s="374"/>
      <c r="AE120" s="374"/>
      <c r="AF120" s="374"/>
      <c r="AG120" s="374"/>
      <c r="AH120" s="374"/>
      <c r="AI120" s="374"/>
      <c r="AJ120" s="374"/>
    </row>
    <row r="121" spans="1:36" ht="16.2">
      <c r="A121" s="374"/>
      <c r="B121" s="374"/>
      <c r="C121" s="374"/>
      <c r="D121" s="374"/>
      <c r="E121" s="375"/>
      <c r="F121" s="374"/>
      <c r="G121" s="374"/>
      <c r="H121" s="374"/>
      <c r="I121" s="374"/>
      <c r="J121" s="374"/>
      <c r="K121" s="374"/>
      <c r="L121" s="374"/>
      <c r="M121" s="374"/>
      <c r="N121" s="374"/>
      <c r="O121" s="374"/>
      <c r="P121" s="374"/>
      <c r="Q121" s="374"/>
      <c r="R121" s="374"/>
      <c r="S121" s="374"/>
      <c r="T121" s="374"/>
      <c r="U121" s="374"/>
      <c r="V121" s="374"/>
      <c r="W121" s="374"/>
      <c r="X121" s="374"/>
      <c r="Y121" s="374"/>
      <c r="Z121" s="374"/>
      <c r="AA121" s="374"/>
      <c r="AB121" s="374"/>
      <c r="AC121" s="374"/>
      <c r="AD121" s="374"/>
      <c r="AE121" s="374"/>
      <c r="AF121" s="374"/>
      <c r="AG121" s="374"/>
      <c r="AH121" s="374"/>
      <c r="AI121" s="374"/>
      <c r="AJ121" s="374"/>
    </row>
    <row r="122" spans="1:36" ht="16.2">
      <c r="A122" s="374"/>
      <c r="B122" s="374"/>
      <c r="C122" s="374"/>
      <c r="D122" s="374"/>
      <c r="E122" s="375"/>
      <c r="F122" s="374"/>
      <c r="G122" s="374"/>
      <c r="H122" s="374"/>
      <c r="I122" s="374"/>
      <c r="J122" s="374"/>
      <c r="K122" s="374"/>
      <c r="L122" s="374"/>
      <c r="M122" s="374"/>
      <c r="N122" s="374"/>
      <c r="O122" s="374"/>
      <c r="P122" s="374"/>
      <c r="Q122" s="374"/>
      <c r="R122" s="374"/>
      <c r="S122" s="374"/>
      <c r="T122" s="374"/>
      <c r="U122" s="374"/>
      <c r="V122" s="374"/>
      <c r="W122" s="374"/>
      <c r="X122" s="374"/>
      <c r="Y122" s="374"/>
      <c r="Z122" s="374"/>
      <c r="AA122" s="374"/>
      <c r="AB122" s="374"/>
      <c r="AC122" s="374"/>
      <c r="AD122" s="374"/>
      <c r="AE122" s="374"/>
      <c r="AF122" s="374"/>
      <c r="AG122" s="374"/>
      <c r="AH122" s="374"/>
      <c r="AI122" s="374"/>
      <c r="AJ122" s="374"/>
    </row>
    <row r="123" spans="1:36" ht="16.2">
      <c r="A123" s="374"/>
      <c r="B123" s="374"/>
      <c r="C123" s="374"/>
      <c r="D123" s="374"/>
      <c r="E123" s="375"/>
      <c r="F123" s="374"/>
      <c r="G123" s="374"/>
      <c r="H123" s="374"/>
      <c r="I123" s="374"/>
      <c r="J123" s="374"/>
      <c r="K123" s="374"/>
      <c r="L123" s="374"/>
      <c r="M123" s="374"/>
      <c r="N123" s="374"/>
      <c r="O123" s="374"/>
      <c r="P123" s="374"/>
      <c r="Q123" s="374"/>
      <c r="R123" s="374"/>
      <c r="S123" s="374"/>
      <c r="T123" s="374"/>
      <c r="U123" s="374"/>
      <c r="V123" s="374"/>
      <c r="W123" s="374"/>
      <c r="X123" s="374"/>
      <c r="Y123" s="374"/>
      <c r="Z123" s="374"/>
      <c r="AA123" s="374"/>
      <c r="AB123" s="374"/>
      <c r="AC123" s="374"/>
      <c r="AD123" s="374"/>
      <c r="AE123" s="374"/>
      <c r="AF123" s="374"/>
      <c r="AG123" s="374"/>
      <c r="AH123" s="374"/>
      <c r="AI123" s="374"/>
      <c r="AJ123" s="374"/>
    </row>
    <row r="124" spans="1:36" ht="16.2">
      <c r="A124" s="374"/>
      <c r="B124" s="374"/>
      <c r="C124" s="374"/>
      <c r="D124" s="374"/>
      <c r="E124" s="375"/>
      <c r="F124" s="374"/>
      <c r="G124" s="374"/>
      <c r="H124" s="374"/>
      <c r="I124" s="374"/>
      <c r="J124" s="374"/>
      <c r="K124" s="374"/>
      <c r="L124" s="374"/>
      <c r="M124" s="374"/>
      <c r="N124" s="374"/>
      <c r="O124" s="374"/>
      <c r="P124" s="374"/>
      <c r="Q124" s="374"/>
      <c r="R124" s="374"/>
      <c r="S124" s="374"/>
      <c r="T124" s="374"/>
      <c r="U124" s="374"/>
      <c r="V124" s="374"/>
      <c r="W124" s="374"/>
      <c r="X124" s="374"/>
      <c r="Y124" s="374"/>
      <c r="Z124" s="374"/>
      <c r="AA124" s="374"/>
      <c r="AB124" s="374"/>
      <c r="AC124" s="374"/>
      <c r="AD124" s="374"/>
      <c r="AE124" s="374"/>
      <c r="AF124" s="374"/>
      <c r="AG124" s="374"/>
      <c r="AH124" s="374"/>
      <c r="AI124" s="374"/>
      <c r="AJ124" s="374"/>
    </row>
    <row r="125" spans="1:36" ht="16.2">
      <c r="A125" s="374"/>
      <c r="B125" s="374"/>
      <c r="C125" s="374"/>
      <c r="D125" s="374"/>
      <c r="E125" s="375"/>
      <c r="F125" s="374"/>
      <c r="G125" s="374"/>
      <c r="H125" s="374"/>
      <c r="I125" s="374"/>
      <c r="J125" s="374"/>
      <c r="K125" s="374"/>
      <c r="L125" s="374"/>
      <c r="M125" s="374"/>
      <c r="N125" s="374"/>
      <c r="O125" s="374"/>
      <c r="P125" s="374"/>
      <c r="Q125" s="374"/>
      <c r="R125" s="374"/>
      <c r="S125" s="374"/>
      <c r="T125" s="374"/>
      <c r="U125" s="374"/>
      <c r="V125" s="374"/>
      <c r="W125" s="374"/>
      <c r="X125" s="374"/>
      <c r="Y125" s="374"/>
      <c r="Z125" s="374"/>
      <c r="AA125" s="374"/>
      <c r="AB125" s="374"/>
      <c r="AC125" s="374"/>
      <c r="AD125" s="374"/>
      <c r="AE125" s="374"/>
      <c r="AF125" s="374"/>
      <c r="AG125" s="374"/>
      <c r="AH125" s="374"/>
      <c r="AI125" s="374"/>
      <c r="AJ125" s="374"/>
    </row>
    <row r="126" spans="1:36" ht="16.2">
      <c r="A126" s="374"/>
      <c r="B126" s="374"/>
      <c r="C126" s="374"/>
      <c r="D126" s="374"/>
      <c r="E126" s="375"/>
      <c r="F126" s="374"/>
      <c r="G126" s="374"/>
      <c r="H126" s="374"/>
      <c r="I126" s="374"/>
      <c r="J126" s="374"/>
      <c r="K126" s="374"/>
      <c r="L126" s="374"/>
      <c r="M126" s="374"/>
      <c r="N126" s="374"/>
      <c r="O126" s="374"/>
      <c r="P126" s="374"/>
      <c r="Q126" s="374"/>
      <c r="R126" s="374"/>
      <c r="S126" s="374"/>
      <c r="T126" s="374"/>
      <c r="U126" s="374"/>
      <c r="V126" s="374"/>
      <c r="W126" s="374"/>
      <c r="X126" s="374"/>
      <c r="Y126" s="374"/>
      <c r="Z126" s="374"/>
      <c r="AA126" s="374"/>
      <c r="AB126" s="374"/>
      <c r="AC126" s="374"/>
      <c r="AD126" s="374"/>
      <c r="AE126" s="374"/>
      <c r="AF126" s="374"/>
      <c r="AG126" s="374"/>
      <c r="AH126" s="374"/>
      <c r="AI126" s="374"/>
      <c r="AJ126" s="374"/>
    </row>
    <row r="127" spans="1:36" ht="16.2">
      <c r="A127" s="374"/>
      <c r="B127" s="374"/>
      <c r="C127" s="374"/>
      <c r="D127" s="374"/>
      <c r="E127" s="375"/>
      <c r="F127" s="374"/>
      <c r="G127" s="374"/>
      <c r="H127" s="374"/>
      <c r="I127" s="374"/>
      <c r="J127" s="374"/>
      <c r="K127" s="374"/>
      <c r="L127" s="374"/>
      <c r="M127" s="374"/>
      <c r="N127" s="374"/>
      <c r="O127" s="374"/>
      <c r="P127" s="374"/>
      <c r="Q127" s="374"/>
      <c r="R127" s="374"/>
      <c r="S127" s="374"/>
      <c r="T127" s="374"/>
      <c r="U127" s="374"/>
      <c r="V127" s="374"/>
      <c r="W127" s="374"/>
      <c r="X127" s="374"/>
      <c r="Y127" s="374"/>
      <c r="Z127" s="374"/>
      <c r="AA127" s="374"/>
      <c r="AB127" s="374"/>
      <c r="AC127" s="374"/>
      <c r="AD127" s="374"/>
      <c r="AE127" s="374"/>
      <c r="AF127" s="374"/>
      <c r="AG127" s="374"/>
      <c r="AH127" s="374"/>
      <c r="AI127" s="374"/>
      <c r="AJ127" s="374"/>
    </row>
    <row r="128" spans="1:36" ht="16.2">
      <c r="A128" s="374"/>
      <c r="B128" s="374"/>
      <c r="C128" s="374"/>
      <c r="D128" s="374"/>
      <c r="E128" s="375"/>
      <c r="F128" s="374"/>
      <c r="G128" s="374"/>
      <c r="H128" s="374"/>
      <c r="I128" s="374"/>
      <c r="J128" s="374"/>
      <c r="K128" s="374"/>
      <c r="L128" s="374"/>
      <c r="M128" s="374"/>
      <c r="N128" s="374"/>
      <c r="O128" s="374"/>
      <c r="P128" s="374"/>
      <c r="Q128" s="374"/>
      <c r="R128" s="374"/>
      <c r="S128" s="374"/>
      <c r="T128" s="374"/>
      <c r="U128" s="374"/>
      <c r="V128" s="374"/>
      <c r="W128" s="374"/>
      <c r="X128" s="374"/>
      <c r="Y128" s="374"/>
      <c r="Z128" s="374"/>
      <c r="AA128" s="374"/>
      <c r="AB128" s="374"/>
      <c r="AC128" s="374"/>
      <c r="AD128" s="374"/>
      <c r="AE128" s="374"/>
      <c r="AF128" s="374"/>
      <c r="AG128" s="374"/>
      <c r="AH128" s="374"/>
      <c r="AI128" s="374"/>
      <c r="AJ128" s="374"/>
    </row>
    <row r="129" spans="1:36" ht="16.2">
      <c r="A129" s="374"/>
      <c r="B129" s="374"/>
      <c r="C129" s="374"/>
      <c r="D129" s="374"/>
      <c r="E129" s="375"/>
      <c r="F129" s="374"/>
      <c r="G129" s="374"/>
      <c r="H129" s="374"/>
      <c r="I129" s="374"/>
      <c r="J129" s="374"/>
      <c r="K129" s="374"/>
      <c r="L129" s="374"/>
      <c r="M129" s="374"/>
      <c r="N129" s="374"/>
      <c r="O129" s="374"/>
      <c r="P129" s="374"/>
      <c r="Q129" s="374"/>
      <c r="R129" s="374"/>
      <c r="S129" s="374"/>
      <c r="T129" s="374"/>
      <c r="U129" s="374"/>
      <c r="V129" s="374"/>
      <c r="W129" s="374"/>
      <c r="X129" s="374"/>
      <c r="Y129" s="374"/>
      <c r="Z129" s="374"/>
      <c r="AA129" s="374"/>
      <c r="AB129" s="374"/>
      <c r="AC129" s="374"/>
      <c r="AD129" s="374"/>
      <c r="AE129" s="374"/>
      <c r="AF129" s="374"/>
      <c r="AG129" s="374"/>
      <c r="AH129" s="374"/>
      <c r="AI129" s="374"/>
      <c r="AJ129" s="374"/>
    </row>
    <row r="130" spans="1:36" ht="16.2">
      <c r="A130" s="374"/>
      <c r="B130" s="374"/>
      <c r="C130" s="374"/>
      <c r="D130" s="374"/>
      <c r="E130" s="375"/>
      <c r="F130" s="374"/>
      <c r="G130" s="374"/>
      <c r="H130" s="374"/>
      <c r="I130" s="374"/>
      <c r="J130" s="374"/>
      <c r="K130" s="374"/>
      <c r="L130" s="374"/>
      <c r="M130" s="374"/>
      <c r="N130" s="374"/>
      <c r="O130" s="374"/>
      <c r="P130" s="374"/>
      <c r="Q130" s="374"/>
      <c r="R130" s="374"/>
      <c r="S130" s="374"/>
      <c r="T130" s="374"/>
      <c r="U130" s="374"/>
      <c r="V130" s="374"/>
      <c r="W130" s="374"/>
      <c r="X130" s="374"/>
      <c r="Y130" s="374"/>
      <c r="Z130" s="374"/>
      <c r="AA130" s="374"/>
      <c r="AB130" s="374"/>
      <c r="AC130" s="374"/>
      <c r="AD130" s="374"/>
      <c r="AE130" s="374"/>
      <c r="AF130" s="374"/>
      <c r="AG130" s="374"/>
      <c r="AH130" s="374"/>
      <c r="AI130" s="374"/>
      <c r="AJ130" s="374"/>
    </row>
    <row r="131" spans="1:36" ht="16.2">
      <c r="A131" s="374"/>
      <c r="B131" s="374"/>
      <c r="C131" s="374"/>
      <c r="D131" s="374"/>
      <c r="E131" s="375"/>
      <c r="F131" s="374"/>
      <c r="G131" s="374"/>
      <c r="H131" s="374"/>
      <c r="I131" s="374"/>
      <c r="J131" s="374"/>
      <c r="K131" s="374"/>
      <c r="L131" s="374"/>
      <c r="M131" s="374"/>
      <c r="N131" s="374"/>
      <c r="O131" s="374"/>
      <c r="P131" s="374"/>
      <c r="Q131" s="374"/>
      <c r="R131" s="374"/>
      <c r="S131" s="374"/>
      <c r="T131" s="374"/>
      <c r="U131" s="374"/>
      <c r="V131" s="374"/>
      <c r="W131" s="374"/>
      <c r="X131" s="374"/>
      <c r="Y131" s="374"/>
      <c r="Z131" s="374"/>
      <c r="AA131" s="374"/>
      <c r="AB131" s="374"/>
      <c r="AC131" s="374"/>
      <c r="AD131" s="374"/>
      <c r="AE131" s="374"/>
      <c r="AF131" s="374"/>
      <c r="AG131" s="374"/>
      <c r="AH131" s="374"/>
      <c r="AI131" s="374"/>
      <c r="AJ131" s="374"/>
    </row>
    <row r="132" spans="1:36" ht="16.2">
      <c r="A132" s="374"/>
      <c r="B132" s="374"/>
      <c r="C132" s="374"/>
      <c r="D132" s="374"/>
      <c r="E132" s="375"/>
      <c r="F132" s="374"/>
      <c r="G132" s="374"/>
      <c r="H132" s="374"/>
      <c r="I132" s="374"/>
      <c r="J132" s="374"/>
      <c r="K132" s="374"/>
      <c r="L132" s="374"/>
      <c r="M132" s="374"/>
      <c r="N132" s="374"/>
      <c r="O132" s="374"/>
      <c r="P132" s="374"/>
      <c r="Q132" s="374"/>
      <c r="R132" s="374"/>
      <c r="S132" s="374"/>
      <c r="T132" s="374"/>
      <c r="U132" s="374"/>
      <c r="V132" s="374"/>
      <c r="W132" s="374"/>
      <c r="X132" s="374"/>
      <c r="Y132" s="374"/>
      <c r="Z132" s="374"/>
      <c r="AA132" s="374"/>
      <c r="AB132" s="374"/>
      <c r="AC132" s="374"/>
      <c r="AD132" s="374"/>
      <c r="AE132" s="374"/>
      <c r="AF132" s="374"/>
      <c r="AG132" s="374"/>
      <c r="AH132" s="374"/>
      <c r="AI132" s="374"/>
      <c r="AJ132" s="374"/>
    </row>
    <row r="133" spans="1:36" ht="16.2">
      <c r="A133" s="374"/>
      <c r="B133" s="374"/>
      <c r="C133" s="374"/>
      <c r="D133" s="374"/>
      <c r="E133" s="375"/>
      <c r="F133" s="374"/>
      <c r="G133" s="374"/>
      <c r="H133" s="374"/>
      <c r="I133" s="374"/>
      <c r="J133" s="374"/>
      <c r="K133" s="374"/>
      <c r="L133" s="374"/>
      <c r="M133" s="374"/>
      <c r="N133" s="374"/>
      <c r="O133" s="374"/>
      <c r="P133" s="374"/>
      <c r="Q133" s="374"/>
      <c r="R133" s="374"/>
      <c r="S133" s="374"/>
      <c r="T133" s="374"/>
      <c r="U133" s="374"/>
      <c r="V133" s="374"/>
      <c r="W133" s="374"/>
      <c r="X133" s="374"/>
      <c r="Y133" s="374"/>
      <c r="Z133" s="374"/>
      <c r="AA133" s="374"/>
      <c r="AB133" s="374"/>
      <c r="AC133" s="374"/>
      <c r="AD133" s="374"/>
      <c r="AE133" s="374"/>
      <c r="AF133" s="374"/>
      <c r="AG133" s="374"/>
      <c r="AH133" s="374"/>
      <c r="AI133" s="374"/>
      <c r="AJ133" s="374"/>
    </row>
    <row r="134" spans="1:36" ht="16.2">
      <c r="A134" s="374"/>
      <c r="B134" s="374"/>
      <c r="C134" s="374"/>
      <c r="D134" s="374"/>
      <c r="E134" s="375"/>
      <c r="F134" s="374"/>
      <c r="G134" s="374"/>
      <c r="H134" s="374"/>
      <c r="I134" s="374"/>
      <c r="J134" s="374"/>
      <c r="K134" s="374"/>
      <c r="L134" s="374"/>
      <c r="M134" s="374"/>
      <c r="N134" s="374"/>
      <c r="O134" s="374"/>
      <c r="P134" s="374"/>
      <c r="Q134" s="374"/>
      <c r="R134" s="374"/>
      <c r="S134" s="374"/>
      <c r="T134" s="374"/>
      <c r="U134" s="374"/>
      <c r="V134" s="374"/>
      <c r="W134" s="374"/>
      <c r="X134" s="374"/>
      <c r="Y134" s="374"/>
      <c r="Z134" s="374"/>
      <c r="AA134" s="374"/>
      <c r="AB134" s="374"/>
      <c r="AC134" s="374"/>
      <c r="AD134" s="374"/>
      <c r="AE134" s="374"/>
      <c r="AF134" s="374"/>
      <c r="AG134" s="374"/>
      <c r="AH134" s="374"/>
      <c r="AI134" s="374"/>
      <c r="AJ134" s="374"/>
    </row>
    <row r="135" spans="1:36" ht="16.2">
      <c r="A135" s="374"/>
      <c r="B135" s="374"/>
      <c r="C135" s="374"/>
      <c r="D135" s="374"/>
      <c r="E135" s="375"/>
      <c r="F135" s="374"/>
      <c r="G135" s="374"/>
      <c r="H135" s="374"/>
      <c r="I135" s="374"/>
      <c r="J135" s="374"/>
      <c r="K135" s="374"/>
      <c r="L135" s="374"/>
      <c r="M135" s="374"/>
      <c r="N135" s="374"/>
      <c r="O135" s="374"/>
      <c r="P135" s="374"/>
      <c r="Q135" s="374"/>
      <c r="R135" s="374"/>
      <c r="S135" s="374"/>
      <c r="T135" s="374"/>
      <c r="U135" s="374"/>
      <c r="V135" s="374"/>
      <c r="W135" s="374"/>
      <c r="X135" s="374"/>
      <c r="Y135" s="374"/>
      <c r="Z135" s="374"/>
      <c r="AA135" s="374"/>
      <c r="AB135" s="374"/>
      <c r="AC135" s="374"/>
      <c r="AD135" s="374"/>
      <c r="AE135" s="374"/>
      <c r="AF135" s="374"/>
      <c r="AG135" s="374"/>
      <c r="AH135" s="374"/>
      <c r="AI135" s="374"/>
      <c r="AJ135" s="374"/>
    </row>
    <row r="136" spans="1:36" ht="16.2">
      <c r="A136" s="374"/>
      <c r="B136" s="374"/>
      <c r="C136" s="374"/>
      <c r="D136" s="374"/>
      <c r="E136" s="375"/>
      <c r="F136" s="374"/>
      <c r="G136" s="374"/>
      <c r="H136" s="374"/>
      <c r="I136" s="374"/>
      <c r="J136" s="374"/>
      <c r="K136" s="374"/>
      <c r="L136" s="374"/>
      <c r="M136" s="374"/>
      <c r="N136" s="374"/>
      <c r="O136" s="374"/>
      <c r="P136" s="374"/>
      <c r="Q136" s="374"/>
      <c r="R136" s="374"/>
      <c r="S136" s="374"/>
      <c r="T136" s="374"/>
      <c r="U136" s="374"/>
      <c r="V136" s="374"/>
      <c r="W136" s="374"/>
      <c r="X136" s="374"/>
      <c r="Y136" s="374"/>
      <c r="Z136" s="374"/>
      <c r="AA136" s="374"/>
      <c r="AB136" s="374"/>
      <c r="AC136" s="374"/>
      <c r="AD136" s="374"/>
      <c r="AE136" s="374"/>
      <c r="AF136" s="374"/>
      <c r="AG136" s="374"/>
      <c r="AH136" s="374"/>
      <c r="AI136" s="374"/>
      <c r="AJ136" s="374"/>
    </row>
    <row r="137" spans="1:36" ht="16.2">
      <c r="A137" s="374"/>
      <c r="B137" s="374"/>
      <c r="C137" s="374"/>
      <c r="D137" s="374"/>
      <c r="E137" s="375"/>
      <c r="F137" s="374"/>
      <c r="G137" s="374"/>
      <c r="H137" s="374"/>
      <c r="I137" s="374"/>
      <c r="J137" s="374"/>
      <c r="K137" s="374"/>
      <c r="L137" s="374"/>
      <c r="M137" s="374"/>
      <c r="N137" s="374"/>
      <c r="O137" s="374"/>
      <c r="P137" s="374"/>
      <c r="Q137" s="374"/>
      <c r="R137" s="374"/>
      <c r="S137" s="374"/>
      <c r="T137" s="374"/>
      <c r="U137" s="374"/>
      <c r="V137" s="374"/>
      <c r="W137" s="374"/>
      <c r="X137" s="374"/>
      <c r="Y137" s="374"/>
      <c r="Z137" s="374"/>
      <c r="AA137" s="374"/>
      <c r="AB137" s="374"/>
      <c r="AC137" s="374"/>
      <c r="AD137" s="374"/>
      <c r="AE137" s="374"/>
      <c r="AF137" s="374"/>
      <c r="AG137" s="374"/>
      <c r="AH137" s="374"/>
      <c r="AI137" s="374"/>
      <c r="AJ137" s="374"/>
    </row>
    <row r="138" spans="1:36" ht="16.2">
      <c r="A138" s="374"/>
      <c r="B138" s="374"/>
      <c r="C138" s="374"/>
      <c r="D138" s="374"/>
      <c r="E138" s="375"/>
      <c r="F138" s="374"/>
      <c r="G138" s="374"/>
      <c r="H138" s="374"/>
      <c r="I138" s="374"/>
      <c r="J138" s="374"/>
      <c r="K138" s="374"/>
      <c r="L138" s="374"/>
      <c r="M138" s="374"/>
      <c r="N138" s="374"/>
      <c r="O138" s="374"/>
      <c r="P138" s="374"/>
      <c r="Q138" s="374"/>
      <c r="R138" s="374"/>
      <c r="S138" s="374"/>
      <c r="T138" s="374"/>
      <c r="U138" s="374"/>
      <c r="V138" s="374"/>
      <c r="W138" s="374"/>
      <c r="X138" s="374"/>
      <c r="Y138" s="374"/>
      <c r="Z138" s="374"/>
      <c r="AA138" s="374"/>
      <c r="AB138" s="374"/>
      <c r="AC138" s="374"/>
      <c r="AD138" s="374"/>
      <c r="AE138" s="374"/>
      <c r="AF138" s="374"/>
      <c r="AG138" s="374"/>
      <c r="AH138" s="374"/>
      <c r="AI138" s="374"/>
      <c r="AJ138" s="374"/>
    </row>
    <row r="139" spans="1:36" ht="16.2">
      <c r="A139" s="374"/>
      <c r="B139" s="374"/>
      <c r="C139" s="374"/>
      <c r="D139" s="374"/>
      <c r="E139" s="375"/>
      <c r="F139" s="374"/>
      <c r="G139" s="374"/>
      <c r="H139" s="374"/>
      <c r="I139" s="374"/>
      <c r="J139" s="374"/>
      <c r="K139" s="374"/>
      <c r="L139" s="374"/>
      <c r="M139" s="374"/>
      <c r="N139" s="374"/>
      <c r="O139" s="374"/>
      <c r="P139" s="374"/>
      <c r="Q139" s="374"/>
      <c r="R139" s="374"/>
      <c r="S139" s="374"/>
      <c r="T139" s="374"/>
      <c r="U139" s="374"/>
      <c r="V139" s="374"/>
      <c r="W139" s="374"/>
      <c r="X139" s="374"/>
      <c r="Y139" s="374"/>
      <c r="Z139" s="374"/>
      <c r="AA139" s="374"/>
      <c r="AB139" s="374"/>
      <c r="AC139" s="374"/>
      <c r="AD139" s="374"/>
      <c r="AE139" s="374"/>
      <c r="AF139" s="374"/>
      <c r="AG139" s="374"/>
      <c r="AH139" s="374"/>
      <c r="AI139" s="374"/>
      <c r="AJ139" s="374"/>
    </row>
    <row r="140" spans="1:36" ht="16.2">
      <c r="A140" s="374"/>
      <c r="B140" s="374"/>
      <c r="C140" s="374"/>
      <c r="D140" s="374"/>
      <c r="E140" s="375"/>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4"/>
    </row>
    <row r="141" spans="1:36" ht="16.2">
      <c r="A141" s="374"/>
      <c r="B141" s="374"/>
      <c r="C141" s="374"/>
      <c r="D141" s="374"/>
      <c r="E141" s="375"/>
      <c r="F141" s="374"/>
      <c r="G141" s="374"/>
      <c r="H141" s="374"/>
      <c r="I141" s="374"/>
      <c r="J141" s="374"/>
      <c r="K141" s="374"/>
      <c r="L141" s="374"/>
      <c r="M141" s="374"/>
      <c r="N141" s="374"/>
      <c r="O141" s="374"/>
      <c r="P141" s="374"/>
      <c r="Q141" s="374"/>
      <c r="R141" s="374"/>
      <c r="S141" s="374"/>
      <c r="T141" s="374"/>
      <c r="U141" s="374"/>
      <c r="V141" s="374"/>
      <c r="W141" s="374"/>
      <c r="X141" s="374"/>
      <c r="Y141" s="374"/>
      <c r="Z141" s="374"/>
      <c r="AA141" s="374"/>
      <c r="AB141" s="374"/>
      <c r="AC141" s="374"/>
      <c r="AD141" s="374"/>
      <c r="AE141" s="374"/>
      <c r="AF141" s="374"/>
      <c r="AG141" s="374"/>
      <c r="AH141" s="374"/>
      <c r="AI141" s="374"/>
      <c r="AJ141" s="374"/>
    </row>
    <row r="142" spans="1:36" ht="16.2">
      <c r="A142" s="374"/>
      <c r="B142" s="374"/>
      <c r="C142" s="374"/>
      <c r="D142" s="374"/>
      <c r="E142" s="375"/>
      <c r="F142" s="374"/>
      <c r="G142" s="374"/>
      <c r="H142" s="374"/>
      <c r="I142" s="374"/>
      <c r="J142" s="374"/>
      <c r="K142" s="374"/>
      <c r="L142" s="374"/>
      <c r="M142" s="374"/>
      <c r="N142" s="374"/>
      <c r="O142" s="374"/>
      <c r="P142" s="374"/>
      <c r="Q142" s="374"/>
      <c r="R142" s="374"/>
      <c r="S142" s="374"/>
      <c r="T142" s="374"/>
      <c r="U142" s="374"/>
      <c r="V142" s="374"/>
      <c r="W142" s="374"/>
      <c r="X142" s="374"/>
      <c r="Y142" s="374"/>
      <c r="Z142" s="374"/>
      <c r="AA142" s="374"/>
      <c r="AB142" s="374"/>
      <c r="AC142" s="374"/>
      <c r="AD142" s="374"/>
      <c r="AE142" s="374"/>
      <c r="AF142" s="374"/>
      <c r="AG142" s="374"/>
      <c r="AH142" s="374"/>
      <c r="AI142" s="374"/>
      <c r="AJ142" s="374"/>
    </row>
    <row r="143" spans="1:36" ht="16.2">
      <c r="A143" s="374"/>
      <c r="B143" s="374"/>
      <c r="C143" s="374"/>
      <c r="D143" s="374"/>
      <c r="E143" s="375"/>
      <c r="F143" s="374"/>
      <c r="G143" s="374"/>
      <c r="H143" s="374"/>
      <c r="I143" s="374"/>
      <c r="J143" s="374"/>
      <c r="K143" s="374"/>
      <c r="L143" s="374"/>
      <c r="M143" s="374"/>
      <c r="N143" s="374"/>
      <c r="O143" s="374"/>
      <c r="P143" s="374"/>
      <c r="Q143" s="374"/>
      <c r="R143" s="374"/>
      <c r="S143" s="374"/>
      <c r="T143" s="374"/>
      <c r="U143" s="374"/>
      <c r="V143" s="374"/>
      <c r="W143" s="374"/>
      <c r="X143" s="374"/>
      <c r="Y143" s="374"/>
      <c r="Z143" s="374"/>
      <c r="AA143" s="374"/>
      <c r="AB143" s="374"/>
      <c r="AC143" s="374"/>
      <c r="AD143" s="374"/>
      <c r="AE143" s="374"/>
      <c r="AF143" s="374"/>
      <c r="AG143" s="374"/>
      <c r="AH143" s="374"/>
      <c r="AI143" s="374"/>
      <c r="AJ143" s="374"/>
    </row>
    <row r="144" spans="1:36" ht="16.2">
      <c r="A144" s="374"/>
      <c r="B144" s="374"/>
      <c r="C144" s="374"/>
      <c r="D144" s="374"/>
      <c r="E144" s="375"/>
      <c r="F144" s="374"/>
      <c r="G144" s="374"/>
      <c r="H144" s="374"/>
      <c r="I144" s="374"/>
      <c r="J144" s="374"/>
      <c r="K144" s="374"/>
      <c r="L144" s="374"/>
      <c r="M144" s="374"/>
      <c r="N144" s="374"/>
      <c r="O144" s="374"/>
      <c r="P144" s="374"/>
      <c r="Q144" s="374"/>
      <c r="R144" s="374"/>
      <c r="S144" s="374"/>
      <c r="T144" s="374"/>
      <c r="U144" s="374"/>
      <c r="V144" s="374"/>
      <c r="W144" s="374"/>
      <c r="X144" s="374"/>
      <c r="Y144" s="374"/>
      <c r="Z144" s="374"/>
      <c r="AA144" s="374"/>
      <c r="AB144" s="374"/>
      <c r="AC144" s="374"/>
      <c r="AD144" s="374"/>
      <c r="AE144" s="374"/>
      <c r="AF144" s="374"/>
      <c r="AG144" s="374"/>
      <c r="AH144" s="374"/>
      <c r="AI144" s="374"/>
      <c r="AJ144" s="374"/>
    </row>
    <row r="145" spans="1:36" ht="16.2">
      <c r="A145" s="374"/>
      <c r="B145" s="374"/>
      <c r="C145" s="374"/>
      <c r="D145" s="374"/>
      <c r="E145" s="375"/>
      <c r="F145" s="374"/>
      <c r="G145" s="374"/>
      <c r="H145" s="374"/>
      <c r="I145" s="374"/>
      <c r="J145" s="374"/>
      <c r="K145" s="374"/>
      <c r="L145" s="374"/>
      <c r="M145" s="374"/>
      <c r="N145" s="374"/>
      <c r="O145" s="374"/>
      <c r="P145" s="374"/>
      <c r="Q145" s="374"/>
      <c r="R145" s="374"/>
      <c r="S145" s="374"/>
      <c r="T145" s="374"/>
      <c r="U145" s="374"/>
      <c r="V145" s="374"/>
      <c r="W145" s="374"/>
      <c r="X145" s="374"/>
      <c r="Y145" s="374"/>
      <c r="Z145" s="374"/>
      <c r="AA145" s="374"/>
      <c r="AB145" s="374"/>
      <c r="AC145" s="374"/>
      <c r="AD145" s="374"/>
      <c r="AE145" s="374"/>
      <c r="AF145" s="374"/>
      <c r="AG145" s="374"/>
      <c r="AH145" s="374"/>
      <c r="AI145" s="374"/>
      <c r="AJ145" s="374"/>
    </row>
    <row r="146" spans="1:36" ht="16.2">
      <c r="A146" s="374"/>
      <c r="B146" s="374"/>
      <c r="C146" s="374"/>
      <c r="D146" s="374"/>
      <c r="E146" s="375"/>
      <c r="F146" s="374"/>
      <c r="G146" s="374"/>
      <c r="H146" s="374"/>
      <c r="I146" s="374"/>
      <c r="J146" s="374"/>
      <c r="K146" s="374"/>
      <c r="L146" s="374"/>
      <c r="M146" s="374"/>
      <c r="N146" s="374"/>
      <c r="O146" s="374"/>
      <c r="P146" s="374"/>
      <c r="Q146" s="374"/>
      <c r="R146" s="374"/>
      <c r="S146" s="374"/>
      <c r="T146" s="374"/>
      <c r="U146" s="374"/>
      <c r="V146" s="374"/>
      <c r="W146" s="374"/>
      <c r="X146" s="374"/>
      <c r="Y146" s="374"/>
      <c r="Z146" s="374"/>
      <c r="AA146" s="374"/>
      <c r="AB146" s="374"/>
      <c r="AC146" s="374"/>
      <c r="AD146" s="374"/>
      <c r="AE146" s="374"/>
      <c r="AF146" s="374"/>
      <c r="AG146" s="374"/>
      <c r="AH146" s="374"/>
      <c r="AI146" s="374"/>
      <c r="AJ146" s="374"/>
    </row>
    <row r="147" spans="1:36" ht="16.2">
      <c r="A147" s="374"/>
      <c r="B147" s="374"/>
      <c r="C147" s="374"/>
      <c r="D147" s="374"/>
      <c r="E147" s="375"/>
      <c r="F147" s="374"/>
      <c r="G147" s="374"/>
      <c r="H147" s="374"/>
      <c r="I147" s="374"/>
      <c r="J147" s="374"/>
      <c r="K147" s="374"/>
      <c r="L147" s="374"/>
      <c r="M147" s="374"/>
      <c r="N147" s="374"/>
      <c r="O147" s="374"/>
      <c r="P147" s="374"/>
      <c r="Q147" s="374"/>
      <c r="R147" s="374"/>
      <c r="S147" s="374"/>
      <c r="T147" s="374"/>
      <c r="U147" s="374"/>
      <c r="V147" s="374"/>
      <c r="W147" s="374"/>
      <c r="X147" s="374"/>
      <c r="Y147" s="374"/>
      <c r="Z147" s="374"/>
      <c r="AA147" s="374"/>
      <c r="AB147" s="374"/>
      <c r="AC147" s="374"/>
      <c r="AD147" s="374"/>
      <c r="AE147" s="374"/>
      <c r="AF147" s="374"/>
      <c r="AG147" s="374"/>
      <c r="AH147" s="374"/>
      <c r="AI147" s="374"/>
      <c r="AJ147" s="374"/>
    </row>
    <row r="148" spans="1:36" ht="16.2">
      <c r="A148" s="374"/>
      <c r="B148" s="374"/>
      <c r="C148" s="374"/>
      <c r="D148" s="374"/>
      <c r="E148" s="375"/>
      <c r="F148" s="374"/>
      <c r="G148" s="374"/>
      <c r="H148" s="374"/>
      <c r="I148" s="374"/>
      <c r="J148" s="374"/>
      <c r="K148" s="374"/>
      <c r="L148" s="374"/>
      <c r="M148" s="374"/>
      <c r="N148" s="374"/>
      <c r="O148" s="374"/>
      <c r="P148" s="374"/>
      <c r="Q148" s="374"/>
      <c r="R148" s="374"/>
      <c r="S148" s="374"/>
      <c r="T148" s="374"/>
      <c r="U148" s="374"/>
      <c r="V148" s="374"/>
      <c r="W148" s="374"/>
      <c r="X148" s="374"/>
      <c r="Y148" s="374"/>
      <c r="Z148" s="374"/>
      <c r="AA148" s="374"/>
      <c r="AB148" s="374"/>
      <c r="AC148" s="374"/>
      <c r="AD148" s="374"/>
      <c r="AE148" s="374"/>
      <c r="AF148" s="374"/>
      <c r="AG148" s="374"/>
      <c r="AH148" s="374"/>
      <c r="AI148" s="374"/>
      <c r="AJ148" s="374"/>
    </row>
    <row r="149" spans="1:36" ht="16.2">
      <c r="A149" s="374"/>
      <c r="B149" s="374"/>
      <c r="C149" s="374"/>
      <c r="D149" s="374"/>
      <c r="E149" s="375"/>
      <c r="F149" s="374"/>
      <c r="G149" s="374"/>
      <c r="H149" s="374"/>
      <c r="I149" s="374"/>
      <c r="J149" s="374"/>
      <c r="K149" s="374"/>
      <c r="L149" s="374"/>
      <c r="M149" s="374"/>
      <c r="N149" s="374"/>
      <c r="O149" s="374"/>
      <c r="P149" s="374"/>
      <c r="Q149" s="374"/>
      <c r="R149" s="374"/>
      <c r="S149" s="374"/>
      <c r="T149" s="374"/>
      <c r="U149" s="374"/>
      <c r="V149" s="374"/>
      <c r="W149" s="374"/>
      <c r="X149" s="374"/>
      <c r="Y149" s="374"/>
      <c r="Z149" s="374"/>
      <c r="AA149" s="374"/>
      <c r="AB149" s="374"/>
      <c r="AC149" s="374"/>
      <c r="AD149" s="374"/>
      <c r="AE149" s="374"/>
      <c r="AF149" s="374"/>
      <c r="AG149" s="374"/>
      <c r="AH149" s="374"/>
      <c r="AI149" s="374"/>
      <c r="AJ149" s="374"/>
    </row>
    <row r="150" spans="1:36" ht="16.2">
      <c r="A150" s="374"/>
      <c r="B150" s="374"/>
      <c r="C150" s="374"/>
      <c r="D150" s="374"/>
      <c r="E150" s="375"/>
      <c r="F150" s="374"/>
      <c r="G150" s="374"/>
      <c r="H150" s="374"/>
      <c r="I150" s="374"/>
      <c r="J150" s="374"/>
      <c r="K150" s="374"/>
      <c r="L150" s="374"/>
      <c r="M150" s="374"/>
      <c r="N150" s="374"/>
      <c r="O150" s="374"/>
      <c r="P150" s="374"/>
      <c r="Q150" s="374"/>
      <c r="R150" s="374"/>
      <c r="S150" s="374"/>
      <c r="T150" s="374"/>
      <c r="U150" s="374"/>
      <c r="V150" s="374"/>
      <c r="W150" s="374"/>
      <c r="X150" s="374"/>
      <c r="Y150" s="374"/>
      <c r="Z150" s="374"/>
      <c r="AA150" s="374"/>
      <c r="AB150" s="374"/>
      <c r="AC150" s="374"/>
      <c r="AD150" s="374"/>
      <c r="AE150" s="374"/>
      <c r="AF150" s="374"/>
      <c r="AG150" s="374"/>
      <c r="AH150" s="374"/>
      <c r="AI150" s="374"/>
      <c r="AJ150" s="374"/>
    </row>
    <row r="151" spans="1:36" ht="16.2">
      <c r="A151" s="374"/>
      <c r="B151" s="374"/>
      <c r="C151" s="374"/>
      <c r="D151" s="374"/>
      <c r="E151" s="375"/>
      <c r="F151" s="374"/>
      <c r="G151" s="374"/>
      <c r="H151" s="374"/>
      <c r="I151" s="374"/>
      <c r="J151" s="374"/>
      <c r="K151" s="374"/>
      <c r="L151" s="374"/>
      <c r="M151" s="374"/>
      <c r="N151" s="374"/>
      <c r="O151" s="374"/>
      <c r="P151" s="374"/>
      <c r="Q151" s="374"/>
      <c r="R151" s="374"/>
      <c r="S151" s="374"/>
      <c r="T151" s="374"/>
      <c r="U151" s="374"/>
      <c r="V151" s="374"/>
      <c r="W151" s="374"/>
      <c r="X151" s="374"/>
      <c r="Y151" s="374"/>
      <c r="Z151" s="374"/>
      <c r="AA151" s="374"/>
      <c r="AB151" s="374"/>
      <c r="AC151" s="374"/>
      <c r="AD151" s="374"/>
      <c r="AE151" s="374"/>
      <c r="AF151" s="374"/>
      <c r="AG151" s="374"/>
      <c r="AH151" s="374"/>
      <c r="AI151" s="374"/>
      <c r="AJ151" s="374"/>
    </row>
    <row r="152" spans="1:36" ht="16.2">
      <c r="A152" s="374"/>
      <c r="B152" s="374"/>
      <c r="C152" s="374"/>
      <c r="D152" s="374"/>
      <c r="E152" s="375"/>
      <c r="F152" s="374"/>
      <c r="G152" s="374"/>
      <c r="H152" s="374"/>
      <c r="I152" s="374"/>
      <c r="J152" s="374"/>
      <c r="K152" s="374"/>
      <c r="L152" s="374"/>
      <c r="M152" s="374"/>
      <c r="N152" s="374"/>
      <c r="O152" s="374"/>
      <c r="P152" s="374"/>
      <c r="Q152" s="374"/>
      <c r="R152" s="374"/>
      <c r="S152" s="374"/>
      <c r="T152" s="374"/>
      <c r="U152" s="374"/>
      <c r="V152" s="374"/>
      <c r="W152" s="374"/>
      <c r="X152" s="374"/>
      <c r="Y152" s="374"/>
      <c r="Z152" s="374"/>
      <c r="AA152" s="374"/>
      <c r="AB152" s="374"/>
      <c r="AC152" s="374"/>
      <c r="AD152" s="374"/>
      <c r="AE152" s="374"/>
      <c r="AF152" s="374"/>
      <c r="AG152" s="374"/>
      <c r="AH152" s="374"/>
      <c r="AI152" s="374"/>
      <c r="AJ152" s="374"/>
    </row>
    <row r="153" spans="1:36" ht="16.2">
      <c r="A153" s="374"/>
      <c r="B153" s="374"/>
      <c r="C153" s="374"/>
      <c r="D153" s="374"/>
      <c r="E153" s="375"/>
      <c r="F153" s="374"/>
      <c r="G153" s="374"/>
      <c r="H153" s="374"/>
      <c r="I153" s="374"/>
      <c r="J153" s="374"/>
      <c r="K153" s="374"/>
      <c r="L153" s="374"/>
      <c r="M153" s="374"/>
      <c r="N153" s="374"/>
      <c r="O153" s="374"/>
      <c r="P153" s="374"/>
      <c r="Q153" s="374"/>
      <c r="R153" s="374"/>
      <c r="S153" s="374"/>
      <c r="T153" s="374"/>
      <c r="U153" s="374"/>
      <c r="V153" s="374"/>
      <c r="W153" s="374"/>
      <c r="X153" s="374"/>
      <c r="Y153" s="374"/>
      <c r="Z153" s="374"/>
      <c r="AA153" s="374"/>
      <c r="AB153" s="374"/>
      <c r="AC153" s="374"/>
      <c r="AD153" s="374"/>
      <c r="AE153" s="374"/>
      <c r="AF153" s="374"/>
      <c r="AG153" s="374"/>
      <c r="AH153" s="374"/>
      <c r="AI153" s="374"/>
      <c r="AJ153" s="374"/>
    </row>
    <row r="154" spans="1:36" ht="16.2">
      <c r="A154" s="374"/>
      <c r="B154" s="374"/>
      <c r="C154" s="374"/>
      <c r="D154" s="374"/>
      <c r="E154" s="375"/>
      <c r="F154" s="374"/>
      <c r="G154" s="374"/>
      <c r="H154" s="374"/>
      <c r="I154" s="374"/>
      <c r="J154" s="374"/>
      <c r="K154" s="374"/>
      <c r="L154" s="374"/>
      <c r="M154" s="374"/>
      <c r="N154" s="374"/>
      <c r="O154" s="374"/>
      <c r="P154" s="374"/>
      <c r="Q154" s="374"/>
      <c r="R154" s="374"/>
      <c r="S154" s="374"/>
      <c r="T154" s="374"/>
      <c r="U154" s="374"/>
      <c r="V154" s="374"/>
      <c r="W154" s="374"/>
      <c r="X154" s="374"/>
      <c r="Y154" s="374"/>
      <c r="Z154" s="374"/>
      <c r="AA154" s="374"/>
      <c r="AB154" s="374"/>
      <c r="AC154" s="374"/>
      <c r="AD154" s="374"/>
      <c r="AE154" s="374"/>
      <c r="AF154" s="374"/>
      <c r="AG154" s="374"/>
      <c r="AH154" s="374"/>
      <c r="AI154" s="374"/>
      <c r="AJ154" s="374"/>
    </row>
    <row r="155" spans="1:36" ht="16.2">
      <c r="A155" s="374"/>
      <c r="B155" s="374"/>
      <c r="C155" s="374"/>
      <c r="D155" s="374"/>
      <c r="E155" s="375"/>
      <c r="F155" s="374"/>
      <c r="G155" s="374"/>
      <c r="H155" s="374"/>
      <c r="I155" s="374"/>
      <c r="J155" s="374"/>
      <c r="K155" s="374"/>
      <c r="L155" s="374"/>
      <c r="M155" s="374"/>
      <c r="N155" s="374"/>
      <c r="O155" s="374"/>
      <c r="P155" s="374"/>
      <c r="Q155" s="374"/>
      <c r="R155" s="374"/>
      <c r="S155" s="374"/>
      <c r="T155" s="374"/>
      <c r="U155" s="374"/>
      <c r="V155" s="374"/>
      <c r="W155" s="374"/>
      <c r="X155" s="374"/>
      <c r="Y155" s="374"/>
      <c r="Z155" s="374"/>
      <c r="AA155" s="374"/>
      <c r="AB155" s="374"/>
      <c r="AC155" s="374"/>
      <c r="AD155" s="374"/>
      <c r="AE155" s="374"/>
      <c r="AF155" s="374"/>
      <c r="AG155" s="374"/>
      <c r="AH155" s="374"/>
      <c r="AI155" s="374"/>
      <c r="AJ155" s="374"/>
    </row>
    <row r="156" spans="1:36" ht="16.2">
      <c r="A156" s="374"/>
      <c r="B156" s="374"/>
      <c r="C156" s="374"/>
      <c r="D156" s="374"/>
      <c r="E156" s="375"/>
      <c r="F156" s="374"/>
      <c r="G156" s="374"/>
      <c r="H156" s="374"/>
      <c r="I156" s="374"/>
      <c r="J156" s="374"/>
      <c r="K156" s="374"/>
      <c r="L156" s="374"/>
      <c r="M156" s="374"/>
      <c r="N156" s="374"/>
      <c r="O156" s="374"/>
      <c r="P156" s="374"/>
      <c r="Q156" s="374"/>
      <c r="R156" s="374"/>
      <c r="S156" s="374"/>
      <c r="T156" s="374"/>
      <c r="U156" s="374"/>
      <c r="V156" s="374"/>
      <c r="W156" s="374"/>
      <c r="X156" s="374"/>
      <c r="Y156" s="374"/>
      <c r="Z156" s="374"/>
      <c r="AA156" s="374"/>
      <c r="AB156" s="374"/>
      <c r="AC156" s="374"/>
      <c r="AD156" s="374"/>
      <c r="AE156" s="374"/>
      <c r="AF156" s="374"/>
      <c r="AG156" s="374"/>
      <c r="AH156" s="374"/>
      <c r="AI156" s="374"/>
      <c r="AJ156" s="374"/>
    </row>
    <row r="157" spans="1:36" ht="16.2">
      <c r="A157" s="374"/>
      <c r="B157" s="374"/>
      <c r="C157" s="374"/>
      <c r="D157" s="374"/>
      <c r="E157" s="375"/>
      <c r="F157" s="374"/>
      <c r="G157" s="374"/>
      <c r="H157" s="374"/>
      <c r="I157" s="374"/>
      <c r="J157" s="374"/>
      <c r="K157" s="374"/>
      <c r="L157" s="374"/>
      <c r="M157" s="374"/>
      <c r="N157" s="374"/>
      <c r="O157" s="374"/>
      <c r="P157" s="374"/>
      <c r="Q157" s="374"/>
      <c r="R157" s="374"/>
      <c r="S157" s="374"/>
      <c r="T157" s="374"/>
      <c r="U157" s="374"/>
      <c r="V157" s="374"/>
      <c r="W157" s="374"/>
      <c r="X157" s="374"/>
      <c r="Y157" s="374"/>
      <c r="Z157" s="374"/>
      <c r="AA157" s="374"/>
      <c r="AB157" s="374"/>
      <c r="AC157" s="374"/>
      <c r="AD157" s="374"/>
      <c r="AE157" s="374"/>
      <c r="AF157" s="374"/>
      <c r="AG157" s="374"/>
      <c r="AH157" s="374"/>
      <c r="AI157" s="374"/>
      <c r="AJ157" s="374"/>
    </row>
    <row r="158" spans="1:36" ht="16.2">
      <c r="A158" s="374"/>
      <c r="B158" s="374"/>
      <c r="C158" s="374"/>
      <c r="D158" s="374"/>
      <c r="E158" s="375"/>
      <c r="F158" s="374"/>
      <c r="G158" s="374"/>
      <c r="H158" s="374"/>
      <c r="I158" s="374"/>
      <c r="J158" s="374"/>
      <c r="K158" s="374"/>
      <c r="L158" s="374"/>
      <c r="M158" s="374"/>
      <c r="N158" s="374"/>
      <c r="O158" s="374"/>
      <c r="P158" s="374"/>
      <c r="Q158" s="374"/>
      <c r="R158" s="374"/>
      <c r="S158" s="374"/>
      <c r="T158" s="374"/>
      <c r="U158" s="374"/>
      <c r="V158" s="374"/>
      <c r="W158" s="374"/>
      <c r="X158" s="374"/>
      <c r="Y158" s="374"/>
      <c r="Z158" s="374"/>
      <c r="AA158" s="374"/>
      <c r="AB158" s="374"/>
      <c r="AC158" s="374"/>
      <c r="AD158" s="374"/>
      <c r="AE158" s="374"/>
      <c r="AF158" s="374"/>
      <c r="AG158" s="374"/>
      <c r="AH158" s="374"/>
      <c r="AI158" s="374"/>
      <c r="AJ158" s="374"/>
    </row>
    <row r="159" spans="1:36" ht="16.2">
      <c r="A159" s="374"/>
      <c r="B159" s="374"/>
      <c r="C159" s="374"/>
      <c r="D159" s="374"/>
      <c r="E159" s="375"/>
      <c r="F159" s="374"/>
      <c r="G159" s="374"/>
      <c r="H159" s="374"/>
      <c r="I159" s="374"/>
      <c r="J159" s="3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4"/>
      <c r="AG159" s="374"/>
      <c r="AH159" s="374"/>
      <c r="AI159" s="374"/>
      <c r="AJ159" s="374"/>
    </row>
    <row r="160" spans="1:36" ht="16.2">
      <c r="A160" s="374"/>
      <c r="B160" s="374"/>
      <c r="C160" s="374"/>
      <c r="D160" s="374"/>
      <c r="E160" s="375"/>
      <c r="F160" s="374"/>
      <c r="G160" s="374"/>
      <c r="H160" s="374"/>
      <c r="I160" s="374"/>
      <c r="J160" s="374"/>
      <c r="K160" s="374"/>
      <c r="L160" s="374"/>
      <c r="M160" s="374"/>
      <c r="N160" s="374"/>
      <c r="O160" s="374"/>
      <c r="P160" s="374"/>
      <c r="Q160" s="374"/>
      <c r="R160" s="374"/>
      <c r="S160" s="374"/>
      <c r="T160" s="374"/>
      <c r="U160" s="374"/>
      <c r="V160" s="374"/>
      <c r="W160" s="374"/>
      <c r="X160" s="374"/>
      <c r="Y160" s="374"/>
      <c r="Z160" s="374"/>
      <c r="AA160" s="374"/>
      <c r="AB160" s="374"/>
      <c r="AC160" s="374"/>
      <c r="AD160" s="374"/>
      <c r="AE160" s="374"/>
      <c r="AF160" s="374"/>
      <c r="AG160" s="374"/>
      <c r="AH160" s="374"/>
      <c r="AI160" s="374"/>
      <c r="AJ160" s="374"/>
    </row>
    <row r="161" spans="1:36" ht="16.2">
      <c r="A161" s="374"/>
      <c r="B161" s="374"/>
      <c r="C161" s="374"/>
      <c r="D161" s="374"/>
      <c r="E161" s="375"/>
      <c r="F161" s="374"/>
      <c r="G161" s="374"/>
      <c r="H161" s="374"/>
      <c r="I161" s="374"/>
      <c r="J161" s="3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J161" s="374"/>
    </row>
    <row r="162" spans="1:36" ht="16.2">
      <c r="A162" s="374"/>
      <c r="B162" s="374"/>
      <c r="C162" s="374"/>
      <c r="D162" s="374"/>
      <c r="E162" s="375"/>
      <c r="F162" s="374"/>
      <c r="G162" s="374"/>
      <c r="H162" s="374"/>
      <c r="I162" s="374"/>
      <c r="J162" s="3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s="374"/>
      <c r="AG162" s="374"/>
      <c r="AH162" s="374"/>
      <c r="AI162" s="374"/>
      <c r="AJ162" s="374"/>
    </row>
    <row r="163" spans="1:36" ht="16.2">
      <c r="A163" s="374"/>
      <c r="B163" s="374"/>
      <c r="C163" s="374"/>
      <c r="D163" s="374"/>
      <c r="E163" s="375"/>
      <c r="F163" s="374"/>
      <c r="G163" s="374"/>
      <c r="H163" s="374"/>
      <c r="I163" s="374"/>
      <c r="J163" s="374"/>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374"/>
    </row>
    <row r="164" spans="1:36" ht="16.2">
      <c r="A164" s="374"/>
      <c r="B164" s="374"/>
      <c r="C164" s="374"/>
      <c r="D164" s="374"/>
      <c r="E164" s="375"/>
      <c r="F164" s="374"/>
      <c r="G164" s="374"/>
      <c r="H164" s="374"/>
      <c r="I164" s="374"/>
      <c r="J164" s="374"/>
      <c r="K164" s="374"/>
      <c r="L164" s="374"/>
      <c r="M164" s="374"/>
      <c r="N164" s="374"/>
      <c r="O164" s="374"/>
      <c r="P164" s="374"/>
      <c r="Q164" s="374"/>
      <c r="R164" s="374"/>
      <c r="S164" s="374"/>
      <c r="T164" s="374"/>
      <c r="U164" s="374"/>
      <c r="V164" s="374"/>
      <c r="W164" s="374"/>
      <c r="X164" s="374"/>
      <c r="Y164" s="374"/>
      <c r="Z164" s="374"/>
      <c r="AA164" s="374"/>
      <c r="AB164" s="374"/>
      <c r="AC164" s="374"/>
      <c r="AD164" s="374"/>
      <c r="AE164" s="374"/>
      <c r="AF164" s="374"/>
      <c r="AG164" s="374"/>
      <c r="AH164" s="374"/>
      <c r="AI164" s="374"/>
      <c r="AJ164" s="374"/>
    </row>
    <row r="165" spans="1:36" ht="16.2">
      <c r="A165" s="374"/>
      <c r="B165" s="374"/>
      <c r="C165" s="374"/>
      <c r="D165" s="374"/>
      <c r="E165" s="375"/>
      <c r="F165" s="374"/>
      <c r="G165" s="374"/>
      <c r="H165" s="374"/>
      <c r="I165" s="374"/>
      <c r="J165" s="374"/>
      <c r="K165" s="374"/>
      <c r="L165" s="374"/>
      <c r="M165" s="374"/>
      <c r="N165" s="374"/>
      <c r="O165" s="374"/>
      <c r="P165" s="374"/>
      <c r="Q165" s="374"/>
      <c r="R165" s="374"/>
      <c r="S165" s="374"/>
      <c r="T165" s="374"/>
      <c r="U165" s="374"/>
      <c r="V165" s="374"/>
      <c r="W165" s="374"/>
      <c r="X165" s="374"/>
      <c r="Y165" s="374"/>
      <c r="Z165" s="374"/>
      <c r="AA165" s="374"/>
      <c r="AB165" s="374"/>
      <c r="AC165" s="374"/>
      <c r="AD165" s="374"/>
      <c r="AE165" s="374"/>
      <c r="AF165" s="374"/>
      <c r="AG165" s="374"/>
      <c r="AH165" s="374"/>
      <c r="AI165" s="374"/>
      <c r="AJ165" s="374"/>
    </row>
    <row r="166" spans="1:36" ht="16.2">
      <c r="A166" s="374"/>
      <c r="B166" s="374"/>
      <c r="C166" s="374"/>
      <c r="D166" s="374"/>
      <c r="E166" s="375"/>
      <c r="F166" s="374"/>
      <c r="G166" s="374"/>
      <c r="H166" s="374"/>
      <c r="I166" s="374"/>
      <c r="J166" s="374"/>
      <c r="K166" s="374"/>
      <c r="L166" s="374"/>
      <c r="M166" s="374"/>
      <c r="N166" s="374"/>
      <c r="O166" s="374"/>
      <c r="P166" s="374"/>
      <c r="Q166" s="374"/>
      <c r="R166" s="374"/>
      <c r="S166" s="374"/>
      <c r="T166" s="374"/>
      <c r="U166" s="374"/>
      <c r="V166" s="374"/>
      <c r="W166" s="374"/>
      <c r="X166" s="374"/>
      <c r="Y166" s="374"/>
      <c r="Z166" s="374"/>
      <c r="AA166" s="374"/>
      <c r="AB166" s="374"/>
      <c r="AC166" s="374"/>
      <c r="AD166" s="374"/>
      <c r="AE166" s="374"/>
      <c r="AF166" s="374"/>
      <c r="AG166" s="374"/>
      <c r="AH166" s="374"/>
      <c r="AI166" s="374"/>
      <c r="AJ166" s="374"/>
    </row>
    <row r="167" spans="1:36" ht="16.2">
      <c r="A167" s="374"/>
      <c r="B167" s="374"/>
      <c r="C167" s="374"/>
      <c r="D167" s="374"/>
      <c r="E167" s="375"/>
      <c r="F167" s="374"/>
      <c r="G167" s="374"/>
      <c r="H167" s="374"/>
      <c r="I167" s="374"/>
      <c r="J167" s="374"/>
      <c r="K167" s="374"/>
      <c r="L167" s="374"/>
      <c r="M167" s="374"/>
      <c r="N167" s="374"/>
      <c r="O167" s="374"/>
      <c r="P167" s="374"/>
      <c r="Q167" s="374"/>
      <c r="R167" s="374"/>
      <c r="S167" s="374"/>
      <c r="T167" s="374"/>
      <c r="U167" s="374"/>
      <c r="V167" s="374"/>
      <c r="W167" s="374"/>
      <c r="X167" s="374"/>
      <c r="Y167" s="374"/>
      <c r="Z167" s="374"/>
      <c r="AA167" s="374"/>
      <c r="AB167" s="374"/>
      <c r="AC167" s="374"/>
      <c r="AD167" s="374"/>
      <c r="AE167" s="374"/>
      <c r="AF167" s="374"/>
      <c r="AG167" s="374"/>
      <c r="AH167" s="374"/>
      <c r="AI167" s="374"/>
      <c r="AJ167" s="374"/>
    </row>
    <row r="168" spans="1:36" ht="16.2">
      <c r="A168" s="374"/>
      <c r="B168" s="374"/>
      <c r="C168" s="374"/>
      <c r="D168" s="374"/>
      <c r="E168" s="375"/>
      <c r="F168" s="374"/>
      <c r="G168" s="374"/>
      <c r="H168" s="374"/>
      <c r="I168" s="374"/>
      <c r="J168" s="374"/>
      <c r="K168" s="374"/>
      <c r="L168" s="374"/>
      <c r="M168" s="37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row>
    <row r="169" spans="1:36" ht="16.2">
      <c r="A169" s="374"/>
      <c r="B169" s="374"/>
      <c r="C169" s="374"/>
      <c r="D169" s="374"/>
      <c r="E169" s="375"/>
      <c r="F169" s="374"/>
      <c r="G169" s="374"/>
      <c r="H169" s="374"/>
      <c r="I169" s="374"/>
      <c r="J169" s="374"/>
      <c r="K169" s="374"/>
      <c r="L169" s="374"/>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row>
    <row r="170" spans="1:36" ht="16.2">
      <c r="A170" s="374"/>
      <c r="B170" s="374"/>
      <c r="C170" s="374"/>
      <c r="D170" s="374"/>
      <c r="E170" s="375"/>
      <c r="F170" s="374"/>
      <c r="G170" s="374"/>
      <c r="H170" s="374"/>
      <c r="I170" s="374"/>
      <c r="J170" s="374"/>
      <c r="K170" s="374"/>
      <c r="L170" s="374"/>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row>
    <row r="171" spans="1:36" ht="16.2">
      <c r="A171" s="374"/>
      <c r="B171" s="374"/>
      <c r="C171" s="374"/>
      <c r="D171" s="374"/>
      <c r="E171" s="375"/>
      <c r="F171" s="374"/>
      <c r="G171" s="374"/>
      <c r="H171" s="374"/>
      <c r="I171" s="374"/>
      <c r="J171" s="374"/>
      <c r="K171" s="374"/>
      <c r="L171" s="374"/>
      <c r="M171" s="374"/>
      <c r="N171" s="374"/>
      <c r="O171" s="374"/>
      <c r="P171" s="374"/>
      <c r="Q171" s="374"/>
      <c r="R171" s="374"/>
      <c r="S171" s="374"/>
      <c r="T171" s="374"/>
      <c r="U171" s="374"/>
      <c r="V171" s="374"/>
      <c r="W171" s="374"/>
      <c r="X171" s="374"/>
      <c r="Y171" s="374"/>
      <c r="Z171" s="374"/>
      <c r="AA171" s="374"/>
      <c r="AB171" s="374"/>
      <c r="AC171" s="374"/>
      <c r="AD171" s="374"/>
      <c r="AE171" s="374"/>
      <c r="AF171" s="374"/>
      <c r="AG171" s="374"/>
      <c r="AH171" s="374"/>
      <c r="AI171" s="374"/>
      <c r="AJ171" s="374"/>
    </row>
    <row r="172" spans="1:36" ht="16.2">
      <c r="A172" s="374"/>
      <c r="B172" s="374"/>
      <c r="C172" s="374"/>
      <c r="D172" s="374"/>
      <c r="E172" s="375"/>
      <c r="F172" s="374"/>
      <c r="G172" s="374"/>
      <c r="H172" s="374"/>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row>
    <row r="173" spans="1:36" ht="16.2">
      <c r="A173" s="374"/>
      <c r="B173" s="374"/>
      <c r="C173" s="374"/>
      <c r="D173" s="374"/>
      <c r="E173" s="375"/>
      <c r="F173" s="374"/>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row>
    <row r="174" spans="1:36" ht="16.2">
      <c r="A174" s="374"/>
      <c r="B174" s="374"/>
      <c r="C174" s="374"/>
      <c r="D174" s="374"/>
      <c r="E174" s="375"/>
      <c r="F174" s="374"/>
      <c r="G174" s="374"/>
      <c r="H174" s="374"/>
      <c r="I174" s="374"/>
      <c r="J174" s="374"/>
      <c r="K174" s="374"/>
      <c r="L174" s="374"/>
      <c r="M174" s="374"/>
      <c r="N174" s="374"/>
      <c r="O174" s="374"/>
      <c r="P174" s="374"/>
      <c r="Q174" s="374"/>
      <c r="R174" s="374"/>
      <c r="S174" s="374"/>
      <c r="T174" s="374"/>
      <c r="U174" s="374"/>
      <c r="V174" s="374"/>
      <c r="W174" s="374"/>
      <c r="X174" s="374"/>
      <c r="Y174" s="374"/>
      <c r="Z174" s="374"/>
      <c r="AA174" s="374"/>
      <c r="AB174" s="374"/>
      <c r="AC174" s="374"/>
      <c r="AD174" s="374"/>
      <c r="AE174" s="374"/>
      <c r="AF174" s="374"/>
      <c r="AG174" s="374"/>
      <c r="AH174" s="374"/>
      <c r="AI174" s="374"/>
      <c r="AJ174" s="374"/>
    </row>
    <row r="175" spans="1:36" ht="16.2">
      <c r="A175" s="374"/>
      <c r="B175" s="374"/>
      <c r="C175" s="374"/>
      <c r="D175" s="374"/>
      <c r="E175" s="375"/>
      <c r="F175" s="374"/>
      <c r="G175" s="374"/>
      <c r="H175" s="374"/>
      <c r="I175" s="374"/>
      <c r="J175" s="374"/>
      <c r="K175" s="374"/>
      <c r="L175" s="374"/>
      <c r="M175" s="374"/>
      <c r="N175" s="374"/>
      <c r="O175" s="374"/>
      <c r="P175" s="374"/>
      <c r="Q175" s="374"/>
      <c r="R175" s="374"/>
      <c r="S175" s="374"/>
      <c r="T175" s="374"/>
      <c r="U175" s="374"/>
      <c r="V175" s="374"/>
      <c r="W175" s="374"/>
      <c r="X175" s="374"/>
      <c r="Y175" s="374"/>
      <c r="Z175" s="374"/>
      <c r="AA175" s="374"/>
      <c r="AB175" s="374"/>
      <c r="AC175" s="374"/>
      <c r="AD175" s="374"/>
      <c r="AE175" s="374"/>
      <c r="AF175" s="374"/>
      <c r="AG175" s="374"/>
      <c r="AH175" s="374"/>
      <c r="AI175" s="374"/>
      <c r="AJ175" s="374"/>
    </row>
    <row r="176" spans="1:36" ht="16.2">
      <c r="A176" s="374"/>
      <c r="B176" s="374"/>
      <c r="C176" s="374"/>
      <c r="D176" s="374"/>
      <c r="E176" s="375"/>
      <c r="F176" s="374"/>
      <c r="G176" s="374"/>
      <c r="H176" s="374"/>
      <c r="I176" s="374"/>
      <c r="J176" s="374"/>
      <c r="K176" s="374"/>
      <c r="L176" s="374"/>
      <c r="M176" s="374"/>
      <c r="N176" s="374"/>
      <c r="O176" s="374"/>
      <c r="P176" s="374"/>
      <c r="Q176" s="374"/>
      <c r="R176" s="374"/>
      <c r="S176" s="374"/>
      <c r="T176" s="374"/>
      <c r="U176" s="374"/>
      <c r="V176" s="374"/>
      <c r="W176" s="374"/>
      <c r="X176" s="374"/>
      <c r="Y176" s="374"/>
      <c r="Z176" s="374"/>
      <c r="AA176" s="374"/>
      <c r="AB176" s="374"/>
      <c r="AC176" s="374"/>
      <c r="AD176" s="374"/>
      <c r="AE176" s="374"/>
      <c r="AF176" s="374"/>
      <c r="AG176" s="374"/>
      <c r="AH176" s="374"/>
      <c r="AI176" s="374"/>
      <c r="AJ176" s="374"/>
    </row>
    <row r="177" spans="1:36" ht="16.2">
      <c r="A177" s="374"/>
      <c r="B177" s="374"/>
      <c r="C177" s="374"/>
      <c r="D177" s="374"/>
      <c r="E177" s="375"/>
      <c r="F177" s="374"/>
      <c r="G177" s="374"/>
      <c r="H177" s="374"/>
      <c r="I177" s="374"/>
      <c r="J177" s="374"/>
      <c r="K177" s="374"/>
      <c r="L177" s="374"/>
      <c r="M177" s="374"/>
      <c r="N177" s="374"/>
      <c r="O177" s="374"/>
      <c r="P177" s="374"/>
      <c r="Q177" s="374"/>
      <c r="R177" s="374"/>
      <c r="S177" s="374"/>
      <c r="T177" s="374"/>
      <c r="U177" s="374"/>
      <c r="V177" s="374"/>
      <c r="W177" s="374"/>
      <c r="X177" s="374"/>
      <c r="Y177" s="374"/>
      <c r="Z177" s="374"/>
      <c r="AA177" s="374"/>
      <c r="AB177" s="374"/>
      <c r="AC177" s="374"/>
      <c r="AD177" s="374"/>
      <c r="AE177" s="374"/>
      <c r="AF177" s="374"/>
      <c r="AG177" s="374"/>
      <c r="AH177" s="374"/>
      <c r="AI177" s="374"/>
      <c r="AJ177" s="374"/>
    </row>
    <row r="178" spans="1:36" ht="16.2">
      <c r="A178" s="374"/>
      <c r="B178" s="374"/>
      <c r="C178" s="374"/>
      <c r="D178" s="374"/>
      <c r="E178" s="375"/>
      <c r="F178" s="374"/>
      <c r="G178" s="374"/>
      <c r="H178" s="374"/>
      <c r="I178" s="374"/>
      <c r="J178" s="374"/>
      <c r="K178" s="374"/>
      <c r="L178" s="374"/>
      <c r="M178" s="374"/>
      <c r="N178" s="374"/>
      <c r="O178" s="374"/>
      <c r="P178" s="374"/>
      <c r="Q178" s="374"/>
      <c r="R178" s="374"/>
      <c r="S178" s="374"/>
      <c r="T178" s="374"/>
      <c r="U178" s="374"/>
      <c r="V178" s="374"/>
      <c r="W178" s="374"/>
      <c r="X178" s="374"/>
      <c r="Y178" s="374"/>
      <c r="Z178" s="374"/>
      <c r="AA178" s="374"/>
      <c r="AB178" s="374"/>
      <c r="AC178" s="374"/>
      <c r="AD178" s="374"/>
      <c r="AE178" s="374"/>
      <c r="AF178" s="374"/>
      <c r="AG178" s="374"/>
      <c r="AH178" s="374"/>
      <c r="AI178" s="374"/>
      <c r="AJ178" s="374"/>
    </row>
    <row r="179" spans="1:36" ht="16.2">
      <c r="A179" s="374"/>
      <c r="B179" s="374"/>
      <c r="C179" s="374"/>
      <c r="D179" s="374"/>
      <c r="E179" s="375"/>
      <c r="F179" s="374"/>
      <c r="G179" s="374"/>
      <c r="H179" s="374"/>
      <c r="I179" s="374"/>
      <c r="J179" s="374"/>
      <c r="K179" s="374"/>
      <c r="L179" s="374"/>
      <c r="M179" s="374"/>
      <c r="N179" s="374"/>
      <c r="O179" s="374"/>
      <c r="P179" s="374"/>
      <c r="Q179" s="374"/>
      <c r="R179" s="374"/>
      <c r="S179" s="374"/>
      <c r="T179" s="374"/>
      <c r="U179" s="374"/>
      <c r="V179" s="374"/>
      <c r="W179" s="374"/>
      <c r="X179" s="374"/>
      <c r="Y179" s="374"/>
      <c r="Z179" s="374"/>
      <c r="AA179" s="374"/>
      <c r="AB179" s="374"/>
      <c r="AC179" s="374"/>
      <c r="AD179" s="374"/>
      <c r="AE179" s="374"/>
      <c r="AF179" s="374"/>
      <c r="AG179" s="374"/>
      <c r="AH179" s="374"/>
      <c r="AI179" s="374"/>
      <c r="AJ179" s="374"/>
    </row>
    <row r="180" spans="1:36" ht="16.2">
      <c r="A180" s="374"/>
      <c r="B180" s="374"/>
      <c r="C180" s="374"/>
      <c r="D180" s="374"/>
      <c r="E180" s="375"/>
      <c r="F180" s="374"/>
      <c r="G180" s="374"/>
      <c r="H180" s="374"/>
      <c r="I180" s="374"/>
      <c r="J180" s="374"/>
      <c r="K180" s="374"/>
      <c r="L180" s="374"/>
      <c r="M180" s="374"/>
      <c r="N180" s="374"/>
      <c r="O180" s="374"/>
      <c r="P180" s="374"/>
      <c r="Q180" s="374"/>
      <c r="R180" s="374"/>
      <c r="S180" s="374"/>
      <c r="T180" s="374"/>
      <c r="U180" s="374"/>
      <c r="V180" s="374"/>
      <c r="W180" s="374"/>
      <c r="X180" s="374"/>
      <c r="Y180" s="374"/>
      <c r="Z180" s="374"/>
      <c r="AA180" s="374"/>
      <c r="AB180" s="374"/>
      <c r="AC180" s="374"/>
      <c r="AD180" s="374"/>
      <c r="AE180" s="374"/>
      <c r="AF180" s="374"/>
      <c r="AG180" s="374"/>
      <c r="AH180" s="374"/>
      <c r="AI180" s="374"/>
      <c r="AJ180" s="374"/>
    </row>
    <row r="181" spans="1:36" ht="16.2">
      <c r="A181" s="374"/>
      <c r="B181" s="374"/>
      <c r="C181" s="374"/>
      <c r="D181" s="374"/>
      <c r="E181" s="375"/>
      <c r="F181" s="374"/>
      <c r="G181" s="374"/>
      <c r="H181" s="374"/>
      <c r="I181" s="374"/>
      <c r="J181" s="374"/>
      <c r="K181" s="374"/>
      <c r="L181" s="374"/>
      <c r="M181" s="374"/>
      <c r="N181" s="374"/>
      <c r="O181" s="374"/>
      <c r="P181" s="374"/>
      <c r="Q181" s="374"/>
      <c r="R181" s="374"/>
      <c r="S181" s="374"/>
      <c r="T181" s="374"/>
      <c r="U181" s="374"/>
      <c r="V181" s="374"/>
      <c r="W181" s="374"/>
      <c r="X181" s="374"/>
      <c r="Y181" s="374"/>
      <c r="Z181" s="374"/>
      <c r="AA181" s="374"/>
      <c r="AB181" s="374"/>
      <c r="AC181" s="374"/>
      <c r="AD181" s="374"/>
      <c r="AE181" s="374"/>
      <c r="AF181" s="374"/>
      <c r="AG181" s="374"/>
      <c r="AH181" s="374"/>
      <c r="AI181" s="374"/>
      <c r="AJ181" s="374"/>
    </row>
    <row r="182" spans="1:36" ht="16.2">
      <c r="A182" s="374"/>
      <c r="B182" s="374"/>
      <c r="C182" s="374"/>
      <c r="D182" s="374"/>
      <c r="E182" s="375"/>
      <c r="F182" s="374"/>
      <c r="G182" s="374"/>
      <c r="H182" s="374"/>
      <c r="I182" s="374"/>
      <c r="J182" s="374"/>
      <c r="K182" s="374"/>
      <c r="L182" s="374"/>
      <c r="M182" s="374"/>
      <c r="N182" s="374"/>
      <c r="O182" s="374"/>
      <c r="P182" s="374"/>
      <c r="Q182" s="374"/>
      <c r="R182" s="374"/>
      <c r="S182" s="374"/>
      <c r="T182" s="374"/>
      <c r="U182" s="374"/>
      <c r="V182" s="374"/>
      <c r="W182" s="374"/>
      <c r="X182" s="374"/>
      <c r="Y182" s="374"/>
      <c r="Z182" s="374"/>
      <c r="AA182" s="374"/>
      <c r="AB182" s="374"/>
      <c r="AC182" s="374"/>
      <c r="AD182" s="374"/>
      <c r="AE182" s="374"/>
      <c r="AF182" s="374"/>
      <c r="AG182" s="374"/>
      <c r="AH182" s="374"/>
      <c r="AI182" s="374"/>
      <c r="AJ182" s="374"/>
    </row>
    <row r="183" spans="1:36" ht="16.2">
      <c r="A183" s="374"/>
      <c r="B183" s="374"/>
      <c r="C183" s="374"/>
      <c r="D183" s="374"/>
      <c r="E183" s="375"/>
      <c r="F183" s="374"/>
      <c r="G183" s="374"/>
      <c r="H183" s="374"/>
      <c r="I183" s="374"/>
      <c r="J183" s="374"/>
      <c r="K183" s="374"/>
      <c r="L183" s="374"/>
      <c r="M183" s="374"/>
      <c r="N183" s="374"/>
      <c r="O183" s="374"/>
      <c r="P183" s="374"/>
      <c r="Q183" s="374"/>
      <c r="R183" s="374"/>
      <c r="S183" s="374"/>
      <c r="T183" s="374"/>
      <c r="U183" s="374"/>
      <c r="V183" s="374"/>
      <c r="W183" s="374"/>
      <c r="X183" s="374"/>
      <c r="Y183" s="374"/>
      <c r="Z183" s="374"/>
      <c r="AA183" s="374"/>
      <c r="AB183" s="374"/>
      <c r="AC183" s="374"/>
      <c r="AD183" s="374"/>
      <c r="AE183" s="374"/>
      <c r="AF183" s="374"/>
      <c r="AG183" s="374"/>
      <c r="AH183" s="374"/>
      <c r="AI183" s="374"/>
      <c r="AJ183" s="374"/>
    </row>
    <row r="184" spans="1:36" ht="16.2">
      <c r="A184" s="374"/>
      <c r="B184" s="374"/>
      <c r="C184" s="374"/>
      <c r="D184" s="374"/>
      <c r="E184" s="375"/>
      <c r="F184" s="374"/>
      <c r="G184" s="374"/>
      <c r="H184" s="374"/>
      <c r="I184" s="374"/>
      <c r="J184" s="374"/>
      <c r="K184" s="374"/>
      <c r="L184" s="374"/>
      <c r="M184" s="374"/>
      <c r="N184" s="374"/>
      <c r="O184" s="374"/>
      <c r="P184" s="374"/>
      <c r="Q184" s="374"/>
      <c r="R184" s="374"/>
      <c r="S184" s="374"/>
      <c r="T184" s="374"/>
      <c r="U184" s="374"/>
      <c r="V184" s="374"/>
      <c r="W184" s="374"/>
      <c r="X184" s="374"/>
      <c r="Y184" s="374"/>
      <c r="Z184" s="374"/>
      <c r="AA184" s="374"/>
      <c r="AB184" s="374"/>
      <c r="AC184" s="374"/>
      <c r="AD184" s="374"/>
      <c r="AE184" s="374"/>
      <c r="AF184" s="374"/>
      <c r="AG184" s="374"/>
      <c r="AH184" s="374"/>
      <c r="AI184" s="374"/>
      <c r="AJ184" s="374"/>
    </row>
    <row r="185" spans="1:36" ht="16.2">
      <c r="A185" s="374"/>
      <c r="B185" s="374"/>
      <c r="C185" s="374"/>
      <c r="D185" s="374"/>
      <c r="E185" s="375"/>
      <c r="F185" s="374"/>
      <c r="G185" s="374"/>
      <c r="H185" s="374"/>
      <c r="I185" s="374"/>
      <c r="J185" s="374"/>
      <c r="K185" s="374"/>
      <c r="L185" s="374"/>
      <c r="M185" s="374"/>
      <c r="N185" s="374"/>
      <c r="O185" s="374"/>
      <c r="P185" s="374"/>
      <c r="Q185" s="374"/>
      <c r="R185" s="374"/>
      <c r="S185" s="374"/>
      <c r="T185" s="374"/>
      <c r="U185" s="374"/>
      <c r="V185" s="374"/>
      <c r="W185" s="374"/>
      <c r="X185" s="374"/>
      <c r="Y185" s="374"/>
      <c r="Z185" s="374"/>
      <c r="AA185" s="374"/>
      <c r="AB185" s="374"/>
      <c r="AC185" s="374"/>
      <c r="AD185" s="374"/>
      <c r="AE185" s="374"/>
      <c r="AF185" s="374"/>
      <c r="AG185" s="374"/>
      <c r="AH185" s="374"/>
      <c r="AI185" s="374"/>
      <c r="AJ185" s="374"/>
    </row>
    <row r="186" spans="1:36" ht="16.2">
      <c r="A186" s="374"/>
      <c r="B186" s="374"/>
      <c r="C186" s="374"/>
      <c r="D186" s="374"/>
      <c r="E186" s="375"/>
      <c r="F186" s="374"/>
      <c r="G186" s="374"/>
      <c r="H186" s="374"/>
      <c r="I186" s="374"/>
      <c r="J186" s="374"/>
      <c r="K186" s="374"/>
      <c r="L186" s="374"/>
      <c r="M186" s="374"/>
      <c r="N186" s="374"/>
      <c r="O186" s="374"/>
      <c r="P186" s="374"/>
      <c r="Q186" s="374"/>
      <c r="R186" s="374"/>
      <c r="S186" s="374"/>
      <c r="T186" s="374"/>
      <c r="U186" s="374"/>
      <c r="V186" s="374"/>
      <c r="W186" s="374"/>
      <c r="X186" s="374"/>
      <c r="Y186" s="374"/>
      <c r="Z186" s="374"/>
      <c r="AA186" s="374"/>
      <c r="AB186" s="374"/>
      <c r="AC186" s="374"/>
      <c r="AD186" s="374"/>
      <c r="AE186" s="374"/>
      <c r="AF186" s="374"/>
      <c r="AG186" s="374"/>
      <c r="AH186" s="374"/>
      <c r="AI186" s="374"/>
      <c r="AJ186" s="374"/>
    </row>
    <row r="187" spans="1:36" ht="16.2">
      <c r="A187" s="374"/>
      <c r="B187" s="374"/>
      <c r="C187" s="374"/>
      <c r="D187" s="374"/>
      <c r="E187" s="375"/>
      <c r="F187" s="374"/>
      <c r="G187" s="374"/>
      <c r="H187" s="374"/>
      <c r="I187" s="374"/>
      <c r="J187" s="374"/>
      <c r="K187" s="374"/>
      <c r="L187" s="374"/>
      <c r="M187" s="374"/>
      <c r="N187" s="374"/>
      <c r="O187" s="374"/>
      <c r="P187" s="374"/>
      <c r="Q187" s="374"/>
      <c r="R187" s="374"/>
      <c r="S187" s="374"/>
      <c r="T187" s="374"/>
      <c r="U187" s="374"/>
      <c r="V187" s="374"/>
      <c r="W187" s="374"/>
      <c r="X187" s="374"/>
      <c r="Y187" s="374"/>
      <c r="Z187" s="374"/>
      <c r="AA187" s="374"/>
      <c r="AB187" s="374"/>
      <c r="AC187" s="374"/>
      <c r="AD187" s="374"/>
      <c r="AE187" s="374"/>
      <c r="AF187" s="374"/>
      <c r="AG187" s="374"/>
      <c r="AH187" s="374"/>
      <c r="AI187" s="374"/>
      <c r="AJ187" s="374"/>
    </row>
    <row r="188" spans="1:36" ht="16.2">
      <c r="A188" s="374"/>
      <c r="B188" s="374"/>
      <c r="C188" s="374"/>
      <c r="D188" s="374"/>
      <c r="E188" s="375"/>
      <c r="F188" s="374"/>
      <c r="G188" s="374"/>
      <c r="H188" s="374"/>
      <c r="I188" s="374"/>
      <c r="J188" s="374"/>
      <c r="K188" s="374"/>
      <c r="L188" s="374"/>
      <c r="M188" s="374"/>
      <c r="N188" s="374"/>
      <c r="O188" s="374"/>
      <c r="P188" s="374"/>
      <c r="Q188" s="374"/>
      <c r="R188" s="374"/>
      <c r="S188" s="374"/>
      <c r="T188" s="374"/>
      <c r="U188" s="374"/>
      <c r="V188" s="374"/>
      <c r="W188" s="374"/>
      <c r="X188" s="374"/>
      <c r="Y188" s="374"/>
      <c r="Z188" s="374"/>
      <c r="AA188" s="374"/>
      <c r="AB188" s="374"/>
      <c r="AC188" s="374"/>
      <c r="AD188" s="374"/>
      <c r="AE188" s="374"/>
      <c r="AF188" s="374"/>
      <c r="AG188" s="374"/>
      <c r="AH188" s="374"/>
      <c r="AI188" s="374"/>
      <c r="AJ188" s="374"/>
    </row>
    <row r="189" spans="1:36" ht="16.2">
      <c r="A189" s="374"/>
      <c r="B189" s="374"/>
      <c r="C189" s="374"/>
      <c r="D189" s="374"/>
      <c r="E189" s="375"/>
      <c r="F189" s="374"/>
      <c r="G189" s="374"/>
      <c r="H189" s="374"/>
      <c r="I189" s="374"/>
      <c r="J189" s="374"/>
      <c r="K189" s="374"/>
      <c r="L189" s="374"/>
      <c r="M189" s="374"/>
      <c r="N189" s="374"/>
      <c r="O189" s="374"/>
      <c r="P189" s="374"/>
      <c r="Q189" s="374"/>
      <c r="R189" s="374"/>
      <c r="S189" s="374"/>
      <c r="T189" s="374"/>
      <c r="U189" s="374"/>
      <c r="V189" s="374"/>
      <c r="W189" s="374"/>
      <c r="X189" s="374"/>
      <c r="Y189" s="374"/>
      <c r="Z189" s="374"/>
      <c r="AA189" s="374"/>
      <c r="AB189" s="374"/>
      <c r="AC189" s="374"/>
      <c r="AD189" s="374"/>
      <c r="AE189" s="374"/>
      <c r="AF189" s="374"/>
      <c r="AG189" s="374"/>
      <c r="AH189" s="374"/>
      <c r="AI189" s="374"/>
      <c r="AJ189" s="374"/>
    </row>
    <row r="190" spans="1:36" ht="16.2">
      <c r="A190" s="374"/>
      <c r="B190" s="374"/>
      <c r="C190" s="374"/>
      <c r="D190" s="374"/>
      <c r="E190" s="375"/>
      <c r="F190" s="374"/>
      <c r="G190" s="374"/>
      <c r="H190" s="374"/>
      <c r="I190" s="374"/>
      <c r="J190" s="374"/>
      <c r="K190" s="374"/>
      <c r="L190" s="374"/>
      <c r="M190" s="374"/>
      <c r="N190" s="374"/>
      <c r="O190" s="374"/>
      <c r="P190" s="374"/>
      <c r="Q190" s="374"/>
      <c r="R190" s="374"/>
      <c r="S190" s="374"/>
      <c r="T190" s="374"/>
      <c r="U190" s="374"/>
      <c r="V190" s="374"/>
      <c r="W190" s="374"/>
      <c r="X190" s="374"/>
      <c r="Y190" s="374"/>
      <c r="Z190" s="374"/>
      <c r="AA190" s="374"/>
      <c r="AB190" s="374"/>
      <c r="AC190" s="374"/>
      <c r="AD190" s="374"/>
      <c r="AE190" s="374"/>
      <c r="AF190" s="374"/>
      <c r="AG190" s="374"/>
      <c r="AH190" s="374"/>
      <c r="AI190" s="374"/>
      <c r="AJ190" s="374"/>
    </row>
    <row r="191" spans="1:36" ht="16.2">
      <c r="A191" s="374"/>
      <c r="B191" s="374"/>
      <c r="C191" s="374"/>
      <c r="D191" s="374"/>
      <c r="E191" s="375"/>
      <c r="F191" s="374"/>
      <c r="G191" s="374"/>
      <c r="H191" s="374"/>
      <c r="I191" s="374"/>
      <c r="J191" s="374"/>
      <c r="K191" s="374"/>
      <c r="L191" s="374"/>
      <c r="M191" s="374"/>
      <c r="N191" s="374"/>
      <c r="O191" s="374"/>
      <c r="P191" s="374"/>
      <c r="Q191" s="374"/>
      <c r="R191" s="374"/>
      <c r="S191" s="374"/>
      <c r="T191" s="374"/>
      <c r="U191" s="374"/>
      <c r="V191" s="374"/>
      <c r="W191" s="374"/>
      <c r="X191" s="374"/>
      <c r="Y191" s="374"/>
      <c r="Z191" s="374"/>
      <c r="AA191" s="374"/>
      <c r="AB191" s="374"/>
      <c r="AC191" s="374"/>
      <c r="AD191" s="374"/>
      <c r="AE191" s="374"/>
      <c r="AF191" s="374"/>
      <c r="AG191" s="374"/>
      <c r="AH191" s="374"/>
      <c r="AI191" s="374"/>
      <c r="AJ191" s="374"/>
    </row>
    <row r="192" spans="1:36" ht="16.2">
      <c r="A192" s="374"/>
      <c r="B192" s="374"/>
      <c r="C192" s="374"/>
      <c r="D192" s="374"/>
      <c r="E192" s="375"/>
      <c r="F192" s="374"/>
      <c r="G192" s="374"/>
      <c r="H192" s="374"/>
      <c r="I192" s="374"/>
      <c r="J192" s="374"/>
      <c r="K192" s="374"/>
      <c r="L192" s="374"/>
      <c r="M192" s="374"/>
      <c r="N192" s="374"/>
      <c r="O192" s="374"/>
      <c r="P192" s="374"/>
      <c r="Q192" s="374"/>
      <c r="R192" s="374"/>
      <c r="S192" s="374"/>
      <c r="T192" s="374"/>
      <c r="U192" s="374"/>
      <c r="V192" s="374"/>
      <c r="W192" s="374"/>
      <c r="X192" s="374"/>
      <c r="Y192" s="374"/>
      <c r="Z192" s="374"/>
      <c r="AA192" s="374"/>
      <c r="AB192" s="374"/>
      <c r="AC192" s="374"/>
      <c r="AD192" s="374"/>
      <c r="AE192" s="374"/>
      <c r="AF192" s="374"/>
      <c r="AG192" s="374"/>
      <c r="AH192" s="374"/>
      <c r="AI192" s="374"/>
      <c r="AJ192" s="374"/>
    </row>
    <row r="193" spans="1:36" ht="16.2">
      <c r="A193" s="374"/>
      <c r="B193" s="374"/>
      <c r="C193" s="374"/>
      <c r="D193" s="374"/>
      <c r="E193" s="375"/>
      <c r="F193" s="374"/>
      <c r="G193" s="374"/>
      <c r="H193" s="374"/>
      <c r="I193" s="374"/>
      <c r="J193" s="374"/>
      <c r="K193" s="374"/>
      <c r="L193" s="374"/>
      <c r="M193" s="374"/>
      <c r="N193" s="374"/>
      <c r="O193" s="374"/>
      <c r="P193" s="374"/>
      <c r="Q193" s="374"/>
      <c r="R193" s="374"/>
      <c r="S193" s="374"/>
      <c r="T193" s="374"/>
      <c r="U193" s="374"/>
      <c r="V193" s="374"/>
      <c r="W193" s="374"/>
      <c r="X193" s="374"/>
      <c r="Y193" s="374"/>
      <c r="Z193" s="374"/>
      <c r="AA193" s="374"/>
      <c r="AB193" s="374"/>
      <c r="AC193" s="374"/>
      <c r="AD193" s="374"/>
      <c r="AE193" s="374"/>
      <c r="AF193" s="374"/>
      <c r="AG193" s="374"/>
      <c r="AH193" s="374"/>
      <c r="AI193" s="374"/>
      <c r="AJ193" s="374"/>
    </row>
    <row r="194" spans="1:36" ht="16.2">
      <c r="A194" s="374"/>
      <c r="B194" s="374"/>
      <c r="C194" s="374"/>
      <c r="D194" s="374"/>
      <c r="E194" s="375"/>
      <c r="F194" s="374"/>
      <c r="G194" s="374"/>
      <c r="H194" s="374"/>
      <c r="I194" s="374"/>
      <c r="J194" s="374"/>
      <c r="K194" s="374"/>
      <c r="L194" s="374"/>
      <c r="M194" s="374"/>
      <c r="N194" s="374"/>
      <c r="O194" s="374"/>
      <c r="P194" s="374"/>
      <c r="Q194" s="374"/>
      <c r="R194" s="374"/>
      <c r="S194" s="374"/>
      <c r="T194" s="374"/>
      <c r="U194" s="374"/>
      <c r="V194" s="374"/>
      <c r="W194" s="374"/>
      <c r="X194" s="374"/>
      <c r="Y194" s="374"/>
      <c r="Z194" s="374"/>
      <c r="AA194" s="374"/>
      <c r="AB194" s="374"/>
      <c r="AC194" s="374"/>
      <c r="AD194" s="374"/>
      <c r="AE194" s="374"/>
      <c r="AF194" s="374"/>
      <c r="AG194" s="374"/>
      <c r="AH194" s="374"/>
      <c r="AI194" s="374"/>
      <c r="AJ194" s="374"/>
    </row>
    <row r="195" spans="1:36" ht="16.2">
      <c r="A195" s="374"/>
      <c r="B195" s="374"/>
      <c r="C195" s="374"/>
      <c r="D195" s="374"/>
      <c r="E195" s="375"/>
      <c r="F195" s="374"/>
      <c r="G195" s="374"/>
      <c r="H195" s="374"/>
      <c r="I195" s="374"/>
      <c r="J195" s="374"/>
      <c r="K195" s="374"/>
      <c r="L195" s="374"/>
      <c r="M195" s="374"/>
      <c r="N195" s="374"/>
      <c r="O195" s="374"/>
      <c r="P195" s="374"/>
      <c r="Q195" s="374"/>
      <c r="R195" s="374"/>
      <c r="S195" s="374"/>
      <c r="T195" s="374"/>
      <c r="U195" s="374"/>
      <c r="V195" s="374"/>
      <c r="W195" s="374"/>
      <c r="X195" s="374"/>
      <c r="Y195" s="374"/>
      <c r="Z195" s="374"/>
      <c r="AA195" s="374"/>
      <c r="AB195" s="374"/>
      <c r="AC195" s="374"/>
      <c r="AD195" s="374"/>
      <c r="AE195" s="374"/>
      <c r="AF195" s="374"/>
      <c r="AG195" s="374"/>
      <c r="AH195" s="374"/>
      <c r="AI195" s="374"/>
      <c r="AJ195" s="374"/>
    </row>
    <row r="196" spans="1:36" ht="16.2">
      <c r="A196" s="374"/>
      <c r="B196" s="374"/>
      <c r="C196" s="374"/>
      <c r="D196" s="374"/>
      <c r="E196" s="375"/>
      <c r="F196" s="374"/>
      <c r="G196" s="374"/>
      <c r="H196" s="374"/>
      <c r="I196" s="374"/>
      <c r="J196" s="374"/>
      <c r="K196" s="374"/>
      <c r="L196" s="374"/>
      <c r="M196" s="374"/>
      <c r="N196" s="374"/>
      <c r="O196" s="374"/>
      <c r="P196" s="374"/>
      <c r="Q196" s="374"/>
      <c r="R196" s="374"/>
      <c r="S196" s="374"/>
      <c r="T196" s="374"/>
      <c r="U196" s="374"/>
      <c r="V196" s="374"/>
      <c r="W196" s="374"/>
      <c r="X196" s="374"/>
      <c r="Y196" s="374"/>
      <c r="Z196" s="374"/>
      <c r="AA196" s="374"/>
      <c r="AB196" s="374"/>
      <c r="AC196" s="374"/>
      <c r="AD196" s="374"/>
      <c r="AE196" s="374"/>
      <c r="AF196" s="374"/>
      <c r="AG196" s="374"/>
      <c r="AH196" s="374"/>
      <c r="AI196" s="374"/>
      <c r="AJ196" s="374"/>
    </row>
    <row r="197" spans="1:36" ht="16.2">
      <c r="A197" s="374"/>
      <c r="B197" s="374"/>
      <c r="C197" s="374"/>
      <c r="D197" s="374"/>
      <c r="E197" s="375"/>
      <c r="F197" s="374"/>
      <c r="G197" s="374"/>
      <c r="H197" s="374"/>
      <c r="I197" s="374"/>
      <c r="J197" s="374"/>
      <c r="K197" s="374"/>
      <c r="L197" s="374"/>
      <c r="M197" s="374"/>
      <c r="N197" s="374"/>
      <c r="O197" s="374"/>
      <c r="P197" s="374"/>
      <c r="Q197" s="374"/>
      <c r="R197" s="374"/>
      <c r="S197" s="374"/>
      <c r="T197" s="374"/>
      <c r="U197" s="374"/>
      <c r="V197" s="374"/>
      <c r="W197" s="374"/>
      <c r="X197" s="374"/>
      <c r="Y197" s="374"/>
      <c r="Z197" s="374"/>
      <c r="AA197" s="374"/>
      <c r="AB197" s="374"/>
      <c r="AC197" s="374"/>
      <c r="AD197" s="374"/>
      <c r="AE197" s="374"/>
      <c r="AF197" s="374"/>
      <c r="AG197" s="374"/>
      <c r="AH197" s="374"/>
      <c r="AI197" s="374"/>
      <c r="AJ197" s="374"/>
    </row>
    <row r="198" spans="1:36" ht="16.2">
      <c r="A198" s="374"/>
      <c r="B198" s="374"/>
      <c r="C198" s="374"/>
      <c r="D198" s="374"/>
      <c r="E198" s="375"/>
      <c r="F198" s="374"/>
      <c r="G198" s="374"/>
      <c r="H198" s="374"/>
      <c r="I198" s="374"/>
      <c r="J198" s="374"/>
      <c r="K198" s="374"/>
      <c r="L198" s="374"/>
      <c r="M198" s="374"/>
      <c r="N198" s="374"/>
      <c r="O198" s="374"/>
      <c r="P198" s="374"/>
      <c r="Q198" s="374"/>
      <c r="R198" s="374"/>
      <c r="S198" s="374"/>
      <c r="T198" s="374"/>
      <c r="U198" s="374"/>
      <c r="V198" s="374"/>
      <c r="W198" s="374"/>
      <c r="X198" s="374"/>
      <c r="Y198" s="374"/>
      <c r="Z198" s="374"/>
      <c r="AA198" s="374"/>
      <c r="AB198" s="374"/>
      <c r="AC198" s="374"/>
      <c r="AD198" s="374"/>
      <c r="AE198" s="374"/>
      <c r="AF198" s="374"/>
      <c r="AG198" s="374"/>
      <c r="AH198" s="374"/>
      <c r="AI198" s="374"/>
      <c r="AJ198" s="374"/>
    </row>
    <row r="199" spans="1:36" ht="16.2">
      <c r="A199" s="374"/>
      <c r="B199" s="374"/>
      <c r="C199" s="374"/>
      <c r="D199" s="374"/>
      <c r="E199" s="375"/>
      <c r="F199" s="374"/>
      <c r="G199" s="374"/>
      <c r="H199" s="374"/>
      <c r="I199" s="374"/>
      <c r="J199" s="374"/>
      <c r="K199" s="374"/>
      <c r="L199" s="374"/>
      <c r="M199" s="374"/>
      <c r="N199" s="374"/>
      <c r="O199" s="374"/>
      <c r="P199" s="374"/>
      <c r="Q199" s="374"/>
      <c r="R199" s="374"/>
      <c r="S199" s="374"/>
      <c r="T199" s="374"/>
      <c r="U199" s="374"/>
      <c r="V199" s="374"/>
      <c r="W199" s="374"/>
      <c r="X199" s="374"/>
      <c r="Y199" s="374"/>
      <c r="Z199" s="374"/>
      <c r="AA199" s="374"/>
      <c r="AB199" s="374"/>
      <c r="AC199" s="374"/>
      <c r="AD199" s="374"/>
      <c r="AE199" s="374"/>
      <c r="AF199" s="374"/>
      <c r="AG199" s="374"/>
      <c r="AH199" s="374"/>
      <c r="AI199" s="374"/>
      <c r="AJ199" s="374"/>
    </row>
    <row r="200" spans="1:36" ht="16.2">
      <c r="A200" s="374"/>
      <c r="B200" s="374"/>
      <c r="C200" s="374"/>
      <c r="D200" s="374"/>
      <c r="E200" s="375"/>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374"/>
      <c r="AC200" s="374"/>
      <c r="AD200" s="374"/>
      <c r="AE200" s="374"/>
      <c r="AF200" s="374"/>
      <c r="AG200" s="374"/>
      <c r="AH200" s="374"/>
      <c r="AI200" s="374"/>
      <c r="AJ200" s="374"/>
    </row>
    <row r="201" spans="1:36" ht="16.2">
      <c r="A201" s="374"/>
      <c r="B201" s="374"/>
      <c r="C201" s="374"/>
      <c r="D201" s="374"/>
      <c r="E201" s="375"/>
      <c r="F201" s="374"/>
      <c r="G201" s="374"/>
      <c r="H201" s="374"/>
      <c r="I201" s="374"/>
      <c r="J201" s="374"/>
      <c r="K201" s="374"/>
      <c r="L201" s="374"/>
      <c r="M201" s="374"/>
      <c r="N201" s="374"/>
      <c r="O201" s="374"/>
      <c r="P201" s="374"/>
      <c r="Q201" s="374"/>
      <c r="R201" s="374"/>
      <c r="S201" s="374"/>
      <c r="T201" s="374"/>
      <c r="U201" s="374"/>
      <c r="V201" s="374"/>
      <c r="W201" s="374"/>
      <c r="X201" s="374"/>
      <c r="Y201" s="374"/>
      <c r="Z201" s="374"/>
      <c r="AA201" s="374"/>
      <c r="AB201" s="374"/>
      <c r="AC201" s="374"/>
      <c r="AD201" s="374"/>
      <c r="AE201" s="374"/>
      <c r="AF201" s="374"/>
      <c r="AG201" s="374"/>
      <c r="AH201" s="374"/>
      <c r="AI201" s="374"/>
      <c r="AJ201" s="374"/>
    </row>
    <row r="202" spans="1:36" ht="16.2">
      <c r="A202" s="374"/>
      <c r="B202" s="374"/>
      <c r="C202" s="374"/>
      <c r="D202" s="374"/>
      <c r="E202" s="375"/>
      <c r="F202" s="374"/>
      <c r="G202" s="374"/>
      <c r="H202" s="374"/>
      <c r="I202" s="374"/>
      <c r="J202" s="374"/>
      <c r="K202" s="374"/>
      <c r="L202" s="374"/>
      <c r="M202" s="374"/>
      <c r="N202" s="374"/>
      <c r="O202" s="374"/>
      <c r="P202" s="374"/>
      <c r="Q202" s="374"/>
      <c r="R202" s="374"/>
      <c r="S202" s="374"/>
      <c r="T202" s="374"/>
      <c r="U202" s="374"/>
      <c r="V202" s="374"/>
      <c r="W202" s="374"/>
      <c r="X202" s="374"/>
      <c r="Y202" s="374"/>
      <c r="Z202" s="374"/>
      <c r="AA202" s="374"/>
      <c r="AB202" s="374"/>
      <c r="AC202" s="374"/>
      <c r="AD202" s="374"/>
      <c r="AE202" s="374"/>
      <c r="AF202" s="374"/>
      <c r="AG202" s="374"/>
      <c r="AH202" s="374"/>
      <c r="AI202" s="374"/>
      <c r="AJ202" s="374"/>
    </row>
    <row r="203" spans="1:36" ht="16.2">
      <c r="A203" s="374"/>
      <c r="B203" s="374"/>
      <c r="C203" s="374"/>
      <c r="D203" s="374"/>
      <c r="E203" s="375"/>
      <c r="F203" s="374"/>
      <c r="G203" s="374"/>
      <c r="H203" s="374"/>
      <c r="I203" s="374"/>
      <c r="J203" s="374"/>
      <c r="K203" s="374"/>
      <c r="L203" s="374"/>
      <c r="M203" s="374"/>
      <c r="N203" s="374"/>
      <c r="O203" s="374"/>
      <c r="P203" s="374"/>
      <c r="Q203" s="374"/>
      <c r="R203" s="374"/>
      <c r="S203" s="374"/>
      <c r="T203" s="374"/>
      <c r="U203" s="374"/>
      <c r="V203" s="374"/>
      <c r="W203" s="374"/>
      <c r="X203" s="374"/>
      <c r="Y203" s="374"/>
      <c r="Z203" s="374"/>
      <c r="AA203" s="374"/>
      <c r="AB203" s="374"/>
      <c r="AC203" s="374"/>
      <c r="AD203" s="374"/>
      <c r="AE203" s="374"/>
      <c r="AF203" s="374"/>
      <c r="AG203" s="374"/>
      <c r="AH203" s="374"/>
      <c r="AI203" s="374"/>
      <c r="AJ203" s="374"/>
    </row>
    <row r="204" spans="1:36" ht="16.2">
      <c r="A204" s="374"/>
      <c r="B204" s="374"/>
      <c r="C204" s="374"/>
      <c r="D204" s="374"/>
      <c r="E204" s="375"/>
      <c r="F204" s="374"/>
      <c r="G204" s="374"/>
      <c r="H204" s="374"/>
      <c r="I204" s="374"/>
      <c r="J204" s="374"/>
      <c r="K204" s="374"/>
      <c r="L204" s="374"/>
      <c r="M204" s="374"/>
      <c r="N204" s="374"/>
      <c r="O204" s="374"/>
      <c r="P204" s="374"/>
      <c r="Q204" s="374"/>
      <c r="R204" s="374"/>
      <c r="S204" s="374"/>
      <c r="T204" s="374"/>
      <c r="U204" s="374"/>
      <c r="V204" s="374"/>
      <c r="W204" s="374"/>
      <c r="X204" s="374"/>
      <c r="Y204" s="374"/>
      <c r="Z204" s="374"/>
      <c r="AA204" s="374"/>
      <c r="AB204" s="374"/>
      <c r="AC204" s="374"/>
      <c r="AD204" s="374"/>
      <c r="AE204" s="374"/>
      <c r="AF204" s="374"/>
      <c r="AG204" s="374"/>
      <c r="AH204" s="374"/>
      <c r="AI204" s="374"/>
      <c r="AJ204" s="374"/>
    </row>
    <row r="205" spans="1:36" ht="16.2">
      <c r="A205" s="374"/>
      <c r="B205" s="374"/>
      <c r="C205" s="374"/>
      <c r="D205" s="374"/>
      <c r="E205" s="375"/>
      <c r="F205" s="374"/>
      <c r="G205" s="374"/>
      <c r="H205" s="374"/>
      <c r="I205" s="374"/>
      <c r="J205" s="374"/>
      <c r="K205" s="374"/>
      <c r="L205" s="374"/>
      <c r="M205" s="374"/>
      <c r="N205" s="374"/>
      <c r="O205" s="374"/>
      <c r="P205" s="374"/>
      <c r="Q205" s="374"/>
      <c r="R205" s="374"/>
      <c r="S205" s="374"/>
      <c r="T205" s="374"/>
      <c r="U205" s="374"/>
      <c r="V205" s="374"/>
      <c r="W205" s="374"/>
      <c r="X205" s="374"/>
      <c r="Y205" s="374"/>
      <c r="Z205" s="374"/>
      <c r="AA205" s="374"/>
      <c r="AB205" s="374"/>
      <c r="AC205" s="374"/>
      <c r="AD205" s="374"/>
      <c r="AE205" s="374"/>
      <c r="AF205" s="374"/>
      <c r="AG205" s="374"/>
      <c r="AH205" s="374"/>
      <c r="AI205" s="374"/>
      <c r="AJ205" s="374"/>
    </row>
    <row r="206" spans="1:36" ht="16.2">
      <c r="A206" s="374"/>
      <c r="B206" s="374"/>
      <c r="C206" s="374"/>
      <c r="D206" s="374"/>
      <c r="E206" s="375"/>
      <c r="F206" s="374"/>
      <c r="G206" s="374"/>
      <c r="H206" s="374"/>
      <c r="I206" s="374"/>
      <c r="J206" s="374"/>
      <c r="K206" s="374"/>
      <c r="L206" s="374"/>
      <c r="M206" s="374"/>
      <c r="N206" s="374"/>
      <c r="O206" s="374"/>
      <c r="P206" s="374"/>
      <c r="Q206" s="374"/>
      <c r="R206" s="374"/>
      <c r="S206" s="374"/>
      <c r="T206" s="374"/>
      <c r="U206" s="374"/>
      <c r="V206" s="374"/>
      <c r="W206" s="374"/>
      <c r="X206" s="374"/>
      <c r="Y206" s="374"/>
      <c r="Z206" s="374"/>
      <c r="AA206" s="374"/>
      <c r="AB206" s="374"/>
      <c r="AC206" s="374"/>
      <c r="AD206" s="374"/>
      <c r="AE206" s="374"/>
      <c r="AF206" s="374"/>
      <c r="AG206" s="374"/>
      <c r="AH206" s="374"/>
      <c r="AI206" s="374"/>
      <c r="AJ206" s="374"/>
    </row>
    <row r="207" spans="1:36" ht="16.2">
      <c r="A207" s="374"/>
      <c r="B207" s="374"/>
      <c r="C207" s="374"/>
      <c r="D207" s="374"/>
      <c r="E207" s="375"/>
      <c r="F207" s="374"/>
      <c r="G207" s="374"/>
      <c r="H207" s="374"/>
      <c r="I207" s="374"/>
      <c r="J207" s="374"/>
      <c r="K207" s="374"/>
      <c r="L207" s="374"/>
      <c r="M207" s="374"/>
      <c r="N207" s="374"/>
      <c r="O207" s="374"/>
      <c r="P207" s="374"/>
      <c r="Q207" s="374"/>
      <c r="R207" s="374"/>
      <c r="S207" s="374"/>
      <c r="T207" s="374"/>
      <c r="U207" s="374"/>
      <c r="V207" s="374"/>
      <c r="W207" s="374"/>
      <c r="X207" s="374"/>
      <c r="Y207" s="374"/>
      <c r="Z207" s="374"/>
      <c r="AA207" s="374"/>
      <c r="AB207" s="374"/>
      <c r="AC207" s="374"/>
      <c r="AD207" s="374"/>
      <c r="AE207" s="374"/>
      <c r="AF207" s="374"/>
      <c r="AG207" s="374"/>
      <c r="AH207" s="374"/>
      <c r="AI207" s="374"/>
      <c r="AJ207" s="374"/>
    </row>
    <row r="208" spans="1:36" ht="16.2">
      <c r="A208" s="374"/>
      <c r="B208" s="374"/>
      <c r="C208" s="374"/>
      <c r="D208" s="374"/>
      <c r="E208" s="375"/>
      <c r="F208" s="374"/>
      <c r="G208" s="374"/>
      <c r="H208" s="374"/>
      <c r="I208" s="374"/>
      <c r="J208" s="374"/>
      <c r="K208" s="374"/>
      <c r="L208" s="374"/>
      <c r="M208" s="374"/>
      <c r="N208" s="374"/>
      <c r="O208" s="374"/>
      <c r="P208" s="374"/>
      <c r="Q208" s="374"/>
      <c r="R208" s="374"/>
      <c r="S208" s="374"/>
      <c r="T208" s="374"/>
      <c r="U208" s="374"/>
      <c r="V208" s="374"/>
      <c r="W208" s="374"/>
      <c r="X208" s="374"/>
      <c r="Y208" s="374"/>
      <c r="Z208" s="374"/>
      <c r="AA208" s="374"/>
      <c r="AB208" s="374"/>
      <c r="AC208" s="374"/>
      <c r="AD208" s="374"/>
      <c r="AE208" s="374"/>
      <c r="AF208" s="374"/>
      <c r="AG208" s="374"/>
      <c r="AH208" s="374"/>
      <c r="AI208" s="374"/>
      <c r="AJ208" s="374"/>
    </row>
    <row r="209" spans="1:36" ht="16.2">
      <c r="A209" s="374"/>
      <c r="B209" s="374"/>
      <c r="C209" s="374"/>
      <c r="D209" s="374"/>
      <c r="E209" s="375"/>
      <c r="F209" s="374"/>
      <c r="G209" s="374"/>
      <c r="H209" s="374"/>
      <c r="I209" s="374"/>
      <c r="J209" s="374"/>
      <c r="K209" s="374"/>
      <c r="L209" s="374"/>
      <c r="M209" s="374"/>
      <c r="N209" s="374"/>
      <c r="O209" s="374"/>
      <c r="P209" s="374"/>
      <c r="Q209" s="374"/>
      <c r="R209" s="374"/>
      <c r="S209" s="374"/>
      <c r="T209" s="374"/>
      <c r="U209" s="374"/>
      <c r="V209" s="374"/>
      <c r="W209" s="374"/>
      <c r="X209" s="374"/>
      <c r="Y209" s="374"/>
      <c r="Z209" s="374"/>
      <c r="AA209" s="374"/>
      <c r="AB209" s="374"/>
      <c r="AC209" s="374"/>
      <c r="AD209" s="374"/>
      <c r="AE209" s="374"/>
      <c r="AF209" s="374"/>
      <c r="AG209" s="374"/>
      <c r="AH209" s="374"/>
      <c r="AI209" s="374"/>
      <c r="AJ209" s="374"/>
    </row>
    <row r="210" spans="1:36" ht="16.2">
      <c r="A210" s="374"/>
      <c r="B210" s="374"/>
      <c r="C210" s="374"/>
      <c r="D210" s="374"/>
      <c r="E210" s="375"/>
      <c r="F210" s="374"/>
      <c r="G210" s="374"/>
      <c r="H210" s="374"/>
      <c r="I210" s="374"/>
      <c r="J210" s="374"/>
      <c r="K210" s="374"/>
      <c r="L210" s="374"/>
      <c r="M210" s="374"/>
      <c r="N210" s="374"/>
      <c r="O210" s="374"/>
      <c r="P210" s="374"/>
      <c r="Q210" s="374"/>
      <c r="R210" s="374"/>
      <c r="S210" s="374"/>
      <c r="T210" s="374"/>
      <c r="U210" s="374"/>
      <c r="V210" s="374"/>
      <c r="W210" s="374"/>
      <c r="X210" s="374"/>
      <c r="Y210" s="374"/>
      <c r="Z210" s="374"/>
      <c r="AA210" s="374"/>
      <c r="AB210" s="374"/>
      <c r="AC210" s="374"/>
      <c r="AD210" s="374"/>
      <c r="AE210" s="374"/>
      <c r="AF210" s="374"/>
      <c r="AG210" s="374"/>
      <c r="AH210" s="374"/>
      <c r="AI210" s="374"/>
      <c r="AJ210" s="374"/>
    </row>
    <row r="211" spans="1:36" ht="16.2">
      <c r="A211" s="374"/>
      <c r="B211" s="374"/>
      <c r="C211" s="374"/>
      <c r="D211" s="374"/>
      <c r="E211" s="375"/>
      <c r="F211" s="374"/>
      <c r="G211" s="374"/>
      <c r="H211" s="374"/>
      <c r="I211" s="374"/>
      <c r="J211" s="374"/>
      <c r="K211" s="374"/>
      <c r="L211" s="374"/>
      <c r="M211" s="374"/>
      <c r="N211" s="374"/>
      <c r="O211" s="374"/>
      <c r="P211" s="374"/>
      <c r="Q211" s="374"/>
      <c r="R211" s="374"/>
      <c r="S211" s="374"/>
      <c r="T211" s="374"/>
      <c r="U211" s="374"/>
      <c r="V211" s="374"/>
      <c r="W211" s="374"/>
      <c r="X211" s="374"/>
      <c r="Y211" s="374"/>
      <c r="Z211" s="374"/>
      <c r="AA211" s="374"/>
      <c r="AB211" s="374"/>
      <c r="AC211" s="374"/>
      <c r="AD211" s="374"/>
      <c r="AE211" s="374"/>
      <c r="AF211" s="374"/>
      <c r="AG211" s="374"/>
      <c r="AH211" s="374"/>
      <c r="AI211" s="374"/>
      <c r="AJ211" s="374"/>
    </row>
    <row r="212" spans="1:36" ht="16.2">
      <c r="A212" s="374"/>
      <c r="B212" s="374"/>
      <c r="C212" s="374"/>
      <c r="D212" s="374"/>
      <c r="E212" s="375"/>
      <c r="F212" s="374"/>
      <c r="G212" s="374"/>
      <c r="H212" s="374"/>
      <c r="I212" s="374"/>
      <c r="J212" s="374"/>
      <c r="K212" s="374"/>
      <c r="L212" s="374"/>
      <c r="M212" s="374"/>
      <c r="N212" s="374"/>
      <c r="O212" s="374"/>
      <c r="P212" s="374"/>
      <c r="Q212" s="374"/>
      <c r="R212" s="374"/>
      <c r="S212" s="374"/>
      <c r="T212" s="374"/>
      <c r="U212" s="374"/>
      <c r="V212" s="374"/>
      <c r="W212" s="374"/>
      <c r="X212" s="374"/>
      <c r="Y212" s="374"/>
      <c r="Z212" s="374"/>
      <c r="AA212" s="374"/>
      <c r="AB212" s="374"/>
      <c r="AC212" s="374"/>
      <c r="AD212" s="374"/>
      <c r="AE212" s="374"/>
      <c r="AF212" s="374"/>
      <c r="AG212" s="374"/>
      <c r="AH212" s="374"/>
      <c r="AI212" s="374"/>
      <c r="AJ212" s="374"/>
    </row>
    <row r="213" spans="1:36" ht="16.2">
      <c r="A213" s="374"/>
      <c r="B213" s="374"/>
      <c r="C213" s="374"/>
      <c r="D213" s="374"/>
      <c r="E213" s="375"/>
      <c r="F213" s="374"/>
      <c r="G213" s="374"/>
      <c r="H213" s="374"/>
      <c r="I213" s="374"/>
      <c r="J213" s="374"/>
      <c r="K213" s="374"/>
      <c r="L213" s="374"/>
      <c r="M213" s="374"/>
      <c r="N213" s="374"/>
      <c r="O213" s="374"/>
      <c r="P213" s="374"/>
      <c r="Q213" s="374"/>
      <c r="R213" s="374"/>
      <c r="S213" s="374"/>
      <c r="T213" s="374"/>
      <c r="U213" s="374"/>
      <c r="V213" s="374"/>
      <c r="W213" s="374"/>
      <c r="X213" s="374"/>
      <c r="Y213" s="374"/>
      <c r="Z213" s="374"/>
      <c r="AA213" s="374"/>
      <c r="AB213" s="374"/>
      <c r="AC213" s="374"/>
      <c r="AD213" s="374"/>
      <c r="AE213" s="374"/>
      <c r="AF213" s="374"/>
      <c r="AG213" s="374"/>
      <c r="AH213" s="374"/>
      <c r="AI213" s="374"/>
      <c r="AJ213" s="374"/>
    </row>
    <row r="214" spans="1:36" ht="16.2">
      <c r="A214" s="374"/>
      <c r="B214" s="374"/>
      <c r="C214" s="374"/>
      <c r="D214" s="374"/>
      <c r="E214" s="375"/>
      <c r="F214" s="374"/>
      <c r="G214" s="374"/>
      <c r="H214" s="374"/>
      <c r="I214" s="374"/>
      <c r="J214" s="374"/>
      <c r="K214" s="374"/>
      <c r="L214" s="374"/>
      <c r="M214" s="374"/>
      <c r="N214" s="374"/>
      <c r="O214" s="374"/>
      <c r="P214" s="374"/>
      <c r="Q214" s="374"/>
      <c r="R214" s="374"/>
      <c r="S214" s="374"/>
      <c r="T214" s="374"/>
      <c r="U214" s="374"/>
      <c r="V214" s="374"/>
      <c r="W214" s="374"/>
      <c r="X214" s="374"/>
      <c r="Y214" s="374"/>
      <c r="Z214" s="374"/>
      <c r="AA214" s="374"/>
      <c r="AB214" s="374"/>
      <c r="AC214" s="374"/>
      <c r="AD214" s="374"/>
      <c r="AE214" s="374"/>
      <c r="AF214" s="374"/>
      <c r="AG214" s="374"/>
      <c r="AH214" s="374"/>
      <c r="AI214" s="374"/>
      <c r="AJ214" s="374"/>
    </row>
    <row r="215" spans="1:36" ht="16.2">
      <c r="A215" s="374"/>
      <c r="B215" s="374"/>
      <c r="C215" s="374"/>
      <c r="D215" s="374"/>
      <c r="E215" s="375"/>
      <c r="F215" s="374"/>
      <c r="G215" s="374"/>
      <c r="H215" s="374"/>
      <c r="I215" s="374"/>
      <c r="J215" s="374"/>
      <c r="K215" s="374"/>
      <c r="L215" s="374"/>
      <c r="M215" s="374"/>
      <c r="N215" s="374"/>
      <c r="O215" s="374"/>
      <c r="P215" s="374"/>
      <c r="Q215" s="374"/>
      <c r="R215" s="374"/>
      <c r="S215" s="374"/>
      <c r="T215" s="374"/>
      <c r="U215" s="374"/>
      <c r="V215" s="374"/>
      <c r="W215" s="374"/>
      <c r="X215" s="374"/>
      <c r="Y215" s="374"/>
      <c r="Z215" s="374"/>
      <c r="AA215" s="374"/>
      <c r="AB215" s="374"/>
      <c r="AC215" s="374"/>
      <c r="AD215" s="374"/>
      <c r="AE215" s="374"/>
      <c r="AF215" s="374"/>
      <c r="AG215" s="374"/>
      <c r="AH215" s="374"/>
      <c r="AI215" s="374"/>
      <c r="AJ215" s="374"/>
    </row>
    <row r="216" spans="1:36" ht="16.2">
      <c r="A216" s="374"/>
      <c r="B216" s="374"/>
      <c r="C216" s="374"/>
      <c r="D216" s="374"/>
      <c r="E216" s="375"/>
      <c r="F216" s="374"/>
      <c r="G216" s="374"/>
      <c r="H216" s="374"/>
      <c r="I216" s="374"/>
      <c r="J216" s="374"/>
      <c r="K216" s="374"/>
      <c r="L216" s="374"/>
      <c r="M216" s="374"/>
      <c r="N216" s="374"/>
      <c r="O216" s="374"/>
      <c r="P216" s="374"/>
      <c r="Q216" s="374"/>
      <c r="R216" s="374"/>
      <c r="S216" s="374"/>
      <c r="T216" s="374"/>
      <c r="U216" s="374"/>
      <c r="V216" s="374"/>
      <c r="W216" s="374"/>
      <c r="X216" s="374"/>
      <c r="Y216" s="374"/>
      <c r="Z216" s="374"/>
      <c r="AA216" s="374"/>
      <c r="AB216" s="374"/>
      <c r="AC216" s="374"/>
      <c r="AD216" s="374"/>
      <c r="AE216" s="374"/>
      <c r="AF216" s="374"/>
      <c r="AG216" s="374"/>
      <c r="AH216" s="374"/>
      <c r="AI216" s="374"/>
      <c r="AJ216" s="374"/>
    </row>
    <row r="217" spans="1:36" ht="16.2">
      <c r="A217" s="374"/>
      <c r="B217" s="374"/>
      <c r="C217" s="374"/>
      <c r="D217" s="374"/>
      <c r="E217" s="375"/>
      <c r="F217" s="374"/>
      <c r="G217" s="374"/>
      <c r="H217" s="374"/>
      <c r="I217" s="374"/>
      <c r="J217" s="374"/>
      <c r="K217" s="374"/>
      <c r="L217" s="374"/>
      <c r="M217" s="374"/>
      <c r="N217" s="374"/>
      <c r="O217" s="374"/>
      <c r="P217" s="374"/>
      <c r="Q217" s="374"/>
      <c r="R217" s="374"/>
      <c r="S217" s="374"/>
      <c r="T217" s="374"/>
      <c r="U217" s="374"/>
      <c r="V217" s="374"/>
      <c r="W217" s="374"/>
      <c r="X217" s="374"/>
      <c r="Y217" s="374"/>
      <c r="Z217" s="374"/>
      <c r="AA217" s="374"/>
      <c r="AB217" s="374"/>
      <c r="AC217" s="374"/>
      <c r="AD217" s="374"/>
      <c r="AE217" s="374"/>
      <c r="AF217" s="374"/>
      <c r="AG217" s="374"/>
      <c r="AH217" s="374"/>
      <c r="AI217" s="374"/>
      <c r="AJ217" s="374"/>
    </row>
    <row r="218" spans="1:36" ht="16.2">
      <c r="A218" s="374"/>
      <c r="B218" s="374"/>
      <c r="C218" s="374"/>
      <c r="D218" s="374"/>
      <c r="E218" s="375"/>
      <c r="F218" s="374"/>
      <c r="G218" s="374"/>
      <c r="H218" s="374"/>
      <c r="I218" s="374"/>
      <c r="J218" s="374"/>
      <c r="K218" s="374"/>
      <c r="L218" s="374"/>
      <c r="M218" s="374"/>
      <c r="N218" s="374"/>
      <c r="O218" s="374"/>
      <c r="P218" s="374"/>
      <c r="Q218" s="374"/>
      <c r="R218" s="374"/>
      <c r="S218" s="374"/>
      <c r="T218" s="374"/>
      <c r="U218" s="374"/>
      <c r="V218" s="374"/>
      <c r="W218" s="374"/>
      <c r="X218" s="374"/>
      <c r="Y218" s="374"/>
      <c r="Z218" s="374"/>
      <c r="AA218" s="374"/>
      <c r="AB218" s="374"/>
      <c r="AC218" s="374"/>
      <c r="AD218" s="374"/>
      <c r="AE218" s="374"/>
      <c r="AF218" s="374"/>
      <c r="AG218" s="374"/>
      <c r="AH218" s="374"/>
      <c r="AI218" s="374"/>
      <c r="AJ218" s="374"/>
    </row>
    <row r="219" spans="1:36" ht="16.2">
      <c r="A219" s="374"/>
      <c r="B219" s="374"/>
      <c r="C219" s="374"/>
      <c r="D219" s="374"/>
      <c r="E219" s="375"/>
      <c r="F219" s="374"/>
      <c r="G219" s="374"/>
      <c r="H219" s="374"/>
      <c r="I219" s="374"/>
      <c r="J219" s="374"/>
      <c r="K219" s="374"/>
      <c r="L219" s="374"/>
      <c r="M219" s="374"/>
      <c r="N219" s="374"/>
      <c r="O219" s="374"/>
      <c r="P219" s="374"/>
      <c r="Q219" s="374"/>
      <c r="R219" s="374"/>
      <c r="S219" s="374"/>
      <c r="T219" s="374"/>
      <c r="U219" s="374"/>
      <c r="V219" s="374"/>
      <c r="W219" s="374"/>
      <c r="X219" s="374"/>
      <c r="Y219" s="374"/>
      <c r="Z219" s="374"/>
      <c r="AA219" s="374"/>
      <c r="AB219" s="374"/>
      <c r="AC219" s="374"/>
      <c r="AD219" s="374"/>
      <c r="AE219" s="374"/>
      <c r="AF219" s="374"/>
      <c r="AG219" s="374"/>
      <c r="AH219" s="374"/>
      <c r="AI219" s="374"/>
      <c r="AJ219" s="374"/>
    </row>
    <row r="220" spans="1:36" ht="16.2">
      <c r="A220" s="374"/>
      <c r="B220" s="374"/>
      <c r="C220" s="374"/>
      <c r="D220" s="374"/>
      <c r="E220" s="375"/>
      <c r="F220" s="374"/>
      <c r="G220" s="374"/>
      <c r="H220" s="374"/>
      <c r="I220" s="374"/>
      <c r="J220" s="374"/>
      <c r="K220" s="374"/>
      <c r="L220" s="374"/>
      <c r="M220" s="374"/>
      <c r="N220" s="374"/>
      <c r="O220" s="374"/>
      <c r="P220" s="374"/>
      <c r="Q220" s="374"/>
      <c r="R220" s="374"/>
      <c r="S220" s="374"/>
      <c r="T220" s="374"/>
      <c r="U220" s="374"/>
      <c r="V220" s="374"/>
      <c r="W220" s="374"/>
      <c r="X220" s="374"/>
      <c r="Y220" s="374"/>
      <c r="Z220" s="374"/>
      <c r="AA220" s="374"/>
      <c r="AB220" s="374"/>
      <c r="AC220" s="374"/>
      <c r="AD220" s="374"/>
      <c r="AE220" s="374"/>
      <c r="AF220" s="374"/>
      <c r="AG220" s="374"/>
      <c r="AH220" s="374"/>
      <c r="AI220" s="374"/>
      <c r="AJ220" s="374"/>
    </row>
    <row r="221" spans="1:36" ht="16.2">
      <c r="A221" s="374"/>
      <c r="B221" s="374"/>
      <c r="C221" s="374"/>
      <c r="D221" s="374"/>
      <c r="E221" s="375"/>
      <c r="F221" s="374"/>
      <c r="G221" s="374"/>
      <c r="H221" s="374"/>
      <c r="I221" s="374"/>
      <c r="J221" s="374"/>
      <c r="K221" s="374"/>
      <c r="L221" s="374"/>
      <c r="M221" s="374"/>
      <c r="N221" s="374"/>
      <c r="O221" s="374"/>
      <c r="P221" s="374"/>
      <c r="Q221" s="374"/>
      <c r="R221" s="374"/>
      <c r="S221" s="374"/>
      <c r="T221" s="374"/>
      <c r="U221" s="374"/>
      <c r="V221" s="374"/>
      <c r="W221" s="374"/>
      <c r="X221" s="374"/>
      <c r="Y221" s="374"/>
      <c r="Z221" s="374"/>
      <c r="AA221" s="374"/>
      <c r="AB221" s="374"/>
      <c r="AC221" s="374"/>
      <c r="AD221" s="374"/>
      <c r="AE221" s="374"/>
      <c r="AF221" s="374"/>
      <c r="AG221" s="374"/>
      <c r="AH221" s="374"/>
      <c r="AI221" s="374"/>
      <c r="AJ221" s="374"/>
    </row>
    <row r="222" spans="1:36" ht="16.2">
      <c r="A222" s="374"/>
      <c r="B222" s="374"/>
      <c r="C222" s="374"/>
      <c r="D222" s="374"/>
      <c r="E222" s="375"/>
      <c r="F222" s="374"/>
      <c r="G222" s="374"/>
      <c r="H222" s="374"/>
      <c r="I222" s="374"/>
      <c r="J222" s="374"/>
      <c r="K222" s="374"/>
      <c r="L222" s="374"/>
      <c r="M222" s="374"/>
      <c r="N222" s="374"/>
      <c r="O222" s="374"/>
      <c r="P222" s="374"/>
      <c r="Q222" s="374"/>
      <c r="R222" s="374"/>
      <c r="S222" s="374"/>
      <c r="T222" s="374"/>
      <c r="U222" s="374"/>
      <c r="V222" s="374"/>
      <c r="W222" s="374"/>
      <c r="X222" s="374"/>
      <c r="Y222" s="374"/>
      <c r="Z222" s="374"/>
      <c r="AA222" s="374"/>
      <c r="AB222" s="374"/>
      <c r="AC222" s="374"/>
      <c r="AD222" s="374"/>
      <c r="AE222" s="374"/>
      <c r="AF222" s="374"/>
      <c r="AG222" s="374"/>
      <c r="AH222" s="374"/>
      <c r="AI222" s="374"/>
      <c r="AJ222" s="374"/>
    </row>
    <row r="223" spans="1:36" ht="16.2">
      <c r="A223" s="374"/>
      <c r="B223" s="374"/>
      <c r="C223" s="374"/>
      <c r="D223" s="374"/>
      <c r="E223" s="375"/>
      <c r="F223" s="374"/>
      <c r="G223" s="374"/>
      <c r="H223" s="374"/>
      <c r="I223" s="374"/>
      <c r="J223" s="374"/>
      <c r="K223" s="374"/>
      <c r="L223" s="374"/>
      <c r="M223" s="374"/>
      <c r="N223" s="374"/>
      <c r="O223" s="374"/>
      <c r="P223" s="374"/>
      <c r="Q223" s="374"/>
      <c r="R223" s="374"/>
      <c r="S223" s="374"/>
      <c r="T223" s="374"/>
      <c r="U223" s="374"/>
      <c r="V223" s="374"/>
      <c r="W223" s="374"/>
      <c r="X223" s="374"/>
      <c r="Y223" s="374"/>
      <c r="Z223" s="374"/>
      <c r="AA223" s="374"/>
      <c r="AB223" s="374"/>
      <c r="AC223" s="374"/>
      <c r="AD223" s="374"/>
      <c r="AE223" s="374"/>
      <c r="AF223" s="374"/>
      <c r="AG223" s="374"/>
      <c r="AH223" s="374"/>
      <c r="AI223" s="374"/>
      <c r="AJ223" s="374"/>
    </row>
    <row r="224" spans="1:36" ht="16.2">
      <c r="A224" s="374"/>
      <c r="B224" s="374"/>
      <c r="C224" s="374"/>
      <c r="D224" s="374"/>
      <c r="E224" s="375"/>
      <c r="F224" s="374"/>
      <c r="G224" s="374"/>
      <c r="H224" s="374"/>
      <c r="I224" s="374"/>
      <c r="J224" s="374"/>
      <c r="K224" s="374"/>
      <c r="L224" s="374"/>
      <c r="M224" s="374"/>
      <c r="N224" s="374"/>
      <c r="O224" s="374"/>
      <c r="P224" s="374"/>
      <c r="Q224" s="374"/>
      <c r="R224" s="374"/>
      <c r="S224" s="374"/>
      <c r="T224" s="374"/>
      <c r="U224" s="374"/>
      <c r="V224" s="374"/>
      <c r="W224" s="374"/>
      <c r="X224" s="374"/>
      <c r="Y224" s="374"/>
      <c r="Z224" s="374"/>
      <c r="AA224" s="374"/>
      <c r="AB224" s="374"/>
      <c r="AC224" s="374"/>
      <c r="AD224" s="374"/>
      <c r="AE224" s="374"/>
      <c r="AF224" s="374"/>
      <c r="AG224" s="374"/>
      <c r="AH224" s="374"/>
      <c r="AI224" s="374"/>
      <c r="AJ224" s="374"/>
    </row>
    <row r="225" spans="1:36" ht="16.2">
      <c r="A225" s="374"/>
      <c r="B225" s="374"/>
      <c r="C225" s="374"/>
      <c r="D225" s="374"/>
      <c r="E225" s="375"/>
      <c r="F225" s="374"/>
      <c r="G225" s="374"/>
      <c r="H225" s="374"/>
      <c r="I225" s="374"/>
      <c r="J225" s="374"/>
      <c r="K225" s="374"/>
      <c r="L225" s="374"/>
      <c r="M225" s="374"/>
      <c r="N225" s="374"/>
      <c r="O225" s="374"/>
      <c r="P225" s="374"/>
      <c r="Q225" s="374"/>
      <c r="R225" s="374"/>
      <c r="S225" s="374"/>
      <c r="T225" s="374"/>
      <c r="U225" s="374"/>
      <c r="V225" s="374"/>
      <c r="W225" s="374"/>
      <c r="X225" s="374"/>
      <c r="Y225" s="374"/>
      <c r="Z225" s="374"/>
      <c r="AA225" s="374"/>
      <c r="AB225" s="374"/>
      <c r="AC225" s="374"/>
      <c r="AD225" s="374"/>
      <c r="AE225" s="374"/>
      <c r="AF225" s="374"/>
      <c r="AG225" s="374"/>
      <c r="AH225" s="374"/>
      <c r="AI225" s="374"/>
      <c r="AJ225" s="374"/>
    </row>
    <row r="226" spans="1:36" ht="16.2">
      <c r="A226" s="374"/>
      <c r="B226" s="374"/>
      <c r="C226" s="374"/>
      <c r="D226" s="374"/>
      <c r="E226" s="375"/>
      <c r="F226" s="374"/>
      <c r="G226" s="374"/>
      <c r="H226" s="374"/>
      <c r="I226" s="374"/>
      <c r="J226" s="374"/>
      <c r="K226" s="374"/>
      <c r="L226" s="374"/>
      <c r="M226" s="374"/>
      <c r="N226" s="374"/>
      <c r="O226" s="374"/>
      <c r="P226" s="374"/>
      <c r="Q226" s="374"/>
      <c r="R226" s="374"/>
      <c r="S226" s="374"/>
      <c r="T226" s="374"/>
      <c r="U226" s="374"/>
      <c r="V226" s="374"/>
      <c r="W226" s="374"/>
      <c r="X226" s="374"/>
      <c r="Y226" s="374"/>
      <c r="Z226" s="374"/>
      <c r="AA226" s="374"/>
      <c r="AB226" s="374"/>
      <c r="AC226" s="374"/>
      <c r="AD226" s="374"/>
      <c r="AE226" s="374"/>
      <c r="AF226" s="374"/>
      <c r="AG226" s="374"/>
      <c r="AH226" s="374"/>
      <c r="AI226" s="374"/>
      <c r="AJ226" s="374"/>
    </row>
    <row r="227" spans="1:36" ht="16.2">
      <c r="A227" s="374"/>
      <c r="B227" s="374"/>
      <c r="C227" s="374"/>
      <c r="D227" s="374"/>
      <c r="E227" s="375"/>
      <c r="F227" s="374"/>
      <c r="G227" s="374"/>
      <c r="H227" s="374"/>
      <c r="I227" s="374"/>
      <c r="J227" s="374"/>
      <c r="K227" s="374"/>
      <c r="L227" s="374"/>
      <c r="M227" s="374"/>
      <c r="N227" s="374"/>
      <c r="O227" s="374"/>
      <c r="P227" s="374"/>
      <c r="Q227" s="374"/>
      <c r="R227" s="374"/>
      <c r="S227" s="374"/>
      <c r="T227" s="374"/>
      <c r="U227" s="374"/>
      <c r="V227" s="374"/>
      <c r="W227" s="374"/>
      <c r="X227" s="374"/>
      <c r="Y227" s="374"/>
      <c r="Z227" s="374"/>
      <c r="AA227" s="374"/>
      <c r="AB227" s="374"/>
      <c r="AC227" s="374"/>
      <c r="AD227" s="374"/>
      <c r="AE227" s="374"/>
      <c r="AF227" s="374"/>
      <c r="AG227" s="374"/>
      <c r="AH227" s="374"/>
      <c r="AI227" s="374"/>
      <c r="AJ227" s="374"/>
    </row>
    <row r="228" spans="1:36" ht="16.2">
      <c r="A228" s="374"/>
      <c r="B228" s="374"/>
      <c r="C228" s="374"/>
      <c r="D228" s="374"/>
      <c r="E228" s="375"/>
      <c r="F228" s="374"/>
      <c r="G228" s="374"/>
      <c r="H228" s="374"/>
      <c r="I228" s="374"/>
      <c r="J228" s="374"/>
      <c r="K228" s="374"/>
      <c r="L228" s="374"/>
      <c r="M228" s="374"/>
      <c r="N228" s="374"/>
      <c r="O228" s="374"/>
      <c r="P228" s="374"/>
      <c r="Q228" s="374"/>
      <c r="R228" s="374"/>
      <c r="S228" s="374"/>
      <c r="T228" s="374"/>
      <c r="U228" s="374"/>
      <c r="V228" s="374"/>
      <c r="W228" s="374"/>
      <c r="X228" s="374"/>
      <c r="Y228" s="374"/>
      <c r="Z228" s="374"/>
      <c r="AA228" s="374"/>
      <c r="AB228" s="374"/>
      <c r="AC228" s="374"/>
      <c r="AD228" s="374"/>
      <c r="AE228" s="374"/>
      <c r="AF228" s="374"/>
      <c r="AG228" s="374"/>
      <c r="AH228" s="374"/>
      <c r="AI228" s="374"/>
      <c r="AJ228" s="374"/>
    </row>
    <row r="229" spans="1:36" ht="16.2">
      <c r="A229" s="374"/>
      <c r="B229" s="374"/>
      <c r="C229" s="374"/>
      <c r="D229" s="374"/>
      <c r="E229" s="375"/>
      <c r="F229" s="374"/>
      <c r="G229" s="374"/>
      <c r="H229" s="374"/>
      <c r="I229" s="374"/>
      <c r="J229" s="374"/>
      <c r="K229" s="374"/>
      <c r="L229" s="374"/>
      <c r="M229" s="374"/>
      <c r="N229" s="374"/>
      <c r="O229" s="374"/>
      <c r="P229" s="374"/>
      <c r="Q229" s="374"/>
      <c r="R229" s="374"/>
      <c r="S229" s="374"/>
      <c r="T229" s="374"/>
      <c r="U229" s="374"/>
      <c r="V229" s="374"/>
      <c r="W229" s="374"/>
      <c r="X229" s="374"/>
      <c r="Y229" s="374"/>
      <c r="Z229" s="374"/>
      <c r="AA229" s="374"/>
      <c r="AB229" s="374"/>
      <c r="AC229" s="374"/>
      <c r="AD229" s="374"/>
      <c r="AE229" s="374"/>
      <c r="AF229" s="374"/>
      <c r="AG229" s="374"/>
      <c r="AH229" s="374"/>
      <c r="AI229" s="374"/>
      <c r="AJ229" s="374"/>
    </row>
    <row r="230" spans="1:36" ht="16.2">
      <c r="A230" s="374"/>
      <c r="B230" s="374"/>
      <c r="C230" s="374"/>
      <c r="D230" s="374"/>
      <c r="E230" s="375"/>
      <c r="F230" s="374"/>
      <c r="G230" s="374"/>
      <c r="H230" s="374"/>
      <c r="I230" s="374"/>
      <c r="J230" s="374"/>
      <c r="K230" s="374"/>
      <c r="L230" s="374"/>
      <c r="M230" s="374"/>
      <c r="N230" s="374"/>
      <c r="O230" s="374"/>
      <c r="P230" s="374"/>
      <c r="Q230" s="374"/>
      <c r="R230" s="374"/>
      <c r="S230" s="374"/>
      <c r="T230" s="374"/>
      <c r="U230" s="374"/>
      <c r="V230" s="374"/>
      <c r="W230" s="374"/>
      <c r="X230" s="374"/>
      <c r="Y230" s="374"/>
      <c r="Z230" s="374"/>
      <c r="AA230" s="374"/>
      <c r="AB230" s="374"/>
      <c r="AC230" s="374"/>
      <c r="AD230" s="374"/>
      <c r="AE230" s="374"/>
      <c r="AF230" s="374"/>
      <c r="AG230" s="374"/>
      <c r="AH230" s="374"/>
      <c r="AI230" s="374"/>
      <c r="AJ230" s="374"/>
    </row>
    <row r="231" spans="1:36" ht="16.2">
      <c r="A231" s="374"/>
      <c r="B231" s="374"/>
      <c r="C231" s="374"/>
      <c r="D231" s="374"/>
      <c r="E231" s="375"/>
      <c r="F231" s="374"/>
      <c r="G231" s="374"/>
      <c r="H231" s="374"/>
      <c r="I231" s="374"/>
      <c r="J231" s="374"/>
      <c r="K231" s="374"/>
      <c r="L231" s="374"/>
      <c r="M231" s="374"/>
      <c r="N231" s="374"/>
      <c r="O231" s="374"/>
      <c r="P231" s="374"/>
      <c r="Q231" s="374"/>
      <c r="R231" s="374"/>
      <c r="S231" s="374"/>
      <c r="T231" s="374"/>
      <c r="U231" s="374"/>
      <c r="V231" s="374"/>
      <c r="W231" s="374"/>
      <c r="X231" s="374"/>
      <c r="Y231" s="374"/>
      <c r="Z231" s="374"/>
      <c r="AA231" s="374"/>
      <c r="AB231" s="374"/>
      <c r="AC231" s="374"/>
      <c r="AD231" s="374"/>
      <c r="AE231" s="374"/>
      <c r="AF231" s="374"/>
      <c r="AG231" s="374"/>
      <c r="AH231" s="374"/>
      <c r="AI231" s="374"/>
      <c r="AJ231" s="374"/>
    </row>
    <row r="232" spans="1:36" ht="16.2">
      <c r="A232" s="374"/>
      <c r="B232" s="374"/>
      <c r="C232" s="374"/>
      <c r="D232" s="374"/>
      <c r="E232" s="375"/>
      <c r="F232" s="374"/>
      <c r="G232" s="374"/>
      <c r="H232" s="374"/>
      <c r="I232" s="374"/>
      <c r="J232" s="374"/>
      <c r="K232" s="374"/>
      <c r="L232" s="374"/>
      <c r="M232" s="374"/>
      <c r="N232" s="374"/>
      <c r="O232" s="374"/>
      <c r="P232" s="374"/>
      <c r="Q232" s="374"/>
      <c r="R232" s="374"/>
      <c r="S232" s="374"/>
      <c r="T232" s="374"/>
      <c r="U232" s="374"/>
      <c r="V232" s="374"/>
      <c r="W232" s="374"/>
      <c r="X232" s="374"/>
      <c r="Y232" s="374"/>
      <c r="Z232" s="374"/>
      <c r="AA232" s="374"/>
      <c r="AB232" s="374"/>
      <c r="AC232" s="374"/>
      <c r="AD232" s="374"/>
      <c r="AE232" s="374"/>
      <c r="AF232" s="374"/>
      <c r="AG232" s="374"/>
      <c r="AH232" s="374"/>
      <c r="AI232" s="374"/>
      <c r="AJ232" s="374"/>
    </row>
    <row r="233" spans="1:36" ht="16.2">
      <c r="A233" s="374"/>
      <c r="B233" s="374"/>
      <c r="C233" s="374"/>
      <c r="D233" s="374"/>
      <c r="E233" s="375"/>
      <c r="F233" s="374"/>
      <c r="G233" s="374"/>
      <c r="H233" s="374"/>
      <c r="I233" s="374"/>
      <c r="J233" s="374"/>
      <c r="K233" s="374"/>
      <c r="L233" s="374"/>
      <c r="M233" s="374"/>
      <c r="N233" s="374"/>
      <c r="O233" s="374"/>
      <c r="P233" s="374"/>
      <c r="Q233" s="374"/>
      <c r="R233" s="374"/>
      <c r="S233" s="374"/>
      <c r="T233" s="374"/>
      <c r="U233" s="374"/>
      <c r="V233" s="374"/>
      <c r="W233" s="374"/>
      <c r="X233" s="374"/>
      <c r="Y233" s="374"/>
      <c r="Z233" s="374"/>
      <c r="AA233" s="374"/>
      <c r="AB233" s="374"/>
      <c r="AC233" s="374"/>
      <c r="AD233" s="374"/>
      <c r="AE233" s="374"/>
      <c r="AF233" s="374"/>
      <c r="AG233" s="374"/>
      <c r="AH233" s="374"/>
      <c r="AI233" s="374"/>
      <c r="AJ233" s="374"/>
    </row>
    <row r="234" spans="1:36" ht="16.2">
      <c r="A234" s="374"/>
      <c r="B234" s="374"/>
      <c r="C234" s="374"/>
      <c r="D234" s="374"/>
      <c r="E234" s="375"/>
      <c r="F234" s="374"/>
      <c r="G234" s="374"/>
      <c r="H234" s="374"/>
      <c r="I234" s="374"/>
      <c r="J234" s="374"/>
      <c r="K234" s="374"/>
      <c r="L234" s="374"/>
      <c r="M234" s="374"/>
      <c r="N234" s="374"/>
      <c r="O234" s="374"/>
      <c r="P234" s="374"/>
      <c r="Q234" s="374"/>
      <c r="R234" s="374"/>
      <c r="S234" s="374"/>
      <c r="T234" s="374"/>
      <c r="U234" s="374"/>
      <c r="V234" s="374"/>
      <c r="W234" s="374"/>
      <c r="X234" s="374"/>
      <c r="Y234" s="374"/>
      <c r="Z234" s="374"/>
      <c r="AA234" s="374"/>
      <c r="AB234" s="374"/>
      <c r="AC234" s="374"/>
      <c r="AD234" s="374"/>
      <c r="AE234" s="374"/>
      <c r="AF234" s="374"/>
      <c r="AG234" s="374"/>
      <c r="AH234" s="374"/>
      <c r="AI234" s="374"/>
      <c r="AJ234" s="374"/>
    </row>
    <row r="235" spans="1:36" ht="16.2">
      <c r="A235" s="374"/>
      <c r="B235" s="374"/>
      <c r="C235" s="374"/>
      <c r="D235" s="374"/>
      <c r="E235" s="375"/>
      <c r="F235" s="374"/>
      <c r="G235" s="374"/>
      <c r="H235" s="374"/>
      <c r="I235" s="374"/>
      <c r="J235" s="374"/>
      <c r="K235" s="374"/>
      <c r="L235" s="374"/>
      <c r="M235" s="374"/>
      <c r="N235" s="374"/>
      <c r="O235" s="374"/>
      <c r="P235" s="374"/>
      <c r="Q235" s="374"/>
      <c r="R235" s="374"/>
      <c r="S235" s="374"/>
      <c r="T235" s="374"/>
      <c r="U235" s="374"/>
      <c r="V235" s="374"/>
      <c r="W235" s="374"/>
      <c r="X235" s="374"/>
      <c r="Y235" s="374"/>
      <c r="Z235" s="374"/>
      <c r="AA235" s="374"/>
      <c r="AB235" s="374"/>
      <c r="AC235" s="374"/>
      <c r="AD235" s="374"/>
      <c r="AE235" s="374"/>
      <c r="AF235" s="374"/>
      <c r="AG235" s="374"/>
      <c r="AH235" s="374"/>
      <c r="AI235" s="374"/>
      <c r="AJ235" s="374"/>
    </row>
    <row r="236" spans="1:36" ht="16.2">
      <c r="A236" s="374"/>
      <c r="B236" s="374"/>
      <c r="C236" s="374"/>
      <c r="D236" s="374"/>
      <c r="E236" s="375"/>
      <c r="F236" s="374"/>
      <c r="G236" s="374"/>
      <c r="H236" s="374"/>
      <c r="I236" s="374"/>
      <c r="J236" s="374"/>
      <c r="K236" s="374"/>
      <c r="L236" s="374"/>
      <c r="M236" s="374"/>
      <c r="N236" s="374"/>
      <c r="O236" s="374"/>
      <c r="P236" s="374"/>
      <c r="Q236" s="374"/>
      <c r="R236" s="374"/>
      <c r="S236" s="374"/>
      <c r="T236" s="374"/>
      <c r="U236" s="374"/>
      <c r="V236" s="374"/>
      <c r="W236" s="374"/>
      <c r="X236" s="374"/>
      <c r="Y236" s="374"/>
      <c r="Z236" s="374"/>
      <c r="AA236" s="374"/>
      <c r="AB236" s="374"/>
      <c r="AC236" s="374"/>
      <c r="AD236" s="374"/>
      <c r="AE236" s="374"/>
      <c r="AF236" s="374"/>
      <c r="AG236" s="374"/>
      <c r="AH236" s="374"/>
      <c r="AI236" s="374"/>
      <c r="AJ236" s="374"/>
    </row>
    <row r="237" spans="1:36" ht="16.2">
      <c r="A237" s="374"/>
      <c r="B237" s="374"/>
      <c r="C237" s="374"/>
      <c r="D237" s="374"/>
      <c r="E237" s="375"/>
      <c r="F237" s="374"/>
      <c r="G237" s="374"/>
      <c r="H237" s="374"/>
      <c r="I237" s="374"/>
      <c r="J237" s="374"/>
      <c r="K237" s="374"/>
      <c r="L237" s="374"/>
      <c r="M237" s="374"/>
      <c r="N237" s="374"/>
      <c r="O237" s="374"/>
      <c r="P237" s="374"/>
      <c r="Q237" s="374"/>
      <c r="R237" s="374"/>
      <c r="S237" s="374"/>
      <c r="T237" s="374"/>
      <c r="U237" s="374"/>
      <c r="V237" s="374"/>
      <c r="W237" s="374"/>
      <c r="X237" s="374"/>
      <c r="Y237" s="374"/>
      <c r="Z237" s="374"/>
      <c r="AA237" s="374"/>
      <c r="AB237" s="374"/>
      <c r="AC237" s="374"/>
      <c r="AD237" s="374"/>
      <c r="AE237" s="374"/>
      <c r="AF237" s="374"/>
      <c r="AG237" s="374"/>
      <c r="AH237" s="374"/>
      <c r="AI237" s="374"/>
      <c r="AJ237" s="374"/>
    </row>
    <row r="238" spans="1:36" ht="16.2">
      <c r="A238" s="374"/>
      <c r="B238" s="374"/>
      <c r="C238" s="374"/>
      <c r="D238" s="374"/>
      <c r="E238" s="375"/>
      <c r="F238" s="374"/>
      <c r="G238" s="374"/>
      <c r="H238" s="374"/>
      <c r="I238" s="374"/>
      <c r="J238" s="374"/>
      <c r="K238" s="374"/>
      <c r="L238" s="374"/>
      <c r="M238" s="374"/>
      <c r="N238" s="374"/>
      <c r="O238" s="374"/>
      <c r="P238" s="374"/>
      <c r="Q238" s="374"/>
      <c r="R238" s="374"/>
      <c r="S238" s="374"/>
      <c r="T238" s="374"/>
      <c r="U238" s="374"/>
      <c r="V238" s="374"/>
      <c r="W238" s="374"/>
      <c r="X238" s="374"/>
      <c r="Y238" s="374"/>
      <c r="Z238" s="374"/>
      <c r="AA238" s="374"/>
      <c r="AB238" s="374"/>
      <c r="AC238" s="374"/>
      <c r="AD238" s="374"/>
      <c r="AE238" s="374"/>
      <c r="AF238" s="374"/>
      <c r="AG238" s="374"/>
      <c r="AH238" s="374"/>
      <c r="AI238" s="374"/>
      <c r="AJ238" s="374"/>
    </row>
    <row r="239" spans="1:36" ht="16.2">
      <c r="A239" s="374"/>
      <c r="B239" s="374"/>
      <c r="C239" s="374"/>
      <c r="D239" s="374"/>
      <c r="E239" s="375"/>
      <c r="F239" s="374"/>
      <c r="G239" s="374"/>
      <c r="H239" s="374"/>
      <c r="I239" s="374"/>
      <c r="J239" s="374"/>
      <c r="K239" s="374"/>
      <c r="L239" s="374"/>
      <c r="M239" s="374"/>
      <c r="N239" s="374"/>
      <c r="O239" s="374"/>
      <c r="P239" s="374"/>
      <c r="Q239" s="374"/>
      <c r="R239" s="374"/>
      <c r="S239" s="374"/>
      <c r="T239" s="374"/>
      <c r="U239" s="374"/>
      <c r="V239" s="374"/>
      <c r="W239" s="374"/>
      <c r="X239" s="374"/>
      <c r="Y239" s="374"/>
      <c r="Z239" s="374"/>
      <c r="AA239" s="374"/>
      <c r="AB239" s="374"/>
      <c r="AC239" s="374"/>
      <c r="AD239" s="374"/>
      <c r="AE239" s="374"/>
      <c r="AF239" s="374"/>
      <c r="AG239" s="374"/>
      <c r="AH239" s="374"/>
      <c r="AI239" s="374"/>
      <c r="AJ239" s="374"/>
    </row>
    <row r="240" spans="1:36" ht="16.2">
      <c r="A240" s="374"/>
      <c r="B240" s="374"/>
      <c r="C240" s="374"/>
      <c r="D240" s="374"/>
      <c r="E240" s="375"/>
      <c r="F240" s="374"/>
      <c r="G240" s="374"/>
      <c r="H240" s="374"/>
      <c r="I240" s="374"/>
      <c r="J240" s="374"/>
      <c r="K240" s="374"/>
      <c r="L240" s="374"/>
      <c r="M240" s="374"/>
      <c r="N240" s="374"/>
      <c r="O240" s="374"/>
      <c r="P240" s="374"/>
      <c r="Q240" s="374"/>
      <c r="R240" s="374"/>
      <c r="S240" s="374"/>
      <c r="T240" s="374"/>
      <c r="U240" s="374"/>
      <c r="V240" s="374"/>
      <c r="W240" s="374"/>
      <c r="X240" s="374"/>
      <c r="Y240" s="374"/>
      <c r="Z240" s="374"/>
      <c r="AA240" s="374"/>
      <c r="AB240" s="374"/>
      <c r="AC240" s="374"/>
      <c r="AD240" s="374"/>
      <c r="AE240" s="374"/>
      <c r="AF240" s="374"/>
      <c r="AG240" s="374"/>
      <c r="AH240" s="374"/>
      <c r="AI240" s="374"/>
      <c r="AJ240" s="374"/>
    </row>
    <row r="241" spans="1:36" ht="16.2">
      <c r="A241" s="374"/>
      <c r="B241" s="374"/>
      <c r="C241" s="374"/>
      <c r="D241" s="374"/>
      <c r="E241" s="375"/>
      <c r="F241" s="374"/>
      <c r="G241" s="374"/>
      <c r="H241" s="374"/>
      <c r="I241" s="374"/>
      <c r="J241" s="374"/>
      <c r="K241" s="374"/>
      <c r="L241" s="374"/>
      <c r="M241" s="374"/>
      <c r="N241" s="374"/>
      <c r="O241" s="374"/>
      <c r="P241" s="374"/>
      <c r="Q241" s="374"/>
      <c r="R241" s="374"/>
      <c r="S241" s="374"/>
      <c r="T241" s="374"/>
      <c r="U241" s="374"/>
      <c r="V241" s="374"/>
      <c r="W241" s="374"/>
      <c r="X241" s="374"/>
      <c r="Y241" s="374"/>
      <c r="Z241" s="374"/>
      <c r="AA241" s="374"/>
      <c r="AB241" s="374"/>
      <c r="AC241" s="374"/>
      <c r="AD241" s="374"/>
      <c r="AE241" s="374"/>
      <c r="AF241" s="374"/>
      <c r="AG241" s="374"/>
      <c r="AH241" s="374"/>
      <c r="AI241" s="374"/>
      <c r="AJ241" s="374"/>
    </row>
    <row r="242" spans="1:36" ht="16.2">
      <c r="A242" s="374"/>
      <c r="B242" s="374"/>
      <c r="C242" s="374"/>
      <c r="D242" s="374"/>
      <c r="E242" s="375"/>
      <c r="F242" s="374"/>
      <c r="G242" s="374"/>
      <c r="H242" s="374"/>
      <c r="I242" s="374"/>
      <c r="J242" s="374"/>
      <c r="K242" s="374"/>
      <c r="L242" s="374"/>
      <c r="M242" s="374"/>
      <c r="N242" s="374"/>
      <c r="O242" s="374"/>
      <c r="P242" s="374"/>
      <c r="Q242" s="374"/>
      <c r="R242" s="374"/>
      <c r="S242" s="374"/>
      <c r="T242" s="374"/>
      <c r="U242" s="374"/>
      <c r="V242" s="374"/>
      <c r="W242" s="374"/>
      <c r="X242" s="374"/>
      <c r="Y242" s="374"/>
      <c r="Z242" s="374"/>
      <c r="AA242" s="374"/>
      <c r="AB242" s="374"/>
      <c r="AC242" s="374"/>
      <c r="AD242" s="374"/>
      <c r="AE242" s="374"/>
      <c r="AF242" s="374"/>
      <c r="AG242" s="374"/>
      <c r="AH242" s="374"/>
      <c r="AI242" s="374"/>
      <c r="AJ242" s="374"/>
    </row>
    <row r="243" spans="1:36" ht="16.2">
      <c r="A243" s="374"/>
      <c r="B243" s="374"/>
      <c r="C243" s="374"/>
      <c r="D243" s="374"/>
      <c r="E243" s="375"/>
      <c r="F243" s="374"/>
      <c r="G243" s="374"/>
      <c r="H243" s="374"/>
      <c r="I243" s="374"/>
      <c r="J243" s="374"/>
      <c r="K243" s="374"/>
      <c r="L243" s="374"/>
      <c r="M243" s="374"/>
      <c r="N243" s="374"/>
      <c r="O243" s="374"/>
      <c r="P243" s="374"/>
      <c r="Q243" s="374"/>
      <c r="R243" s="374"/>
      <c r="S243" s="374"/>
      <c r="T243" s="374"/>
      <c r="U243" s="374"/>
      <c r="V243" s="374"/>
      <c r="W243" s="374"/>
      <c r="X243" s="374"/>
      <c r="Y243" s="374"/>
      <c r="Z243" s="374"/>
      <c r="AA243" s="374"/>
      <c r="AB243" s="374"/>
      <c r="AC243" s="374"/>
      <c r="AD243" s="374"/>
      <c r="AE243" s="374"/>
      <c r="AF243" s="374"/>
      <c r="AG243" s="374"/>
      <c r="AH243" s="374"/>
      <c r="AI243" s="374"/>
      <c r="AJ243" s="374"/>
    </row>
    <row r="244" spans="1:36" ht="16.2">
      <c r="A244" s="374"/>
      <c r="B244" s="374"/>
      <c r="C244" s="374"/>
      <c r="D244" s="374"/>
      <c r="E244" s="375"/>
      <c r="F244" s="374"/>
      <c r="G244" s="374"/>
      <c r="H244" s="374"/>
      <c r="I244" s="374"/>
      <c r="J244" s="374"/>
      <c r="K244" s="374"/>
      <c r="L244" s="374"/>
      <c r="M244" s="374"/>
      <c r="N244" s="374"/>
      <c r="O244" s="374"/>
      <c r="P244" s="374"/>
      <c r="Q244" s="374"/>
      <c r="R244" s="374"/>
      <c r="S244" s="374"/>
      <c r="T244" s="374"/>
      <c r="U244" s="374"/>
      <c r="V244" s="374"/>
      <c r="W244" s="374"/>
      <c r="X244" s="374"/>
      <c r="Y244" s="374"/>
      <c r="Z244" s="374"/>
      <c r="AA244" s="374"/>
      <c r="AB244" s="374"/>
      <c r="AC244" s="374"/>
      <c r="AD244" s="374"/>
      <c r="AE244" s="374"/>
      <c r="AF244" s="374"/>
      <c r="AG244" s="374"/>
      <c r="AH244" s="374"/>
      <c r="AI244" s="374"/>
      <c r="AJ244" s="374"/>
    </row>
    <row r="245" spans="1:36" ht="16.2">
      <c r="A245" s="374"/>
      <c r="B245" s="374"/>
      <c r="C245" s="374"/>
      <c r="D245" s="374"/>
      <c r="E245" s="375"/>
      <c r="F245" s="374"/>
      <c r="G245" s="374"/>
      <c r="H245" s="374"/>
      <c r="I245" s="374"/>
      <c r="J245" s="374"/>
      <c r="K245" s="374"/>
      <c r="L245" s="374"/>
      <c r="M245" s="374"/>
      <c r="N245" s="374"/>
      <c r="O245" s="374"/>
      <c r="P245" s="374"/>
      <c r="Q245" s="374"/>
      <c r="R245" s="374"/>
      <c r="S245" s="374"/>
      <c r="T245" s="374"/>
      <c r="U245" s="374"/>
      <c r="V245" s="374"/>
      <c r="W245" s="374"/>
      <c r="X245" s="374"/>
      <c r="Y245" s="374"/>
      <c r="Z245" s="374"/>
      <c r="AA245" s="374"/>
      <c r="AB245" s="374"/>
      <c r="AC245" s="374"/>
      <c r="AD245" s="374"/>
      <c r="AE245" s="374"/>
      <c r="AF245" s="374"/>
      <c r="AG245" s="374"/>
      <c r="AH245" s="374"/>
      <c r="AI245" s="374"/>
      <c r="AJ245" s="374"/>
    </row>
    <row r="246" spans="1:36" ht="16.2">
      <c r="A246" s="374"/>
      <c r="B246" s="374"/>
      <c r="C246" s="374"/>
      <c r="D246" s="374"/>
      <c r="E246" s="375"/>
      <c r="F246" s="374"/>
      <c r="G246" s="374"/>
      <c r="H246" s="374"/>
      <c r="I246" s="374"/>
      <c r="J246" s="374"/>
      <c r="K246" s="374"/>
      <c r="L246" s="374"/>
      <c r="M246" s="374"/>
      <c r="N246" s="374"/>
      <c r="O246" s="374"/>
      <c r="P246" s="374"/>
      <c r="Q246" s="374"/>
      <c r="R246" s="374"/>
      <c r="S246" s="374"/>
      <c r="T246" s="374"/>
      <c r="U246" s="374"/>
      <c r="V246" s="374"/>
      <c r="W246" s="374"/>
      <c r="X246" s="374"/>
      <c r="Y246" s="374"/>
      <c r="Z246" s="374"/>
      <c r="AA246" s="374"/>
      <c r="AB246" s="374"/>
      <c r="AC246" s="374"/>
      <c r="AD246" s="374"/>
      <c r="AE246" s="374"/>
      <c r="AF246" s="374"/>
      <c r="AG246" s="374"/>
      <c r="AH246" s="374"/>
      <c r="AI246" s="374"/>
      <c r="AJ246" s="374"/>
    </row>
    <row r="247" spans="1:36" ht="16.2">
      <c r="A247" s="374"/>
      <c r="B247" s="374"/>
      <c r="C247" s="374"/>
      <c r="D247" s="374"/>
      <c r="E247" s="375"/>
      <c r="F247" s="374"/>
      <c r="G247" s="374"/>
      <c r="H247" s="374"/>
      <c r="I247" s="374"/>
      <c r="J247" s="374"/>
      <c r="K247" s="374"/>
      <c r="L247" s="374"/>
      <c r="M247" s="374"/>
      <c r="N247" s="374"/>
      <c r="O247" s="374"/>
      <c r="P247" s="374"/>
      <c r="Q247" s="374"/>
      <c r="R247" s="374"/>
      <c r="S247" s="374"/>
      <c r="T247" s="374"/>
      <c r="U247" s="374"/>
      <c r="V247" s="374"/>
      <c r="W247" s="374"/>
      <c r="X247" s="374"/>
      <c r="Y247" s="374"/>
      <c r="Z247" s="374"/>
      <c r="AA247" s="374"/>
      <c r="AB247" s="374"/>
      <c r="AC247" s="374"/>
      <c r="AD247" s="374"/>
      <c r="AE247" s="374"/>
      <c r="AF247" s="374"/>
      <c r="AG247" s="374"/>
      <c r="AH247" s="374"/>
      <c r="AI247" s="374"/>
      <c r="AJ247" s="374"/>
    </row>
    <row r="248" spans="1:36" ht="16.2">
      <c r="A248" s="374"/>
      <c r="B248" s="374"/>
      <c r="C248" s="374"/>
      <c r="D248" s="374"/>
      <c r="E248" s="375"/>
      <c r="F248" s="374"/>
      <c r="G248" s="374"/>
      <c r="H248" s="374"/>
      <c r="I248" s="374"/>
      <c r="J248" s="374"/>
      <c r="K248" s="374"/>
      <c r="L248" s="374"/>
      <c r="M248" s="374"/>
      <c r="N248" s="374"/>
      <c r="O248" s="374"/>
      <c r="P248" s="374"/>
      <c r="Q248" s="374"/>
      <c r="R248" s="374"/>
      <c r="S248" s="374"/>
      <c r="T248" s="374"/>
      <c r="U248" s="374"/>
      <c r="V248" s="374"/>
      <c r="W248" s="374"/>
      <c r="X248" s="374"/>
      <c r="Y248" s="374"/>
      <c r="Z248" s="374"/>
      <c r="AA248" s="374"/>
      <c r="AB248" s="374"/>
      <c r="AC248" s="374"/>
      <c r="AD248" s="374"/>
      <c r="AE248" s="374"/>
      <c r="AF248" s="374"/>
      <c r="AG248" s="374"/>
      <c r="AH248" s="374"/>
      <c r="AI248" s="374"/>
      <c r="AJ248" s="374"/>
    </row>
    <row r="249" spans="1:36" ht="16.2">
      <c r="A249" s="374"/>
      <c r="B249" s="374"/>
      <c r="C249" s="374"/>
      <c r="D249" s="374"/>
      <c r="E249" s="375"/>
      <c r="F249" s="374"/>
      <c r="G249" s="374"/>
      <c r="H249" s="374"/>
      <c r="I249" s="374"/>
      <c r="J249" s="374"/>
      <c r="K249" s="374"/>
      <c r="L249" s="374"/>
      <c r="M249" s="374"/>
      <c r="N249" s="374"/>
      <c r="O249" s="374"/>
      <c r="P249" s="374"/>
      <c r="Q249" s="374"/>
      <c r="R249" s="374"/>
      <c r="S249" s="374"/>
      <c r="T249" s="374"/>
      <c r="U249" s="374"/>
      <c r="V249" s="374"/>
      <c r="W249" s="374"/>
      <c r="X249" s="374"/>
      <c r="Y249" s="374"/>
      <c r="Z249" s="374"/>
      <c r="AA249" s="374"/>
      <c r="AB249" s="374"/>
      <c r="AC249" s="374"/>
      <c r="AD249" s="374"/>
      <c r="AE249" s="374"/>
      <c r="AF249" s="374"/>
      <c r="AG249" s="374"/>
      <c r="AH249" s="374"/>
      <c r="AI249" s="374"/>
      <c r="AJ249" s="374"/>
    </row>
    <row r="250" spans="1:36" ht="16.2">
      <c r="A250" s="374"/>
      <c r="B250" s="374"/>
      <c r="C250" s="374"/>
      <c r="D250" s="374"/>
      <c r="E250" s="375"/>
      <c r="F250" s="374"/>
      <c r="G250" s="374"/>
      <c r="H250" s="374"/>
      <c r="I250" s="374"/>
      <c r="J250" s="374"/>
      <c r="K250" s="374"/>
      <c r="L250" s="374"/>
      <c r="M250" s="374"/>
      <c r="N250" s="374"/>
      <c r="O250" s="374"/>
      <c r="P250" s="374"/>
      <c r="Q250" s="374"/>
      <c r="R250" s="374"/>
      <c r="S250" s="374"/>
      <c r="T250" s="374"/>
      <c r="U250" s="374"/>
      <c r="V250" s="374"/>
      <c r="W250" s="374"/>
      <c r="X250" s="374"/>
      <c r="Y250" s="374"/>
      <c r="Z250" s="374"/>
      <c r="AA250" s="374"/>
      <c r="AB250" s="374"/>
      <c r="AC250" s="374"/>
      <c r="AD250" s="374"/>
      <c r="AE250" s="374"/>
      <c r="AF250" s="374"/>
      <c r="AG250" s="374"/>
      <c r="AH250" s="374"/>
      <c r="AI250" s="374"/>
      <c r="AJ250" s="374"/>
    </row>
    <row r="251" spans="1:36" ht="16.2">
      <c r="A251" s="374"/>
      <c r="B251" s="374"/>
      <c r="C251" s="374"/>
      <c r="D251" s="374"/>
      <c r="E251" s="375"/>
      <c r="F251" s="374"/>
      <c r="G251" s="374"/>
      <c r="H251" s="374"/>
      <c r="I251" s="374"/>
      <c r="J251" s="374"/>
      <c r="K251" s="374"/>
      <c r="L251" s="374"/>
      <c r="M251" s="374"/>
      <c r="N251" s="374"/>
      <c r="O251" s="374"/>
      <c r="P251" s="374"/>
      <c r="Q251" s="374"/>
      <c r="R251" s="374"/>
      <c r="S251" s="374"/>
      <c r="T251" s="374"/>
      <c r="U251" s="374"/>
      <c r="V251" s="374"/>
      <c r="W251" s="374"/>
      <c r="X251" s="374"/>
      <c r="Y251" s="374"/>
      <c r="Z251" s="374"/>
      <c r="AA251" s="374"/>
      <c r="AB251" s="374"/>
      <c r="AC251" s="374"/>
      <c r="AD251" s="374"/>
      <c r="AE251" s="374"/>
      <c r="AF251" s="374"/>
      <c r="AG251" s="374"/>
      <c r="AH251" s="374"/>
      <c r="AI251" s="374"/>
      <c r="AJ251" s="374"/>
    </row>
    <row r="252" spans="1:36" ht="16.2">
      <c r="A252" s="374"/>
      <c r="B252" s="374"/>
      <c r="C252" s="374"/>
      <c r="D252" s="374"/>
      <c r="E252" s="375"/>
      <c r="F252" s="374"/>
      <c r="G252" s="374"/>
      <c r="H252" s="374"/>
      <c r="I252" s="374"/>
      <c r="J252" s="374"/>
      <c r="K252" s="374"/>
      <c r="L252" s="374"/>
      <c r="M252" s="374"/>
      <c r="N252" s="374"/>
      <c r="O252" s="374"/>
      <c r="P252" s="374"/>
      <c r="Q252" s="374"/>
      <c r="R252" s="374"/>
      <c r="S252" s="374"/>
      <c r="T252" s="374"/>
      <c r="U252" s="374"/>
      <c r="V252" s="374"/>
      <c r="W252" s="374"/>
      <c r="X252" s="374"/>
      <c r="Y252" s="374"/>
      <c r="Z252" s="374"/>
      <c r="AA252" s="374"/>
      <c r="AB252" s="374"/>
      <c r="AC252" s="374"/>
      <c r="AD252" s="374"/>
      <c r="AE252" s="374"/>
      <c r="AF252" s="374"/>
      <c r="AG252" s="374"/>
      <c r="AH252" s="374"/>
      <c r="AI252" s="374"/>
      <c r="AJ252" s="374"/>
    </row>
    <row r="253" spans="1:36" ht="16.2">
      <c r="A253" s="374"/>
      <c r="B253" s="374"/>
      <c r="C253" s="374"/>
      <c r="D253" s="374"/>
      <c r="E253" s="375"/>
      <c r="F253" s="374"/>
      <c r="G253" s="374"/>
      <c r="H253" s="374"/>
      <c r="I253" s="374"/>
      <c r="J253" s="374"/>
      <c r="K253" s="374"/>
      <c r="L253" s="374"/>
      <c r="M253" s="374"/>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row>
    <row r="254" spans="1:36" ht="16.2">
      <c r="A254" s="374"/>
      <c r="B254" s="374"/>
      <c r="C254" s="374"/>
      <c r="D254" s="374"/>
      <c r="E254" s="375"/>
      <c r="F254" s="374"/>
      <c r="G254" s="374"/>
      <c r="H254" s="374"/>
      <c r="I254" s="374"/>
      <c r="J254" s="374"/>
      <c r="K254" s="374"/>
      <c r="L254" s="374"/>
      <c r="M254" s="374"/>
      <c r="N254" s="374"/>
      <c r="O254" s="374"/>
      <c r="P254" s="374"/>
      <c r="Q254" s="374"/>
      <c r="R254" s="374"/>
      <c r="S254" s="374"/>
      <c r="T254" s="374"/>
      <c r="U254" s="374"/>
      <c r="V254" s="374"/>
      <c r="W254" s="374"/>
      <c r="X254" s="374"/>
      <c r="Y254" s="374"/>
      <c r="Z254" s="374"/>
      <c r="AA254" s="374"/>
      <c r="AB254" s="374"/>
      <c r="AC254" s="374"/>
      <c r="AD254" s="374"/>
      <c r="AE254" s="374"/>
      <c r="AF254" s="374"/>
      <c r="AG254" s="374"/>
      <c r="AH254" s="374"/>
      <c r="AI254" s="374"/>
      <c r="AJ254" s="374"/>
    </row>
    <row r="255" spans="1:36" ht="16.2">
      <c r="A255" s="374"/>
      <c r="B255" s="374"/>
      <c r="C255" s="374"/>
      <c r="D255" s="374"/>
      <c r="E255" s="375"/>
      <c r="F255" s="374"/>
      <c r="G255" s="374"/>
      <c r="H255" s="374"/>
      <c r="I255" s="374"/>
      <c r="J255" s="374"/>
      <c r="K255" s="374"/>
      <c r="L255" s="374"/>
      <c r="M255" s="374"/>
      <c r="N255" s="374"/>
      <c r="O255" s="374"/>
      <c r="P255" s="374"/>
      <c r="Q255" s="374"/>
      <c r="R255" s="374"/>
      <c r="S255" s="374"/>
      <c r="T255" s="374"/>
      <c r="U255" s="374"/>
      <c r="V255" s="374"/>
      <c r="W255" s="374"/>
      <c r="X255" s="374"/>
      <c r="Y255" s="374"/>
      <c r="Z255" s="374"/>
      <c r="AA255" s="374"/>
      <c r="AB255" s="374"/>
      <c r="AC255" s="374"/>
      <c r="AD255" s="374"/>
      <c r="AE255" s="374"/>
      <c r="AF255" s="374"/>
      <c r="AG255" s="374"/>
      <c r="AH255" s="374"/>
      <c r="AI255" s="374"/>
      <c r="AJ255" s="374"/>
    </row>
    <row r="256" spans="1:36" ht="16.2">
      <c r="A256" s="374"/>
      <c r="B256" s="374"/>
      <c r="C256" s="374"/>
      <c r="D256" s="374"/>
      <c r="E256" s="375"/>
      <c r="F256" s="374"/>
      <c r="G256" s="374"/>
      <c r="H256" s="374"/>
      <c r="I256" s="374"/>
      <c r="J256" s="374"/>
      <c r="K256" s="374"/>
      <c r="L256" s="374"/>
      <c r="M256" s="374"/>
      <c r="N256" s="374"/>
      <c r="O256" s="374"/>
      <c r="P256" s="374"/>
      <c r="Q256" s="374"/>
      <c r="R256" s="374"/>
      <c r="S256" s="374"/>
      <c r="T256" s="374"/>
      <c r="U256" s="374"/>
      <c r="V256" s="374"/>
      <c r="W256" s="374"/>
      <c r="X256" s="374"/>
      <c r="Y256" s="374"/>
      <c r="Z256" s="374"/>
      <c r="AA256" s="374"/>
      <c r="AB256" s="374"/>
      <c r="AC256" s="374"/>
      <c r="AD256" s="374"/>
      <c r="AE256" s="374"/>
      <c r="AF256" s="374"/>
      <c r="AG256" s="374"/>
      <c r="AH256" s="374"/>
      <c r="AI256" s="374"/>
      <c r="AJ256" s="374"/>
    </row>
    <row r="257" spans="1:36" ht="16.2">
      <c r="A257" s="374"/>
      <c r="B257" s="374"/>
      <c r="C257" s="374"/>
      <c r="D257" s="374"/>
      <c r="E257" s="375"/>
      <c r="F257" s="374"/>
      <c r="G257" s="374"/>
      <c r="H257" s="374"/>
      <c r="I257" s="374"/>
      <c r="J257" s="374"/>
      <c r="K257" s="374"/>
      <c r="L257" s="374"/>
      <c r="M257" s="374"/>
      <c r="N257" s="374"/>
      <c r="O257" s="374"/>
      <c r="P257" s="374"/>
      <c r="Q257" s="374"/>
      <c r="R257" s="374"/>
      <c r="S257" s="374"/>
      <c r="T257" s="374"/>
      <c r="U257" s="374"/>
      <c r="V257" s="374"/>
      <c r="W257" s="374"/>
      <c r="X257" s="374"/>
      <c r="Y257" s="374"/>
      <c r="Z257" s="374"/>
      <c r="AA257" s="374"/>
      <c r="AB257" s="374"/>
      <c r="AC257" s="374"/>
      <c r="AD257" s="374"/>
      <c r="AE257" s="374"/>
      <c r="AF257" s="374"/>
      <c r="AG257" s="374"/>
      <c r="AH257" s="374"/>
      <c r="AI257" s="374"/>
      <c r="AJ257" s="374"/>
    </row>
    <row r="258" spans="1:36" ht="16.2">
      <c r="A258" s="374"/>
      <c r="B258" s="374"/>
      <c r="C258" s="374"/>
      <c r="D258" s="374"/>
      <c r="E258" s="375"/>
      <c r="F258" s="374"/>
      <c r="G258" s="374"/>
      <c r="H258" s="374"/>
      <c r="I258" s="374"/>
      <c r="J258" s="374"/>
      <c r="K258" s="374"/>
      <c r="L258" s="374"/>
      <c r="M258" s="374"/>
      <c r="N258" s="374"/>
      <c r="O258" s="374"/>
      <c r="P258" s="374"/>
      <c r="Q258" s="374"/>
      <c r="R258" s="374"/>
      <c r="S258" s="374"/>
      <c r="T258" s="374"/>
      <c r="U258" s="374"/>
      <c r="V258" s="374"/>
      <c r="W258" s="374"/>
      <c r="X258" s="374"/>
      <c r="Y258" s="374"/>
      <c r="Z258" s="374"/>
      <c r="AA258" s="374"/>
      <c r="AB258" s="374"/>
      <c r="AC258" s="374"/>
      <c r="AD258" s="374"/>
      <c r="AE258" s="374"/>
      <c r="AF258" s="374"/>
      <c r="AG258" s="374"/>
      <c r="AH258" s="374"/>
      <c r="AI258" s="374"/>
      <c r="AJ258" s="374"/>
    </row>
    <row r="259" spans="1:36" ht="16.2">
      <c r="A259" s="374"/>
      <c r="B259" s="374"/>
      <c r="C259" s="374"/>
      <c r="D259" s="374"/>
      <c r="E259" s="375"/>
      <c r="F259" s="374"/>
      <c r="G259" s="374"/>
      <c r="H259" s="374"/>
      <c r="I259" s="374"/>
      <c r="J259" s="374"/>
      <c r="K259" s="374"/>
      <c r="L259" s="374"/>
      <c r="M259" s="374"/>
      <c r="N259" s="374"/>
      <c r="O259" s="374"/>
      <c r="P259" s="374"/>
      <c r="Q259" s="374"/>
      <c r="R259" s="374"/>
      <c r="S259" s="374"/>
      <c r="T259" s="374"/>
      <c r="U259" s="374"/>
      <c r="V259" s="374"/>
      <c r="W259" s="374"/>
      <c r="X259" s="374"/>
      <c r="Y259" s="374"/>
      <c r="Z259" s="374"/>
      <c r="AA259" s="374"/>
      <c r="AB259" s="374"/>
      <c r="AC259" s="374"/>
      <c r="AD259" s="374"/>
      <c r="AE259" s="374"/>
      <c r="AF259" s="374"/>
      <c r="AG259" s="374"/>
      <c r="AH259" s="374"/>
      <c r="AI259" s="374"/>
      <c r="AJ259" s="374"/>
    </row>
    <row r="260" spans="1:36" ht="16.2">
      <c r="A260" s="374"/>
      <c r="B260" s="374"/>
      <c r="C260" s="374"/>
      <c r="D260" s="374"/>
      <c r="E260" s="375"/>
      <c r="F260" s="374"/>
      <c r="G260" s="374"/>
      <c r="H260" s="374"/>
      <c r="I260" s="374"/>
      <c r="J260" s="374"/>
      <c r="K260" s="374"/>
      <c r="L260" s="374"/>
      <c r="M260" s="374"/>
      <c r="N260" s="374"/>
      <c r="O260" s="374"/>
      <c r="P260" s="374"/>
      <c r="Q260" s="374"/>
      <c r="R260" s="374"/>
      <c r="S260" s="374"/>
      <c r="T260" s="374"/>
      <c r="U260" s="374"/>
      <c r="V260" s="374"/>
      <c r="W260" s="374"/>
      <c r="X260" s="374"/>
      <c r="Y260" s="374"/>
      <c r="Z260" s="374"/>
      <c r="AA260" s="374"/>
      <c r="AB260" s="374"/>
      <c r="AC260" s="374"/>
      <c r="AD260" s="374"/>
      <c r="AE260" s="374"/>
      <c r="AF260" s="374"/>
      <c r="AG260" s="374"/>
      <c r="AH260" s="374"/>
      <c r="AI260" s="374"/>
      <c r="AJ260" s="374"/>
    </row>
    <row r="261" spans="1:36" ht="16.2">
      <c r="A261" s="374"/>
      <c r="B261" s="374"/>
      <c r="C261" s="374"/>
      <c r="D261" s="374"/>
      <c r="E261" s="375"/>
      <c r="F261" s="374"/>
      <c r="G261" s="374"/>
      <c r="H261" s="374"/>
      <c r="I261" s="374"/>
      <c r="J261" s="374"/>
      <c r="K261" s="374"/>
      <c r="L261" s="374"/>
      <c r="M261" s="374"/>
      <c r="N261" s="374"/>
      <c r="O261" s="374"/>
      <c r="P261" s="374"/>
      <c r="Q261" s="374"/>
      <c r="R261" s="374"/>
      <c r="S261" s="374"/>
      <c r="T261" s="374"/>
      <c r="U261" s="374"/>
      <c r="V261" s="374"/>
      <c r="W261" s="374"/>
      <c r="X261" s="374"/>
      <c r="Y261" s="374"/>
      <c r="Z261" s="374"/>
      <c r="AA261" s="374"/>
      <c r="AB261" s="374"/>
      <c r="AC261" s="374"/>
      <c r="AD261" s="374"/>
      <c r="AE261" s="374"/>
      <c r="AF261" s="374"/>
      <c r="AG261" s="374"/>
      <c r="AH261" s="374"/>
      <c r="AI261" s="374"/>
      <c r="AJ261" s="374"/>
    </row>
    <row r="262" spans="1:36" ht="16.2">
      <c r="A262" s="374"/>
      <c r="B262" s="374"/>
      <c r="C262" s="374"/>
      <c r="D262" s="374"/>
      <c r="E262" s="375"/>
      <c r="F262" s="374"/>
      <c r="G262" s="374"/>
      <c r="H262" s="374"/>
      <c r="I262" s="374"/>
      <c r="J262" s="374"/>
      <c r="K262" s="374"/>
      <c r="L262" s="374"/>
      <c r="M262" s="374"/>
      <c r="N262" s="374"/>
      <c r="O262" s="374"/>
      <c r="P262" s="374"/>
      <c r="Q262" s="374"/>
      <c r="R262" s="374"/>
      <c r="S262" s="374"/>
      <c r="T262" s="374"/>
      <c r="U262" s="374"/>
      <c r="V262" s="374"/>
      <c r="W262" s="374"/>
      <c r="X262" s="374"/>
      <c r="Y262" s="374"/>
      <c r="Z262" s="374"/>
      <c r="AA262" s="374"/>
      <c r="AB262" s="374"/>
      <c r="AC262" s="374"/>
      <c r="AD262" s="374"/>
      <c r="AE262" s="374"/>
      <c r="AF262" s="374"/>
      <c r="AG262" s="374"/>
      <c r="AH262" s="374"/>
      <c r="AI262" s="374"/>
      <c r="AJ262" s="374"/>
    </row>
    <row r="263" spans="1:36" ht="16.2">
      <c r="A263" s="374"/>
      <c r="B263" s="374"/>
      <c r="C263" s="374"/>
      <c r="D263" s="374"/>
      <c r="E263" s="375"/>
      <c r="F263" s="374"/>
      <c r="G263" s="374"/>
      <c r="H263" s="374"/>
      <c r="I263" s="374"/>
      <c r="J263" s="374"/>
      <c r="K263" s="374"/>
      <c r="L263" s="374"/>
      <c r="M263" s="374"/>
      <c r="N263" s="374"/>
      <c r="O263" s="374"/>
      <c r="P263" s="374"/>
      <c r="Q263" s="374"/>
      <c r="R263" s="374"/>
      <c r="S263" s="374"/>
      <c r="T263" s="374"/>
      <c r="U263" s="374"/>
      <c r="V263" s="374"/>
      <c r="W263" s="374"/>
      <c r="X263" s="374"/>
      <c r="Y263" s="374"/>
      <c r="Z263" s="374"/>
      <c r="AA263" s="374"/>
      <c r="AB263" s="374"/>
      <c r="AC263" s="374"/>
      <c r="AD263" s="374"/>
      <c r="AE263" s="374"/>
      <c r="AF263" s="374"/>
      <c r="AG263" s="374"/>
      <c r="AH263" s="374"/>
      <c r="AI263" s="374"/>
      <c r="AJ263" s="374"/>
    </row>
    <row r="264" spans="1:36" ht="16.2">
      <c r="A264" s="374"/>
      <c r="B264" s="374"/>
      <c r="C264" s="374"/>
      <c r="D264" s="374"/>
      <c r="E264" s="375"/>
      <c r="F264" s="374"/>
      <c r="G264" s="374"/>
      <c r="H264" s="374"/>
      <c r="I264" s="374"/>
      <c r="J264" s="374"/>
      <c r="K264" s="374"/>
      <c r="L264" s="374"/>
      <c r="M264" s="374"/>
      <c r="N264" s="374"/>
      <c r="O264" s="374"/>
      <c r="P264" s="374"/>
      <c r="Q264" s="374"/>
      <c r="R264" s="374"/>
      <c r="S264" s="374"/>
      <c r="T264" s="374"/>
      <c r="U264" s="374"/>
      <c r="V264" s="374"/>
      <c r="W264" s="374"/>
      <c r="X264" s="374"/>
      <c r="Y264" s="374"/>
      <c r="Z264" s="374"/>
      <c r="AA264" s="374"/>
      <c r="AB264" s="374"/>
      <c r="AC264" s="374"/>
      <c r="AD264" s="374"/>
      <c r="AE264" s="374"/>
      <c r="AF264" s="374"/>
      <c r="AG264" s="374"/>
      <c r="AH264" s="374"/>
      <c r="AI264" s="374"/>
      <c r="AJ264" s="374"/>
    </row>
    <row r="265" spans="1:36" ht="16.2">
      <c r="A265" s="374"/>
      <c r="B265" s="374"/>
      <c r="C265" s="374"/>
      <c r="D265" s="374"/>
      <c r="E265" s="375"/>
      <c r="F265" s="374"/>
      <c r="G265" s="374"/>
      <c r="H265" s="374"/>
      <c r="I265" s="374"/>
      <c r="J265" s="374"/>
      <c r="K265" s="374"/>
      <c r="L265" s="374"/>
      <c r="M265" s="374"/>
      <c r="N265" s="374"/>
      <c r="O265" s="374"/>
      <c r="P265" s="374"/>
      <c r="Q265" s="374"/>
      <c r="R265" s="374"/>
      <c r="S265" s="374"/>
      <c r="T265" s="374"/>
      <c r="U265" s="374"/>
      <c r="V265" s="374"/>
      <c r="W265" s="374"/>
      <c r="X265" s="374"/>
      <c r="Y265" s="374"/>
      <c r="Z265" s="374"/>
      <c r="AA265" s="374"/>
      <c r="AB265" s="374"/>
      <c r="AC265" s="374"/>
      <c r="AD265" s="374"/>
      <c r="AE265" s="374"/>
      <c r="AF265" s="374"/>
      <c r="AG265" s="374"/>
      <c r="AH265" s="374"/>
      <c r="AI265" s="374"/>
      <c r="AJ265" s="374"/>
    </row>
    <row r="266" spans="1:36" ht="16.2">
      <c r="A266" s="374"/>
      <c r="B266" s="374"/>
      <c r="C266" s="374"/>
      <c r="D266" s="374"/>
      <c r="E266" s="375"/>
      <c r="F266" s="374"/>
      <c r="G266" s="374"/>
      <c r="H266" s="374"/>
      <c r="I266" s="374"/>
      <c r="J266" s="374"/>
      <c r="K266" s="374"/>
      <c r="L266" s="374"/>
      <c r="M266" s="374"/>
      <c r="N266" s="374"/>
      <c r="O266" s="374"/>
      <c r="P266" s="374"/>
      <c r="Q266" s="374"/>
      <c r="R266" s="374"/>
      <c r="S266" s="374"/>
      <c r="T266" s="374"/>
      <c r="U266" s="374"/>
      <c r="V266" s="374"/>
      <c r="W266" s="374"/>
      <c r="X266" s="374"/>
      <c r="Y266" s="374"/>
      <c r="Z266" s="374"/>
      <c r="AA266" s="374"/>
      <c r="AB266" s="374"/>
      <c r="AC266" s="374"/>
      <c r="AD266" s="374"/>
      <c r="AE266" s="374"/>
      <c r="AF266" s="374"/>
      <c r="AG266" s="374"/>
      <c r="AH266" s="374"/>
      <c r="AI266" s="374"/>
      <c r="AJ266" s="374"/>
    </row>
    <row r="267" spans="1:36" ht="16.2">
      <c r="A267" s="374"/>
      <c r="B267" s="374"/>
      <c r="C267" s="374"/>
      <c r="D267" s="374"/>
      <c r="E267" s="375"/>
      <c r="F267" s="374"/>
      <c r="G267" s="374"/>
      <c r="H267" s="374"/>
      <c r="I267" s="374"/>
      <c r="J267" s="374"/>
      <c r="K267" s="374"/>
      <c r="L267" s="374"/>
      <c r="M267" s="374"/>
      <c r="N267" s="374"/>
      <c r="O267" s="374"/>
      <c r="P267" s="374"/>
      <c r="Q267" s="374"/>
      <c r="R267" s="374"/>
      <c r="S267" s="374"/>
      <c r="T267" s="374"/>
      <c r="U267" s="374"/>
      <c r="V267" s="374"/>
      <c r="W267" s="374"/>
      <c r="X267" s="374"/>
      <c r="Y267" s="374"/>
      <c r="Z267" s="374"/>
      <c r="AA267" s="374"/>
      <c r="AB267" s="374"/>
      <c r="AC267" s="374"/>
      <c r="AD267" s="374"/>
      <c r="AE267" s="374"/>
      <c r="AF267" s="374"/>
      <c r="AG267" s="374"/>
      <c r="AH267" s="374"/>
      <c r="AI267" s="374"/>
      <c r="AJ267" s="374"/>
    </row>
    <row r="268" spans="1:36" ht="16.2">
      <c r="A268" s="374"/>
      <c r="B268" s="374"/>
      <c r="C268" s="374"/>
      <c r="D268" s="374"/>
      <c r="E268" s="375"/>
      <c r="F268" s="374"/>
      <c r="G268" s="374"/>
      <c r="H268" s="374"/>
      <c r="I268" s="374"/>
      <c r="J268" s="374"/>
      <c r="K268" s="374"/>
      <c r="L268" s="374"/>
      <c r="M268" s="374"/>
      <c r="N268" s="374"/>
      <c r="O268" s="374"/>
      <c r="P268" s="374"/>
      <c r="Q268" s="374"/>
      <c r="R268" s="374"/>
      <c r="S268" s="374"/>
      <c r="T268" s="374"/>
      <c r="U268" s="374"/>
      <c r="V268" s="374"/>
      <c r="W268" s="374"/>
      <c r="X268" s="374"/>
      <c r="Y268" s="374"/>
      <c r="Z268" s="374"/>
      <c r="AA268" s="374"/>
      <c r="AB268" s="374"/>
      <c r="AC268" s="374"/>
      <c r="AD268" s="374"/>
      <c r="AE268" s="374"/>
      <c r="AF268" s="374"/>
      <c r="AG268" s="374"/>
      <c r="AH268" s="374"/>
      <c r="AI268" s="374"/>
      <c r="AJ268" s="374"/>
    </row>
    <row r="269" spans="1:36" ht="16.2">
      <c r="A269" s="374"/>
      <c r="B269" s="374"/>
      <c r="C269" s="374"/>
      <c r="D269" s="374"/>
      <c r="E269" s="375"/>
      <c r="F269" s="374"/>
      <c r="G269" s="374"/>
      <c r="H269" s="374"/>
      <c r="I269" s="374"/>
      <c r="J269" s="374"/>
      <c r="K269" s="374"/>
      <c r="L269" s="374"/>
      <c r="M269" s="374"/>
      <c r="N269" s="374"/>
      <c r="O269" s="374"/>
      <c r="P269" s="374"/>
      <c r="Q269" s="374"/>
      <c r="R269" s="374"/>
      <c r="S269" s="374"/>
      <c r="T269" s="374"/>
      <c r="U269" s="374"/>
      <c r="V269" s="374"/>
      <c r="W269" s="374"/>
      <c r="X269" s="374"/>
      <c r="Y269" s="374"/>
      <c r="Z269" s="374"/>
      <c r="AA269" s="374"/>
      <c r="AB269" s="374"/>
      <c r="AC269" s="374"/>
      <c r="AD269" s="374"/>
      <c r="AE269" s="374"/>
      <c r="AF269" s="374"/>
      <c r="AG269" s="374"/>
      <c r="AH269" s="374"/>
      <c r="AI269" s="374"/>
      <c r="AJ269" s="374"/>
    </row>
    <row r="270" spans="1:36" ht="16.2">
      <c r="A270" s="374"/>
      <c r="B270" s="374"/>
      <c r="C270" s="374"/>
      <c r="D270" s="374"/>
      <c r="E270" s="375"/>
      <c r="F270" s="374"/>
      <c r="G270" s="374"/>
      <c r="H270" s="374"/>
      <c r="I270" s="374"/>
      <c r="J270" s="374"/>
      <c r="K270" s="374"/>
      <c r="L270" s="374"/>
      <c r="M270" s="374"/>
      <c r="N270" s="374"/>
      <c r="O270" s="374"/>
      <c r="P270" s="374"/>
      <c r="Q270" s="374"/>
      <c r="R270" s="374"/>
      <c r="S270" s="374"/>
      <c r="T270" s="374"/>
      <c r="U270" s="374"/>
      <c r="V270" s="374"/>
      <c r="W270" s="374"/>
      <c r="X270" s="374"/>
      <c r="Y270" s="374"/>
      <c r="Z270" s="374"/>
      <c r="AA270" s="374"/>
      <c r="AB270" s="374"/>
      <c r="AC270" s="374"/>
      <c r="AD270" s="374"/>
      <c r="AE270" s="374"/>
      <c r="AF270" s="374"/>
      <c r="AG270" s="374"/>
      <c r="AH270" s="374"/>
      <c r="AI270" s="374"/>
      <c r="AJ270" s="374"/>
    </row>
    <row r="271" spans="1:36" ht="16.2">
      <c r="A271" s="374"/>
      <c r="B271" s="374"/>
      <c r="C271" s="374"/>
      <c r="D271" s="374"/>
      <c r="E271" s="375"/>
      <c r="F271" s="374"/>
      <c r="G271" s="374"/>
      <c r="H271" s="374"/>
      <c r="I271" s="374"/>
      <c r="J271" s="374"/>
      <c r="K271" s="374"/>
      <c r="L271" s="374"/>
      <c r="M271" s="374"/>
      <c r="N271" s="374"/>
      <c r="O271" s="374"/>
      <c r="P271" s="374"/>
      <c r="Q271" s="374"/>
      <c r="R271" s="374"/>
      <c r="S271" s="374"/>
      <c r="T271" s="374"/>
      <c r="U271" s="374"/>
      <c r="V271" s="374"/>
      <c r="W271" s="374"/>
      <c r="X271" s="374"/>
      <c r="Y271" s="374"/>
      <c r="Z271" s="374"/>
      <c r="AA271" s="374"/>
      <c r="AB271" s="374"/>
      <c r="AC271" s="374"/>
      <c r="AD271" s="374"/>
      <c r="AE271" s="374"/>
      <c r="AF271" s="374"/>
      <c r="AG271" s="374"/>
      <c r="AH271" s="374"/>
      <c r="AI271" s="374"/>
      <c r="AJ271" s="374"/>
    </row>
    <row r="272" spans="1:36" ht="16.2">
      <c r="A272" s="374"/>
      <c r="B272" s="374"/>
      <c r="C272" s="374"/>
      <c r="D272" s="374"/>
      <c r="E272" s="375"/>
      <c r="F272" s="374"/>
      <c r="G272" s="374"/>
      <c r="H272" s="374"/>
      <c r="I272" s="374"/>
      <c r="J272" s="374"/>
      <c r="K272" s="374"/>
      <c r="L272" s="374"/>
      <c r="M272" s="374"/>
      <c r="N272" s="374"/>
      <c r="O272" s="374"/>
      <c r="P272" s="374"/>
      <c r="Q272" s="374"/>
      <c r="R272" s="374"/>
      <c r="S272" s="374"/>
      <c r="T272" s="374"/>
      <c r="U272" s="374"/>
      <c r="V272" s="374"/>
      <c r="W272" s="374"/>
      <c r="X272" s="374"/>
      <c r="Y272" s="374"/>
      <c r="Z272" s="374"/>
      <c r="AA272" s="374"/>
      <c r="AB272" s="374"/>
      <c r="AC272" s="374"/>
      <c r="AD272" s="374"/>
      <c r="AE272" s="374"/>
      <c r="AF272" s="374"/>
      <c r="AG272" s="374"/>
      <c r="AH272" s="374"/>
      <c r="AI272" s="374"/>
      <c r="AJ272" s="374"/>
    </row>
    <row r="273" spans="1:36" ht="16.2">
      <c r="A273" s="374"/>
      <c r="B273" s="374"/>
      <c r="C273" s="374"/>
      <c r="D273" s="374"/>
      <c r="E273" s="375"/>
      <c r="F273" s="374"/>
      <c r="G273" s="374"/>
      <c r="H273" s="374"/>
      <c r="I273" s="374"/>
      <c r="J273" s="374"/>
      <c r="K273" s="374"/>
      <c r="L273" s="374"/>
      <c r="M273" s="374"/>
      <c r="N273" s="374"/>
      <c r="O273" s="374"/>
      <c r="P273" s="374"/>
      <c r="Q273" s="374"/>
      <c r="R273" s="374"/>
      <c r="S273" s="374"/>
      <c r="T273" s="374"/>
      <c r="U273" s="374"/>
      <c r="V273" s="374"/>
      <c r="W273" s="374"/>
      <c r="X273" s="374"/>
      <c r="Y273" s="374"/>
      <c r="Z273" s="374"/>
      <c r="AA273" s="374"/>
      <c r="AB273" s="374"/>
      <c r="AC273" s="374"/>
      <c r="AD273" s="374"/>
      <c r="AE273" s="374"/>
      <c r="AF273" s="374"/>
      <c r="AG273" s="374"/>
      <c r="AH273" s="374"/>
      <c r="AI273" s="374"/>
      <c r="AJ273" s="374"/>
    </row>
    <row r="274" spans="1:36" ht="16.2">
      <c r="A274" s="374"/>
      <c r="B274" s="374"/>
      <c r="C274" s="374"/>
      <c r="D274" s="374"/>
      <c r="E274" s="375"/>
      <c r="F274" s="374"/>
      <c r="G274" s="374"/>
      <c r="H274" s="374"/>
      <c r="I274" s="374"/>
      <c r="J274" s="374"/>
      <c r="K274" s="374"/>
      <c r="L274" s="374"/>
      <c r="M274" s="374"/>
      <c r="N274" s="374"/>
      <c r="O274" s="374"/>
      <c r="P274" s="374"/>
      <c r="Q274" s="374"/>
      <c r="R274" s="374"/>
      <c r="S274" s="374"/>
      <c r="T274" s="374"/>
      <c r="U274" s="374"/>
      <c r="V274" s="374"/>
      <c r="W274" s="374"/>
      <c r="X274" s="374"/>
      <c r="Y274" s="374"/>
      <c r="Z274" s="374"/>
      <c r="AA274" s="374"/>
      <c r="AB274" s="374"/>
      <c r="AC274" s="374"/>
      <c r="AD274" s="374"/>
      <c r="AE274" s="374"/>
      <c r="AF274" s="374"/>
      <c r="AG274" s="374"/>
      <c r="AH274" s="374"/>
      <c r="AI274" s="374"/>
      <c r="AJ274" s="374"/>
    </row>
    <row r="275" spans="1:36" ht="16.2">
      <c r="A275" s="374"/>
      <c r="B275" s="374"/>
      <c r="C275" s="374"/>
      <c r="D275" s="374"/>
      <c r="E275" s="375"/>
      <c r="F275" s="374"/>
      <c r="G275" s="374"/>
      <c r="H275" s="374"/>
      <c r="I275" s="374"/>
      <c r="J275" s="374"/>
      <c r="K275" s="374"/>
      <c r="L275" s="374"/>
      <c r="M275" s="374"/>
      <c r="N275" s="374"/>
      <c r="O275" s="374"/>
      <c r="P275" s="374"/>
      <c r="Q275" s="374"/>
      <c r="R275" s="374"/>
      <c r="S275" s="374"/>
      <c r="T275" s="374"/>
      <c r="U275" s="374"/>
      <c r="V275" s="374"/>
      <c r="W275" s="374"/>
      <c r="X275" s="374"/>
      <c r="Y275" s="374"/>
      <c r="Z275" s="374"/>
      <c r="AA275" s="374"/>
      <c r="AB275" s="374"/>
      <c r="AC275" s="374"/>
      <c r="AD275" s="374"/>
      <c r="AE275" s="374"/>
      <c r="AF275" s="374"/>
      <c r="AG275" s="374"/>
      <c r="AH275" s="374"/>
      <c r="AI275" s="374"/>
      <c r="AJ275" s="374"/>
    </row>
    <row r="276" spans="1:36" ht="16.2">
      <c r="A276" s="374"/>
      <c r="B276" s="374"/>
      <c r="C276" s="374"/>
      <c r="D276" s="374"/>
      <c r="E276" s="375"/>
      <c r="F276" s="374"/>
      <c r="G276" s="374"/>
      <c r="H276" s="374"/>
      <c r="I276" s="374"/>
      <c r="J276" s="374"/>
      <c r="K276" s="374"/>
      <c r="L276" s="374"/>
      <c r="M276" s="374"/>
      <c r="N276" s="374"/>
      <c r="O276" s="374"/>
      <c r="P276" s="374"/>
      <c r="Q276" s="374"/>
      <c r="R276" s="374"/>
      <c r="S276" s="374"/>
      <c r="T276" s="374"/>
      <c r="U276" s="374"/>
      <c r="V276" s="374"/>
      <c r="W276" s="374"/>
      <c r="X276" s="374"/>
      <c r="Y276" s="374"/>
      <c r="Z276" s="374"/>
      <c r="AA276" s="374"/>
      <c r="AB276" s="374"/>
      <c r="AC276" s="374"/>
      <c r="AD276" s="374"/>
      <c r="AE276" s="374"/>
      <c r="AF276" s="374"/>
      <c r="AG276" s="374"/>
      <c r="AH276" s="374"/>
      <c r="AI276" s="374"/>
      <c r="AJ276" s="374"/>
    </row>
    <row r="277" spans="1:36" ht="16.2">
      <c r="A277" s="374"/>
      <c r="B277" s="374"/>
      <c r="C277" s="374"/>
      <c r="D277" s="374"/>
      <c r="E277" s="375"/>
      <c r="F277" s="374"/>
      <c r="G277" s="374"/>
      <c r="H277" s="374"/>
      <c r="I277" s="374"/>
      <c r="J277" s="374"/>
      <c r="K277" s="374"/>
      <c r="L277" s="374"/>
      <c r="M277" s="374"/>
      <c r="N277" s="374"/>
      <c r="O277" s="374"/>
      <c r="P277" s="374"/>
      <c r="Q277" s="374"/>
      <c r="R277" s="374"/>
      <c r="S277" s="374"/>
      <c r="T277" s="374"/>
      <c r="U277" s="374"/>
      <c r="V277" s="374"/>
      <c r="W277" s="374"/>
      <c r="X277" s="374"/>
      <c r="Y277" s="374"/>
      <c r="Z277" s="374"/>
      <c r="AA277" s="374"/>
      <c r="AB277" s="374"/>
      <c r="AC277" s="374"/>
      <c r="AD277" s="374"/>
      <c r="AE277" s="374"/>
      <c r="AF277" s="374"/>
      <c r="AG277" s="374"/>
      <c r="AH277" s="374"/>
      <c r="AI277" s="374"/>
      <c r="AJ277" s="374"/>
    </row>
    <row r="278" spans="1:36" ht="16.2">
      <c r="A278" s="374"/>
      <c r="B278" s="374"/>
      <c r="C278" s="374"/>
      <c r="D278" s="374"/>
      <c r="E278" s="375"/>
      <c r="F278" s="374"/>
      <c r="G278" s="374"/>
      <c r="H278" s="374"/>
      <c r="I278" s="374"/>
      <c r="J278" s="374"/>
      <c r="K278" s="374"/>
      <c r="L278" s="374"/>
      <c r="M278" s="374"/>
      <c r="N278" s="374"/>
      <c r="O278" s="374"/>
      <c r="P278" s="374"/>
      <c r="Q278" s="374"/>
      <c r="R278" s="374"/>
      <c r="S278" s="374"/>
      <c r="T278" s="374"/>
      <c r="U278" s="374"/>
      <c r="V278" s="374"/>
      <c r="W278" s="374"/>
      <c r="X278" s="374"/>
      <c r="Y278" s="374"/>
      <c r="Z278" s="374"/>
      <c r="AA278" s="374"/>
      <c r="AB278" s="374"/>
      <c r="AC278" s="374"/>
      <c r="AD278" s="374"/>
      <c r="AE278" s="374"/>
      <c r="AF278" s="374"/>
      <c r="AG278" s="374"/>
      <c r="AH278" s="374"/>
      <c r="AI278" s="374"/>
      <c r="AJ278" s="374"/>
    </row>
    <row r="279" spans="1:36" ht="16.2">
      <c r="A279" s="374"/>
      <c r="B279" s="374"/>
      <c r="C279" s="374"/>
      <c r="D279" s="374"/>
      <c r="E279" s="375"/>
      <c r="F279" s="374"/>
      <c r="G279" s="374"/>
      <c r="H279" s="374"/>
      <c r="I279" s="374"/>
      <c r="J279" s="374"/>
      <c r="K279" s="374"/>
      <c r="L279" s="374"/>
      <c r="M279" s="374"/>
      <c r="N279" s="374"/>
      <c r="O279" s="374"/>
      <c r="P279" s="374"/>
      <c r="Q279" s="374"/>
      <c r="R279" s="374"/>
      <c r="S279" s="374"/>
      <c r="T279" s="374"/>
      <c r="U279" s="374"/>
      <c r="V279" s="374"/>
      <c r="W279" s="374"/>
      <c r="X279" s="374"/>
      <c r="Y279" s="374"/>
      <c r="Z279" s="374"/>
      <c r="AA279" s="374"/>
      <c r="AB279" s="374"/>
      <c r="AC279" s="374"/>
      <c r="AD279" s="374"/>
      <c r="AE279" s="374"/>
      <c r="AF279" s="374"/>
      <c r="AG279" s="374"/>
      <c r="AH279" s="374"/>
      <c r="AI279" s="374"/>
      <c r="AJ279" s="374"/>
    </row>
    <row r="280" spans="1:36" ht="16.2">
      <c r="A280" s="374"/>
      <c r="B280" s="374"/>
      <c r="C280" s="374"/>
      <c r="D280" s="374"/>
      <c r="E280" s="375"/>
      <c r="F280" s="374"/>
      <c r="G280" s="374"/>
      <c r="H280" s="374"/>
      <c r="I280" s="374"/>
      <c r="J280" s="374"/>
      <c r="K280" s="374"/>
      <c r="L280" s="374"/>
      <c r="M280" s="374"/>
      <c r="N280" s="374"/>
      <c r="O280" s="374"/>
      <c r="P280" s="374"/>
      <c r="Q280" s="374"/>
      <c r="R280" s="374"/>
      <c r="S280" s="374"/>
      <c r="T280" s="374"/>
      <c r="U280" s="374"/>
      <c r="V280" s="374"/>
      <c r="W280" s="374"/>
      <c r="X280" s="374"/>
      <c r="Y280" s="374"/>
      <c r="Z280" s="374"/>
      <c r="AA280" s="374"/>
      <c r="AB280" s="374"/>
      <c r="AC280" s="374"/>
      <c r="AD280" s="374"/>
      <c r="AE280" s="374"/>
      <c r="AF280" s="374"/>
      <c r="AG280" s="374"/>
      <c r="AH280" s="374"/>
      <c r="AI280" s="374"/>
      <c r="AJ280" s="374"/>
    </row>
    <row r="281" spans="1:36" ht="16.2">
      <c r="A281" s="374"/>
      <c r="B281" s="374"/>
      <c r="C281" s="374"/>
      <c r="D281" s="374"/>
      <c r="E281" s="375"/>
      <c r="F281" s="374"/>
      <c r="G281" s="374"/>
      <c r="H281" s="374"/>
      <c r="I281" s="374"/>
      <c r="J281" s="374"/>
      <c r="K281" s="374"/>
      <c r="L281" s="374"/>
      <c r="M281" s="374"/>
      <c r="N281" s="374"/>
      <c r="O281" s="374"/>
      <c r="P281" s="374"/>
      <c r="Q281" s="374"/>
      <c r="R281" s="374"/>
      <c r="S281" s="374"/>
      <c r="T281" s="374"/>
      <c r="U281" s="374"/>
      <c r="V281" s="374"/>
      <c r="W281" s="374"/>
      <c r="X281" s="374"/>
      <c r="Y281" s="374"/>
      <c r="Z281" s="374"/>
      <c r="AA281" s="374"/>
      <c r="AB281" s="374"/>
      <c r="AC281" s="374"/>
      <c r="AD281" s="374"/>
      <c r="AE281" s="374"/>
      <c r="AF281" s="374"/>
      <c r="AG281" s="374"/>
      <c r="AH281" s="374"/>
      <c r="AI281" s="374"/>
      <c r="AJ281" s="374"/>
    </row>
    <row r="282" spans="1:36" ht="16.2">
      <c r="A282" s="374"/>
      <c r="B282" s="374"/>
      <c r="C282" s="374"/>
      <c r="D282" s="374"/>
      <c r="E282" s="375"/>
      <c r="F282" s="374"/>
      <c r="G282" s="374"/>
      <c r="H282" s="374"/>
      <c r="I282" s="374"/>
      <c r="J282" s="374"/>
      <c r="K282" s="374"/>
      <c r="L282" s="374"/>
      <c r="M282" s="374"/>
      <c r="N282" s="374"/>
      <c r="O282" s="374"/>
      <c r="P282" s="374"/>
      <c r="Q282" s="374"/>
      <c r="R282" s="374"/>
      <c r="S282" s="374"/>
      <c r="T282" s="374"/>
      <c r="U282" s="374"/>
      <c r="V282" s="374"/>
      <c r="W282" s="374"/>
      <c r="X282" s="374"/>
      <c r="Y282" s="374"/>
      <c r="Z282" s="374"/>
      <c r="AA282" s="374"/>
      <c r="AB282" s="374"/>
      <c r="AC282" s="374"/>
      <c r="AD282" s="374"/>
      <c r="AE282" s="374"/>
      <c r="AF282" s="374"/>
      <c r="AG282" s="374"/>
      <c r="AH282" s="374"/>
      <c r="AI282" s="374"/>
      <c r="AJ282" s="374"/>
    </row>
    <row r="283" spans="1:36" ht="16.2">
      <c r="A283" s="374"/>
      <c r="B283" s="374"/>
      <c r="C283" s="374"/>
      <c r="D283" s="374"/>
      <c r="E283" s="375"/>
      <c r="F283" s="374"/>
      <c r="G283" s="374"/>
      <c r="H283" s="374"/>
      <c r="I283" s="374"/>
      <c r="J283" s="374"/>
      <c r="K283" s="374"/>
      <c r="L283" s="374"/>
      <c r="M283" s="374"/>
      <c r="N283" s="374"/>
      <c r="O283" s="374"/>
      <c r="P283" s="374"/>
      <c r="Q283" s="374"/>
      <c r="R283" s="374"/>
      <c r="S283" s="374"/>
      <c r="T283" s="374"/>
      <c r="U283" s="374"/>
      <c r="V283" s="374"/>
      <c r="W283" s="374"/>
      <c r="X283" s="374"/>
      <c r="Y283" s="374"/>
      <c r="Z283" s="374"/>
      <c r="AA283" s="374"/>
      <c r="AB283" s="374"/>
      <c r="AC283" s="374"/>
      <c r="AD283" s="374"/>
      <c r="AE283" s="374"/>
      <c r="AF283" s="374"/>
      <c r="AG283" s="374"/>
      <c r="AH283" s="374"/>
      <c r="AI283" s="374"/>
      <c r="AJ283" s="374"/>
    </row>
    <row r="284" spans="1:36" ht="16.2">
      <c r="A284" s="374"/>
      <c r="B284" s="374"/>
      <c r="C284" s="374"/>
      <c r="D284" s="374"/>
      <c r="E284" s="375"/>
      <c r="F284" s="374"/>
      <c r="G284" s="374"/>
      <c r="H284" s="374"/>
      <c r="I284" s="374"/>
      <c r="J284" s="374"/>
      <c r="K284" s="374"/>
      <c r="L284" s="374"/>
      <c r="M284" s="374"/>
      <c r="N284" s="374"/>
      <c r="O284" s="374"/>
      <c r="P284" s="374"/>
      <c r="Q284" s="374"/>
      <c r="R284" s="374"/>
      <c r="S284" s="374"/>
      <c r="T284" s="374"/>
      <c r="U284" s="374"/>
      <c r="V284" s="374"/>
      <c r="W284" s="374"/>
      <c r="X284" s="374"/>
      <c r="Y284" s="374"/>
      <c r="Z284" s="374"/>
      <c r="AA284" s="374"/>
      <c r="AB284" s="374"/>
      <c r="AC284" s="374"/>
      <c r="AD284" s="374"/>
      <c r="AE284" s="374"/>
      <c r="AF284" s="374"/>
      <c r="AG284" s="374"/>
      <c r="AH284" s="374"/>
      <c r="AI284" s="374"/>
      <c r="AJ284" s="374"/>
    </row>
    <row r="285" spans="1:36" ht="16.2">
      <c r="A285" s="374"/>
      <c r="B285" s="374"/>
      <c r="C285" s="374"/>
      <c r="D285" s="374"/>
      <c r="E285" s="375"/>
      <c r="F285" s="374"/>
      <c r="G285" s="374"/>
      <c r="H285" s="374"/>
      <c r="I285" s="374"/>
      <c r="J285" s="374"/>
      <c r="K285" s="374"/>
      <c r="L285" s="374"/>
      <c r="M285" s="374"/>
      <c r="N285" s="374"/>
      <c r="O285" s="374"/>
      <c r="P285" s="374"/>
      <c r="Q285" s="374"/>
      <c r="R285" s="374"/>
      <c r="S285" s="374"/>
      <c r="T285" s="374"/>
      <c r="U285" s="374"/>
      <c r="V285" s="374"/>
      <c r="W285" s="374"/>
      <c r="X285" s="374"/>
      <c r="Y285" s="374"/>
      <c r="Z285" s="374"/>
      <c r="AA285" s="374"/>
      <c r="AB285" s="374"/>
      <c r="AC285" s="374"/>
      <c r="AD285" s="374"/>
      <c r="AE285" s="374"/>
      <c r="AF285" s="374"/>
      <c r="AG285" s="374"/>
      <c r="AH285" s="374"/>
      <c r="AI285" s="374"/>
      <c r="AJ285" s="374"/>
    </row>
    <row r="286" spans="1:36" ht="16.2">
      <c r="A286" s="374"/>
      <c r="B286" s="374"/>
      <c r="C286" s="374"/>
      <c r="D286" s="374"/>
      <c r="E286" s="375"/>
      <c r="F286" s="374"/>
      <c r="G286" s="374"/>
      <c r="H286" s="374"/>
      <c r="I286" s="374"/>
      <c r="J286" s="374"/>
      <c r="K286" s="374"/>
      <c r="L286" s="374"/>
      <c r="M286" s="374"/>
      <c r="N286" s="374"/>
      <c r="O286" s="374"/>
      <c r="P286" s="374"/>
      <c r="Q286" s="374"/>
      <c r="R286" s="374"/>
      <c r="S286" s="374"/>
      <c r="T286" s="374"/>
      <c r="U286" s="374"/>
      <c r="V286" s="374"/>
      <c r="W286" s="374"/>
      <c r="X286" s="374"/>
      <c r="Y286" s="374"/>
      <c r="Z286" s="374"/>
      <c r="AA286" s="374"/>
      <c r="AB286" s="374"/>
      <c r="AC286" s="374"/>
      <c r="AD286" s="374"/>
      <c r="AE286" s="374"/>
      <c r="AF286" s="374"/>
      <c r="AG286" s="374"/>
      <c r="AH286" s="374"/>
      <c r="AI286" s="374"/>
      <c r="AJ286" s="374"/>
    </row>
    <row r="287" spans="1:36" ht="16.2">
      <c r="A287" s="374"/>
      <c r="B287" s="374"/>
      <c r="C287" s="374"/>
      <c r="D287" s="374"/>
      <c r="E287" s="375"/>
      <c r="F287" s="374"/>
      <c r="G287" s="374"/>
      <c r="H287" s="374"/>
      <c r="I287" s="374"/>
      <c r="J287" s="374"/>
      <c r="K287" s="374"/>
      <c r="L287" s="374"/>
      <c r="M287" s="374"/>
      <c r="N287" s="374"/>
      <c r="O287" s="374"/>
      <c r="P287" s="374"/>
      <c r="Q287" s="374"/>
      <c r="R287" s="374"/>
      <c r="S287" s="374"/>
      <c r="T287" s="374"/>
      <c r="U287" s="374"/>
      <c r="V287" s="374"/>
      <c r="W287" s="374"/>
      <c r="X287" s="374"/>
      <c r="Y287" s="374"/>
      <c r="Z287" s="374"/>
      <c r="AA287" s="374"/>
      <c r="AB287" s="374"/>
      <c r="AC287" s="374"/>
      <c r="AD287" s="374"/>
      <c r="AE287" s="374"/>
      <c r="AF287" s="374"/>
      <c r="AG287" s="374"/>
      <c r="AH287" s="374"/>
      <c r="AI287" s="374"/>
      <c r="AJ287" s="374"/>
    </row>
    <row r="288" spans="1:36" ht="16.2">
      <c r="A288" s="374"/>
      <c r="B288" s="374"/>
      <c r="C288" s="374"/>
      <c r="D288" s="374"/>
      <c r="E288" s="375"/>
      <c r="F288" s="374"/>
      <c r="G288" s="374"/>
      <c r="H288" s="374"/>
      <c r="I288" s="374"/>
      <c r="J288" s="374"/>
      <c r="K288" s="374"/>
      <c r="L288" s="374"/>
      <c r="M288" s="374"/>
      <c r="N288" s="374"/>
      <c r="O288" s="374"/>
      <c r="P288" s="374"/>
      <c r="Q288" s="374"/>
      <c r="R288" s="374"/>
      <c r="S288" s="374"/>
      <c r="T288" s="374"/>
      <c r="U288" s="374"/>
      <c r="V288" s="374"/>
      <c r="W288" s="374"/>
      <c r="X288" s="374"/>
      <c r="Y288" s="374"/>
      <c r="Z288" s="374"/>
      <c r="AA288" s="374"/>
      <c r="AB288" s="374"/>
      <c r="AC288" s="374"/>
      <c r="AD288" s="374"/>
      <c r="AE288" s="374"/>
      <c r="AF288" s="374"/>
      <c r="AG288" s="374"/>
      <c r="AH288" s="374"/>
      <c r="AI288" s="374"/>
      <c r="AJ288" s="374"/>
    </row>
    <row r="289" spans="1:36" ht="16.2">
      <c r="A289" s="374"/>
      <c r="B289" s="374"/>
      <c r="C289" s="374"/>
      <c r="D289" s="374"/>
      <c r="E289" s="375"/>
      <c r="F289" s="374"/>
      <c r="G289" s="374"/>
      <c r="H289" s="374"/>
      <c r="I289" s="374"/>
      <c r="J289" s="374"/>
      <c r="K289" s="374"/>
      <c r="L289" s="374"/>
      <c r="M289" s="374"/>
      <c r="N289" s="374"/>
      <c r="O289" s="374"/>
      <c r="P289" s="374"/>
      <c r="Q289" s="374"/>
      <c r="R289" s="374"/>
      <c r="S289" s="374"/>
      <c r="T289" s="374"/>
      <c r="U289" s="374"/>
      <c r="V289" s="374"/>
      <c r="W289" s="374"/>
      <c r="X289" s="374"/>
      <c r="Y289" s="374"/>
      <c r="Z289" s="374"/>
      <c r="AA289" s="374"/>
      <c r="AB289" s="374"/>
      <c r="AC289" s="374"/>
      <c r="AD289" s="374"/>
      <c r="AE289" s="374"/>
      <c r="AF289" s="374"/>
      <c r="AG289" s="374"/>
      <c r="AH289" s="374"/>
      <c r="AI289" s="374"/>
      <c r="AJ289" s="374"/>
    </row>
    <row r="290" spans="1:36" ht="16.2">
      <c r="A290" s="374"/>
      <c r="B290" s="374"/>
      <c r="C290" s="374"/>
      <c r="D290" s="374"/>
      <c r="E290" s="375"/>
      <c r="F290" s="374"/>
      <c r="G290" s="374"/>
      <c r="H290" s="374"/>
      <c r="I290" s="374"/>
      <c r="J290" s="374"/>
      <c r="K290" s="374"/>
      <c r="L290" s="374"/>
      <c r="M290" s="374"/>
      <c r="N290" s="374"/>
      <c r="O290" s="374"/>
      <c r="P290" s="374"/>
      <c r="Q290" s="374"/>
      <c r="R290" s="374"/>
      <c r="S290" s="374"/>
      <c r="T290" s="374"/>
      <c r="U290" s="374"/>
      <c r="V290" s="374"/>
      <c r="W290" s="374"/>
      <c r="X290" s="374"/>
      <c r="Y290" s="374"/>
      <c r="Z290" s="374"/>
      <c r="AA290" s="374"/>
      <c r="AB290" s="374"/>
      <c r="AC290" s="374"/>
      <c r="AD290" s="374"/>
      <c r="AE290" s="374"/>
      <c r="AF290" s="374"/>
      <c r="AG290" s="374"/>
      <c r="AH290" s="374"/>
      <c r="AI290" s="374"/>
      <c r="AJ290" s="374"/>
    </row>
    <row r="291" spans="1:36" ht="16.2">
      <c r="A291" s="374"/>
      <c r="B291" s="374"/>
      <c r="C291" s="374"/>
      <c r="D291" s="374"/>
      <c r="E291" s="375"/>
      <c r="F291" s="374"/>
      <c r="G291" s="374"/>
      <c r="H291" s="374"/>
      <c r="I291" s="374"/>
      <c r="J291" s="374"/>
      <c r="K291" s="374"/>
      <c r="L291" s="374"/>
      <c r="M291" s="374"/>
      <c r="N291" s="374"/>
      <c r="O291" s="374"/>
      <c r="P291" s="374"/>
      <c r="Q291" s="374"/>
      <c r="R291" s="374"/>
      <c r="S291" s="374"/>
      <c r="T291" s="374"/>
      <c r="U291" s="374"/>
      <c r="V291" s="374"/>
      <c r="W291" s="374"/>
      <c r="X291" s="374"/>
      <c r="Y291" s="374"/>
      <c r="Z291" s="374"/>
      <c r="AA291" s="374"/>
      <c r="AB291" s="374"/>
      <c r="AC291" s="374"/>
      <c r="AD291" s="374"/>
      <c r="AE291" s="374"/>
      <c r="AF291" s="374"/>
      <c r="AG291" s="374"/>
      <c r="AH291" s="374"/>
      <c r="AI291" s="374"/>
      <c r="AJ291" s="374"/>
    </row>
    <row r="292" spans="1:36" ht="16.2">
      <c r="A292" s="374"/>
      <c r="B292" s="374"/>
      <c r="C292" s="374"/>
      <c r="D292" s="374"/>
      <c r="E292" s="375"/>
      <c r="F292" s="374"/>
      <c r="G292" s="374"/>
      <c r="H292" s="374"/>
      <c r="I292" s="374"/>
      <c r="J292" s="374"/>
      <c r="K292" s="374"/>
      <c r="L292" s="374"/>
      <c r="M292" s="374"/>
      <c r="N292" s="374"/>
      <c r="O292" s="374"/>
      <c r="P292" s="374"/>
      <c r="Q292" s="374"/>
      <c r="R292" s="374"/>
      <c r="S292" s="374"/>
      <c r="T292" s="374"/>
      <c r="U292" s="374"/>
      <c r="V292" s="374"/>
      <c r="W292" s="374"/>
      <c r="X292" s="374"/>
      <c r="Y292" s="374"/>
      <c r="Z292" s="374"/>
      <c r="AA292" s="374"/>
      <c r="AB292" s="374"/>
      <c r="AC292" s="374"/>
      <c r="AD292" s="374"/>
      <c r="AE292" s="374"/>
      <c r="AF292" s="374"/>
      <c r="AG292" s="374"/>
      <c r="AH292" s="374"/>
      <c r="AI292" s="374"/>
      <c r="AJ292" s="374"/>
    </row>
    <row r="293" spans="1:36" ht="16.2">
      <c r="A293" s="374"/>
      <c r="B293" s="374"/>
      <c r="C293" s="374"/>
      <c r="D293" s="374"/>
      <c r="E293" s="375"/>
      <c r="F293" s="374"/>
      <c r="G293" s="374"/>
      <c r="H293" s="374"/>
      <c r="I293" s="374"/>
      <c r="J293" s="374"/>
      <c r="K293" s="374"/>
      <c r="L293" s="374"/>
      <c r="M293" s="374"/>
      <c r="N293" s="374"/>
      <c r="O293" s="374"/>
      <c r="P293" s="374"/>
      <c r="Q293" s="374"/>
      <c r="R293" s="374"/>
      <c r="S293" s="374"/>
      <c r="T293" s="374"/>
      <c r="U293" s="374"/>
      <c r="V293" s="374"/>
      <c r="W293" s="374"/>
      <c r="X293" s="374"/>
      <c r="Y293" s="374"/>
      <c r="Z293" s="374"/>
      <c r="AA293" s="374"/>
      <c r="AB293" s="374"/>
      <c r="AC293" s="374"/>
      <c r="AD293" s="374"/>
      <c r="AE293" s="374"/>
      <c r="AF293" s="374"/>
      <c r="AG293" s="374"/>
      <c r="AH293" s="374"/>
      <c r="AI293" s="374"/>
      <c r="AJ293" s="374"/>
    </row>
    <row r="294" spans="1:36" ht="16.2">
      <c r="A294" s="374"/>
      <c r="B294" s="374"/>
      <c r="C294" s="374"/>
      <c r="D294" s="374"/>
      <c r="E294" s="375"/>
      <c r="F294" s="374"/>
      <c r="G294" s="374"/>
      <c r="H294" s="374"/>
      <c r="I294" s="374"/>
      <c r="J294" s="374"/>
      <c r="K294" s="374"/>
      <c r="L294" s="374"/>
      <c r="M294" s="374"/>
      <c r="N294" s="374"/>
      <c r="O294" s="374"/>
      <c r="P294" s="374"/>
      <c r="Q294" s="374"/>
      <c r="R294" s="374"/>
      <c r="S294" s="374"/>
      <c r="T294" s="374"/>
      <c r="U294" s="374"/>
      <c r="V294" s="374"/>
      <c r="W294" s="374"/>
      <c r="X294" s="374"/>
      <c r="Y294" s="374"/>
      <c r="Z294" s="374"/>
      <c r="AA294" s="374"/>
      <c r="AB294" s="374"/>
      <c r="AC294" s="374"/>
      <c r="AD294" s="374"/>
      <c r="AE294" s="374"/>
      <c r="AF294" s="374"/>
      <c r="AG294" s="374"/>
      <c r="AH294" s="374"/>
      <c r="AI294" s="374"/>
      <c r="AJ294" s="374"/>
    </row>
    <row r="295" spans="1:36" ht="16.2">
      <c r="A295" s="374"/>
      <c r="B295" s="374"/>
      <c r="C295" s="374"/>
      <c r="D295" s="374"/>
      <c r="E295" s="375"/>
      <c r="F295" s="374"/>
      <c r="G295" s="374"/>
      <c r="H295" s="374"/>
      <c r="I295" s="374"/>
      <c r="J295" s="374"/>
      <c r="K295" s="374"/>
      <c r="L295" s="374"/>
      <c r="M295" s="374"/>
      <c r="N295" s="374"/>
      <c r="O295" s="374"/>
      <c r="P295" s="374"/>
      <c r="Q295" s="374"/>
      <c r="R295" s="374"/>
      <c r="S295" s="374"/>
      <c r="T295" s="374"/>
      <c r="U295" s="374"/>
      <c r="V295" s="374"/>
      <c r="W295" s="374"/>
      <c r="X295" s="374"/>
      <c r="Y295" s="374"/>
      <c r="Z295" s="374"/>
      <c r="AA295" s="374"/>
      <c r="AB295" s="374"/>
      <c r="AC295" s="374"/>
      <c r="AD295" s="374"/>
      <c r="AE295" s="374"/>
      <c r="AF295" s="374"/>
      <c r="AG295" s="374"/>
      <c r="AH295" s="374"/>
      <c r="AI295" s="374"/>
      <c r="AJ295" s="374"/>
    </row>
    <row r="296" spans="1:36" ht="16.2">
      <c r="A296" s="374"/>
      <c r="B296" s="374"/>
      <c r="C296" s="374"/>
      <c r="D296" s="374"/>
      <c r="E296" s="375"/>
      <c r="F296" s="374"/>
      <c r="G296" s="374"/>
      <c r="H296" s="374"/>
      <c r="I296" s="374"/>
      <c r="J296" s="374"/>
      <c r="K296" s="374"/>
      <c r="L296" s="374"/>
      <c r="M296" s="374"/>
      <c r="N296" s="374"/>
      <c r="O296" s="374"/>
      <c r="P296" s="374"/>
      <c r="Q296" s="374"/>
      <c r="R296" s="374"/>
      <c r="S296" s="374"/>
      <c r="T296" s="374"/>
      <c r="U296" s="374"/>
      <c r="V296" s="374"/>
      <c r="W296" s="374"/>
      <c r="X296" s="374"/>
      <c r="Y296" s="374"/>
      <c r="Z296" s="374"/>
      <c r="AA296" s="374"/>
      <c r="AB296" s="374"/>
      <c r="AC296" s="374"/>
      <c r="AD296" s="374"/>
      <c r="AE296" s="374"/>
      <c r="AF296" s="374"/>
      <c r="AG296" s="374"/>
      <c r="AH296" s="374"/>
      <c r="AI296" s="374"/>
      <c r="AJ296" s="374"/>
    </row>
    <row r="297" spans="1:36" ht="16.2">
      <c r="A297" s="374"/>
      <c r="B297" s="374"/>
      <c r="C297" s="374"/>
      <c r="D297" s="374"/>
      <c r="E297" s="375"/>
      <c r="F297" s="374"/>
      <c r="G297" s="374"/>
      <c r="H297" s="374"/>
      <c r="I297" s="374"/>
      <c r="J297" s="374"/>
      <c r="K297" s="374"/>
      <c r="L297" s="374"/>
      <c r="M297" s="374"/>
      <c r="N297" s="374"/>
      <c r="O297" s="374"/>
      <c r="P297" s="374"/>
      <c r="Q297" s="374"/>
      <c r="R297" s="374"/>
      <c r="S297" s="374"/>
      <c r="T297" s="374"/>
      <c r="U297" s="374"/>
      <c r="V297" s="374"/>
      <c r="W297" s="374"/>
      <c r="X297" s="374"/>
      <c r="Y297" s="374"/>
      <c r="Z297" s="374"/>
      <c r="AA297" s="374"/>
      <c r="AB297" s="374"/>
      <c r="AC297" s="374"/>
      <c r="AD297" s="374"/>
      <c r="AE297" s="374"/>
      <c r="AF297" s="374"/>
      <c r="AG297" s="374"/>
      <c r="AH297" s="374"/>
      <c r="AI297" s="374"/>
      <c r="AJ297" s="374"/>
    </row>
    <row r="298" spans="1:36" ht="16.2">
      <c r="A298" s="374"/>
      <c r="B298" s="374"/>
      <c r="C298" s="374"/>
      <c r="D298" s="374"/>
      <c r="E298" s="375"/>
      <c r="F298" s="374"/>
      <c r="G298" s="374"/>
      <c r="H298" s="374"/>
      <c r="I298" s="374"/>
      <c r="J298" s="374"/>
      <c r="K298" s="374"/>
      <c r="L298" s="374"/>
      <c r="M298" s="374"/>
      <c r="N298" s="374"/>
      <c r="O298" s="374"/>
      <c r="P298" s="374"/>
      <c r="Q298" s="374"/>
      <c r="R298" s="374"/>
      <c r="S298" s="374"/>
      <c r="T298" s="374"/>
      <c r="U298" s="374"/>
      <c r="V298" s="374"/>
      <c r="W298" s="374"/>
      <c r="X298" s="374"/>
      <c r="Y298" s="374"/>
      <c r="Z298" s="374"/>
      <c r="AA298" s="374"/>
      <c r="AB298" s="374"/>
      <c r="AC298" s="374"/>
      <c r="AD298" s="374"/>
      <c r="AE298" s="374"/>
      <c r="AF298" s="374"/>
      <c r="AG298" s="374"/>
      <c r="AH298" s="374"/>
      <c r="AI298" s="374"/>
      <c r="AJ298" s="374"/>
    </row>
    <row r="299" spans="1:36" ht="16.2">
      <c r="A299" s="374"/>
      <c r="B299" s="374"/>
      <c r="C299" s="374"/>
      <c r="D299" s="374"/>
      <c r="E299" s="375"/>
      <c r="F299" s="374"/>
      <c r="G299" s="374"/>
      <c r="H299" s="374"/>
      <c r="I299" s="374"/>
      <c r="J299" s="374"/>
      <c r="K299" s="374"/>
      <c r="L299" s="374"/>
      <c r="M299" s="374"/>
      <c r="N299" s="374"/>
      <c r="O299" s="374"/>
      <c r="P299" s="374"/>
      <c r="Q299" s="374"/>
      <c r="R299" s="374"/>
      <c r="S299" s="374"/>
      <c r="T299" s="374"/>
      <c r="U299" s="374"/>
      <c r="V299" s="374"/>
      <c r="W299" s="374"/>
      <c r="X299" s="374"/>
      <c r="Y299" s="374"/>
      <c r="Z299" s="374"/>
      <c r="AA299" s="374"/>
      <c r="AB299" s="374"/>
      <c r="AC299" s="374"/>
      <c r="AD299" s="374"/>
      <c r="AE299" s="374"/>
      <c r="AF299" s="374"/>
      <c r="AG299" s="374"/>
      <c r="AH299" s="374"/>
      <c r="AI299" s="374"/>
      <c r="AJ299" s="374"/>
    </row>
    <row r="300" spans="1:36" ht="16.2">
      <c r="A300" s="374"/>
      <c r="B300" s="374"/>
      <c r="C300" s="374"/>
      <c r="D300" s="374"/>
      <c r="E300" s="375"/>
      <c r="F300" s="374"/>
      <c r="G300" s="374"/>
      <c r="H300" s="374"/>
      <c r="I300" s="374"/>
      <c r="J300" s="374"/>
      <c r="K300" s="374"/>
      <c r="L300" s="374"/>
      <c r="M300" s="374"/>
      <c r="N300" s="374"/>
      <c r="O300" s="374"/>
      <c r="P300" s="374"/>
      <c r="Q300" s="374"/>
      <c r="R300" s="374"/>
      <c r="S300" s="374"/>
      <c r="T300" s="374"/>
      <c r="U300" s="374"/>
      <c r="V300" s="374"/>
      <c r="W300" s="374"/>
      <c r="X300" s="374"/>
      <c r="Y300" s="374"/>
      <c r="Z300" s="374"/>
      <c r="AA300" s="374"/>
      <c r="AB300" s="374"/>
      <c r="AC300" s="374"/>
      <c r="AD300" s="374"/>
      <c r="AE300" s="374"/>
      <c r="AF300" s="374"/>
      <c r="AG300" s="374"/>
      <c r="AH300" s="374"/>
      <c r="AI300" s="374"/>
      <c r="AJ300" s="374"/>
    </row>
    <row r="301" spans="1:36" ht="16.2">
      <c r="A301" s="374"/>
      <c r="B301" s="374"/>
      <c r="C301" s="374"/>
      <c r="D301" s="374"/>
      <c r="E301" s="375"/>
      <c r="F301" s="374"/>
      <c r="G301" s="374"/>
      <c r="H301" s="374"/>
      <c r="I301" s="374"/>
      <c r="J301" s="374"/>
      <c r="K301" s="374"/>
      <c r="L301" s="374"/>
      <c r="M301" s="374"/>
      <c r="N301" s="374"/>
      <c r="O301" s="374"/>
      <c r="P301" s="374"/>
      <c r="Q301" s="374"/>
      <c r="R301" s="374"/>
      <c r="S301" s="374"/>
      <c r="T301" s="374"/>
      <c r="U301" s="374"/>
      <c r="V301" s="374"/>
      <c r="W301" s="374"/>
      <c r="X301" s="374"/>
      <c r="Y301" s="374"/>
      <c r="Z301" s="374"/>
      <c r="AA301" s="374"/>
      <c r="AB301" s="374"/>
      <c r="AC301" s="374"/>
      <c r="AD301" s="374"/>
      <c r="AE301" s="374"/>
      <c r="AF301" s="374"/>
      <c r="AG301" s="374"/>
      <c r="AH301" s="374"/>
      <c r="AI301" s="374"/>
      <c r="AJ301" s="374"/>
    </row>
    <row r="302" spans="1:36" ht="16.2">
      <c r="A302" s="374"/>
      <c r="B302" s="374"/>
      <c r="C302" s="374"/>
      <c r="D302" s="374"/>
      <c r="E302" s="375"/>
      <c r="F302" s="374"/>
      <c r="G302" s="374"/>
      <c r="H302" s="374"/>
      <c r="I302" s="374"/>
      <c r="J302" s="374"/>
      <c r="K302" s="374"/>
      <c r="L302" s="374"/>
      <c r="M302" s="374"/>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J302" s="374"/>
    </row>
    <row r="303" spans="1:36" ht="16.2">
      <c r="A303" s="374"/>
      <c r="B303" s="374"/>
      <c r="C303" s="374"/>
      <c r="D303" s="374"/>
      <c r="E303" s="375"/>
      <c r="F303" s="374"/>
      <c r="G303" s="374"/>
      <c r="H303" s="374"/>
      <c r="I303" s="374"/>
      <c r="J303" s="374"/>
      <c r="K303" s="374"/>
      <c r="L303" s="374"/>
      <c r="M303" s="374"/>
      <c r="N303" s="374"/>
      <c r="O303" s="374"/>
      <c r="P303" s="374"/>
      <c r="Q303" s="374"/>
      <c r="R303" s="374"/>
      <c r="S303" s="374"/>
      <c r="T303" s="374"/>
      <c r="U303" s="374"/>
      <c r="V303" s="374"/>
      <c r="W303" s="374"/>
      <c r="X303" s="374"/>
      <c r="Y303" s="374"/>
      <c r="Z303" s="374"/>
      <c r="AA303" s="374"/>
      <c r="AB303" s="374"/>
      <c r="AC303" s="374"/>
      <c r="AD303" s="374"/>
      <c r="AE303" s="374"/>
      <c r="AF303" s="374"/>
      <c r="AG303" s="374"/>
      <c r="AH303" s="374"/>
      <c r="AI303" s="374"/>
      <c r="AJ303" s="374"/>
    </row>
    <row r="304" spans="1:36" ht="16.2">
      <c r="A304" s="374"/>
      <c r="B304" s="374"/>
      <c r="C304" s="374"/>
      <c r="D304" s="374"/>
      <c r="E304" s="375"/>
      <c r="F304" s="374"/>
      <c r="G304" s="374"/>
      <c r="H304" s="374"/>
      <c r="I304" s="374"/>
      <c r="J304" s="374"/>
      <c r="K304" s="374"/>
      <c r="L304" s="374"/>
      <c r="M304" s="374"/>
      <c r="N304" s="374"/>
      <c r="O304" s="374"/>
      <c r="P304" s="374"/>
      <c r="Q304" s="374"/>
      <c r="R304" s="374"/>
      <c r="S304" s="374"/>
      <c r="T304" s="374"/>
      <c r="U304" s="374"/>
      <c r="V304" s="374"/>
      <c r="W304" s="374"/>
      <c r="X304" s="374"/>
      <c r="Y304" s="374"/>
      <c r="Z304" s="374"/>
      <c r="AA304" s="374"/>
      <c r="AB304" s="374"/>
      <c r="AC304" s="374"/>
      <c r="AD304" s="374"/>
      <c r="AE304" s="374"/>
      <c r="AF304" s="374"/>
      <c r="AG304" s="374"/>
      <c r="AH304" s="374"/>
      <c r="AI304" s="374"/>
      <c r="AJ304" s="374"/>
    </row>
    <row r="305" spans="1:36" ht="16.2">
      <c r="A305" s="374"/>
      <c r="B305" s="374"/>
      <c r="C305" s="374"/>
      <c r="D305" s="374"/>
      <c r="E305" s="375"/>
      <c r="F305" s="374"/>
      <c r="G305" s="374"/>
      <c r="H305" s="374"/>
      <c r="I305" s="374"/>
      <c r="J305" s="374"/>
      <c r="K305" s="374"/>
      <c r="L305" s="374"/>
      <c r="M305" s="374"/>
      <c r="N305" s="374"/>
      <c r="O305" s="374"/>
      <c r="P305" s="374"/>
      <c r="Q305" s="374"/>
      <c r="R305" s="374"/>
      <c r="S305" s="374"/>
      <c r="T305" s="374"/>
      <c r="U305" s="374"/>
      <c r="V305" s="374"/>
      <c r="W305" s="374"/>
      <c r="X305" s="374"/>
      <c r="Y305" s="374"/>
      <c r="Z305" s="374"/>
      <c r="AA305" s="374"/>
      <c r="AB305" s="374"/>
      <c r="AC305" s="374"/>
      <c r="AD305" s="374"/>
      <c r="AE305" s="374"/>
      <c r="AF305" s="374"/>
      <c r="AG305" s="374"/>
      <c r="AH305" s="374"/>
      <c r="AI305" s="374"/>
      <c r="AJ305" s="374"/>
    </row>
    <row r="306" spans="1:36" ht="16.2">
      <c r="A306" s="374"/>
      <c r="B306" s="374"/>
      <c r="C306" s="374"/>
      <c r="D306" s="374"/>
      <c r="E306" s="375"/>
      <c r="F306" s="374"/>
      <c r="G306" s="374"/>
      <c r="H306" s="374"/>
      <c r="I306" s="374"/>
      <c r="J306" s="374"/>
      <c r="K306" s="374"/>
      <c r="L306" s="374"/>
      <c r="M306" s="374"/>
      <c r="N306" s="374"/>
      <c r="O306" s="374"/>
      <c r="P306" s="374"/>
      <c r="Q306" s="374"/>
      <c r="R306" s="374"/>
      <c r="S306" s="374"/>
      <c r="T306" s="374"/>
      <c r="U306" s="374"/>
      <c r="V306" s="374"/>
      <c r="W306" s="374"/>
      <c r="X306" s="374"/>
      <c r="Y306" s="374"/>
      <c r="Z306" s="374"/>
      <c r="AA306" s="374"/>
      <c r="AB306" s="374"/>
      <c r="AC306" s="374"/>
      <c r="AD306" s="374"/>
      <c r="AE306" s="374"/>
      <c r="AF306" s="374"/>
      <c r="AG306" s="374"/>
      <c r="AH306" s="374"/>
      <c r="AI306" s="374"/>
      <c r="AJ306" s="374"/>
    </row>
    <row r="307" spans="1:36" ht="16.2">
      <c r="A307" s="374"/>
      <c r="B307" s="374"/>
      <c r="C307" s="374"/>
      <c r="D307" s="374"/>
      <c r="E307" s="375"/>
      <c r="F307" s="374"/>
      <c r="G307" s="374"/>
      <c r="H307" s="374"/>
      <c r="I307" s="374"/>
      <c r="J307" s="374"/>
      <c r="K307" s="374"/>
      <c r="L307" s="374"/>
      <c r="M307" s="374"/>
      <c r="N307" s="374"/>
      <c r="O307" s="374"/>
      <c r="P307" s="374"/>
      <c r="Q307" s="374"/>
      <c r="R307" s="374"/>
      <c r="S307" s="374"/>
      <c r="T307" s="374"/>
      <c r="U307" s="374"/>
      <c r="V307" s="374"/>
      <c r="W307" s="374"/>
      <c r="X307" s="374"/>
      <c r="Y307" s="374"/>
      <c r="Z307" s="374"/>
      <c r="AA307" s="374"/>
      <c r="AB307" s="374"/>
      <c r="AC307" s="374"/>
      <c r="AD307" s="374"/>
      <c r="AE307" s="374"/>
      <c r="AF307" s="374"/>
      <c r="AG307" s="374"/>
      <c r="AH307" s="374"/>
      <c r="AI307" s="374"/>
      <c r="AJ307" s="374"/>
    </row>
    <row r="308" spans="1:36" ht="16.2">
      <c r="A308" s="374"/>
      <c r="B308" s="374"/>
      <c r="C308" s="374"/>
      <c r="D308" s="374"/>
      <c r="E308" s="375"/>
      <c r="F308" s="374"/>
      <c r="G308" s="374"/>
      <c r="H308" s="374"/>
      <c r="I308" s="374"/>
      <c r="J308" s="374"/>
      <c r="K308" s="374"/>
      <c r="L308" s="374"/>
      <c r="M308" s="374"/>
      <c r="N308" s="374"/>
      <c r="O308" s="374"/>
      <c r="P308" s="374"/>
      <c r="Q308" s="374"/>
      <c r="R308" s="374"/>
      <c r="S308" s="374"/>
      <c r="T308" s="374"/>
      <c r="U308" s="374"/>
      <c r="V308" s="374"/>
      <c r="W308" s="374"/>
      <c r="X308" s="374"/>
      <c r="Y308" s="374"/>
      <c r="Z308" s="374"/>
      <c r="AA308" s="374"/>
      <c r="AB308" s="374"/>
      <c r="AC308" s="374"/>
      <c r="AD308" s="374"/>
      <c r="AE308" s="374"/>
      <c r="AF308" s="374"/>
      <c r="AG308" s="374"/>
      <c r="AH308" s="374"/>
      <c r="AI308" s="374"/>
      <c r="AJ308" s="374"/>
    </row>
    <row r="309" spans="1:36" ht="16.2">
      <c r="A309" s="374"/>
      <c r="B309" s="374"/>
      <c r="C309" s="374"/>
      <c r="D309" s="374"/>
      <c r="E309" s="375"/>
      <c r="F309" s="374"/>
      <c r="G309" s="374"/>
      <c r="H309" s="374"/>
      <c r="I309" s="374"/>
      <c r="J309" s="374"/>
      <c r="K309" s="374"/>
      <c r="L309" s="374"/>
      <c r="M309" s="374"/>
      <c r="N309" s="374"/>
      <c r="O309" s="374"/>
      <c r="P309" s="374"/>
      <c r="Q309" s="374"/>
      <c r="R309" s="374"/>
      <c r="S309" s="374"/>
      <c r="T309" s="374"/>
      <c r="U309" s="374"/>
      <c r="V309" s="374"/>
      <c r="W309" s="374"/>
      <c r="X309" s="374"/>
      <c r="Y309" s="374"/>
      <c r="Z309" s="374"/>
      <c r="AA309" s="374"/>
      <c r="AB309" s="374"/>
      <c r="AC309" s="374"/>
      <c r="AD309" s="374"/>
      <c r="AE309" s="374"/>
      <c r="AF309" s="374"/>
      <c r="AG309" s="374"/>
      <c r="AH309" s="374"/>
      <c r="AI309" s="374"/>
      <c r="AJ309" s="374"/>
    </row>
    <row r="310" spans="1:36" ht="16.2">
      <c r="A310" s="374"/>
      <c r="B310" s="374"/>
      <c r="C310" s="374"/>
      <c r="D310" s="374"/>
      <c r="E310" s="375"/>
      <c r="F310" s="374"/>
      <c r="G310" s="374"/>
      <c r="H310" s="374"/>
      <c r="I310" s="374"/>
      <c r="J310" s="374"/>
      <c r="K310" s="374"/>
      <c r="L310" s="374"/>
      <c r="M310" s="374"/>
      <c r="N310" s="374"/>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row>
    <row r="311" spans="1:36" ht="16.2">
      <c r="A311" s="374"/>
      <c r="B311" s="374"/>
      <c r="C311" s="374"/>
      <c r="D311" s="374"/>
      <c r="E311" s="375"/>
      <c r="F311" s="374"/>
      <c r="G311" s="374"/>
      <c r="H311" s="374"/>
      <c r="I311" s="374"/>
      <c r="J311" s="374"/>
      <c r="K311" s="374"/>
      <c r="L311" s="374"/>
      <c r="M311" s="374"/>
      <c r="N311" s="374"/>
      <c r="O311" s="374"/>
      <c r="P311" s="374"/>
      <c r="Q311" s="374"/>
      <c r="R311" s="374"/>
      <c r="S311" s="374"/>
      <c r="T311" s="374"/>
      <c r="U311" s="374"/>
      <c r="V311" s="374"/>
      <c r="W311" s="374"/>
      <c r="X311" s="374"/>
      <c r="Y311" s="374"/>
      <c r="Z311" s="374"/>
      <c r="AA311" s="374"/>
      <c r="AB311" s="374"/>
      <c r="AC311" s="374"/>
      <c r="AD311" s="374"/>
      <c r="AE311" s="374"/>
      <c r="AF311" s="374"/>
      <c r="AG311" s="374"/>
      <c r="AH311" s="374"/>
      <c r="AI311" s="374"/>
      <c r="AJ311" s="374"/>
    </row>
    <row r="312" spans="1:36" ht="16.2">
      <c r="A312" s="374"/>
      <c r="B312" s="374"/>
      <c r="C312" s="374"/>
      <c r="D312" s="374"/>
      <c r="E312" s="375"/>
      <c r="F312" s="374"/>
      <c r="G312" s="374"/>
      <c r="H312" s="374"/>
      <c r="I312" s="374"/>
      <c r="J312" s="374"/>
      <c r="K312" s="374"/>
      <c r="L312" s="374"/>
      <c r="M312" s="374"/>
      <c r="N312" s="374"/>
      <c r="O312" s="374"/>
      <c r="P312" s="374"/>
      <c r="Q312" s="374"/>
      <c r="R312" s="374"/>
      <c r="S312" s="374"/>
      <c r="T312" s="374"/>
      <c r="U312" s="374"/>
      <c r="V312" s="374"/>
      <c r="W312" s="374"/>
      <c r="X312" s="374"/>
      <c r="Y312" s="374"/>
      <c r="Z312" s="374"/>
      <c r="AA312" s="374"/>
      <c r="AB312" s="374"/>
      <c r="AC312" s="374"/>
      <c r="AD312" s="374"/>
      <c r="AE312" s="374"/>
      <c r="AF312" s="374"/>
      <c r="AG312" s="374"/>
      <c r="AH312" s="374"/>
      <c r="AI312" s="374"/>
      <c r="AJ312" s="374"/>
    </row>
    <row r="313" spans="1:36" ht="16.2">
      <c r="A313" s="374"/>
      <c r="B313" s="374"/>
      <c r="C313" s="374"/>
      <c r="D313" s="374"/>
      <c r="E313" s="375"/>
      <c r="F313" s="374"/>
      <c r="G313" s="374"/>
      <c r="H313" s="374"/>
      <c r="I313" s="374"/>
      <c r="J313" s="374"/>
      <c r="K313" s="374"/>
      <c r="L313" s="374"/>
      <c r="M313" s="374"/>
      <c r="N313" s="374"/>
      <c r="O313" s="374"/>
      <c r="P313" s="374"/>
      <c r="Q313" s="374"/>
      <c r="R313" s="374"/>
      <c r="S313" s="374"/>
      <c r="T313" s="374"/>
      <c r="U313" s="374"/>
      <c r="V313" s="374"/>
      <c r="W313" s="374"/>
      <c r="X313" s="374"/>
      <c r="Y313" s="374"/>
      <c r="Z313" s="374"/>
      <c r="AA313" s="374"/>
      <c r="AB313" s="374"/>
      <c r="AC313" s="374"/>
      <c r="AD313" s="374"/>
      <c r="AE313" s="374"/>
      <c r="AF313" s="374"/>
      <c r="AG313" s="374"/>
      <c r="AH313" s="374"/>
      <c r="AI313" s="374"/>
      <c r="AJ313" s="374"/>
    </row>
    <row r="314" spans="1:36" ht="16.2">
      <c r="A314" s="374"/>
      <c r="B314" s="374"/>
      <c r="C314" s="374"/>
      <c r="D314" s="374"/>
      <c r="E314" s="375"/>
      <c r="F314" s="374"/>
      <c r="G314" s="374"/>
      <c r="H314" s="374"/>
      <c r="I314" s="374"/>
      <c r="J314" s="374"/>
      <c r="K314" s="374"/>
      <c r="L314" s="374"/>
      <c r="M314" s="374"/>
      <c r="N314" s="374"/>
      <c r="O314" s="374"/>
      <c r="P314" s="374"/>
      <c r="Q314" s="374"/>
      <c r="R314" s="374"/>
      <c r="S314" s="374"/>
      <c r="T314" s="374"/>
      <c r="U314" s="374"/>
      <c r="V314" s="374"/>
      <c r="W314" s="374"/>
      <c r="X314" s="374"/>
      <c r="Y314" s="374"/>
      <c r="Z314" s="374"/>
      <c r="AA314" s="374"/>
      <c r="AB314" s="374"/>
      <c r="AC314" s="374"/>
      <c r="AD314" s="374"/>
      <c r="AE314" s="374"/>
      <c r="AF314" s="374"/>
      <c r="AG314" s="374"/>
      <c r="AH314" s="374"/>
      <c r="AI314" s="374"/>
      <c r="AJ314" s="374"/>
    </row>
    <row r="315" spans="1:36" ht="16.2">
      <c r="A315" s="374"/>
      <c r="B315" s="374"/>
      <c r="C315" s="374"/>
      <c r="D315" s="374"/>
      <c r="E315" s="375"/>
      <c r="F315" s="374"/>
      <c r="G315" s="374"/>
      <c r="H315" s="374"/>
      <c r="I315" s="374"/>
      <c r="J315" s="374"/>
      <c r="K315" s="374"/>
      <c r="L315" s="374"/>
      <c r="M315" s="374"/>
      <c r="N315" s="374"/>
      <c r="O315" s="374"/>
      <c r="P315" s="374"/>
      <c r="Q315" s="374"/>
      <c r="R315" s="374"/>
      <c r="S315" s="374"/>
      <c r="T315" s="374"/>
      <c r="U315" s="374"/>
      <c r="V315" s="374"/>
      <c r="W315" s="374"/>
      <c r="X315" s="374"/>
      <c r="Y315" s="374"/>
      <c r="Z315" s="374"/>
      <c r="AA315" s="374"/>
      <c r="AB315" s="374"/>
      <c r="AC315" s="374"/>
      <c r="AD315" s="374"/>
      <c r="AE315" s="374"/>
      <c r="AF315" s="374"/>
      <c r="AG315" s="374"/>
      <c r="AH315" s="374"/>
      <c r="AI315" s="374"/>
      <c r="AJ315" s="374"/>
    </row>
    <row r="316" spans="1:36" ht="16.2">
      <c r="A316" s="374"/>
      <c r="B316" s="374"/>
      <c r="C316" s="374"/>
      <c r="D316" s="374"/>
      <c r="E316" s="375"/>
      <c r="F316" s="374"/>
      <c r="G316" s="374"/>
      <c r="H316" s="374"/>
      <c r="I316" s="374"/>
      <c r="J316" s="374"/>
      <c r="K316" s="374"/>
      <c r="L316" s="374"/>
      <c r="M316" s="374"/>
      <c r="N316" s="374"/>
      <c r="O316" s="374"/>
      <c r="P316" s="374"/>
      <c r="Q316" s="374"/>
      <c r="R316" s="374"/>
      <c r="S316" s="374"/>
      <c r="T316" s="374"/>
      <c r="U316" s="374"/>
      <c r="V316" s="374"/>
      <c r="W316" s="374"/>
      <c r="X316" s="374"/>
      <c r="Y316" s="374"/>
      <c r="Z316" s="374"/>
      <c r="AA316" s="374"/>
      <c r="AB316" s="374"/>
      <c r="AC316" s="374"/>
      <c r="AD316" s="374"/>
      <c r="AE316" s="374"/>
      <c r="AF316" s="374"/>
      <c r="AG316" s="374"/>
      <c r="AH316" s="374"/>
      <c r="AI316" s="374"/>
      <c r="AJ316" s="374"/>
    </row>
    <row r="317" spans="1:36" ht="16.2">
      <c r="A317" s="374"/>
      <c r="B317" s="374"/>
      <c r="C317" s="374"/>
      <c r="D317" s="374"/>
      <c r="E317" s="375"/>
      <c r="F317" s="374"/>
      <c r="G317" s="374"/>
      <c r="H317" s="374"/>
      <c r="I317" s="374"/>
      <c r="J317" s="374"/>
      <c r="K317" s="374"/>
      <c r="L317" s="374"/>
      <c r="M317" s="374"/>
      <c r="N317" s="374"/>
      <c r="O317" s="374"/>
      <c r="P317" s="374"/>
      <c r="Q317" s="374"/>
      <c r="R317" s="374"/>
      <c r="S317" s="374"/>
      <c r="T317" s="374"/>
      <c r="U317" s="374"/>
      <c r="V317" s="374"/>
      <c r="W317" s="374"/>
      <c r="X317" s="374"/>
      <c r="Y317" s="374"/>
      <c r="Z317" s="374"/>
      <c r="AA317" s="374"/>
      <c r="AB317" s="374"/>
      <c r="AC317" s="374"/>
      <c r="AD317" s="374"/>
      <c r="AE317" s="374"/>
      <c r="AF317" s="374"/>
      <c r="AG317" s="374"/>
      <c r="AH317" s="374"/>
      <c r="AI317" s="374"/>
      <c r="AJ317" s="374"/>
    </row>
    <row r="318" spans="1:36" ht="16.2">
      <c r="A318" s="374"/>
      <c r="B318" s="374"/>
      <c r="C318" s="374"/>
      <c r="D318" s="374"/>
      <c r="E318" s="375"/>
      <c r="F318" s="374"/>
      <c r="G318" s="374"/>
      <c r="H318" s="374"/>
      <c r="I318" s="374"/>
      <c r="J318" s="374"/>
      <c r="K318" s="374"/>
      <c r="L318" s="374"/>
      <c r="M318" s="374"/>
      <c r="N318" s="374"/>
      <c r="O318" s="374"/>
      <c r="P318" s="374"/>
      <c r="Q318" s="374"/>
      <c r="R318" s="374"/>
      <c r="S318" s="374"/>
      <c r="T318" s="374"/>
      <c r="U318" s="374"/>
      <c r="V318" s="374"/>
      <c r="W318" s="374"/>
      <c r="X318" s="374"/>
      <c r="Y318" s="374"/>
      <c r="Z318" s="374"/>
      <c r="AA318" s="374"/>
      <c r="AB318" s="374"/>
      <c r="AC318" s="374"/>
      <c r="AD318" s="374"/>
      <c r="AE318" s="374"/>
      <c r="AF318" s="374"/>
      <c r="AG318" s="374"/>
      <c r="AH318" s="374"/>
      <c r="AI318" s="374"/>
      <c r="AJ318" s="374"/>
    </row>
    <row r="319" spans="1:36" ht="16.2">
      <c r="A319" s="374"/>
      <c r="B319" s="374"/>
      <c r="C319" s="374"/>
      <c r="D319" s="374"/>
      <c r="E319" s="375"/>
      <c r="F319" s="374"/>
      <c r="G319" s="374"/>
      <c r="H319" s="374"/>
      <c r="I319" s="374"/>
      <c r="J319" s="374"/>
      <c r="K319" s="374"/>
      <c r="L319" s="374"/>
      <c r="M319" s="374"/>
      <c r="N319" s="374"/>
      <c r="O319" s="374"/>
      <c r="P319" s="374"/>
      <c r="Q319" s="374"/>
      <c r="R319" s="374"/>
      <c r="S319" s="374"/>
      <c r="T319" s="374"/>
      <c r="U319" s="374"/>
      <c r="V319" s="374"/>
      <c r="W319" s="374"/>
      <c r="X319" s="374"/>
      <c r="Y319" s="374"/>
      <c r="Z319" s="374"/>
      <c r="AA319" s="374"/>
      <c r="AB319" s="374"/>
      <c r="AC319" s="374"/>
      <c r="AD319" s="374"/>
      <c r="AE319" s="374"/>
      <c r="AF319" s="374"/>
      <c r="AG319" s="374"/>
      <c r="AH319" s="374"/>
      <c r="AI319" s="374"/>
      <c r="AJ319" s="374"/>
    </row>
    <row r="320" spans="1:36" ht="16.2">
      <c r="A320" s="374"/>
      <c r="B320" s="374"/>
      <c r="C320" s="374"/>
      <c r="D320" s="374"/>
      <c r="E320" s="375"/>
      <c r="F320" s="374"/>
      <c r="G320" s="374"/>
      <c r="H320" s="374"/>
      <c r="I320" s="374"/>
      <c r="J320" s="374"/>
      <c r="K320" s="374"/>
      <c r="L320" s="374"/>
      <c r="M320" s="374"/>
      <c r="N320" s="374"/>
      <c r="O320" s="374"/>
      <c r="P320" s="374"/>
      <c r="Q320" s="374"/>
      <c r="R320" s="374"/>
      <c r="S320" s="374"/>
      <c r="T320" s="374"/>
      <c r="U320" s="374"/>
      <c r="V320" s="374"/>
      <c r="W320" s="374"/>
      <c r="X320" s="374"/>
      <c r="Y320" s="374"/>
      <c r="Z320" s="374"/>
      <c r="AA320" s="374"/>
      <c r="AB320" s="374"/>
      <c r="AC320" s="374"/>
      <c r="AD320" s="374"/>
      <c r="AE320" s="374"/>
      <c r="AF320" s="374"/>
      <c r="AG320" s="374"/>
      <c r="AH320" s="374"/>
      <c r="AI320" s="374"/>
      <c r="AJ320" s="374"/>
    </row>
    <row r="321" spans="1:36" ht="16.2">
      <c r="A321" s="374"/>
      <c r="B321" s="374"/>
      <c r="C321" s="374"/>
      <c r="D321" s="374"/>
      <c r="E321" s="375"/>
      <c r="F321" s="374"/>
      <c r="G321" s="374"/>
      <c r="H321" s="374"/>
      <c r="I321" s="374"/>
      <c r="J321" s="374"/>
      <c r="K321" s="374"/>
      <c r="L321" s="374"/>
      <c r="M321" s="374"/>
      <c r="N321" s="374"/>
      <c r="O321" s="374"/>
      <c r="P321" s="374"/>
      <c r="Q321" s="374"/>
      <c r="R321" s="374"/>
      <c r="S321" s="374"/>
      <c r="T321" s="374"/>
      <c r="U321" s="374"/>
      <c r="V321" s="374"/>
      <c r="W321" s="374"/>
      <c r="X321" s="374"/>
      <c r="Y321" s="374"/>
      <c r="Z321" s="374"/>
      <c r="AA321" s="374"/>
      <c r="AB321" s="374"/>
      <c r="AC321" s="374"/>
      <c r="AD321" s="374"/>
      <c r="AE321" s="374"/>
      <c r="AF321" s="374"/>
      <c r="AG321" s="374"/>
      <c r="AH321" s="374"/>
      <c r="AI321" s="374"/>
      <c r="AJ321" s="374"/>
    </row>
    <row r="322" spans="1:36" ht="16.2">
      <c r="A322" s="374"/>
      <c r="B322" s="374"/>
      <c r="C322" s="374"/>
      <c r="D322" s="374"/>
      <c r="E322" s="375"/>
      <c r="F322" s="374"/>
      <c r="G322" s="374"/>
      <c r="H322" s="374"/>
      <c r="I322" s="374"/>
      <c r="J322" s="374"/>
      <c r="K322" s="374"/>
      <c r="L322" s="374"/>
      <c r="M322" s="374"/>
      <c r="N322" s="374"/>
      <c r="O322" s="374"/>
      <c r="P322" s="374"/>
      <c r="Q322" s="374"/>
      <c r="R322" s="374"/>
      <c r="S322" s="374"/>
      <c r="T322" s="374"/>
      <c r="U322" s="374"/>
      <c r="V322" s="374"/>
      <c r="W322" s="374"/>
      <c r="X322" s="374"/>
      <c r="Y322" s="374"/>
      <c r="Z322" s="374"/>
      <c r="AA322" s="374"/>
      <c r="AB322" s="374"/>
      <c r="AC322" s="374"/>
      <c r="AD322" s="374"/>
      <c r="AE322" s="374"/>
      <c r="AF322" s="374"/>
      <c r="AG322" s="374"/>
      <c r="AH322" s="374"/>
      <c r="AI322" s="374"/>
      <c r="AJ322" s="374"/>
    </row>
    <row r="323" spans="1:36" ht="16.2">
      <c r="A323" s="374"/>
      <c r="B323" s="374"/>
      <c r="C323" s="374"/>
      <c r="D323" s="374"/>
      <c r="E323" s="375"/>
      <c r="F323" s="374"/>
      <c r="G323" s="374"/>
      <c r="H323" s="374"/>
      <c r="I323" s="374"/>
      <c r="J323" s="374"/>
      <c r="K323" s="374"/>
      <c r="L323" s="374"/>
      <c r="M323" s="374"/>
      <c r="N323" s="374"/>
      <c r="O323" s="374"/>
      <c r="P323" s="374"/>
      <c r="Q323" s="374"/>
      <c r="R323" s="374"/>
      <c r="S323" s="374"/>
      <c r="T323" s="374"/>
      <c r="U323" s="374"/>
      <c r="V323" s="374"/>
      <c r="W323" s="374"/>
      <c r="X323" s="374"/>
      <c r="Y323" s="374"/>
      <c r="Z323" s="374"/>
      <c r="AA323" s="374"/>
      <c r="AB323" s="374"/>
      <c r="AC323" s="374"/>
      <c r="AD323" s="374"/>
      <c r="AE323" s="374"/>
      <c r="AF323" s="374"/>
      <c r="AG323" s="374"/>
      <c r="AH323" s="374"/>
      <c r="AI323" s="374"/>
      <c r="AJ323" s="374"/>
    </row>
    <row r="324" spans="1:36" ht="16.2">
      <c r="A324" s="374"/>
      <c r="B324" s="374"/>
      <c r="C324" s="374"/>
      <c r="D324" s="374"/>
      <c r="E324" s="375"/>
      <c r="F324" s="374"/>
      <c r="G324" s="374"/>
      <c r="H324" s="374"/>
      <c r="I324" s="374"/>
      <c r="J324" s="374"/>
      <c r="K324" s="374"/>
      <c r="L324" s="374"/>
      <c r="M324" s="374"/>
      <c r="N324" s="374"/>
      <c r="O324" s="374"/>
      <c r="P324" s="374"/>
      <c r="Q324" s="374"/>
      <c r="R324" s="374"/>
      <c r="S324" s="374"/>
      <c r="T324" s="374"/>
      <c r="U324" s="374"/>
      <c r="V324" s="374"/>
      <c r="W324" s="374"/>
      <c r="X324" s="374"/>
      <c r="Y324" s="374"/>
      <c r="Z324" s="374"/>
      <c r="AA324" s="374"/>
      <c r="AB324" s="374"/>
      <c r="AC324" s="374"/>
      <c r="AD324" s="374"/>
      <c r="AE324" s="374"/>
      <c r="AF324" s="374"/>
      <c r="AG324" s="374"/>
      <c r="AH324" s="374"/>
      <c r="AI324" s="374"/>
      <c r="AJ324" s="374"/>
    </row>
    <row r="325" spans="1:36" ht="16.2">
      <c r="A325" s="374"/>
      <c r="B325" s="374"/>
      <c r="C325" s="374"/>
      <c r="D325" s="374"/>
      <c r="E325" s="375"/>
      <c r="F325" s="374"/>
      <c r="G325" s="374"/>
      <c r="H325" s="374"/>
      <c r="I325" s="374"/>
      <c r="J325" s="374"/>
      <c r="K325" s="374"/>
      <c r="L325" s="374"/>
      <c r="M325" s="374"/>
      <c r="N325" s="374"/>
      <c r="O325" s="374"/>
      <c r="P325" s="374"/>
      <c r="Q325" s="374"/>
      <c r="R325" s="374"/>
      <c r="S325" s="374"/>
      <c r="T325" s="374"/>
      <c r="U325" s="374"/>
      <c r="V325" s="374"/>
      <c r="W325" s="374"/>
      <c r="X325" s="374"/>
      <c r="Y325" s="374"/>
      <c r="Z325" s="374"/>
      <c r="AA325" s="374"/>
      <c r="AB325" s="374"/>
      <c r="AC325" s="374"/>
      <c r="AD325" s="374"/>
      <c r="AE325" s="374"/>
      <c r="AF325" s="374"/>
      <c r="AG325" s="374"/>
      <c r="AH325" s="374"/>
      <c r="AI325" s="374"/>
      <c r="AJ325" s="374"/>
    </row>
    <row r="326" spans="1:36" ht="16.2">
      <c r="A326" s="374"/>
      <c r="B326" s="374"/>
      <c r="C326" s="374"/>
      <c r="D326" s="374"/>
      <c r="E326" s="375"/>
      <c r="F326" s="374"/>
      <c r="G326" s="374"/>
      <c r="H326" s="374"/>
      <c r="I326" s="374"/>
      <c r="J326" s="374"/>
      <c r="K326" s="374"/>
      <c r="L326" s="374"/>
      <c r="M326" s="374"/>
      <c r="N326" s="374"/>
      <c r="O326" s="374"/>
      <c r="P326" s="374"/>
      <c r="Q326" s="374"/>
      <c r="R326" s="374"/>
      <c r="S326" s="374"/>
      <c r="T326" s="374"/>
      <c r="U326" s="374"/>
      <c r="V326" s="374"/>
      <c r="W326" s="374"/>
      <c r="X326" s="374"/>
      <c r="Y326" s="374"/>
      <c r="Z326" s="374"/>
      <c r="AA326" s="374"/>
      <c r="AB326" s="374"/>
      <c r="AC326" s="374"/>
      <c r="AD326" s="374"/>
      <c r="AE326" s="374"/>
      <c r="AF326" s="374"/>
      <c r="AG326" s="374"/>
      <c r="AH326" s="374"/>
      <c r="AI326" s="374"/>
      <c r="AJ326" s="374"/>
    </row>
    <row r="327" spans="1:36" ht="16.2">
      <c r="A327" s="374"/>
      <c r="B327" s="374"/>
      <c r="C327" s="374"/>
      <c r="D327" s="374"/>
      <c r="E327" s="375"/>
      <c r="F327" s="374"/>
      <c r="G327" s="374"/>
      <c r="H327" s="374"/>
      <c r="I327" s="374"/>
      <c r="J327" s="374"/>
      <c r="K327" s="374"/>
      <c r="L327" s="374"/>
      <c r="M327" s="374"/>
      <c r="N327" s="374"/>
      <c r="O327" s="374"/>
      <c r="P327" s="374"/>
      <c r="Q327" s="374"/>
      <c r="R327" s="374"/>
      <c r="S327" s="374"/>
      <c r="T327" s="374"/>
      <c r="U327" s="374"/>
      <c r="V327" s="374"/>
      <c r="W327" s="374"/>
      <c r="X327" s="374"/>
      <c r="Y327" s="374"/>
      <c r="Z327" s="374"/>
      <c r="AA327" s="374"/>
      <c r="AB327" s="374"/>
      <c r="AC327" s="374"/>
      <c r="AD327" s="374"/>
      <c r="AE327" s="374"/>
      <c r="AF327" s="374"/>
      <c r="AG327" s="374"/>
      <c r="AH327" s="374"/>
      <c r="AI327" s="374"/>
      <c r="AJ327" s="374"/>
    </row>
    <row r="328" spans="1:36" ht="16.2">
      <c r="A328" s="374"/>
      <c r="B328" s="374"/>
      <c r="C328" s="374"/>
      <c r="D328" s="374"/>
      <c r="E328" s="375"/>
      <c r="F328" s="374"/>
      <c r="G328" s="374"/>
      <c r="H328" s="374"/>
      <c r="I328" s="374"/>
      <c r="J328" s="374"/>
      <c r="K328" s="374"/>
      <c r="L328" s="374"/>
      <c r="M328" s="374"/>
      <c r="N328" s="374"/>
      <c r="O328" s="374"/>
      <c r="P328" s="374"/>
      <c r="Q328" s="374"/>
      <c r="R328" s="374"/>
      <c r="S328" s="374"/>
      <c r="T328" s="374"/>
      <c r="U328" s="374"/>
      <c r="V328" s="374"/>
      <c r="W328" s="374"/>
      <c r="X328" s="374"/>
      <c r="Y328" s="374"/>
      <c r="Z328" s="374"/>
      <c r="AA328" s="374"/>
      <c r="AB328" s="374"/>
      <c r="AC328" s="374"/>
      <c r="AD328" s="374"/>
      <c r="AE328" s="374"/>
      <c r="AF328" s="374"/>
      <c r="AG328" s="374"/>
      <c r="AH328" s="374"/>
      <c r="AI328" s="374"/>
      <c r="AJ328" s="374"/>
    </row>
    <row r="329" spans="1:36" ht="16.2">
      <c r="A329" s="374"/>
      <c r="B329" s="374"/>
      <c r="C329" s="374"/>
      <c r="D329" s="374"/>
      <c r="E329" s="375"/>
      <c r="F329" s="374"/>
      <c r="G329" s="374"/>
      <c r="H329" s="374"/>
      <c r="I329" s="374"/>
      <c r="J329" s="374"/>
      <c r="K329" s="374"/>
      <c r="L329" s="374"/>
      <c r="M329" s="374"/>
      <c r="N329" s="374"/>
      <c r="O329" s="374"/>
      <c r="P329" s="374"/>
      <c r="Q329" s="374"/>
      <c r="R329" s="374"/>
      <c r="S329" s="374"/>
      <c r="T329" s="374"/>
      <c r="U329" s="374"/>
      <c r="V329" s="374"/>
      <c r="W329" s="374"/>
      <c r="X329" s="374"/>
      <c r="Y329" s="374"/>
      <c r="Z329" s="374"/>
      <c r="AA329" s="374"/>
      <c r="AB329" s="374"/>
      <c r="AC329" s="374"/>
      <c r="AD329" s="374"/>
      <c r="AE329" s="374"/>
      <c r="AF329" s="374"/>
      <c r="AG329" s="374"/>
      <c r="AH329" s="374"/>
      <c r="AI329" s="374"/>
      <c r="AJ329" s="374"/>
    </row>
    <row r="330" spans="1:36" ht="16.2">
      <c r="A330" s="374"/>
      <c r="B330" s="374"/>
      <c r="C330" s="374"/>
      <c r="D330" s="374"/>
      <c r="E330" s="375"/>
      <c r="F330" s="374"/>
      <c r="G330" s="374"/>
      <c r="H330" s="374"/>
      <c r="I330" s="374"/>
      <c r="J330" s="374"/>
      <c r="K330" s="374"/>
      <c r="L330" s="374"/>
      <c r="M330" s="374"/>
      <c r="N330" s="374"/>
      <c r="O330" s="374"/>
      <c r="P330" s="374"/>
      <c r="Q330" s="374"/>
      <c r="R330" s="374"/>
      <c r="S330" s="374"/>
      <c r="T330" s="374"/>
      <c r="U330" s="374"/>
      <c r="V330" s="374"/>
      <c r="W330" s="374"/>
      <c r="X330" s="374"/>
      <c r="Y330" s="374"/>
      <c r="Z330" s="374"/>
      <c r="AA330" s="374"/>
      <c r="AB330" s="374"/>
      <c r="AC330" s="374"/>
      <c r="AD330" s="374"/>
      <c r="AE330" s="374"/>
      <c r="AF330" s="374"/>
      <c r="AG330" s="374"/>
      <c r="AH330" s="374"/>
      <c r="AI330" s="374"/>
      <c r="AJ330" s="374"/>
    </row>
    <row r="331" spans="1:36" ht="16.2">
      <c r="A331" s="374"/>
      <c r="B331" s="374"/>
      <c r="C331" s="374"/>
      <c r="D331" s="374"/>
      <c r="E331" s="375"/>
      <c r="F331" s="374"/>
      <c r="G331" s="374"/>
      <c r="H331" s="374"/>
      <c r="I331" s="374"/>
      <c r="J331" s="374"/>
      <c r="K331" s="374"/>
      <c r="L331" s="374"/>
      <c r="M331" s="374"/>
      <c r="N331" s="374"/>
      <c r="O331" s="374"/>
      <c r="P331" s="374"/>
      <c r="Q331" s="374"/>
      <c r="R331" s="374"/>
      <c r="S331" s="374"/>
      <c r="T331" s="374"/>
      <c r="U331" s="374"/>
      <c r="V331" s="374"/>
      <c r="W331" s="374"/>
      <c r="X331" s="374"/>
      <c r="Y331" s="374"/>
      <c r="Z331" s="374"/>
      <c r="AA331" s="374"/>
      <c r="AB331" s="374"/>
      <c r="AC331" s="374"/>
      <c r="AD331" s="374"/>
      <c r="AE331" s="374"/>
      <c r="AF331" s="374"/>
      <c r="AG331" s="374"/>
      <c r="AH331" s="374"/>
      <c r="AI331" s="374"/>
      <c r="AJ331" s="374"/>
    </row>
    <row r="332" spans="1:36" ht="16.2">
      <c r="A332" s="374"/>
      <c r="B332" s="374"/>
      <c r="C332" s="374"/>
      <c r="D332" s="374"/>
      <c r="E332" s="375"/>
      <c r="F332" s="374"/>
      <c r="G332" s="374"/>
      <c r="H332" s="374"/>
      <c r="I332" s="374"/>
      <c r="J332" s="374"/>
      <c r="K332" s="374"/>
      <c r="L332" s="374"/>
      <c r="M332" s="374"/>
      <c r="N332" s="374"/>
      <c r="O332" s="374"/>
      <c r="P332" s="374"/>
      <c r="Q332" s="374"/>
      <c r="R332" s="374"/>
      <c r="S332" s="374"/>
      <c r="T332" s="374"/>
      <c r="U332" s="374"/>
      <c r="V332" s="374"/>
      <c r="W332" s="374"/>
      <c r="X332" s="374"/>
      <c r="Y332" s="374"/>
      <c r="Z332" s="374"/>
      <c r="AA332" s="374"/>
      <c r="AB332" s="374"/>
      <c r="AC332" s="374"/>
      <c r="AD332" s="374"/>
      <c r="AE332" s="374"/>
      <c r="AF332" s="374"/>
      <c r="AG332" s="374"/>
      <c r="AH332" s="374"/>
      <c r="AI332" s="374"/>
      <c r="AJ332" s="374"/>
    </row>
    <row r="333" spans="1:36" ht="16.2">
      <c r="A333" s="374"/>
      <c r="B333" s="374"/>
      <c r="C333" s="374"/>
      <c r="D333" s="374"/>
      <c r="E333" s="375"/>
      <c r="F333" s="374"/>
      <c r="G333" s="374"/>
      <c r="H333" s="374"/>
      <c r="I333" s="374"/>
      <c r="J333" s="374"/>
      <c r="K333" s="374"/>
      <c r="L333" s="374"/>
      <c r="M333" s="374"/>
      <c r="N333" s="374"/>
      <c r="O333" s="374"/>
      <c r="P333" s="374"/>
      <c r="Q333" s="374"/>
      <c r="R333" s="374"/>
      <c r="S333" s="374"/>
      <c r="T333" s="374"/>
      <c r="U333" s="374"/>
      <c r="V333" s="374"/>
      <c r="W333" s="374"/>
      <c r="X333" s="374"/>
      <c r="Y333" s="374"/>
      <c r="Z333" s="374"/>
      <c r="AA333" s="374"/>
      <c r="AB333" s="374"/>
      <c r="AC333" s="374"/>
      <c r="AD333" s="374"/>
      <c r="AE333" s="374"/>
      <c r="AF333" s="374"/>
      <c r="AG333" s="374"/>
      <c r="AH333" s="374"/>
      <c r="AI333" s="374"/>
      <c r="AJ333" s="374"/>
    </row>
    <row r="334" spans="1:36" ht="16.2">
      <c r="A334" s="374"/>
      <c r="B334" s="374"/>
      <c r="C334" s="374"/>
      <c r="D334" s="374"/>
      <c r="E334" s="375"/>
      <c r="F334" s="374"/>
      <c r="G334" s="374"/>
      <c r="H334" s="374"/>
      <c r="I334" s="374"/>
      <c r="J334" s="374"/>
      <c r="K334" s="374"/>
      <c r="L334" s="374"/>
      <c r="M334" s="374"/>
      <c r="N334" s="374"/>
      <c r="O334" s="374"/>
      <c r="P334" s="374"/>
      <c r="Q334" s="374"/>
      <c r="R334" s="374"/>
      <c r="S334" s="374"/>
      <c r="T334" s="374"/>
      <c r="U334" s="374"/>
      <c r="V334" s="374"/>
      <c r="W334" s="374"/>
      <c r="X334" s="374"/>
      <c r="Y334" s="374"/>
      <c r="Z334" s="374"/>
      <c r="AA334" s="374"/>
      <c r="AB334" s="374"/>
      <c r="AC334" s="374"/>
      <c r="AD334" s="374"/>
      <c r="AE334" s="374"/>
      <c r="AF334" s="374"/>
      <c r="AG334" s="374"/>
      <c r="AH334" s="374"/>
      <c r="AI334" s="374"/>
      <c r="AJ334" s="374"/>
    </row>
    <row r="335" spans="1:36" ht="16.2">
      <c r="A335" s="374"/>
      <c r="B335" s="374"/>
      <c r="C335" s="374"/>
      <c r="D335" s="374"/>
      <c r="E335" s="375"/>
      <c r="F335" s="374"/>
      <c r="G335" s="374"/>
      <c r="H335" s="374"/>
      <c r="I335" s="374"/>
      <c r="J335" s="374"/>
      <c r="K335" s="374"/>
      <c r="L335" s="374"/>
      <c r="M335" s="374"/>
      <c r="N335" s="374"/>
      <c r="O335" s="374"/>
      <c r="P335" s="374"/>
      <c r="Q335" s="374"/>
      <c r="R335" s="374"/>
      <c r="S335" s="374"/>
      <c r="T335" s="374"/>
      <c r="U335" s="374"/>
      <c r="V335" s="374"/>
      <c r="W335" s="374"/>
      <c r="X335" s="374"/>
      <c r="Y335" s="374"/>
      <c r="Z335" s="374"/>
      <c r="AA335" s="374"/>
      <c r="AB335" s="374"/>
      <c r="AC335" s="374"/>
      <c r="AD335" s="374"/>
      <c r="AE335" s="374"/>
      <c r="AF335" s="374"/>
      <c r="AG335" s="374"/>
      <c r="AH335" s="374"/>
      <c r="AI335" s="374"/>
      <c r="AJ335" s="374"/>
    </row>
    <row r="336" spans="1:36" ht="16.2">
      <c r="A336" s="374"/>
      <c r="B336" s="374"/>
      <c r="C336" s="374"/>
      <c r="D336" s="374"/>
      <c r="E336" s="375"/>
      <c r="F336" s="374"/>
      <c r="G336" s="374"/>
      <c r="H336" s="374"/>
      <c r="I336" s="374"/>
      <c r="J336" s="374"/>
      <c r="K336" s="374"/>
      <c r="L336" s="374"/>
      <c r="M336" s="374"/>
      <c r="N336" s="374"/>
      <c r="O336" s="374"/>
      <c r="P336" s="374"/>
      <c r="Q336" s="374"/>
      <c r="R336" s="374"/>
      <c r="S336" s="374"/>
      <c r="T336" s="374"/>
      <c r="U336" s="374"/>
      <c r="V336" s="374"/>
      <c r="W336" s="374"/>
      <c r="X336" s="374"/>
      <c r="Y336" s="374"/>
      <c r="Z336" s="374"/>
      <c r="AA336" s="374"/>
      <c r="AB336" s="374"/>
      <c r="AC336" s="374"/>
      <c r="AD336" s="374"/>
      <c r="AE336" s="374"/>
      <c r="AF336" s="374"/>
      <c r="AG336" s="374"/>
      <c r="AH336" s="374"/>
      <c r="AI336" s="374"/>
      <c r="AJ336" s="374"/>
    </row>
    <row r="337" spans="1:36" ht="16.2">
      <c r="A337" s="374"/>
      <c r="B337" s="374"/>
      <c r="C337" s="374"/>
      <c r="D337" s="374"/>
      <c r="E337" s="375"/>
      <c r="F337" s="374"/>
      <c r="G337" s="374"/>
      <c r="H337" s="374"/>
      <c r="I337" s="374"/>
      <c r="J337" s="374"/>
      <c r="K337" s="374"/>
      <c r="L337" s="374"/>
      <c r="M337" s="374"/>
      <c r="N337" s="374"/>
      <c r="O337" s="374"/>
      <c r="P337" s="374"/>
      <c r="Q337" s="374"/>
      <c r="R337" s="374"/>
      <c r="S337" s="374"/>
      <c r="T337" s="374"/>
      <c r="U337" s="374"/>
      <c r="V337" s="374"/>
      <c r="W337" s="374"/>
      <c r="X337" s="374"/>
      <c r="Y337" s="374"/>
      <c r="Z337" s="374"/>
      <c r="AA337" s="374"/>
      <c r="AB337" s="374"/>
      <c r="AC337" s="374"/>
      <c r="AD337" s="374"/>
      <c r="AE337" s="374"/>
      <c r="AF337" s="374"/>
      <c r="AG337" s="374"/>
      <c r="AH337" s="374"/>
      <c r="AI337" s="374"/>
      <c r="AJ337" s="374"/>
    </row>
    <row r="338" spans="1:36" ht="16.2">
      <c r="A338" s="374"/>
      <c r="B338" s="374"/>
      <c r="C338" s="374"/>
      <c r="D338" s="374"/>
      <c r="E338" s="375"/>
      <c r="F338" s="374"/>
      <c r="G338" s="374"/>
      <c r="H338" s="374"/>
      <c r="I338" s="374"/>
      <c r="J338" s="374"/>
      <c r="K338" s="374"/>
      <c r="L338" s="374"/>
      <c r="M338" s="374"/>
      <c r="N338" s="374"/>
      <c r="O338" s="374"/>
      <c r="P338" s="374"/>
      <c r="Q338" s="374"/>
      <c r="R338" s="374"/>
      <c r="S338" s="374"/>
      <c r="T338" s="374"/>
      <c r="U338" s="374"/>
      <c r="V338" s="374"/>
      <c r="W338" s="374"/>
      <c r="X338" s="374"/>
      <c r="Y338" s="374"/>
      <c r="Z338" s="374"/>
      <c r="AA338" s="374"/>
      <c r="AB338" s="374"/>
      <c r="AC338" s="374"/>
      <c r="AD338" s="374"/>
      <c r="AE338" s="374"/>
      <c r="AF338" s="374"/>
      <c r="AG338" s="374"/>
      <c r="AH338" s="374"/>
      <c r="AI338" s="374"/>
      <c r="AJ338" s="374"/>
    </row>
    <row r="339" spans="1:36" ht="16.2">
      <c r="A339" s="374"/>
      <c r="B339" s="374"/>
      <c r="C339" s="374"/>
      <c r="D339" s="374"/>
      <c r="E339" s="375"/>
      <c r="F339" s="374"/>
      <c r="G339" s="374"/>
      <c r="H339" s="374"/>
      <c r="I339" s="374"/>
      <c r="J339" s="374"/>
      <c r="K339" s="374"/>
      <c r="L339" s="374"/>
      <c r="M339" s="374"/>
      <c r="N339" s="374"/>
      <c r="O339" s="374"/>
      <c r="P339" s="374"/>
      <c r="Q339" s="374"/>
      <c r="R339" s="374"/>
      <c r="S339" s="374"/>
      <c r="T339" s="374"/>
      <c r="U339" s="374"/>
      <c r="V339" s="374"/>
      <c r="W339" s="374"/>
      <c r="X339" s="374"/>
      <c r="Y339" s="374"/>
      <c r="Z339" s="374"/>
      <c r="AA339" s="374"/>
      <c r="AB339" s="374"/>
      <c r="AC339" s="374"/>
      <c r="AD339" s="374"/>
      <c r="AE339" s="374"/>
      <c r="AF339" s="374"/>
      <c r="AG339" s="374"/>
      <c r="AH339" s="374"/>
      <c r="AI339" s="374"/>
      <c r="AJ339" s="374"/>
    </row>
    <row r="340" spans="1:36" ht="16.2">
      <c r="A340" s="374"/>
      <c r="B340" s="374"/>
      <c r="C340" s="374"/>
      <c r="D340" s="374"/>
      <c r="E340" s="375"/>
      <c r="F340" s="374"/>
      <c r="G340" s="374"/>
      <c r="H340" s="374"/>
      <c r="I340" s="374"/>
      <c r="J340" s="374"/>
      <c r="K340" s="374"/>
      <c r="L340" s="374"/>
      <c r="M340" s="374"/>
      <c r="N340" s="374"/>
      <c r="O340" s="374"/>
      <c r="P340" s="374"/>
      <c r="Q340" s="374"/>
      <c r="R340" s="374"/>
      <c r="S340" s="374"/>
      <c r="T340" s="374"/>
      <c r="U340" s="374"/>
      <c r="V340" s="374"/>
      <c r="W340" s="374"/>
      <c r="X340" s="374"/>
      <c r="Y340" s="374"/>
      <c r="Z340" s="374"/>
      <c r="AA340" s="374"/>
      <c r="AB340" s="374"/>
      <c r="AC340" s="374"/>
      <c r="AD340" s="374"/>
      <c r="AE340" s="374"/>
      <c r="AF340" s="374"/>
      <c r="AG340" s="374"/>
      <c r="AH340" s="374"/>
      <c r="AI340" s="374"/>
      <c r="AJ340" s="374"/>
    </row>
    <row r="341" spans="1:36" ht="16.2">
      <c r="A341" s="374"/>
      <c r="B341" s="374"/>
      <c r="C341" s="374"/>
      <c r="D341" s="374"/>
      <c r="E341" s="375"/>
      <c r="F341" s="374"/>
      <c r="G341" s="374"/>
      <c r="H341" s="374"/>
      <c r="I341" s="374"/>
      <c r="J341" s="374"/>
      <c r="K341" s="374"/>
      <c r="L341" s="374"/>
      <c r="M341" s="374"/>
      <c r="N341" s="374"/>
      <c r="O341" s="374"/>
      <c r="P341" s="374"/>
      <c r="Q341" s="374"/>
      <c r="R341" s="374"/>
      <c r="S341" s="374"/>
      <c r="T341" s="374"/>
      <c r="U341" s="374"/>
      <c r="V341" s="374"/>
      <c r="W341" s="374"/>
      <c r="X341" s="374"/>
      <c r="Y341" s="374"/>
      <c r="Z341" s="374"/>
      <c r="AA341" s="374"/>
      <c r="AB341" s="374"/>
      <c r="AC341" s="374"/>
      <c r="AD341" s="374"/>
      <c r="AE341" s="374"/>
      <c r="AF341" s="374"/>
      <c r="AG341" s="374"/>
      <c r="AH341" s="374"/>
      <c r="AI341" s="374"/>
      <c r="AJ341" s="374"/>
    </row>
    <row r="342" spans="1:36" ht="16.2">
      <c r="A342" s="374"/>
      <c r="B342" s="374"/>
      <c r="C342" s="374"/>
      <c r="D342" s="374"/>
      <c r="E342" s="375"/>
      <c r="F342" s="374"/>
      <c r="G342" s="374"/>
      <c r="H342" s="374"/>
      <c r="I342" s="374"/>
      <c r="J342" s="374"/>
      <c r="K342" s="374"/>
      <c r="L342" s="374"/>
      <c r="M342" s="374"/>
      <c r="N342" s="374"/>
      <c r="O342" s="374"/>
      <c r="P342" s="374"/>
      <c r="Q342" s="374"/>
      <c r="R342" s="374"/>
      <c r="S342" s="374"/>
      <c r="T342" s="374"/>
      <c r="U342" s="374"/>
      <c r="V342" s="374"/>
      <c r="W342" s="374"/>
      <c r="X342" s="374"/>
      <c r="Y342" s="374"/>
      <c r="Z342" s="374"/>
      <c r="AA342" s="374"/>
      <c r="AB342" s="374"/>
      <c r="AC342" s="374"/>
      <c r="AD342" s="374"/>
      <c r="AE342" s="374"/>
      <c r="AF342" s="374"/>
      <c r="AG342" s="374"/>
      <c r="AH342" s="374"/>
      <c r="AI342" s="374"/>
      <c r="AJ342" s="374"/>
    </row>
    <row r="343" spans="1:36" ht="16.2">
      <c r="A343" s="374"/>
      <c r="B343" s="374"/>
      <c r="C343" s="374"/>
      <c r="D343" s="374"/>
      <c r="E343" s="375"/>
      <c r="F343" s="374"/>
      <c r="G343" s="374"/>
      <c r="H343" s="374"/>
      <c r="I343" s="374"/>
      <c r="J343" s="374"/>
      <c r="K343" s="374"/>
      <c r="L343" s="374"/>
      <c r="M343" s="374"/>
      <c r="N343" s="374"/>
      <c r="O343" s="374"/>
      <c r="P343" s="374"/>
      <c r="Q343" s="374"/>
      <c r="R343" s="374"/>
      <c r="S343" s="374"/>
      <c r="T343" s="374"/>
      <c r="U343" s="374"/>
      <c r="V343" s="374"/>
      <c r="W343" s="374"/>
      <c r="X343" s="374"/>
      <c r="Y343" s="374"/>
      <c r="Z343" s="374"/>
      <c r="AA343" s="374"/>
      <c r="AB343" s="374"/>
      <c r="AC343" s="374"/>
      <c r="AD343" s="374"/>
      <c r="AE343" s="374"/>
      <c r="AF343" s="374"/>
      <c r="AG343" s="374"/>
      <c r="AH343" s="374"/>
      <c r="AI343" s="374"/>
      <c r="AJ343" s="374"/>
    </row>
    <row r="344" spans="1:36" ht="16.2">
      <c r="A344" s="374"/>
      <c r="B344" s="374"/>
      <c r="C344" s="374"/>
      <c r="D344" s="374"/>
      <c r="E344" s="375"/>
      <c r="F344" s="374"/>
      <c r="G344" s="374"/>
      <c r="H344" s="374"/>
      <c r="I344" s="374"/>
      <c r="J344" s="374"/>
      <c r="K344" s="374"/>
      <c r="L344" s="374"/>
      <c r="M344" s="374"/>
      <c r="N344" s="374"/>
      <c r="O344" s="374"/>
      <c r="P344" s="374"/>
      <c r="Q344" s="374"/>
      <c r="R344" s="374"/>
      <c r="S344" s="374"/>
      <c r="T344" s="374"/>
      <c r="U344" s="374"/>
      <c r="V344" s="374"/>
      <c r="W344" s="374"/>
      <c r="X344" s="374"/>
      <c r="Y344" s="374"/>
      <c r="Z344" s="374"/>
      <c r="AA344" s="374"/>
      <c r="AB344" s="374"/>
      <c r="AC344" s="374"/>
      <c r="AD344" s="374"/>
      <c r="AE344" s="374"/>
      <c r="AF344" s="374"/>
      <c r="AG344" s="374"/>
      <c r="AH344" s="374"/>
      <c r="AI344" s="374"/>
      <c r="AJ344" s="374"/>
    </row>
    <row r="345" spans="1:36" ht="16.2">
      <c r="A345" s="374"/>
      <c r="B345" s="374"/>
      <c r="C345" s="374"/>
      <c r="D345" s="374"/>
      <c r="E345" s="375"/>
      <c r="F345" s="374"/>
      <c r="G345" s="374"/>
      <c r="H345" s="374"/>
      <c r="I345" s="374"/>
      <c r="J345" s="374"/>
      <c r="K345" s="374"/>
      <c r="L345" s="374"/>
      <c r="M345" s="374"/>
      <c r="N345" s="374"/>
      <c r="O345" s="374"/>
      <c r="P345" s="374"/>
      <c r="Q345" s="374"/>
      <c r="R345" s="374"/>
      <c r="S345" s="374"/>
      <c r="T345" s="374"/>
      <c r="U345" s="374"/>
      <c r="V345" s="374"/>
      <c r="W345" s="374"/>
      <c r="X345" s="374"/>
      <c r="Y345" s="374"/>
      <c r="Z345" s="374"/>
      <c r="AA345" s="374"/>
      <c r="AB345" s="374"/>
      <c r="AC345" s="374"/>
      <c r="AD345" s="374"/>
      <c r="AE345" s="374"/>
      <c r="AF345" s="374"/>
      <c r="AG345" s="374"/>
      <c r="AH345" s="374"/>
      <c r="AI345" s="374"/>
      <c r="AJ345" s="374"/>
    </row>
    <row r="346" spans="1:36" ht="16.2">
      <c r="A346" s="374"/>
      <c r="B346" s="374"/>
      <c r="C346" s="374"/>
      <c r="D346" s="374"/>
      <c r="E346" s="375"/>
      <c r="F346" s="374"/>
      <c r="G346" s="374"/>
      <c r="H346" s="374"/>
      <c r="I346" s="374"/>
      <c r="J346" s="374"/>
      <c r="K346" s="374"/>
      <c r="L346" s="374"/>
      <c r="M346" s="374"/>
      <c r="N346" s="374"/>
      <c r="O346" s="374"/>
      <c r="P346" s="374"/>
      <c r="Q346" s="374"/>
      <c r="R346" s="374"/>
      <c r="S346" s="374"/>
      <c r="T346" s="374"/>
      <c r="U346" s="374"/>
      <c r="V346" s="374"/>
      <c r="W346" s="374"/>
      <c r="X346" s="374"/>
      <c r="Y346" s="374"/>
      <c r="Z346" s="374"/>
      <c r="AA346" s="374"/>
      <c r="AB346" s="374"/>
      <c r="AC346" s="374"/>
      <c r="AD346" s="374"/>
      <c r="AE346" s="374"/>
      <c r="AF346" s="374"/>
      <c r="AG346" s="374"/>
      <c r="AH346" s="374"/>
      <c r="AI346" s="374"/>
      <c r="AJ346" s="374"/>
    </row>
    <row r="347" spans="1:36" ht="16.2">
      <c r="A347" s="374"/>
      <c r="B347" s="374"/>
      <c r="C347" s="374"/>
      <c r="D347" s="374"/>
      <c r="E347" s="375"/>
      <c r="F347" s="374"/>
      <c r="G347" s="374"/>
      <c r="H347" s="374"/>
      <c r="I347" s="374"/>
      <c r="J347" s="374"/>
      <c r="K347" s="374"/>
      <c r="L347" s="374"/>
      <c r="M347" s="374"/>
      <c r="N347" s="374"/>
      <c r="O347" s="374"/>
      <c r="P347" s="374"/>
      <c r="Q347" s="374"/>
      <c r="R347" s="374"/>
      <c r="S347" s="374"/>
      <c r="T347" s="374"/>
      <c r="U347" s="374"/>
      <c r="V347" s="374"/>
      <c r="W347" s="374"/>
      <c r="X347" s="374"/>
      <c r="Y347" s="374"/>
      <c r="Z347" s="374"/>
      <c r="AA347" s="374"/>
      <c r="AB347" s="374"/>
      <c r="AC347" s="374"/>
      <c r="AD347" s="374"/>
      <c r="AE347" s="374"/>
      <c r="AF347" s="374"/>
      <c r="AG347" s="374"/>
      <c r="AH347" s="374"/>
      <c r="AI347" s="374"/>
      <c r="AJ347" s="374"/>
    </row>
    <row r="348" spans="1:36" ht="16.2">
      <c r="A348" s="374"/>
      <c r="B348" s="374"/>
      <c r="C348" s="374"/>
      <c r="D348" s="374"/>
      <c r="E348" s="375"/>
      <c r="F348" s="374"/>
      <c r="G348" s="374"/>
      <c r="H348" s="374"/>
      <c r="I348" s="374"/>
      <c r="J348" s="374"/>
      <c r="K348" s="374"/>
      <c r="L348" s="374"/>
      <c r="M348" s="374"/>
      <c r="N348" s="374"/>
      <c r="O348" s="374"/>
      <c r="P348" s="374"/>
      <c r="Q348" s="374"/>
      <c r="R348" s="374"/>
      <c r="S348" s="374"/>
      <c r="T348" s="374"/>
      <c r="U348" s="374"/>
      <c r="V348" s="374"/>
      <c r="W348" s="374"/>
      <c r="X348" s="374"/>
      <c r="Y348" s="374"/>
      <c r="Z348" s="374"/>
      <c r="AA348" s="374"/>
      <c r="AB348" s="374"/>
      <c r="AC348" s="374"/>
      <c r="AD348" s="374"/>
      <c r="AE348" s="374"/>
      <c r="AF348" s="374"/>
      <c r="AG348" s="374"/>
      <c r="AH348" s="374"/>
      <c r="AI348" s="374"/>
      <c r="AJ348" s="374"/>
    </row>
    <row r="349" spans="1:36" ht="16.2">
      <c r="A349" s="374"/>
      <c r="B349" s="374"/>
      <c r="C349" s="374"/>
      <c r="D349" s="374"/>
      <c r="E349" s="375"/>
      <c r="F349" s="374"/>
      <c r="G349" s="374"/>
      <c r="H349" s="374"/>
      <c r="I349" s="374"/>
      <c r="J349" s="374"/>
      <c r="K349" s="374"/>
      <c r="L349" s="374"/>
      <c r="M349" s="374"/>
      <c r="N349" s="374"/>
      <c r="O349" s="374"/>
      <c r="P349" s="374"/>
      <c r="Q349" s="374"/>
      <c r="R349" s="374"/>
      <c r="S349" s="374"/>
      <c r="T349" s="374"/>
      <c r="U349" s="374"/>
      <c r="V349" s="374"/>
      <c r="W349" s="374"/>
      <c r="X349" s="374"/>
      <c r="Y349" s="374"/>
      <c r="Z349" s="374"/>
      <c r="AA349" s="374"/>
      <c r="AB349" s="374"/>
      <c r="AC349" s="374"/>
      <c r="AD349" s="374"/>
      <c r="AE349" s="374"/>
      <c r="AF349" s="374"/>
      <c r="AG349" s="374"/>
      <c r="AH349" s="374"/>
      <c r="AI349" s="374"/>
      <c r="AJ349" s="374"/>
    </row>
    <row r="350" spans="1:36" ht="16.2">
      <c r="A350" s="374"/>
      <c r="B350" s="374"/>
      <c r="C350" s="374"/>
      <c r="D350" s="374"/>
      <c r="E350" s="375"/>
      <c r="F350" s="374"/>
      <c r="G350" s="374"/>
      <c r="H350" s="374"/>
      <c r="I350" s="374"/>
      <c r="J350" s="374"/>
      <c r="K350" s="374"/>
      <c r="L350" s="374"/>
      <c r="M350" s="374"/>
      <c r="N350" s="374"/>
      <c r="O350" s="374"/>
      <c r="P350" s="374"/>
      <c r="Q350" s="374"/>
      <c r="R350" s="374"/>
      <c r="S350" s="374"/>
      <c r="T350" s="374"/>
      <c r="U350" s="374"/>
      <c r="V350" s="374"/>
      <c r="W350" s="374"/>
      <c r="X350" s="374"/>
      <c r="Y350" s="374"/>
      <c r="Z350" s="374"/>
      <c r="AA350" s="374"/>
      <c r="AB350" s="374"/>
      <c r="AC350" s="374"/>
      <c r="AD350" s="374"/>
      <c r="AE350" s="374"/>
      <c r="AF350" s="374"/>
      <c r="AG350" s="374"/>
      <c r="AH350" s="374"/>
      <c r="AI350" s="374"/>
      <c r="AJ350" s="374"/>
    </row>
    <row r="351" spans="1:36" ht="16.2">
      <c r="A351" s="374"/>
      <c r="B351" s="374"/>
      <c r="C351" s="374"/>
      <c r="D351" s="374"/>
      <c r="E351" s="375"/>
      <c r="F351" s="374"/>
      <c r="G351" s="374"/>
      <c r="H351" s="374"/>
      <c r="I351" s="374"/>
      <c r="J351" s="374"/>
      <c r="K351" s="374"/>
      <c r="L351" s="374"/>
      <c r="M351" s="374"/>
      <c r="N351" s="374"/>
      <c r="O351" s="374"/>
      <c r="P351" s="374"/>
      <c r="Q351" s="374"/>
      <c r="R351" s="374"/>
      <c r="S351" s="374"/>
      <c r="T351" s="374"/>
      <c r="U351" s="374"/>
      <c r="V351" s="374"/>
      <c r="W351" s="374"/>
      <c r="X351" s="374"/>
      <c r="Y351" s="374"/>
      <c r="Z351" s="374"/>
      <c r="AA351" s="374"/>
      <c r="AB351" s="374"/>
      <c r="AC351" s="374"/>
      <c r="AD351" s="374"/>
      <c r="AE351" s="374"/>
      <c r="AF351" s="374"/>
      <c r="AG351" s="374"/>
      <c r="AH351" s="374"/>
      <c r="AI351" s="374"/>
      <c r="AJ351" s="374"/>
    </row>
    <row r="352" spans="1:36" ht="16.2">
      <c r="A352" s="374"/>
      <c r="B352" s="374"/>
      <c r="C352" s="374"/>
      <c r="D352" s="374"/>
      <c r="E352" s="375"/>
      <c r="F352" s="374"/>
      <c r="G352" s="374"/>
      <c r="H352" s="374"/>
      <c r="I352" s="374"/>
      <c r="J352" s="374"/>
      <c r="K352" s="374"/>
      <c r="L352" s="374"/>
      <c r="M352" s="374"/>
      <c r="N352" s="374"/>
      <c r="O352" s="374"/>
      <c r="P352" s="374"/>
      <c r="Q352" s="374"/>
      <c r="R352" s="374"/>
      <c r="S352" s="374"/>
      <c r="T352" s="374"/>
      <c r="U352" s="374"/>
      <c r="V352" s="374"/>
      <c r="W352" s="374"/>
      <c r="X352" s="374"/>
      <c r="Y352" s="374"/>
      <c r="Z352" s="374"/>
      <c r="AA352" s="374"/>
      <c r="AB352" s="374"/>
      <c r="AC352" s="374"/>
      <c r="AD352" s="374"/>
      <c r="AE352" s="374"/>
      <c r="AF352" s="374"/>
      <c r="AG352" s="374"/>
      <c r="AH352" s="374"/>
      <c r="AI352" s="374"/>
      <c r="AJ352" s="374"/>
    </row>
    <row r="353" spans="1:36" ht="16.2">
      <c r="A353" s="374"/>
      <c r="B353" s="374"/>
      <c r="C353" s="374"/>
      <c r="D353" s="374"/>
      <c r="E353" s="375"/>
      <c r="F353" s="374"/>
      <c r="G353" s="374"/>
      <c r="H353" s="374"/>
      <c r="I353" s="374"/>
      <c r="J353" s="374"/>
      <c r="K353" s="374"/>
      <c r="L353" s="374"/>
      <c r="M353" s="374"/>
      <c r="N353" s="374"/>
      <c r="O353" s="374"/>
      <c r="P353" s="374"/>
      <c r="Q353" s="374"/>
      <c r="R353" s="374"/>
      <c r="S353" s="374"/>
      <c r="T353" s="374"/>
      <c r="U353" s="374"/>
      <c r="V353" s="374"/>
      <c r="W353" s="374"/>
      <c r="X353" s="374"/>
      <c r="Y353" s="374"/>
      <c r="Z353" s="374"/>
      <c r="AA353" s="374"/>
      <c r="AB353" s="374"/>
      <c r="AC353" s="374"/>
      <c r="AD353" s="374"/>
      <c r="AE353" s="374"/>
      <c r="AF353" s="374"/>
      <c r="AG353" s="374"/>
      <c r="AH353" s="374"/>
      <c r="AI353" s="374"/>
      <c r="AJ353" s="374"/>
    </row>
    <row r="354" spans="1:36" ht="16.2">
      <c r="A354" s="374"/>
      <c r="B354" s="374"/>
      <c r="C354" s="374"/>
      <c r="D354" s="374"/>
      <c r="E354" s="375"/>
      <c r="F354" s="374"/>
      <c r="G354" s="374"/>
      <c r="H354" s="374"/>
      <c r="I354" s="374"/>
      <c r="J354" s="374"/>
      <c r="K354" s="374"/>
      <c r="L354" s="374"/>
      <c r="M354" s="374"/>
      <c r="N354" s="374"/>
      <c r="O354" s="374"/>
      <c r="P354" s="374"/>
      <c r="Q354" s="374"/>
      <c r="R354" s="374"/>
      <c r="S354" s="374"/>
      <c r="T354" s="374"/>
      <c r="U354" s="374"/>
      <c r="V354" s="374"/>
      <c r="W354" s="374"/>
      <c r="X354" s="374"/>
      <c r="Y354" s="374"/>
      <c r="Z354" s="374"/>
      <c r="AA354" s="374"/>
      <c r="AB354" s="374"/>
      <c r="AC354" s="374"/>
      <c r="AD354" s="374"/>
      <c r="AE354" s="374"/>
      <c r="AF354" s="374"/>
      <c r="AG354" s="374"/>
      <c r="AH354" s="374"/>
      <c r="AI354" s="374"/>
      <c r="AJ354" s="374"/>
    </row>
    <row r="355" spans="1:36" ht="16.2">
      <c r="A355" s="374"/>
      <c r="B355" s="374"/>
      <c r="C355" s="374"/>
      <c r="D355" s="374"/>
      <c r="E355" s="375"/>
      <c r="F355" s="374"/>
      <c r="G355" s="374"/>
      <c r="H355" s="374"/>
      <c r="I355" s="374"/>
      <c r="J355" s="374"/>
      <c r="K355" s="374"/>
      <c r="L355" s="374"/>
      <c r="M355" s="374"/>
      <c r="N355" s="374"/>
      <c r="O355" s="374"/>
      <c r="P355" s="374"/>
      <c r="Q355" s="374"/>
      <c r="R355" s="374"/>
      <c r="S355" s="374"/>
      <c r="T355" s="374"/>
      <c r="U355" s="374"/>
      <c r="V355" s="374"/>
      <c r="W355" s="374"/>
      <c r="X355" s="374"/>
      <c r="Y355" s="374"/>
      <c r="Z355" s="374"/>
      <c r="AA355" s="374"/>
      <c r="AB355" s="374"/>
      <c r="AC355" s="374"/>
      <c r="AD355" s="374"/>
      <c r="AE355" s="374"/>
      <c r="AF355" s="374"/>
      <c r="AG355" s="374"/>
      <c r="AH355" s="374"/>
      <c r="AI355" s="374"/>
      <c r="AJ355" s="374"/>
    </row>
    <row r="356" spans="1:36" ht="16.2">
      <c r="A356" s="374"/>
      <c r="B356" s="374"/>
      <c r="C356" s="374"/>
      <c r="D356" s="374"/>
      <c r="E356" s="375"/>
      <c r="F356" s="374"/>
      <c r="G356" s="374"/>
      <c r="H356" s="374"/>
      <c r="I356" s="374"/>
      <c r="J356" s="374"/>
      <c r="K356" s="374"/>
      <c r="L356" s="374"/>
      <c r="M356" s="374"/>
      <c r="N356" s="374"/>
      <c r="O356" s="374"/>
      <c r="P356" s="374"/>
      <c r="Q356" s="374"/>
      <c r="R356" s="374"/>
      <c r="S356" s="374"/>
      <c r="T356" s="374"/>
      <c r="U356" s="374"/>
      <c r="V356" s="374"/>
      <c r="W356" s="374"/>
      <c r="X356" s="374"/>
      <c r="Y356" s="374"/>
      <c r="Z356" s="374"/>
      <c r="AA356" s="374"/>
      <c r="AB356" s="374"/>
      <c r="AC356" s="374"/>
      <c r="AD356" s="374"/>
      <c r="AE356" s="374"/>
      <c r="AF356" s="374"/>
      <c r="AG356" s="374"/>
      <c r="AH356" s="374"/>
      <c r="AI356" s="374"/>
      <c r="AJ356" s="374"/>
    </row>
    <row r="357" spans="1:36" ht="16.2">
      <c r="A357" s="374"/>
      <c r="B357" s="374"/>
      <c r="C357" s="374"/>
      <c r="D357" s="374"/>
      <c r="E357" s="375"/>
      <c r="F357" s="374"/>
      <c r="G357" s="374"/>
      <c r="H357" s="374"/>
      <c r="I357" s="374"/>
      <c r="J357" s="374"/>
      <c r="K357" s="374"/>
      <c r="L357" s="374"/>
      <c r="M357" s="374"/>
      <c r="N357" s="374"/>
      <c r="O357" s="374"/>
      <c r="P357" s="374"/>
      <c r="Q357" s="374"/>
      <c r="R357" s="374"/>
      <c r="S357" s="374"/>
      <c r="T357" s="374"/>
      <c r="U357" s="374"/>
      <c r="V357" s="374"/>
      <c r="W357" s="374"/>
      <c r="X357" s="374"/>
      <c r="Y357" s="374"/>
      <c r="Z357" s="374"/>
      <c r="AA357" s="374"/>
      <c r="AB357" s="374"/>
      <c r="AC357" s="374"/>
      <c r="AD357" s="374"/>
      <c r="AE357" s="374"/>
      <c r="AF357" s="374"/>
      <c r="AG357" s="374"/>
      <c r="AH357" s="374"/>
      <c r="AI357" s="374"/>
      <c r="AJ357" s="374"/>
    </row>
    <row r="358" spans="1:36" ht="16.2">
      <c r="A358" s="374"/>
      <c r="B358" s="374"/>
      <c r="C358" s="374"/>
      <c r="D358" s="374"/>
      <c r="E358" s="375"/>
      <c r="F358" s="374"/>
      <c r="G358" s="374"/>
      <c r="H358" s="374"/>
      <c r="I358" s="374"/>
      <c r="J358" s="374"/>
      <c r="K358" s="374"/>
      <c r="L358" s="374"/>
      <c r="M358" s="374"/>
      <c r="N358" s="374"/>
      <c r="O358" s="374"/>
      <c r="P358" s="374"/>
      <c r="Q358" s="374"/>
      <c r="R358" s="374"/>
      <c r="S358" s="374"/>
      <c r="T358" s="374"/>
      <c r="U358" s="374"/>
      <c r="V358" s="374"/>
      <c r="W358" s="374"/>
      <c r="X358" s="374"/>
      <c r="Y358" s="374"/>
      <c r="Z358" s="374"/>
      <c r="AA358" s="374"/>
      <c r="AB358" s="374"/>
      <c r="AC358" s="374"/>
      <c r="AD358" s="374"/>
      <c r="AE358" s="374"/>
      <c r="AF358" s="374"/>
      <c r="AG358" s="374"/>
      <c r="AH358" s="374"/>
      <c r="AI358" s="374"/>
      <c r="AJ358" s="374"/>
    </row>
    <row r="359" spans="1:36" ht="16.2">
      <c r="A359" s="374"/>
      <c r="B359" s="374"/>
      <c r="C359" s="374"/>
      <c r="D359" s="374"/>
      <c r="E359" s="375"/>
      <c r="F359" s="374"/>
      <c r="G359" s="374"/>
      <c r="H359" s="374"/>
      <c r="I359" s="374"/>
      <c r="J359" s="374"/>
      <c r="K359" s="374"/>
      <c r="L359" s="374"/>
      <c r="M359" s="374"/>
      <c r="N359" s="374"/>
      <c r="O359" s="374"/>
      <c r="P359" s="374"/>
      <c r="Q359" s="374"/>
      <c r="R359" s="374"/>
      <c r="S359" s="374"/>
      <c r="T359" s="374"/>
      <c r="U359" s="374"/>
      <c r="V359" s="374"/>
      <c r="W359" s="374"/>
      <c r="X359" s="374"/>
      <c r="Y359" s="374"/>
      <c r="Z359" s="374"/>
      <c r="AA359" s="374"/>
      <c r="AB359" s="374"/>
      <c r="AC359" s="374"/>
      <c r="AD359" s="374"/>
      <c r="AE359" s="374"/>
      <c r="AF359" s="374"/>
      <c r="AG359" s="374"/>
      <c r="AH359" s="374"/>
      <c r="AI359" s="374"/>
      <c r="AJ359" s="374"/>
    </row>
    <row r="360" spans="1:36" ht="16.2">
      <c r="A360" s="374"/>
      <c r="B360" s="374"/>
      <c r="C360" s="374"/>
      <c r="D360" s="374"/>
      <c r="E360" s="375"/>
      <c r="F360" s="374"/>
      <c r="G360" s="374"/>
      <c r="H360" s="374"/>
      <c r="I360" s="374"/>
      <c r="J360" s="374"/>
      <c r="K360" s="374"/>
      <c r="L360" s="374"/>
      <c r="M360" s="374"/>
      <c r="N360" s="374"/>
      <c r="O360" s="374"/>
      <c r="P360" s="374"/>
      <c r="Q360" s="374"/>
      <c r="R360" s="374"/>
      <c r="S360" s="374"/>
      <c r="T360" s="374"/>
      <c r="U360" s="374"/>
      <c r="V360" s="374"/>
      <c r="W360" s="374"/>
      <c r="X360" s="374"/>
      <c r="Y360" s="374"/>
      <c r="Z360" s="374"/>
      <c r="AA360" s="374"/>
      <c r="AB360" s="374"/>
      <c r="AC360" s="374"/>
      <c r="AD360" s="374"/>
      <c r="AE360" s="374"/>
      <c r="AF360" s="374"/>
      <c r="AG360" s="374"/>
      <c r="AH360" s="374"/>
      <c r="AI360" s="374"/>
      <c r="AJ360" s="374"/>
    </row>
    <row r="361" spans="1:36" ht="16.2">
      <c r="A361" s="374"/>
      <c r="B361" s="374"/>
      <c r="C361" s="374"/>
      <c r="D361" s="374"/>
      <c r="E361" s="375"/>
      <c r="F361" s="374"/>
      <c r="G361" s="374"/>
      <c r="H361" s="374"/>
      <c r="I361" s="374"/>
      <c r="J361" s="374"/>
      <c r="K361" s="374"/>
      <c r="L361" s="374"/>
      <c r="M361" s="374"/>
      <c r="N361" s="374"/>
      <c r="O361" s="374"/>
      <c r="P361" s="374"/>
      <c r="Q361" s="374"/>
      <c r="R361" s="374"/>
      <c r="S361" s="374"/>
      <c r="T361" s="374"/>
      <c r="U361" s="374"/>
      <c r="V361" s="374"/>
      <c r="W361" s="374"/>
      <c r="X361" s="374"/>
      <c r="Y361" s="374"/>
      <c r="Z361" s="374"/>
      <c r="AA361" s="374"/>
      <c r="AB361" s="374"/>
      <c r="AC361" s="374"/>
      <c r="AD361" s="374"/>
      <c r="AE361" s="374"/>
      <c r="AF361" s="374"/>
      <c r="AG361" s="374"/>
      <c r="AH361" s="374"/>
      <c r="AI361" s="374"/>
      <c r="AJ361" s="374"/>
    </row>
    <row r="362" spans="1:36" ht="16.2">
      <c r="A362" s="374"/>
      <c r="B362" s="374"/>
      <c r="C362" s="374"/>
      <c r="D362" s="374"/>
      <c r="E362" s="375"/>
      <c r="F362" s="374"/>
      <c r="G362" s="374"/>
      <c r="H362" s="374"/>
      <c r="I362" s="374"/>
      <c r="J362" s="374"/>
      <c r="K362" s="374"/>
      <c r="L362" s="374"/>
      <c r="M362" s="374"/>
      <c r="N362" s="374"/>
      <c r="O362" s="374"/>
      <c r="P362" s="374"/>
      <c r="Q362" s="374"/>
      <c r="R362" s="374"/>
      <c r="S362" s="374"/>
      <c r="T362" s="374"/>
      <c r="U362" s="374"/>
      <c r="V362" s="374"/>
      <c r="W362" s="374"/>
      <c r="X362" s="374"/>
      <c r="Y362" s="374"/>
      <c r="Z362" s="374"/>
      <c r="AA362" s="374"/>
      <c r="AB362" s="374"/>
      <c r="AC362" s="374"/>
      <c r="AD362" s="374"/>
      <c r="AE362" s="374"/>
      <c r="AF362" s="374"/>
      <c r="AG362" s="374"/>
      <c r="AH362" s="374"/>
      <c r="AI362" s="374"/>
      <c r="AJ362" s="374"/>
    </row>
    <row r="363" spans="1:36" ht="16.2">
      <c r="A363" s="374"/>
      <c r="B363" s="374"/>
      <c r="C363" s="374"/>
      <c r="D363" s="374"/>
      <c r="E363" s="375"/>
      <c r="F363" s="374"/>
      <c r="G363" s="374"/>
      <c r="H363" s="374"/>
      <c r="I363" s="374"/>
      <c r="J363" s="374"/>
      <c r="K363" s="374"/>
      <c r="L363" s="374"/>
      <c r="M363" s="374"/>
      <c r="N363" s="374"/>
      <c r="O363" s="374"/>
      <c r="P363" s="374"/>
      <c r="Q363" s="374"/>
      <c r="R363" s="374"/>
      <c r="S363" s="374"/>
      <c r="T363" s="374"/>
      <c r="U363" s="374"/>
      <c r="V363" s="374"/>
      <c r="W363" s="374"/>
      <c r="X363" s="374"/>
      <c r="Y363" s="374"/>
      <c r="Z363" s="374"/>
      <c r="AA363" s="374"/>
      <c r="AB363" s="374"/>
      <c r="AC363" s="374"/>
      <c r="AD363" s="374"/>
      <c r="AE363" s="374"/>
      <c r="AF363" s="374"/>
      <c r="AG363" s="374"/>
      <c r="AH363" s="374"/>
      <c r="AI363" s="374"/>
      <c r="AJ363" s="374"/>
    </row>
    <row r="364" spans="1:36" ht="16.2">
      <c r="A364" s="374"/>
      <c r="B364" s="374"/>
      <c r="C364" s="374"/>
      <c r="D364" s="374"/>
      <c r="E364" s="375"/>
      <c r="F364" s="374"/>
      <c r="G364" s="374"/>
      <c r="H364" s="374"/>
      <c r="I364" s="374"/>
      <c r="J364" s="374"/>
      <c r="K364" s="374"/>
      <c r="L364" s="374"/>
      <c r="M364" s="374"/>
      <c r="N364" s="374"/>
      <c r="O364" s="374"/>
      <c r="P364" s="374"/>
      <c r="Q364" s="374"/>
      <c r="R364" s="374"/>
      <c r="S364" s="374"/>
      <c r="T364" s="374"/>
      <c r="U364" s="374"/>
      <c r="V364" s="374"/>
      <c r="W364" s="374"/>
      <c r="X364" s="374"/>
      <c r="Y364" s="374"/>
      <c r="Z364" s="374"/>
      <c r="AA364" s="374"/>
      <c r="AB364" s="374"/>
      <c r="AC364" s="374"/>
      <c r="AD364" s="374"/>
      <c r="AE364" s="374"/>
      <c r="AF364" s="374"/>
      <c r="AG364" s="374"/>
      <c r="AH364" s="374"/>
      <c r="AI364" s="374"/>
      <c r="AJ364" s="374"/>
    </row>
    <row r="365" spans="1:36" ht="16.2">
      <c r="A365" s="374"/>
      <c r="B365" s="374"/>
      <c r="C365" s="374"/>
      <c r="D365" s="374"/>
      <c r="E365" s="375"/>
      <c r="F365" s="374"/>
      <c r="G365" s="374"/>
      <c r="H365" s="374"/>
      <c r="I365" s="374"/>
      <c r="J365" s="374"/>
      <c r="K365" s="374"/>
      <c r="L365" s="374"/>
      <c r="M365" s="374"/>
      <c r="N365" s="374"/>
      <c r="O365" s="374"/>
      <c r="P365" s="374"/>
      <c r="Q365" s="374"/>
      <c r="R365" s="374"/>
      <c r="S365" s="374"/>
      <c r="T365" s="374"/>
      <c r="U365" s="374"/>
      <c r="V365" s="374"/>
      <c r="W365" s="374"/>
      <c r="X365" s="374"/>
      <c r="Y365" s="374"/>
      <c r="Z365" s="374"/>
      <c r="AA365" s="374"/>
      <c r="AB365" s="374"/>
      <c r="AC365" s="374"/>
      <c r="AD365" s="374"/>
      <c r="AE365" s="374"/>
      <c r="AF365" s="374"/>
      <c r="AG365" s="374"/>
      <c r="AH365" s="374"/>
      <c r="AI365" s="374"/>
      <c r="AJ365" s="374"/>
    </row>
    <row r="366" spans="1:36" ht="16.2">
      <c r="A366" s="374"/>
      <c r="B366" s="374"/>
      <c r="C366" s="374"/>
      <c r="D366" s="374"/>
      <c r="E366" s="375"/>
      <c r="F366" s="374"/>
      <c r="G366" s="374"/>
      <c r="H366" s="374"/>
      <c r="I366" s="374"/>
      <c r="J366" s="374"/>
      <c r="K366" s="374"/>
      <c r="L366" s="374"/>
      <c r="M366" s="374"/>
      <c r="N366" s="374"/>
      <c r="O366" s="374"/>
      <c r="P366" s="374"/>
      <c r="Q366" s="374"/>
      <c r="R366" s="374"/>
      <c r="S366" s="374"/>
      <c r="T366" s="374"/>
      <c r="U366" s="374"/>
      <c r="V366" s="374"/>
      <c r="W366" s="374"/>
      <c r="X366" s="374"/>
      <c r="Y366" s="374"/>
      <c r="Z366" s="374"/>
      <c r="AA366" s="374"/>
      <c r="AB366" s="374"/>
      <c r="AC366" s="374"/>
      <c r="AD366" s="374"/>
      <c r="AE366" s="374"/>
      <c r="AF366" s="374"/>
      <c r="AG366" s="374"/>
      <c r="AH366" s="374"/>
      <c r="AI366" s="374"/>
      <c r="AJ366" s="374"/>
    </row>
    <row r="367" spans="1:36" ht="16.2">
      <c r="A367" s="374"/>
      <c r="B367" s="374"/>
      <c r="C367" s="374"/>
      <c r="D367" s="374"/>
      <c r="E367" s="375"/>
      <c r="F367" s="374"/>
      <c r="G367" s="374"/>
      <c r="H367" s="374"/>
      <c r="I367" s="374"/>
      <c r="J367" s="374"/>
      <c r="K367" s="374"/>
      <c r="L367" s="374"/>
      <c r="M367" s="374"/>
      <c r="N367" s="374"/>
      <c r="O367" s="374"/>
      <c r="P367" s="374"/>
      <c r="Q367" s="374"/>
      <c r="R367" s="374"/>
      <c r="S367" s="374"/>
      <c r="T367" s="374"/>
      <c r="U367" s="374"/>
      <c r="V367" s="374"/>
      <c r="W367" s="374"/>
      <c r="X367" s="374"/>
      <c r="Y367" s="374"/>
      <c r="Z367" s="374"/>
      <c r="AA367" s="374"/>
      <c r="AB367" s="374"/>
      <c r="AC367" s="374"/>
      <c r="AD367" s="374"/>
      <c r="AE367" s="374"/>
      <c r="AF367" s="374"/>
      <c r="AG367" s="374"/>
      <c r="AH367" s="374"/>
      <c r="AI367" s="374"/>
      <c r="AJ367" s="374"/>
    </row>
    <row r="368" spans="1:36" ht="16.2">
      <c r="A368" s="374"/>
      <c r="B368" s="374"/>
      <c r="C368" s="374"/>
      <c r="D368" s="374"/>
      <c r="E368" s="375"/>
      <c r="F368" s="374"/>
      <c r="G368" s="374"/>
      <c r="H368" s="374"/>
      <c r="I368" s="374"/>
      <c r="J368" s="374"/>
      <c r="K368" s="374"/>
      <c r="L368" s="374"/>
      <c r="M368" s="374"/>
      <c r="N368" s="374"/>
      <c r="O368" s="374"/>
      <c r="P368" s="374"/>
      <c r="Q368" s="374"/>
      <c r="R368" s="374"/>
      <c r="S368" s="374"/>
      <c r="T368" s="374"/>
      <c r="U368" s="374"/>
      <c r="V368" s="374"/>
      <c r="W368" s="374"/>
      <c r="X368" s="374"/>
      <c r="Y368" s="374"/>
      <c r="Z368" s="374"/>
      <c r="AA368" s="374"/>
      <c r="AB368" s="374"/>
      <c r="AC368" s="374"/>
      <c r="AD368" s="374"/>
      <c r="AE368" s="374"/>
      <c r="AF368" s="374"/>
      <c r="AG368" s="374"/>
      <c r="AH368" s="374"/>
      <c r="AI368" s="374"/>
      <c r="AJ368" s="374"/>
    </row>
    <row r="369" spans="1:36" ht="16.2">
      <c r="A369" s="374"/>
      <c r="B369" s="374"/>
      <c r="C369" s="374"/>
      <c r="D369" s="374"/>
      <c r="E369" s="375"/>
      <c r="F369" s="374"/>
      <c r="G369" s="374"/>
      <c r="H369" s="374"/>
      <c r="I369" s="374"/>
      <c r="J369" s="374"/>
      <c r="K369" s="374"/>
      <c r="L369" s="374"/>
      <c r="M369" s="374"/>
      <c r="N369" s="374"/>
      <c r="O369" s="374"/>
      <c r="P369" s="374"/>
      <c r="Q369" s="374"/>
      <c r="R369" s="374"/>
      <c r="S369" s="374"/>
      <c r="T369" s="374"/>
      <c r="U369" s="374"/>
      <c r="V369" s="374"/>
      <c r="W369" s="374"/>
      <c r="X369" s="374"/>
      <c r="Y369" s="374"/>
      <c r="Z369" s="374"/>
      <c r="AA369" s="374"/>
      <c r="AB369" s="374"/>
      <c r="AC369" s="374"/>
      <c r="AD369" s="374"/>
      <c r="AE369" s="374"/>
      <c r="AF369" s="374"/>
      <c r="AG369" s="374"/>
      <c r="AH369" s="374"/>
      <c r="AI369" s="374"/>
      <c r="AJ369" s="374"/>
    </row>
    <row r="370" spans="1:36" ht="16.2">
      <c r="A370" s="374"/>
      <c r="B370" s="374"/>
      <c r="C370" s="374"/>
      <c r="D370" s="374"/>
      <c r="E370" s="375"/>
      <c r="F370" s="374"/>
      <c r="G370" s="374"/>
      <c r="H370" s="374"/>
      <c r="I370" s="374"/>
      <c r="J370" s="374"/>
      <c r="K370" s="374"/>
      <c r="L370" s="374"/>
      <c r="M370" s="374"/>
      <c r="N370" s="374"/>
      <c r="O370" s="374"/>
      <c r="P370" s="374"/>
      <c r="Q370" s="374"/>
      <c r="R370" s="374"/>
      <c r="S370" s="374"/>
      <c r="T370" s="374"/>
      <c r="U370" s="374"/>
      <c r="V370" s="374"/>
      <c r="W370" s="374"/>
      <c r="X370" s="374"/>
      <c r="Y370" s="374"/>
      <c r="Z370" s="374"/>
      <c r="AA370" s="374"/>
      <c r="AB370" s="374"/>
      <c r="AC370" s="374"/>
      <c r="AD370" s="374"/>
      <c r="AE370" s="374"/>
      <c r="AF370" s="374"/>
      <c r="AG370" s="374"/>
      <c r="AH370" s="374"/>
      <c r="AI370" s="374"/>
      <c r="AJ370" s="374"/>
    </row>
    <row r="371" spans="1:36" ht="16.2">
      <c r="A371" s="374"/>
      <c r="B371" s="374"/>
      <c r="C371" s="374"/>
      <c r="D371" s="374"/>
      <c r="E371" s="375"/>
      <c r="F371" s="374"/>
      <c r="G371" s="374"/>
      <c r="H371" s="374"/>
      <c r="I371" s="374"/>
      <c r="J371" s="374"/>
      <c r="K371" s="374"/>
      <c r="L371" s="374"/>
      <c r="M371" s="374"/>
      <c r="N371" s="374"/>
      <c r="O371" s="374"/>
      <c r="P371" s="374"/>
      <c r="Q371" s="374"/>
      <c r="R371" s="374"/>
      <c r="S371" s="374"/>
      <c r="T371" s="374"/>
      <c r="U371" s="374"/>
      <c r="V371" s="374"/>
      <c r="W371" s="374"/>
      <c r="X371" s="374"/>
      <c r="Y371" s="374"/>
      <c r="Z371" s="374"/>
      <c r="AA371" s="374"/>
      <c r="AB371" s="374"/>
      <c r="AC371" s="374"/>
      <c r="AD371" s="374"/>
      <c r="AE371" s="374"/>
      <c r="AF371" s="374"/>
      <c r="AG371" s="374"/>
      <c r="AH371" s="374"/>
      <c r="AI371" s="374"/>
      <c r="AJ371" s="374"/>
    </row>
    <row r="372" spans="1:36" ht="16.2">
      <c r="A372" s="374"/>
      <c r="B372" s="374"/>
      <c r="C372" s="374"/>
      <c r="D372" s="374"/>
      <c r="E372" s="375"/>
      <c r="F372" s="374"/>
      <c r="G372" s="374"/>
      <c r="H372" s="374"/>
      <c r="I372" s="374"/>
      <c r="J372" s="374"/>
      <c r="K372" s="374"/>
      <c r="L372" s="374"/>
      <c r="M372" s="374"/>
      <c r="N372" s="374"/>
      <c r="O372" s="374"/>
      <c r="P372" s="374"/>
      <c r="Q372" s="374"/>
      <c r="R372" s="374"/>
      <c r="S372" s="374"/>
      <c r="T372" s="374"/>
      <c r="U372" s="374"/>
      <c r="V372" s="374"/>
      <c r="W372" s="374"/>
      <c r="X372" s="374"/>
      <c r="Y372" s="374"/>
      <c r="Z372" s="374"/>
      <c r="AA372" s="374"/>
      <c r="AB372" s="374"/>
      <c r="AC372" s="374"/>
      <c r="AD372" s="374"/>
      <c r="AE372" s="374"/>
      <c r="AF372" s="374"/>
      <c r="AG372" s="374"/>
      <c r="AH372" s="374"/>
      <c r="AI372" s="374"/>
      <c r="AJ372" s="374"/>
    </row>
    <row r="373" spans="1:36" ht="16.2">
      <c r="A373" s="374"/>
      <c r="B373" s="374"/>
      <c r="C373" s="374"/>
      <c r="D373" s="374"/>
      <c r="E373" s="375"/>
      <c r="F373" s="374"/>
      <c r="G373" s="374"/>
      <c r="H373" s="374"/>
      <c r="I373" s="374"/>
      <c r="J373" s="374"/>
      <c r="K373" s="374"/>
      <c r="L373" s="374"/>
      <c r="M373" s="374"/>
      <c r="N373" s="374"/>
      <c r="O373" s="374"/>
      <c r="P373" s="374"/>
      <c r="Q373" s="374"/>
      <c r="R373" s="374"/>
      <c r="S373" s="374"/>
      <c r="T373" s="374"/>
      <c r="U373" s="374"/>
      <c r="V373" s="374"/>
      <c r="W373" s="374"/>
      <c r="X373" s="374"/>
      <c r="Y373" s="374"/>
      <c r="Z373" s="374"/>
      <c r="AA373" s="374"/>
      <c r="AB373" s="374"/>
      <c r="AC373" s="374"/>
      <c r="AD373" s="374"/>
      <c r="AE373" s="374"/>
      <c r="AF373" s="374"/>
      <c r="AG373" s="374"/>
      <c r="AH373" s="374"/>
      <c r="AI373" s="374"/>
      <c r="AJ373" s="374"/>
    </row>
    <row r="374" spans="1:36" ht="16.2">
      <c r="A374" s="374"/>
      <c r="B374" s="374"/>
      <c r="C374" s="374"/>
      <c r="D374" s="374"/>
      <c r="E374" s="375"/>
      <c r="F374" s="374"/>
      <c r="G374" s="374"/>
      <c r="H374" s="374"/>
      <c r="I374" s="374"/>
      <c r="J374" s="374"/>
      <c r="K374" s="374"/>
      <c r="L374" s="374"/>
      <c r="M374" s="374"/>
      <c r="N374" s="374"/>
      <c r="O374" s="374"/>
      <c r="P374" s="374"/>
      <c r="Q374" s="374"/>
      <c r="R374" s="374"/>
      <c r="S374" s="374"/>
      <c r="T374" s="374"/>
      <c r="U374" s="374"/>
      <c r="V374" s="374"/>
      <c r="W374" s="374"/>
      <c r="X374" s="374"/>
      <c r="Y374" s="374"/>
      <c r="Z374" s="374"/>
      <c r="AA374" s="374"/>
      <c r="AB374" s="374"/>
      <c r="AC374" s="374"/>
      <c r="AD374" s="374"/>
      <c r="AE374" s="374"/>
      <c r="AF374" s="374"/>
      <c r="AG374" s="374"/>
      <c r="AH374" s="374"/>
      <c r="AI374" s="374"/>
      <c r="AJ374" s="374"/>
    </row>
    <row r="375" spans="1:36" ht="16.2">
      <c r="A375" s="374"/>
      <c r="B375" s="374"/>
      <c r="C375" s="374"/>
      <c r="D375" s="374"/>
      <c r="E375" s="375"/>
      <c r="F375" s="374"/>
      <c r="G375" s="374"/>
      <c r="H375" s="374"/>
      <c r="I375" s="374"/>
      <c r="J375" s="374"/>
      <c r="K375" s="374"/>
      <c r="L375" s="374"/>
      <c r="M375" s="374"/>
      <c r="N375" s="374"/>
      <c r="O375" s="374"/>
      <c r="P375" s="374"/>
      <c r="Q375" s="374"/>
      <c r="R375" s="374"/>
      <c r="S375" s="374"/>
      <c r="T375" s="374"/>
      <c r="U375" s="374"/>
      <c r="V375" s="374"/>
      <c r="W375" s="374"/>
      <c r="X375" s="374"/>
      <c r="Y375" s="374"/>
      <c r="Z375" s="374"/>
      <c r="AA375" s="374"/>
      <c r="AB375" s="374"/>
      <c r="AC375" s="374"/>
      <c r="AD375" s="374"/>
      <c r="AE375" s="374"/>
      <c r="AF375" s="374"/>
      <c r="AG375" s="374"/>
      <c r="AH375" s="374"/>
      <c r="AI375" s="374"/>
      <c r="AJ375" s="374"/>
    </row>
    <row r="376" spans="1:36" ht="16.2">
      <c r="A376" s="374"/>
      <c r="B376" s="374"/>
      <c r="C376" s="374"/>
      <c r="D376" s="374"/>
      <c r="E376" s="375"/>
      <c r="F376" s="374"/>
      <c r="G376" s="374"/>
      <c r="H376" s="374"/>
      <c r="I376" s="374"/>
      <c r="J376" s="374"/>
      <c r="K376" s="374"/>
      <c r="L376" s="374"/>
      <c r="M376" s="374"/>
      <c r="N376" s="374"/>
      <c r="O376" s="374"/>
      <c r="P376" s="374"/>
      <c r="Q376" s="374"/>
      <c r="R376" s="374"/>
      <c r="S376" s="374"/>
      <c r="T376" s="374"/>
      <c r="U376" s="374"/>
      <c r="V376" s="374"/>
      <c r="W376" s="374"/>
      <c r="X376" s="374"/>
      <c r="Y376" s="374"/>
      <c r="Z376" s="374"/>
      <c r="AA376" s="374"/>
      <c r="AB376" s="374"/>
      <c r="AC376" s="374"/>
      <c r="AD376" s="374"/>
      <c r="AE376" s="374"/>
      <c r="AF376" s="374"/>
      <c r="AG376" s="374"/>
      <c r="AH376" s="374"/>
      <c r="AI376" s="374"/>
      <c r="AJ376" s="374"/>
    </row>
    <row r="377" spans="1:36" ht="16.2">
      <c r="A377" s="374"/>
      <c r="B377" s="374"/>
      <c r="C377" s="374"/>
      <c r="D377" s="374"/>
      <c r="E377" s="375"/>
      <c r="F377" s="374"/>
      <c r="G377" s="374"/>
      <c r="H377" s="374"/>
      <c r="I377" s="374"/>
      <c r="J377" s="374"/>
      <c r="K377" s="374"/>
      <c r="L377" s="374"/>
      <c r="M377" s="374"/>
      <c r="N377" s="374"/>
      <c r="O377" s="374"/>
      <c r="P377" s="374"/>
      <c r="Q377" s="374"/>
      <c r="R377" s="374"/>
      <c r="S377" s="374"/>
      <c r="T377" s="374"/>
      <c r="U377" s="374"/>
      <c r="V377" s="374"/>
      <c r="W377" s="374"/>
      <c r="X377" s="374"/>
      <c r="Y377" s="374"/>
      <c r="Z377" s="374"/>
      <c r="AA377" s="374"/>
      <c r="AB377" s="374"/>
      <c r="AC377" s="374"/>
      <c r="AD377" s="374"/>
      <c r="AE377" s="374"/>
      <c r="AF377" s="374"/>
      <c r="AG377" s="374"/>
      <c r="AH377" s="374"/>
      <c r="AI377" s="374"/>
      <c r="AJ377" s="374"/>
    </row>
    <row r="378" spans="1:36" ht="16.2">
      <c r="A378" s="374"/>
      <c r="B378" s="374"/>
      <c r="C378" s="374"/>
      <c r="D378" s="374"/>
      <c r="E378" s="375"/>
      <c r="F378" s="374"/>
      <c r="G378" s="374"/>
      <c r="H378" s="374"/>
      <c r="I378" s="374"/>
      <c r="J378" s="374"/>
      <c r="K378" s="374"/>
      <c r="L378" s="374"/>
      <c r="M378" s="374"/>
      <c r="N378" s="374"/>
      <c r="O378" s="374"/>
      <c r="P378" s="374"/>
      <c r="Q378" s="374"/>
      <c r="R378" s="374"/>
      <c r="S378" s="374"/>
      <c r="T378" s="374"/>
      <c r="U378" s="374"/>
      <c r="V378" s="374"/>
      <c r="W378" s="374"/>
      <c r="X378" s="374"/>
      <c r="Y378" s="374"/>
      <c r="Z378" s="374"/>
      <c r="AA378" s="374"/>
      <c r="AB378" s="374"/>
      <c r="AC378" s="374"/>
      <c r="AD378" s="374"/>
      <c r="AE378" s="374"/>
      <c r="AF378" s="374"/>
      <c r="AG378" s="374"/>
      <c r="AH378" s="374"/>
      <c r="AI378" s="374"/>
      <c r="AJ378" s="374"/>
    </row>
    <row r="379" spans="1:36" ht="16.2">
      <c r="A379" s="374"/>
      <c r="B379" s="374"/>
      <c r="C379" s="374"/>
      <c r="D379" s="374"/>
      <c r="E379" s="375"/>
      <c r="F379" s="374"/>
      <c r="G379" s="374"/>
      <c r="H379" s="374"/>
      <c r="I379" s="374"/>
      <c r="J379" s="374"/>
      <c r="K379" s="374"/>
      <c r="L379" s="374"/>
      <c r="M379" s="374"/>
      <c r="N379" s="374"/>
      <c r="O379" s="374"/>
      <c r="P379" s="374"/>
      <c r="Q379" s="374"/>
      <c r="R379" s="374"/>
      <c r="S379" s="374"/>
      <c r="T379" s="374"/>
      <c r="U379" s="374"/>
      <c r="V379" s="374"/>
      <c r="W379" s="374"/>
      <c r="X379" s="374"/>
      <c r="Y379" s="374"/>
      <c r="Z379" s="374"/>
      <c r="AA379" s="374"/>
      <c r="AB379" s="374"/>
      <c r="AC379" s="374"/>
      <c r="AD379" s="374"/>
      <c r="AE379" s="374"/>
      <c r="AF379" s="374"/>
      <c r="AG379" s="374"/>
      <c r="AH379" s="374"/>
      <c r="AI379" s="374"/>
      <c r="AJ379" s="374"/>
    </row>
    <row r="380" spans="1:36" ht="16.2">
      <c r="A380" s="374"/>
      <c r="B380" s="374"/>
      <c r="C380" s="374"/>
      <c r="D380" s="374"/>
      <c r="E380" s="375"/>
      <c r="F380" s="374"/>
      <c r="G380" s="374"/>
      <c r="H380" s="374"/>
      <c r="I380" s="374"/>
      <c r="J380" s="374"/>
      <c r="K380" s="374"/>
      <c r="L380" s="374"/>
      <c r="M380" s="374"/>
      <c r="N380" s="374"/>
      <c r="O380" s="374"/>
      <c r="P380" s="374"/>
      <c r="Q380" s="374"/>
      <c r="R380" s="374"/>
      <c r="S380" s="374"/>
      <c r="T380" s="374"/>
      <c r="U380" s="374"/>
      <c r="V380" s="374"/>
      <c r="W380" s="374"/>
      <c r="X380" s="374"/>
      <c r="Y380" s="374"/>
      <c r="Z380" s="374"/>
      <c r="AA380" s="374"/>
      <c r="AB380" s="374"/>
      <c r="AC380" s="374"/>
      <c r="AD380" s="374"/>
      <c r="AE380" s="374"/>
      <c r="AF380" s="374"/>
      <c r="AG380" s="374"/>
      <c r="AH380" s="374"/>
      <c r="AI380" s="374"/>
      <c r="AJ380" s="374"/>
    </row>
    <row r="381" spans="1:36" ht="16.2">
      <c r="A381" s="374"/>
      <c r="B381" s="374"/>
      <c r="C381" s="374"/>
      <c r="D381" s="374"/>
      <c r="E381" s="375"/>
      <c r="F381" s="374"/>
      <c r="G381" s="374"/>
      <c r="H381" s="374"/>
      <c r="I381" s="374"/>
      <c r="J381" s="374"/>
      <c r="K381" s="374"/>
      <c r="L381" s="374"/>
      <c r="M381" s="374"/>
      <c r="N381" s="374"/>
      <c r="O381" s="374"/>
      <c r="P381" s="374"/>
      <c r="Q381" s="374"/>
      <c r="R381" s="374"/>
      <c r="S381" s="374"/>
      <c r="T381" s="374"/>
      <c r="U381" s="374"/>
      <c r="V381" s="374"/>
      <c r="W381" s="374"/>
      <c r="X381" s="374"/>
      <c r="Y381" s="374"/>
      <c r="Z381" s="374"/>
      <c r="AA381" s="374"/>
      <c r="AB381" s="374"/>
      <c r="AC381" s="374"/>
      <c r="AD381" s="374"/>
      <c r="AE381" s="374"/>
      <c r="AF381" s="374"/>
      <c r="AG381" s="374"/>
      <c r="AH381" s="374"/>
      <c r="AI381" s="374"/>
      <c r="AJ381" s="374"/>
    </row>
    <row r="382" spans="1:36" ht="16.2">
      <c r="A382" s="374"/>
      <c r="B382" s="374"/>
      <c r="C382" s="374"/>
      <c r="D382" s="374"/>
      <c r="E382" s="375"/>
      <c r="F382" s="374"/>
      <c r="G382" s="374"/>
      <c r="H382" s="374"/>
      <c r="I382" s="374"/>
      <c r="J382" s="374"/>
      <c r="K382" s="374"/>
      <c r="L382" s="374"/>
      <c r="M382" s="374"/>
      <c r="N382" s="374"/>
      <c r="O382" s="374"/>
      <c r="P382" s="374"/>
      <c r="Q382" s="374"/>
      <c r="R382" s="374"/>
      <c r="S382" s="374"/>
      <c r="T382" s="374"/>
      <c r="U382" s="374"/>
      <c r="V382" s="374"/>
      <c r="W382" s="374"/>
      <c r="X382" s="374"/>
      <c r="Y382" s="374"/>
      <c r="Z382" s="374"/>
      <c r="AA382" s="374"/>
      <c r="AB382" s="374"/>
      <c r="AC382" s="374"/>
      <c r="AD382" s="374"/>
      <c r="AE382" s="374"/>
      <c r="AF382" s="374"/>
      <c r="AG382" s="374"/>
      <c r="AH382" s="374"/>
      <c r="AI382" s="374"/>
      <c r="AJ382" s="374"/>
    </row>
    <row r="383" spans="1:36" ht="16.2">
      <c r="A383" s="374"/>
      <c r="B383" s="374"/>
      <c r="C383" s="374"/>
      <c r="D383" s="374"/>
      <c r="E383" s="375"/>
      <c r="F383" s="374"/>
      <c r="G383" s="374"/>
      <c r="H383" s="374"/>
      <c r="I383" s="374"/>
      <c r="J383" s="374"/>
      <c r="K383" s="374"/>
      <c r="L383" s="374"/>
      <c r="M383" s="374"/>
      <c r="N383" s="374"/>
      <c r="O383" s="374"/>
      <c r="P383" s="374"/>
      <c r="Q383" s="374"/>
      <c r="R383" s="374"/>
      <c r="S383" s="374"/>
      <c r="T383" s="374"/>
      <c r="U383" s="374"/>
      <c r="V383" s="374"/>
      <c r="W383" s="374"/>
      <c r="X383" s="374"/>
      <c r="Y383" s="374"/>
      <c r="Z383" s="374"/>
      <c r="AA383" s="374"/>
      <c r="AB383" s="374"/>
      <c r="AC383" s="374"/>
      <c r="AD383" s="374"/>
      <c r="AE383" s="374"/>
      <c r="AF383" s="374"/>
      <c r="AG383" s="374"/>
      <c r="AH383" s="374"/>
      <c r="AI383" s="374"/>
      <c r="AJ383" s="374"/>
    </row>
    <row r="384" spans="1:36" ht="16.2">
      <c r="A384" s="374"/>
      <c r="B384" s="374"/>
      <c r="C384" s="374"/>
      <c r="D384" s="374"/>
      <c r="E384" s="375"/>
      <c r="F384" s="374"/>
      <c r="G384" s="374"/>
      <c r="H384" s="374"/>
      <c r="I384" s="374"/>
      <c r="J384" s="374"/>
      <c r="K384" s="374"/>
      <c r="L384" s="374"/>
      <c r="M384" s="374"/>
      <c r="N384" s="374"/>
      <c r="O384" s="374"/>
      <c r="P384" s="374"/>
      <c r="Q384" s="374"/>
      <c r="R384" s="374"/>
      <c r="S384" s="374"/>
      <c r="T384" s="374"/>
      <c r="U384" s="374"/>
      <c r="V384" s="374"/>
      <c r="W384" s="374"/>
      <c r="X384" s="374"/>
      <c r="Y384" s="374"/>
      <c r="Z384" s="374"/>
      <c r="AA384" s="374"/>
      <c r="AB384" s="374"/>
      <c r="AC384" s="374"/>
      <c r="AD384" s="374"/>
      <c r="AE384" s="374"/>
      <c r="AF384" s="374"/>
      <c r="AG384" s="374"/>
      <c r="AH384" s="374"/>
      <c r="AI384" s="374"/>
      <c r="AJ384" s="374"/>
    </row>
    <row r="385" spans="1:36" ht="16.2">
      <c r="A385" s="374"/>
      <c r="B385" s="374"/>
      <c r="C385" s="374"/>
      <c r="D385" s="374"/>
      <c r="E385" s="375"/>
      <c r="F385" s="374"/>
      <c r="G385" s="374"/>
      <c r="H385" s="374"/>
      <c r="I385" s="374"/>
      <c r="J385" s="374"/>
      <c r="K385" s="374"/>
      <c r="L385" s="374"/>
      <c r="M385" s="374"/>
      <c r="N385" s="374"/>
      <c r="O385" s="374"/>
      <c r="P385" s="374"/>
      <c r="Q385" s="374"/>
      <c r="R385" s="374"/>
      <c r="S385" s="374"/>
      <c r="T385" s="374"/>
      <c r="U385" s="374"/>
      <c r="V385" s="374"/>
      <c r="W385" s="374"/>
      <c r="X385" s="374"/>
      <c r="Y385" s="374"/>
      <c r="Z385" s="374"/>
      <c r="AA385" s="374"/>
      <c r="AB385" s="374"/>
      <c r="AC385" s="374"/>
      <c r="AD385" s="374"/>
      <c r="AE385" s="374"/>
      <c r="AF385" s="374"/>
      <c r="AG385" s="374"/>
      <c r="AH385" s="374"/>
      <c r="AI385" s="374"/>
      <c r="AJ385" s="374"/>
    </row>
    <row r="386" spans="1:36" ht="16.2">
      <c r="A386" s="374"/>
      <c r="B386" s="374"/>
      <c r="C386" s="374"/>
      <c r="D386" s="374"/>
      <c r="E386" s="375"/>
      <c r="F386" s="374"/>
      <c r="G386" s="374"/>
      <c r="H386" s="374"/>
      <c r="I386" s="374"/>
      <c r="J386" s="374"/>
      <c r="K386" s="374"/>
      <c r="L386" s="374"/>
      <c r="M386" s="374"/>
      <c r="N386" s="374"/>
      <c r="O386" s="374"/>
      <c r="P386" s="374"/>
      <c r="Q386" s="374"/>
      <c r="R386" s="374"/>
      <c r="S386" s="374"/>
      <c r="T386" s="374"/>
      <c r="U386" s="374"/>
      <c r="V386" s="374"/>
      <c r="W386" s="374"/>
      <c r="X386" s="374"/>
      <c r="Y386" s="374"/>
      <c r="Z386" s="374"/>
      <c r="AA386" s="374"/>
      <c r="AB386" s="374"/>
      <c r="AC386" s="374"/>
      <c r="AD386" s="374"/>
      <c r="AE386" s="374"/>
      <c r="AF386" s="374"/>
      <c r="AG386" s="374"/>
      <c r="AH386" s="374"/>
      <c r="AI386" s="374"/>
      <c r="AJ386" s="374"/>
    </row>
    <row r="387" spans="1:36" ht="16.2">
      <c r="A387" s="374"/>
      <c r="B387" s="374"/>
      <c r="C387" s="374"/>
      <c r="D387" s="374"/>
      <c r="E387" s="375"/>
      <c r="F387" s="374"/>
      <c r="G387" s="374"/>
      <c r="H387" s="374"/>
      <c r="I387" s="374"/>
      <c r="J387" s="374"/>
      <c r="K387" s="374"/>
      <c r="L387" s="374"/>
      <c r="M387" s="374"/>
      <c r="N387" s="374"/>
      <c r="O387" s="374"/>
      <c r="P387" s="374"/>
      <c r="Q387" s="374"/>
      <c r="R387" s="374"/>
      <c r="S387" s="374"/>
      <c r="T387" s="374"/>
      <c r="U387" s="374"/>
      <c r="V387" s="374"/>
      <c r="W387" s="374"/>
      <c r="X387" s="374"/>
      <c r="Y387" s="374"/>
      <c r="Z387" s="374"/>
      <c r="AA387" s="374"/>
      <c r="AB387" s="374"/>
      <c r="AC387" s="374"/>
      <c r="AD387" s="374"/>
      <c r="AE387" s="374"/>
      <c r="AF387" s="374"/>
      <c r="AG387" s="374"/>
      <c r="AH387" s="374"/>
      <c r="AI387" s="374"/>
      <c r="AJ387" s="374"/>
    </row>
    <row r="388" spans="1:36" ht="16.2">
      <c r="A388" s="374"/>
      <c r="B388" s="374"/>
      <c r="C388" s="374"/>
      <c r="D388" s="374"/>
      <c r="E388" s="375"/>
      <c r="F388" s="374"/>
      <c r="G388" s="374"/>
      <c r="H388" s="374"/>
      <c r="I388" s="374"/>
      <c r="J388" s="374"/>
      <c r="K388" s="374"/>
      <c r="L388" s="374"/>
      <c r="M388" s="374"/>
      <c r="N388" s="374"/>
      <c r="O388" s="374"/>
      <c r="P388" s="374"/>
      <c r="Q388" s="374"/>
      <c r="R388" s="374"/>
      <c r="S388" s="374"/>
      <c r="T388" s="374"/>
      <c r="U388" s="374"/>
      <c r="V388" s="374"/>
      <c r="W388" s="374"/>
      <c r="X388" s="374"/>
      <c r="Y388" s="374"/>
      <c r="Z388" s="374"/>
      <c r="AA388" s="374"/>
      <c r="AB388" s="374"/>
      <c r="AC388" s="374"/>
      <c r="AD388" s="374"/>
      <c r="AE388" s="374"/>
      <c r="AF388" s="374"/>
      <c r="AG388" s="374"/>
      <c r="AH388" s="374"/>
      <c r="AI388" s="374"/>
      <c r="AJ388" s="374"/>
    </row>
    <row r="389" spans="1:36" ht="16.2">
      <c r="A389" s="374"/>
      <c r="B389" s="374"/>
      <c r="C389" s="374"/>
      <c r="D389" s="374"/>
      <c r="E389" s="375"/>
      <c r="F389" s="374"/>
      <c r="G389" s="374"/>
      <c r="H389" s="374"/>
      <c r="I389" s="374"/>
      <c r="J389" s="374"/>
      <c r="K389" s="374"/>
      <c r="L389" s="374"/>
      <c r="M389" s="374"/>
      <c r="N389" s="374"/>
      <c r="O389" s="374"/>
      <c r="P389" s="374"/>
      <c r="Q389" s="374"/>
      <c r="R389" s="374"/>
      <c r="S389" s="374"/>
      <c r="T389" s="374"/>
      <c r="U389" s="374"/>
      <c r="V389" s="374"/>
      <c r="W389" s="374"/>
      <c r="X389" s="374"/>
      <c r="Y389" s="374"/>
      <c r="Z389" s="374"/>
      <c r="AA389" s="374"/>
      <c r="AB389" s="374"/>
      <c r="AC389" s="374"/>
      <c r="AD389" s="374"/>
      <c r="AE389" s="374"/>
      <c r="AF389" s="374"/>
      <c r="AG389" s="374"/>
      <c r="AH389" s="374"/>
      <c r="AI389" s="374"/>
      <c r="AJ389" s="374"/>
    </row>
    <row r="390" spans="1:36" ht="16.2">
      <c r="A390" s="374"/>
      <c r="B390" s="374"/>
      <c r="C390" s="374"/>
      <c r="D390" s="374"/>
      <c r="E390" s="375"/>
      <c r="F390" s="374"/>
      <c r="G390" s="374"/>
      <c r="H390" s="374"/>
      <c r="I390" s="374"/>
      <c r="J390" s="374"/>
      <c r="K390" s="374"/>
      <c r="L390" s="374"/>
      <c r="M390" s="374"/>
      <c r="N390" s="374"/>
      <c r="O390" s="374"/>
      <c r="P390" s="374"/>
      <c r="Q390" s="374"/>
      <c r="R390" s="374"/>
      <c r="S390" s="374"/>
      <c r="T390" s="374"/>
      <c r="U390" s="374"/>
      <c r="V390" s="374"/>
      <c r="W390" s="374"/>
      <c r="X390" s="374"/>
      <c r="Y390" s="374"/>
      <c r="Z390" s="374"/>
      <c r="AA390" s="374"/>
      <c r="AB390" s="374"/>
      <c r="AC390" s="374"/>
      <c r="AD390" s="374"/>
      <c r="AE390" s="374"/>
      <c r="AF390" s="374"/>
      <c r="AG390" s="374"/>
      <c r="AH390" s="374"/>
      <c r="AI390" s="374"/>
      <c r="AJ390" s="374"/>
    </row>
    <row r="391" spans="1:36" ht="16.2">
      <c r="A391" s="374"/>
      <c r="B391" s="374"/>
      <c r="C391" s="374"/>
      <c r="D391" s="374"/>
      <c r="E391" s="375"/>
      <c r="F391" s="374"/>
      <c r="G391" s="374"/>
      <c r="H391" s="374"/>
      <c r="I391" s="374"/>
      <c r="J391" s="374"/>
      <c r="K391" s="374"/>
      <c r="L391" s="374"/>
      <c r="M391" s="374"/>
      <c r="N391" s="374"/>
      <c r="O391" s="374"/>
      <c r="P391" s="374"/>
      <c r="Q391" s="374"/>
      <c r="R391" s="374"/>
      <c r="S391" s="374"/>
      <c r="T391" s="374"/>
      <c r="U391" s="374"/>
      <c r="V391" s="374"/>
      <c r="W391" s="374"/>
      <c r="X391" s="374"/>
      <c r="Y391" s="374"/>
      <c r="Z391" s="374"/>
      <c r="AA391" s="374"/>
      <c r="AB391" s="374"/>
      <c r="AC391" s="374"/>
      <c r="AD391" s="374"/>
      <c r="AE391" s="374"/>
      <c r="AF391" s="374"/>
      <c r="AG391" s="374"/>
      <c r="AH391" s="374"/>
      <c r="AI391" s="374"/>
      <c r="AJ391" s="374"/>
    </row>
    <row r="392" spans="1:36" ht="16.2">
      <c r="A392" s="374"/>
      <c r="B392" s="374"/>
      <c r="C392" s="374"/>
      <c r="D392" s="374"/>
      <c r="E392" s="375"/>
      <c r="F392" s="374"/>
      <c r="G392" s="374"/>
      <c r="H392" s="374"/>
      <c r="I392" s="374"/>
      <c r="J392" s="374"/>
      <c r="K392" s="374"/>
      <c r="L392" s="374"/>
      <c r="M392" s="374"/>
      <c r="N392" s="374"/>
      <c r="O392" s="374"/>
      <c r="P392" s="374"/>
      <c r="Q392" s="374"/>
      <c r="R392" s="374"/>
      <c r="S392" s="374"/>
      <c r="T392" s="374"/>
      <c r="U392" s="374"/>
      <c r="V392" s="374"/>
      <c r="W392" s="374"/>
      <c r="X392" s="374"/>
      <c r="Y392" s="374"/>
      <c r="Z392" s="374"/>
      <c r="AA392" s="374"/>
      <c r="AB392" s="374"/>
      <c r="AC392" s="374"/>
      <c r="AD392" s="374"/>
      <c r="AE392" s="374"/>
      <c r="AF392" s="374"/>
      <c r="AG392" s="374"/>
      <c r="AH392" s="374"/>
      <c r="AI392" s="374"/>
      <c r="AJ392" s="374"/>
    </row>
    <row r="393" spans="1:36" ht="16.2">
      <c r="A393" s="374"/>
      <c r="B393" s="374"/>
      <c r="C393" s="374"/>
      <c r="D393" s="374"/>
      <c r="E393" s="375"/>
      <c r="F393" s="374"/>
      <c r="G393" s="374"/>
      <c r="H393" s="374"/>
      <c r="I393" s="374"/>
      <c r="J393" s="374"/>
      <c r="K393" s="374"/>
      <c r="L393" s="374"/>
      <c r="M393" s="374"/>
      <c r="N393" s="374"/>
      <c r="O393" s="374"/>
      <c r="P393" s="374"/>
      <c r="Q393" s="374"/>
      <c r="R393" s="374"/>
      <c r="S393" s="374"/>
      <c r="T393" s="374"/>
      <c r="U393" s="374"/>
      <c r="V393" s="374"/>
      <c r="W393" s="374"/>
      <c r="X393" s="374"/>
      <c r="Y393" s="374"/>
      <c r="Z393" s="374"/>
      <c r="AA393" s="374"/>
      <c r="AB393" s="374"/>
      <c r="AC393" s="374"/>
      <c r="AD393" s="374"/>
      <c r="AE393" s="374"/>
      <c r="AF393" s="374"/>
      <c r="AG393" s="374"/>
      <c r="AH393" s="374"/>
      <c r="AI393" s="374"/>
      <c r="AJ393" s="374"/>
    </row>
    <row r="394" spans="1:36" ht="16.2">
      <c r="A394" s="374"/>
      <c r="B394" s="374"/>
      <c r="C394" s="374"/>
      <c r="D394" s="374"/>
      <c r="E394" s="375"/>
      <c r="F394" s="374"/>
      <c r="G394" s="374"/>
      <c r="H394" s="374"/>
      <c r="I394" s="374"/>
      <c r="J394" s="374"/>
      <c r="K394" s="374"/>
      <c r="L394" s="374"/>
      <c r="M394" s="374"/>
      <c r="N394" s="374"/>
      <c r="O394" s="374"/>
      <c r="P394" s="374"/>
      <c r="Q394" s="374"/>
      <c r="R394" s="374"/>
      <c r="S394" s="374"/>
      <c r="T394" s="374"/>
      <c r="U394" s="374"/>
      <c r="V394" s="374"/>
      <c r="W394" s="374"/>
      <c r="X394" s="374"/>
      <c r="Y394" s="374"/>
      <c r="Z394" s="374"/>
      <c r="AA394" s="374"/>
      <c r="AB394" s="374"/>
      <c r="AC394" s="374"/>
      <c r="AD394" s="374"/>
      <c r="AE394" s="374"/>
      <c r="AF394" s="374"/>
      <c r="AG394" s="374"/>
      <c r="AH394" s="374"/>
      <c r="AI394" s="374"/>
      <c r="AJ394" s="374"/>
    </row>
    <row r="395" spans="1:36" ht="16.2">
      <c r="A395" s="374"/>
      <c r="B395" s="374"/>
      <c r="C395" s="374"/>
      <c r="D395" s="374"/>
      <c r="E395" s="375"/>
      <c r="F395" s="374"/>
      <c r="G395" s="374"/>
      <c r="H395" s="374"/>
      <c r="I395" s="374"/>
      <c r="J395" s="374"/>
      <c r="K395" s="374"/>
      <c r="L395" s="374"/>
      <c r="M395" s="374"/>
      <c r="N395" s="374"/>
      <c r="O395" s="374"/>
      <c r="P395" s="374"/>
      <c r="Q395" s="374"/>
      <c r="R395" s="374"/>
      <c r="S395" s="374"/>
      <c r="T395" s="374"/>
      <c r="U395" s="374"/>
      <c r="V395" s="374"/>
      <c r="W395" s="374"/>
      <c r="X395" s="374"/>
      <c r="Y395" s="374"/>
      <c r="Z395" s="374"/>
      <c r="AA395" s="374"/>
      <c r="AB395" s="374"/>
      <c r="AC395" s="374"/>
      <c r="AD395" s="374"/>
      <c r="AE395" s="374"/>
      <c r="AF395" s="374"/>
      <c r="AG395" s="374"/>
      <c r="AH395" s="374"/>
      <c r="AI395" s="374"/>
      <c r="AJ395" s="374"/>
    </row>
    <row r="396" spans="1:36" ht="16.2">
      <c r="A396" s="374"/>
      <c r="B396" s="374"/>
      <c r="C396" s="374"/>
      <c r="D396" s="374"/>
      <c r="E396" s="375"/>
      <c r="F396" s="374"/>
      <c r="G396" s="374"/>
      <c r="H396" s="374"/>
      <c r="I396" s="374"/>
      <c r="J396" s="374"/>
      <c r="K396" s="374"/>
      <c r="L396" s="374"/>
      <c r="M396" s="374"/>
      <c r="N396" s="374"/>
      <c r="O396" s="374"/>
      <c r="P396" s="374"/>
      <c r="Q396" s="374"/>
      <c r="R396" s="374"/>
      <c r="S396" s="374"/>
      <c r="T396" s="374"/>
      <c r="U396" s="374"/>
      <c r="V396" s="374"/>
      <c r="W396" s="374"/>
      <c r="X396" s="374"/>
      <c r="Y396" s="374"/>
      <c r="Z396" s="374"/>
      <c r="AA396" s="374"/>
      <c r="AB396" s="374"/>
      <c r="AC396" s="374"/>
      <c r="AD396" s="374"/>
      <c r="AE396" s="374"/>
      <c r="AF396" s="374"/>
      <c r="AG396" s="374"/>
      <c r="AH396" s="374"/>
      <c r="AI396" s="374"/>
      <c r="AJ396" s="374"/>
    </row>
    <row r="397" spans="1:36" ht="16.2">
      <c r="A397" s="374"/>
      <c r="B397" s="374"/>
      <c r="C397" s="374"/>
      <c r="D397" s="374"/>
      <c r="E397" s="375"/>
      <c r="F397" s="374"/>
      <c r="G397" s="374"/>
      <c r="H397" s="374"/>
      <c r="I397" s="374"/>
      <c r="J397" s="374"/>
      <c r="K397" s="374"/>
      <c r="L397" s="374"/>
      <c r="M397" s="374"/>
      <c r="N397" s="374"/>
      <c r="O397" s="374"/>
      <c r="P397" s="374"/>
      <c r="Q397" s="374"/>
      <c r="R397" s="374"/>
      <c r="S397" s="374"/>
      <c r="T397" s="374"/>
      <c r="U397" s="374"/>
      <c r="V397" s="374"/>
      <c r="W397" s="374"/>
      <c r="X397" s="374"/>
      <c r="Y397" s="374"/>
      <c r="Z397" s="374"/>
      <c r="AA397" s="374"/>
      <c r="AB397" s="374"/>
      <c r="AC397" s="374"/>
      <c r="AD397" s="374"/>
      <c r="AE397" s="374"/>
      <c r="AF397" s="374"/>
      <c r="AG397" s="374"/>
      <c r="AH397" s="374"/>
      <c r="AI397" s="374"/>
      <c r="AJ397" s="374"/>
    </row>
    <row r="398" spans="1:36" ht="16.2">
      <c r="A398" s="374"/>
      <c r="B398" s="374"/>
      <c r="C398" s="374"/>
      <c r="D398" s="374"/>
      <c r="E398" s="375"/>
      <c r="F398" s="374"/>
      <c r="G398" s="374"/>
      <c r="H398" s="374"/>
      <c r="I398" s="374"/>
      <c r="J398" s="374"/>
      <c r="K398" s="374"/>
      <c r="L398" s="374"/>
      <c r="M398" s="374"/>
      <c r="N398" s="374"/>
      <c r="O398" s="374"/>
      <c r="P398" s="374"/>
      <c r="Q398" s="374"/>
      <c r="R398" s="374"/>
      <c r="S398" s="374"/>
      <c r="T398" s="374"/>
      <c r="U398" s="374"/>
      <c r="V398" s="374"/>
      <c r="W398" s="374"/>
      <c r="X398" s="374"/>
      <c r="Y398" s="374"/>
      <c r="Z398" s="374"/>
      <c r="AA398" s="374"/>
      <c r="AB398" s="374"/>
      <c r="AC398" s="374"/>
      <c r="AD398" s="374"/>
      <c r="AE398" s="374"/>
      <c r="AF398" s="374"/>
      <c r="AG398" s="374"/>
      <c r="AH398" s="374"/>
      <c r="AI398" s="374"/>
      <c r="AJ398" s="374"/>
    </row>
    <row r="399" spans="1:36" ht="16.2">
      <c r="A399" s="374"/>
      <c r="B399" s="374"/>
      <c r="C399" s="374"/>
      <c r="D399" s="374"/>
      <c r="E399" s="375"/>
      <c r="F399" s="374"/>
      <c r="G399" s="374"/>
      <c r="H399" s="374"/>
      <c r="I399" s="374"/>
      <c r="J399" s="374"/>
      <c r="K399" s="374"/>
      <c r="L399" s="374"/>
      <c r="M399" s="374"/>
      <c r="N399" s="374"/>
      <c r="O399" s="374"/>
      <c r="P399" s="374"/>
      <c r="Q399" s="374"/>
      <c r="R399" s="374"/>
      <c r="S399" s="374"/>
      <c r="T399" s="374"/>
      <c r="U399" s="374"/>
      <c r="V399" s="374"/>
      <c r="W399" s="374"/>
      <c r="X399" s="374"/>
      <c r="Y399" s="374"/>
      <c r="Z399" s="374"/>
      <c r="AA399" s="374"/>
      <c r="AB399" s="374"/>
      <c r="AC399" s="374"/>
      <c r="AD399" s="374"/>
      <c r="AE399" s="374"/>
      <c r="AF399" s="374"/>
      <c r="AG399" s="374"/>
      <c r="AH399" s="374"/>
      <c r="AI399" s="374"/>
      <c r="AJ399" s="374"/>
    </row>
    <row r="400" spans="1:36" ht="16.2">
      <c r="A400" s="374"/>
      <c r="B400" s="374"/>
      <c r="C400" s="374"/>
      <c r="D400" s="374"/>
      <c r="E400" s="375"/>
      <c r="F400" s="374"/>
      <c r="G400" s="374"/>
      <c r="H400" s="374"/>
      <c r="I400" s="374"/>
      <c r="J400" s="374"/>
      <c r="K400" s="374"/>
      <c r="L400" s="374"/>
      <c r="M400" s="374"/>
      <c r="N400" s="374"/>
      <c r="O400" s="374"/>
      <c r="P400" s="374"/>
      <c r="Q400" s="374"/>
      <c r="R400" s="374"/>
      <c r="S400" s="374"/>
      <c r="T400" s="374"/>
      <c r="U400" s="374"/>
      <c r="V400" s="374"/>
      <c r="W400" s="374"/>
      <c r="X400" s="374"/>
      <c r="Y400" s="374"/>
      <c r="Z400" s="374"/>
      <c r="AA400" s="374"/>
      <c r="AB400" s="374"/>
      <c r="AC400" s="374"/>
      <c r="AD400" s="374"/>
      <c r="AE400" s="374"/>
      <c r="AF400" s="374"/>
      <c r="AG400" s="374"/>
      <c r="AH400" s="374"/>
      <c r="AI400" s="374"/>
      <c r="AJ400" s="374"/>
    </row>
    <row r="401" spans="1:36" ht="16.2">
      <c r="A401" s="374"/>
      <c r="B401" s="374"/>
      <c r="C401" s="374"/>
      <c r="D401" s="374"/>
      <c r="E401" s="375"/>
      <c r="F401" s="374"/>
      <c r="G401" s="374"/>
      <c r="H401" s="374"/>
      <c r="I401" s="374"/>
      <c r="J401" s="374"/>
      <c r="K401" s="374"/>
      <c r="L401" s="374"/>
      <c r="M401" s="374"/>
      <c r="N401" s="374"/>
      <c r="O401" s="374"/>
      <c r="P401" s="374"/>
      <c r="Q401" s="374"/>
      <c r="R401" s="374"/>
      <c r="S401" s="374"/>
      <c r="T401" s="374"/>
      <c r="U401" s="374"/>
      <c r="V401" s="374"/>
      <c r="W401" s="374"/>
      <c r="X401" s="374"/>
      <c r="Y401" s="374"/>
      <c r="Z401" s="374"/>
      <c r="AA401" s="374"/>
      <c r="AB401" s="374"/>
      <c r="AC401" s="374"/>
      <c r="AD401" s="374"/>
      <c r="AE401" s="374"/>
      <c r="AF401" s="374"/>
      <c r="AG401" s="374"/>
      <c r="AH401" s="374"/>
      <c r="AI401" s="374"/>
      <c r="AJ401" s="374"/>
    </row>
    <row r="402" spans="1:36" ht="16.2">
      <c r="A402" s="374"/>
      <c r="B402" s="374"/>
      <c r="C402" s="374"/>
      <c r="D402" s="374"/>
      <c r="E402" s="375"/>
      <c r="F402" s="374"/>
      <c r="G402" s="374"/>
      <c r="H402" s="374"/>
      <c r="I402" s="374"/>
      <c r="J402" s="374"/>
      <c r="K402" s="374"/>
      <c r="L402" s="374"/>
      <c r="M402" s="374"/>
      <c r="N402" s="374"/>
      <c r="O402" s="374"/>
      <c r="P402" s="374"/>
      <c r="Q402" s="374"/>
      <c r="R402" s="374"/>
      <c r="S402" s="374"/>
      <c r="T402" s="374"/>
      <c r="U402" s="374"/>
      <c r="V402" s="374"/>
      <c r="W402" s="374"/>
      <c r="X402" s="374"/>
      <c r="Y402" s="374"/>
      <c r="Z402" s="374"/>
      <c r="AA402" s="374"/>
      <c r="AB402" s="374"/>
      <c r="AC402" s="374"/>
      <c r="AD402" s="374"/>
      <c r="AE402" s="374"/>
      <c r="AF402" s="374"/>
      <c r="AG402" s="374"/>
      <c r="AH402" s="374"/>
      <c r="AI402" s="374"/>
      <c r="AJ402" s="374"/>
    </row>
    <row r="403" spans="1:36" ht="16.2">
      <c r="A403" s="374"/>
      <c r="B403" s="374"/>
      <c r="C403" s="374"/>
      <c r="D403" s="374"/>
      <c r="E403" s="375"/>
      <c r="F403" s="374"/>
      <c r="G403" s="374"/>
      <c r="H403" s="374"/>
      <c r="I403" s="374"/>
      <c r="J403" s="374"/>
      <c r="K403" s="374"/>
      <c r="L403" s="374"/>
      <c r="M403" s="374"/>
      <c r="N403" s="374"/>
      <c r="O403" s="374"/>
      <c r="P403" s="374"/>
      <c r="Q403" s="374"/>
      <c r="R403" s="374"/>
      <c r="S403" s="374"/>
      <c r="T403" s="374"/>
      <c r="U403" s="374"/>
      <c r="V403" s="374"/>
      <c r="W403" s="374"/>
      <c r="X403" s="374"/>
      <c r="Y403" s="374"/>
      <c r="Z403" s="374"/>
      <c r="AA403" s="374"/>
      <c r="AB403" s="374"/>
      <c r="AC403" s="374"/>
      <c r="AD403" s="374"/>
      <c r="AE403" s="374"/>
      <c r="AF403" s="374"/>
      <c r="AG403" s="374"/>
      <c r="AH403" s="374"/>
      <c r="AI403" s="374"/>
      <c r="AJ403" s="374"/>
    </row>
    <row r="404" spans="1:36" ht="16.2">
      <c r="A404" s="374"/>
      <c r="B404" s="374"/>
      <c r="C404" s="374"/>
      <c r="D404" s="374"/>
      <c r="E404" s="375"/>
      <c r="F404" s="374"/>
      <c r="G404" s="374"/>
      <c r="H404" s="374"/>
      <c r="I404" s="374"/>
      <c r="J404" s="374"/>
      <c r="K404" s="374"/>
      <c r="L404" s="374"/>
      <c r="M404" s="374"/>
      <c r="N404" s="374"/>
      <c r="O404" s="374"/>
      <c r="P404" s="374"/>
      <c r="Q404" s="374"/>
      <c r="R404" s="374"/>
      <c r="S404" s="374"/>
      <c r="T404" s="374"/>
      <c r="U404" s="374"/>
      <c r="V404" s="374"/>
      <c r="W404" s="374"/>
      <c r="X404" s="374"/>
      <c r="Y404" s="374"/>
      <c r="Z404" s="374"/>
      <c r="AA404" s="374"/>
      <c r="AB404" s="374"/>
      <c r="AC404" s="374"/>
      <c r="AD404" s="374"/>
      <c r="AE404" s="374"/>
      <c r="AF404" s="374"/>
      <c r="AG404" s="374"/>
      <c r="AH404" s="374"/>
      <c r="AI404" s="374"/>
      <c r="AJ404" s="374"/>
    </row>
    <row r="405" spans="1:36" ht="16.2">
      <c r="A405" s="374"/>
      <c r="B405" s="374"/>
      <c r="C405" s="374"/>
      <c r="D405" s="374"/>
      <c r="E405" s="375"/>
      <c r="F405" s="374"/>
      <c r="G405" s="374"/>
      <c r="H405" s="374"/>
      <c r="I405" s="374"/>
      <c r="J405" s="374"/>
      <c r="K405" s="374"/>
      <c r="L405" s="374"/>
      <c r="M405" s="374"/>
      <c r="N405" s="374"/>
      <c r="O405" s="374"/>
      <c r="P405" s="374"/>
      <c r="Q405" s="374"/>
      <c r="R405" s="374"/>
      <c r="S405" s="374"/>
      <c r="T405" s="374"/>
      <c r="U405" s="374"/>
      <c r="V405" s="374"/>
      <c r="W405" s="374"/>
      <c r="X405" s="374"/>
      <c r="Y405" s="374"/>
      <c r="Z405" s="374"/>
      <c r="AA405" s="374"/>
      <c r="AB405" s="374"/>
      <c r="AC405" s="374"/>
      <c r="AD405" s="374"/>
      <c r="AE405" s="374"/>
      <c r="AF405" s="374"/>
      <c r="AG405" s="374"/>
      <c r="AH405" s="374"/>
      <c r="AI405" s="374"/>
      <c r="AJ405" s="374"/>
    </row>
    <row r="406" spans="1:36" ht="16.2">
      <c r="A406" s="374"/>
      <c r="B406" s="374"/>
      <c r="C406" s="374"/>
      <c r="D406" s="374"/>
      <c r="E406" s="375"/>
      <c r="F406" s="374"/>
      <c r="G406" s="374"/>
      <c r="H406" s="374"/>
      <c r="I406" s="374"/>
      <c r="J406" s="374"/>
      <c r="K406" s="374"/>
      <c r="L406" s="374"/>
      <c r="M406" s="374"/>
      <c r="N406" s="374"/>
      <c r="O406" s="374"/>
      <c r="P406" s="374"/>
      <c r="Q406" s="374"/>
      <c r="R406" s="374"/>
      <c r="S406" s="374"/>
      <c r="T406" s="374"/>
      <c r="U406" s="374"/>
      <c r="V406" s="374"/>
      <c r="W406" s="374"/>
      <c r="X406" s="374"/>
      <c r="Y406" s="374"/>
      <c r="Z406" s="374"/>
      <c r="AA406" s="374"/>
      <c r="AB406" s="374"/>
      <c r="AC406" s="374"/>
      <c r="AD406" s="374"/>
      <c r="AE406" s="374"/>
      <c r="AF406" s="374"/>
      <c r="AG406" s="374"/>
      <c r="AH406" s="374"/>
      <c r="AI406" s="374"/>
      <c r="AJ406" s="374"/>
    </row>
    <row r="407" spans="1:36" ht="16.2">
      <c r="A407" s="374"/>
      <c r="B407" s="374"/>
      <c r="C407" s="374"/>
      <c r="D407" s="374"/>
      <c r="E407" s="375"/>
      <c r="F407" s="374"/>
      <c r="G407" s="374"/>
      <c r="H407" s="374"/>
      <c r="I407" s="374"/>
      <c r="J407" s="374"/>
      <c r="K407" s="374"/>
      <c r="L407" s="374"/>
      <c r="M407" s="374"/>
      <c r="N407" s="374"/>
      <c r="O407" s="374"/>
      <c r="P407" s="374"/>
      <c r="Q407" s="374"/>
      <c r="R407" s="374"/>
      <c r="S407" s="374"/>
      <c r="T407" s="374"/>
      <c r="U407" s="374"/>
      <c r="V407" s="374"/>
      <c r="W407" s="374"/>
      <c r="X407" s="374"/>
      <c r="Y407" s="374"/>
      <c r="Z407" s="374"/>
      <c r="AA407" s="374"/>
      <c r="AB407" s="374"/>
      <c r="AC407" s="374"/>
      <c r="AD407" s="374"/>
      <c r="AE407" s="374"/>
      <c r="AF407" s="374"/>
      <c r="AG407" s="374"/>
      <c r="AH407" s="374"/>
      <c r="AI407" s="374"/>
      <c r="AJ407" s="374"/>
    </row>
    <row r="408" spans="1:36" ht="16.2">
      <c r="A408" s="374"/>
      <c r="B408" s="374"/>
      <c r="C408" s="374"/>
      <c r="D408" s="374"/>
      <c r="E408" s="375"/>
      <c r="F408" s="374"/>
      <c r="G408" s="374"/>
      <c r="H408" s="374"/>
      <c r="I408" s="374"/>
      <c r="J408" s="374"/>
      <c r="K408" s="374"/>
      <c r="L408" s="374"/>
      <c r="M408" s="374"/>
      <c r="N408" s="374"/>
      <c r="O408" s="374"/>
      <c r="P408" s="374"/>
      <c r="Q408" s="374"/>
      <c r="R408" s="374"/>
      <c r="S408" s="374"/>
      <c r="T408" s="374"/>
      <c r="U408" s="374"/>
      <c r="V408" s="374"/>
      <c r="W408" s="374"/>
      <c r="X408" s="374"/>
      <c r="Y408" s="374"/>
      <c r="Z408" s="374"/>
      <c r="AA408" s="374"/>
      <c r="AB408" s="374"/>
      <c r="AC408" s="374"/>
      <c r="AD408" s="374"/>
      <c r="AE408" s="374"/>
      <c r="AF408" s="374"/>
      <c r="AG408" s="374"/>
      <c r="AH408" s="374"/>
      <c r="AI408" s="374"/>
      <c r="AJ408" s="374"/>
    </row>
    <row r="409" spans="1:36" ht="16.2">
      <c r="A409" s="374"/>
      <c r="B409" s="374"/>
      <c r="C409" s="374"/>
      <c r="D409" s="374"/>
      <c r="E409" s="375"/>
      <c r="F409" s="374"/>
      <c r="G409" s="374"/>
      <c r="H409" s="374"/>
      <c r="I409" s="374"/>
      <c r="J409" s="374"/>
      <c r="K409" s="374"/>
      <c r="L409" s="374"/>
      <c r="M409" s="374"/>
      <c r="N409" s="374"/>
      <c r="O409" s="374"/>
      <c r="P409" s="374"/>
      <c r="Q409" s="374"/>
      <c r="R409" s="374"/>
      <c r="S409" s="374"/>
      <c r="T409" s="374"/>
      <c r="U409" s="374"/>
      <c r="V409" s="374"/>
      <c r="W409" s="374"/>
      <c r="X409" s="374"/>
      <c r="Y409" s="374"/>
      <c r="Z409" s="374"/>
      <c r="AA409" s="374"/>
      <c r="AB409" s="374"/>
      <c r="AC409" s="374"/>
      <c r="AD409" s="374"/>
      <c r="AE409" s="374"/>
      <c r="AF409" s="374"/>
      <c r="AG409" s="374"/>
      <c r="AH409" s="374"/>
      <c r="AI409" s="374"/>
      <c r="AJ409" s="374"/>
    </row>
    <row r="410" spans="1:36" ht="16.2">
      <c r="A410" s="374"/>
      <c r="B410" s="374"/>
      <c r="C410" s="374"/>
      <c r="D410" s="374"/>
      <c r="E410" s="375"/>
      <c r="F410" s="374"/>
      <c r="G410" s="374"/>
      <c r="H410" s="374"/>
      <c r="I410" s="374"/>
      <c r="J410" s="374"/>
      <c r="K410" s="374"/>
      <c r="L410" s="374"/>
      <c r="M410" s="374"/>
      <c r="N410" s="374"/>
      <c r="O410" s="374"/>
      <c r="P410" s="374"/>
      <c r="Q410" s="374"/>
      <c r="R410" s="374"/>
      <c r="S410" s="374"/>
      <c r="T410" s="374"/>
      <c r="U410" s="374"/>
      <c r="V410" s="374"/>
      <c r="W410" s="374"/>
      <c r="X410" s="374"/>
      <c r="Y410" s="374"/>
      <c r="Z410" s="374"/>
      <c r="AA410" s="374"/>
      <c r="AB410" s="374"/>
      <c r="AC410" s="374"/>
      <c r="AD410" s="374"/>
      <c r="AE410" s="374"/>
      <c r="AF410" s="374"/>
      <c r="AG410" s="374"/>
      <c r="AH410" s="374"/>
      <c r="AI410" s="374"/>
      <c r="AJ410" s="374"/>
    </row>
    <row r="411" spans="1:36" ht="16.2">
      <c r="A411" s="374"/>
      <c r="B411" s="374"/>
      <c r="C411" s="374"/>
      <c r="D411" s="374"/>
      <c r="E411" s="375"/>
      <c r="F411" s="374"/>
      <c r="G411" s="374"/>
      <c r="H411" s="374"/>
      <c r="I411" s="374"/>
      <c r="J411" s="374"/>
      <c r="K411" s="374"/>
      <c r="L411" s="374"/>
      <c r="M411" s="374"/>
      <c r="N411" s="374"/>
      <c r="O411" s="374"/>
      <c r="P411" s="374"/>
      <c r="Q411" s="374"/>
      <c r="R411" s="374"/>
      <c r="S411" s="374"/>
      <c r="T411" s="374"/>
      <c r="U411" s="374"/>
      <c r="V411" s="374"/>
      <c r="W411" s="374"/>
      <c r="X411" s="374"/>
      <c r="Y411" s="374"/>
      <c r="Z411" s="374"/>
      <c r="AA411" s="374"/>
      <c r="AB411" s="374"/>
      <c r="AC411" s="374"/>
      <c r="AD411" s="374"/>
      <c r="AE411" s="374"/>
      <c r="AF411" s="374"/>
      <c r="AG411" s="374"/>
      <c r="AH411" s="374"/>
      <c r="AI411" s="374"/>
      <c r="AJ411" s="374"/>
    </row>
    <row r="412" spans="1:36" ht="16.2">
      <c r="A412" s="374"/>
      <c r="B412" s="374"/>
      <c r="C412" s="374"/>
      <c r="D412" s="374"/>
      <c r="E412" s="375"/>
      <c r="F412" s="374"/>
      <c r="G412" s="374"/>
      <c r="H412" s="374"/>
      <c r="I412" s="374"/>
      <c r="J412" s="374"/>
      <c r="K412" s="374"/>
      <c r="L412" s="374"/>
      <c r="M412" s="374"/>
      <c r="N412" s="374"/>
      <c r="O412" s="374"/>
      <c r="P412" s="374"/>
      <c r="Q412" s="374"/>
      <c r="R412" s="374"/>
      <c r="S412" s="374"/>
      <c r="T412" s="374"/>
      <c r="U412" s="374"/>
      <c r="V412" s="374"/>
      <c r="W412" s="374"/>
      <c r="X412" s="374"/>
      <c r="Y412" s="374"/>
      <c r="Z412" s="374"/>
      <c r="AA412" s="374"/>
      <c r="AB412" s="374"/>
      <c r="AC412" s="374"/>
      <c r="AD412" s="374"/>
      <c r="AE412" s="374"/>
      <c r="AF412" s="374"/>
      <c r="AG412" s="374"/>
      <c r="AH412" s="374"/>
      <c r="AI412" s="374"/>
      <c r="AJ412" s="374"/>
    </row>
    <row r="413" spans="1:36" ht="16.2">
      <c r="A413" s="374"/>
      <c r="B413" s="374"/>
      <c r="C413" s="374"/>
      <c r="D413" s="374"/>
      <c r="E413" s="375"/>
      <c r="F413" s="374"/>
      <c r="G413" s="374"/>
      <c r="H413" s="374"/>
      <c r="I413" s="374"/>
      <c r="J413" s="374"/>
      <c r="K413" s="374"/>
      <c r="L413" s="374"/>
      <c r="M413" s="374"/>
      <c r="N413" s="374"/>
      <c r="O413" s="374"/>
      <c r="P413" s="374"/>
      <c r="Q413" s="374"/>
      <c r="R413" s="374"/>
      <c r="S413" s="374"/>
      <c r="T413" s="374"/>
      <c r="U413" s="374"/>
      <c r="V413" s="374"/>
      <c r="W413" s="374"/>
      <c r="X413" s="374"/>
      <c r="Y413" s="374"/>
      <c r="Z413" s="374"/>
      <c r="AA413" s="374"/>
      <c r="AB413" s="374"/>
      <c r="AC413" s="374"/>
      <c r="AD413" s="374"/>
      <c r="AE413" s="374"/>
      <c r="AF413" s="374"/>
      <c r="AG413" s="374"/>
      <c r="AH413" s="374"/>
      <c r="AI413" s="374"/>
      <c r="AJ413" s="374"/>
    </row>
    <row r="414" spans="1:36" ht="16.2">
      <c r="A414" s="374"/>
      <c r="B414" s="374"/>
      <c r="C414" s="374"/>
      <c r="D414" s="374"/>
      <c r="E414" s="375"/>
      <c r="F414" s="374"/>
      <c r="G414" s="374"/>
      <c r="H414" s="374"/>
      <c r="I414" s="374"/>
      <c r="J414" s="374"/>
      <c r="K414" s="374"/>
      <c r="L414" s="374"/>
      <c r="M414" s="374"/>
      <c r="N414" s="374"/>
      <c r="O414" s="374"/>
      <c r="P414" s="374"/>
      <c r="Q414" s="374"/>
      <c r="R414" s="374"/>
      <c r="S414" s="374"/>
      <c r="T414" s="374"/>
      <c r="U414" s="374"/>
      <c r="V414" s="374"/>
      <c r="W414" s="374"/>
      <c r="X414" s="374"/>
      <c r="Y414" s="374"/>
      <c r="Z414" s="374"/>
      <c r="AA414" s="374"/>
      <c r="AB414" s="374"/>
      <c r="AC414" s="374"/>
      <c r="AD414" s="374"/>
      <c r="AE414" s="374"/>
      <c r="AF414" s="374"/>
      <c r="AG414" s="374"/>
      <c r="AH414" s="374"/>
      <c r="AI414" s="374"/>
      <c r="AJ414" s="374"/>
    </row>
    <row r="415" spans="1:36" ht="16.2">
      <c r="A415" s="374"/>
      <c r="B415" s="374"/>
      <c r="C415" s="374"/>
      <c r="D415" s="374"/>
      <c r="E415" s="375"/>
      <c r="F415" s="374"/>
      <c r="G415" s="374"/>
      <c r="H415" s="374"/>
      <c r="I415" s="374"/>
      <c r="J415" s="374"/>
      <c r="K415" s="374"/>
      <c r="L415" s="374"/>
      <c r="M415" s="374"/>
      <c r="N415" s="374"/>
      <c r="O415" s="374"/>
      <c r="P415" s="374"/>
      <c r="Q415" s="374"/>
      <c r="R415" s="374"/>
      <c r="S415" s="374"/>
      <c r="T415" s="374"/>
      <c r="U415" s="374"/>
      <c r="V415" s="374"/>
      <c r="W415" s="374"/>
      <c r="X415" s="374"/>
      <c r="Y415" s="374"/>
      <c r="Z415" s="374"/>
      <c r="AA415" s="374"/>
      <c r="AB415" s="374"/>
      <c r="AC415" s="374"/>
      <c r="AD415" s="374"/>
      <c r="AE415" s="374"/>
      <c r="AF415" s="374"/>
      <c r="AG415" s="374"/>
      <c r="AH415" s="374"/>
      <c r="AI415" s="374"/>
      <c r="AJ415" s="374"/>
    </row>
    <row r="416" spans="1:36" ht="16.2">
      <c r="A416" s="374"/>
      <c r="B416" s="374"/>
      <c r="C416" s="374"/>
      <c r="D416" s="374"/>
      <c r="E416" s="375"/>
      <c r="F416" s="374"/>
      <c r="G416" s="374"/>
      <c r="H416" s="374"/>
      <c r="I416" s="374"/>
      <c r="J416" s="374"/>
      <c r="K416" s="374"/>
      <c r="L416" s="374"/>
      <c r="M416" s="374"/>
      <c r="N416" s="374"/>
      <c r="O416" s="374"/>
      <c r="P416" s="374"/>
      <c r="Q416" s="374"/>
      <c r="R416" s="374"/>
      <c r="S416" s="374"/>
      <c r="T416" s="374"/>
      <c r="U416" s="374"/>
      <c r="V416" s="374"/>
      <c r="W416" s="374"/>
      <c r="X416" s="374"/>
      <c r="Y416" s="374"/>
      <c r="Z416" s="374"/>
      <c r="AA416" s="374"/>
      <c r="AB416" s="374"/>
      <c r="AC416" s="374"/>
      <c r="AD416" s="374"/>
      <c r="AE416" s="374"/>
      <c r="AF416" s="374"/>
      <c r="AG416" s="374"/>
      <c r="AH416" s="374"/>
      <c r="AI416" s="374"/>
      <c r="AJ416" s="374"/>
    </row>
    <row r="417" spans="1:36" ht="16.2">
      <c r="A417" s="374"/>
      <c r="B417" s="374"/>
      <c r="C417" s="374"/>
      <c r="D417" s="374"/>
      <c r="E417" s="375"/>
      <c r="F417" s="374"/>
      <c r="G417" s="374"/>
      <c r="H417" s="374"/>
      <c r="I417" s="374"/>
      <c r="J417" s="374"/>
      <c r="K417" s="374"/>
      <c r="L417" s="374"/>
      <c r="M417" s="374"/>
      <c r="N417" s="374"/>
      <c r="O417" s="374"/>
      <c r="P417" s="374"/>
      <c r="Q417" s="374"/>
      <c r="R417" s="374"/>
      <c r="S417" s="374"/>
      <c r="T417" s="374"/>
      <c r="U417" s="374"/>
      <c r="V417" s="374"/>
      <c r="W417" s="374"/>
      <c r="X417" s="374"/>
      <c r="Y417" s="374"/>
      <c r="Z417" s="374"/>
      <c r="AA417" s="374"/>
      <c r="AB417" s="374"/>
      <c r="AC417" s="374"/>
      <c r="AD417" s="374"/>
      <c r="AE417" s="374"/>
      <c r="AF417" s="374"/>
      <c r="AG417" s="374"/>
      <c r="AH417" s="374"/>
      <c r="AI417" s="374"/>
      <c r="AJ417" s="374"/>
    </row>
    <row r="418" spans="1:36" ht="16.2">
      <c r="A418" s="374"/>
      <c r="B418" s="374"/>
      <c r="C418" s="374"/>
      <c r="D418" s="374"/>
      <c r="E418" s="375"/>
      <c r="F418" s="374"/>
      <c r="G418" s="374"/>
      <c r="H418" s="374"/>
      <c r="I418" s="374"/>
      <c r="J418" s="374"/>
      <c r="K418" s="374"/>
      <c r="L418" s="374"/>
      <c r="M418" s="374"/>
      <c r="N418" s="374"/>
      <c r="O418" s="374"/>
      <c r="P418" s="374"/>
      <c r="Q418" s="374"/>
      <c r="R418" s="374"/>
      <c r="S418" s="374"/>
      <c r="T418" s="374"/>
      <c r="U418" s="374"/>
      <c r="V418" s="374"/>
      <c r="W418" s="374"/>
      <c r="X418" s="374"/>
      <c r="Y418" s="374"/>
      <c r="Z418" s="374"/>
      <c r="AA418" s="374"/>
      <c r="AB418" s="374"/>
      <c r="AC418" s="374"/>
      <c r="AD418" s="374"/>
      <c r="AE418" s="374"/>
      <c r="AF418" s="374"/>
      <c r="AG418" s="374"/>
      <c r="AH418" s="374"/>
      <c r="AI418" s="374"/>
      <c r="AJ418" s="374"/>
    </row>
    <row r="419" spans="1:36" ht="16.2">
      <c r="A419" s="374"/>
      <c r="B419" s="374"/>
      <c r="C419" s="374"/>
      <c r="D419" s="374"/>
      <c r="E419" s="375"/>
      <c r="F419" s="374"/>
      <c r="G419" s="374"/>
      <c r="H419" s="374"/>
      <c r="I419" s="374"/>
      <c r="J419" s="374"/>
      <c r="K419" s="374"/>
      <c r="L419" s="374"/>
      <c r="M419" s="374"/>
      <c r="N419" s="374"/>
      <c r="O419" s="374"/>
      <c r="P419" s="374"/>
      <c r="Q419" s="374"/>
      <c r="R419" s="374"/>
      <c r="S419" s="374"/>
      <c r="T419" s="374"/>
      <c r="U419" s="374"/>
      <c r="V419" s="374"/>
      <c r="W419" s="374"/>
      <c r="X419" s="374"/>
      <c r="Y419" s="374"/>
      <c r="Z419" s="374"/>
      <c r="AA419" s="374"/>
      <c r="AB419" s="374"/>
      <c r="AC419" s="374"/>
      <c r="AD419" s="374"/>
      <c r="AE419" s="374"/>
      <c r="AF419" s="374"/>
      <c r="AG419" s="374"/>
      <c r="AH419" s="374"/>
      <c r="AI419" s="374"/>
      <c r="AJ419" s="374"/>
    </row>
    <row r="420" spans="1:36" ht="16.2">
      <c r="A420" s="374"/>
      <c r="B420" s="374"/>
      <c r="C420" s="374"/>
      <c r="D420" s="374"/>
      <c r="E420" s="375"/>
      <c r="F420" s="374"/>
      <c r="G420" s="374"/>
      <c r="H420" s="374"/>
      <c r="I420" s="374"/>
      <c r="J420" s="374"/>
      <c r="K420" s="374"/>
      <c r="L420" s="374"/>
      <c r="M420" s="374"/>
      <c r="N420" s="374"/>
      <c r="O420" s="374"/>
      <c r="P420" s="374"/>
      <c r="Q420" s="374"/>
      <c r="R420" s="374"/>
      <c r="S420" s="374"/>
      <c r="T420" s="374"/>
      <c r="U420" s="374"/>
      <c r="V420" s="374"/>
      <c r="W420" s="374"/>
      <c r="X420" s="374"/>
      <c r="Y420" s="374"/>
      <c r="Z420" s="374"/>
      <c r="AA420" s="374"/>
      <c r="AB420" s="374"/>
      <c r="AC420" s="374"/>
      <c r="AD420" s="374"/>
      <c r="AE420" s="374"/>
      <c r="AF420" s="374"/>
      <c r="AG420" s="374"/>
      <c r="AH420" s="374"/>
      <c r="AI420" s="374"/>
      <c r="AJ420" s="374"/>
    </row>
    <row r="421" spans="1:36" ht="16.2">
      <c r="A421" s="374"/>
      <c r="B421" s="374"/>
      <c r="C421" s="374"/>
      <c r="D421" s="374"/>
      <c r="E421" s="375"/>
      <c r="F421" s="374"/>
      <c r="G421" s="374"/>
      <c r="H421" s="374"/>
      <c r="I421" s="374"/>
      <c r="J421" s="374"/>
      <c r="K421" s="374"/>
      <c r="L421" s="374"/>
      <c r="M421" s="374"/>
      <c r="N421" s="374"/>
      <c r="O421" s="374"/>
      <c r="P421" s="374"/>
      <c r="Q421" s="374"/>
      <c r="R421" s="374"/>
      <c r="S421" s="374"/>
      <c r="T421" s="374"/>
      <c r="U421" s="374"/>
      <c r="V421" s="374"/>
      <c r="W421" s="374"/>
      <c r="X421" s="374"/>
      <c r="Y421" s="374"/>
      <c r="Z421" s="374"/>
      <c r="AA421" s="374"/>
      <c r="AB421" s="374"/>
      <c r="AC421" s="374"/>
      <c r="AD421" s="374"/>
      <c r="AE421" s="374"/>
      <c r="AF421" s="374"/>
      <c r="AG421" s="374"/>
      <c r="AH421" s="374"/>
      <c r="AI421" s="374"/>
      <c r="AJ421" s="374"/>
    </row>
    <row r="422" spans="1:36" ht="16.2">
      <c r="A422" s="374"/>
      <c r="B422" s="374"/>
      <c r="C422" s="374"/>
      <c r="D422" s="374"/>
      <c r="E422" s="375"/>
      <c r="F422" s="374"/>
      <c r="G422" s="374"/>
      <c r="H422" s="374"/>
      <c r="I422" s="374"/>
      <c r="J422" s="374"/>
      <c r="K422" s="374"/>
      <c r="L422" s="374"/>
      <c r="M422" s="374"/>
      <c r="N422" s="374"/>
      <c r="O422" s="374"/>
      <c r="P422" s="374"/>
      <c r="Q422" s="374"/>
      <c r="R422" s="374"/>
      <c r="S422" s="374"/>
      <c r="T422" s="374"/>
      <c r="U422" s="374"/>
      <c r="V422" s="374"/>
      <c r="W422" s="374"/>
      <c r="X422" s="374"/>
      <c r="Y422" s="374"/>
      <c r="Z422" s="374"/>
      <c r="AA422" s="374"/>
      <c r="AB422" s="374"/>
      <c r="AC422" s="374"/>
      <c r="AD422" s="374"/>
      <c r="AE422" s="374"/>
      <c r="AF422" s="374"/>
      <c r="AG422" s="374"/>
      <c r="AH422" s="374"/>
      <c r="AI422" s="374"/>
      <c r="AJ422" s="374"/>
    </row>
    <row r="423" spans="1:36" ht="16.2">
      <c r="A423" s="374"/>
      <c r="B423" s="374"/>
      <c r="C423" s="374"/>
      <c r="D423" s="374"/>
      <c r="E423" s="375"/>
      <c r="F423" s="374"/>
      <c r="G423" s="374"/>
      <c r="H423" s="374"/>
      <c r="I423" s="374"/>
      <c r="J423" s="374"/>
      <c r="K423" s="374"/>
      <c r="L423" s="374"/>
      <c r="M423" s="374"/>
      <c r="N423" s="374"/>
      <c r="O423" s="374"/>
      <c r="P423" s="374"/>
      <c r="Q423" s="374"/>
      <c r="R423" s="374"/>
      <c r="S423" s="374"/>
      <c r="T423" s="374"/>
      <c r="U423" s="374"/>
      <c r="V423" s="374"/>
      <c r="W423" s="374"/>
      <c r="X423" s="374"/>
      <c r="Y423" s="374"/>
      <c r="Z423" s="374"/>
      <c r="AA423" s="374"/>
      <c r="AB423" s="374"/>
      <c r="AC423" s="374"/>
      <c r="AD423" s="374"/>
      <c r="AE423" s="374"/>
      <c r="AF423" s="374"/>
      <c r="AG423" s="374"/>
      <c r="AH423" s="374"/>
      <c r="AI423" s="374"/>
      <c r="AJ423" s="374"/>
    </row>
    <row r="424" spans="1:36" ht="16.2">
      <c r="A424" s="374"/>
      <c r="B424" s="374"/>
      <c r="C424" s="374"/>
      <c r="D424" s="374"/>
      <c r="E424" s="375"/>
      <c r="F424" s="374"/>
      <c r="G424" s="374"/>
      <c r="H424" s="374"/>
      <c r="I424" s="374"/>
      <c r="J424" s="374"/>
      <c r="K424" s="374"/>
      <c r="L424" s="374"/>
      <c r="M424" s="374"/>
      <c r="N424" s="374"/>
      <c r="O424" s="374"/>
      <c r="P424" s="374"/>
      <c r="Q424" s="374"/>
      <c r="R424" s="374"/>
      <c r="S424" s="374"/>
      <c r="T424" s="374"/>
      <c r="U424" s="374"/>
      <c r="V424" s="374"/>
      <c r="W424" s="374"/>
      <c r="X424" s="374"/>
      <c r="Y424" s="374"/>
      <c r="Z424" s="374"/>
      <c r="AA424" s="374"/>
      <c r="AB424" s="374"/>
      <c r="AC424" s="374"/>
      <c r="AD424" s="374"/>
      <c r="AE424" s="374"/>
      <c r="AF424" s="374"/>
      <c r="AG424" s="374"/>
      <c r="AH424" s="374"/>
      <c r="AI424" s="374"/>
      <c r="AJ424" s="374"/>
    </row>
    <row r="425" spans="1:36" ht="16.2">
      <c r="A425" s="374"/>
      <c r="B425" s="374"/>
      <c r="C425" s="374"/>
      <c r="D425" s="374"/>
      <c r="E425" s="375"/>
      <c r="F425" s="374"/>
      <c r="G425" s="374"/>
      <c r="H425" s="374"/>
      <c r="I425" s="374"/>
      <c r="J425" s="374"/>
      <c r="K425" s="374"/>
      <c r="L425" s="374"/>
      <c r="M425" s="374"/>
      <c r="N425" s="374"/>
      <c r="O425" s="374"/>
      <c r="P425" s="374"/>
      <c r="Q425" s="374"/>
      <c r="R425" s="374"/>
      <c r="S425" s="374"/>
      <c r="T425" s="374"/>
      <c r="U425" s="374"/>
      <c r="V425" s="374"/>
      <c r="W425" s="374"/>
      <c r="X425" s="374"/>
      <c r="Y425" s="374"/>
      <c r="Z425" s="374"/>
      <c r="AA425" s="374"/>
      <c r="AB425" s="374"/>
      <c r="AC425" s="374"/>
      <c r="AD425" s="374"/>
      <c r="AE425" s="374"/>
      <c r="AF425" s="374"/>
      <c r="AG425" s="374"/>
      <c r="AH425" s="374"/>
      <c r="AI425" s="374"/>
      <c r="AJ425" s="374"/>
    </row>
    <row r="426" spans="1:36" ht="16.2">
      <c r="A426" s="374"/>
      <c r="B426" s="374"/>
      <c r="C426" s="374"/>
      <c r="D426" s="374"/>
      <c r="E426" s="375"/>
      <c r="F426" s="374"/>
      <c r="G426" s="374"/>
      <c r="H426" s="374"/>
      <c r="I426" s="374"/>
      <c r="J426" s="374"/>
      <c r="K426" s="374"/>
      <c r="L426" s="374"/>
      <c r="M426" s="374"/>
      <c r="N426" s="374"/>
      <c r="O426" s="374"/>
      <c r="P426" s="374"/>
      <c r="Q426" s="374"/>
      <c r="R426" s="374"/>
      <c r="S426" s="374"/>
      <c r="T426" s="374"/>
      <c r="U426" s="374"/>
      <c r="V426" s="374"/>
      <c r="W426" s="374"/>
      <c r="X426" s="374"/>
      <c r="Y426" s="374"/>
      <c r="Z426" s="374"/>
      <c r="AA426" s="374"/>
      <c r="AB426" s="374"/>
      <c r="AC426" s="374"/>
      <c r="AD426" s="374"/>
      <c r="AE426" s="374"/>
      <c r="AF426" s="374"/>
      <c r="AG426" s="374"/>
      <c r="AH426" s="374"/>
      <c r="AI426" s="374"/>
      <c r="AJ426" s="374"/>
    </row>
    <row r="427" spans="1:36" ht="16.2">
      <c r="A427" s="374"/>
      <c r="B427" s="374"/>
      <c r="C427" s="374"/>
      <c r="D427" s="374"/>
      <c r="E427" s="375"/>
      <c r="F427" s="374"/>
      <c r="G427" s="374"/>
      <c r="H427" s="374"/>
      <c r="I427" s="374"/>
      <c r="J427" s="374"/>
      <c r="K427" s="374"/>
      <c r="L427" s="374"/>
      <c r="M427" s="374"/>
      <c r="N427" s="374"/>
      <c r="O427" s="374"/>
      <c r="P427" s="374"/>
      <c r="Q427" s="374"/>
      <c r="R427" s="374"/>
      <c r="S427" s="374"/>
      <c r="T427" s="374"/>
      <c r="U427" s="374"/>
      <c r="V427" s="374"/>
      <c r="W427" s="374"/>
      <c r="X427" s="374"/>
      <c r="Y427" s="374"/>
      <c r="Z427" s="374"/>
      <c r="AA427" s="374"/>
      <c r="AB427" s="374"/>
      <c r="AC427" s="374"/>
      <c r="AD427" s="374"/>
      <c r="AE427" s="374"/>
      <c r="AF427" s="374"/>
      <c r="AG427" s="374"/>
      <c r="AH427" s="374"/>
      <c r="AI427" s="374"/>
      <c r="AJ427" s="374"/>
    </row>
    <row r="428" spans="1:36" ht="16.2">
      <c r="A428" s="374"/>
      <c r="B428" s="374"/>
      <c r="C428" s="374"/>
      <c r="D428" s="374"/>
      <c r="E428" s="375"/>
      <c r="F428" s="374"/>
      <c r="G428" s="374"/>
      <c r="H428" s="374"/>
      <c r="I428" s="374"/>
      <c r="J428" s="374"/>
      <c r="K428" s="374"/>
      <c r="L428" s="374"/>
      <c r="M428" s="374"/>
      <c r="N428" s="374"/>
      <c r="O428" s="374"/>
      <c r="P428" s="374"/>
      <c r="Q428" s="374"/>
      <c r="R428" s="374"/>
      <c r="S428" s="374"/>
      <c r="T428" s="374"/>
      <c r="U428" s="374"/>
      <c r="V428" s="374"/>
      <c r="W428" s="374"/>
      <c r="X428" s="374"/>
      <c r="Y428" s="374"/>
      <c r="Z428" s="374"/>
      <c r="AA428" s="374"/>
      <c r="AB428" s="374"/>
      <c r="AC428" s="374"/>
      <c r="AD428" s="374"/>
      <c r="AE428" s="374"/>
      <c r="AF428" s="374"/>
      <c r="AG428" s="374"/>
      <c r="AH428" s="374"/>
      <c r="AI428" s="374"/>
      <c r="AJ428" s="374"/>
    </row>
    <row r="429" spans="1:36" ht="16.2">
      <c r="A429" s="374"/>
      <c r="B429" s="374"/>
      <c r="C429" s="374"/>
      <c r="D429" s="374"/>
      <c r="E429" s="375"/>
      <c r="F429" s="374"/>
      <c r="G429" s="374"/>
      <c r="H429" s="374"/>
      <c r="I429" s="374"/>
      <c r="J429" s="374"/>
      <c r="K429" s="374"/>
      <c r="L429" s="374"/>
      <c r="M429" s="374"/>
      <c r="N429" s="374"/>
      <c r="O429" s="374"/>
      <c r="P429" s="374"/>
      <c r="Q429" s="374"/>
      <c r="R429" s="374"/>
      <c r="S429" s="374"/>
      <c r="T429" s="374"/>
      <c r="U429" s="374"/>
      <c r="V429" s="374"/>
      <c r="W429" s="374"/>
      <c r="X429" s="374"/>
      <c r="Y429" s="374"/>
      <c r="Z429" s="374"/>
      <c r="AA429" s="374"/>
      <c r="AB429" s="374"/>
      <c r="AC429" s="374"/>
      <c r="AD429" s="374"/>
      <c r="AE429" s="374"/>
      <c r="AF429" s="374"/>
      <c r="AG429" s="374"/>
      <c r="AH429" s="374"/>
      <c r="AI429" s="374"/>
      <c r="AJ429" s="374"/>
    </row>
    <row r="430" spans="1:36" ht="16.2">
      <c r="A430" s="374"/>
      <c r="B430" s="374"/>
      <c r="C430" s="374"/>
      <c r="D430" s="374"/>
      <c r="E430" s="375"/>
      <c r="F430" s="374"/>
      <c r="G430" s="374"/>
      <c r="H430" s="374"/>
      <c r="I430" s="374"/>
      <c r="J430" s="374"/>
      <c r="K430" s="374"/>
      <c r="L430" s="374"/>
      <c r="M430" s="374"/>
      <c r="N430" s="374"/>
      <c r="O430" s="374"/>
      <c r="P430" s="374"/>
      <c r="Q430" s="374"/>
      <c r="R430" s="374"/>
      <c r="S430" s="374"/>
      <c r="T430" s="374"/>
      <c r="U430" s="374"/>
      <c r="V430" s="374"/>
      <c r="W430" s="374"/>
      <c r="X430" s="374"/>
      <c r="Y430" s="374"/>
      <c r="Z430" s="374"/>
      <c r="AA430" s="374"/>
      <c r="AB430" s="374"/>
      <c r="AC430" s="374"/>
      <c r="AD430" s="374"/>
      <c r="AE430" s="374"/>
      <c r="AF430" s="374"/>
      <c r="AG430" s="374"/>
      <c r="AH430" s="374"/>
      <c r="AI430" s="374"/>
      <c r="AJ430" s="374"/>
    </row>
    <row r="431" spans="1:36" ht="16.2">
      <c r="A431" s="374"/>
      <c r="B431" s="374"/>
      <c r="C431" s="374"/>
      <c r="D431" s="374"/>
      <c r="E431" s="375"/>
      <c r="F431" s="374"/>
      <c r="G431" s="374"/>
      <c r="H431" s="374"/>
      <c r="I431" s="374"/>
      <c r="J431" s="374"/>
      <c r="K431" s="374"/>
      <c r="L431" s="374"/>
      <c r="M431" s="374"/>
      <c r="N431" s="374"/>
      <c r="O431" s="374"/>
      <c r="P431" s="374"/>
      <c r="Q431" s="374"/>
      <c r="R431" s="374"/>
      <c r="S431" s="374"/>
      <c r="T431" s="374"/>
      <c r="U431" s="374"/>
      <c r="V431" s="374"/>
      <c r="W431" s="374"/>
      <c r="X431" s="374"/>
      <c r="Y431" s="374"/>
      <c r="Z431" s="374"/>
      <c r="AA431" s="374"/>
      <c r="AB431" s="374"/>
      <c r="AC431" s="374"/>
      <c r="AD431" s="374"/>
      <c r="AE431" s="374"/>
      <c r="AF431" s="374"/>
      <c r="AG431" s="374"/>
      <c r="AH431" s="374"/>
      <c r="AI431" s="374"/>
      <c r="AJ431" s="374"/>
    </row>
    <row r="432" spans="1:36" ht="16.2">
      <c r="A432" s="374"/>
      <c r="B432" s="374"/>
      <c r="C432" s="374"/>
      <c r="D432" s="374"/>
      <c r="E432" s="375"/>
      <c r="F432" s="374"/>
      <c r="G432" s="374"/>
      <c r="H432" s="374"/>
      <c r="I432" s="374"/>
      <c r="J432" s="374"/>
      <c r="K432" s="374"/>
      <c r="L432" s="374"/>
      <c r="M432" s="374"/>
      <c r="N432" s="374"/>
      <c r="O432" s="374"/>
      <c r="P432" s="374"/>
      <c r="Q432" s="374"/>
      <c r="R432" s="374"/>
      <c r="S432" s="374"/>
      <c r="T432" s="374"/>
      <c r="U432" s="374"/>
      <c r="V432" s="374"/>
      <c r="W432" s="374"/>
      <c r="X432" s="374"/>
      <c r="Y432" s="374"/>
      <c r="Z432" s="374"/>
      <c r="AA432" s="374"/>
      <c r="AB432" s="374"/>
      <c r="AC432" s="374"/>
      <c r="AD432" s="374"/>
      <c r="AE432" s="374"/>
      <c r="AF432" s="374"/>
      <c r="AG432" s="374"/>
      <c r="AH432" s="374"/>
      <c r="AI432" s="374"/>
      <c r="AJ432" s="374"/>
    </row>
    <row r="433" spans="1:36" ht="16.2">
      <c r="A433" s="374"/>
      <c r="B433" s="374"/>
      <c r="C433" s="374"/>
      <c r="D433" s="374"/>
      <c r="E433" s="375"/>
      <c r="F433" s="374"/>
      <c r="G433" s="374"/>
      <c r="H433" s="374"/>
      <c r="I433" s="374"/>
      <c r="J433" s="374"/>
      <c r="K433" s="374"/>
      <c r="L433" s="374"/>
      <c r="M433" s="374"/>
      <c r="N433" s="374"/>
      <c r="O433" s="374"/>
      <c r="P433" s="374"/>
      <c r="Q433" s="374"/>
      <c r="R433" s="374"/>
      <c r="S433" s="374"/>
      <c r="T433" s="374"/>
      <c r="U433" s="374"/>
      <c r="V433" s="374"/>
      <c r="W433" s="374"/>
      <c r="X433" s="374"/>
      <c r="Y433" s="374"/>
      <c r="Z433" s="374"/>
      <c r="AA433" s="374"/>
      <c r="AB433" s="374"/>
      <c r="AC433" s="374"/>
      <c r="AD433" s="374"/>
      <c r="AE433" s="374"/>
      <c r="AF433" s="374"/>
      <c r="AG433" s="374"/>
      <c r="AH433" s="374"/>
      <c r="AI433" s="374"/>
      <c r="AJ433" s="374"/>
    </row>
    <row r="434" spans="1:36" ht="16.2">
      <c r="A434" s="374"/>
      <c r="B434" s="374"/>
      <c r="C434" s="374"/>
      <c r="D434" s="374"/>
      <c r="E434" s="375"/>
      <c r="F434" s="374"/>
      <c r="G434" s="374"/>
      <c r="H434" s="374"/>
      <c r="I434" s="374"/>
      <c r="J434" s="374"/>
      <c r="K434" s="374"/>
      <c r="L434" s="374"/>
      <c r="M434" s="374"/>
      <c r="N434" s="374"/>
      <c r="O434" s="374"/>
      <c r="P434" s="374"/>
      <c r="Q434" s="374"/>
      <c r="R434" s="374"/>
      <c r="S434" s="374"/>
      <c r="T434" s="374"/>
      <c r="U434" s="374"/>
      <c r="V434" s="374"/>
      <c r="W434" s="374"/>
      <c r="X434" s="374"/>
      <c r="Y434" s="374"/>
      <c r="Z434" s="374"/>
      <c r="AA434" s="374"/>
      <c r="AB434" s="374"/>
      <c r="AC434" s="374"/>
      <c r="AD434" s="374"/>
      <c r="AE434" s="374"/>
      <c r="AF434" s="374"/>
      <c r="AG434" s="374"/>
      <c r="AH434" s="374"/>
      <c r="AI434" s="374"/>
      <c r="AJ434" s="374"/>
    </row>
    <row r="435" spans="1:36" ht="16.2">
      <c r="A435" s="374"/>
      <c r="B435" s="374"/>
      <c r="C435" s="374"/>
      <c r="D435" s="374"/>
      <c r="E435" s="375"/>
      <c r="F435" s="374"/>
      <c r="G435" s="374"/>
      <c r="H435" s="374"/>
      <c r="I435" s="374"/>
      <c r="J435" s="374"/>
      <c r="K435" s="374"/>
      <c r="L435" s="374"/>
      <c r="M435" s="374"/>
      <c r="N435" s="374"/>
      <c r="O435" s="374"/>
      <c r="P435" s="374"/>
      <c r="Q435" s="374"/>
      <c r="R435" s="374"/>
      <c r="S435" s="374"/>
      <c r="T435" s="374"/>
      <c r="U435" s="374"/>
      <c r="V435" s="374"/>
      <c r="W435" s="374"/>
      <c r="X435" s="374"/>
      <c r="Y435" s="374"/>
      <c r="Z435" s="374"/>
      <c r="AA435" s="374"/>
      <c r="AB435" s="374"/>
      <c r="AC435" s="374"/>
      <c r="AD435" s="374"/>
      <c r="AE435" s="374"/>
      <c r="AF435" s="374"/>
      <c r="AG435" s="374"/>
      <c r="AH435" s="374"/>
      <c r="AI435" s="374"/>
      <c r="AJ435" s="374"/>
    </row>
    <row r="436" spans="1:36" ht="16.2">
      <c r="A436" s="374"/>
      <c r="B436" s="374"/>
      <c r="C436" s="374"/>
      <c r="D436" s="374"/>
      <c r="E436" s="375"/>
      <c r="F436" s="374"/>
      <c r="G436" s="374"/>
      <c r="H436" s="374"/>
      <c r="I436" s="374"/>
      <c r="J436" s="374"/>
      <c r="K436" s="374"/>
      <c r="L436" s="374"/>
      <c r="M436" s="374"/>
      <c r="N436" s="374"/>
      <c r="O436" s="374"/>
      <c r="P436" s="374"/>
      <c r="Q436" s="374"/>
      <c r="R436" s="374"/>
      <c r="S436" s="374"/>
      <c r="T436" s="374"/>
      <c r="U436" s="374"/>
      <c r="V436" s="374"/>
      <c r="W436" s="374"/>
      <c r="X436" s="374"/>
      <c r="Y436" s="374"/>
      <c r="Z436" s="374"/>
      <c r="AA436" s="374"/>
      <c r="AB436" s="374"/>
      <c r="AC436" s="374"/>
      <c r="AD436" s="374"/>
      <c r="AE436" s="374"/>
      <c r="AF436" s="374"/>
      <c r="AG436" s="374"/>
      <c r="AH436" s="374"/>
      <c r="AI436" s="374"/>
      <c r="AJ436" s="374"/>
    </row>
    <row r="437" spans="1:36" ht="16.2">
      <c r="A437" s="374"/>
      <c r="B437" s="374"/>
      <c r="C437" s="374"/>
      <c r="D437" s="374"/>
      <c r="E437" s="375"/>
      <c r="F437" s="374"/>
      <c r="G437" s="374"/>
      <c r="H437" s="374"/>
      <c r="I437" s="374"/>
      <c r="J437" s="374"/>
      <c r="K437" s="374"/>
      <c r="L437" s="374"/>
      <c r="M437" s="374"/>
      <c r="N437" s="374"/>
      <c r="O437" s="374"/>
      <c r="P437" s="374"/>
      <c r="Q437" s="374"/>
      <c r="R437" s="374"/>
      <c r="S437" s="374"/>
      <c r="T437" s="374"/>
      <c r="U437" s="374"/>
      <c r="V437" s="374"/>
      <c r="W437" s="374"/>
      <c r="X437" s="374"/>
      <c r="Y437" s="374"/>
      <c r="Z437" s="374"/>
      <c r="AA437" s="374"/>
      <c r="AB437" s="374"/>
      <c r="AC437" s="374"/>
      <c r="AD437" s="374"/>
      <c r="AE437" s="374"/>
      <c r="AF437" s="374"/>
      <c r="AG437" s="374"/>
      <c r="AH437" s="374"/>
      <c r="AI437" s="374"/>
      <c r="AJ437" s="374"/>
    </row>
    <row r="438" spans="1:36" ht="16.2">
      <c r="A438" s="374"/>
      <c r="B438" s="374"/>
      <c r="C438" s="374"/>
      <c r="D438" s="374"/>
      <c r="E438" s="375"/>
      <c r="F438" s="374"/>
      <c r="G438" s="374"/>
      <c r="H438" s="374"/>
      <c r="I438" s="374"/>
      <c r="J438" s="374"/>
      <c r="K438" s="374"/>
      <c r="L438" s="374"/>
      <c r="M438" s="374"/>
      <c r="N438" s="374"/>
      <c r="O438" s="374"/>
      <c r="P438" s="374"/>
      <c r="Q438" s="374"/>
      <c r="R438" s="374"/>
      <c r="S438" s="374"/>
      <c r="T438" s="374"/>
      <c r="U438" s="374"/>
      <c r="V438" s="374"/>
      <c r="W438" s="374"/>
      <c r="X438" s="374"/>
      <c r="Y438" s="374"/>
      <c r="Z438" s="374"/>
      <c r="AA438" s="374"/>
      <c r="AB438" s="374"/>
      <c r="AC438" s="374"/>
      <c r="AD438" s="374"/>
      <c r="AE438" s="374"/>
      <c r="AF438" s="374"/>
      <c r="AG438" s="374"/>
      <c r="AH438" s="374"/>
      <c r="AI438" s="374"/>
      <c r="AJ438" s="374"/>
    </row>
    <row r="439" spans="1:36" ht="16.2">
      <c r="A439" s="374"/>
      <c r="B439" s="374"/>
      <c r="C439" s="374"/>
      <c r="D439" s="374"/>
      <c r="E439" s="375"/>
      <c r="F439" s="374"/>
      <c r="G439" s="374"/>
      <c r="H439" s="374"/>
      <c r="I439" s="374"/>
      <c r="J439" s="374"/>
      <c r="K439" s="374"/>
      <c r="L439" s="374"/>
      <c r="M439" s="374"/>
      <c r="N439" s="374"/>
      <c r="O439" s="374"/>
      <c r="P439" s="374"/>
      <c r="Q439" s="374"/>
      <c r="R439" s="374"/>
      <c r="S439" s="374"/>
      <c r="T439" s="374"/>
      <c r="U439" s="374"/>
      <c r="V439" s="374"/>
      <c r="W439" s="374"/>
      <c r="X439" s="374"/>
      <c r="Y439" s="374"/>
      <c r="Z439" s="374"/>
      <c r="AA439" s="374"/>
      <c r="AB439" s="374"/>
      <c r="AC439" s="374"/>
      <c r="AD439" s="374"/>
      <c r="AE439" s="374"/>
      <c r="AF439" s="374"/>
      <c r="AG439" s="374"/>
      <c r="AH439" s="374"/>
      <c r="AI439" s="374"/>
      <c r="AJ439" s="374"/>
    </row>
    <row r="440" spans="1:36" ht="16.2">
      <c r="A440" s="374"/>
      <c r="B440" s="374"/>
      <c r="C440" s="374"/>
      <c r="D440" s="374"/>
      <c r="E440" s="375"/>
      <c r="F440" s="374"/>
      <c r="G440" s="374"/>
      <c r="H440" s="374"/>
      <c r="I440" s="374"/>
      <c r="J440" s="374"/>
      <c r="K440" s="374"/>
      <c r="L440" s="374"/>
      <c r="M440" s="374"/>
      <c r="N440" s="374"/>
      <c r="O440" s="374"/>
      <c r="P440" s="374"/>
      <c r="Q440" s="374"/>
      <c r="R440" s="374"/>
      <c r="S440" s="374"/>
      <c r="T440" s="374"/>
      <c r="U440" s="374"/>
      <c r="V440" s="374"/>
      <c r="W440" s="374"/>
      <c r="X440" s="374"/>
      <c r="Y440" s="374"/>
      <c r="Z440" s="374"/>
      <c r="AA440" s="374"/>
      <c r="AB440" s="374"/>
      <c r="AC440" s="374"/>
      <c r="AD440" s="374"/>
      <c r="AE440" s="374"/>
      <c r="AF440" s="374"/>
      <c r="AG440" s="374"/>
      <c r="AH440" s="374"/>
      <c r="AI440" s="374"/>
      <c r="AJ440" s="374"/>
    </row>
    <row r="441" spans="1:36" ht="16.2">
      <c r="A441" s="374"/>
      <c r="B441" s="374"/>
      <c r="C441" s="374"/>
      <c r="D441" s="374"/>
      <c r="E441" s="375"/>
      <c r="F441" s="374"/>
      <c r="G441" s="374"/>
      <c r="H441" s="374"/>
      <c r="I441" s="374"/>
      <c r="J441" s="374"/>
      <c r="K441" s="374"/>
      <c r="L441" s="374"/>
      <c r="M441" s="374"/>
      <c r="N441" s="374"/>
      <c r="O441" s="374"/>
      <c r="P441" s="374"/>
      <c r="Q441" s="374"/>
      <c r="R441" s="374"/>
      <c r="S441" s="374"/>
      <c r="T441" s="374"/>
      <c r="U441" s="374"/>
      <c r="V441" s="374"/>
      <c r="W441" s="374"/>
      <c r="X441" s="374"/>
      <c r="Y441" s="374"/>
      <c r="Z441" s="374"/>
      <c r="AA441" s="374"/>
      <c r="AB441" s="374"/>
      <c r="AC441" s="374"/>
      <c r="AD441" s="374"/>
      <c r="AE441" s="374"/>
      <c r="AF441" s="374"/>
      <c r="AG441" s="374"/>
      <c r="AH441" s="374"/>
      <c r="AI441" s="374"/>
      <c r="AJ441" s="374"/>
    </row>
    <row r="442" spans="1:36" ht="16.2">
      <c r="A442" s="374"/>
      <c r="B442" s="374"/>
      <c r="C442" s="374"/>
      <c r="D442" s="374"/>
      <c r="E442" s="375"/>
      <c r="F442" s="374"/>
      <c r="G442" s="374"/>
      <c r="H442" s="374"/>
      <c r="I442" s="374"/>
      <c r="J442" s="374"/>
      <c r="K442" s="374"/>
      <c r="L442" s="374"/>
      <c r="M442" s="374"/>
      <c r="N442" s="374"/>
      <c r="O442" s="374"/>
      <c r="P442" s="374"/>
      <c r="Q442" s="374"/>
      <c r="R442" s="374"/>
      <c r="S442" s="374"/>
      <c r="T442" s="374"/>
      <c r="U442" s="374"/>
      <c r="V442" s="374"/>
      <c r="W442" s="374"/>
      <c r="X442" s="374"/>
      <c r="Y442" s="374"/>
      <c r="Z442" s="374"/>
      <c r="AA442" s="374"/>
      <c r="AB442" s="374"/>
      <c r="AC442" s="374"/>
      <c r="AD442" s="374"/>
      <c r="AE442" s="374"/>
      <c r="AF442" s="374"/>
      <c r="AG442" s="374"/>
      <c r="AH442" s="374"/>
      <c r="AI442" s="374"/>
      <c r="AJ442" s="374"/>
    </row>
    <row r="443" spans="1:36" ht="16.2">
      <c r="A443" s="374"/>
      <c r="B443" s="374"/>
      <c r="C443" s="374"/>
      <c r="D443" s="374"/>
      <c r="E443" s="375"/>
      <c r="F443" s="374"/>
      <c r="G443" s="374"/>
      <c r="H443" s="374"/>
      <c r="I443" s="374"/>
      <c r="J443" s="374"/>
      <c r="K443" s="374"/>
      <c r="L443" s="374"/>
      <c r="M443" s="374"/>
      <c r="N443" s="374"/>
      <c r="O443" s="374"/>
      <c r="P443" s="374"/>
      <c r="Q443" s="374"/>
      <c r="R443" s="374"/>
      <c r="S443" s="374"/>
      <c r="T443" s="374"/>
      <c r="U443" s="374"/>
      <c r="V443" s="374"/>
      <c r="W443" s="374"/>
      <c r="X443" s="374"/>
      <c r="Y443" s="374"/>
      <c r="Z443" s="374"/>
      <c r="AA443" s="374"/>
      <c r="AB443" s="374"/>
      <c r="AC443" s="374"/>
      <c r="AD443" s="374"/>
      <c r="AE443" s="374"/>
      <c r="AF443" s="374"/>
      <c r="AG443" s="374"/>
      <c r="AH443" s="374"/>
      <c r="AI443" s="374"/>
      <c r="AJ443" s="374"/>
    </row>
    <row r="444" spans="1:36" ht="16.2">
      <c r="A444" s="374"/>
      <c r="B444" s="374"/>
      <c r="C444" s="374"/>
      <c r="D444" s="374"/>
      <c r="E444" s="375"/>
      <c r="F444" s="374"/>
      <c r="G444" s="374"/>
      <c r="H444" s="374"/>
      <c r="I444" s="374"/>
      <c r="J444" s="374"/>
      <c r="K444" s="374"/>
      <c r="L444" s="374"/>
      <c r="M444" s="374"/>
      <c r="N444" s="374"/>
      <c r="O444" s="374"/>
      <c r="P444" s="374"/>
      <c r="Q444" s="374"/>
      <c r="R444" s="374"/>
      <c r="S444" s="374"/>
      <c r="T444" s="374"/>
      <c r="U444" s="374"/>
      <c r="V444" s="374"/>
      <c r="W444" s="374"/>
      <c r="X444" s="374"/>
      <c r="Y444" s="374"/>
      <c r="Z444" s="374"/>
      <c r="AA444" s="374"/>
      <c r="AB444" s="374"/>
      <c r="AC444" s="374"/>
      <c r="AD444" s="374"/>
      <c r="AE444" s="374"/>
      <c r="AF444" s="374"/>
      <c r="AG444" s="374"/>
      <c r="AH444" s="374"/>
      <c r="AI444" s="374"/>
      <c r="AJ444" s="374"/>
    </row>
    <row r="445" spans="1:36" ht="16.2">
      <c r="A445" s="374"/>
      <c r="B445" s="374"/>
      <c r="C445" s="374"/>
      <c r="D445" s="374"/>
      <c r="E445" s="375"/>
      <c r="F445" s="374"/>
      <c r="G445" s="374"/>
      <c r="H445" s="374"/>
      <c r="I445" s="374"/>
      <c r="J445" s="374"/>
      <c r="K445" s="374"/>
      <c r="L445" s="374"/>
      <c r="M445" s="374"/>
      <c r="N445" s="374"/>
      <c r="O445" s="374"/>
      <c r="P445" s="374"/>
      <c r="Q445" s="374"/>
      <c r="R445" s="374"/>
      <c r="S445" s="374"/>
      <c r="T445" s="374"/>
      <c r="U445" s="374"/>
      <c r="V445" s="374"/>
      <c r="W445" s="374"/>
      <c r="X445" s="374"/>
      <c r="Y445" s="374"/>
      <c r="Z445" s="374"/>
      <c r="AA445" s="374"/>
      <c r="AB445" s="374"/>
      <c r="AC445" s="374"/>
      <c r="AD445" s="374"/>
      <c r="AE445" s="374"/>
      <c r="AF445" s="374"/>
      <c r="AG445" s="374"/>
      <c r="AH445" s="374"/>
      <c r="AI445" s="374"/>
      <c r="AJ445" s="374"/>
    </row>
    <row r="446" spans="1:36" ht="16.2">
      <c r="A446" s="374"/>
      <c r="B446" s="374"/>
      <c r="C446" s="374"/>
      <c r="D446" s="374"/>
      <c r="E446" s="375"/>
      <c r="F446" s="374"/>
      <c r="G446" s="374"/>
      <c r="H446" s="374"/>
      <c r="I446" s="374"/>
      <c r="J446" s="374"/>
      <c r="K446" s="374"/>
      <c r="L446" s="374"/>
      <c r="M446" s="374"/>
      <c r="N446" s="374"/>
      <c r="O446" s="374"/>
      <c r="P446" s="374"/>
      <c r="Q446" s="374"/>
      <c r="R446" s="374"/>
      <c r="S446" s="374"/>
      <c r="T446" s="374"/>
      <c r="U446" s="374"/>
      <c r="V446" s="374"/>
      <c r="W446" s="374"/>
      <c r="X446" s="374"/>
      <c r="Y446" s="374"/>
      <c r="Z446" s="374"/>
      <c r="AA446" s="374"/>
      <c r="AB446" s="374"/>
      <c r="AC446" s="374"/>
      <c r="AD446" s="374"/>
      <c r="AE446" s="374"/>
      <c r="AF446" s="374"/>
      <c r="AG446" s="374"/>
      <c r="AH446" s="374"/>
      <c r="AI446" s="374"/>
      <c r="AJ446" s="374"/>
    </row>
    <row r="447" spans="1:36" ht="16.2">
      <c r="A447" s="374"/>
      <c r="B447" s="374"/>
      <c r="C447" s="374"/>
      <c r="D447" s="374"/>
      <c r="E447" s="375"/>
      <c r="F447" s="374"/>
      <c r="G447" s="374"/>
      <c r="H447" s="374"/>
      <c r="I447" s="374"/>
      <c r="J447" s="374"/>
      <c r="K447" s="374"/>
      <c r="L447" s="374"/>
      <c r="M447" s="374"/>
      <c r="N447" s="374"/>
      <c r="O447" s="374"/>
      <c r="P447" s="374"/>
      <c r="Q447" s="374"/>
      <c r="R447" s="374"/>
      <c r="S447" s="374"/>
      <c r="T447" s="374"/>
      <c r="U447" s="374"/>
      <c r="V447" s="374"/>
      <c r="W447" s="374"/>
      <c r="X447" s="374"/>
      <c r="Y447" s="374"/>
      <c r="Z447" s="374"/>
      <c r="AA447" s="374"/>
      <c r="AB447" s="374"/>
      <c r="AC447" s="374"/>
      <c r="AD447" s="374"/>
      <c r="AE447" s="374"/>
      <c r="AF447" s="374"/>
      <c r="AG447" s="374"/>
      <c r="AH447" s="374"/>
      <c r="AI447" s="374"/>
      <c r="AJ447" s="374"/>
    </row>
    <row r="448" spans="1:36" ht="16.2">
      <c r="A448" s="374"/>
      <c r="B448" s="374"/>
      <c r="C448" s="374"/>
      <c r="D448" s="374"/>
      <c r="E448" s="375"/>
      <c r="F448" s="374"/>
      <c r="G448" s="374"/>
      <c r="H448" s="374"/>
      <c r="I448" s="374"/>
      <c r="J448" s="374"/>
      <c r="K448" s="374"/>
      <c r="L448" s="374"/>
      <c r="M448" s="374"/>
      <c r="N448" s="374"/>
      <c r="O448" s="374"/>
      <c r="P448" s="374"/>
      <c r="Q448" s="374"/>
      <c r="R448" s="374"/>
      <c r="S448" s="374"/>
      <c r="T448" s="374"/>
      <c r="U448" s="374"/>
      <c r="V448" s="374"/>
      <c r="W448" s="374"/>
      <c r="X448" s="374"/>
      <c r="Y448" s="374"/>
      <c r="Z448" s="374"/>
      <c r="AA448" s="374"/>
      <c r="AB448" s="374"/>
      <c r="AC448" s="374"/>
      <c r="AD448" s="374"/>
      <c r="AE448" s="374"/>
      <c r="AF448" s="374"/>
      <c r="AG448" s="374"/>
      <c r="AH448" s="374"/>
      <c r="AI448" s="374"/>
      <c r="AJ448" s="374"/>
    </row>
    <row r="449" spans="1:36" ht="16.2">
      <c r="A449" s="374"/>
      <c r="B449" s="374"/>
      <c r="C449" s="374"/>
      <c r="D449" s="374"/>
      <c r="E449" s="375"/>
      <c r="F449" s="374"/>
      <c r="G449" s="374"/>
      <c r="H449" s="374"/>
      <c r="I449" s="374"/>
      <c r="J449" s="374"/>
      <c r="K449" s="374"/>
      <c r="L449" s="374"/>
      <c r="M449" s="374"/>
      <c r="N449" s="374"/>
      <c r="O449" s="374"/>
      <c r="P449" s="374"/>
      <c r="Q449" s="374"/>
      <c r="R449" s="374"/>
      <c r="S449" s="374"/>
      <c r="T449" s="374"/>
      <c r="U449" s="374"/>
      <c r="V449" s="374"/>
      <c r="W449" s="374"/>
      <c r="X449" s="374"/>
      <c r="Y449" s="374"/>
      <c r="Z449" s="374"/>
      <c r="AA449" s="374"/>
      <c r="AB449" s="374"/>
      <c r="AC449" s="374"/>
      <c r="AD449" s="374"/>
      <c r="AE449" s="374"/>
      <c r="AF449" s="374"/>
      <c r="AG449" s="374"/>
      <c r="AH449" s="374"/>
      <c r="AI449" s="374"/>
      <c r="AJ449" s="374"/>
    </row>
    <row r="450" spans="1:36" ht="16.2">
      <c r="A450" s="374"/>
      <c r="B450" s="374"/>
      <c r="C450" s="374"/>
      <c r="D450" s="374"/>
      <c r="E450" s="375"/>
      <c r="F450" s="374"/>
      <c r="G450" s="374"/>
      <c r="H450" s="374"/>
      <c r="I450" s="374"/>
      <c r="J450" s="374"/>
      <c r="K450" s="374"/>
      <c r="L450" s="374"/>
      <c r="M450" s="374"/>
      <c r="N450" s="374"/>
      <c r="O450" s="374"/>
      <c r="P450" s="374"/>
      <c r="Q450" s="374"/>
      <c r="R450" s="374"/>
      <c r="S450" s="374"/>
      <c r="T450" s="374"/>
      <c r="U450" s="374"/>
      <c r="V450" s="374"/>
      <c r="W450" s="374"/>
      <c r="X450" s="374"/>
      <c r="Y450" s="374"/>
      <c r="Z450" s="374"/>
      <c r="AA450" s="374"/>
      <c r="AB450" s="374"/>
      <c r="AC450" s="374"/>
      <c r="AD450" s="374"/>
      <c r="AE450" s="374"/>
      <c r="AF450" s="374"/>
      <c r="AG450" s="374"/>
      <c r="AH450" s="374"/>
      <c r="AI450" s="374"/>
      <c r="AJ450" s="374"/>
    </row>
    <row r="451" spans="1:36" ht="16.2">
      <c r="A451" s="374"/>
      <c r="B451" s="374"/>
      <c r="C451" s="374"/>
      <c r="D451" s="374"/>
      <c r="E451" s="375"/>
      <c r="F451" s="374"/>
      <c r="G451" s="374"/>
      <c r="H451" s="374"/>
      <c r="I451" s="374"/>
      <c r="J451" s="374"/>
      <c r="K451" s="374"/>
      <c r="L451" s="374"/>
      <c r="M451" s="374"/>
      <c r="N451" s="374"/>
      <c r="O451" s="374"/>
      <c r="P451" s="374"/>
      <c r="Q451" s="374"/>
      <c r="R451" s="374"/>
      <c r="S451" s="374"/>
      <c r="T451" s="374"/>
      <c r="U451" s="374"/>
      <c r="V451" s="374"/>
      <c r="W451" s="374"/>
      <c r="X451" s="374"/>
      <c r="Y451" s="374"/>
      <c r="Z451" s="374"/>
      <c r="AA451" s="374"/>
      <c r="AB451" s="374"/>
      <c r="AC451" s="374"/>
      <c r="AD451" s="374"/>
      <c r="AE451" s="374"/>
      <c r="AF451" s="374"/>
      <c r="AG451" s="374"/>
      <c r="AH451" s="374"/>
      <c r="AI451" s="374"/>
      <c r="AJ451" s="374"/>
    </row>
    <row r="452" spans="1:36" ht="16.2">
      <c r="A452" s="374"/>
      <c r="B452" s="374"/>
      <c r="C452" s="374"/>
      <c r="D452" s="374"/>
      <c r="E452" s="375"/>
      <c r="F452" s="374"/>
      <c r="G452" s="374"/>
      <c r="H452" s="374"/>
      <c r="I452" s="374"/>
      <c r="J452" s="374"/>
      <c r="K452" s="374"/>
      <c r="L452" s="374"/>
      <c r="M452" s="374"/>
      <c r="N452" s="374"/>
      <c r="O452" s="374"/>
      <c r="P452" s="374"/>
      <c r="Q452" s="374"/>
      <c r="R452" s="374"/>
      <c r="S452" s="374"/>
      <c r="T452" s="374"/>
      <c r="U452" s="374"/>
      <c r="V452" s="374"/>
      <c r="W452" s="374"/>
      <c r="X452" s="374"/>
      <c r="Y452" s="374"/>
      <c r="Z452" s="374"/>
      <c r="AA452" s="374"/>
      <c r="AB452" s="374"/>
      <c r="AC452" s="374"/>
      <c r="AD452" s="374"/>
      <c r="AE452" s="374"/>
      <c r="AF452" s="374"/>
      <c r="AG452" s="374"/>
      <c r="AH452" s="374"/>
      <c r="AI452" s="374"/>
      <c r="AJ452" s="374"/>
    </row>
    <row r="453" spans="1:36" ht="16.2">
      <c r="A453" s="374"/>
      <c r="B453" s="374"/>
      <c r="C453" s="374"/>
      <c r="D453" s="374"/>
      <c r="E453" s="375"/>
      <c r="F453" s="374"/>
      <c r="G453" s="374"/>
      <c r="H453" s="374"/>
      <c r="I453" s="374"/>
      <c r="J453" s="374"/>
      <c r="K453" s="374"/>
      <c r="L453" s="374"/>
      <c r="M453" s="374"/>
      <c r="N453" s="374"/>
      <c r="O453" s="374"/>
      <c r="P453" s="374"/>
      <c r="Q453" s="374"/>
      <c r="R453" s="374"/>
      <c r="S453" s="374"/>
      <c r="T453" s="374"/>
      <c r="U453" s="374"/>
      <c r="V453" s="374"/>
      <c r="W453" s="374"/>
      <c r="X453" s="374"/>
      <c r="Y453" s="374"/>
      <c r="Z453" s="374"/>
      <c r="AA453" s="374"/>
      <c r="AB453" s="374"/>
      <c r="AC453" s="374"/>
      <c r="AD453" s="374"/>
      <c r="AE453" s="374"/>
      <c r="AF453" s="374"/>
      <c r="AG453" s="374"/>
      <c r="AH453" s="374"/>
      <c r="AI453" s="374"/>
      <c r="AJ453" s="374"/>
    </row>
    <row r="454" spans="1:36" ht="16.2">
      <c r="A454" s="374"/>
      <c r="B454" s="374"/>
      <c r="C454" s="374"/>
      <c r="D454" s="374"/>
      <c r="E454" s="375"/>
      <c r="F454" s="374"/>
      <c r="G454" s="374"/>
      <c r="H454" s="374"/>
      <c r="I454" s="374"/>
      <c r="J454" s="374"/>
      <c r="K454" s="374"/>
      <c r="L454" s="374"/>
      <c r="M454" s="374"/>
      <c r="N454" s="374"/>
      <c r="O454" s="374"/>
      <c r="P454" s="374"/>
      <c r="Q454" s="374"/>
      <c r="R454" s="374"/>
      <c r="S454" s="374"/>
      <c r="T454" s="374"/>
      <c r="U454" s="374"/>
      <c r="V454" s="374"/>
      <c r="W454" s="374"/>
      <c r="X454" s="374"/>
      <c r="Y454" s="374"/>
      <c r="Z454" s="374"/>
      <c r="AA454" s="374"/>
      <c r="AB454" s="374"/>
      <c r="AC454" s="374"/>
      <c r="AD454" s="374"/>
      <c r="AE454" s="374"/>
      <c r="AF454" s="374"/>
      <c r="AG454" s="374"/>
      <c r="AH454" s="374"/>
      <c r="AI454" s="374"/>
      <c r="AJ454" s="374"/>
    </row>
    <row r="455" spans="1:36" ht="16.2">
      <c r="A455" s="374"/>
      <c r="B455" s="374"/>
      <c r="C455" s="374"/>
      <c r="D455" s="374"/>
      <c r="E455" s="375"/>
      <c r="F455" s="374"/>
      <c r="G455" s="374"/>
      <c r="H455" s="374"/>
      <c r="I455" s="374"/>
      <c r="J455" s="374"/>
      <c r="K455" s="374"/>
      <c r="L455" s="374"/>
      <c r="M455" s="374"/>
      <c r="N455" s="374"/>
      <c r="O455" s="374"/>
      <c r="P455" s="374"/>
      <c r="Q455" s="374"/>
      <c r="R455" s="374"/>
      <c r="S455" s="374"/>
      <c r="T455" s="374"/>
      <c r="U455" s="374"/>
      <c r="V455" s="374"/>
      <c r="W455" s="374"/>
      <c r="X455" s="374"/>
      <c r="Y455" s="374"/>
      <c r="Z455" s="374"/>
      <c r="AA455" s="374"/>
      <c r="AB455" s="374"/>
      <c r="AC455" s="374"/>
      <c r="AD455" s="374"/>
      <c r="AE455" s="374"/>
      <c r="AF455" s="374"/>
      <c r="AG455" s="374"/>
      <c r="AH455" s="374"/>
      <c r="AI455" s="374"/>
      <c r="AJ455" s="374"/>
    </row>
    <row r="456" spans="1:36" ht="16.2">
      <c r="A456" s="374"/>
      <c r="B456" s="374"/>
      <c r="C456" s="374"/>
      <c r="D456" s="374"/>
      <c r="E456" s="375"/>
      <c r="F456" s="374"/>
      <c r="G456" s="374"/>
      <c r="H456" s="374"/>
      <c r="I456" s="374"/>
      <c r="J456" s="374"/>
      <c r="K456" s="374"/>
      <c r="L456" s="374"/>
      <c r="M456" s="374"/>
      <c r="N456" s="374"/>
      <c r="O456" s="374"/>
      <c r="P456" s="374"/>
      <c r="Q456" s="374"/>
      <c r="R456" s="374"/>
      <c r="S456" s="374"/>
      <c r="T456" s="374"/>
      <c r="U456" s="374"/>
      <c r="V456" s="374"/>
      <c r="W456" s="374"/>
      <c r="X456" s="374"/>
      <c r="Y456" s="374"/>
      <c r="Z456" s="374"/>
      <c r="AA456" s="374"/>
      <c r="AB456" s="374"/>
      <c r="AC456" s="374"/>
      <c r="AD456" s="374"/>
      <c r="AE456" s="374"/>
      <c r="AF456" s="374"/>
      <c r="AG456" s="374"/>
      <c r="AH456" s="374"/>
      <c r="AI456" s="374"/>
      <c r="AJ456" s="374"/>
    </row>
    <row r="457" spans="1:36" ht="16.2">
      <c r="A457" s="374"/>
      <c r="B457" s="374"/>
      <c r="C457" s="374"/>
      <c r="D457" s="374"/>
      <c r="E457" s="375"/>
      <c r="F457" s="374"/>
      <c r="G457" s="374"/>
      <c r="H457" s="374"/>
      <c r="I457" s="374"/>
      <c r="J457" s="374"/>
      <c r="K457" s="374"/>
      <c r="L457" s="374"/>
      <c r="M457" s="374"/>
      <c r="N457" s="374"/>
      <c r="O457" s="374"/>
      <c r="P457" s="374"/>
      <c r="Q457" s="374"/>
      <c r="R457" s="374"/>
      <c r="S457" s="374"/>
      <c r="T457" s="374"/>
      <c r="U457" s="374"/>
      <c r="V457" s="374"/>
      <c r="W457" s="374"/>
      <c r="X457" s="374"/>
      <c r="Y457" s="374"/>
      <c r="Z457" s="374"/>
      <c r="AA457" s="374"/>
      <c r="AB457" s="374"/>
      <c r="AC457" s="374"/>
      <c r="AD457" s="374"/>
      <c r="AE457" s="374"/>
      <c r="AF457" s="374"/>
      <c r="AG457" s="374"/>
      <c r="AH457" s="374"/>
      <c r="AI457" s="374"/>
      <c r="AJ457" s="374"/>
    </row>
    <row r="458" spans="1:36" ht="16.2">
      <c r="A458" s="374"/>
      <c r="B458" s="374"/>
      <c r="C458" s="374"/>
      <c r="D458" s="374"/>
      <c r="E458" s="375"/>
      <c r="F458" s="374"/>
      <c r="G458" s="374"/>
      <c r="H458" s="374"/>
      <c r="I458" s="374"/>
      <c r="J458" s="374"/>
      <c r="K458" s="374"/>
      <c r="L458" s="374"/>
      <c r="M458" s="374"/>
      <c r="N458" s="374"/>
      <c r="O458" s="374"/>
      <c r="P458" s="374"/>
      <c r="Q458" s="374"/>
      <c r="R458" s="374"/>
      <c r="S458" s="374"/>
      <c r="T458" s="374"/>
      <c r="U458" s="374"/>
      <c r="V458" s="374"/>
      <c r="W458" s="374"/>
      <c r="X458" s="374"/>
      <c r="Y458" s="374"/>
      <c r="Z458" s="374"/>
      <c r="AA458" s="374"/>
      <c r="AB458" s="374"/>
      <c r="AC458" s="374"/>
      <c r="AD458" s="374"/>
      <c r="AE458" s="374"/>
      <c r="AF458" s="374"/>
      <c r="AG458" s="374"/>
      <c r="AH458" s="374"/>
      <c r="AI458" s="374"/>
      <c r="AJ458" s="374"/>
    </row>
    <row r="459" spans="1:36" ht="16.2">
      <c r="A459" s="374"/>
      <c r="B459" s="374"/>
      <c r="C459" s="374"/>
      <c r="D459" s="374"/>
      <c r="E459" s="375"/>
      <c r="F459" s="374"/>
      <c r="G459" s="374"/>
      <c r="H459" s="374"/>
      <c r="I459" s="374"/>
      <c r="J459" s="374"/>
      <c r="K459" s="374"/>
      <c r="L459" s="374"/>
      <c r="M459" s="374"/>
      <c r="N459" s="374"/>
      <c r="O459" s="374"/>
      <c r="P459" s="374"/>
      <c r="Q459" s="374"/>
      <c r="R459" s="374"/>
      <c r="S459" s="374"/>
      <c r="T459" s="374"/>
      <c r="U459" s="374"/>
      <c r="V459" s="374"/>
      <c r="W459" s="374"/>
      <c r="X459" s="374"/>
      <c r="Y459" s="374"/>
      <c r="Z459" s="374"/>
      <c r="AA459" s="374"/>
      <c r="AB459" s="374"/>
      <c r="AC459" s="374"/>
      <c r="AD459" s="374"/>
      <c r="AE459" s="374"/>
      <c r="AF459" s="374"/>
      <c r="AG459" s="374"/>
      <c r="AH459" s="374"/>
      <c r="AI459" s="374"/>
      <c r="AJ459" s="374"/>
    </row>
    <row r="460" spans="1:36" ht="16.2">
      <c r="A460" s="374"/>
      <c r="B460" s="374"/>
      <c r="C460" s="374"/>
      <c r="D460" s="374"/>
      <c r="E460" s="375"/>
      <c r="F460" s="374"/>
      <c r="G460" s="374"/>
      <c r="H460" s="374"/>
      <c r="I460" s="374"/>
      <c r="J460" s="374"/>
      <c r="K460" s="374"/>
      <c r="L460" s="374"/>
      <c r="M460" s="374"/>
      <c r="N460" s="374"/>
      <c r="O460" s="374"/>
      <c r="P460" s="374"/>
      <c r="Q460" s="374"/>
      <c r="R460" s="374"/>
      <c r="S460" s="374"/>
      <c r="T460" s="374"/>
      <c r="U460" s="374"/>
      <c r="V460" s="374"/>
      <c r="W460" s="374"/>
      <c r="X460" s="374"/>
      <c r="Y460" s="374"/>
      <c r="Z460" s="374"/>
      <c r="AA460" s="374"/>
      <c r="AB460" s="374"/>
      <c r="AC460" s="374"/>
      <c r="AD460" s="374"/>
      <c r="AE460" s="374"/>
      <c r="AF460" s="374"/>
      <c r="AG460" s="374"/>
      <c r="AH460" s="374"/>
      <c r="AI460" s="374"/>
      <c r="AJ460" s="374"/>
    </row>
    <row r="461" spans="1:36" ht="16.2">
      <c r="A461" s="374"/>
      <c r="B461" s="374"/>
      <c r="C461" s="374"/>
      <c r="D461" s="374"/>
      <c r="E461" s="375"/>
      <c r="F461" s="374"/>
      <c r="G461" s="374"/>
      <c r="H461" s="374"/>
      <c r="I461" s="374"/>
      <c r="J461" s="374"/>
      <c r="K461" s="374"/>
      <c r="L461" s="374"/>
      <c r="M461" s="374"/>
      <c r="N461" s="374"/>
      <c r="O461" s="374"/>
      <c r="P461" s="374"/>
      <c r="Q461" s="374"/>
      <c r="R461" s="374"/>
      <c r="S461" s="374"/>
      <c r="T461" s="374"/>
      <c r="U461" s="374"/>
      <c r="V461" s="374"/>
      <c r="W461" s="374"/>
      <c r="X461" s="374"/>
      <c r="Y461" s="374"/>
      <c r="Z461" s="374"/>
      <c r="AA461" s="374"/>
      <c r="AB461" s="374"/>
      <c r="AC461" s="374"/>
      <c r="AD461" s="374"/>
      <c r="AE461" s="374"/>
      <c r="AF461" s="374"/>
      <c r="AG461" s="374"/>
      <c r="AH461" s="374"/>
      <c r="AI461" s="374"/>
      <c r="AJ461" s="374"/>
    </row>
    <row r="462" spans="1:36" ht="16.2">
      <c r="A462" s="374"/>
      <c r="B462" s="374"/>
      <c r="C462" s="374"/>
      <c r="D462" s="374"/>
      <c r="E462" s="375"/>
      <c r="F462" s="374"/>
      <c r="G462" s="374"/>
      <c r="H462" s="374"/>
      <c r="I462" s="374"/>
      <c r="J462" s="374"/>
      <c r="K462" s="374"/>
      <c r="L462" s="374"/>
      <c r="M462" s="374"/>
      <c r="N462" s="374"/>
      <c r="O462" s="374"/>
      <c r="P462" s="374"/>
      <c r="Q462" s="374"/>
      <c r="R462" s="374"/>
      <c r="S462" s="374"/>
      <c r="T462" s="374"/>
      <c r="U462" s="374"/>
      <c r="V462" s="374"/>
      <c r="W462" s="374"/>
      <c r="X462" s="374"/>
      <c r="Y462" s="374"/>
      <c r="Z462" s="374"/>
      <c r="AA462" s="374"/>
      <c r="AB462" s="374"/>
      <c r="AC462" s="374"/>
      <c r="AD462" s="374"/>
      <c r="AE462" s="374"/>
      <c r="AF462" s="374"/>
      <c r="AG462" s="374"/>
      <c r="AH462" s="374"/>
      <c r="AI462" s="374"/>
      <c r="AJ462" s="374"/>
    </row>
    <row r="463" spans="1:36" ht="16.2">
      <c r="A463" s="374"/>
      <c r="B463" s="374"/>
      <c r="C463" s="374"/>
      <c r="D463" s="374"/>
      <c r="E463" s="375"/>
      <c r="F463" s="374"/>
      <c r="G463" s="374"/>
      <c r="H463" s="374"/>
      <c r="I463" s="374"/>
      <c r="J463" s="374"/>
      <c r="K463" s="374"/>
      <c r="L463" s="374"/>
      <c r="M463" s="374"/>
      <c r="N463" s="374"/>
      <c r="O463" s="374"/>
      <c r="P463" s="374"/>
      <c r="Q463" s="374"/>
      <c r="R463" s="374"/>
      <c r="S463" s="374"/>
      <c r="T463" s="374"/>
      <c r="U463" s="374"/>
      <c r="V463" s="374"/>
      <c r="W463" s="374"/>
      <c r="X463" s="374"/>
      <c r="Y463" s="374"/>
      <c r="Z463" s="374"/>
      <c r="AA463" s="374"/>
      <c r="AB463" s="374"/>
      <c r="AC463" s="374"/>
      <c r="AD463" s="374"/>
      <c r="AE463" s="374"/>
      <c r="AF463" s="374"/>
      <c r="AG463" s="374"/>
      <c r="AH463" s="374"/>
      <c r="AI463" s="374"/>
      <c r="AJ463" s="374"/>
    </row>
    <row r="464" spans="1:36" ht="16.2">
      <c r="A464" s="374"/>
      <c r="B464" s="374"/>
      <c r="C464" s="374"/>
      <c r="D464" s="374"/>
      <c r="E464" s="375"/>
      <c r="F464" s="374"/>
      <c r="G464" s="374"/>
      <c r="H464" s="374"/>
      <c r="I464" s="374"/>
      <c r="J464" s="374"/>
      <c r="K464" s="374"/>
      <c r="L464" s="374"/>
      <c r="M464" s="374"/>
      <c r="N464" s="374"/>
      <c r="O464" s="374"/>
      <c r="P464" s="374"/>
      <c r="Q464" s="374"/>
      <c r="R464" s="374"/>
      <c r="S464" s="374"/>
      <c r="T464" s="374"/>
      <c r="U464" s="374"/>
      <c r="V464" s="374"/>
      <c r="W464" s="374"/>
      <c r="X464" s="374"/>
      <c r="Y464" s="374"/>
      <c r="Z464" s="374"/>
      <c r="AA464" s="374"/>
      <c r="AB464" s="374"/>
      <c r="AC464" s="374"/>
      <c r="AD464" s="374"/>
      <c r="AE464" s="374"/>
      <c r="AF464" s="374"/>
      <c r="AG464" s="374"/>
      <c r="AH464" s="374"/>
      <c r="AI464" s="374"/>
      <c r="AJ464" s="374"/>
    </row>
    <row r="465" spans="1:36" ht="16.2">
      <c r="A465" s="374"/>
      <c r="B465" s="374"/>
      <c r="C465" s="374"/>
      <c r="D465" s="374"/>
      <c r="E465" s="375"/>
      <c r="F465" s="374"/>
      <c r="G465" s="374"/>
      <c r="H465" s="374"/>
      <c r="I465" s="374"/>
      <c r="J465" s="374"/>
      <c r="K465" s="374"/>
      <c r="L465" s="374"/>
      <c r="M465" s="374"/>
      <c r="N465" s="374"/>
      <c r="O465" s="374"/>
      <c r="P465" s="374"/>
      <c r="Q465" s="374"/>
      <c r="R465" s="374"/>
      <c r="S465" s="374"/>
      <c r="T465" s="374"/>
      <c r="U465" s="374"/>
      <c r="V465" s="374"/>
      <c r="W465" s="374"/>
      <c r="X465" s="374"/>
      <c r="Y465" s="374"/>
      <c r="Z465" s="374"/>
      <c r="AA465" s="374"/>
      <c r="AB465" s="374"/>
      <c r="AC465" s="374"/>
      <c r="AD465" s="374"/>
      <c r="AE465" s="374"/>
      <c r="AF465" s="374"/>
      <c r="AG465" s="374"/>
      <c r="AH465" s="374"/>
      <c r="AI465" s="374"/>
      <c r="AJ465" s="374"/>
    </row>
    <row r="466" spans="1:36" ht="16.2">
      <c r="A466" s="374"/>
      <c r="B466" s="374"/>
      <c r="C466" s="374"/>
      <c r="D466" s="374"/>
      <c r="E466" s="375"/>
      <c r="F466" s="374"/>
      <c r="G466" s="374"/>
      <c r="H466" s="374"/>
      <c r="I466" s="374"/>
      <c r="J466" s="374"/>
      <c r="K466" s="374"/>
      <c r="L466" s="374"/>
      <c r="M466" s="374"/>
      <c r="N466" s="374"/>
      <c r="O466" s="374"/>
      <c r="P466" s="374"/>
      <c r="Q466" s="374"/>
      <c r="R466" s="374"/>
      <c r="S466" s="374"/>
      <c r="T466" s="374"/>
      <c r="U466" s="374"/>
      <c r="V466" s="374"/>
      <c r="W466" s="374"/>
      <c r="X466" s="374"/>
      <c r="Y466" s="374"/>
      <c r="Z466" s="374"/>
      <c r="AA466" s="374"/>
      <c r="AB466" s="374"/>
      <c r="AC466" s="374"/>
      <c r="AD466" s="374"/>
      <c r="AE466" s="374"/>
      <c r="AF466" s="374"/>
      <c r="AG466" s="374"/>
      <c r="AH466" s="374"/>
      <c r="AI466" s="374"/>
      <c r="AJ466" s="374"/>
    </row>
    <row r="467" spans="1:36" ht="16.2">
      <c r="A467" s="374"/>
      <c r="B467" s="374"/>
      <c r="C467" s="374"/>
      <c r="D467" s="374"/>
      <c r="E467" s="375"/>
      <c r="F467" s="374"/>
      <c r="G467" s="374"/>
      <c r="H467" s="374"/>
      <c r="I467" s="374"/>
      <c r="J467" s="374"/>
      <c r="K467" s="374"/>
      <c r="L467" s="374"/>
      <c r="M467" s="374"/>
      <c r="N467" s="374"/>
      <c r="O467" s="374"/>
      <c r="P467" s="374"/>
      <c r="Q467" s="374"/>
      <c r="R467" s="374"/>
      <c r="S467" s="374"/>
      <c r="T467" s="374"/>
      <c r="U467" s="374"/>
      <c r="V467" s="374"/>
      <c r="W467" s="374"/>
      <c r="X467" s="374"/>
      <c r="Y467" s="374"/>
      <c r="Z467" s="374"/>
      <c r="AA467" s="374"/>
      <c r="AB467" s="374"/>
      <c r="AC467" s="374"/>
      <c r="AD467" s="374"/>
      <c r="AE467" s="374"/>
      <c r="AF467" s="374"/>
      <c r="AG467" s="374"/>
      <c r="AH467" s="374"/>
      <c r="AI467" s="374"/>
      <c r="AJ467" s="374"/>
    </row>
    <row r="468" spans="1:36" ht="16.2">
      <c r="A468" s="374"/>
      <c r="B468" s="374"/>
      <c r="C468" s="374"/>
      <c r="D468" s="374"/>
      <c r="E468" s="375"/>
      <c r="F468" s="374"/>
      <c r="G468" s="374"/>
      <c r="H468" s="374"/>
      <c r="I468" s="374"/>
      <c r="J468" s="374"/>
      <c r="K468" s="374"/>
      <c r="L468" s="374"/>
      <c r="M468" s="374"/>
      <c r="N468" s="374"/>
      <c r="O468" s="374"/>
      <c r="P468" s="374"/>
      <c r="Q468" s="374"/>
      <c r="R468" s="374"/>
      <c r="S468" s="374"/>
      <c r="T468" s="374"/>
      <c r="U468" s="374"/>
      <c r="V468" s="374"/>
      <c r="W468" s="374"/>
      <c r="X468" s="374"/>
      <c r="Y468" s="374"/>
      <c r="Z468" s="374"/>
      <c r="AA468" s="374"/>
      <c r="AB468" s="374"/>
      <c r="AC468" s="374"/>
      <c r="AD468" s="374"/>
      <c r="AE468" s="374"/>
      <c r="AF468" s="374"/>
      <c r="AG468" s="374"/>
      <c r="AH468" s="374"/>
      <c r="AI468" s="374"/>
      <c r="AJ468" s="374"/>
    </row>
    <row r="469" spans="1:36" ht="16.2">
      <c r="A469" s="374"/>
      <c r="B469" s="374"/>
      <c r="C469" s="374"/>
      <c r="D469" s="374"/>
      <c r="E469" s="375"/>
      <c r="F469" s="374"/>
      <c r="G469" s="374"/>
      <c r="H469" s="374"/>
      <c r="I469" s="374"/>
      <c r="J469" s="374"/>
      <c r="K469" s="374"/>
      <c r="L469" s="374"/>
      <c r="M469" s="374"/>
      <c r="N469" s="374"/>
      <c r="O469" s="374"/>
      <c r="P469" s="374"/>
      <c r="Q469" s="374"/>
      <c r="R469" s="374"/>
      <c r="S469" s="374"/>
      <c r="T469" s="374"/>
      <c r="U469" s="374"/>
      <c r="V469" s="374"/>
      <c r="W469" s="374"/>
      <c r="X469" s="374"/>
      <c r="Y469" s="374"/>
      <c r="Z469" s="374"/>
      <c r="AA469" s="374"/>
      <c r="AB469" s="374"/>
      <c r="AC469" s="374"/>
      <c r="AD469" s="374"/>
      <c r="AE469" s="374"/>
      <c r="AF469" s="374"/>
      <c r="AG469" s="374"/>
      <c r="AH469" s="374"/>
      <c r="AI469" s="374"/>
      <c r="AJ469" s="374"/>
    </row>
    <row r="470" spans="1:36" ht="16.2">
      <c r="A470" s="374"/>
      <c r="B470" s="374"/>
      <c r="C470" s="374"/>
      <c r="D470" s="374"/>
      <c r="E470" s="375"/>
      <c r="F470" s="374"/>
      <c r="G470" s="374"/>
      <c r="H470" s="374"/>
      <c r="I470" s="374"/>
      <c r="J470" s="374"/>
      <c r="K470" s="374"/>
      <c r="L470" s="374"/>
      <c r="M470" s="374"/>
      <c r="N470" s="374"/>
      <c r="O470" s="374"/>
      <c r="P470" s="374"/>
      <c r="Q470" s="374"/>
      <c r="R470" s="374"/>
      <c r="S470" s="374"/>
      <c r="T470" s="374"/>
      <c r="U470" s="374"/>
      <c r="V470" s="374"/>
      <c r="W470" s="374"/>
      <c r="X470" s="374"/>
      <c r="Y470" s="374"/>
      <c r="Z470" s="374"/>
      <c r="AA470" s="374"/>
      <c r="AB470" s="374"/>
      <c r="AC470" s="374"/>
      <c r="AD470" s="374"/>
      <c r="AE470" s="374"/>
      <c r="AF470" s="374"/>
      <c r="AG470" s="374"/>
      <c r="AH470" s="374"/>
      <c r="AI470" s="374"/>
      <c r="AJ470" s="374"/>
    </row>
    <row r="471" spans="1:36" ht="16.2">
      <c r="A471" s="374"/>
      <c r="B471" s="374"/>
      <c r="C471" s="374"/>
      <c r="D471" s="374"/>
      <c r="E471" s="375"/>
      <c r="F471" s="374"/>
      <c r="G471" s="374"/>
      <c r="H471" s="374"/>
      <c r="I471" s="374"/>
      <c r="J471" s="374"/>
      <c r="K471" s="374"/>
      <c r="L471" s="374"/>
      <c r="M471" s="374"/>
      <c r="N471" s="374"/>
      <c r="O471" s="374"/>
      <c r="P471" s="374"/>
      <c r="Q471" s="374"/>
      <c r="R471" s="374"/>
      <c r="S471" s="374"/>
      <c r="T471" s="374"/>
      <c r="U471" s="374"/>
      <c r="V471" s="374"/>
      <c r="W471" s="374"/>
      <c r="X471" s="374"/>
      <c r="Y471" s="374"/>
      <c r="Z471" s="374"/>
      <c r="AA471" s="374"/>
      <c r="AB471" s="374"/>
      <c r="AC471" s="374"/>
      <c r="AD471" s="374"/>
      <c r="AE471" s="374"/>
      <c r="AF471" s="374"/>
      <c r="AG471" s="374"/>
      <c r="AH471" s="374"/>
      <c r="AI471" s="374"/>
      <c r="AJ471" s="374"/>
    </row>
    <row r="472" spans="1:36" ht="16.2">
      <c r="A472" s="374"/>
      <c r="B472" s="374"/>
      <c r="C472" s="374"/>
      <c r="D472" s="374"/>
      <c r="E472" s="375"/>
      <c r="F472" s="374"/>
      <c r="G472" s="374"/>
      <c r="H472" s="374"/>
      <c r="I472" s="374"/>
      <c r="J472" s="374"/>
      <c r="K472" s="374"/>
      <c r="L472" s="374"/>
      <c r="M472" s="374"/>
      <c r="N472" s="374"/>
      <c r="O472" s="374"/>
      <c r="P472" s="374"/>
      <c r="Q472" s="374"/>
      <c r="R472" s="374"/>
      <c r="S472" s="374"/>
      <c r="T472" s="374"/>
      <c r="U472" s="374"/>
      <c r="V472" s="374"/>
      <c r="W472" s="374"/>
      <c r="X472" s="374"/>
      <c r="Y472" s="374"/>
      <c r="Z472" s="374"/>
      <c r="AA472" s="374"/>
      <c r="AB472" s="374"/>
      <c r="AC472" s="374"/>
      <c r="AD472" s="374"/>
      <c r="AE472" s="374"/>
      <c r="AF472" s="374"/>
      <c r="AG472" s="374"/>
      <c r="AH472" s="374"/>
      <c r="AI472" s="374"/>
      <c r="AJ472" s="374"/>
    </row>
    <row r="473" spans="1:36" ht="16.2">
      <c r="A473" s="374"/>
      <c r="B473" s="374"/>
      <c r="C473" s="374"/>
      <c r="D473" s="374"/>
      <c r="E473" s="375"/>
      <c r="F473" s="374"/>
      <c r="G473" s="374"/>
      <c r="H473" s="374"/>
      <c r="I473" s="374"/>
      <c r="J473" s="374"/>
      <c r="K473" s="374"/>
      <c r="L473" s="374"/>
      <c r="M473" s="374"/>
      <c r="N473" s="374"/>
      <c r="O473" s="374"/>
      <c r="P473" s="374"/>
      <c r="Q473" s="374"/>
      <c r="R473" s="374"/>
      <c r="S473" s="374"/>
      <c r="T473" s="374"/>
      <c r="U473" s="374"/>
      <c r="V473" s="374"/>
      <c r="W473" s="374"/>
      <c r="X473" s="374"/>
      <c r="Y473" s="374"/>
      <c r="Z473" s="374"/>
      <c r="AA473" s="374"/>
      <c r="AB473" s="374"/>
      <c r="AC473" s="374"/>
      <c r="AD473" s="374"/>
      <c r="AE473" s="374"/>
      <c r="AF473" s="374"/>
      <c r="AG473" s="374"/>
      <c r="AH473" s="374"/>
      <c r="AI473" s="374"/>
      <c r="AJ473" s="374"/>
    </row>
    <row r="474" spans="1:36" ht="16.2">
      <c r="A474" s="374"/>
      <c r="B474" s="374"/>
      <c r="C474" s="374"/>
      <c r="D474" s="374"/>
      <c r="E474" s="375"/>
      <c r="F474" s="374"/>
      <c r="G474" s="374"/>
      <c r="H474" s="374"/>
      <c r="I474" s="374"/>
      <c r="J474" s="374"/>
      <c r="K474" s="374"/>
      <c r="L474" s="374"/>
      <c r="M474" s="374"/>
      <c r="N474" s="374"/>
      <c r="O474" s="374"/>
      <c r="P474" s="374"/>
      <c r="Q474" s="374"/>
      <c r="R474" s="374"/>
      <c r="S474" s="374"/>
      <c r="T474" s="374"/>
      <c r="U474" s="374"/>
      <c r="V474" s="374"/>
      <c r="W474" s="374"/>
      <c r="X474" s="374"/>
      <c r="Y474" s="374"/>
      <c r="Z474" s="374"/>
      <c r="AA474" s="374"/>
      <c r="AB474" s="374"/>
      <c r="AC474" s="374"/>
      <c r="AD474" s="374"/>
      <c r="AE474" s="374"/>
      <c r="AF474" s="374"/>
      <c r="AG474" s="374"/>
      <c r="AH474" s="374"/>
      <c r="AI474" s="374"/>
      <c r="AJ474" s="374"/>
    </row>
    <row r="475" spans="1:36" ht="16.2">
      <c r="A475" s="374"/>
      <c r="B475" s="374"/>
      <c r="C475" s="374"/>
      <c r="D475" s="374"/>
      <c r="E475" s="375"/>
      <c r="F475" s="374"/>
      <c r="G475" s="374"/>
      <c r="H475" s="374"/>
      <c r="I475" s="374"/>
      <c r="J475" s="374"/>
      <c r="K475" s="374"/>
      <c r="L475" s="374"/>
      <c r="M475" s="374"/>
      <c r="N475" s="374"/>
      <c r="O475" s="374"/>
      <c r="P475" s="374"/>
      <c r="Q475" s="374"/>
      <c r="R475" s="374"/>
      <c r="S475" s="374"/>
      <c r="T475" s="374"/>
      <c r="U475" s="374"/>
      <c r="V475" s="374"/>
      <c r="W475" s="374"/>
      <c r="X475" s="374"/>
      <c r="Y475" s="374"/>
      <c r="Z475" s="374"/>
      <c r="AA475" s="374"/>
      <c r="AB475" s="374"/>
      <c r="AC475" s="374"/>
      <c r="AD475" s="374"/>
      <c r="AE475" s="374"/>
      <c r="AF475" s="374"/>
      <c r="AG475" s="374"/>
      <c r="AH475" s="374"/>
      <c r="AI475" s="374"/>
      <c r="AJ475" s="374"/>
    </row>
    <row r="476" spans="1:36" ht="16.2">
      <c r="A476" s="374"/>
      <c r="B476" s="374"/>
      <c r="C476" s="374"/>
      <c r="D476" s="374"/>
      <c r="E476" s="375"/>
      <c r="F476" s="374"/>
      <c r="G476" s="374"/>
      <c r="H476" s="374"/>
      <c r="I476" s="374"/>
      <c r="J476" s="374"/>
      <c r="K476" s="374"/>
      <c r="L476" s="374"/>
      <c r="M476" s="374"/>
      <c r="N476" s="374"/>
      <c r="O476" s="374"/>
      <c r="P476" s="374"/>
      <c r="Q476" s="374"/>
      <c r="R476" s="374"/>
      <c r="S476" s="374"/>
      <c r="T476" s="374"/>
      <c r="U476" s="374"/>
      <c r="V476" s="374"/>
      <c r="W476" s="374"/>
      <c r="X476" s="374"/>
      <c r="Y476" s="374"/>
      <c r="Z476" s="374"/>
      <c r="AA476" s="374"/>
      <c r="AB476" s="374"/>
      <c r="AC476" s="374"/>
      <c r="AD476" s="374"/>
      <c r="AE476" s="374"/>
      <c r="AF476" s="374"/>
      <c r="AG476" s="374"/>
      <c r="AH476" s="374"/>
      <c r="AI476" s="374"/>
      <c r="AJ476" s="374"/>
    </row>
    <row r="477" spans="1:36" ht="16.2">
      <c r="A477" s="374"/>
      <c r="B477" s="374"/>
      <c r="C477" s="374"/>
      <c r="D477" s="374"/>
      <c r="E477" s="375"/>
      <c r="F477" s="374"/>
      <c r="G477" s="374"/>
      <c r="H477" s="374"/>
      <c r="I477" s="374"/>
      <c r="J477" s="374"/>
      <c r="K477" s="374"/>
      <c r="L477" s="374"/>
      <c r="M477" s="374"/>
      <c r="N477" s="374"/>
      <c r="O477" s="374"/>
      <c r="P477" s="374"/>
      <c r="Q477" s="374"/>
      <c r="R477" s="374"/>
      <c r="S477" s="374"/>
      <c r="T477" s="374"/>
      <c r="U477" s="374"/>
      <c r="V477" s="374"/>
      <c r="W477" s="374"/>
      <c r="X477" s="374"/>
      <c r="Y477" s="374"/>
      <c r="Z477" s="374"/>
      <c r="AA477" s="374"/>
      <c r="AB477" s="374"/>
      <c r="AC477" s="374"/>
      <c r="AD477" s="374"/>
      <c r="AE477" s="374"/>
      <c r="AF477" s="374"/>
      <c r="AG477" s="374"/>
      <c r="AH477" s="374"/>
      <c r="AI477" s="374"/>
      <c r="AJ477" s="374"/>
    </row>
    <row r="478" spans="1:36" ht="16.2">
      <c r="A478" s="374"/>
      <c r="B478" s="374"/>
      <c r="C478" s="374"/>
      <c r="D478" s="374"/>
      <c r="E478" s="375"/>
      <c r="F478" s="374"/>
      <c r="G478" s="374"/>
      <c r="H478" s="374"/>
      <c r="I478" s="374"/>
      <c r="J478" s="374"/>
      <c r="K478" s="374"/>
      <c r="L478" s="374"/>
      <c r="M478" s="374"/>
      <c r="N478" s="374"/>
      <c r="O478" s="374"/>
      <c r="P478" s="374"/>
      <c r="Q478" s="374"/>
      <c r="R478" s="374"/>
      <c r="S478" s="374"/>
      <c r="T478" s="374"/>
      <c r="U478" s="374"/>
      <c r="V478" s="374"/>
      <c r="W478" s="374"/>
      <c r="X478" s="374"/>
      <c r="Y478" s="374"/>
      <c r="Z478" s="374"/>
      <c r="AA478" s="374"/>
      <c r="AB478" s="374"/>
      <c r="AC478" s="374"/>
      <c r="AD478" s="374"/>
      <c r="AE478" s="374"/>
      <c r="AF478" s="374"/>
      <c r="AG478" s="374"/>
      <c r="AH478" s="374"/>
      <c r="AI478" s="374"/>
      <c r="AJ478" s="374"/>
    </row>
    <row r="479" spans="1:36" ht="16.2">
      <c r="A479" s="374"/>
      <c r="B479" s="374"/>
      <c r="C479" s="374"/>
      <c r="D479" s="374"/>
      <c r="E479" s="375"/>
      <c r="F479" s="374"/>
      <c r="G479" s="374"/>
      <c r="H479" s="374"/>
      <c r="I479" s="374"/>
      <c r="J479" s="374"/>
      <c r="K479" s="374"/>
      <c r="L479" s="374"/>
      <c r="M479" s="374"/>
      <c r="N479" s="374"/>
      <c r="O479" s="374"/>
      <c r="P479" s="374"/>
      <c r="Q479" s="374"/>
      <c r="R479" s="374"/>
      <c r="S479" s="374"/>
      <c r="T479" s="374"/>
      <c r="U479" s="374"/>
      <c r="V479" s="374"/>
      <c r="W479" s="374"/>
      <c r="X479" s="374"/>
      <c r="Y479" s="374"/>
      <c r="Z479" s="374"/>
      <c r="AA479" s="374"/>
      <c r="AB479" s="374"/>
      <c r="AC479" s="374"/>
      <c r="AD479" s="374"/>
      <c r="AE479" s="374"/>
      <c r="AF479" s="374"/>
      <c r="AG479" s="374"/>
      <c r="AH479" s="374"/>
      <c r="AI479" s="374"/>
      <c r="AJ479" s="374"/>
    </row>
    <row r="480" spans="1:36" ht="16.2">
      <c r="A480" s="374"/>
      <c r="B480" s="374"/>
      <c r="C480" s="374"/>
      <c r="D480" s="374"/>
      <c r="E480" s="375"/>
      <c r="F480" s="374"/>
      <c r="G480" s="374"/>
      <c r="H480" s="374"/>
      <c r="I480" s="374"/>
      <c r="J480" s="374"/>
      <c r="K480" s="374"/>
      <c r="L480" s="374"/>
      <c r="M480" s="374"/>
      <c r="N480" s="374"/>
      <c r="O480" s="374"/>
      <c r="P480" s="374"/>
      <c r="Q480" s="374"/>
      <c r="R480" s="374"/>
      <c r="S480" s="374"/>
      <c r="T480" s="374"/>
      <c r="U480" s="374"/>
      <c r="V480" s="374"/>
      <c r="W480" s="374"/>
      <c r="X480" s="374"/>
      <c r="Y480" s="374"/>
      <c r="Z480" s="374"/>
      <c r="AA480" s="374"/>
      <c r="AB480" s="374"/>
      <c r="AC480" s="374"/>
      <c r="AD480" s="374"/>
      <c r="AE480" s="374"/>
      <c r="AF480" s="374"/>
      <c r="AG480" s="374"/>
      <c r="AH480" s="374"/>
      <c r="AI480" s="374"/>
      <c r="AJ480" s="374"/>
    </row>
    <row r="481" spans="1:36" ht="16.2">
      <c r="A481" s="374"/>
      <c r="B481" s="374"/>
      <c r="C481" s="374"/>
      <c r="D481" s="374"/>
      <c r="E481" s="375"/>
      <c r="F481" s="374"/>
      <c r="G481" s="374"/>
      <c r="H481" s="374"/>
      <c r="I481" s="374"/>
      <c r="J481" s="374"/>
      <c r="K481" s="374"/>
      <c r="L481" s="374"/>
      <c r="M481" s="374"/>
      <c r="N481" s="374"/>
      <c r="O481" s="374"/>
      <c r="P481" s="374"/>
      <c r="Q481" s="374"/>
      <c r="R481" s="374"/>
      <c r="S481" s="374"/>
      <c r="T481" s="374"/>
      <c r="U481" s="374"/>
      <c r="V481" s="374"/>
      <c r="W481" s="374"/>
      <c r="X481" s="374"/>
      <c r="Y481" s="374"/>
      <c r="Z481" s="374"/>
      <c r="AA481" s="374"/>
      <c r="AB481" s="374"/>
      <c r="AC481" s="374"/>
      <c r="AD481" s="374"/>
      <c r="AE481" s="374"/>
      <c r="AF481" s="374"/>
      <c r="AG481" s="374"/>
      <c r="AH481" s="374"/>
      <c r="AI481" s="374"/>
      <c r="AJ481" s="374"/>
    </row>
    <row r="482" spans="1:36" ht="16.2">
      <c r="A482" s="374"/>
      <c r="B482" s="374"/>
      <c r="C482" s="374"/>
      <c r="D482" s="374"/>
      <c r="E482" s="375"/>
      <c r="F482" s="374"/>
      <c r="G482" s="374"/>
      <c r="H482" s="374"/>
      <c r="I482" s="374"/>
      <c r="J482" s="374"/>
      <c r="K482" s="374"/>
      <c r="L482" s="374"/>
      <c r="M482" s="374"/>
      <c r="N482" s="374"/>
      <c r="O482" s="374"/>
      <c r="P482" s="374"/>
      <c r="Q482" s="374"/>
      <c r="R482" s="374"/>
      <c r="S482" s="374"/>
      <c r="T482" s="374"/>
      <c r="U482" s="374"/>
      <c r="V482" s="374"/>
      <c r="W482" s="374"/>
      <c r="X482" s="374"/>
      <c r="Y482" s="374"/>
      <c r="Z482" s="374"/>
      <c r="AA482" s="374"/>
      <c r="AB482" s="374"/>
      <c r="AC482" s="374"/>
      <c r="AD482" s="374"/>
      <c r="AE482" s="374"/>
      <c r="AF482" s="374"/>
      <c r="AG482" s="374"/>
      <c r="AH482" s="374"/>
      <c r="AI482" s="374"/>
      <c r="AJ482" s="374"/>
    </row>
    <row r="483" spans="1:36" ht="16.2">
      <c r="A483" s="374"/>
      <c r="B483" s="374"/>
      <c r="C483" s="374"/>
      <c r="D483" s="374"/>
      <c r="E483" s="375"/>
      <c r="F483" s="374"/>
      <c r="G483" s="374"/>
      <c r="H483" s="374"/>
      <c r="I483" s="374"/>
      <c r="J483" s="374"/>
      <c r="K483" s="374"/>
      <c r="L483" s="374"/>
      <c r="M483" s="374"/>
      <c r="N483" s="374"/>
      <c r="O483" s="374"/>
      <c r="P483" s="374"/>
      <c r="Q483" s="374"/>
      <c r="R483" s="374"/>
      <c r="S483" s="374"/>
      <c r="T483" s="374"/>
      <c r="U483" s="374"/>
      <c r="V483" s="374"/>
      <c r="W483" s="374"/>
      <c r="X483" s="374"/>
      <c r="Y483" s="374"/>
      <c r="Z483" s="374"/>
      <c r="AA483" s="374"/>
      <c r="AB483" s="374"/>
      <c r="AC483" s="374"/>
      <c r="AD483" s="374"/>
      <c r="AE483" s="374"/>
      <c r="AF483" s="374"/>
      <c r="AG483" s="374"/>
      <c r="AH483" s="374"/>
      <c r="AI483" s="374"/>
      <c r="AJ483" s="374"/>
    </row>
    <row r="484" spans="1:36" ht="16.2">
      <c r="A484" s="374"/>
      <c r="B484" s="374"/>
      <c r="C484" s="374"/>
      <c r="D484" s="374"/>
      <c r="E484" s="375"/>
      <c r="F484" s="374"/>
      <c r="G484" s="374"/>
      <c r="H484" s="374"/>
      <c r="I484" s="374"/>
      <c r="J484" s="374"/>
      <c r="K484" s="374"/>
      <c r="L484" s="374"/>
      <c r="M484" s="374"/>
      <c r="N484" s="374"/>
      <c r="O484" s="374"/>
      <c r="P484" s="374"/>
      <c r="Q484" s="374"/>
      <c r="R484" s="374"/>
      <c r="S484" s="374"/>
      <c r="T484" s="374"/>
      <c r="U484" s="374"/>
      <c r="V484" s="374"/>
      <c r="W484" s="374"/>
      <c r="X484" s="374"/>
      <c r="Y484" s="374"/>
      <c r="Z484" s="374"/>
      <c r="AA484" s="374"/>
      <c r="AB484" s="374"/>
      <c r="AC484" s="374"/>
      <c r="AD484" s="374"/>
      <c r="AE484" s="374"/>
      <c r="AF484" s="374"/>
      <c r="AG484" s="374"/>
      <c r="AH484" s="374"/>
      <c r="AI484" s="374"/>
      <c r="AJ484" s="374"/>
    </row>
    <row r="485" spans="1:36" ht="16.2">
      <c r="A485" s="374"/>
      <c r="B485" s="374"/>
      <c r="C485" s="374"/>
      <c r="D485" s="374"/>
      <c r="E485" s="375"/>
      <c r="F485" s="374"/>
      <c r="G485" s="374"/>
      <c r="H485" s="374"/>
      <c r="I485" s="374"/>
      <c r="J485" s="374"/>
      <c r="K485" s="374"/>
      <c r="L485" s="374"/>
      <c r="M485" s="374"/>
      <c r="N485" s="374"/>
      <c r="O485" s="374"/>
      <c r="P485" s="374"/>
      <c r="Q485" s="374"/>
      <c r="R485" s="374"/>
      <c r="S485" s="374"/>
      <c r="T485" s="374"/>
      <c r="U485" s="374"/>
      <c r="V485" s="374"/>
      <c r="W485" s="374"/>
      <c r="X485" s="374"/>
      <c r="Y485" s="374"/>
      <c r="Z485" s="374"/>
      <c r="AA485" s="374"/>
      <c r="AB485" s="374"/>
      <c r="AC485" s="374"/>
      <c r="AD485" s="374"/>
      <c r="AE485" s="374"/>
      <c r="AF485" s="374"/>
      <c r="AG485" s="374"/>
      <c r="AH485" s="374"/>
      <c r="AI485" s="374"/>
      <c r="AJ485" s="374"/>
    </row>
    <row r="486" spans="1:36" ht="16.2">
      <c r="A486" s="374"/>
      <c r="B486" s="374"/>
      <c r="C486" s="374"/>
      <c r="D486" s="374"/>
      <c r="E486" s="375"/>
      <c r="F486" s="374"/>
      <c r="G486" s="374"/>
      <c r="H486" s="374"/>
      <c r="I486" s="374"/>
      <c r="J486" s="374"/>
      <c r="K486" s="374"/>
      <c r="L486" s="374"/>
      <c r="M486" s="374"/>
      <c r="N486" s="374"/>
      <c r="O486" s="374"/>
      <c r="P486" s="374"/>
      <c r="Q486" s="374"/>
      <c r="R486" s="374"/>
      <c r="S486" s="374"/>
      <c r="T486" s="374"/>
      <c r="U486" s="374"/>
      <c r="V486" s="374"/>
      <c r="W486" s="374"/>
      <c r="X486" s="374"/>
      <c r="Y486" s="374"/>
      <c r="Z486" s="374"/>
      <c r="AA486" s="374"/>
      <c r="AB486" s="374"/>
      <c r="AC486" s="374"/>
      <c r="AD486" s="374"/>
      <c r="AE486" s="374"/>
      <c r="AF486" s="374"/>
      <c r="AG486" s="374"/>
      <c r="AH486" s="374"/>
      <c r="AI486" s="374"/>
      <c r="AJ486" s="374"/>
    </row>
    <row r="487" spans="1:36" ht="16.2">
      <c r="A487" s="374"/>
      <c r="B487" s="374"/>
      <c r="C487" s="374"/>
      <c r="D487" s="374"/>
      <c r="E487" s="375"/>
      <c r="F487" s="374"/>
      <c r="G487" s="374"/>
      <c r="H487" s="374"/>
      <c r="I487" s="374"/>
      <c r="J487" s="374"/>
      <c r="K487" s="374"/>
      <c r="L487" s="374"/>
      <c r="M487" s="374"/>
      <c r="N487" s="374"/>
      <c r="O487" s="374"/>
      <c r="P487" s="374"/>
      <c r="Q487" s="374"/>
      <c r="R487" s="374"/>
      <c r="S487" s="374"/>
      <c r="T487" s="374"/>
      <c r="U487" s="374"/>
      <c r="V487" s="374"/>
      <c r="W487" s="374"/>
      <c r="X487" s="374"/>
      <c r="Y487" s="374"/>
      <c r="Z487" s="374"/>
      <c r="AA487" s="374"/>
      <c r="AB487" s="374"/>
      <c r="AC487" s="374"/>
      <c r="AD487" s="374"/>
      <c r="AE487" s="374"/>
      <c r="AF487" s="374"/>
      <c r="AG487" s="374"/>
      <c r="AH487" s="374"/>
      <c r="AI487" s="374"/>
      <c r="AJ487" s="374"/>
    </row>
    <row r="488" spans="1:36" ht="16.2">
      <c r="A488" s="374"/>
      <c r="B488" s="374"/>
      <c r="C488" s="374"/>
      <c r="D488" s="374"/>
      <c r="E488" s="375"/>
      <c r="F488" s="374"/>
      <c r="G488" s="374"/>
      <c r="H488" s="374"/>
      <c r="I488" s="374"/>
      <c r="J488" s="374"/>
      <c r="K488" s="374"/>
      <c r="L488" s="374"/>
      <c r="M488" s="374"/>
      <c r="N488" s="374"/>
      <c r="O488" s="374"/>
      <c r="P488" s="374"/>
      <c r="Q488" s="374"/>
      <c r="R488" s="374"/>
      <c r="S488" s="374"/>
      <c r="T488" s="374"/>
      <c r="U488" s="374"/>
      <c r="V488" s="374"/>
      <c r="W488" s="374"/>
      <c r="X488" s="374"/>
      <c r="Y488" s="374"/>
      <c r="Z488" s="374"/>
      <c r="AA488" s="374"/>
      <c r="AB488" s="374"/>
      <c r="AC488" s="374"/>
      <c r="AD488" s="374"/>
      <c r="AE488" s="374"/>
      <c r="AF488" s="374"/>
      <c r="AG488" s="374"/>
      <c r="AH488" s="374"/>
      <c r="AI488" s="374"/>
      <c r="AJ488" s="374"/>
    </row>
    <row r="489" spans="1:36" ht="16.2">
      <c r="A489" s="374"/>
      <c r="B489" s="374"/>
      <c r="C489" s="374"/>
      <c r="D489" s="374"/>
      <c r="E489" s="375"/>
      <c r="F489" s="374"/>
      <c r="G489" s="374"/>
      <c r="H489" s="374"/>
      <c r="I489" s="374"/>
      <c r="J489" s="374"/>
      <c r="K489" s="374"/>
      <c r="L489" s="374"/>
      <c r="M489" s="374"/>
      <c r="N489" s="374"/>
      <c r="O489" s="374"/>
      <c r="P489" s="374"/>
      <c r="Q489" s="374"/>
      <c r="R489" s="374"/>
      <c r="S489" s="374"/>
      <c r="T489" s="374"/>
      <c r="U489" s="374"/>
      <c r="V489" s="374"/>
      <c r="W489" s="374"/>
      <c r="X489" s="374"/>
      <c r="Y489" s="374"/>
      <c r="Z489" s="374"/>
      <c r="AA489" s="374"/>
      <c r="AB489" s="374"/>
      <c r="AC489" s="374"/>
      <c r="AD489" s="374"/>
      <c r="AE489" s="374"/>
      <c r="AF489" s="374"/>
      <c r="AG489" s="374"/>
      <c r="AH489" s="374"/>
      <c r="AI489" s="374"/>
      <c r="AJ489" s="374"/>
    </row>
    <row r="490" spans="1:36" ht="16.2">
      <c r="A490" s="374"/>
      <c r="B490" s="374"/>
      <c r="C490" s="374"/>
      <c r="D490" s="374"/>
      <c r="E490" s="375"/>
      <c r="F490" s="374"/>
      <c r="G490" s="374"/>
      <c r="H490" s="374"/>
      <c r="I490" s="374"/>
      <c r="J490" s="374"/>
      <c r="K490" s="374"/>
      <c r="L490" s="374"/>
      <c r="M490" s="374"/>
      <c r="N490" s="374"/>
      <c r="O490" s="374"/>
      <c r="P490" s="374"/>
      <c r="Q490" s="374"/>
      <c r="R490" s="374"/>
      <c r="S490" s="374"/>
      <c r="T490" s="374"/>
      <c r="U490" s="374"/>
      <c r="V490" s="374"/>
      <c r="W490" s="374"/>
      <c r="X490" s="374"/>
      <c r="Y490" s="374"/>
      <c r="Z490" s="374"/>
      <c r="AA490" s="374"/>
      <c r="AB490" s="374"/>
      <c r="AC490" s="374"/>
      <c r="AD490" s="374"/>
      <c r="AE490" s="374"/>
      <c r="AF490" s="374"/>
      <c r="AG490" s="374"/>
      <c r="AH490" s="374"/>
      <c r="AI490" s="374"/>
      <c r="AJ490" s="374"/>
    </row>
    <row r="491" spans="1:36" ht="16.2">
      <c r="A491" s="374"/>
      <c r="B491" s="374"/>
      <c r="C491" s="374"/>
      <c r="D491" s="374"/>
      <c r="E491" s="375"/>
      <c r="F491" s="374"/>
      <c r="G491" s="374"/>
      <c r="H491" s="374"/>
      <c r="I491" s="374"/>
      <c r="J491" s="374"/>
      <c r="K491" s="374"/>
      <c r="L491" s="374"/>
      <c r="M491" s="374"/>
      <c r="N491" s="374"/>
      <c r="O491" s="374"/>
      <c r="P491" s="374"/>
      <c r="Q491" s="374"/>
      <c r="R491" s="374"/>
      <c r="S491" s="374"/>
      <c r="T491" s="374"/>
      <c r="U491" s="374"/>
      <c r="V491" s="374"/>
      <c r="W491" s="374"/>
      <c r="X491" s="374"/>
      <c r="Y491" s="374"/>
      <c r="Z491" s="374"/>
      <c r="AA491" s="374"/>
      <c r="AB491" s="374"/>
      <c r="AC491" s="374"/>
      <c r="AD491" s="374"/>
      <c r="AE491" s="374"/>
      <c r="AF491" s="374"/>
      <c r="AG491" s="374"/>
      <c r="AH491" s="374"/>
      <c r="AI491" s="374"/>
      <c r="AJ491" s="374"/>
    </row>
    <row r="492" spans="1:36" ht="16.2">
      <c r="A492" s="374"/>
      <c r="B492" s="374"/>
      <c r="C492" s="374"/>
      <c r="D492" s="374"/>
      <c r="E492" s="375"/>
      <c r="F492" s="374"/>
      <c r="G492" s="374"/>
      <c r="H492" s="374"/>
      <c r="I492" s="374"/>
      <c r="J492" s="374"/>
      <c r="K492" s="374"/>
      <c r="L492" s="374"/>
      <c r="M492" s="374"/>
      <c r="N492" s="374"/>
      <c r="O492" s="374"/>
      <c r="P492" s="374"/>
      <c r="Q492" s="374"/>
      <c r="R492" s="374"/>
      <c r="S492" s="374"/>
      <c r="T492" s="374"/>
      <c r="U492" s="374"/>
      <c r="V492" s="374"/>
      <c r="W492" s="374"/>
      <c r="X492" s="374"/>
      <c r="Y492" s="374"/>
      <c r="Z492" s="374"/>
      <c r="AA492" s="374"/>
      <c r="AB492" s="374"/>
      <c r="AC492" s="374"/>
      <c r="AD492" s="374"/>
      <c r="AE492" s="374"/>
      <c r="AF492" s="374"/>
      <c r="AG492" s="374"/>
      <c r="AH492" s="374"/>
      <c r="AI492" s="374"/>
      <c r="AJ492" s="374"/>
    </row>
    <row r="493" spans="1:36" ht="16.2">
      <c r="A493" s="374"/>
      <c r="B493" s="374"/>
      <c r="C493" s="374"/>
      <c r="D493" s="374"/>
      <c r="E493" s="375"/>
      <c r="F493" s="374"/>
      <c r="G493" s="374"/>
      <c r="H493" s="374"/>
      <c r="I493" s="374"/>
      <c r="J493" s="374"/>
      <c r="K493" s="374"/>
      <c r="L493" s="374"/>
      <c r="M493" s="374"/>
      <c r="N493" s="374"/>
      <c r="O493" s="374"/>
      <c r="P493" s="374"/>
      <c r="Q493" s="374"/>
      <c r="R493" s="374"/>
      <c r="S493" s="374"/>
      <c r="T493" s="374"/>
      <c r="U493" s="374"/>
      <c r="V493" s="374"/>
      <c r="W493" s="374"/>
      <c r="X493" s="374"/>
      <c r="Y493" s="374"/>
      <c r="Z493" s="374"/>
      <c r="AA493" s="374"/>
      <c r="AB493" s="374"/>
      <c r="AC493" s="374"/>
      <c r="AD493" s="374"/>
      <c r="AE493" s="374"/>
      <c r="AF493" s="374"/>
      <c r="AG493" s="374"/>
      <c r="AH493" s="374"/>
      <c r="AI493" s="374"/>
      <c r="AJ493" s="374"/>
    </row>
    <row r="494" spans="1:36" ht="16.2">
      <c r="A494" s="374"/>
      <c r="B494" s="374"/>
      <c r="C494" s="374"/>
      <c r="D494" s="374"/>
      <c r="E494" s="375"/>
      <c r="F494" s="374"/>
      <c r="G494" s="374"/>
      <c r="H494" s="374"/>
      <c r="I494" s="374"/>
      <c r="J494" s="374"/>
      <c r="K494" s="374"/>
      <c r="L494" s="374"/>
      <c r="M494" s="374"/>
      <c r="N494" s="374"/>
      <c r="O494" s="374"/>
      <c r="P494" s="374"/>
      <c r="Q494" s="374"/>
      <c r="R494" s="374"/>
      <c r="S494" s="374"/>
      <c r="T494" s="374"/>
      <c r="U494" s="374"/>
      <c r="V494" s="374"/>
      <c r="W494" s="374"/>
      <c r="X494" s="374"/>
      <c r="Y494" s="374"/>
      <c r="Z494" s="374"/>
      <c r="AA494" s="374"/>
      <c r="AB494" s="374"/>
      <c r="AC494" s="374"/>
      <c r="AD494" s="374"/>
      <c r="AE494" s="374"/>
      <c r="AF494" s="374"/>
      <c r="AG494" s="374"/>
      <c r="AH494" s="374"/>
      <c r="AI494" s="374"/>
      <c r="AJ494" s="374"/>
    </row>
    <row r="495" spans="1:36" ht="16.2">
      <c r="A495" s="374"/>
      <c r="B495" s="374"/>
      <c r="C495" s="374"/>
      <c r="D495" s="374"/>
      <c r="E495" s="375"/>
      <c r="F495" s="374"/>
      <c r="G495" s="374"/>
      <c r="H495" s="374"/>
      <c r="I495" s="374"/>
      <c r="J495" s="374"/>
      <c r="K495" s="374"/>
      <c r="L495" s="374"/>
      <c r="M495" s="374"/>
      <c r="N495" s="374"/>
      <c r="O495" s="374"/>
      <c r="P495" s="374"/>
      <c r="Q495" s="374"/>
      <c r="R495" s="374"/>
      <c r="S495" s="374"/>
      <c r="T495" s="374"/>
      <c r="U495" s="374"/>
      <c r="V495" s="374"/>
      <c r="W495" s="374"/>
      <c r="X495" s="374"/>
      <c r="Y495" s="374"/>
      <c r="Z495" s="374"/>
      <c r="AA495" s="374"/>
      <c r="AB495" s="374"/>
      <c r="AC495" s="374"/>
      <c r="AD495" s="374"/>
      <c r="AE495" s="374"/>
      <c r="AF495" s="374"/>
      <c r="AG495" s="374"/>
      <c r="AH495" s="374"/>
      <c r="AI495" s="374"/>
      <c r="AJ495" s="374"/>
    </row>
    <row r="496" spans="1:36" ht="16.2">
      <c r="A496" s="374"/>
      <c r="B496" s="374"/>
      <c r="C496" s="374"/>
      <c r="D496" s="374"/>
      <c r="E496" s="375"/>
      <c r="F496" s="374"/>
      <c r="G496" s="374"/>
      <c r="H496" s="374"/>
      <c r="I496" s="374"/>
      <c r="J496" s="374"/>
      <c r="K496" s="374"/>
      <c r="L496" s="374"/>
      <c r="M496" s="374"/>
      <c r="N496" s="374"/>
      <c r="O496" s="374"/>
      <c r="P496" s="374"/>
      <c r="Q496" s="374"/>
      <c r="R496" s="374"/>
      <c r="S496" s="374"/>
      <c r="T496" s="374"/>
      <c r="U496" s="374"/>
      <c r="V496" s="374"/>
      <c r="W496" s="374"/>
      <c r="X496" s="374"/>
      <c r="Y496" s="374"/>
      <c r="Z496" s="374"/>
      <c r="AA496" s="374"/>
      <c r="AB496" s="374"/>
      <c r="AC496" s="374"/>
      <c r="AD496" s="374"/>
      <c r="AE496" s="374"/>
      <c r="AF496" s="374"/>
      <c r="AG496" s="374"/>
      <c r="AH496" s="374"/>
      <c r="AI496" s="374"/>
      <c r="AJ496" s="374"/>
    </row>
    <row r="497" spans="1:36" ht="16.2">
      <c r="A497" s="374"/>
      <c r="B497" s="374"/>
      <c r="C497" s="374"/>
      <c r="D497" s="374"/>
      <c r="E497" s="375"/>
      <c r="F497" s="374"/>
      <c r="G497" s="374"/>
      <c r="H497" s="374"/>
      <c r="I497" s="374"/>
      <c r="J497" s="374"/>
      <c r="K497" s="374"/>
      <c r="L497" s="374"/>
      <c r="M497" s="374"/>
      <c r="N497" s="374"/>
      <c r="O497" s="374"/>
      <c r="P497" s="374"/>
      <c r="Q497" s="374"/>
      <c r="R497" s="374"/>
      <c r="S497" s="374"/>
      <c r="T497" s="374"/>
      <c r="U497" s="374"/>
      <c r="V497" s="374"/>
      <c r="W497" s="374"/>
      <c r="X497" s="374"/>
      <c r="Y497" s="374"/>
      <c r="Z497" s="374"/>
      <c r="AA497" s="374"/>
      <c r="AB497" s="374"/>
      <c r="AC497" s="374"/>
      <c r="AD497" s="374"/>
      <c r="AE497" s="374"/>
      <c r="AF497" s="374"/>
      <c r="AG497" s="374"/>
      <c r="AH497" s="374"/>
      <c r="AI497" s="374"/>
      <c r="AJ497" s="374"/>
    </row>
    <row r="498" spans="1:36" ht="16.2">
      <c r="A498" s="374"/>
      <c r="B498" s="374"/>
      <c r="C498" s="374"/>
      <c r="D498" s="374"/>
      <c r="E498" s="375"/>
      <c r="F498" s="374"/>
      <c r="G498" s="374"/>
      <c r="H498" s="374"/>
      <c r="I498" s="374"/>
      <c r="J498" s="374"/>
      <c r="K498" s="374"/>
      <c r="L498" s="374"/>
      <c r="M498" s="374"/>
      <c r="N498" s="374"/>
      <c r="O498" s="374"/>
      <c r="P498" s="374"/>
      <c r="Q498" s="374"/>
      <c r="R498" s="374"/>
      <c r="S498" s="374"/>
      <c r="T498" s="374"/>
      <c r="U498" s="374"/>
      <c r="V498" s="374"/>
      <c r="W498" s="374"/>
      <c r="X498" s="374"/>
      <c r="Y498" s="374"/>
      <c r="Z498" s="374"/>
      <c r="AA498" s="374"/>
      <c r="AB498" s="374"/>
      <c r="AC498" s="374"/>
      <c r="AD498" s="374"/>
      <c r="AE498" s="374"/>
      <c r="AF498" s="374"/>
      <c r="AG498" s="374"/>
      <c r="AH498" s="374"/>
      <c r="AI498" s="374"/>
      <c r="AJ498" s="374"/>
    </row>
    <row r="499" spans="1:36" ht="16.2">
      <c r="A499" s="374"/>
      <c r="B499" s="374"/>
      <c r="C499" s="374"/>
      <c r="D499" s="374"/>
      <c r="E499" s="375"/>
      <c r="F499" s="374"/>
      <c r="G499" s="374"/>
      <c r="H499" s="374"/>
      <c r="I499" s="374"/>
      <c r="J499" s="374"/>
      <c r="K499" s="374"/>
      <c r="L499" s="374"/>
      <c r="M499" s="374"/>
      <c r="N499" s="374"/>
      <c r="O499" s="374"/>
      <c r="P499" s="374"/>
      <c r="Q499" s="374"/>
      <c r="R499" s="374"/>
      <c r="S499" s="374"/>
      <c r="T499" s="374"/>
      <c r="U499" s="374"/>
      <c r="V499" s="374"/>
      <c r="W499" s="374"/>
      <c r="X499" s="374"/>
      <c r="Y499" s="374"/>
      <c r="Z499" s="374"/>
      <c r="AA499" s="374"/>
      <c r="AB499" s="374"/>
      <c r="AC499" s="374"/>
      <c r="AD499" s="374"/>
      <c r="AE499" s="374"/>
      <c r="AF499" s="374"/>
      <c r="AG499" s="374"/>
      <c r="AH499" s="374"/>
      <c r="AI499" s="374"/>
      <c r="AJ499" s="374"/>
    </row>
    <row r="500" spans="1:36" ht="16.2">
      <c r="A500" s="374"/>
      <c r="B500" s="374"/>
      <c r="C500" s="374"/>
      <c r="D500" s="374"/>
      <c r="E500" s="375"/>
      <c r="F500" s="374"/>
      <c r="G500" s="374"/>
      <c r="H500" s="374"/>
      <c r="I500" s="374"/>
      <c r="J500" s="374"/>
      <c r="K500" s="374"/>
      <c r="L500" s="374"/>
      <c r="M500" s="374"/>
      <c r="N500" s="374"/>
      <c r="O500" s="374"/>
      <c r="P500" s="374"/>
      <c r="Q500" s="374"/>
      <c r="R500" s="374"/>
      <c r="S500" s="374"/>
      <c r="T500" s="374"/>
      <c r="U500" s="374"/>
      <c r="V500" s="374"/>
      <c r="W500" s="374"/>
      <c r="X500" s="374"/>
      <c r="Y500" s="374"/>
      <c r="Z500" s="374"/>
      <c r="AA500" s="374"/>
      <c r="AB500" s="374"/>
      <c r="AC500" s="374"/>
      <c r="AD500" s="374"/>
      <c r="AE500" s="374"/>
      <c r="AF500" s="374"/>
      <c r="AG500" s="374"/>
      <c r="AH500" s="374"/>
      <c r="AI500" s="374"/>
      <c r="AJ500" s="374"/>
    </row>
    <row r="501" spans="1:36" ht="16.2">
      <c r="A501" s="374"/>
      <c r="B501" s="374"/>
      <c r="C501" s="374"/>
      <c r="D501" s="374"/>
      <c r="E501" s="375"/>
      <c r="F501" s="374"/>
      <c r="G501" s="374"/>
      <c r="H501" s="374"/>
      <c r="I501" s="374"/>
      <c r="J501" s="374"/>
      <c r="K501" s="374"/>
      <c r="L501" s="374"/>
      <c r="M501" s="374"/>
      <c r="N501" s="374"/>
      <c r="O501" s="374"/>
      <c r="P501" s="374"/>
      <c r="Q501" s="374"/>
      <c r="R501" s="374"/>
      <c r="S501" s="374"/>
      <c r="T501" s="374"/>
      <c r="U501" s="374"/>
      <c r="V501" s="374"/>
      <c r="W501" s="374"/>
      <c r="X501" s="374"/>
      <c r="Y501" s="374"/>
      <c r="Z501" s="374"/>
      <c r="AA501" s="374"/>
      <c r="AB501" s="374"/>
      <c r="AC501" s="374"/>
      <c r="AD501" s="374"/>
      <c r="AE501" s="374"/>
      <c r="AF501" s="374"/>
      <c r="AG501" s="374"/>
      <c r="AH501" s="374"/>
      <c r="AI501" s="374"/>
      <c r="AJ501" s="374"/>
    </row>
    <row r="502" spans="1:36" ht="16.2">
      <c r="A502" s="374"/>
      <c r="B502" s="374"/>
      <c r="C502" s="374"/>
      <c r="D502" s="374"/>
      <c r="E502" s="375"/>
      <c r="F502" s="374"/>
      <c r="G502" s="374"/>
      <c r="H502" s="374"/>
      <c r="I502" s="374"/>
      <c r="J502" s="374"/>
      <c r="K502" s="374"/>
      <c r="L502" s="374"/>
      <c r="M502" s="374"/>
      <c r="N502" s="374"/>
      <c r="O502" s="374"/>
      <c r="P502" s="374"/>
      <c r="Q502" s="374"/>
      <c r="R502" s="374"/>
      <c r="S502" s="374"/>
      <c r="T502" s="374"/>
      <c r="U502" s="374"/>
      <c r="V502" s="374"/>
      <c r="W502" s="374"/>
      <c r="X502" s="374"/>
      <c r="Y502" s="374"/>
      <c r="Z502" s="374"/>
      <c r="AA502" s="374"/>
      <c r="AB502" s="374"/>
      <c r="AC502" s="374"/>
      <c r="AD502" s="374"/>
      <c r="AE502" s="374"/>
      <c r="AF502" s="374"/>
      <c r="AG502" s="374"/>
      <c r="AH502" s="374"/>
      <c r="AI502" s="374"/>
      <c r="AJ502" s="374"/>
    </row>
    <row r="503" spans="1:36" ht="16.2">
      <c r="A503" s="374"/>
      <c r="B503" s="374"/>
      <c r="C503" s="374"/>
      <c r="D503" s="374"/>
      <c r="E503" s="375"/>
      <c r="F503" s="374"/>
      <c r="G503" s="374"/>
      <c r="H503" s="374"/>
      <c r="I503" s="374"/>
      <c r="J503" s="374"/>
      <c r="K503" s="374"/>
      <c r="L503" s="374"/>
      <c r="M503" s="374"/>
      <c r="N503" s="374"/>
      <c r="O503" s="374"/>
      <c r="P503" s="374"/>
      <c r="Q503" s="374"/>
      <c r="R503" s="374"/>
      <c r="S503" s="374"/>
      <c r="T503" s="374"/>
      <c r="U503" s="374"/>
      <c r="V503" s="374"/>
      <c r="W503" s="374"/>
      <c r="X503" s="374"/>
      <c r="Y503" s="374"/>
      <c r="Z503" s="374"/>
      <c r="AA503" s="374"/>
      <c r="AB503" s="374"/>
      <c r="AC503" s="374"/>
      <c r="AD503" s="374"/>
      <c r="AE503" s="374"/>
      <c r="AF503" s="374"/>
      <c r="AG503" s="374"/>
      <c r="AH503" s="374"/>
      <c r="AI503" s="374"/>
      <c r="AJ503" s="374"/>
    </row>
    <row r="504" spans="1:36" ht="16.2">
      <c r="A504" s="374"/>
      <c r="B504" s="374"/>
      <c r="C504" s="374"/>
      <c r="D504" s="374"/>
      <c r="E504" s="375"/>
      <c r="F504" s="374"/>
      <c r="G504" s="374"/>
      <c r="H504" s="374"/>
      <c r="I504" s="374"/>
      <c r="J504" s="374"/>
      <c r="K504" s="374"/>
      <c r="L504" s="374"/>
      <c r="M504" s="374"/>
      <c r="N504" s="374"/>
      <c r="O504" s="374"/>
      <c r="P504" s="374"/>
      <c r="Q504" s="374"/>
      <c r="R504" s="374"/>
      <c r="S504" s="374"/>
      <c r="T504" s="374"/>
      <c r="U504" s="374"/>
      <c r="V504" s="374"/>
      <c r="W504" s="374"/>
      <c r="X504" s="374"/>
      <c r="Y504" s="374"/>
      <c r="Z504" s="374"/>
      <c r="AA504" s="374"/>
      <c r="AB504" s="374"/>
      <c r="AC504" s="374"/>
      <c r="AD504" s="374"/>
      <c r="AE504" s="374"/>
      <c r="AF504" s="374"/>
      <c r="AG504" s="374"/>
      <c r="AH504" s="374"/>
      <c r="AI504" s="374"/>
      <c r="AJ504" s="374"/>
    </row>
    <row r="505" spans="1:36" ht="16.2">
      <c r="A505" s="374"/>
      <c r="B505" s="374"/>
      <c r="C505" s="374"/>
      <c r="D505" s="374"/>
      <c r="E505" s="375"/>
      <c r="F505" s="374"/>
      <c r="G505" s="374"/>
      <c r="H505" s="374"/>
      <c r="I505" s="374"/>
      <c r="J505" s="374"/>
      <c r="K505" s="374"/>
      <c r="L505" s="374"/>
      <c r="M505" s="374"/>
      <c r="N505" s="374"/>
      <c r="O505" s="374"/>
      <c r="P505" s="374"/>
      <c r="Q505" s="374"/>
      <c r="R505" s="374"/>
      <c r="S505" s="374"/>
      <c r="T505" s="374"/>
      <c r="U505" s="374"/>
      <c r="V505" s="374"/>
      <c r="W505" s="374"/>
      <c r="X505" s="374"/>
      <c r="Y505" s="374"/>
      <c r="Z505" s="374"/>
      <c r="AA505" s="374"/>
      <c r="AB505" s="374"/>
      <c r="AC505" s="374"/>
      <c r="AD505" s="374"/>
      <c r="AE505" s="374"/>
      <c r="AF505" s="374"/>
      <c r="AG505" s="374"/>
      <c r="AH505" s="374"/>
      <c r="AI505" s="374"/>
      <c r="AJ505" s="374"/>
    </row>
    <row r="506" spans="1:36" ht="16.2">
      <c r="A506" s="374"/>
      <c r="B506" s="374"/>
      <c r="C506" s="374"/>
      <c r="D506" s="374"/>
      <c r="E506" s="375"/>
      <c r="F506" s="374"/>
      <c r="G506" s="374"/>
      <c r="H506" s="374"/>
      <c r="I506" s="374"/>
      <c r="J506" s="374"/>
      <c r="K506" s="374"/>
      <c r="L506" s="374"/>
      <c r="M506" s="374"/>
      <c r="N506" s="374"/>
      <c r="O506" s="374"/>
      <c r="P506" s="374"/>
      <c r="Q506" s="374"/>
      <c r="R506" s="374"/>
      <c r="S506" s="374"/>
      <c r="T506" s="374"/>
      <c r="U506" s="374"/>
      <c r="V506" s="374"/>
      <c r="W506" s="374"/>
      <c r="X506" s="374"/>
      <c r="Y506" s="374"/>
      <c r="Z506" s="374"/>
      <c r="AA506" s="374"/>
      <c r="AB506" s="374"/>
      <c r="AC506" s="374"/>
      <c r="AD506" s="374"/>
      <c r="AE506" s="374"/>
      <c r="AF506" s="374"/>
      <c r="AG506" s="374"/>
      <c r="AH506" s="374"/>
      <c r="AI506" s="374"/>
      <c r="AJ506" s="374"/>
    </row>
    <row r="507" spans="1:36" ht="16.2">
      <c r="A507" s="374"/>
      <c r="B507" s="374"/>
      <c r="C507" s="374"/>
      <c r="D507" s="374"/>
      <c r="E507" s="375"/>
      <c r="F507" s="374"/>
      <c r="G507" s="374"/>
      <c r="H507" s="374"/>
      <c r="I507" s="374"/>
      <c r="J507" s="374"/>
      <c r="K507" s="374"/>
      <c r="L507" s="374"/>
      <c r="M507" s="374"/>
      <c r="N507" s="374"/>
      <c r="O507" s="374"/>
      <c r="P507" s="374"/>
      <c r="Q507" s="374"/>
      <c r="R507" s="374"/>
      <c r="S507" s="374"/>
      <c r="T507" s="374"/>
      <c r="U507" s="374"/>
      <c r="V507" s="374"/>
      <c r="W507" s="374"/>
      <c r="X507" s="374"/>
      <c r="Y507" s="374"/>
      <c r="Z507" s="374"/>
      <c r="AA507" s="374"/>
      <c r="AB507" s="374"/>
      <c r="AC507" s="374"/>
      <c r="AD507" s="374"/>
      <c r="AE507" s="374"/>
      <c r="AF507" s="374"/>
      <c r="AG507" s="374"/>
      <c r="AH507" s="374"/>
      <c r="AI507" s="374"/>
      <c r="AJ507" s="374"/>
    </row>
    <row r="508" spans="1:36" ht="16.2">
      <c r="A508" s="374"/>
      <c r="B508" s="374"/>
      <c r="C508" s="374"/>
      <c r="D508" s="374"/>
      <c r="E508" s="375"/>
      <c r="F508" s="374"/>
      <c r="G508" s="374"/>
      <c r="H508" s="374"/>
      <c r="I508" s="374"/>
      <c r="J508" s="374"/>
      <c r="K508" s="374"/>
      <c r="L508" s="374"/>
      <c r="M508" s="374"/>
      <c r="N508" s="374"/>
      <c r="O508" s="374"/>
      <c r="P508" s="374"/>
      <c r="Q508" s="374"/>
      <c r="R508" s="374"/>
      <c r="S508" s="374"/>
      <c r="T508" s="374"/>
      <c r="U508" s="374"/>
      <c r="V508" s="374"/>
      <c r="W508" s="374"/>
      <c r="X508" s="374"/>
      <c r="Y508" s="374"/>
      <c r="Z508" s="374"/>
      <c r="AA508" s="374"/>
      <c r="AB508" s="374"/>
      <c r="AC508" s="374"/>
      <c r="AD508" s="374"/>
      <c r="AE508" s="374"/>
      <c r="AF508" s="374"/>
      <c r="AG508" s="374"/>
      <c r="AH508" s="374"/>
      <c r="AI508" s="374"/>
      <c r="AJ508" s="374"/>
    </row>
    <row r="509" spans="1:36" ht="16.2">
      <c r="A509" s="374"/>
      <c r="B509" s="374"/>
      <c r="C509" s="374"/>
      <c r="D509" s="374"/>
      <c r="E509" s="375"/>
      <c r="F509" s="374"/>
      <c r="G509" s="374"/>
      <c r="H509" s="374"/>
      <c r="I509" s="374"/>
      <c r="J509" s="374"/>
      <c r="K509" s="374"/>
      <c r="L509" s="374"/>
      <c r="M509" s="374"/>
      <c r="N509" s="374"/>
      <c r="O509" s="374"/>
      <c r="P509" s="374"/>
      <c r="Q509" s="374"/>
      <c r="R509" s="374"/>
      <c r="S509" s="374"/>
      <c r="T509" s="374"/>
      <c r="U509" s="374"/>
      <c r="V509" s="374"/>
      <c r="W509" s="374"/>
      <c r="X509" s="374"/>
      <c r="Y509" s="374"/>
      <c r="Z509" s="374"/>
      <c r="AA509" s="374"/>
      <c r="AB509" s="374"/>
      <c r="AC509" s="374"/>
      <c r="AD509" s="374"/>
      <c r="AE509" s="374"/>
      <c r="AF509" s="374"/>
      <c r="AG509" s="374"/>
      <c r="AH509" s="374"/>
      <c r="AI509" s="374"/>
      <c r="AJ509" s="374"/>
    </row>
    <row r="510" spans="1:36" ht="16.2">
      <c r="A510" s="374"/>
      <c r="B510" s="374"/>
      <c r="C510" s="374"/>
      <c r="D510" s="374"/>
      <c r="E510" s="375"/>
      <c r="F510" s="374"/>
      <c r="G510" s="374"/>
      <c r="H510" s="374"/>
      <c r="I510" s="374"/>
      <c r="J510" s="374"/>
      <c r="K510" s="374"/>
      <c r="L510" s="374"/>
      <c r="M510" s="374"/>
      <c r="N510" s="374"/>
      <c r="O510" s="374"/>
      <c r="P510" s="374"/>
      <c r="Q510" s="374"/>
      <c r="R510" s="374"/>
      <c r="S510" s="374"/>
      <c r="T510" s="374"/>
      <c r="U510" s="374"/>
      <c r="V510" s="374"/>
      <c r="W510" s="374"/>
      <c r="X510" s="374"/>
      <c r="Y510" s="374"/>
      <c r="Z510" s="374"/>
      <c r="AA510" s="374"/>
      <c r="AB510" s="374"/>
      <c r="AC510" s="374"/>
      <c r="AD510" s="374"/>
      <c r="AE510" s="374"/>
      <c r="AF510" s="374"/>
      <c r="AG510" s="374"/>
      <c r="AH510" s="374"/>
      <c r="AI510" s="374"/>
      <c r="AJ510" s="374"/>
    </row>
    <row r="511" spans="1:36" ht="16.2">
      <c r="A511" s="374"/>
      <c r="B511" s="374"/>
      <c r="C511" s="374"/>
      <c r="D511" s="374"/>
      <c r="E511" s="375"/>
      <c r="F511" s="374"/>
      <c r="G511" s="374"/>
      <c r="H511" s="374"/>
      <c r="I511" s="374"/>
      <c r="J511" s="374"/>
      <c r="K511" s="374"/>
      <c r="L511" s="374"/>
      <c r="M511" s="374"/>
      <c r="N511" s="374"/>
      <c r="O511" s="374"/>
      <c r="P511" s="374"/>
      <c r="Q511" s="374"/>
      <c r="R511" s="374"/>
      <c r="S511" s="374"/>
      <c r="T511" s="374"/>
      <c r="U511" s="374"/>
      <c r="V511" s="374"/>
      <c r="W511" s="374"/>
      <c r="X511" s="374"/>
      <c r="Y511" s="374"/>
      <c r="Z511" s="374"/>
      <c r="AA511" s="374"/>
      <c r="AB511" s="374"/>
      <c r="AC511" s="374"/>
      <c r="AD511" s="374"/>
      <c r="AE511" s="374"/>
      <c r="AF511" s="374"/>
      <c r="AG511" s="374"/>
      <c r="AH511" s="374"/>
      <c r="AI511" s="374"/>
      <c r="AJ511" s="374"/>
    </row>
    <row r="512" spans="1:36" ht="16.2">
      <c r="A512" s="374"/>
      <c r="B512" s="374"/>
      <c r="C512" s="374"/>
      <c r="D512" s="374"/>
      <c r="E512" s="375"/>
      <c r="F512" s="374"/>
      <c r="G512" s="374"/>
      <c r="H512" s="374"/>
      <c r="I512" s="374"/>
      <c r="J512" s="374"/>
      <c r="K512" s="374"/>
      <c r="L512" s="374"/>
      <c r="M512" s="374"/>
      <c r="N512" s="374"/>
      <c r="O512" s="374"/>
      <c r="P512" s="374"/>
      <c r="Q512" s="374"/>
      <c r="R512" s="374"/>
      <c r="S512" s="374"/>
      <c r="T512" s="374"/>
      <c r="U512" s="374"/>
      <c r="V512" s="374"/>
      <c r="W512" s="374"/>
      <c r="X512" s="374"/>
      <c r="Y512" s="374"/>
      <c r="Z512" s="374"/>
      <c r="AA512" s="374"/>
      <c r="AB512" s="374"/>
      <c r="AC512" s="374"/>
      <c r="AD512" s="374"/>
      <c r="AE512" s="374"/>
      <c r="AF512" s="374"/>
      <c r="AG512" s="374"/>
      <c r="AH512" s="374"/>
      <c r="AI512" s="374"/>
      <c r="AJ512" s="374"/>
    </row>
    <row r="513" spans="1:36" ht="16.2">
      <c r="A513" s="374"/>
      <c r="B513" s="374"/>
      <c r="C513" s="374"/>
      <c r="D513" s="374"/>
      <c r="E513" s="375"/>
      <c r="F513" s="374"/>
      <c r="G513" s="374"/>
      <c r="H513" s="374"/>
      <c r="I513" s="374"/>
      <c r="J513" s="374"/>
      <c r="K513" s="374"/>
      <c r="L513" s="374"/>
      <c r="M513" s="374"/>
      <c r="N513" s="374"/>
      <c r="O513" s="374"/>
      <c r="P513" s="374"/>
      <c r="Q513" s="374"/>
      <c r="R513" s="374"/>
      <c r="S513" s="374"/>
      <c r="T513" s="374"/>
      <c r="U513" s="374"/>
      <c r="V513" s="374"/>
      <c r="W513" s="374"/>
      <c r="X513" s="374"/>
      <c r="Y513" s="374"/>
      <c r="Z513" s="374"/>
      <c r="AA513" s="374"/>
      <c r="AB513" s="374"/>
      <c r="AC513" s="374"/>
      <c r="AD513" s="374"/>
      <c r="AE513" s="374"/>
      <c r="AF513" s="374"/>
      <c r="AG513" s="374"/>
      <c r="AH513" s="374"/>
      <c r="AI513" s="374"/>
      <c r="AJ513" s="374"/>
    </row>
    <row r="514" spans="1:36" ht="16.2">
      <c r="A514" s="374"/>
      <c r="B514" s="374"/>
      <c r="C514" s="374"/>
      <c r="D514" s="374"/>
      <c r="E514" s="375"/>
      <c r="F514" s="374"/>
      <c r="G514" s="374"/>
      <c r="H514" s="374"/>
      <c r="I514" s="374"/>
      <c r="J514" s="374"/>
      <c r="K514" s="374"/>
      <c r="L514" s="374"/>
      <c r="M514" s="374"/>
      <c r="N514" s="374"/>
      <c r="O514" s="374"/>
      <c r="P514" s="374"/>
      <c r="Q514" s="374"/>
      <c r="R514" s="374"/>
      <c r="S514" s="374"/>
      <c r="T514" s="374"/>
      <c r="U514" s="374"/>
      <c r="V514" s="374"/>
      <c r="W514" s="374"/>
      <c r="X514" s="374"/>
      <c r="Y514" s="374"/>
      <c r="Z514" s="374"/>
      <c r="AA514" s="374"/>
      <c r="AB514" s="374"/>
      <c r="AC514" s="374"/>
      <c r="AD514" s="374"/>
      <c r="AE514" s="374"/>
      <c r="AF514" s="374"/>
      <c r="AG514" s="374"/>
      <c r="AH514" s="374"/>
      <c r="AI514" s="374"/>
      <c r="AJ514" s="374"/>
    </row>
    <row r="515" spans="1:36" ht="16.2">
      <c r="A515" s="374"/>
      <c r="B515" s="374"/>
      <c r="C515" s="374"/>
      <c r="D515" s="374"/>
      <c r="E515" s="375"/>
      <c r="F515" s="374"/>
      <c r="G515" s="374"/>
      <c r="H515" s="374"/>
      <c r="I515" s="374"/>
      <c r="J515" s="374"/>
      <c r="K515" s="374"/>
      <c r="L515" s="374"/>
      <c r="M515" s="374"/>
      <c r="N515" s="374"/>
      <c r="O515" s="374"/>
      <c r="P515" s="374"/>
      <c r="Q515" s="374"/>
      <c r="R515" s="374"/>
      <c r="S515" s="374"/>
      <c r="T515" s="374"/>
      <c r="U515" s="374"/>
      <c r="V515" s="374"/>
      <c r="W515" s="374"/>
      <c r="X515" s="374"/>
      <c r="Y515" s="374"/>
      <c r="Z515" s="374"/>
      <c r="AA515" s="374"/>
      <c r="AB515" s="374"/>
      <c r="AC515" s="374"/>
      <c r="AD515" s="374"/>
      <c r="AE515" s="374"/>
      <c r="AF515" s="374"/>
      <c r="AG515" s="374"/>
      <c r="AH515" s="374"/>
      <c r="AI515" s="374"/>
      <c r="AJ515" s="374"/>
    </row>
    <row r="516" spans="1:36" ht="16.2">
      <c r="A516" s="374"/>
      <c r="B516" s="374"/>
      <c r="C516" s="374"/>
      <c r="D516" s="374"/>
      <c r="E516" s="375"/>
      <c r="F516" s="374"/>
      <c r="G516" s="374"/>
      <c r="H516" s="374"/>
      <c r="I516" s="374"/>
      <c r="J516" s="374"/>
      <c r="K516" s="374"/>
      <c r="L516" s="374"/>
      <c r="M516" s="374"/>
      <c r="N516" s="374"/>
      <c r="O516" s="374"/>
      <c r="P516" s="374"/>
      <c r="Q516" s="374"/>
      <c r="R516" s="374"/>
      <c r="S516" s="374"/>
      <c r="T516" s="374"/>
      <c r="U516" s="374"/>
      <c r="V516" s="374"/>
      <c r="W516" s="374"/>
      <c r="X516" s="374"/>
      <c r="Y516" s="374"/>
      <c r="Z516" s="374"/>
      <c r="AA516" s="374"/>
      <c r="AB516" s="374"/>
      <c r="AC516" s="374"/>
      <c r="AD516" s="374"/>
      <c r="AE516" s="374"/>
      <c r="AF516" s="374"/>
      <c r="AG516" s="374"/>
      <c r="AH516" s="374"/>
      <c r="AI516" s="374"/>
      <c r="AJ516" s="374"/>
    </row>
    <row r="517" spans="1:36" ht="16.2">
      <c r="A517" s="374"/>
      <c r="B517" s="374"/>
      <c r="C517" s="374"/>
      <c r="D517" s="374"/>
      <c r="E517" s="375"/>
      <c r="F517" s="374"/>
      <c r="G517" s="374"/>
      <c r="H517" s="374"/>
      <c r="I517" s="374"/>
      <c r="J517" s="374"/>
      <c r="K517" s="374"/>
      <c r="L517" s="374"/>
      <c r="M517" s="374"/>
      <c r="N517" s="374"/>
      <c r="O517" s="374"/>
      <c r="P517" s="374"/>
      <c r="Q517" s="374"/>
      <c r="R517" s="374"/>
      <c r="S517" s="374"/>
      <c r="T517" s="374"/>
      <c r="U517" s="374"/>
      <c r="V517" s="374"/>
      <c r="W517" s="374"/>
      <c r="X517" s="374"/>
      <c r="Y517" s="374"/>
      <c r="Z517" s="374"/>
      <c r="AA517" s="374"/>
      <c r="AB517" s="374"/>
      <c r="AC517" s="374"/>
      <c r="AD517" s="374"/>
      <c r="AE517" s="374"/>
      <c r="AF517" s="374"/>
      <c r="AG517" s="374"/>
      <c r="AH517" s="374"/>
      <c r="AI517" s="374"/>
      <c r="AJ517" s="374"/>
    </row>
    <row r="518" spans="1:36" ht="16.2">
      <c r="A518" s="374"/>
      <c r="B518" s="374"/>
      <c r="C518" s="374"/>
      <c r="D518" s="374"/>
      <c r="E518" s="375"/>
      <c r="F518" s="374"/>
      <c r="G518" s="374"/>
      <c r="H518" s="374"/>
      <c r="I518" s="374"/>
      <c r="J518" s="374"/>
      <c r="K518" s="374"/>
      <c r="L518" s="374"/>
      <c r="M518" s="374"/>
      <c r="N518" s="374"/>
      <c r="O518" s="374"/>
      <c r="P518" s="374"/>
      <c r="Q518" s="374"/>
      <c r="R518" s="374"/>
      <c r="S518" s="374"/>
      <c r="T518" s="374"/>
      <c r="U518" s="374"/>
      <c r="V518" s="374"/>
      <c r="W518" s="374"/>
      <c r="X518" s="374"/>
      <c r="Y518" s="374"/>
      <c r="Z518" s="374"/>
      <c r="AA518" s="374"/>
      <c r="AB518" s="374"/>
      <c r="AC518" s="374"/>
      <c r="AD518" s="374"/>
      <c r="AE518" s="374"/>
      <c r="AF518" s="374"/>
      <c r="AG518" s="374"/>
      <c r="AH518" s="374"/>
      <c r="AI518" s="374"/>
      <c r="AJ518" s="374"/>
    </row>
    <row r="519" spans="1:36" ht="16.2">
      <c r="A519" s="374"/>
      <c r="B519" s="374"/>
      <c r="C519" s="374"/>
      <c r="D519" s="374"/>
      <c r="E519" s="375"/>
      <c r="F519" s="374"/>
      <c r="G519" s="374"/>
      <c r="H519" s="374"/>
      <c r="I519" s="374"/>
      <c r="J519" s="374"/>
      <c r="K519" s="374"/>
      <c r="L519" s="374"/>
      <c r="M519" s="374"/>
      <c r="N519" s="374"/>
      <c r="O519" s="374"/>
      <c r="P519" s="374"/>
      <c r="Q519" s="374"/>
      <c r="R519" s="374"/>
      <c r="S519" s="374"/>
      <c r="T519" s="374"/>
      <c r="U519" s="374"/>
      <c r="V519" s="374"/>
      <c r="W519" s="374"/>
      <c r="X519" s="374"/>
      <c r="Y519" s="374"/>
      <c r="Z519" s="374"/>
      <c r="AA519" s="374"/>
      <c r="AB519" s="374"/>
      <c r="AC519" s="374"/>
      <c r="AD519" s="374"/>
      <c r="AE519" s="374"/>
      <c r="AF519" s="374"/>
      <c r="AG519" s="374"/>
      <c r="AH519" s="374"/>
      <c r="AI519" s="374"/>
      <c r="AJ519" s="374"/>
    </row>
    <row r="520" spans="1:36" ht="16.2">
      <c r="A520" s="374"/>
      <c r="B520" s="374"/>
      <c r="C520" s="374"/>
      <c r="D520" s="374"/>
      <c r="E520" s="375"/>
      <c r="F520" s="374"/>
      <c r="G520" s="374"/>
      <c r="H520" s="374"/>
      <c r="I520" s="374"/>
      <c r="J520" s="374"/>
      <c r="K520" s="374"/>
      <c r="L520" s="374"/>
      <c r="M520" s="374"/>
      <c r="N520" s="374"/>
      <c r="O520" s="374"/>
      <c r="P520" s="374"/>
      <c r="Q520" s="374"/>
      <c r="R520" s="374"/>
      <c r="S520" s="374"/>
      <c r="T520" s="374"/>
      <c r="U520" s="374"/>
      <c r="V520" s="374"/>
      <c r="W520" s="374"/>
      <c r="X520" s="374"/>
      <c r="Y520" s="374"/>
      <c r="Z520" s="374"/>
      <c r="AA520" s="374"/>
      <c r="AB520" s="374"/>
      <c r="AC520" s="374"/>
      <c r="AD520" s="374"/>
      <c r="AE520" s="374"/>
      <c r="AF520" s="374"/>
      <c r="AG520" s="374"/>
      <c r="AH520" s="374"/>
      <c r="AI520" s="374"/>
      <c r="AJ520" s="374"/>
    </row>
    <row r="521" spans="1:36" ht="16.2">
      <c r="A521" s="374"/>
      <c r="B521" s="374"/>
      <c r="C521" s="374"/>
      <c r="D521" s="374"/>
      <c r="E521" s="375"/>
      <c r="F521" s="374"/>
      <c r="G521" s="374"/>
      <c r="H521" s="374"/>
      <c r="I521" s="374"/>
      <c r="J521" s="374"/>
      <c r="K521" s="374"/>
      <c r="L521" s="374"/>
      <c r="M521" s="374"/>
      <c r="N521" s="374"/>
      <c r="O521" s="374"/>
      <c r="P521" s="374"/>
      <c r="Q521" s="374"/>
      <c r="R521" s="374"/>
      <c r="S521" s="374"/>
      <c r="T521" s="374"/>
      <c r="U521" s="374"/>
      <c r="V521" s="374"/>
      <c r="W521" s="374"/>
      <c r="X521" s="374"/>
      <c r="Y521" s="374"/>
      <c r="Z521" s="374"/>
      <c r="AA521" s="374"/>
      <c r="AB521" s="374"/>
      <c r="AC521" s="374"/>
      <c r="AD521" s="374"/>
      <c r="AE521" s="374"/>
      <c r="AF521" s="374"/>
      <c r="AG521" s="374"/>
      <c r="AH521" s="374"/>
      <c r="AI521" s="374"/>
      <c r="AJ521" s="374"/>
    </row>
    <row r="522" spans="1:36" ht="16.2">
      <c r="A522" s="374"/>
      <c r="B522" s="374"/>
      <c r="C522" s="374"/>
      <c r="D522" s="374"/>
      <c r="E522" s="375"/>
      <c r="F522" s="374"/>
      <c r="G522" s="374"/>
      <c r="H522" s="374"/>
      <c r="I522" s="374"/>
      <c r="J522" s="374"/>
      <c r="K522" s="374"/>
      <c r="L522" s="374"/>
      <c r="M522" s="374"/>
      <c r="N522" s="374"/>
      <c r="O522" s="374"/>
      <c r="P522" s="374"/>
      <c r="Q522" s="374"/>
      <c r="R522" s="374"/>
      <c r="S522" s="374"/>
      <c r="T522" s="374"/>
      <c r="U522" s="374"/>
      <c r="V522" s="374"/>
      <c r="W522" s="374"/>
      <c r="X522" s="374"/>
      <c r="Y522" s="374"/>
      <c r="Z522" s="374"/>
      <c r="AA522" s="374"/>
      <c r="AB522" s="374"/>
      <c r="AC522" s="374"/>
      <c r="AD522" s="374"/>
      <c r="AE522" s="374"/>
      <c r="AF522" s="374"/>
      <c r="AG522" s="374"/>
      <c r="AH522" s="374"/>
      <c r="AI522" s="374"/>
      <c r="AJ522" s="374"/>
    </row>
    <row r="523" spans="1:36" ht="16.2">
      <c r="A523" s="374"/>
      <c r="B523" s="374"/>
      <c r="C523" s="374"/>
      <c r="D523" s="374"/>
      <c r="E523" s="375"/>
      <c r="F523" s="374"/>
      <c r="G523" s="374"/>
      <c r="H523" s="374"/>
      <c r="I523" s="374"/>
      <c r="J523" s="374"/>
      <c r="K523" s="374"/>
      <c r="L523" s="374"/>
      <c r="M523" s="374"/>
      <c r="N523" s="374"/>
      <c r="O523" s="374"/>
      <c r="P523" s="374"/>
      <c r="Q523" s="374"/>
      <c r="R523" s="374"/>
      <c r="S523" s="374"/>
      <c r="T523" s="374"/>
      <c r="U523" s="374"/>
      <c r="V523" s="374"/>
      <c r="W523" s="374"/>
      <c r="X523" s="374"/>
      <c r="Y523" s="374"/>
      <c r="Z523" s="374"/>
      <c r="AA523" s="374"/>
      <c r="AB523" s="374"/>
      <c r="AC523" s="374"/>
      <c r="AD523" s="374"/>
      <c r="AE523" s="374"/>
      <c r="AF523" s="374"/>
      <c r="AG523" s="374"/>
      <c r="AH523" s="374"/>
      <c r="AI523" s="374"/>
      <c r="AJ523" s="374"/>
    </row>
    <row r="524" spans="1:36" ht="16.2">
      <c r="A524" s="374"/>
      <c r="B524" s="374"/>
      <c r="C524" s="374"/>
      <c r="D524" s="374"/>
      <c r="E524" s="375"/>
      <c r="F524" s="374"/>
      <c r="G524" s="374"/>
      <c r="H524" s="374"/>
      <c r="I524" s="374"/>
      <c r="J524" s="374"/>
      <c r="K524" s="374"/>
      <c r="L524" s="374"/>
      <c r="M524" s="374"/>
      <c r="N524" s="374"/>
      <c r="O524" s="374"/>
      <c r="P524" s="374"/>
      <c r="Q524" s="374"/>
      <c r="R524" s="374"/>
      <c r="S524" s="374"/>
      <c r="T524" s="374"/>
      <c r="U524" s="374"/>
      <c r="V524" s="374"/>
      <c r="W524" s="374"/>
      <c r="X524" s="374"/>
      <c r="Y524" s="374"/>
      <c r="Z524" s="374"/>
      <c r="AA524" s="374"/>
      <c r="AB524" s="374"/>
      <c r="AC524" s="374"/>
      <c r="AD524" s="374"/>
      <c r="AE524" s="374"/>
      <c r="AF524" s="374"/>
      <c r="AG524" s="374"/>
      <c r="AH524" s="374"/>
      <c r="AI524" s="374"/>
      <c r="AJ524" s="374"/>
    </row>
    <row r="525" spans="1:36" ht="16.2">
      <c r="A525" s="374"/>
      <c r="B525" s="374"/>
      <c r="C525" s="374"/>
      <c r="D525" s="374"/>
      <c r="E525" s="375"/>
      <c r="F525" s="374"/>
      <c r="G525" s="374"/>
      <c r="H525" s="374"/>
      <c r="I525" s="374"/>
      <c r="J525" s="374"/>
      <c r="K525" s="374"/>
      <c r="L525" s="374"/>
      <c r="M525" s="374"/>
      <c r="N525" s="374"/>
      <c r="O525" s="374"/>
      <c r="P525" s="374"/>
      <c r="Q525" s="374"/>
      <c r="R525" s="374"/>
      <c r="S525" s="374"/>
      <c r="T525" s="374"/>
      <c r="U525" s="374"/>
      <c r="V525" s="374"/>
      <c r="W525" s="374"/>
      <c r="X525" s="374"/>
      <c r="Y525" s="374"/>
      <c r="Z525" s="374"/>
      <c r="AA525" s="374"/>
      <c r="AB525" s="374"/>
      <c r="AC525" s="374"/>
      <c r="AD525" s="374"/>
      <c r="AE525" s="374"/>
      <c r="AF525" s="374"/>
      <c r="AG525" s="374"/>
      <c r="AH525" s="374"/>
      <c r="AI525" s="374"/>
      <c r="AJ525" s="374"/>
    </row>
    <row r="526" spans="1:36" ht="16.2">
      <c r="A526" s="374"/>
      <c r="B526" s="374"/>
      <c r="C526" s="374"/>
      <c r="D526" s="374"/>
      <c r="E526" s="375"/>
      <c r="F526" s="374"/>
      <c r="G526" s="374"/>
      <c r="H526" s="374"/>
      <c r="I526" s="374"/>
      <c r="J526" s="374"/>
      <c r="K526" s="374"/>
      <c r="L526" s="374"/>
      <c r="M526" s="374"/>
      <c r="N526" s="374"/>
      <c r="O526" s="374"/>
      <c r="P526" s="374"/>
      <c r="Q526" s="374"/>
      <c r="R526" s="374"/>
      <c r="S526" s="374"/>
      <c r="T526" s="374"/>
      <c r="U526" s="374"/>
      <c r="V526" s="374"/>
      <c r="W526" s="374"/>
      <c r="X526" s="374"/>
      <c r="Y526" s="374"/>
      <c r="Z526" s="374"/>
      <c r="AA526" s="374"/>
      <c r="AB526" s="374"/>
      <c r="AC526" s="374"/>
      <c r="AD526" s="374"/>
      <c r="AE526" s="374"/>
      <c r="AF526" s="374"/>
      <c r="AG526" s="374"/>
      <c r="AH526" s="374"/>
      <c r="AI526" s="374"/>
      <c r="AJ526" s="374"/>
    </row>
    <row r="527" spans="1:36" ht="16.2">
      <c r="A527" s="374"/>
      <c r="B527" s="374"/>
      <c r="C527" s="374"/>
      <c r="D527" s="374"/>
      <c r="E527" s="375"/>
      <c r="F527" s="374"/>
      <c r="G527" s="374"/>
      <c r="H527" s="374"/>
      <c r="I527" s="374"/>
      <c r="J527" s="374"/>
      <c r="K527" s="374"/>
      <c r="L527" s="374"/>
      <c r="M527" s="374"/>
      <c r="N527" s="374"/>
      <c r="O527" s="374"/>
      <c r="P527" s="374"/>
      <c r="Q527" s="374"/>
      <c r="R527" s="374"/>
      <c r="S527" s="374"/>
      <c r="T527" s="374"/>
      <c r="U527" s="374"/>
      <c r="V527" s="374"/>
      <c r="W527" s="374"/>
      <c r="X527" s="374"/>
      <c r="Y527" s="374"/>
      <c r="Z527" s="374"/>
      <c r="AA527" s="374"/>
      <c r="AB527" s="374"/>
      <c r="AC527" s="374"/>
      <c r="AD527" s="374"/>
      <c r="AE527" s="374"/>
      <c r="AF527" s="374"/>
      <c r="AG527" s="374"/>
      <c r="AH527" s="374"/>
      <c r="AI527" s="374"/>
      <c r="AJ527" s="374"/>
    </row>
    <row r="528" spans="1:36" ht="16.2">
      <c r="A528" s="374"/>
      <c r="B528" s="374"/>
      <c r="C528" s="374"/>
      <c r="D528" s="374"/>
      <c r="E528" s="375"/>
      <c r="F528" s="374"/>
      <c r="G528" s="374"/>
      <c r="H528" s="374"/>
      <c r="I528" s="374"/>
      <c r="J528" s="374"/>
      <c r="K528" s="374"/>
      <c r="L528" s="374"/>
      <c r="M528" s="374"/>
      <c r="N528" s="374"/>
      <c r="O528" s="374"/>
      <c r="P528" s="374"/>
      <c r="Q528" s="374"/>
      <c r="R528" s="374"/>
      <c r="S528" s="374"/>
      <c r="T528" s="374"/>
      <c r="U528" s="374"/>
      <c r="V528" s="374"/>
      <c r="W528" s="374"/>
      <c r="X528" s="374"/>
      <c r="Y528" s="374"/>
      <c r="Z528" s="374"/>
      <c r="AA528" s="374"/>
      <c r="AB528" s="374"/>
      <c r="AC528" s="374"/>
      <c r="AD528" s="374"/>
      <c r="AE528" s="374"/>
      <c r="AF528" s="374"/>
      <c r="AG528" s="374"/>
      <c r="AH528" s="374"/>
      <c r="AI528" s="374"/>
      <c r="AJ528" s="374"/>
    </row>
    <row r="529" spans="1:36" ht="16.2">
      <c r="A529" s="374"/>
      <c r="B529" s="374"/>
      <c r="C529" s="374"/>
      <c r="D529" s="374"/>
      <c r="E529" s="375"/>
      <c r="F529" s="374"/>
      <c r="G529" s="374"/>
      <c r="H529" s="374"/>
      <c r="I529" s="374"/>
      <c r="J529" s="374"/>
      <c r="K529" s="374"/>
      <c r="L529" s="374"/>
      <c r="M529" s="374"/>
      <c r="N529" s="374"/>
      <c r="O529" s="374"/>
      <c r="P529" s="374"/>
      <c r="Q529" s="374"/>
      <c r="R529" s="374"/>
      <c r="S529" s="374"/>
      <c r="T529" s="374"/>
      <c r="U529" s="374"/>
      <c r="V529" s="374"/>
      <c r="W529" s="374"/>
      <c r="X529" s="374"/>
      <c r="Y529" s="374"/>
      <c r="Z529" s="374"/>
      <c r="AA529" s="374"/>
      <c r="AB529" s="374"/>
      <c r="AC529" s="374"/>
      <c r="AD529" s="374"/>
      <c r="AE529" s="374"/>
      <c r="AF529" s="374"/>
      <c r="AG529" s="374"/>
      <c r="AH529" s="374"/>
      <c r="AI529" s="374"/>
      <c r="AJ529" s="374"/>
    </row>
    <row r="530" spans="1:36" ht="16.2">
      <c r="A530" s="374"/>
      <c r="B530" s="374"/>
      <c r="C530" s="374"/>
      <c r="D530" s="374"/>
      <c r="E530" s="375"/>
      <c r="F530" s="374"/>
      <c r="G530" s="374"/>
      <c r="H530" s="374"/>
      <c r="I530" s="374"/>
      <c r="J530" s="374"/>
      <c r="K530" s="374"/>
      <c r="L530" s="374"/>
      <c r="M530" s="374"/>
      <c r="N530" s="374"/>
      <c r="O530" s="374"/>
      <c r="P530" s="374"/>
      <c r="Q530" s="374"/>
      <c r="R530" s="374"/>
      <c r="S530" s="374"/>
      <c r="T530" s="374"/>
      <c r="U530" s="374"/>
      <c r="V530" s="374"/>
      <c r="W530" s="374"/>
      <c r="X530" s="374"/>
      <c r="Y530" s="374"/>
      <c r="Z530" s="374"/>
      <c r="AA530" s="374"/>
      <c r="AB530" s="374"/>
      <c r="AC530" s="374"/>
      <c r="AD530" s="374"/>
      <c r="AE530" s="374"/>
      <c r="AF530" s="374"/>
      <c r="AG530" s="374"/>
      <c r="AH530" s="374"/>
      <c r="AI530" s="374"/>
      <c r="AJ530" s="374"/>
    </row>
    <row r="531" spans="1:36" ht="16.2">
      <c r="A531" s="374"/>
      <c r="B531" s="374"/>
      <c r="C531" s="374"/>
      <c r="D531" s="374"/>
      <c r="E531" s="375"/>
      <c r="F531" s="374"/>
      <c r="G531" s="374"/>
      <c r="H531" s="374"/>
      <c r="I531" s="374"/>
      <c r="J531" s="374"/>
      <c r="K531" s="374"/>
      <c r="L531" s="374"/>
      <c r="M531" s="374"/>
      <c r="N531" s="374"/>
      <c r="O531" s="374"/>
      <c r="P531" s="374"/>
      <c r="Q531" s="374"/>
      <c r="R531" s="374"/>
      <c r="S531" s="374"/>
      <c r="T531" s="374"/>
      <c r="U531" s="374"/>
      <c r="V531" s="374"/>
      <c r="W531" s="374"/>
      <c r="X531" s="374"/>
      <c r="Y531" s="374"/>
      <c r="Z531" s="374"/>
      <c r="AA531" s="374"/>
      <c r="AB531" s="374"/>
      <c r="AC531" s="374"/>
      <c r="AD531" s="374"/>
      <c r="AE531" s="374"/>
      <c r="AF531" s="374"/>
      <c r="AG531" s="374"/>
      <c r="AH531" s="374"/>
      <c r="AI531" s="374"/>
      <c r="AJ531" s="374"/>
    </row>
    <row r="532" spans="1:36" ht="16.2">
      <c r="A532" s="374"/>
      <c r="B532" s="374"/>
      <c r="C532" s="374"/>
      <c r="D532" s="374"/>
      <c r="E532" s="375"/>
      <c r="F532" s="374"/>
      <c r="G532" s="374"/>
      <c r="H532" s="374"/>
      <c r="I532" s="374"/>
      <c r="J532" s="374"/>
      <c r="K532" s="374"/>
      <c r="L532" s="374"/>
      <c r="M532" s="374"/>
      <c r="N532" s="374"/>
      <c r="O532" s="374"/>
      <c r="P532" s="374"/>
      <c r="Q532" s="374"/>
      <c r="R532" s="374"/>
      <c r="S532" s="374"/>
      <c r="T532" s="374"/>
      <c r="U532" s="374"/>
      <c r="V532" s="374"/>
      <c r="W532" s="374"/>
      <c r="X532" s="374"/>
      <c r="Y532" s="374"/>
      <c r="Z532" s="374"/>
      <c r="AA532" s="374"/>
      <c r="AB532" s="374"/>
      <c r="AC532" s="374"/>
      <c r="AD532" s="374"/>
      <c r="AE532" s="374"/>
      <c r="AF532" s="374"/>
      <c r="AG532" s="374"/>
      <c r="AH532" s="374"/>
      <c r="AI532" s="374"/>
      <c r="AJ532" s="374"/>
    </row>
    <row r="533" spans="1:36" ht="16.2">
      <c r="A533" s="374"/>
      <c r="B533" s="374"/>
      <c r="C533" s="374"/>
      <c r="D533" s="374"/>
      <c r="E533" s="375"/>
      <c r="F533" s="374"/>
      <c r="G533" s="374"/>
      <c r="H533" s="374"/>
      <c r="I533" s="374"/>
      <c r="J533" s="374"/>
      <c r="K533" s="374"/>
      <c r="L533" s="374"/>
      <c r="M533" s="374"/>
      <c r="N533" s="374"/>
      <c r="O533" s="374"/>
      <c r="P533" s="374"/>
      <c r="Q533" s="374"/>
      <c r="R533" s="374"/>
      <c r="S533" s="374"/>
      <c r="T533" s="374"/>
      <c r="U533" s="374"/>
      <c r="V533" s="374"/>
      <c r="W533" s="374"/>
      <c r="X533" s="374"/>
      <c r="Y533" s="374"/>
      <c r="Z533" s="374"/>
      <c r="AA533" s="374"/>
      <c r="AB533" s="374"/>
      <c r="AC533" s="374"/>
      <c r="AD533" s="374"/>
      <c r="AE533" s="374"/>
      <c r="AF533" s="374"/>
      <c r="AG533" s="374"/>
      <c r="AH533" s="374"/>
      <c r="AI533" s="374"/>
      <c r="AJ533" s="374"/>
    </row>
    <row r="534" spans="1:36" ht="16.2">
      <c r="A534" s="374"/>
      <c r="B534" s="374"/>
      <c r="C534" s="374"/>
      <c r="D534" s="374"/>
      <c r="E534" s="375"/>
      <c r="F534" s="374"/>
      <c r="G534" s="374"/>
      <c r="H534" s="374"/>
      <c r="I534" s="374"/>
      <c r="J534" s="374"/>
      <c r="K534" s="374"/>
      <c r="L534" s="374"/>
      <c r="M534" s="374"/>
      <c r="N534" s="374"/>
      <c r="O534" s="374"/>
      <c r="P534" s="374"/>
      <c r="Q534" s="374"/>
      <c r="R534" s="374"/>
      <c r="S534" s="374"/>
      <c r="T534" s="374"/>
      <c r="U534" s="374"/>
      <c r="V534" s="374"/>
      <c r="W534" s="374"/>
      <c r="X534" s="374"/>
      <c r="Y534" s="374"/>
      <c r="Z534" s="374"/>
      <c r="AA534" s="374"/>
      <c r="AB534" s="374"/>
      <c r="AC534" s="374"/>
      <c r="AD534" s="374"/>
      <c r="AE534" s="374"/>
      <c r="AF534" s="374"/>
      <c r="AG534" s="374"/>
      <c r="AH534" s="374"/>
      <c r="AI534" s="374"/>
      <c r="AJ534" s="374"/>
    </row>
    <row r="535" spans="1:36" ht="16.2">
      <c r="A535" s="374"/>
      <c r="B535" s="374"/>
      <c r="C535" s="374"/>
      <c r="D535" s="374"/>
      <c r="E535" s="375"/>
      <c r="F535" s="374"/>
      <c r="G535" s="374"/>
      <c r="H535" s="374"/>
      <c r="I535" s="374"/>
      <c r="J535" s="374"/>
      <c r="K535" s="374"/>
      <c r="L535" s="374"/>
      <c r="M535" s="374"/>
      <c r="N535" s="374"/>
      <c r="O535" s="374"/>
      <c r="P535" s="374"/>
      <c r="Q535" s="374"/>
      <c r="R535" s="374"/>
      <c r="S535" s="374"/>
      <c r="T535" s="374"/>
      <c r="U535" s="374"/>
      <c r="V535" s="374"/>
      <c r="W535" s="374"/>
      <c r="X535" s="374"/>
      <c r="Y535" s="374"/>
      <c r="Z535" s="374"/>
      <c r="AA535" s="374"/>
      <c r="AB535" s="374"/>
      <c r="AC535" s="374"/>
      <c r="AD535" s="374"/>
      <c r="AE535" s="374"/>
      <c r="AF535" s="374"/>
      <c r="AG535" s="374"/>
      <c r="AH535" s="374"/>
      <c r="AI535" s="374"/>
      <c r="AJ535" s="374"/>
    </row>
    <row r="536" spans="1:36" ht="16.2">
      <c r="A536" s="374"/>
      <c r="B536" s="374"/>
      <c r="C536" s="374"/>
      <c r="D536" s="374"/>
      <c r="E536" s="375"/>
      <c r="F536" s="374"/>
      <c r="G536" s="374"/>
      <c r="H536" s="374"/>
      <c r="I536" s="374"/>
      <c r="J536" s="374"/>
      <c r="K536" s="374"/>
      <c r="L536" s="374"/>
      <c r="M536" s="374"/>
      <c r="N536" s="374"/>
      <c r="O536" s="374"/>
      <c r="P536" s="374"/>
      <c r="Q536" s="374"/>
      <c r="R536" s="374"/>
      <c r="S536" s="374"/>
      <c r="T536" s="374"/>
      <c r="U536" s="374"/>
      <c r="V536" s="374"/>
      <c r="W536" s="374"/>
      <c r="X536" s="374"/>
      <c r="Y536" s="374"/>
      <c r="Z536" s="374"/>
      <c r="AA536" s="374"/>
      <c r="AB536" s="374"/>
      <c r="AC536" s="374"/>
      <c r="AD536" s="374"/>
      <c r="AE536" s="374"/>
      <c r="AF536" s="374"/>
      <c r="AG536" s="374"/>
      <c r="AH536" s="374"/>
      <c r="AI536" s="374"/>
      <c r="AJ536" s="374"/>
    </row>
    <row r="537" spans="1:36" ht="16.2">
      <c r="A537" s="374"/>
      <c r="B537" s="374"/>
      <c r="C537" s="374"/>
      <c r="D537" s="374"/>
      <c r="E537" s="375"/>
      <c r="F537" s="374"/>
      <c r="G537" s="374"/>
      <c r="H537" s="374"/>
      <c r="I537" s="374"/>
      <c r="J537" s="374"/>
      <c r="K537" s="374"/>
      <c r="L537" s="374"/>
      <c r="M537" s="374"/>
      <c r="N537" s="374"/>
      <c r="O537" s="374"/>
      <c r="P537" s="374"/>
      <c r="Q537" s="374"/>
      <c r="R537" s="374"/>
      <c r="S537" s="374"/>
      <c r="T537" s="374"/>
      <c r="U537" s="374"/>
      <c r="V537" s="374"/>
      <c r="W537" s="374"/>
      <c r="X537" s="374"/>
      <c r="Y537" s="374"/>
      <c r="Z537" s="374"/>
      <c r="AA537" s="374"/>
      <c r="AB537" s="374"/>
      <c r="AC537" s="374"/>
      <c r="AD537" s="374"/>
      <c r="AE537" s="374"/>
      <c r="AF537" s="374"/>
      <c r="AG537" s="374"/>
      <c r="AH537" s="374"/>
      <c r="AI537" s="374"/>
      <c r="AJ537" s="374"/>
    </row>
    <row r="538" spans="1:36" ht="16.2">
      <c r="A538" s="374"/>
      <c r="B538" s="374"/>
      <c r="C538" s="374"/>
      <c r="D538" s="374"/>
      <c r="E538" s="375"/>
      <c r="F538" s="374"/>
      <c r="G538" s="374"/>
      <c r="H538" s="374"/>
      <c r="I538" s="374"/>
      <c r="J538" s="374"/>
      <c r="K538" s="374"/>
      <c r="L538" s="374"/>
      <c r="M538" s="374"/>
      <c r="N538" s="374"/>
      <c r="O538" s="374"/>
      <c r="P538" s="374"/>
      <c r="Q538" s="374"/>
      <c r="R538" s="374"/>
      <c r="S538" s="374"/>
      <c r="T538" s="374"/>
      <c r="U538" s="374"/>
      <c r="V538" s="374"/>
      <c r="W538" s="374"/>
      <c r="X538" s="374"/>
      <c r="Y538" s="374"/>
      <c r="Z538" s="374"/>
      <c r="AA538" s="374"/>
      <c r="AB538" s="374"/>
      <c r="AC538" s="374"/>
      <c r="AD538" s="374"/>
      <c r="AE538" s="374"/>
      <c r="AF538" s="374"/>
      <c r="AG538" s="374"/>
      <c r="AH538" s="374"/>
      <c r="AI538" s="374"/>
      <c r="AJ538" s="374"/>
    </row>
    <row r="539" spans="1:36" ht="16.2">
      <c r="A539" s="374"/>
      <c r="B539" s="374"/>
      <c r="C539" s="374"/>
      <c r="D539" s="374"/>
      <c r="E539" s="375"/>
      <c r="F539" s="374"/>
      <c r="G539" s="374"/>
      <c r="H539" s="374"/>
      <c r="I539" s="374"/>
      <c r="J539" s="374"/>
      <c r="K539" s="374"/>
      <c r="L539" s="374"/>
      <c r="M539" s="374"/>
      <c r="N539" s="374"/>
      <c r="O539" s="374"/>
      <c r="P539" s="374"/>
      <c r="Q539" s="374"/>
      <c r="R539" s="374"/>
      <c r="S539" s="374"/>
      <c r="T539" s="374"/>
      <c r="U539" s="374"/>
      <c r="V539" s="374"/>
      <c r="W539" s="374"/>
      <c r="X539" s="374"/>
      <c r="Y539" s="374"/>
      <c r="Z539" s="374"/>
      <c r="AA539" s="374"/>
      <c r="AB539" s="374"/>
      <c r="AC539" s="374"/>
      <c r="AD539" s="374"/>
      <c r="AE539" s="374"/>
      <c r="AF539" s="374"/>
      <c r="AG539" s="374"/>
      <c r="AH539" s="374"/>
      <c r="AI539" s="374"/>
      <c r="AJ539" s="374"/>
    </row>
    <row r="540" spans="1:36" ht="16.2">
      <c r="A540" s="374"/>
      <c r="B540" s="374"/>
      <c r="C540" s="374"/>
      <c r="D540" s="374"/>
      <c r="E540" s="375"/>
      <c r="F540" s="374"/>
      <c r="G540" s="374"/>
      <c r="H540" s="374"/>
      <c r="I540" s="374"/>
      <c r="J540" s="374"/>
      <c r="K540" s="374"/>
      <c r="L540" s="374"/>
      <c r="M540" s="374"/>
      <c r="N540" s="374"/>
      <c r="O540" s="374"/>
      <c r="P540" s="374"/>
      <c r="Q540" s="374"/>
      <c r="R540" s="374"/>
      <c r="S540" s="374"/>
      <c r="T540" s="374"/>
      <c r="U540" s="374"/>
      <c r="V540" s="374"/>
      <c r="W540" s="374"/>
      <c r="X540" s="374"/>
      <c r="Y540" s="374"/>
      <c r="Z540" s="374"/>
      <c r="AA540" s="374"/>
      <c r="AB540" s="374"/>
      <c r="AC540" s="374"/>
      <c r="AD540" s="374"/>
      <c r="AE540" s="374"/>
      <c r="AF540" s="374"/>
      <c r="AG540" s="374"/>
      <c r="AH540" s="374"/>
      <c r="AI540" s="374"/>
      <c r="AJ540" s="374"/>
    </row>
    <row r="541" spans="1:36" ht="16.2">
      <c r="A541" s="374"/>
      <c r="B541" s="374"/>
      <c r="C541" s="374"/>
      <c r="D541" s="374"/>
      <c r="E541" s="375"/>
      <c r="F541" s="374"/>
      <c r="G541" s="374"/>
      <c r="H541" s="374"/>
      <c r="I541" s="374"/>
      <c r="J541" s="374"/>
      <c r="K541" s="374"/>
      <c r="L541" s="374"/>
      <c r="M541" s="374"/>
      <c r="N541" s="374"/>
      <c r="O541" s="374"/>
      <c r="P541" s="374"/>
      <c r="Q541" s="374"/>
      <c r="R541" s="374"/>
      <c r="S541" s="374"/>
      <c r="T541" s="374"/>
      <c r="U541" s="374"/>
      <c r="V541" s="374"/>
      <c r="W541" s="374"/>
      <c r="X541" s="374"/>
      <c r="Y541" s="374"/>
      <c r="Z541" s="374"/>
      <c r="AA541" s="374"/>
      <c r="AB541" s="374"/>
      <c r="AC541" s="374"/>
      <c r="AD541" s="374"/>
      <c r="AE541" s="374"/>
      <c r="AF541" s="374"/>
      <c r="AG541" s="374"/>
      <c r="AH541" s="374"/>
      <c r="AI541" s="374"/>
      <c r="AJ541" s="374"/>
    </row>
    <row r="542" spans="1:36" ht="16.2">
      <c r="A542" s="374"/>
      <c r="B542" s="374"/>
      <c r="C542" s="374"/>
      <c r="D542" s="374"/>
      <c r="E542" s="375"/>
      <c r="F542" s="374"/>
      <c r="G542" s="374"/>
      <c r="H542" s="374"/>
      <c r="I542" s="374"/>
      <c r="J542" s="374"/>
      <c r="K542" s="374"/>
      <c r="L542" s="374"/>
      <c r="M542" s="374"/>
      <c r="N542" s="374"/>
      <c r="O542" s="374"/>
      <c r="P542" s="374"/>
      <c r="Q542" s="374"/>
      <c r="R542" s="374"/>
      <c r="S542" s="374"/>
      <c r="T542" s="374"/>
      <c r="U542" s="374"/>
      <c r="V542" s="374"/>
      <c r="W542" s="374"/>
      <c r="X542" s="374"/>
      <c r="Y542" s="374"/>
      <c r="Z542" s="374"/>
      <c r="AA542" s="374"/>
      <c r="AB542" s="374"/>
      <c r="AC542" s="374"/>
      <c r="AD542" s="374"/>
      <c r="AE542" s="374"/>
      <c r="AF542" s="374"/>
      <c r="AG542" s="374"/>
      <c r="AH542" s="374"/>
      <c r="AI542" s="374"/>
      <c r="AJ542" s="374"/>
    </row>
    <row r="543" spans="1:36" ht="16.2">
      <c r="A543" s="374"/>
      <c r="B543" s="374"/>
      <c r="C543" s="374"/>
      <c r="D543" s="374"/>
      <c r="E543" s="375"/>
      <c r="F543" s="374"/>
      <c r="G543" s="374"/>
      <c r="H543" s="374"/>
      <c r="I543" s="374"/>
      <c r="J543" s="374"/>
      <c r="K543" s="374"/>
      <c r="L543" s="374"/>
      <c r="M543" s="374"/>
      <c r="N543" s="374"/>
      <c r="O543" s="374"/>
      <c r="P543" s="374"/>
      <c r="Q543" s="374"/>
      <c r="R543" s="374"/>
      <c r="S543" s="374"/>
      <c r="T543" s="374"/>
      <c r="U543" s="374"/>
      <c r="V543" s="374"/>
      <c r="W543" s="374"/>
      <c r="X543" s="374"/>
      <c r="Y543" s="374"/>
      <c r="Z543" s="374"/>
      <c r="AA543" s="374"/>
      <c r="AB543" s="374"/>
      <c r="AC543" s="374"/>
      <c r="AD543" s="374"/>
      <c r="AE543" s="374"/>
      <c r="AF543" s="374"/>
      <c r="AG543" s="374"/>
      <c r="AH543" s="374"/>
      <c r="AI543" s="374"/>
      <c r="AJ543" s="374"/>
    </row>
    <row r="544" spans="1:36" ht="16.2">
      <c r="A544" s="374"/>
      <c r="B544" s="374"/>
      <c r="C544" s="374"/>
      <c r="D544" s="374"/>
      <c r="E544" s="375"/>
      <c r="F544" s="374"/>
      <c r="G544" s="374"/>
      <c r="H544" s="374"/>
      <c r="I544" s="374"/>
      <c r="J544" s="374"/>
      <c r="K544" s="374"/>
      <c r="L544" s="374"/>
      <c r="M544" s="374"/>
      <c r="N544" s="374"/>
      <c r="O544" s="374"/>
      <c r="P544" s="374"/>
      <c r="Q544" s="374"/>
      <c r="R544" s="374"/>
      <c r="S544" s="374"/>
      <c r="T544" s="374"/>
      <c r="U544" s="374"/>
      <c r="V544" s="374"/>
      <c r="W544" s="374"/>
      <c r="X544" s="374"/>
      <c r="Y544" s="374"/>
      <c r="Z544" s="374"/>
      <c r="AA544" s="374"/>
      <c r="AB544" s="374"/>
      <c r="AC544" s="374"/>
      <c r="AD544" s="374"/>
      <c r="AE544" s="374"/>
      <c r="AF544" s="374"/>
      <c r="AG544" s="374"/>
      <c r="AH544" s="374"/>
      <c r="AI544" s="374"/>
      <c r="AJ544" s="374"/>
    </row>
    <row r="545" spans="1:36" ht="16.2">
      <c r="A545" s="374"/>
      <c r="B545" s="374"/>
      <c r="C545" s="374"/>
      <c r="D545" s="374"/>
      <c r="E545" s="375"/>
      <c r="F545" s="374"/>
      <c r="G545" s="374"/>
      <c r="H545" s="374"/>
      <c r="I545" s="374"/>
      <c r="J545" s="374"/>
      <c r="K545" s="374"/>
      <c r="L545" s="374"/>
      <c r="M545" s="374"/>
      <c r="N545" s="374"/>
      <c r="O545" s="374"/>
      <c r="P545" s="374"/>
      <c r="Q545" s="374"/>
      <c r="R545" s="374"/>
      <c r="S545" s="374"/>
      <c r="T545" s="374"/>
      <c r="U545" s="374"/>
      <c r="V545" s="374"/>
      <c r="W545" s="374"/>
      <c r="X545" s="374"/>
      <c r="Y545" s="374"/>
      <c r="Z545" s="374"/>
      <c r="AA545" s="374"/>
      <c r="AB545" s="374"/>
      <c r="AC545" s="374"/>
      <c r="AD545" s="374"/>
      <c r="AE545" s="374"/>
      <c r="AF545" s="374"/>
      <c r="AG545" s="374"/>
      <c r="AH545" s="374"/>
      <c r="AI545" s="374"/>
      <c r="AJ545" s="374"/>
    </row>
    <row r="546" spans="1:36" ht="16.2">
      <c r="A546" s="374"/>
      <c r="B546" s="374"/>
      <c r="C546" s="374"/>
      <c r="D546" s="374"/>
      <c r="E546" s="375"/>
      <c r="F546" s="374"/>
      <c r="G546" s="374"/>
      <c r="H546" s="374"/>
      <c r="I546" s="374"/>
      <c r="J546" s="374"/>
      <c r="K546" s="374"/>
      <c r="L546" s="374"/>
      <c r="M546" s="374"/>
      <c r="N546" s="374"/>
      <c r="O546" s="374"/>
      <c r="P546" s="374"/>
      <c r="Q546" s="374"/>
      <c r="R546" s="374"/>
      <c r="S546" s="374"/>
      <c r="T546" s="374"/>
      <c r="U546" s="374"/>
      <c r="V546" s="374"/>
      <c r="W546" s="374"/>
      <c r="X546" s="374"/>
      <c r="Y546" s="374"/>
      <c r="Z546" s="374"/>
      <c r="AA546" s="374"/>
      <c r="AB546" s="374"/>
      <c r="AC546" s="374"/>
      <c r="AD546" s="374"/>
      <c r="AE546" s="374"/>
      <c r="AF546" s="374"/>
      <c r="AG546" s="374"/>
      <c r="AH546" s="374"/>
      <c r="AI546" s="374"/>
      <c r="AJ546" s="374"/>
    </row>
    <row r="547" spans="1:36" ht="16.2">
      <c r="A547" s="374"/>
      <c r="B547" s="374"/>
      <c r="C547" s="374"/>
      <c r="D547" s="374"/>
      <c r="E547" s="375"/>
      <c r="F547" s="374"/>
      <c r="G547" s="374"/>
      <c r="H547" s="374"/>
      <c r="I547" s="374"/>
      <c r="J547" s="374"/>
      <c r="K547" s="374"/>
      <c r="L547" s="374"/>
      <c r="M547" s="374"/>
      <c r="N547" s="374"/>
      <c r="O547" s="374"/>
      <c r="P547" s="374"/>
      <c r="Q547" s="374"/>
      <c r="R547" s="374"/>
      <c r="S547" s="374"/>
      <c r="T547" s="374"/>
      <c r="U547" s="374"/>
      <c r="V547" s="374"/>
      <c r="W547" s="374"/>
      <c r="X547" s="374"/>
      <c r="Y547" s="374"/>
      <c r="Z547" s="374"/>
      <c r="AA547" s="374"/>
      <c r="AB547" s="374"/>
      <c r="AC547" s="374"/>
      <c r="AD547" s="374"/>
      <c r="AE547" s="374"/>
      <c r="AF547" s="374"/>
      <c r="AG547" s="374"/>
      <c r="AH547" s="374"/>
      <c r="AI547" s="374"/>
      <c r="AJ547" s="374"/>
    </row>
    <row r="548" spans="1:36" ht="16.2">
      <c r="A548" s="374"/>
      <c r="B548" s="374"/>
      <c r="C548" s="374"/>
      <c r="D548" s="374"/>
      <c r="E548" s="375"/>
      <c r="F548" s="374"/>
      <c r="G548" s="374"/>
      <c r="H548" s="374"/>
      <c r="I548" s="374"/>
      <c r="J548" s="374"/>
      <c r="K548" s="374"/>
      <c r="L548" s="374"/>
      <c r="M548" s="374"/>
      <c r="N548" s="374"/>
      <c r="O548" s="374"/>
      <c r="P548" s="374"/>
      <c r="Q548" s="374"/>
      <c r="R548" s="374"/>
      <c r="S548" s="374"/>
      <c r="T548" s="374"/>
      <c r="U548" s="374"/>
      <c r="V548" s="374"/>
      <c r="W548" s="374"/>
      <c r="X548" s="374"/>
      <c r="Y548" s="374"/>
      <c r="Z548" s="374"/>
      <c r="AA548" s="374"/>
      <c r="AB548" s="374"/>
      <c r="AC548" s="374"/>
      <c r="AD548" s="374"/>
      <c r="AE548" s="374"/>
      <c r="AF548" s="374"/>
      <c r="AG548" s="374"/>
      <c r="AH548" s="374"/>
      <c r="AI548" s="374"/>
      <c r="AJ548" s="374"/>
    </row>
    <row r="549" spans="1:36" ht="16.2">
      <c r="A549" s="374"/>
      <c r="B549" s="374"/>
      <c r="C549" s="374"/>
      <c r="D549" s="374"/>
      <c r="E549" s="375"/>
      <c r="F549" s="374"/>
      <c r="G549" s="374"/>
      <c r="H549" s="374"/>
      <c r="I549" s="374"/>
      <c r="J549" s="374"/>
      <c r="K549" s="374"/>
      <c r="L549" s="374"/>
      <c r="M549" s="374"/>
      <c r="N549" s="374"/>
      <c r="O549" s="374"/>
      <c r="P549" s="374"/>
      <c r="Q549" s="374"/>
      <c r="R549" s="374"/>
      <c r="S549" s="374"/>
      <c r="T549" s="374"/>
      <c r="U549" s="374"/>
      <c r="V549" s="374"/>
      <c r="W549" s="374"/>
      <c r="X549" s="374"/>
      <c r="Y549" s="374"/>
      <c r="Z549" s="374"/>
      <c r="AA549" s="374"/>
      <c r="AB549" s="374"/>
      <c r="AC549" s="374"/>
      <c r="AD549" s="374"/>
      <c r="AE549" s="374"/>
      <c r="AF549" s="374"/>
      <c r="AG549" s="374"/>
      <c r="AH549" s="374"/>
      <c r="AI549" s="374"/>
      <c r="AJ549" s="374"/>
    </row>
    <row r="550" spans="1:36" ht="16.2">
      <c r="A550" s="374"/>
      <c r="B550" s="374"/>
      <c r="C550" s="374"/>
      <c r="D550" s="374"/>
      <c r="E550" s="375"/>
      <c r="F550" s="374"/>
      <c r="G550" s="374"/>
      <c r="H550" s="374"/>
      <c r="I550" s="374"/>
      <c r="J550" s="374"/>
      <c r="K550" s="374"/>
      <c r="L550" s="374"/>
      <c r="M550" s="374"/>
      <c r="N550" s="374"/>
      <c r="O550" s="374"/>
      <c r="P550" s="374"/>
      <c r="Q550" s="374"/>
      <c r="R550" s="374"/>
      <c r="S550" s="374"/>
      <c r="T550" s="374"/>
      <c r="U550" s="374"/>
      <c r="V550" s="374"/>
      <c r="W550" s="374"/>
      <c r="X550" s="374"/>
      <c r="Y550" s="374"/>
      <c r="Z550" s="374"/>
      <c r="AA550" s="374"/>
      <c r="AB550" s="374"/>
      <c r="AC550" s="374"/>
      <c r="AD550" s="374"/>
      <c r="AE550" s="374"/>
      <c r="AF550" s="374"/>
      <c r="AG550" s="374"/>
      <c r="AH550" s="374"/>
      <c r="AI550" s="374"/>
      <c r="AJ550" s="374"/>
    </row>
    <row r="551" spans="1:36" ht="16.2">
      <c r="A551" s="374"/>
      <c r="B551" s="374"/>
      <c r="C551" s="374"/>
      <c r="D551" s="374"/>
      <c r="E551" s="375"/>
      <c r="F551" s="374"/>
      <c r="G551" s="374"/>
      <c r="H551" s="374"/>
      <c r="I551" s="374"/>
      <c r="J551" s="374"/>
      <c r="K551" s="374"/>
      <c r="L551" s="374"/>
      <c r="M551" s="374"/>
      <c r="N551" s="374"/>
      <c r="O551" s="374"/>
      <c r="P551" s="374"/>
      <c r="Q551" s="374"/>
      <c r="R551" s="374"/>
      <c r="S551" s="374"/>
      <c r="T551" s="374"/>
      <c r="U551" s="374"/>
      <c r="V551" s="374"/>
      <c r="W551" s="374"/>
      <c r="X551" s="374"/>
      <c r="Y551" s="374"/>
      <c r="Z551" s="374"/>
      <c r="AA551" s="374"/>
      <c r="AB551" s="374"/>
      <c r="AC551" s="374"/>
      <c r="AD551" s="374"/>
      <c r="AE551" s="374"/>
      <c r="AF551" s="374"/>
      <c r="AG551" s="374"/>
      <c r="AH551" s="374"/>
      <c r="AI551" s="374"/>
      <c r="AJ551" s="374"/>
    </row>
    <row r="552" spans="1:36" ht="16.2">
      <c r="A552" s="374"/>
      <c r="B552" s="374"/>
      <c r="C552" s="374"/>
      <c r="D552" s="374"/>
      <c r="E552" s="375"/>
      <c r="F552" s="374"/>
      <c r="G552" s="374"/>
      <c r="H552" s="374"/>
      <c r="I552" s="374"/>
      <c r="J552" s="374"/>
      <c r="K552" s="374"/>
      <c r="L552" s="374"/>
      <c r="M552" s="374"/>
      <c r="N552" s="374"/>
      <c r="O552" s="374"/>
      <c r="P552" s="374"/>
      <c r="Q552" s="374"/>
      <c r="R552" s="374"/>
      <c r="S552" s="374"/>
      <c r="T552" s="374"/>
      <c r="U552" s="374"/>
      <c r="V552" s="374"/>
      <c r="W552" s="374"/>
      <c r="X552" s="374"/>
      <c r="Y552" s="374"/>
      <c r="Z552" s="374"/>
      <c r="AA552" s="374"/>
      <c r="AB552" s="374"/>
      <c r="AC552" s="374"/>
      <c r="AD552" s="374"/>
      <c r="AE552" s="374"/>
      <c r="AF552" s="374"/>
      <c r="AG552" s="374"/>
      <c r="AH552" s="374"/>
      <c r="AI552" s="374"/>
      <c r="AJ552" s="374"/>
    </row>
    <row r="553" spans="1:36" ht="16.2">
      <c r="A553" s="374"/>
      <c r="B553" s="374"/>
      <c r="C553" s="374"/>
      <c r="D553" s="374"/>
      <c r="E553" s="375"/>
      <c r="F553" s="374"/>
      <c r="G553" s="374"/>
      <c r="H553" s="374"/>
      <c r="I553" s="374"/>
      <c r="J553" s="374"/>
      <c r="K553" s="374"/>
      <c r="L553" s="374"/>
      <c r="M553" s="374"/>
      <c r="N553" s="374"/>
      <c r="O553" s="374"/>
      <c r="P553" s="374"/>
      <c r="Q553" s="374"/>
      <c r="R553" s="374"/>
      <c r="S553" s="374"/>
      <c r="T553" s="374"/>
      <c r="U553" s="374"/>
      <c r="V553" s="374"/>
      <c r="W553" s="374"/>
      <c r="X553" s="374"/>
      <c r="Y553" s="374"/>
      <c r="Z553" s="374"/>
      <c r="AA553" s="374"/>
      <c r="AB553" s="374"/>
      <c r="AC553" s="374"/>
      <c r="AD553" s="374"/>
      <c r="AE553" s="374"/>
      <c r="AF553" s="374"/>
      <c r="AG553" s="374"/>
      <c r="AH553" s="374"/>
      <c r="AI553" s="374"/>
      <c r="AJ553" s="374"/>
    </row>
    <row r="554" spans="1:36" ht="16.2">
      <c r="A554" s="374"/>
      <c r="B554" s="374"/>
      <c r="C554" s="374"/>
      <c r="D554" s="374"/>
      <c r="E554" s="375"/>
      <c r="F554" s="374"/>
      <c r="G554" s="374"/>
      <c r="H554" s="374"/>
      <c r="I554" s="374"/>
      <c r="J554" s="374"/>
      <c r="K554" s="374"/>
      <c r="L554" s="374"/>
      <c r="M554" s="374"/>
      <c r="N554" s="374"/>
      <c r="O554" s="374"/>
      <c r="P554" s="374"/>
      <c r="Q554" s="374"/>
      <c r="R554" s="374"/>
      <c r="S554" s="374"/>
      <c r="T554" s="374"/>
      <c r="U554" s="374"/>
      <c r="V554" s="374"/>
      <c r="W554" s="374"/>
      <c r="X554" s="374"/>
      <c r="Y554" s="374"/>
      <c r="Z554" s="374"/>
      <c r="AA554" s="374"/>
      <c r="AB554" s="374"/>
      <c r="AC554" s="374"/>
      <c r="AD554" s="374"/>
      <c r="AE554" s="374"/>
      <c r="AF554" s="374"/>
      <c r="AG554" s="374"/>
      <c r="AH554" s="374"/>
      <c r="AI554" s="374"/>
      <c r="AJ554" s="374"/>
    </row>
    <row r="555" spans="1:36" ht="16.2">
      <c r="A555" s="374"/>
      <c r="B555" s="374"/>
      <c r="C555" s="374"/>
      <c r="D555" s="374"/>
      <c r="E555" s="375"/>
      <c r="F555" s="374"/>
      <c r="G555" s="374"/>
      <c r="H555" s="374"/>
      <c r="I555" s="374"/>
      <c r="J555" s="374"/>
      <c r="K555" s="374"/>
      <c r="L555" s="374"/>
      <c r="M555" s="374"/>
      <c r="N555" s="374"/>
      <c r="O555" s="374"/>
      <c r="P555" s="374"/>
      <c r="Q555" s="374"/>
      <c r="R555" s="374"/>
      <c r="S555" s="374"/>
      <c r="T555" s="374"/>
      <c r="U555" s="374"/>
      <c r="V555" s="374"/>
      <c r="W555" s="374"/>
      <c r="X555" s="374"/>
      <c r="Y555" s="374"/>
      <c r="Z555" s="374"/>
      <c r="AA555" s="374"/>
      <c r="AB555" s="374"/>
      <c r="AC555" s="374"/>
      <c r="AD555" s="374"/>
      <c r="AE555" s="374"/>
      <c r="AF555" s="374"/>
      <c r="AG555" s="374"/>
      <c r="AH555" s="374"/>
      <c r="AI555" s="374"/>
      <c r="AJ555" s="374"/>
    </row>
    <row r="556" spans="1:36" ht="16.2">
      <c r="A556" s="374"/>
      <c r="B556" s="374"/>
      <c r="C556" s="374"/>
      <c r="D556" s="374"/>
      <c r="E556" s="375"/>
      <c r="F556" s="374"/>
      <c r="G556" s="374"/>
      <c r="H556" s="374"/>
      <c r="I556" s="374"/>
      <c r="J556" s="374"/>
      <c r="K556" s="374"/>
      <c r="L556" s="374"/>
      <c r="M556" s="374"/>
      <c r="N556" s="374"/>
      <c r="O556" s="374"/>
      <c r="P556" s="374"/>
      <c r="Q556" s="374"/>
      <c r="R556" s="374"/>
      <c r="S556" s="374"/>
      <c r="T556" s="374"/>
      <c r="U556" s="374"/>
      <c r="V556" s="374"/>
      <c r="W556" s="374"/>
      <c r="X556" s="374"/>
      <c r="Y556" s="374"/>
      <c r="Z556" s="374"/>
      <c r="AA556" s="374"/>
      <c r="AB556" s="374"/>
      <c r="AC556" s="374"/>
      <c r="AD556" s="374"/>
      <c r="AE556" s="374"/>
      <c r="AF556" s="374"/>
      <c r="AG556" s="374"/>
      <c r="AH556" s="374"/>
      <c r="AI556" s="374"/>
      <c r="AJ556" s="374"/>
    </row>
    <row r="557" spans="1:36" ht="16.2">
      <c r="A557" s="374"/>
      <c r="B557" s="374"/>
      <c r="C557" s="374"/>
      <c r="D557" s="374"/>
      <c r="E557" s="375"/>
      <c r="F557" s="374"/>
      <c r="G557" s="374"/>
      <c r="H557" s="374"/>
      <c r="I557" s="374"/>
      <c r="J557" s="374"/>
      <c r="K557" s="374"/>
      <c r="L557" s="374"/>
      <c r="M557" s="374"/>
      <c r="N557" s="374"/>
      <c r="O557" s="374"/>
      <c r="P557" s="374"/>
      <c r="Q557" s="374"/>
      <c r="R557" s="374"/>
      <c r="S557" s="374"/>
      <c r="T557" s="374"/>
      <c r="U557" s="374"/>
      <c r="V557" s="374"/>
      <c r="W557" s="374"/>
      <c r="X557" s="374"/>
      <c r="Y557" s="374"/>
      <c r="Z557" s="374"/>
      <c r="AA557" s="374"/>
      <c r="AB557" s="374"/>
      <c r="AC557" s="374"/>
      <c r="AD557" s="374"/>
      <c r="AE557" s="374"/>
      <c r="AF557" s="374"/>
      <c r="AG557" s="374"/>
      <c r="AH557" s="374"/>
      <c r="AI557" s="374"/>
      <c r="AJ557" s="374"/>
    </row>
    <row r="558" spans="1:36" ht="16.2">
      <c r="A558" s="374"/>
      <c r="B558" s="374"/>
      <c r="C558" s="374"/>
      <c r="D558" s="374"/>
      <c r="E558" s="375"/>
      <c r="F558" s="374"/>
      <c r="G558" s="374"/>
      <c r="H558" s="374"/>
      <c r="I558" s="374"/>
      <c r="J558" s="374"/>
      <c r="K558" s="374"/>
      <c r="L558" s="374"/>
      <c r="M558" s="374"/>
      <c r="N558" s="374"/>
      <c r="O558" s="374"/>
      <c r="P558" s="374"/>
      <c r="Q558" s="374"/>
      <c r="R558" s="374"/>
      <c r="S558" s="374"/>
      <c r="T558" s="374"/>
      <c r="U558" s="374"/>
      <c r="V558" s="374"/>
      <c r="W558" s="374"/>
      <c r="X558" s="374"/>
      <c r="Y558" s="374"/>
      <c r="Z558" s="374"/>
      <c r="AA558" s="374"/>
      <c r="AB558" s="374"/>
      <c r="AC558" s="374"/>
      <c r="AD558" s="374"/>
      <c r="AE558" s="374"/>
      <c r="AF558" s="374"/>
      <c r="AG558" s="374"/>
      <c r="AH558" s="374"/>
      <c r="AI558" s="374"/>
      <c r="AJ558" s="374"/>
    </row>
    <row r="559" spans="1:36" ht="16.2">
      <c r="A559" s="374"/>
      <c r="B559" s="374"/>
      <c r="C559" s="374"/>
      <c r="D559" s="374"/>
      <c r="E559" s="375"/>
      <c r="F559" s="374"/>
      <c r="G559" s="374"/>
      <c r="H559" s="374"/>
      <c r="I559" s="374"/>
      <c r="J559" s="374"/>
      <c r="K559" s="374"/>
      <c r="L559" s="374"/>
      <c r="M559" s="374"/>
      <c r="N559" s="374"/>
      <c r="O559" s="374"/>
      <c r="P559" s="374"/>
      <c r="Q559" s="374"/>
      <c r="R559" s="374"/>
      <c r="S559" s="374"/>
      <c r="T559" s="374"/>
      <c r="U559" s="374"/>
      <c r="V559" s="374"/>
      <c r="W559" s="374"/>
      <c r="X559" s="374"/>
      <c r="Y559" s="374"/>
      <c r="Z559" s="374"/>
      <c r="AA559" s="374"/>
      <c r="AB559" s="374"/>
      <c r="AC559" s="374"/>
      <c r="AD559" s="374"/>
      <c r="AE559" s="374"/>
      <c r="AF559" s="374"/>
      <c r="AG559" s="374"/>
      <c r="AH559" s="374"/>
      <c r="AI559" s="374"/>
      <c r="AJ559" s="374"/>
    </row>
    <row r="560" spans="1:36" ht="16.2">
      <c r="A560" s="374"/>
      <c r="B560" s="374"/>
      <c r="C560" s="374"/>
      <c r="D560" s="374"/>
      <c r="E560" s="375"/>
      <c r="F560" s="374"/>
      <c r="G560" s="374"/>
      <c r="H560" s="374"/>
      <c r="I560" s="374"/>
      <c r="J560" s="374"/>
      <c r="K560" s="374"/>
      <c r="L560" s="374"/>
      <c r="M560" s="374"/>
      <c r="N560" s="374"/>
      <c r="O560" s="374"/>
      <c r="P560" s="374"/>
      <c r="Q560" s="374"/>
      <c r="R560" s="374"/>
      <c r="S560" s="374"/>
      <c r="T560" s="374"/>
      <c r="U560" s="374"/>
      <c r="V560" s="374"/>
      <c r="W560" s="374"/>
      <c r="X560" s="374"/>
      <c r="Y560" s="374"/>
      <c r="Z560" s="374"/>
      <c r="AA560" s="374"/>
      <c r="AB560" s="374"/>
      <c r="AC560" s="374"/>
      <c r="AD560" s="374"/>
      <c r="AE560" s="374"/>
      <c r="AF560" s="374"/>
      <c r="AG560" s="374"/>
      <c r="AH560" s="374"/>
      <c r="AI560" s="374"/>
      <c r="AJ560" s="374"/>
    </row>
    <row r="561" spans="1:36" ht="16.2">
      <c r="A561" s="374"/>
      <c r="B561" s="374"/>
      <c r="C561" s="374"/>
      <c r="D561" s="374"/>
      <c r="E561" s="375"/>
      <c r="F561" s="374"/>
      <c r="G561" s="374"/>
      <c r="H561" s="374"/>
      <c r="I561" s="374"/>
      <c r="J561" s="374"/>
      <c r="K561" s="374"/>
      <c r="L561" s="374"/>
      <c r="M561" s="374"/>
      <c r="N561" s="374"/>
      <c r="O561" s="374"/>
      <c r="P561" s="374"/>
      <c r="Q561" s="374"/>
      <c r="R561" s="374"/>
      <c r="S561" s="374"/>
      <c r="T561" s="374"/>
      <c r="U561" s="374"/>
      <c r="V561" s="374"/>
      <c r="W561" s="374"/>
      <c r="X561" s="374"/>
      <c r="Y561" s="374"/>
      <c r="Z561" s="374"/>
      <c r="AA561" s="374"/>
      <c r="AB561" s="374"/>
      <c r="AC561" s="374"/>
      <c r="AD561" s="374"/>
      <c r="AE561" s="374"/>
      <c r="AF561" s="374"/>
      <c r="AG561" s="374"/>
      <c r="AH561" s="374"/>
      <c r="AI561" s="374"/>
      <c r="AJ561" s="374"/>
    </row>
    <row r="562" spans="1:36" ht="16.2">
      <c r="A562" s="374"/>
      <c r="B562" s="374"/>
      <c r="C562" s="374"/>
      <c r="D562" s="374"/>
      <c r="E562" s="375"/>
      <c r="F562" s="374"/>
      <c r="G562" s="374"/>
      <c r="H562" s="374"/>
      <c r="I562" s="374"/>
      <c r="J562" s="374"/>
      <c r="K562" s="374"/>
      <c r="L562" s="374"/>
      <c r="M562" s="374"/>
      <c r="N562" s="374"/>
      <c r="O562" s="374"/>
      <c r="P562" s="374"/>
      <c r="Q562" s="374"/>
      <c r="R562" s="374"/>
      <c r="S562" s="374"/>
      <c r="T562" s="374"/>
      <c r="U562" s="374"/>
      <c r="V562" s="374"/>
      <c r="W562" s="374"/>
      <c r="X562" s="374"/>
      <c r="Y562" s="374"/>
      <c r="Z562" s="374"/>
      <c r="AA562" s="374"/>
      <c r="AB562" s="374"/>
      <c r="AC562" s="374"/>
      <c r="AD562" s="374"/>
      <c r="AE562" s="374"/>
      <c r="AF562" s="374"/>
      <c r="AG562" s="374"/>
      <c r="AH562" s="374"/>
      <c r="AI562" s="374"/>
      <c r="AJ562" s="374"/>
    </row>
    <row r="563" spans="1:36" ht="16.2">
      <c r="A563" s="374"/>
      <c r="B563" s="374"/>
      <c r="C563" s="374"/>
      <c r="D563" s="374"/>
      <c r="E563" s="375"/>
      <c r="F563" s="374"/>
      <c r="G563" s="374"/>
      <c r="H563" s="374"/>
      <c r="I563" s="374"/>
      <c r="J563" s="374"/>
      <c r="K563" s="374"/>
      <c r="L563" s="374"/>
      <c r="M563" s="374"/>
      <c r="N563" s="374"/>
      <c r="O563" s="374"/>
      <c r="P563" s="374"/>
      <c r="Q563" s="374"/>
      <c r="R563" s="374"/>
      <c r="S563" s="374"/>
      <c r="T563" s="374"/>
      <c r="U563" s="374"/>
      <c r="V563" s="374"/>
      <c r="W563" s="374"/>
      <c r="X563" s="374"/>
      <c r="Y563" s="374"/>
      <c r="Z563" s="374"/>
      <c r="AA563" s="374"/>
      <c r="AB563" s="374"/>
      <c r="AC563" s="374"/>
      <c r="AD563" s="374"/>
      <c r="AE563" s="374"/>
      <c r="AF563" s="374"/>
      <c r="AG563" s="374"/>
      <c r="AH563" s="374"/>
      <c r="AI563" s="374"/>
      <c r="AJ563" s="374"/>
    </row>
    <row r="564" spans="1:36" ht="16.2">
      <c r="A564" s="374"/>
      <c r="B564" s="374"/>
      <c r="C564" s="374"/>
      <c r="D564" s="374"/>
      <c r="E564" s="375"/>
      <c r="F564" s="374"/>
      <c r="G564" s="374"/>
      <c r="H564" s="374"/>
      <c r="I564" s="374"/>
      <c r="J564" s="374"/>
      <c r="K564" s="374"/>
      <c r="L564" s="374"/>
      <c r="M564" s="374"/>
      <c r="N564" s="374"/>
      <c r="O564" s="374"/>
      <c r="P564" s="374"/>
      <c r="Q564" s="374"/>
      <c r="R564" s="374"/>
      <c r="S564" s="374"/>
      <c r="T564" s="374"/>
      <c r="U564" s="374"/>
      <c r="V564" s="374"/>
      <c r="W564" s="374"/>
      <c r="X564" s="374"/>
      <c r="Y564" s="374"/>
      <c r="Z564" s="374"/>
      <c r="AA564" s="374"/>
      <c r="AB564" s="374"/>
      <c r="AC564" s="374"/>
      <c r="AD564" s="374"/>
      <c r="AE564" s="374"/>
      <c r="AF564" s="374"/>
      <c r="AG564" s="374"/>
      <c r="AH564" s="374"/>
      <c r="AI564" s="374"/>
      <c r="AJ564" s="374"/>
    </row>
    <row r="565" spans="1:36" ht="16.2">
      <c r="A565" s="374"/>
      <c r="B565" s="374"/>
      <c r="C565" s="374"/>
      <c r="D565" s="374"/>
      <c r="E565" s="375"/>
      <c r="F565" s="374"/>
      <c r="G565" s="374"/>
      <c r="H565" s="374"/>
      <c r="I565" s="374"/>
      <c r="J565" s="374"/>
      <c r="K565" s="374"/>
      <c r="L565" s="374"/>
      <c r="M565" s="374"/>
      <c r="N565" s="374"/>
      <c r="O565" s="374"/>
      <c r="P565" s="374"/>
      <c r="Q565" s="374"/>
      <c r="R565" s="374"/>
      <c r="S565" s="374"/>
      <c r="T565" s="374"/>
      <c r="U565" s="374"/>
      <c r="V565" s="374"/>
      <c r="W565" s="374"/>
      <c r="X565" s="374"/>
      <c r="Y565" s="374"/>
      <c r="Z565" s="374"/>
      <c r="AA565" s="374"/>
      <c r="AB565" s="374"/>
      <c r="AC565" s="374"/>
      <c r="AD565" s="374"/>
      <c r="AE565" s="374"/>
      <c r="AF565" s="374"/>
      <c r="AG565" s="374"/>
      <c r="AH565" s="374"/>
      <c r="AI565" s="374"/>
      <c r="AJ565" s="374"/>
    </row>
    <row r="566" spans="1:36" ht="16.2">
      <c r="A566" s="374"/>
      <c r="B566" s="374"/>
      <c r="C566" s="374"/>
      <c r="D566" s="374"/>
      <c r="E566" s="375"/>
      <c r="F566" s="374"/>
      <c r="G566" s="374"/>
      <c r="H566" s="374"/>
      <c r="I566" s="374"/>
      <c r="J566" s="374"/>
      <c r="K566" s="374"/>
      <c r="L566" s="374"/>
      <c r="M566" s="374"/>
      <c r="N566" s="374"/>
      <c r="O566" s="374"/>
      <c r="P566" s="374"/>
      <c r="Q566" s="374"/>
      <c r="R566" s="374"/>
      <c r="S566" s="374"/>
      <c r="T566" s="374"/>
      <c r="U566" s="374"/>
      <c r="V566" s="374"/>
      <c r="W566" s="374"/>
      <c r="X566" s="374"/>
      <c r="Y566" s="374"/>
      <c r="Z566" s="374"/>
      <c r="AA566" s="374"/>
      <c r="AB566" s="374"/>
      <c r="AC566" s="374"/>
      <c r="AD566" s="374"/>
      <c r="AE566" s="374"/>
      <c r="AF566" s="374"/>
      <c r="AG566" s="374"/>
      <c r="AH566" s="374"/>
      <c r="AI566" s="374"/>
      <c r="AJ566" s="374"/>
    </row>
    <row r="567" spans="1:36" ht="16.2">
      <c r="A567" s="374"/>
      <c r="B567" s="374"/>
      <c r="C567" s="374"/>
      <c r="D567" s="374"/>
      <c r="E567" s="375"/>
      <c r="F567" s="374"/>
      <c r="G567" s="374"/>
      <c r="H567" s="374"/>
      <c r="I567" s="374"/>
      <c r="J567" s="374"/>
      <c r="K567" s="374"/>
      <c r="L567" s="374"/>
      <c r="M567" s="374"/>
      <c r="N567" s="374"/>
      <c r="O567" s="374"/>
      <c r="P567" s="374"/>
      <c r="Q567" s="374"/>
      <c r="R567" s="374"/>
      <c r="S567" s="374"/>
      <c r="T567" s="374"/>
      <c r="U567" s="374"/>
      <c r="V567" s="374"/>
      <c r="W567" s="374"/>
      <c r="X567" s="374"/>
      <c r="Y567" s="374"/>
      <c r="Z567" s="374"/>
      <c r="AA567" s="374"/>
      <c r="AB567" s="374"/>
      <c r="AC567" s="374"/>
      <c r="AD567" s="374"/>
      <c r="AE567" s="374"/>
      <c r="AF567" s="374"/>
      <c r="AG567" s="374"/>
      <c r="AH567" s="374"/>
      <c r="AI567" s="374"/>
      <c r="AJ567" s="374"/>
    </row>
    <row r="568" spans="1:36" ht="16.2">
      <c r="A568" s="374"/>
      <c r="B568" s="374"/>
      <c r="C568" s="374"/>
      <c r="D568" s="374"/>
      <c r="E568" s="375"/>
      <c r="F568" s="374"/>
      <c r="G568" s="374"/>
      <c r="H568" s="374"/>
      <c r="I568" s="374"/>
      <c r="J568" s="374"/>
      <c r="K568" s="374"/>
      <c r="L568" s="374"/>
      <c r="M568" s="374"/>
      <c r="N568" s="374"/>
      <c r="O568" s="374"/>
      <c r="P568" s="374"/>
      <c r="Q568" s="374"/>
      <c r="R568" s="374"/>
      <c r="S568" s="374"/>
      <c r="T568" s="374"/>
      <c r="U568" s="374"/>
      <c r="V568" s="374"/>
      <c r="W568" s="374"/>
      <c r="X568" s="374"/>
      <c r="Y568" s="374"/>
      <c r="Z568" s="374"/>
      <c r="AA568" s="374"/>
      <c r="AB568" s="374"/>
      <c r="AC568" s="374"/>
      <c r="AD568" s="374"/>
      <c r="AE568" s="374"/>
      <c r="AF568" s="374"/>
      <c r="AG568" s="374"/>
      <c r="AH568" s="374"/>
      <c r="AI568" s="374"/>
      <c r="AJ568" s="374"/>
    </row>
    <row r="569" spans="1:36" ht="16.2">
      <c r="A569" s="374"/>
      <c r="B569" s="374"/>
      <c r="C569" s="374"/>
      <c r="D569" s="374"/>
      <c r="E569" s="375"/>
      <c r="F569" s="374"/>
      <c r="G569" s="374"/>
      <c r="H569" s="374"/>
      <c r="I569" s="374"/>
      <c r="J569" s="374"/>
      <c r="K569" s="374"/>
      <c r="L569" s="374"/>
      <c r="M569" s="374"/>
      <c r="N569" s="374"/>
      <c r="O569" s="374"/>
      <c r="P569" s="374"/>
      <c r="Q569" s="374"/>
      <c r="R569" s="374"/>
      <c r="S569" s="374"/>
      <c r="T569" s="374"/>
      <c r="U569" s="374"/>
      <c r="V569" s="374"/>
      <c r="W569" s="374"/>
      <c r="X569" s="374"/>
      <c r="Y569" s="374"/>
      <c r="Z569" s="374"/>
      <c r="AA569" s="374"/>
      <c r="AB569" s="374"/>
      <c r="AC569" s="374"/>
      <c r="AD569" s="374"/>
      <c r="AE569" s="374"/>
      <c r="AF569" s="374"/>
      <c r="AG569" s="374"/>
      <c r="AH569" s="374"/>
      <c r="AI569" s="374"/>
      <c r="AJ569" s="374"/>
    </row>
    <row r="570" spans="1:36" ht="16.2">
      <c r="A570" s="374"/>
      <c r="B570" s="374"/>
      <c r="C570" s="374"/>
      <c r="D570" s="374"/>
      <c r="E570" s="375"/>
      <c r="F570" s="374"/>
      <c r="G570" s="374"/>
      <c r="H570" s="374"/>
      <c r="I570" s="374"/>
      <c r="J570" s="374"/>
      <c r="K570" s="374"/>
      <c r="L570" s="374"/>
      <c r="M570" s="374"/>
      <c r="N570" s="374"/>
      <c r="O570" s="374"/>
      <c r="P570" s="374"/>
      <c r="Q570" s="374"/>
      <c r="R570" s="374"/>
      <c r="S570" s="374"/>
      <c r="T570" s="374"/>
      <c r="U570" s="374"/>
      <c r="V570" s="374"/>
      <c r="W570" s="374"/>
      <c r="X570" s="374"/>
      <c r="Y570" s="374"/>
      <c r="Z570" s="374"/>
      <c r="AA570" s="374"/>
      <c r="AB570" s="374"/>
      <c r="AC570" s="374"/>
      <c r="AD570" s="374"/>
      <c r="AE570" s="374"/>
      <c r="AF570" s="374"/>
      <c r="AG570" s="374"/>
      <c r="AH570" s="374"/>
      <c r="AI570" s="374"/>
      <c r="AJ570" s="374"/>
    </row>
    <row r="571" spans="1:36" ht="16.2">
      <c r="A571" s="374"/>
      <c r="B571" s="374"/>
      <c r="C571" s="374"/>
      <c r="D571" s="374"/>
      <c r="E571" s="375"/>
      <c r="F571" s="374"/>
      <c r="G571" s="374"/>
      <c r="H571" s="374"/>
      <c r="I571" s="374"/>
      <c r="J571" s="374"/>
      <c r="K571" s="374"/>
      <c r="L571" s="374"/>
      <c r="M571" s="374"/>
      <c r="N571" s="374"/>
      <c r="O571" s="374"/>
      <c r="P571" s="374"/>
      <c r="Q571" s="374"/>
      <c r="R571" s="374"/>
      <c r="S571" s="374"/>
      <c r="T571" s="374"/>
      <c r="U571" s="374"/>
      <c r="V571" s="374"/>
      <c r="W571" s="374"/>
      <c r="X571" s="374"/>
      <c r="Y571" s="374"/>
      <c r="Z571" s="374"/>
      <c r="AA571" s="374"/>
      <c r="AB571" s="374"/>
      <c r="AC571" s="374"/>
      <c r="AD571" s="374"/>
      <c r="AE571" s="374"/>
      <c r="AF571" s="374"/>
      <c r="AG571" s="374"/>
      <c r="AH571" s="374"/>
      <c r="AI571" s="374"/>
      <c r="AJ571" s="374"/>
    </row>
    <row r="572" spans="1:36" ht="16.2">
      <c r="A572" s="374"/>
      <c r="B572" s="374"/>
      <c r="C572" s="374"/>
      <c r="D572" s="374"/>
      <c r="E572" s="375"/>
      <c r="F572" s="374"/>
      <c r="G572" s="374"/>
      <c r="H572" s="374"/>
      <c r="I572" s="374"/>
      <c r="J572" s="374"/>
      <c r="K572" s="374"/>
      <c r="L572" s="374"/>
      <c r="M572" s="374"/>
      <c r="N572" s="374"/>
      <c r="O572" s="374"/>
      <c r="P572" s="374"/>
      <c r="Q572" s="374"/>
      <c r="R572" s="374"/>
      <c r="S572" s="374"/>
      <c r="T572" s="374"/>
      <c r="U572" s="374"/>
      <c r="V572" s="374"/>
      <c r="W572" s="374"/>
      <c r="X572" s="374"/>
      <c r="Y572" s="374"/>
      <c r="Z572" s="374"/>
      <c r="AA572" s="374"/>
      <c r="AB572" s="374"/>
      <c r="AC572" s="374"/>
      <c r="AD572" s="374"/>
      <c r="AE572" s="374"/>
      <c r="AF572" s="374"/>
      <c r="AG572" s="374"/>
      <c r="AH572" s="374"/>
      <c r="AI572" s="374"/>
      <c r="AJ572" s="374"/>
    </row>
    <row r="573" spans="1:36" ht="16.2">
      <c r="A573" s="374"/>
      <c r="B573" s="374"/>
      <c r="C573" s="374"/>
      <c r="D573" s="374"/>
      <c r="E573" s="375"/>
      <c r="F573" s="374"/>
      <c r="G573" s="374"/>
      <c r="H573" s="374"/>
      <c r="I573" s="374"/>
      <c r="J573" s="374"/>
      <c r="K573" s="374"/>
      <c r="L573" s="374"/>
      <c r="M573" s="374"/>
      <c r="N573" s="374"/>
      <c r="O573" s="374"/>
      <c r="P573" s="374"/>
      <c r="Q573" s="374"/>
      <c r="R573" s="374"/>
      <c r="S573" s="374"/>
      <c r="T573" s="374"/>
      <c r="U573" s="374"/>
      <c r="V573" s="374"/>
      <c r="W573" s="374"/>
      <c r="X573" s="374"/>
      <c r="Y573" s="374"/>
      <c r="Z573" s="374"/>
      <c r="AA573" s="374"/>
      <c r="AB573" s="374"/>
      <c r="AC573" s="374"/>
      <c r="AD573" s="374"/>
      <c r="AE573" s="374"/>
      <c r="AF573" s="374"/>
      <c r="AG573" s="374"/>
      <c r="AH573" s="374"/>
      <c r="AI573" s="374"/>
      <c r="AJ573" s="374"/>
    </row>
    <row r="574" spans="1:36" ht="16.2">
      <c r="A574" s="374"/>
      <c r="B574" s="374"/>
      <c r="C574" s="374"/>
      <c r="D574" s="374"/>
      <c r="E574" s="375"/>
      <c r="F574" s="374"/>
      <c r="G574" s="374"/>
      <c r="H574" s="374"/>
      <c r="I574" s="374"/>
      <c r="J574" s="374"/>
      <c r="K574" s="374"/>
      <c r="L574" s="374"/>
      <c r="M574" s="374"/>
      <c r="N574" s="374"/>
      <c r="O574" s="374"/>
      <c r="P574" s="374"/>
      <c r="Q574" s="374"/>
      <c r="R574" s="374"/>
      <c r="S574" s="374"/>
      <c r="T574" s="374"/>
      <c r="U574" s="374"/>
      <c r="V574" s="374"/>
      <c r="W574" s="374"/>
      <c r="X574" s="374"/>
      <c r="Y574" s="374"/>
      <c r="Z574" s="374"/>
      <c r="AA574" s="374"/>
      <c r="AB574" s="374"/>
      <c r="AC574" s="374"/>
      <c r="AD574" s="374"/>
      <c r="AE574" s="374"/>
      <c r="AF574" s="374"/>
      <c r="AG574" s="374"/>
      <c r="AH574" s="374"/>
      <c r="AI574" s="374"/>
      <c r="AJ574" s="374"/>
    </row>
    <row r="575" spans="1:36" ht="16.2">
      <c r="A575" s="374"/>
      <c r="B575" s="374"/>
      <c r="C575" s="374"/>
      <c r="D575" s="374"/>
      <c r="E575" s="375"/>
      <c r="F575" s="374"/>
      <c r="G575" s="374"/>
      <c r="H575" s="374"/>
      <c r="I575" s="374"/>
      <c r="J575" s="374"/>
      <c r="K575" s="374"/>
      <c r="L575" s="374"/>
      <c r="M575" s="374"/>
      <c r="N575" s="374"/>
      <c r="O575" s="374"/>
      <c r="P575" s="374"/>
      <c r="Q575" s="374"/>
      <c r="R575" s="374"/>
      <c r="S575" s="374"/>
      <c r="T575" s="374"/>
      <c r="U575" s="374"/>
      <c r="V575" s="374"/>
      <c r="W575" s="374"/>
      <c r="X575" s="374"/>
      <c r="Y575" s="374"/>
      <c r="Z575" s="374"/>
      <c r="AA575" s="374"/>
      <c r="AB575" s="374"/>
      <c r="AC575" s="374"/>
      <c r="AD575" s="374"/>
      <c r="AE575" s="374"/>
      <c r="AF575" s="374"/>
      <c r="AG575" s="374"/>
      <c r="AH575" s="374"/>
      <c r="AI575" s="374"/>
      <c r="AJ575" s="374"/>
    </row>
    <row r="576" spans="1:36" ht="16.2">
      <c r="A576" s="374"/>
      <c r="B576" s="374"/>
      <c r="C576" s="374"/>
      <c r="D576" s="374"/>
      <c r="E576" s="375"/>
      <c r="F576" s="374"/>
      <c r="G576" s="374"/>
      <c r="H576" s="374"/>
      <c r="I576" s="374"/>
      <c r="J576" s="374"/>
      <c r="K576" s="374"/>
      <c r="L576" s="374"/>
      <c r="M576" s="374"/>
      <c r="N576" s="374"/>
      <c r="O576" s="374"/>
      <c r="P576" s="374"/>
      <c r="Q576" s="374"/>
      <c r="R576" s="374"/>
      <c r="S576" s="374"/>
      <c r="T576" s="374"/>
      <c r="U576" s="374"/>
      <c r="V576" s="374"/>
      <c r="W576" s="374"/>
      <c r="X576" s="374"/>
      <c r="Y576" s="374"/>
      <c r="Z576" s="374"/>
      <c r="AA576" s="374"/>
      <c r="AB576" s="374"/>
      <c r="AC576" s="374"/>
      <c r="AD576" s="374"/>
      <c r="AE576" s="374"/>
      <c r="AF576" s="374"/>
      <c r="AG576" s="374"/>
      <c r="AH576" s="374"/>
      <c r="AI576" s="374"/>
      <c r="AJ576" s="374"/>
    </row>
    <row r="577" spans="1:36" ht="16.2">
      <c r="A577" s="374"/>
      <c r="B577" s="374"/>
      <c r="C577" s="374"/>
      <c r="D577" s="374"/>
      <c r="E577" s="375"/>
      <c r="F577" s="374"/>
      <c r="G577" s="374"/>
      <c r="H577" s="374"/>
      <c r="I577" s="374"/>
      <c r="J577" s="374"/>
      <c r="K577" s="374"/>
      <c r="L577" s="374"/>
      <c r="M577" s="374"/>
      <c r="N577" s="374"/>
      <c r="O577" s="374"/>
      <c r="P577" s="374"/>
      <c r="Q577" s="374"/>
      <c r="R577" s="374"/>
      <c r="S577" s="374"/>
      <c r="T577" s="374"/>
      <c r="U577" s="374"/>
      <c r="V577" s="374"/>
      <c r="W577" s="374"/>
      <c r="X577" s="374"/>
      <c r="Y577" s="374"/>
      <c r="Z577" s="374"/>
      <c r="AA577" s="374"/>
      <c r="AB577" s="374"/>
      <c r="AC577" s="374"/>
      <c r="AD577" s="374"/>
      <c r="AE577" s="374"/>
      <c r="AF577" s="374"/>
      <c r="AG577" s="374"/>
      <c r="AH577" s="374"/>
      <c r="AI577" s="374"/>
      <c r="AJ577" s="374"/>
    </row>
    <row r="578" spans="1:36" ht="16.2">
      <c r="A578" s="374"/>
      <c r="B578" s="374"/>
      <c r="C578" s="374"/>
      <c r="D578" s="374"/>
      <c r="E578" s="375"/>
      <c r="F578" s="374"/>
      <c r="G578" s="374"/>
      <c r="H578" s="374"/>
      <c r="I578" s="374"/>
      <c r="J578" s="374"/>
      <c r="K578" s="374"/>
      <c r="L578" s="374"/>
      <c r="M578" s="374"/>
      <c r="N578" s="374"/>
      <c r="O578" s="374"/>
      <c r="P578" s="374"/>
      <c r="Q578" s="374"/>
      <c r="R578" s="374"/>
      <c r="S578" s="374"/>
      <c r="T578" s="374"/>
      <c r="U578" s="374"/>
      <c r="V578" s="374"/>
      <c r="W578" s="374"/>
      <c r="X578" s="374"/>
      <c r="Y578" s="374"/>
      <c r="Z578" s="374"/>
      <c r="AA578" s="374"/>
      <c r="AB578" s="374"/>
      <c r="AC578" s="374"/>
      <c r="AD578" s="374"/>
      <c r="AE578" s="374"/>
      <c r="AF578" s="374"/>
      <c r="AG578" s="374"/>
      <c r="AH578" s="374"/>
      <c r="AI578" s="374"/>
      <c r="AJ578" s="374"/>
    </row>
    <row r="579" spans="1:36" ht="16.2">
      <c r="A579" s="374"/>
      <c r="B579" s="374"/>
      <c r="C579" s="374"/>
      <c r="D579" s="374"/>
      <c r="E579" s="375"/>
      <c r="F579" s="374"/>
      <c r="G579" s="374"/>
      <c r="H579" s="374"/>
      <c r="I579" s="374"/>
      <c r="J579" s="374"/>
      <c r="K579" s="374"/>
      <c r="L579" s="374"/>
      <c r="M579" s="374"/>
      <c r="N579" s="374"/>
      <c r="O579" s="374"/>
      <c r="P579" s="374"/>
      <c r="Q579" s="374"/>
      <c r="R579" s="374"/>
      <c r="S579" s="374"/>
      <c r="T579" s="374"/>
      <c r="U579" s="374"/>
      <c r="V579" s="374"/>
      <c r="W579" s="374"/>
      <c r="X579" s="374"/>
      <c r="Y579" s="374"/>
      <c r="Z579" s="374"/>
      <c r="AA579" s="374"/>
      <c r="AB579" s="374"/>
      <c r="AC579" s="374"/>
      <c r="AD579" s="374"/>
      <c r="AE579" s="374"/>
      <c r="AF579" s="374"/>
      <c r="AG579" s="374"/>
      <c r="AH579" s="374"/>
      <c r="AI579" s="374"/>
      <c r="AJ579" s="374"/>
    </row>
    <row r="580" spans="1:36" ht="16.2">
      <c r="A580" s="374"/>
      <c r="B580" s="374"/>
      <c r="C580" s="374"/>
      <c r="D580" s="374"/>
      <c r="E580" s="375"/>
      <c r="F580" s="374"/>
      <c r="G580" s="374"/>
      <c r="H580" s="374"/>
      <c r="I580" s="374"/>
      <c r="J580" s="374"/>
      <c r="K580" s="374"/>
      <c r="L580" s="374"/>
      <c r="M580" s="374"/>
      <c r="N580" s="374"/>
      <c r="O580" s="374"/>
      <c r="P580" s="374"/>
      <c r="Q580" s="374"/>
      <c r="R580" s="374"/>
      <c r="S580" s="374"/>
      <c r="T580" s="374"/>
      <c r="U580" s="374"/>
      <c r="V580" s="374"/>
      <c r="W580" s="374"/>
      <c r="X580" s="374"/>
      <c r="Y580" s="374"/>
      <c r="Z580" s="374"/>
      <c r="AA580" s="374"/>
      <c r="AB580" s="374"/>
      <c r="AC580" s="374"/>
      <c r="AD580" s="374"/>
      <c r="AE580" s="374"/>
      <c r="AF580" s="374"/>
      <c r="AG580" s="374"/>
      <c r="AH580" s="374"/>
      <c r="AI580" s="374"/>
      <c r="AJ580" s="374"/>
    </row>
    <row r="581" spans="1:36" ht="16.2">
      <c r="A581" s="374"/>
      <c r="B581" s="374"/>
      <c r="C581" s="374"/>
      <c r="D581" s="374"/>
      <c r="E581" s="375"/>
      <c r="F581" s="374"/>
      <c r="G581" s="374"/>
      <c r="H581" s="374"/>
      <c r="I581" s="374"/>
      <c r="J581" s="374"/>
      <c r="K581" s="374"/>
      <c r="L581" s="374"/>
      <c r="M581" s="374"/>
      <c r="N581" s="374"/>
      <c r="O581" s="374"/>
      <c r="P581" s="374"/>
      <c r="Q581" s="374"/>
      <c r="R581" s="374"/>
      <c r="S581" s="374"/>
      <c r="T581" s="374"/>
      <c r="U581" s="374"/>
      <c r="V581" s="374"/>
      <c r="W581" s="374"/>
      <c r="X581" s="374"/>
      <c r="Y581" s="374"/>
      <c r="Z581" s="374"/>
      <c r="AA581" s="374"/>
      <c r="AB581" s="374"/>
      <c r="AC581" s="374"/>
      <c r="AD581" s="374"/>
      <c r="AE581" s="374"/>
      <c r="AF581" s="374"/>
      <c r="AG581" s="374"/>
      <c r="AH581" s="374"/>
      <c r="AI581" s="374"/>
      <c r="AJ581" s="374"/>
    </row>
    <row r="582" spans="1:36" ht="16.2">
      <c r="A582" s="374"/>
      <c r="B582" s="374"/>
      <c r="C582" s="374"/>
      <c r="D582" s="374"/>
      <c r="E582" s="375"/>
      <c r="F582" s="374"/>
      <c r="G582" s="374"/>
      <c r="H582" s="374"/>
      <c r="I582" s="374"/>
      <c r="J582" s="374"/>
      <c r="K582" s="374"/>
      <c r="L582" s="374"/>
      <c r="M582" s="374"/>
      <c r="N582" s="374"/>
      <c r="O582" s="374"/>
      <c r="P582" s="374"/>
      <c r="Q582" s="374"/>
      <c r="R582" s="374"/>
      <c r="S582" s="374"/>
      <c r="T582" s="374"/>
      <c r="U582" s="374"/>
      <c r="V582" s="374"/>
      <c r="W582" s="374"/>
      <c r="X582" s="374"/>
      <c r="Y582" s="374"/>
      <c r="Z582" s="374"/>
      <c r="AA582" s="374"/>
      <c r="AB582" s="374"/>
      <c r="AC582" s="374"/>
      <c r="AD582" s="374"/>
      <c r="AE582" s="374"/>
      <c r="AF582" s="374"/>
      <c r="AG582" s="374"/>
      <c r="AH582" s="374"/>
      <c r="AI582" s="374"/>
      <c r="AJ582" s="374"/>
    </row>
    <row r="583" spans="1:36" ht="16.2">
      <c r="A583" s="374"/>
      <c r="B583" s="374"/>
      <c r="C583" s="374"/>
      <c r="D583" s="374"/>
      <c r="E583" s="375"/>
      <c r="F583" s="374"/>
      <c r="G583" s="374"/>
      <c r="H583" s="374"/>
      <c r="I583" s="374"/>
      <c r="J583" s="374"/>
      <c r="K583" s="374"/>
      <c r="L583" s="374"/>
      <c r="M583" s="374"/>
      <c r="N583" s="374"/>
      <c r="O583" s="374"/>
      <c r="P583" s="374"/>
      <c r="Q583" s="374"/>
      <c r="R583" s="374"/>
      <c r="S583" s="374"/>
      <c r="T583" s="374"/>
      <c r="U583" s="374"/>
      <c r="V583" s="374"/>
      <c r="W583" s="374"/>
      <c r="X583" s="374"/>
      <c r="Y583" s="374"/>
      <c r="Z583" s="374"/>
      <c r="AA583" s="374"/>
      <c r="AB583" s="374"/>
      <c r="AC583" s="374"/>
      <c r="AD583" s="374"/>
      <c r="AE583" s="374"/>
      <c r="AF583" s="374"/>
      <c r="AG583" s="374"/>
      <c r="AH583" s="374"/>
      <c r="AI583" s="374"/>
      <c r="AJ583" s="374"/>
    </row>
    <row r="584" spans="1:36" ht="16.2">
      <c r="A584" s="374"/>
      <c r="B584" s="374"/>
      <c r="C584" s="374"/>
      <c r="D584" s="374"/>
      <c r="E584" s="375"/>
      <c r="F584" s="374"/>
      <c r="G584" s="374"/>
      <c r="H584" s="374"/>
      <c r="I584" s="374"/>
      <c r="J584" s="374"/>
      <c r="K584" s="374"/>
      <c r="L584" s="374"/>
      <c r="M584" s="374"/>
      <c r="N584" s="374"/>
      <c r="O584" s="374"/>
      <c r="P584" s="374"/>
      <c r="Q584" s="374"/>
      <c r="R584" s="374"/>
      <c r="S584" s="374"/>
      <c r="T584" s="374"/>
      <c r="U584" s="374"/>
      <c r="V584" s="374"/>
      <c r="W584" s="374"/>
      <c r="X584" s="374"/>
      <c r="Y584" s="374"/>
      <c r="Z584" s="374"/>
      <c r="AA584" s="374"/>
      <c r="AB584" s="374"/>
      <c r="AC584" s="374"/>
      <c r="AD584" s="374"/>
      <c r="AE584" s="374"/>
      <c r="AF584" s="374"/>
      <c r="AG584" s="374"/>
      <c r="AH584" s="374"/>
      <c r="AI584" s="374"/>
      <c r="AJ584" s="374"/>
    </row>
    <row r="585" spans="1:36" ht="16.2">
      <c r="A585" s="374"/>
      <c r="B585" s="374"/>
      <c r="C585" s="374"/>
      <c r="D585" s="374"/>
      <c r="E585" s="375"/>
      <c r="F585" s="374"/>
      <c r="G585" s="374"/>
      <c r="H585" s="374"/>
      <c r="I585" s="374"/>
      <c r="J585" s="374"/>
      <c r="K585" s="374"/>
      <c r="L585" s="374"/>
      <c r="M585" s="374"/>
      <c r="N585" s="374"/>
      <c r="O585" s="374"/>
      <c r="P585" s="374"/>
      <c r="Q585" s="374"/>
      <c r="R585" s="374"/>
      <c r="S585" s="374"/>
      <c r="T585" s="374"/>
      <c r="U585" s="374"/>
      <c r="V585" s="374"/>
      <c r="W585" s="374"/>
      <c r="X585" s="374"/>
      <c r="Y585" s="374"/>
      <c r="Z585" s="374"/>
      <c r="AA585" s="374"/>
      <c r="AB585" s="374"/>
      <c r="AC585" s="374"/>
      <c r="AD585" s="374"/>
      <c r="AE585" s="374"/>
      <c r="AF585" s="374"/>
      <c r="AG585" s="374"/>
      <c r="AH585" s="374"/>
      <c r="AI585" s="374"/>
      <c r="AJ585" s="374"/>
    </row>
    <row r="586" spans="1:36" ht="16.2">
      <c r="A586" s="374"/>
      <c r="B586" s="374"/>
      <c r="C586" s="374"/>
      <c r="D586" s="374"/>
      <c r="E586" s="375"/>
      <c r="F586" s="374"/>
      <c r="G586" s="374"/>
      <c r="H586" s="374"/>
      <c r="I586" s="374"/>
      <c r="J586" s="374"/>
      <c r="K586" s="374"/>
      <c r="L586" s="374"/>
      <c r="M586" s="374"/>
      <c r="N586" s="374"/>
      <c r="O586" s="374"/>
      <c r="P586" s="374"/>
      <c r="Q586" s="374"/>
      <c r="R586" s="374"/>
      <c r="S586" s="374"/>
      <c r="T586" s="374"/>
      <c r="U586" s="374"/>
      <c r="V586" s="374"/>
      <c r="W586" s="374"/>
      <c r="X586" s="374"/>
      <c r="Y586" s="374"/>
      <c r="Z586" s="374"/>
      <c r="AA586" s="374"/>
      <c r="AB586" s="374"/>
      <c r="AC586" s="374"/>
      <c r="AD586" s="374"/>
      <c r="AE586" s="374"/>
      <c r="AF586" s="374"/>
      <c r="AG586" s="374"/>
      <c r="AH586" s="374"/>
      <c r="AI586" s="374"/>
      <c r="AJ586" s="374"/>
    </row>
    <row r="587" spans="1:36" ht="16.2">
      <c r="A587" s="374"/>
      <c r="B587" s="374"/>
      <c r="C587" s="374"/>
      <c r="D587" s="374"/>
      <c r="E587" s="375"/>
      <c r="F587" s="374"/>
      <c r="G587" s="374"/>
      <c r="H587" s="374"/>
      <c r="I587" s="374"/>
      <c r="J587" s="374"/>
      <c r="K587" s="374"/>
      <c r="L587" s="374"/>
      <c r="M587" s="374"/>
      <c r="N587" s="374"/>
      <c r="O587" s="374"/>
      <c r="P587" s="374"/>
      <c r="Q587" s="374"/>
      <c r="R587" s="374"/>
      <c r="S587" s="374"/>
      <c r="T587" s="374"/>
      <c r="U587" s="374"/>
      <c r="V587" s="374"/>
      <c r="W587" s="374"/>
      <c r="X587" s="374"/>
      <c r="Y587" s="374"/>
      <c r="Z587" s="374"/>
      <c r="AA587" s="374"/>
      <c r="AB587" s="374"/>
      <c r="AC587" s="374"/>
      <c r="AD587" s="374"/>
      <c r="AE587" s="374"/>
      <c r="AF587" s="374"/>
      <c r="AG587" s="374"/>
      <c r="AH587" s="374"/>
      <c r="AI587" s="374"/>
      <c r="AJ587" s="374"/>
    </row>
    <row r="588" spans="1:36" ht="16.2">
      <c r="A588" s="374"/>
      <c r="B588" s="374"/>
      <c r="C588" s="374"/>
      <c r="D588" s="374"/>
      <c r="E588" s="375"/>
      <c r="F588" s="374"/>
      <c r="G588" s="374"/>
      <c r="H588" s="374"/>
      <c r="I588" s="374"/>
      <c r="J588" s="374"/>
      <c r="K588" s="374"/>
      <c r="L588" s="374"/>
      <c r="M588" s="374"/>
      <c r="N588" s="374"/>
      <c r="O588" s="374"/>
      <c r="P588" s="374"/>
      <c r="Q588" s="374"/>
      <c r="R588" s="374"/>
      <c r="S588" s="374"/>
      <c r="T588" s="374"/>
      <c r="U588" s="374"/>
      <c r="V588" s="374"/>
      <c r="W588" s="374"/>
      <c r="X588" s="374"/>
      <c r="Y588" s="374"/>
      <c r="Z588" s="374"/>
      <c r="AA588" s="374"/>
      <c r="AB588" s="374"/>
      <c r="AC588" s="374"/>
      <c r="AD588" s="374"/>
      <c r="AE588" s="374"/>
      <c r="AF588" s="374"/>
      <c r="AG588" s="374"/>
      <c r="AH588" s="374"/>
      <c r="AI588" s="374"/>
      <c r="AJ588" s="374"/>
    </row>
    <row r="589" spans="1:36" ht="16.2">
      <c r="A589" s="374"/>
      <c r="B589" s="374"/>
      <c r="C589" s="374"/>
      <c r="D589" s="374"/>
      <c r="E589" s="375"/>
      <c r="F589" s="374"/>
      <c r="G589" s="374"/>
      <c r="H589" s="374"/>
      <c r="I589" s="374"/>
      <c r="J589" s="374"/>
      <c r="K589" s="374"/>
      <c r="L589" s="374"/>
      <c r="M589" s="374"/>
      <c r="N589" s="374"/>
      <c r="O589" s="374"/>
      <c r="P589" s="374"/>
      <c r="Q589" s="374"/>
      <c r="R589" s="374"/>
      <c r="S589" s="374"/>
      <c r="T589" s="374"/>
      <c r="U589" s="374"/>
      <c r="V589" s="374"/>
      <c r="W589" s="374"/>
      <c r="X589" s="374"/>
      <c r="Y589" s="374"/>
      <c r="Z589" s="374"/>
      <c r="AA589" s="374"/>
      <c r="AB589" s="374"/>
      <c r="AC589" s="374"/>
      <c r="AD589" s="374"/>
      <c r="AE589" s="374"/>
      <c r="AF589" s="374"/>
      <c r="AG589" s="374"/>
      <c r="AH589" s="374"/>
      <c r="AI589" s="374"/>
      <c r="AJ589" s="374"/>
    </row>
    <row r="590" spans="1:36" ht="16.2">
      <c r="A590" s="374"/>
      <c r="B590" s="374"/>
      <c r="C590" s="374"/>
      <c r="D590" s="374"/>
      <c r="E590" s="375"/>
      <c r="F590" s="374"/>
      <c r="G590" s="374"/>
      <c r="H590" s="374"/>
      <c r="I590" s="374"/>
      <c r="J590" s="374"/>
      <c r="K590" s="374"/>
      <c r="L590" s="374"/>
      <c r="M590" s="374"/>
      <c r="N590" s="374"/>
      <c r="O590" s="374"/>
      <c r="P590" s="374"/>
      <c r="Q590" s="374"/>
      <c r="R590" s="374"/>
      <c r="S590" s="374"/>
      <c r="T590" s="374"/>
      <c r="U590" s="374"/>
      <c r="V590" s="374"/>
      <c r="W590" s="374"/>
      <c r="X590" s="374"/>
      <c r="Y590" s="374"/>
      <c r="Z590" s="374"/>
      <c r="AA590" s="374"/>
      <c r="AB590" s="374"/>
      <c r="AC590" s="374"/>
      <c r="AD590" s="374"/>
      <c r="AE590" s="374"/>
      <c r="AF590" s="374"/>
      <c r="AG590" s="374"/>
      <c r="AH590" s="374"/>
      <c r="AI590" s="374"/>
      <c r="AJ590" s="374"/>
    </row>
    <row r="591" spans="1:36" ht="16.2">
      <c r="A591" s="374"/>
      <c r="B591" s="374"/>
      <c r="C591" s="374"/>
      <c r="D591" s="374"/>
      <c r="E591" s="375"/>
      <c r="F591" s="374"/>
      <c r="G591" s="374"/>
      <c r="H591" s="374"/>
      <c r="I591" s="374"/>
      <c r="J591" s="374"/>
      <c r="K591" s="374"/>
      <c r="L591" s="374"/>
      <c r="M591" s="374"/>
      <c r="N591" s="374"/>
      <c r="O591" s="374"/>
      <c r="P591" s="374"/>
      <c r="Q591" s="374"/>
      <c r="R591" s="374"/>
      <c r="S591" s="374"/>
      <c r="T591" s="374"/>
      <c r="U591" s="374"/>
      <c r="V591" s="374"/>
      <c r="W591" s="374"/>
      <c r="X591" s="374"/>
      <c r="Y591" s="374"/>
      <c r="Z591" s="374"/>
      <c r="AA591" s="374"/>
      <c r="AB591" s="374"/>
      <c r="AC591" s="374"/>
      <c r="AD591" s="374"/>
      <c r="AE591" s="374"/>
      <c r="AF591" s="374"/>
      <c r="AG591" s="374"/>
      <c r="AH591" s="374"/>
      <c r="AI591" s="374"/>
      <c r="AJ591" s="374"/>
    </row>
    <row r="592" spans="1:36" ht="16.2">
      <c r="A592" s="374"/>
      <c r="B592" s="374"/>
      <c r="C592" s="374"/>
      <c r="D592" s="374"/>
      <c r="E592" s="375"/>
      <c r="F592" s="374"/>
      <c r="G592" s="374"/>
      <c r="H592" s="374"/>
      <c r="I592" s="374"/>
      <c r="J592" s="374"/>
      <c r="K592" s="374"/>
      <c r="L592" s="374"/>
      <c r="M592" s="374"/>
      <c r="N592" s="374"/>
      <c r="O592" s="374"/>
      <c r="P592" s="374"/>
      <c r="Q592" s="374"/>
      <c r="R592" s="374"/>
      <c r="S592" s="374"/>
      <c r="T592" s="374"/>
      <c r="U592" s="374"/>
      <c r="V592" s="374"/>
      <c r="W592" s="374"/>
      <c r="X592" s="374"/>
      <c r="Y592" s="374"/>
      <c r="Z592" s="374"/>
      <c r="AA592" s="374"/>
      <c r="AB592" s="374"/>
      <c r="AC592" s="374"/>
      <c r="AD592" s="374"/>
      <c r="AE592" s="374"/>
      <c r="AF592" s="374"/>
      <c r="AG592" s="374"/>
      <c r="AH592" s="374"/>
      <c r="AI592" s="374"/>
      <c r="AJ592" s="374"/>
    </row>
    <row r="593" spans="1:36" ht="16.2">
      <c r="A593" s="374"/>
      <c r="B593" s="374"/>
      <c r="C593" s="374"/>
      <c r="D593" s="374"/>
      <c r="E593" s="375"/>
      <c r="F593" s="374"/>
      <c r="G593" s="374"/>
      <c r="H593" s="374"/>
      <c r="I593" s="374"/>
      <c r="J593" s="374"/>
      <c r="K593" s="374"/>
      <c r="L593" s="374"/>
      <c r="M593" s="374"/>
      <c r="N593" s="374"/>
      <c r="O593" s="374"/>
      <c r="P593" s="374"/>
      <c r="Q593" s="374"/>
      <c r="R593" s="374"/>
      <c r="S593" s="374"/>
      <c r="T593" s="374"/>
      <c r="U593" s="374"/>
      <c r="V593" s="374"/>
      <c r="W593" s="374"/>
      <c r="X593" s="374"/>
      <c r="Y593" s="374"/>
      <c r="Z593" s="374"/>
      <c r="AA593" s="374"/>
      <c r="AB593" s="374"/>
      <c r="AC593" s="374"/>
      <c r="AD593" s="374"/>
      <c r="AE593" s="374"/>
      <c r="AF593" s="374"/>
      <c r="AG593" s="374"/>
      <c r="AH593" s="374"/>
      <c r="AI593" s="374"/>
      <c r="AJ593" s="374"/>
    </row>
    <row r="594" spans="1:36" ht="16.2">
      <c r="A594" s="374"/>
      <c r="B594" s="374"/>
      <c r="C594" s="374"/>
      <c r="D594" s="374"/>
      <c r="E594" s="375"/>
      <c r="F594" s="374"/>
      <c r="G594" s="374"/>
      <c r="H594" s="374"/>
      <c r="I594" s="374"/>
      <c r="J594" s="374"/>
      <c r="K594" s="374"/>
      <c r="L594" s="374"/>
      <c r="M594" s="374"/>
      <c r="N594" s="374"/>
      <c r="O594" s="374"/>
      <c r="P594" s="374"/>
      <c r="Q594" s="374"/>
      <c r="R594" s="374"/>
      <c r="S594" s="374"/>
      <c r="T594" s="374"/>
      <c r="U594" s="374"/>
      <c r="V594" s="374"/>
      <c r="W594" s="374"/>
      <c r="X594" s="374"/>
      <c r="Y594" s="374"/>
      <c r="Z594" s="374"/>
      <c r="AA594" s="374"/>
      <c r="AB594" s="374"/>
      <c r="AC594" s="374"/>
      <c r="AD594" s="374"/>
      <c r="AE594" s="374"/>
      <c r="AF594" s="374"/>
      <c r="AG594" s="374"/>
      <c r="AH594" s="374"/>
      <c r="AI594" s="374"/>
      <c r="AJ594" s="374"/>
    </row>
    <row r="595" spans="1:36" ht="16.2">
      <c r="A595" s="374"/>
      <c r="B595" s="374"/>
      <c r="C595" s="374"/>
      <c r="D595" s="374"/>
      <c r="E595" s="375"/>
      <c r="F595" s="374"/>
      <c r="G595" s="374"/>
      <c r="H595" s="374"/>
      <c r="I595" s="374"/>
      <c r="J595" s="374"/>
      <c r="K595" s="374"/>
      <c r="L595" s="374"/>
      <c r="M595" s="374"/>
      <c r="N595" s="374"/>
      <c r="O595" s="374"/>
      <c r="P595" s="374"/>
      <c r="Q595" s="374"/>
      <c r="R595" s="374"/>
      <c r="S595" s="374"/>
      <c r="T595" s="374"/>
      <c r="U595" s="374"/>
      <c r="V595" s="374"/>
      <c r="W595" s="374"/>
      <c r="X595" s="374"/>
      <c r="Y595" s="374"/>
      <c r="Z595" s="374"/>
      <c r="AA595" s="374"/>
      <c r="AB595" s="374"/>
      <c r="AC595" s="374"/>
      <c r="AD595" s="374"/>
      <c r="AE595" s="374"/>
      <c r="AF595" s="374"/>
      <c r="AG595" s="374"/>
      <c r="AH595" s="374"/>
      <c r="AI595" s="374"/>
      <c r="AJ595" s="374"/>
    </row>
    <row r="596" spans="1:36" ht="16.2">
      <c r="A596" s="374"/>
      <c r="B596" s="374"/>
      <c r="C596" s="374"/>
      <c r="D596" s="374"/>
      <c r="E596" s="375"/>
      <c r="F596" s="374"/>
      <c r="G596" s="374"/>
      <c r="H596" s="374"/>
      <c r="I596" s="374"/>
      <c r="J596" s="374"/>
      <c r="K596" s="374"/>
      <c r="L596" s="374"/>
      <c r="M596" s="374"/>
      <c r="N596" s="374"/>
      <c r="O596" s="374"/>
      <c r="P596" s="374"/>
      <c r="Q596" s="374"/>
      <c r="R596" s="374"/>
      <c r="S596" s="374"/>
      <c r="T596" s="374"/>
      <c r="U596" s="374"/>
      <c r="V596" s="374"/>
      <c r="W596" s="374"/>
      <c r="X596" s="374"/>
      <c r="Y596" s="374"/>
      <c r="Z596" s="374"/>
      <c r="AA596" s="374"/>
      <c r="AB596" s="374"/>
      <c r="AC596" s="374"/>
      <c r="AD596" s="374"/>
      <c r="AE596" s="374"/>
      <c r="AF596" s="374"/>
      <c r="AG596" s="374"/>
      <c r="AH596" s="374"/>
      <c r="AI596" s="374"/>
      <c r="AJ596" s="374"/>
    </row>
    <row r="597" spans="1:36" ht="16.2">
      <c r="A597" s="374"/>
      <c r="B597" s="374"/>
      <c r="C597" s="374"/>
      <c r="D597" s="374"/>
      <c r="E597" s="375"/>
      <c r="F597" s="374"/>
      <c r="G597" s="374"/>
      <c r="H597" s="374"/>
      <c r="I597" s="374"/>
      <c r="J597" s="374"/>
      <c r="K597" s="374"/>
      <c r="L597" s="374"/>
      <c r="M597" s="374"/>
      <c r="N597" s="374"/>
      <c r="O597" s="374"/>
      <c r="P597" s="374"/>
      <c r="Q597" s="374"/>
      <c r="R597" s="374"/>
      <c r="S597" s="374"/>
      <c r="T597" s="374"/>
      <c r="U597" s="374"/>
      <c r="V597" s="374"/>
      <c r="W597" s="374"/>
      <c r="X597" s="374"/>
      <c r="Y597" s="374"/>
      <c r="Z597" s="374"/>
      <c r="AA597" s="374"/>
      <c r="AB597" s="374"/>
      <c r="AC597" s="374"/>
      <c r="AD597" s="374"/>
      <c r="AE597" s="374"/>
      <c r="AF597" s="374"/>
      <c r="AG597" s="374"/>
      <c r="AH597" s="374"/>
      <c r="AI597" s="374"/>
      <c r="AJ597" s="374"/>
    </row>
    <row r="598" spans="1:36" ht="16.2">
      <c r="A598" s="374"/>
      <c r="B598" s="374"/>
      <c r="C598" s="374"/>
      <c r="D598" s="374"/>
      <c r="E598" s="375"/>
      <c r="F598" s="374"/>
      <c r="G598" s="374"/>
      <c r="H598" s="374"/>
      <c r="I598" s="374"/>
      <c r="J598" s="374"/>
      <c r="K598" s="374"/>
      <c r="L598" s="374"/>
      <c r="M598" s="374"/>
      <c r="N598" s="374"/>
      <c r="O598" s="374"/>
      <c r="P598" s="374"/>
      <c r="Q598" s="374"/>
      <c r="R598" s="374"/>
      <c r="S598" s="374"/>
      <c r="T598" s="374"/>
      <c r="U598" s="374"/>
      <c r="V598" s="374"/>
      <c r="W598" s="374"/>
      <c r="X598" s="374"/>
      <c r="Y598" s="374"/>
      <c r="Z598" s="374"/>
      <c r="AA598" s="374"/>
      <c r="AB598" s="374"/>
      <c r="AC598" s="374"/>
      <c r="AD598" s="374"/>
      <c r="AE598" s="374"/>
      <c r="AF598" s="374"/>
      <c r="AG598" s="374"/>
      <c r="AH598" s="374"/>
      <c r="AI598" s="374"/>
      <c r="AJ598" s="374"/>
    </row>
    <row r="599" spans="1:36" ht="16.2">
      <c r="A599" s="374"/>
      <c r="B599" s="374"/>
      <c r="C599" s="374"/>
      <c r="D599" s="374"/>
      <c r="E599" s="375"/>
      <c r="F599" s="374"/>
      <c r="G599" s="374"/>
      <c r="H599" s="374"/>
      <c r="I599" s="374"/>
      <c r="J599" s="374"/>
      <c r="K599" s="374"/>
      <c r="L599" s="374"/>
      <c r="M599" s="374"/>
      <c r="N599" s="374"/>
      <c r="O599" s="374"/>
      <c r="P599" s="374"/>
      <c r="Q599" s="374"/>
      <c r="R599" s="374"/>
      <c r="S599" s="374"/>
      <c r="T599" s="374"/>
      <c r="U599" s="374"/>
      <c r="V599" s="374"/>
      <c r="W599" s="374"/>
      <c r="X599" s="374"/>
      <c r="Y599" s="374"/>
      <c r="Z599" s="374"/>
      <c r="AA599" s="374"/>
      <c r="AB599" s="374"/>
      <c r="AC599" s="374"/>
      <c r="AD599" s="374"/>
      <c r="AE599" s="374"/>
      <c r="AF599" s="374"/>
      <c r="AG599" s="374"/>
      <c r="AH599" s="374"/>
      <c r="AI599" s="374"/>
      <c r="AJ599" s="374"/>
    </row>
    <row r="600" spans="1:36" ht="16.2">
      <c r="A600" s="374"/>
      <c r="B600" s="374"/>
      <c r="C600" s="374"/>
      <c r="D600" s="374"/>
      <c r="E600" s="375"/>
      <c r="F600" s="374"/>
      <c r="G600" s="374"/>
      <c r="H600" s="374"/>
      <c r="I600" s="374"/>
      <c r="J600" s="374"/>
      <c r="K600" s="374"/>
      <c r="L600" s="374"/>
      <c r="M600" s="374"/>
      <c r="N600" s="374"/>
      <c r="O600" s="374"/>
      <c r="P600" s="374"/>
      <c r="Q600" s="374"/>
      <c r="R600" s="374"/>
      <c r="S600" s="374"/>
      <c r="T600" s="374"/>
      <c r="U600" s="374"/>
      <c r="V600" s="374"/>
      <c r="W600" s="374"/>
      <c r="X600" s="374"/>
      <c r="Y600" s="374"/>
      <c r="Z600" s="374"/>
      <c r="AA600" s="374"/>
      <c r="AB600" s="374"/>
      <c r="AC600" s="374"/>
      <c r="AD600" s="374"/>
      <c r="AE600" s="374"/>
      <c r="AF600" s="374"/>
      <c r="AG600" s="374"/>
      <c r="AH600" s="374"/>
      <c r="AI600" s="374"/>
      <c r="AJ600" s="374"/>
    </row>
    <row r="601" spans="1:36" ht="16.2">
      <c r="A601" s="374"/>
      <c r="B601" s="374"/>
      <c r="C601" s="374"/>
      <c r="D601" s="374"/>
      <c r="E601" s="375"/>
      <c r="F601" s="374"/>
      <c r="G601" s="374"/>
      <c r="H601" s="374"/>
      <c r="I601" s="374"/>
      <c r="J601" s="374"/>
      <c r="K601" s="374"/>
      <c r="L601" s="374"/>
      <c r="M601" s="374"/>
      <c r="N601" s="374"/>
      <c r="O601" s="374"/>
      <c r="P601" s="374"/>
      <c r="Q601" s="374"/>
      <c r="R601" s="374"/>
      <c r="S601" s="374"/>
      <c r="T601" s="374"/>
      <c r="U601" s="374"/>
      <c r="V601" s="374"/>
      <c r="W601" s="374"/>
      <c r="X601" s="374"/>
      <c r="Y601" s="374"/>
      <c r="Z601" s="374"/>
      <c r="AA601" s="374"/>
      <c r="AB601" s="374"/>
      <c r="AC601" s="374"/>
      <c r="AD601" s="374"/>
      <c r="AE601" s="374"/>
      <c r="AF601" s="374"/>
      <c r="AG601" s="374"/>
      <c r="AH601" s="374"/>
      <c r="AI601" s="374"/>
      <c r="AJ601" s="374"/>
    </row>
    <row r="602" spans="1:36" ht="16.2">
      <c r="A602" s="374"/>
      <c r="B602" s="374"/>
      <c r="C602" s="374"/>
      <c r="D602" s="374"/>
      <c r="E602" s="375"/>
      <c r="F602" s="374"/>
      <c r="G602" s="374"/>
      <c r="H602" s="374"/>
      <c r="I602" s="374"/>
      <c r="J602" s="374"/>
      <c r="K602" s="374"/>
      <c r="L602" s="374"/>
      <c r="M602" s="374"/>
      <c r="N602" s="374"/>
      <c r="O602" s="374"/>
      <c r="P602" s="374"/>
      <c r="Q602" s="374"/>
      <c r="R602" s="374"/>
      <c r="S602" s="374"/>
      <c r="T602" s="374"/>
      <c r="U602" s="374"/>
      <c r="V602" s="374"/>
      <c r="W602" s="374"/>
      <c r="X602" s="374"/>
      <c r="Y602" s="374"/>
      <c r="Z602" s="374"/>
      <c r="AA602" s="374"/>
      <c r="AB602" s="374"/>
      <c r="AC602" s="374"/>
      <c r="AD602" s="374"/>
      <c r="AE602" s="374"/>
      <c r="AF602" s="374"/>
      <c r="AG602" s="374"/>
      <c r="AH602" s="374"/>
      <c r="AI602" s="374"/>
      <c r="AJ602" s="374"/>
    </row>
    <row r="603" spans="1:36" ht="16.2">
      <c r="A603" s="374"/>
      <c r="B603" s="374"/>
      <c r="C603" s="374"/>
      <c r="D603" s="374"/>
      <c r="E603" s="375"/>
      <c r="F603" s="374"/>
      <c r="G603" s="374"/>
      <c r="H603" s="374"/>
      <c r="I603" s="374"/>
      <c r="J603" s="374"/>
      <c r="K603" s="374"/>
      <c r="L603" s="374"/>
      <c r="M603" s="374"/>
      <c r="N603" s="374"/>
      <c r="O603" s="374"/>
      <c r="P603" s="374"/>
      <c r="Q603" s="374"/>
      <c r="R603" s="374"/>
      <c r="S603" s="374"/>
      <c r="T603" s="374"/>
      <c r="U603" s="374"/>
      <c r="V603" s="374"/>
      <c r="W603" s="374"/>
      <c r="X603" s="374"/>
      <c r="Y603" s="374"/>
      <c r="Z603" s="374"/>
      <c r="AA603" s="374"/>
      <c r="AB603" s="374"/>
      <c r="AC603" s="374"/>
      <c r="AD603" s="374"/>
      <c r="AE603" s="374"/>
      <c r="AF603" s="374"/>
      <c r="AG603" s="374"/>
      <c r="AH603" s="374"/>
      <c r="AI603" s="374"/>
      <c r="AJ603" s="374"/>
    </row>
    <row r="604" spans="1:36" ht="16.2">
      <c r="A604" s="374"/>
      <c r="B604" s="374"/>
      <c r="C604" s="374"/>
      <c r="D604" s="374"/>
      <c r="E604" s="375"/>
      <c r="F604" s="374"/>
      <c r="G604" s="374"/>
      <c r="H604" s="374"/>
      <c r="I604" s="374"/>
      <c r="J604" s="374"/>
      <c r="K604" s="374"/>
      <c r="L604" s="374"/>
      <c r="M604" s="374"/>
      <c r="N604" s="374"/>
      <c r="O604" s="374"/>
      <c r="P604" s="374"/>
      <c r="Q604" s="374"/>
      <c r="R604" s="374"/>
      <c r="S604" s="374"/>
      <c r="T604" s="374"/>
      <c r="U604" s="374"/>
      <c r="V604" s="374"/>
      <c r="W604" s="374"/>
      <c r="X604" s="374"/>
      <c r="Y604" s="374"/>
      <c r="Z604" s="374"/>
      <c r="AA604" s="374"/>
      <c r="AB604" s="374"/>
      <c r="AC604" s="374"/>
      <c r="AD604" s="374"/>
      <c r="AE604" s="374"/>
      <c r="AF604" s="374"/>
      <c r="AG604" s="374"/>
      <c r="AH604" s="374"/>
      <c r="AI604" s="374"/>
      <c r="AJ604" s="374"/>
    </row>
    <row r="605" spans="1:36" ht="16.2">
      <c r="A605" s="374"/>
      <c r="B605" s="374"/>
      <c r="C605" s="374"/>
      <c r="D605" s="374"/>
      <c r="E605" s="375"/>
      <c r="F605" s="374"/>
      <c r="G605" s="374"/>
      <c r="H605" s="374"/>
      <c r="I605" s="374"/>
      <c r="J605" s="374"/>
      <c r="K605" s="374"/>
      <c r="L605" s="374"/>
      <c r="M605" s="374"/>
      <c r="N605" s="374"/>
      <c r="O605" s="374"/>
      <c r="P605" s="374"/>
      <c r="Q605" s="374"/>
      <c r="R605" s="374"/>
      <c r="S605" s="374"/>
      <c r="T605" s="374"/>
      <c r="U605" s="374"/>
      <c r="V605" s="374"/>
      <c r="W605" s="374"/>
      <c r="X605" s="374"/>
      <c r="Y605" s="374"/>
      <c r="Z605" s="374"/>
      <c r="AA605" s="374"/>
      <c r="AB605" s="374"/>
      <c r="AC605" s="374"/>
      <c r="AD605" s="374"/>
      <c r="AE605" s="374"/>
      <c r="AF605" s="374"/>
      <c r="AG605" s="374"/>
      <c r="AH605" s="374"/>
      <c r="AI605" s="374"/>
      <c r="AJ605" s="374"/>
    </row>
    <row r="606" spans="1:36" ht="16.2">
      <c r="A606" s="374"/>
      <c r="B606" s="374"/>
      <c r="C606" s="374"/>
      <c r="D606" s="374"/>
      <c r="E606" s="375"/>
      <c r="F606" s="374"/>
      <c r="G606" s="374"/>
      <c r="H606" s="374"/>
      <c r="I606" s="374"/>
      <c r="J606" s="374"/>
      <c r="K606" s="374"/>
      <c r="L606" s="374"/>
      <c r="M606" s="374"/>
      <c r="N606" s="374"/>
      <c r="O606" s="374"/>
      <c r="P606" s="374"/>
      <c r="Q606" s="374"/>
      <c r="R606" s="374"/>
      <c r="S606" s="374"/>
      <c r="T606" s="374"/>
      <c r="U606" s="374"/>
      <c r="V606" s="374"/>
      <c r="W606" s="374"/>
      <c r="X606" s="374"/>
      <c r="Y606" s="374"/>
      <c r="Z606" s="374"/>
      <c r="AA606" s="374"/>
      <c r="AB606" s="374"/>
      <c r="AC606" s="374"/>
      <c r="AD606" s="374"/>
      <c r="AE606" s="374"/>
      <c r="AF606" s="374"/>
      <c r="AG606" s="374"/>
      <c r="AH606" s="374"/>
      <c r="AI606" s="374"/>
      <c r="AJ606" s="374"/>
    </row>
    <row r="607" spans="1:36" ht="16.2">
      <c r="A607" s="374"/>
      <c r="B607" s="374"/>
      <c r="C607" s="374"/>
      <c r="D607" s="374"/>
      <c r="E607" s="375"/>
      <c r="F607" s="374"/>
      <c r="G607" s="374"/>
      <c r="H607" s="374"/>
      <c r="I607" s="374"/>
      <c r="J607" s="374"/>
      <c r="K607" s="374"/>
      <c r="L607" s="374"/>
      <c r="M607" s="374"/>
      <c r="N607" s="374"/>
      <c r="O607" s="374"/>
      <c r="P607" s="374"/>
      <c r="Q607" s="374"/>
      <c r="R607" s="374"/>
      <c r="S607" s="374"/>
      <c r="T607" s="374"/>
      <c r="U607" s="374"/>
      <c r="V607" s="374"/>
      <c r="W607" s="374"/>
      <c r="X607" s="374"/>
      <c r="Y607" s="374"/>
      <c r="Z607" s="374"/>
      <c r="AA607" s="374"/>
      <c r="AB607" s="374"/>
      <c r="AC607" s="374"/>
      <c r="AD607" s="374"/>
      <c r="AE607" s="374"/>
      <c r="AF607" s="374"/>
      <c r="AG607" s="374"/>
      <c r="AH607" s="374"/>
      <c r="AI607" s="374"/>
      <c r="AJ607" s="374"/>
    </row>
    <row r="608" spans="1:36" ht="16.2">
      <c r="A608" s="374"/>
      <c r="B608" s="374"/>
      <c r="C608" s="374"/>
      <c r="D608" s="374"/>
      <c r="E608" s="375"/>
      <c r="F608" s="374"/>
      <c r="G608" s="374"/>
      <c r="H608" s="374"/>
      <c r="I608" s="374"/>
      <c r="J608" s="374"/>
      <c r="K608" s="374"/>
      <c r="L608" s="374"/>
      <c r="M608" s="374"/>
      <c r="N608" s="374"/>
      <c r="O608" s="374"/>
      <c r="P608" s="374"/>
      <c r="Q608" s="374"/>
      <c r="R608" s="374"/>
      <c r="S608" s="374"/>
      <c r="T608" s="374"/>
      <c r="U608" s="374"/>
      <c r="V608" s="374"/>
      <c r="W608" s="374"/>
      <c r="X608" s="374"/>
      <c r="Y608" s="374"/>
      <c r="Z608" s="374"/>
      <c r="AA608" s="374"/>
      <c r="AB608" s="374"/>
      <c r="AC608" s="374"/>
      <c r="AD608" s="374"/>
      <c r="AE608" s="374"/>
      <c r="AF608" s="374"/>
      <c r="AG608" s="374"/>
      <c r="AH608" s="374"/>
      <c r="AI608" s="374"/>
      <c r="AJ608" s="374"/>
    </row>
    <row r="609" spans="1:36" ht="16.2">
      <c r="A609" s="374"/>
      <c r="B609" s="374"/>
      <c r="C609" s="374"/>
      <c r="D609" s="374"/>
      <c r="E609" s="375"/>
      <c r="F609" s="374"/>
      <c r="G609" s="374"/>
      <c r="H609" s="374"/>
      <c r="I609" s="374"/>
      <c r="J609" s="374"/>
      <c r="K609" s="374"/>
      <c r="L609" s="374"/>
      <c r="M609" s="374"/>
      <c r="N609" s="374"/>
      <c r="O609" s="374"/>
      <c r="P609" s="374"/>
      <c r="Q609" s="374"/>
      <c r="R609" s="374"/>
      <c r="S609" s="374"/>
      <c r="T609" s="374"/>
      <c r="U609" s="374"/>
      <c r="V609" s="374"/>
      <c r="W609" s="374"/>
      <c r="X609" s="374"/>
      <c r="Y609" s="374"/>
      <c r="Z609" s="374"/>
      <c r="AA609" s="374"/>
      <c r="AB609" s="374"/>
      <c r="AC609" s="374"/>
      <c r="AD609" s="374"/>
      <c r="AE609" s="374"/>
      <c r="AF609" s="374"/>
      <c r="AG609" s="374"/>
      <c r="AH609" s="374"/>
      <c r="AI609" s="374"/>
      <c r="AJ609" s="374"/>
    </row>
    <row r="610" spans="1:36" ht="16.2">
      <c r="A610" s="374"/>
      <c r="B610" s="374"/>
      <c r="C610" s="374"/>
      <c r="D610" s="374"/>
      <c r="E610" s="375"/>
      <c r="F610" s="374"/>
      <c r="G610" s="374"/>
      <c r="H610" s="374"/>
      <c r="I610" s="374"/>
      <c r="J610" s="374"/>
      <c r="K610" s="374"/>
      <c r="L610" s="374"/>
      <c r="M610" s="374"/>
      <c r="N610" s="374"/>
      <c r="O610" s="374"/>
      <c r="P610" s="374"/>
      <c r="Q610" s="374"/>
      <c r="R610" s="374"/>
      <c r="S610" s="374"/>
      <c r="T610" s="374"/>
      <c r="U610" s="374"/>
      <c r="V610" s="374"/>
      <c r="W610" s="374"/>
      <c r="X610" s="374"/>
      <c r="Y610" s="374"/>
      <c r="Z610" s="374"/>
      <c r="AA610" s="374"/>
      <c r="AB610" s="374"/>
      <c r="AC610" s="374"/>
      <c r="AD610" s="374"/>
      <c r="AE610" s="374"/>
      <c r="AF610" s="374"/>
      <c r="AG610" s="374"/>
      <c r="AH610" s="374"/>
      <c r="AI610" s="374"/>
      <c r="AJ610" s="374"/>
    </row>
    <row r="611" spans="1:36" ht="16.2">
      <c r="A611" s="374"/>
      <c r="B611" s="374"/>
      <c r="C611" s="374"/>
      <c r="D611" s="374"/>
      <c r="E611" s="375"/>
      <c r="F611" s="374"/>
      <c r="G611" s="374"/>
      <c r="H611" s="374"/>
      <c r="I611" s="374"/>
      <c r="J611" s="374"/>
      <c r="K611" s="374"/>
      <c r="L611" s="374"/>
      <c r="M611" s="374"/>
      <c r="N611" s="374"/>
      <c r="O611" s="374"/>
      <c r="P611" s="374"/>
      <c r="Q611" s="374"/>
      <c r="R611" s="374"/>
      <c r="S611" s="374"/>
      <c r="T611" s="374"/>
      <c r="U611" s="374"/>
      <c r="V611" s="374"/>
      <c r="W611" s="374"/>
      <c r="X611" s="374"/>
      <c r="Y611" s="374"/>
      <c r="Z611" s="374"/>
      <c r="AA611" s="374"/>
      <c r="AB611" s="374"/>
      <c r="AC611" s="374"/>
      <c r="AD611" s="374"/>
      <c r="AE611" s="374"/>
      <c r="AF611" s="374"/>
      <c r="AG611" s="374"/>
      <c r="AH611" s="374"/>
      <c r="AI611" s="374"/>
      <c r="AJ611" s="374"/>
    </row>
    <row r="612" spans="1:36" ht="16.2">
      <c r="A612" s="374"/>
      <c r="B612" s="374"/>
      <c r="C612" s="374"/>
      <c r="D612" s="374"/>
      <c r="E612" s="375"/>
      <c r="F612" s="374"/>
      <c r="G612" s="374"/>
      <c r="H612" s="374"/>
      <c r="I612" s="374"/>
      <c r="J612" s="374"/>
      <c r="K612" s="374"/>
      <c r="L612" s="374"/>
      <c r="M612" s="374"/>
      <c r="N612" s="374"/>
      <c r="O612" s="374"/>
      <c r="P612" s="374"/>
      <c r="Q612" s="374"/>
      <c r="R612" s="374"/>
      <c r="S612" s="374"/>
      <c r="T612" s="374"/>
      <c r="U612" s="374"/>
      <c r="V612" s="374"/>
      <c r="W612" s="374"/>
      <c r="X612" s="374"/>
      <c r="Y612" s="374"/>
      <c r="Z612" s="374"/>
      <c r="AA612" s="374"/>
      <c r="AB612" s="374"/>
      <c r="AC612" s="374"/>
      <c r="AD612" s="374"/>
      <c r="AE612" s="374"/>
      <c r="AF612" s="374"/>
      <c r="AG612" s="374"/>
      <c r="AH612" s="374"/>
      <c r="AI612" s="374"/>
      <c r="AJ612" s="374"/>
    </row>
    <row r="613" spans="1:36" ht="16.2">
      <c r="A613" s="374"/>
      <c r="B613" s="374"/>
      <c r="C613" s="374"/>
      <c r="D613" s="374"/>
      <c r="E613" s="375"/>
      <c r="F613" s="374"/>
      <c r="G613" s="374"/>
      <c r="H613" s="374"/>
      <c r="I613" s="374"/>
      <c r="J613" s="374"/>
      <c r="K613" s="374"/>
      <c r="L613" s="374"/>
      <c r="M613" s="374"/>
      <c r="N613" s="374"/>
      <c r="O613" s="374"/>
      <c r="P613" s="374"/>
      <c r="Q613" s="374"/>
      <c r="R613" s="374"/>
      <c r="S613" s="374"/>
      <c r="T613" s="374"/>
      <c r="U613" s="374"/>
      <c r="V613" s="374"/>
      <c r="W613" s="374"/>
      <c r="X613" s="374"/>
      <c r="Y613" s="374"/>
      <c r="Z613" s="374"/>
      <c r="AA613" s="374"/>
      <c r="AB613" s="374"/>
      <c r="AC613" s="374"/>
      <c r="AD613" s="374"/>
      <c r="AE613" s="374"/>
      <c r="AF613" s="374"/>
      <c r="AG613" s="374"/>
      <c r="AH613" s="374"/>
      <c r="AI613" s="374"/>
      <c r="AJ613" s="374"/>
    </row>
    <row r="614" spans="1:36" ht="16.2">
      <c r="A614" s="374"/>
      <c r="B614" s="374"/>
      <c r="C614" s="374"/>
      <c r="D614" s="374"/>
      <c r="E614" s="375"/>
      <c r="F614" s="374"/>
      <c r="G614" s="374"/>
      <c r="H614" s="374"/>
      <c r="I614" s="374"/>
      <c r="J614" s="374"/>
      <c r="K614" s="374"/>
      <c r="L614" s="374"/>
      <c r="M614" s="374"/>
      <c r="N614" s="374"/>
      <c r="O614" s="374"/>
      <c r="P614" s="374"/>
      <c r="Q614" s="374"/>
      <c r="R614" s="374"/>
      <c r="S614" s="374"/>
      <c r="T614" s="374"/>
      <c r="U614" s="374"/>
      <c r="V614" s="374"/>
      <c r="W614" s="374"/>
      <c r="X614" s="374"/>
      <c r="Y614" s="374"/>
      <c r="Z614" s="374"/>
      <c r="AA614" s="374"/>
      <c r="AB614" s="374"/>
      <c r="AC614" s="374"/>
      <c r="AD614" s="374"/>
      <c r="AE614" s="374"/>
      <c r="AF614" s="374"/>
      <c r="AG614" s="374"/>
      <c r="AH614" s="374"/>
      <c r="AI614" s="374"/>
      <c r="AJ614" s="374"/>
    </row>
    <row r="615" spans="1:36" ht="16.2">
      <c r="A615" s="374"/>
      <c r="B615" s="374"/>
      <c r="C615" s="374"/>
      <c r="D615" s="374"/>
      <c r="E615" s="375"/>
      <c r="F615" s="374"/>
      <c r="G615" s="374"/>
      <c r="H615" s="374"/>
      <c r="I615" s="374"/>
      <c r="J615" s="374"/>
      <c r="K615" s="374"/>
      <c r="L615" s="374"/>
      <c r="M615" s="374"/>
      <c r="N615" s="374"/>
      <c r="O615" s="374"/>
      <c r="P615" s="374"/>
      <c r="Q615" s="374"/>
      <c r="R615" s="374"/>
      <c r="S615" s="374"/>
      <c r="T615" s="374"/>
      <c r="U615" s="374"/>
      <c r="V615" s="374"/>
      <c r="W615" s="374"/>
      <c r="X615" s="374"/>
      <c r="Y615" s="374"/>
      <c r="Z615" s="374"/>
      <c r="AA615" s="374"/>
      <c r="AB615" s="374"/>
      <c r="AC615" s="374"/>
      <c r="AD615" s="374"/>
      <c r="AE615" s="374"/>
      <c r="AF615" s="374"/>
      <c r="AG615" s="374"/>
      <c r="AH615" s="374"/>
      <c r="AI615" s="374"/>
      <c r="AJ615" s="374"/>
    </row>
    <row r="616" spans="1:36" ht="16.2">
      <c r="A616" s="374"/>
      <c r="B616" s="374"/>
      <c r="C616" s="374"/>
      <c r="D616" s="374"/>
      <c r="E616" s="375"/>
      <c r="F616" s="374"/>
      <c r="G616" s="374"/>
      <c r="H616" s="374"/>
      <c r="I616" s="374"/>
      <c r="J616" s="374"/>
      <c r="K616" s="374"/>
      <c r="L616" s="374"/>
      <c r="M616" s="374"/>
      <c r="N616" s="374"/>
      <c r="O616" s="374"/>
      <c r="P616" s="374"/>
      <c r="Q616" s="374"/>
      <c r="R616" s="374"/>
      <c r="S616" s="374"/>
      <c r="T616" s="374"/>
      <c r="U616" s="374"/>
      <c r="V616" s="374"/>
      <c r="W616" s="374"/>
      <c r="X616" s="374"/>
      <c r="Y616" s="374"/>
      <c r="Z616" s="374"/>
      <c r="AA616" s="374"/>
      <c r="AB616" s="374"/>
      <c r="AC616" s="374"/>
      <c r="AD616" s="374"/>
      <c r="AE616" s="374"/>
      <c r="AF616" s="374"/>
      <c r="AG616" s="374"/>
      <c r="AH616" s="374"/>
      <c r="AI616" s="374"/>
      <c r="AJ616" s="374"/>
    </row>
    <row r="617" spans="1:36" ht="16.2">
      <c r="A617" s="374"/>
      <c r="B617" s="374"/>
      <c r="C617" s="374"/>
      <c r="D617" s="374"/>
      <c r="E617" s="375"/>
      <c r="F617" s="374"/>
      <c r="G617" s="374"/>
      <c r="H617" s="374"/>
      <c r="I617" s="374"/>
      <c r="J617" s="374"/>
      <c r="K617" s="374"/>
      <c r="L617" s="374"/>
      <c r="M617" s="374"/>
      <c r="N617" s="374"/>
      <c r="O617" s="374"/>
      <c r="P617" s="374"/>
      <c r="Q617" s="374"/>
      <c r="R617" s="374"/>
      <c r="S617" s="374"/>
      <c r="T617" s="374"/>
      <c r="U617" s="374"/>
      <c r="V617" s="374"/>
      <c r="W617" s="374"/>
      <c r="X617" s="374"/>
      <c r="Y617" s="374"/>
      <c r="Z617" s="374"/>
      <c r="AA617" s="374"/>
      <c r="AB617" s="374"/>
      <c r="AC617" s="374"/>
      <c r="AD617" s="374"/>
      <c r="AE617" s="374"/>
      <c r="AF617" s="374"/>
      <c r="AG617" s="374"/>
      <c r="AH617" s="374"/>
      <c r="AI617" s="374"/>
      <c r="AJ617" s="374"/>
    </row>
    <row r="618" spans="1:36" ht="16.2">
      <c r="A618" s="374"/>
      <c r="B618" s="374"/>
      <c r="C618" s="374"/>
      <c r="D618" s="374"/>
      <c r="E618" s="375"/>
      <c r="F618" s="374"/>
      <c r="G618" s="374"/>
      <c r="H618" s="374"/>
      <c r="I618" s="374"/>
      <c r="J618" s="374"/>
      <c r="K618" s="374"/>
      <c r="L618" s="374"/>
      <c r="M618" s="374"/>
      <c r="N618" s="374"/>
      <c r="O618" s="374"/>
      <c r="P618" s="374"/>
      <c r="Q618" s="374"/>
      <c r="R618" s="374"/>
      <c r="S618" s="374"/>
      <c r="T618" s="374"/>
      <c r="U618" s="374"/>
      <c r="V618" s="374"/>
      <c r="W618" s="374"/>
      <c r="X618" s="374"/>
      <c r="Y618" s="374"/>
      <c r="Z618" s="374"/>
      <c r="AA618" s="374"/>
      <c r="AB618" s="374"/>
      <c r="AC618" s="374"/>
      <c r="AD618" s="374"/>
      <c r="AE618" s="374"/>
      <c r="AF618" s="374"/>
      <c r="AG618" s="374"/>
      <c r="AH618" s="374"/>
      <c r="AI618" s="374"/>
      <c r="AJ618" s="374"/>
    </row>
    <row r="619" spans="1:36" ht="16.2">
      <c r="A619" s="374"/>
      <c r="B619" s="374"/>
      <c r="C619" s="374"/>
      <c r="D619" s="374"/>
      <c r="E619" s="375"/>
      <c r="F619" s="374"/>
      <c r="G619" s="374"/>
      <c r="H619" s="374"/>
      <c r="I619" s="374"/>
      <c r="J619" s="374"/>
      <c r="K619" s="374"/>
      <c r="L619" s="374"/>
      <c r="M619" s="374"/>
      <c r="N619" s="374"/>
      <c r="O619" s="374"/>
      <c r="P619" s="374"/>
      <c r="Q619" s="374"/>
      <c r="R619" s="374"/>
      <c r="S619" s="374"/>
      <c r="T619" s="374"/>
      <c r="U619" s="374"/>
      <c r="V619" s="374"/>
      <c r="W619" s="374"/>
      <c r="X619" s="374"/>
      <c r="Y619" s="374"/>
      <c r="Z619" s="374"/>
      <c r="AA619" s="374"/>
      <c r="AB619" s="374"/>
      <c r="AC619" s="374"/>
      <c r="AD619" s="374"/>
      <c r="AE619" s="374"/>
      <c r="AF619" s="374"/>
      <c r="AG619" s="374"/>
      <c r="AH619" s="374"/>
      <c r="AI619" s="374"/>
      <c r="AJ619" s="374"/>
    </row>
    <row r="620" spans="1:36" ht="16.2">
      <c r="A620" s="374"/>
      <c r="B620" s="374"/>
      <c r="C620" s="374"/>
      <c r="D620" s="374"/>
      <c r="E620" s="375"/>
      <c r="F620" s="374"/>
      <c r="G620" s="374"/>
      <c r="H620" s="374"/>
      <c r="I620" s="374"/>
      <c r="J620" s="374"/>
      <c r="K620" s="374"/>
      <c r="L620" s="374"/>
      <c r="M620" s="374"/>
      <c r="N620" s="374"/>
      <c r="O620" s="374"/>
      <c r="P620" s="374"/>
      <c r="Q620" s="374"/>
      <c r="R620" s="374"/>
      <c r="S620" s="374"/>
      <c r="T620" s="374"/>
      <c r="U620" s="374"/>
      <c r="V620" s="374"/>
      <c r="W620" s="374"/>
      <c r="X620" s="374"/>
      <c r="Y620" s="374"/>
      <c r="Z620" s="374"/>
      <c r="AA620" s="374"/>
      <c r="AB620" s="374"/>
      <c r="AC620" s="374"/>
      <c r="AD620" s="374"/>
      <c r="AE620" s="374"/>
      <c r="AF620" s="374"/>
      <c r="AG620" s="374"/>
      <c r="AH620" s="374"/>
      <c r="AI620" s="374"/>
      <c r="AJ620" s="374"/>
    </row>
    <row r="621" spans="1:36" ht="16.2">
      <c r="A621" s="374"/>
      <c r="B621" s="374"/>
      <c r="C621" s="374"/>
      <c r="D621" s="374"/>
      <c r="E621" s="375"/>
      <c r="F621" s="374"/>
      <c r="G621" s="374"/>
      <c r="H621" s="374"/>
      <c r="I621" s="374"/>
      <c r="J621" s="374"/>
      <c r="K621" s="374"/>
      <c r="L621" s="374"/>
      <c r="M621" s="374"/>
      <c r="N621" s="374"/>
      <c r="O621" s="374"/>
      <c r="P621" s="374"/>
      <c r="Q621" s="374"/>
      <c r="R621" s="374"/>
      <c r="S621" s="374"/>
      <c r="T621" s="374"/>
      <c r="U621" s="374"/>
      <c r="V621" s="374"/>
      <c r="W621" s="374"/>
      <c r="X621" s="374"/>
      <c r="Y621" s="374"/>
      <c r="Z621" s="374"/>
      <c r="AA621" s="374"/>
      <c r="AB621" s="374"/>
      <c r="AC621" s="374"/>
      <c r="AD621" s="374"/>
      <c r="AE621" s="374"/>
      <c r="AF621" s="374"/>
      <c r="AG621" s="374"/>
      <c r="AH621" s="374"/>
      <c r="AI621" s="374"/>
      <c r="AJ621" s="374"/>
    </row>
    <row r="622" spans="1:36" ht="16.2">
      <c r="A622" s="374"/>
      <c r="B622" s="374"/>
      <c r="C622" s="374"/>
      <c r="D622" s="374"/>
      <c r="E622" s="375"/>
      <c r="F622" s="374"/>
      <c r="G622" s="374"/>
      <c r="H622" s="374"/>
      <c r="I622" s="374"/>
      <c r="J622" s="374"/>
      <c r="K622" s="374"/>
      <c r="L622" s="374"/>
      <c r="M622" s="374"/>
      <c r="N622" s="374"/>
      <c r="O622" s="374"/>
      <c r="P622" s="374"/>
      <c r="Q622" s="374"/>
      <c r="R622" s="374"/>
      <c r="S622" s="374"/>
      <c r="T622" s="374"/>
      <c r="U622" s="374"/>
      <c r="V622" s="374"/>
      <c r="W622" s="374"/>
      <c r="X622" s="374"/>
      <c r="Y622" s="374"/>
      <c r="Z622" s="374"/>
      <c r="AA622" s="374"/>
      <c r="AB622" s="374"/>
      <c r="AC622" s="374"/>
      <c r="AD622" s="374"/>
      <c r="AE622" s="374"/>
      <c r="AF622" s="374"/>
      <c r="AG622" s="374"/>
      <c r="AH622" s="374"/>
      <c r="AI622" s="374"/>
      <c r="AJ622" s="374"/>
    </row>
    <row r="623" spans="1:36" ht="16.2">
      <c r="A623" s="374"/>
      <c r="B623" s="374"/>
      <c r="C623" s="374"/>
      <c r="D623" s="374"/>
      <c r="E623" s="375"/>
      <c r="F623" s="374"/>
      <c r="G623" s="374"/>
      <c r="H623" s="374"/>
      <c r="I623" s="374"/>
      <c r="J623" s="374"/>
      <c r="K623" s="374"/>
      <c r="L623" s="374"/>
      <c r="M623" s="374"/>
      <c r="N623" s="374"/>
      <c r="O623" s="374"/>
      <c r="P623" s="374"/>
      <c r="Q623" s="374"/>
      <c r="R623" s="374"/>
      <c r="S623" s="374"/>
      <c r="T623" s="374"/>
      <c r="U623" s="374"/>
      <c r="V623" s="374"/>
      <c r="W623" s="374"/>
      <c r="X623" s="374"/>
      <c r="Y623" s="374"/>
      <c r="Z623" s="374"/>
      <c r="AA623" s="374"/>
      <c r="AB623" s="374"/>
      <c r="AC623" s="374"/>
      <c r="AD623" s="374"/>
      <c r="AE623" s="374"/>
      <c r="AF623" s="374"/>
      <c r="AG623" s="374"/>
      <c r="AH623" s="374"/>
      <c r="AI623" s="374"/>
      <c r="AJ623" s="374"/>
    </row>
    <row r="624" spans="1:36" ht="16.2">
      <c r="A624" s="374"/>
      <c r="B624" s="374"/>
      <c r="C624" s="374"/>
      <c r="D624" s="374"/>
      <c r="E624" s="375"/>
      <c r="F624" s="374"/>
      <c r="G624" s="374"/>
      <c r="H624" s="374"/>
      <c r="I624" s="374"/>
      <c r="J624" s="374"/>
      <c r="K624" s="374"/>
      <c r="L624" s="374"/>
      <c r="M624" s="374"/>
      <c r="N624" s="374"/>
      <c r="O624" s="374"/>
      <c r="P624" s="374"/>
      <c r="Q624" s="374"/>
      <c r="R624" s="374"/>
      <c r="S624" s="374"/>
      <c r="T624" s="374"/>
      <c r="U624" s="374"/>
      <c r="V624" s="374"/>
      <c r="W624" s="374"/>
      <c r="X624" s="374"/>
      <c r="Y624" s="374"/>
      <c r="Z624" s="374"/>
      <c r="AA624" s="374"/>
      <c r="AB624" s="374"/>
      <c r="AC624" s="374"/>
      <c r="AD624" s="374"/>
      <c r="AE624" s="374"/>
      <c r="AF624" s="374"/>
      <c r="AG624" s="374"/>
      <c r="AH624" s="374"/>
      <c r="AI624" s="374"/>
      <c r="AJ624" s="374"/>
    </row>
    <row r="625" spans="1:36" ht="16.2">
      <c r="A625" s="374"/>
      <c r="B625" s="374"/>
      <c r="C625" s="374"/>
      <c r="D625" s="374"/>
      <c r="E625" s="375"/>
      <c r="F625" s="374"/>
      <c r="G625" s="374"/>
      <c r="H625" s="374"/>
      <c r="I625" s="374"/>
      <c r="J625" s="374"/>
      <c r="K625" s="374"/>
      <c r="L625" s="374"/>
      <c r="M625" s="374"/>
      <c r="N625" s="374"/>
      <c r="O625" s="374"/>
      <c r="P625" s="374"/>
      <c r="Q625" s="374"/>
      <c r="R625" s="374"/>
      <c r="S625" s="374"/>
      <c r="T625" s="374"/>
      <c r="U625" s="374"/>
      <c r="V625" s="374"/>
      <c r="W625" s="374"/>
      <c r="X625" s="374"/>
      <c r="Y625" s="374"/>
      <c r="Z625" s="374"/>
      <c r="AA625" s="374"/>
      <c r="AB625" s="374"/>
      <c r="AC625" s="374"/>
      <c r="AD625" s="374"/>
      <c r="AE625" s="374"/>
      <c r="AF625" s="374"/>
      <c r="AG625" s="374"/>
      <c r="AH625" s="374"/>
      <c r="AI625" s="374"/>
      <c r="AJ625" s="374"/>
    </row>
    <row r="626" spans="1:36" ht="16.2">
      <c r="A626" s="374"/>
      <c r="B626" s="374"/>
      <c r="C626" s="374"/>
      <c r="D626" s="374"/>
      <c r="E626" s="375"/>
      <c r="F626" s="374"/>
      <c r="G626" s="374"/>
      <c r="H626" s="374"/>
      <c r="I626" s="374"/>
      <c r="J626" s="374"/>
      <c r="K626" s="374"/>
      <c r="L626" s="374"/>
      <c r="M626" s="374"/>
      <c r="N626" s="374"/>
      <c r="O626" s="374"/>
      <c r="P626" s="374"/>
      <c r="Q626" s="374"/>
      <c r="R626" s="374"/>
      <c r="S626" s="374"/>
      <c r="T626" s="374"/>
      <c r="U626" s="374"/>
      <c r="V626" s="374"/>
      <c r="W626" s="374"/>
      <c r="X626" s="374"/>
      <c r="Y626" s="374"/>
      <c r="Z626" s="374"/>
      <c r="AA626" s="374"/>
      <c r="AB626" s="374"/>
      <c r="AC626" s="374"/>
      <c r="AD626" s="374"/>
      <c r="AE626" s="374"/>
      <c r="AF626" s="374"/>
      <c r="AG626" s="374"/>
      <c r="AH626" s="374"/>
      <c r="AI626" s="374"/>
      <c r="AJ626" s="374"/>
    </row>
    <row r="627" spans="1:36" ht="16.2">
      <c r="A627" s="374"/>
      <c r="B627" s="374"/>
      <c r="C627" s="374"/>
      <c r="D627" s="374"/>
      <c r="E627" s="375"/>
      <c r="F627" s="374"/>
      <c r="G627" s="374"/>
      <c r="H627" s="374"/>
      <c r="I627" s="374"/>
      <c r="J627" s="374"/>
      <c r="K627" s="374"/>
      <c r="L627" s="374"/>
      <c r="M627" s="374"/>
      <c r="N627" s="374"/>
      <c r="O627" s="374"/>
      <c r="P627" s="374"/>
      <c r="Q627" s="374"/>
      <c r="R627" s="374"/>
      <c r="S627" s="374"/>
      <c r="T627" s="374"/>
      <c r="U627" s="374"/>
      <c r="V627" s="374"/>
      <c r="W627" s="374"/>
      <c r="X627" s="374"/>
      <c r="Y627" s="374"/>
      <c r="Z627" s="374"/>
      <c r="AA627" s="374"/>
      <c r="AB627" s="374"/>
      <c r="AC627" s="374"/>
      <c r="AD627" s="374"/>
      <c r="AE627" s="374"/>
      <c r="AF627" s="374"/>
      <c r="AG627" s="374"/>
      <c r="AH627" s="374"/>
      <c r="AI627" s="374"/>
      <c r="AJ627" s="374"/>
    </row>
    <row r="628" spans="1:36" ht="16.2">
      <c r="A628" s="374"/>
      <c r="B628" s="374"/>
      <c r="C628" s="374"/>
      <c r="D628" s="374"/>
      <c r="E628" s="375"/>
      <c r="F628" s="374"/>
      <c r="G628" s="374"/>
      <c r="H628" s="374"/>
      <c r="I628" s="374"/>
      <c r="J628" s="374"/>
      <c r="K628" s="374"/>
      <c r="L628" s="374"/>
      <c r="M628" s="374"/>
      <c r="N628" s="374"/>
      <c r="O628" s="374"/>
      <c r="P628" s="374"/>
      <c r="Q628" s="374"/>
      <c r="R628" s="374"/>
      <c r="S628" s="374"/>
      <c r="T628" s="374"/>
      <c r="U628" s="374"/>
      <c r="V628" s="374"/>
      <c r="W628" s="374"/>
      <c r="X628" s="374"/>
      <c r="Y628" s="374"/>
      <c r="Z628" s="374"/>
      <c r="AA628" s="374"/>
      <c r="AB628" s="374"/>
      <c r="AC628" s="374"/>
      <c r="AD628" s="374"/>
      <c r="AE628" s="374"/>
      <c r="AF628" s="374"/>
      <c r="AG628" s="374"/>
      <c r="AH628" s="374"/>
      <c r="AI628" s="374"/>
      <c r="AJ628" s="374"/>
    </row>
    <row r="629" spans="1:36" ht="16.2">
      <c r="A629" s="374"/>
      <c r="B629" s="374"/>
      <c r="C629" s="374"/>
      <c r="D629" s="374"/>
      <c r="E629" s="375"/>
      <c r="F629" s="374"/>
      <c r="G629" s="374"/>
      <c r="H629" s="374"/>
      <c r="I629" s="374"/>
      <c r="J629" s="374"/>
      <c r="K629" s="374"/>
      <c r="L629" s="374"/>
      <c r="M629" s="374"/>
      <c r="N629" s="374"/>
      <c r="O629" s="374"/>
      <c r="P629" s="374"/>
      <c r="Q629" s="374"/>
      <c r="R629" s="374"/>
      <c r="S629" s="374"/>
      <c r="T629" s="374"/>
      <c r="U629" s="374"/>
      <c r="V629" s="374"/>
      <c r="W629" s="374"/>
      <c r="X629" s="374"/>
      <c r="Y629" s="374"/>
      <c r="Z629" s="374"/>
      <c r="AA629" s="374"/>
      <c r="AB629" s="374"/>
      <c r="AC629" s="374"/>
      <c r="AD629" s="374"/>
      <c r="AE629" s="374"/>
      <c r="AF629" s="374"/>
      <c r="AG629" s="374"/>
      <c r="AH629" s="374"/>
      <c r="AI629" s="374"/>
      <c r="AJ629" s="374"/>
    </row>
    <row r="630" spans="1:36" ht="16.2">
      <c r="A630" s="374"/>
      <c r="B630" s="374"/>
      <c r="C630" s="374"/>
      <c r="D630" s="374"/>
      <c r="E630" s="375"/>
      <c r="F630" s="374"/>
      <c r="G630" s="374"/>
      <c r="H630" s="374"/>
      <c r="I630" s="374"/>
      <c r="J630" s="374"/>
      <c r="K630" s="374"/>
      <c r="L630" s="374"/>
      <c r="M630" s="374"/>
      <c r="N630" s="374"/>
      <c r="O630" s="374"/>
      <c r="P630" s="374"/>
      <c r="Q630" s="374"/>
      <c r="R630" s="374"/>
      <c r="S630" s="374"/>
      <c r="T630" s="374"/>
      <c r="U630" s="374"/>
      <c r="V630" s="374"/>
      <c r="W630" s="374"/>
      <c r="X630" s="374"/>
      <c r="Y630" s="374"/>
      <c r="Z630" s="374"/>
      <c r="AA630" s="374"/>
      <c r="AB630" s="374"/>
      <c r="AC630" s="374"/>
      <c r="AD630" s="374"/>
      <c r="AE630" s="374"/>
      <c r="AF630" s="374"/>
      <c r="AG630" s="374"/>
      <c r="AH630" s="374"/>
      <c r="AI630" s="374"/>
      <c r="AJ630" s="374"/>
    </row>
    <row r="631" spans="1:36" ht="16.2">
      <c r="A631" s="374"/>
      <c r="B631" s="374"/>
      <c r="C631" s="374"/>
      <c r="D631" s="374"/>
      <c r="E631" s="375"/>
      <c r="F631" s="374"/>
      <c r="G631" s="374"/>
      <c r="H631" s="374"/>
      <c r="I631" s="374"/>
      <c r="J631" s="374"/>
      <c r="K631" s="374"/>
      <c r="L631" s="374"/>
      <c r="M631" s="374"/>
      <c r="N631" s="374"/>
      <c r="O631" s="374"/>
      <c r="P631" s="374"/>
      <c r="Q631" s="374"/>
      <c r="R631" s="374"/>
      <c r="S631" s="374"/>
      <c r="T631" s="374"/>
      <c r="U631" s="374"/>
      <c r="V631" s="374"/>
      <c r="W631" s="374"/>
      <c r="X631" s="374"/>
      <c r="Y631" s="374"/>
      <c r="Z631" s="374"/>
      <c r="AA631" s="374"/>
      <c r="AB631" s="374"/>
      <c r="AC631" s="374"/>
      <c r="AD631" s="374"/>
      <c r="AE631" s="374"/>
      <c r="AF631" s="374"/>
      <c r="AG631" s="374"/>
      <c r="AH631" s="374"/>
      <c r="AI631" s="374"/>
      <c r="AJ631" s="374"/>
    </row>
    <row r="632" spans="1:36" ht="16.2">
      <c r="A632" s="374"/>
      <c r="B632" s="374"/>
      <c r="C632" s="374"/>
      <c r="D632" s="374"/>
      <c r="E632" s="375"/>
      <c r="F632" s="374"/>
      <c r="G632" s="374"/>
      <c r="H632" s="374"/>
      <c r="I632" s="374"/>
      <c r="J632" s="374"/>
      <c r="K632" s="374"/>
      <c r="L632" s="374"/>
      <c r="M632" s="374"/>
      <c r="N632" s="374"/>
      <c r="O632" s="374"/>
      <c r="P632" s="374"/>
      <c r="Q632" s="374"/>
      <c r="R632" s="374"/>
      <c r="S632" s="374"/>
      <c r="T632" s="374"/>
      <c r="U632" s="374"/>
      <c r="V632" s="374"/>
      <c r="W632" s="374"/>
      <c r="X632" s="374"/>
      <c r="Y632" s="374"/>
      <c r="Z632" s="374"/>
      <c r="AA632" s="374"/>
      <c r="AB632" s="374"/>
      <c r="AC632" s="374"/>
      <c r="AD632" s="374"/>
      <c r="AE632" s="374"/>
      <c r="AF632" s="374"/>
      <c r="AG632" s="374"/>
      <c r="AH632" s="374"/>
      <c r="AI632" s="374"/>
      <c r="AJ632" s="374"/>
    </row>
    <row r="633" spans="1:36" ht="16.2">
      <c r="A633" s="374"/>
      <c r="B633" s="374"/>
      <c r="C633" s="374"/>
      <c r="D633" s="374"/>
      <c r="E633" s="375"/>
      <c r="F633" s="374"/>
      <c r="G633" s="374"/>
      <c r="H633" s="374"/>
      <c r="I633" s="374"/>
      <c r="J633" s="374"/>
      <c r="K633" s="374"/>
      <c r="L633" s="374"/>
      <c r="M633" s="374"/>
      <c r="N633" s="374"/>
      <c r="O633" s="374"/>
      <c r="P633" s="374"/>
      <c r="Q633" s="374"/>
      <c r="R633" s="374"/>
      <c r="S633" s="374"/>
      <c r="T633" s="374"/>
      <c r="U633" s="374"/>
      <c r="V633" s="374"/>
      <c r="W633" s="374"/>
      <c r="X633" s="374"/>
      <c r="Y633" s="374"/>
      <c r="Z633" s="374"/>
      <c r="AA633" s="374"/>
      <c r="AB633" s="374"/>
      <c r="AC633" s="374"/>
      <c r="AD633" s="374"/>
      <c r="AE633" s="374"/>
      <c r="AF633" s="374"/>
      <c r="AG633" s="374"/>
      <c r="AH633" s="374"/>
      <c r="AI633" s="374"/>
      <c r="AJ633" s="374"/>
    </row>
    <row r="634" spans="1:36" ht="16.2">
      <c r="A634" s="374"/>
      <c r="B634" s="374"/>
      <c r="C634" s="374"/>
      <c r="D634" s="374"/>
      <c r="E634" s="375"/>
      <c r="F634" s="374"/>
      <c r="G634" s="374"/>
      <c r="H634" s="374"/>
      <c r="I634" s="374"/>
      <c r="J634" s="374"/>
      <c r="K634" s="374"/>
      <c r="L634" s="374"/>
      <c r="M634" s="374"/>
      <c r="N634" s="374"/>
      <c r="O634" s="374"/>
      <c r="P634" s="374"/>
      <c r="Q634" s="374"/>
      <c r="R634" s="374"/>
      <c r="S634" s="374"/>
      <c r="T634" s="374"/>
      <c r="U634" s="374"/>
      <c r="V634" s="374"/>
      <c r="W634" s="374"/>
      <c r="X634" s="374"/>
      <c r="Y634" s="374"/>
      <c r="Z634" s="374"/>
      <c r="AA634" s="374"/>
      <c r="AB634" s="374"/>
      <c r="AC634" s="374"/>
      <c r="AD634" s="374"/>
      <c r="AE634" s="374"/>
      <c r="AF634" s="374"/>
      <c r="AG634" s="374"/>
      <c r="AH634" s="374"/>
      <c r="AI634" s="374"/>
      <c r="AJ634" s="374"/>
    </row>
    <row r="635" spans="1:36" ht="16.2">
      <c r="A635" s="374"/>
      <c r="B635" s="374"/>
      <c r="C635" s="374"/>
      <c r="D635" s="374"/>
      <c r="E635" s="375"/>
      <c r="F635" s="374"/>
      <c r="G635" s="374"/>
      <c r="H635" s="374"/>
      <c r="I635" s="374"/>
      <c r="J635" s="374"/>
      <c r="K635" s="374"/>
      <c r="L635" s="374"/>
      <c r="M635" s="374"/>
      <c r="N635" s="374"/>
      <c r="O635" s="374"/>
      <c r="P635" s="374"/>
      <c r="Q635" s="374"/>
      <c r="R635" s="374"/>
      <c r="S635" s="374"/>
      <c r="T635" s="374"/>
      <c r="U635" s="374"/>
      <c r="V635" s="374"/>
      <c r="W635" s="374"/>
      <c r="X635" s="374"/>
      <c r="Y635" s="374"/>
      <c r="Z635" s="374"/>
      <c r="AA635" s="374"/>
      <c r="AB635" s="374"/>
      <c r="AC635" s="374"/>
      <c r="AD635" s="374"/>
      <c r="AE635" s="374"/>
      <c r="AF635" s="374"/>
      <c r="AG635" s="374"/>
      <c r="AH635" s="374"/>
      <c r="AI635" s="374"/>
      <c r="AJ635" s="374"/>
    </row>
    <row r="636" spans="1:36" ht="16.2">
      <c r="A636" s="374"/>
      <c r="B636" s="374"/>
      <c r="C636" s="374"/>
      <c r="D636" s="374"/>
      <c r="E636" s="375"/>
      <c r="F636" s="374"/>
      <c r="G636" s="374"/>
      <c r="H636" s="374"/>
      <c r="I636" s="374"/>
      <c r="J636" s="374"/>
      <c r="K636" s="374"/>
      <c r="L636" s="374"/>
      <c r="M636" s="374"/>
      <c r="N636" s="374"/>
      <c r="O636" s="374"/>
      <c r="P636" s="374"/>
      <c r="Q636" s="374"/>
      <c r="R636" s="374"/>
      <c r="S636" s="374"/>
      <c r="T636" s="374"/>
      <c r="U636" s="374"/>
      <c r="V636" s="374"/>
      <c r="W636" s="374"/>
      <c r="X636" s="374"/>
      <c r="Y636" s="374"/>
      <c r="Z636" s="374"/>
      <c r="AA636" s="374"/>
      <c r="AB636" s="374"/>
      <c r="AC636" s="374"/>
      <c r="AD636" s="374"/>
      <c r="AE636" s="374"/>
      <c r="AF636" s="374"/>
      <c r="AG636" s="374"/>
      <c r="AH636" s="374"/>
      <c r="AI636" s="374"/>
      <c r="AJ636" s="374"/>
    </row>
    <row r="637" spans="1:36" ht="16.2">
      <c r="A637" s="374"/>
      <c r="B637" s="374"/>
      <c r="C637" s="374"/>
      <c r="D637" s="374"/>
      <c r="E637" s="375"/>
      <c r="F637" s="374"/>
      <c r="G637" s="374"/>
      <c r="H637" s="374"/>
      <c r="I637" s="374"/>
      <c r="J637" s="374"/>
      <c r="K637" s="374"/>
      <c r="L637" s="374"/>
      <c r="M637" s="374"/>
      <c r="N637" s="374"/>
      <c r="O637" s="374"/>
      <c r="P637" s="374"/>
      <c r="Q637" s="374"/>
      <c r="R637" s="374"/>
      <c r="S637" s="374"/>
      <c r="T637" s="374"/>
      <c r="U637" s="374"/>
      <c r="V637" s="374"/>
      <c r="W637" s="374"/>
      <c r="X637" s="374"/>
      <c r="Y637" s="374"/>
      <c r="Z637" s="374"/>
      <c r="AA637" s="374"/>
      <c r="AB637" s="374"/>
      <c r="AC637" s="374"/>
      <c r="AD637" s="374"/>
      <c r="AE637" s="374"/>
      <c r="AF637" s="374"/>
      <c r="AG637" s="374"/>
      <c r="AH637" s="374"/>
      <c r="AI637" s="374"/>
      <c r="AJ637" s="374"/>
    </row>
    <row r="638" spans="1:36" ht="16.2">
      <c r="A638" s="374"/>
      <c r="B638" s="374"/>
      <c r="C638" s="374"/>
      <c r="D638" s="374"/>
      <c r="E638" s="375"/>
      <c r="F638" s="374"/>
      <c r="G638" s="374"/>
      <c r="H638" s="374"/>
      <c r="I638" s="374"/>
      <c r="J638" s="374"/>
      <c r="K638" s="374"/>
      <c r="L638" s="374"/>
      <c r="M638" s="374"/>
      <c r="N638" s="374"/>
      <c r="O638" s="374"/>
      <c r="P638" s="374"/>
      <c r="Q638" s="374"/>
      <c r="R638" s="374"/>
      <c r="S638" s="374"/>
      <c r="T638" s="374"/>
      <c r="U638" s="374"/>
      <c r="V638" s="374"/>
      <c r="W638" s="374"/>
      <c r="X638" s="374"/>
      <c r="Y638" s="374"/>
      <c r="Z638" s="374"/>
      <c r="AA638" s="374"/>
      <c r="AB638" s="374"/>
      <c r="AC638" s="374"/>
      <c r="AD638" s="374"/>
      <c r="AE638" s="374"/>
      <c r="AF638" s="374"/>
      <c r="AG638" s="374"/>
      <c r="AH638" s="374"/>
      <c r="AI638" s="374"/>
      <c r="AJ638" s="374"/>
    </row>
    <row r="639" spans="1:36" ht="16.2">
      <c r="A639" s="374"/>
      <c r="B639" s="374"/>
      <c r="C639" s="374"/>
      <c r="D639" s="374"/>
      <c r="E639" s="375"/>
      <c r="F639" s="374"/>
      <c r="G639" s="374"/>
      <c r="H639" s="374"/>
      <c r="I639" s="374"/>
      <c r="J639" s="374"/>
      <c r="K639" s="374"/>
      <c r="L639" s="374"/>
      <c r="M639" s="374"/>
      <c r="N639" s="374"/>
      <c r="O639" s="374"/>
      <c r="P639" s="374"/>
      <c r="Q639" s="374"/>
      <c r="R639" s="374"/>
      <c r="S639" s="374"/>
      <c r="T639" s="374"/>
      <c r="U639" s="374"/>
      <c r="V639" s="374"/>
      <c r="W639" s="374"/>
      <c r="X639" s="374"/>
      <c r="Y639" s="374"/>
      <c r="Z639" s="374"/>
      <c r="AA639" s="374"/>
      <c r="AB639" s="374"/>
      <c r="AC639" s="374"/>
      <c r="AD639" s="374"/>
      <c r="AE639" s="374"/>
      <c r="AF639" s="374"/>
      <c r="AG639" s="374"/>
      <c r="AH639" s="374"/>
      <c r="AI639" s="374"/>
      <c r="AJ639" s="374"/>
    </row>
    <row r="640" spans="1:36" ht="16.2">
      <c r="A640" s="374"/>
      <c r="B640" s="374"/>
      <c r="C640" s="374"/>
      <c r="D640" s="374"/>
      <c r="E640" s="375"/>
      <c r="F640" s="374"/>
      <c r="G640" s="374"/>
      <c r="H640" s="374"/>
      <c r="I640" s="374"/>
      <c r="J640" s="374"/>
      <c r="K640" s="374"/>
      <c r="L640" s="374"/>
      <c r="M640" s="374"/>
      <c r="N640" s="374"/>
      <c r="O640" s="374"/>
      <c r="P640" s="374"/>
      <c r="Q640" s="374"/>
      <c r="R640" s="374"/>
      <c r="S640" s="374"/>
      <c r="T640" s="374"/>
      <c r="U640" s="374"/>
      <c r="V640" s="374"/>
      <c r="W640" s="374"/>
      <c r="X640" s="374"/>
      <c r="Y640" s="374"/>
      <c r="Z640" s="374"/>
      <c r="AA640" s="374"/>
      <c r="AB640" s="374"/>
      <c r="AC640" s="374"/>
      <c r="AD640" s="374"/>
      <c r="AE640" s="374"/>
      <c r="AF640" s="374"/>
      <c r="AG640" s="374"/>
      <c r="AH640" s="374"/>
      <c r="AI640" s="374"/>
      <c r="AJ640" s="374"/>
    </row>
    <row r="641" spans="1:36" ht="16.2">
      <c r="A641" s="374"/>
      <c r="B641" s="374"/>
      <c r="C641" s="374"/>
      <c r="D641" s="374"/>
      <c r="E641" s="375"/>
      <c r="F641" s="374"/>
      <c r="G641" s="374"/>
      <c r="H641" s="374"/>
      <c r="I641" s="374"/>
      <c r="J641" s="374"/>
      <c r="K641" s="374"/>
      <c r="L641" s="374"/>
      <c r="M641" s="374"/>
      <c r="N641" s="374"/>
      <c r="O641" s="374"/>
      <c r="P641" s="374"/>
      <c r="Q641" s="374"/>
      <c r="R641" s="374"/>
      <c r="S641" s="374"/>
      <c r="T641" s="374"/>
      <c r="U641" s="374"/>
      <c r="V641" s="374"/>
      <c r="W641" s="374"/>
      <c r="X641" s="374"/>
      <c r="Y641" s="374"/>
      <c r="Z641" s="374"/>
      <c r="AA641" s="374"/>
      <c r="AB641" s="374"/>
      <c r="AC641" s="374"/>
      <c r="AD641" s="374"/>
      <c r="AE641" s="374"/>
      <c r="AF641" s="374"/>
      <c r="AG641" s="374"/>
      <c r="AH641" s="374"/>
      <c r="AI641" s="374"/>
      <c r="AJ641" s="374"/>
    </row>
    <row r="642" spans="1:36" ht="16.2">
      <c r="A642" s="374"/>
      <c r="B642" s="374"/>
      <c r="C642" s="374"/>
      <c r="D642" s="374"/>
      <c r="E642" s="375"/>
      <c r="F642" s="374"/>
      <c r="G642" s="374"/>
      <c r="H642" s="374"/>
      <c r="I642" s="374"/>
      <c r="J642" s="374"/>
      <c r="K642" s="374"/>
      <c r="L642" s="374"/>
      <c r="M642" s="374"/>
      <c r="N642" s="374"/>
      <c r="O642" s="374"/>
      <c r="P642" s="374"/>
      <c r="Q642" s="374"/>
      <c r="R642" s="374"/>
      <c r="S642" s="374"/>
      <c r="T642" s="374"/>
      <c r="U642" s="374"/>
      <c r="V642" s="374"/>
      <c r="W642" s="374"/>
      <c r="X642" s="374"/>
      <c r="Y642" s="374"/>
      <c r="Z642" s="374"/>
      <c r="AA642" s="374"/>
      <c r="AB642" s="374"/>
      <c r="AC642" s="374"/>
      <c r="AD642" s="374"/>
      <c r="AE642" s="374"/>
      <c r="AF642" s="374"/>
      <c r="AG642" s="374"/>
      <c r="AH642" s="374"/>
      <c r="AI642" s="374"/>
      <c r="AJ642" s="374"/>
    </row>
    <row r="643" spans="1:36" ht="16.2">
      <c r="A643" s="374"/>
      <c r="B643" s="374"/>
      <c r="C643" s="374"/>
      <c r="D643" s="374"/>
      <c r="E643" s="375"/>
      <c r="F643" s="374"/>
      <c r="G643" s="374"/>
      <c r="H643" s="374"/>
      <c r="I643" s="374"/>
      <c r="J643" s="374"/>
      <c r="K643" s="374"/>
      <c r="L643" s="374"/>
      <c r="M643" s="374"/>
      <c r="N643" s="374"/>
      <c r="O643" s="374"/>
      <c r="P643" s="374"/>
      <c r="Q643" s="374"/>
      <c r="R643" s="374"/>
      <c r="S643" s="374"/>
      <c r="T643" s="374"/>
      <c r="U643" s="374"/>
      <c r="V643" s="374"/>
      <c r="W643" s="374"/>
      <c r="X643" s="374"/>
      <c r="Y643" s="374"/>
      <c r="Z643" s="374"/>
      <c r="AA643" s="374"/>
      <c r="AB643" s="374"/>
      <c r="AC643" s="374"/>
      <c r="AD643" s="374"/>
      <c r="AE643" s="374"/>
      <c r="AF643" s="374"/>
      <c r="AG643" s="374"/>
      <c r="AH643" s="374"/>
      <c r="AI643" s="374"/>
      <c r="AJ643" s="374"/>
    </row>
    <row r="644" spans="1:36" ht="16.2">
      <c r="A644" s="374"/>
      <c r="B644" s="374"/>
      <c r="C644" s="374"/>
      <c r="D644" s="374"/>
      <c r="E644" s="375"/>
      <c r="F644" s="374"/>
      <c r="G644" s="374"/>
      <c r="H644" s="374"/>
      <c r="I644" s="374"/>
      <c r="J644" s="374"/>
      <c r="K644" s="374"/>
      <c r="L644" s="374"/>
      <c r="M644" s="374"/>
      <c r="N644" s="374"/>
      <c r="O644" s="374"/>
      <c r="P644" s="374"/>
      <c r="Q644" s="374"/>
      <c r="R644" s="374"/>
      <c r="S644" s="374"/>
      <c r="T644" s="374"/>
      <c r="U644" s="374"/>
      <c r="V644" s="374"/>
      <c r="W644" s="374"/>
      <c r="X644" s="374"/>
      <c r="Y644" s="374"/>
      <c r="Z644" s="374"/>
      <c r="AA644" s="374"/>
      <c r="AB644" s="374"/>
      <c r="AC644" s="374"/>
      <c r="AD644" s="374"/>
      <c r="AE644" s="374"/>
      <c r="AF644" s="374"/>
      <c r="AG644" s="374"/>
      <c r="AH644" s="374"/>
      <c r="AI644" s="374"/>
      <c r="AJ644" s="374"/>
    </row>
    <row r="645" spans="1:36" ht="16.2">
      <c r="A645" s="374"/>
      <c r="B645" s="374"/>
      <c r="C645" s="374"/>
      <c r="D645" s="374"/>
      <c r="E645" s="375"/>
      <c r="F645" s="374"/>
      <c r="G645" s="374"/>
      <c r="H645" s="374"/>
      <c r="I645" s="374"/>
      <c r="J645" s="374"/>
      <c r="K645" s="374"/>
      <c r="L645" s="374"/>
      <c r="M645" s="374"/>
      <c r="N645" s="374"/>
      <c r="O645" s="374"/>
      <c r="P645" s="374"/>
      <c r="Q645" s="374"/>
      <c r="R645" s="374"/>
      <c r="S645" s="374"/>
      <c r="T645" s="374"/>
      <c r="U645" s="374"/>
      <c r="V645" s="374"/>
      <c r="W645" s="374"/>
      <c r="X645" s="374"/>
      <c r="Y645" s="374"/>
      <c r="Z645" s="374"/>
      <c r="AA645" s="374"/>
      <c r="AB645" s="374"/>
      <c r="AC645" s="374"/>
      <c r="AD645" s="374"/>
      <c r="AE645" s="374"/>
      <c r="AF645" s="374"/>
      <c r="AG645" s="374"/>
      <c r="AH645" s="374"/>
      <c r="AI645" s="374"/>
      <c r="AJ645" s="374"/>
    </row>
    <row r="646" spans="1:36" ht="16.2">
      <c r="A646" s="374"/>
      <c r="B646" s="374"/>
      <c r="C646" s="374"/>
      <c r="D646" s="374"/>
      <c r="E646" s="375"/>
      <c r="F646" s="374"/>
      <c r="G646" s="374"/>
      <c r="H646" s="374"/>
      <c r="I646" s="374"/>
      <c r="J646" s="374"/>
      <c r="K646" s="374"/>
      <c r="L646" s="374"/>
      <c r="M646" s="374"/>
      <c r="N646" s="374"/>
      <c r="O646" s="374"/>
      <c r="P646" s="374"/>
      <c r="Q646" s="374"/>
      <c r="R646" s="374"/>
      <c r="S646" s="374"/>
      <c r="T646" s="374"/>
      <c r="U646" s="374"/>
      <c r="V646" s="374"/>
      <c r="W646" s="374"/>
      <c r="X646" s="374"/>
      <c r="Y646" s="374"/>
      <c r="Z646" s="374"/>
      <c r="AA646" s="374"/>
      <c r="AB646" s="374"/>
      <c r="AC646" s="374"/>
      <c r="AD646" s="374"/>
      <c r="AE646" s="374"/>
      <c r="AF646" s="374"/>
      <c r="AG646" s="374"/>
      <c r="AH646" s="374"/>
      <c r="AI646" s="374"/>
      <c r="AJ646" s="374"/>
    </row>
    <row r="647" spans="1:36" ht="16.2">
      <c r="A647" s="374"/>
      <c r="B647" s="374"/>
      <c r="C647" s="374"/>
      <c r="D647" s="374"/>
      <c r="E647" s="375"/>
      <c r="F647" s="374"/>
      <c r="G647" s="374"/>
      <c r="H647" s="374"/>
      <c r="I647" s="374"/>
      <c r="J647" s="374"/>
      <c r="K647" s="374"/>
      <c r="L647" s="374"/>
      <c r="M647" s="374"/>
      <c r="N647" s="374"/>
      <c r="O647" s="374"/>
      <c r="P647" s="374"/>
      <c r="Q647" s="374"/>
      <c r="R647" s="374"/>
      <c r="S647" s="374"/>
      <c r="T647" s="374"/>
      <c r="U647" s="374"/>
      <c r="V647" s="374"/>
      <c r="W647" s="374"/>
      <c r="X647" s="374"/>
      <c r="Y647" s="374"/>
      <c r="Z647" s="374"/>
      <c r="AA647" s="374"/>
      <c r="AB647" s="374"/>
      <c r="AC647" s="374"/>
      <c r="AD647" s="374"/>
      <c r="AE647" s="374"/>
      <c r="AF647" s="374"/>
      <c r="AG647" s="374"/>
      <c r="AH647" s="374"/>
      <c r="AI647" s="374"/>
      <c r="AJ647" s="374"/>
    </row>
    <row r="648" spans="1:36" ht="16.2">
      <c r="A648" s="374"/>
      <c r="B648" s="374"/>
      <c r="C648" s="374"/>
      <c r="D648" s="374"/>
      <c r="E648" s="375"/>
      <c r="F648" s="374"/>
      <c r="G648" s="374"/>
      <c r="H648" s="374"/>
      <c r="I648" s="374"/>
      <c r="J648" s="374"/>
      <c r="K648" s="374"/>
      <c r="L648" s="374"/>
      <c r="M648" s="374"/>
      <c r="N648" s="374"/>
      <c r="O648" s="374"/>
      <c r="P648" s="374"/>
      <c r="Q648" s="374"/>
      <c r="R648" s="374"/>
      <c r="S648" s="374"/>
      <c r="T648" s="374"/>
      <c r="U648" s="374"/>
      <c r="V648" s="374"/>
      <c r="W648" s="374"/>
      <c r="X648" s="374"/>
      <c r="Y648" s="374"/>
      <c r="Z648" s="374"/>
      <c r="AA648" s="374"/>
      <c r="AB648" s="374"/>
      <c r="AC648" s="374"/>
      <c r="AD648" s="374"/>
      <c r="AE648" s="374"/>
      <c r="AF648" s="374"/>
      <c r="AG648" s="374"/>
      <c r="AH648" s="374"/>
      <c r="AI648" s="374"/>
      <c r="AJ648" s="374"/>
    </row>
    <row r="649" spans="1:36" ht="16.2">
      <c r="A649" s="374"/>
      <c r="B649" s="374"/>
      <c r="C649" s="374"/>
      <c r="D649" s="374"/>
      <c r="E649" s="375"/>
      <c r="F649" s="374"/>
      <c r="G649" s="374"/>
      <c r="H649" s="374"/>
      <c r="I649" s="374"/>
      <c r="J649" s="374"/>
      <c r="K649" s="374"/>
      <c r="L649" s="374"/>
      <c r="M649" s="374"/>
      <c r="N649" s="374"/>
      <c r="O649" s="374"/>
      <c r="P649" s="374"/>
      <c r="Q649" s="374"/>
      <c r="R649" s="374"/>
      <c r="S649" s="374"/>
      <c r="T649" s="374"/>
      <c r="U649" s="374"/>
      <c r="V649" s="374"/>
      <c r="W649" s="374"/>
      <c r="X649" s="374"/>
      <c r="Y649" s="374"/>
      <c r="Z649" s="374"/>
      <c r="AA649" s="374"/>
      <c r="AB649" s="374"/>
      <c r="AC649" s="374"/>
      <c r="AD649" s="374"/>
      <c r="AE649" s="374"/>
      <c r="AF649" s="374"/>
      <c r="AG649" s="374"/>
      <c r="AH649" s="374"/>
      <c r="AI649" s="374"/>
      <c r="AJ649" s="374"/>
    </row>
    <row r="650" spans="1:36" ht="16.2">
      <c r="A650" s="374"/>
      <c r="B650" s="374"/>
      <c r="C650" s="374"/>
      <c r="D650" s="374"/>
      <c r="E650" s="375"/>
      <c r="F650" s="374"/>
      <c r="G650" s="374"/>
      <c r="H650" s="374"/>
      <c r="I650" s="374"/>
      <c r="J650" s="374"/>
      <c r="K650" s="374"/>
      <c r="L650" s="374"/>
      <c r="M650" s="374"/>
      <c r="N650" s="374"/>
      <c r="O650" s="374"/>
      <c r="P650" s="374"/>
      <c r="Q650" s="374"/>
      <c r="R650" s="374"/>
      <c r="S650" s="374"/>
      <c r="T650" s="374"/>
      <c r="U650" s="374"/>
      <c r="V650" s="374"/>
      <c r="W650" s="374"/>
      <c r="X650" s="374"/>
      <c r="Y650" s="374"/>
      <c r="Z650" s="374"/>
      <c r="AA650" s="374"/>
      <c r="AB650" s="374"/>
      <c r="AC650" s="374"/>
      <c r="AD650" s="374"/>
      <c r="AE650" s="374"/>
      <c r="AF650" s="374"/>
      <c r="AG650" s="374"/>
      <c r="AH650" s="374"/>
      <c r="AI650" s="374"/>
      <c r="AJ650" s="374"/>
    </row>
    <row r="651" spans="1:36" ht="16.2">
      <c r="A651" s="374"/>
      <c r="B651" s="374"/>
      <c r="C651" s="374"/>
      <c r="D651" s="374"/>
      <c r="E651" s="375"/>
      <c r="F651" s="374"/>
      <c r="G651" s="374"/>
      <c r="H651" s="374"/>
      <c r="I651" s="374"/>
      <c r="J651" s="374"/>
      <c r="K651" s="374"/>
      <c r="L651" s="374"/>
      <c r="M651" s="374"/>
      <c r="N651" s="374"/>
      <c r="O651" s="374"/>
      <c r="P651" s="374"/>
      <c r="Q651" s="374"/>
      <c r="R651" s="374"/>
      <c r="S651" s="374"/>
      <c r="T651" s="374"/>
      <c r="U651" s="374"/>
      <c r="V651" s="374"/>
      <c r="W651" s="374"/>
      <c r="X651" s="374"/>
      <c r="Y651" s="374"/>
      <c r="Z651" s="374"/>
      <c r="AA651" s="374"/>
      <c r="AB651" s="374"/>
      <c r="AC651" s="374"/>
      <c r="AD651" s="374"/>
      <c r="AE651" s="374"/>
      <c r="AF651" s="374"/>
      <c r="AG651" s="374"/>
      <c r="AH651" s="374"/>
      <c r="AI651" s="374"/>
      <c r="AJ651" s="374"/>
    </row>
    <row r="652" spans="1:36" ht="16.2">
      <c r="A652" s="374"/>
      <c r="B652" s="374"/>
      <c r="C652" s="374"/>
      <c r="D652" s="374"/>
      <c r="E652" s="375"/>
      <c r="F652" s="374"/>
      <c r="G652" s="374"/>
      <c r="H652" s="374"/>
      <c r="I652" s="374"/>
      <c r="J652" s="374"/>
      <c r="K652" s="374"/>
      <c r="L652" s="374"/>
      <c r="M652" s="374"/>
      <c r="N652" s="374"/>
      <c r="O652" s="374"/>
      <c r="P652" s="374"/>
      <c r="Q652" s="374"/>
      <c r="R652" s="374"/>
      <c r="S652" s="374"/>
      <c r="T652" s="374"/>
      <c r="U652" s="374"/>
      <c r="V652" s="374"/>
      <c r="W652" s="374"/>
      <c r="X652" s="374"/>
      <c r="Y652" s="374"/>
      <c r="Z652" s="374"/>
      <c r="AA652" s="374"/>
      <c r="AB652" s="374"/>
      <c r="AC652" s="374"/>
      <c r="AD652" s="374"/>
      <c r="AE652" s="374"/>
      <c r="AF652" s="374"/>
      <c r="AG652" s="374"/>
      <c r="AH652" s="374"/>
      <c r="AI652" s="374"/>
      <c r="AJ652" s="374"/>
    </row>
    <row r="653" spans="1:36" ht="16.2">
      <c r="A653" s="374"/>
      <c r="B653" s="374"/>
      <c r="C653" s="374"/>
      <c r="D653" s="374"/>
      <c r="E653" s="375"/>
      <c r="F653" s="374"/>
      <c r="G653" s="374"/>
      <c r="H653" s="374"/>
      <c r="I653" s="374"/>
      <c r="J653" s="374"/>
      <c r="K653" s="374"/>
      <c r="L653" s="374"/>
      <c r="M653" s="374"/>
      <c r="N653" s="374"/>
      <c r="O653" s="374"/>
      <c r="P653" s="374"/>
      <c r="Q653" s="374"/>
      <c r="R653" s="374"/>
      <c r="S653" s="374"/>
      <c r="T653" s="374"/>
      <c r="U653" s="374"/>
      <c r="V653" s="374"/>
      <c r="W653" s="374"/>
      <c r="X653" s="374"/>
      <c r="Y653" s="374"/>
      <c r="Z653" s="374"/>
      <c r="AA653" s="374"/>
      <c r="AB653" s="374"/>
      <c r="AC653" s="374"/>
      <c r="AD653" s="374"/>
      <c r="AE653" s="374"/>
      <c r="AF653" s="374"/>
      <c r="AG653" s="374"/>
      <c r="AH653" s="374"/>
      <c r="AI653" s="374"/>
      <c r="AJ653" s="374"/>
    </row>
    <row r="654" spans="1:36" ht="16.2">
      <c r="A654" s="374"/>
      <c r="B654" s="374"/>
      <c r="C654" s="374"/>
      <c r="D654" s="374"/>
      <c r="E654" s="375"/>
      <c r="F654" s="374"/>
      <c r="G654" s="374"/>
      <c r="H654" s="374"/>
      <c r="I654" s="374"/>
      <c r="J654" s="374"/>
      <c r="K654" s="374"/>
      <c r="L654" s="374"/>
      <c r="M654" s="374"/>
      <c r="N654" s="374"/>
      <c r="O654" s="374"/>
      <c r="P654" s="374"/>
      <c r="Q654" s="374"/>
      <c r="R654" s="374"/>
      <c r="S654" s="374"/>
      <c r="T654" s="374"/>
      <c r="U654" s="374"/>
      <c r="V654" s="374"/>
      <c r="W654" s="374"/>
      <c r="X654" s="374"/>
      <c r="Y654" s="374"/>
      <c r="Z654" s="374"/>
      <c r="AA654" s="374"/>
      <c r="AB654" s="374"/>
      <c r="AC654" s="374"/>
      <c r="AD654" s="374"/>
      <c r="AE654" s="374"/>
      <c r="AF654" s="374"/>
      <c r="AG654" s="374"/>
      <c r="AH654" s="374"/>
      <c r="AI654" s="374"/>
      <c r="AJ654" s="374"/>
    </row>
    <row r="655" spans="1:36" ht="16.2">
      <c r="A655" s="374"/>
      <c r="B655" s="374"/>
      <c r="C655" s="374"/>
      <c r="D655" s="374"/>
      <c r="E655" s="375"/>
      <c r="F655" s="374"/>
      <c r="G655" s="374"/>
      <c r="H655" s="374"/>
      <c r="I655" s="374"/>
      <c r="J655" s="374"/>
      <c r="K655" s="374"/>
      <c r="L655" s="374"/>
      <c r="M655" s="374"/>
      <c r="N655" s="374"/>
      <c r="O655" s="374"/>
      <c r="P655" s="374"/>
      <c r="Q655" s="374"/>
      <c r="R655" s="374"/>
      <c r="S655" s="374"/>
      <c r="T655" s="374"/>
      <c r="U655" s="374"/>
      <c r="V655" s="374"/>
      <c r="W655" s="374"/>
      <c r="X655" s="374"/>
      <c r="Y655" s="374"/>
      <c r="Z655" s="374"/>
      <c r="AA655" s="374"/>
      <c r="AB655" s="374"/>
      <c r="AC655" s="374"/>
      <c r="AD655" s="374"/>
      <c r="AE655" s="374"/>
      <c r="AF655" s="374"/>
      <c r="AG655" s="374"/>
      <c r="AH655" s="374"/>
      <c r="AI655" s="374"/>
      <c r="AJ655" s="374"/>
    </row>
    <row r="656" spans="1:36" ht="16.2">
      <c r="A656" s="374"/>
      <c r="B656" s="374"/>
      <c r="C656" s="374"/>
      <c r="D656" s="374"/>
      <c r="E656" s="375"/>
      <c r="F656" s="374"/>
      <c r="G656" s="374"/>
      <c r="H656" s="374"/>
      <c r="I656" s="374"/>
      <c r="J656" s="374"/>
      <c r="K656" s="374"/>
      <c r="L656" s="374"/>
      <c r="M656" s="374"/>
      <c r="N656" s="374"/>
      <c r="O656" s="374"/>
      <c r="P656" s="374"/>
      <c r="Q656" s="374"/>
      <c r="R656" s="374"/>
      <c r="S656" s="374"/>
      <c r="T656" s="374"/>
      <c r="U656" s="374"/>
      <c r="V656" s="374"/>
      <c r="W656" s="374"/>
      <c r="X656" s="374"/>
      <c r="Y656" s="374"/>
      <c r="Z656" s="374"/>
      <c r="AA656" s="374"/>
      <c r="AB656" s="374"/>
      <c r="AC656" s="374"/>
      <c r="AD656" s="374"/>
      <c r="AE656" s="374"/>
      <c r="AF656" s="374"/>
      <c r="AG656" s="374"/>
      <c r="AH656" s="374"/>
      <c r="AI656" s="374"/>
      <c r="AJ656" s="374"/>
    </row>
    <row r="657" spans="1:36" ht="16.2">
      <c r="A657" s="374"/>
      <c r="B657" s="374"/>
      <c r="C657" s="374"/>
      <c r="D657" s="374"/>
      <c r="E657" s="375"/>
      <c r="F657" s="374"/>
      <c r="G657" s="374"/>
      <c r="H657" s="374"/>
      <c r="I657" s="374"/>
      <c r="J657" s="374"/>
      <c r="K657" s="374"/>
      <c r="L657" s="374"/>
      <c r="M657" s="374"/>
      <c r="N657" s="374"/>
      <c r="O657" s="374"/>
      <c r="P657" s="374"/>
      <c r="Q657" s="374"/>
      <c r="R657" s="374"/>
      <c r="S657" s="374"/>
      <c r="T657" s="374"/>
      <c r="U657" s="374"/>
      <c r="V657" s="374"/>
      <c r="W657" s="374"/>
      <c r="X657" s="374"/>
      <c r="Y657" s="374"/>
      <c r="Z657" s="374"/>
      <c r="AA657" s="374"/>
      <c r="AB657" s="374"/>
      <c r="AC657" s="374"/>
      <c r="AD657" s="374"/>
      <c r="AE657" s="374"/>
      <c r="AF657" s="374"/>
      <c r="AG657" s="374"/>
      <c r="AH657" s="374"/>
      <c r="AI657" s="374"/>
      <c r="AJ657" s="374"/>
    </row>
    <row r="658" spans="1:36" ht="16.2">
      <c r="A658" s="374"/>
      <c r="B658" s="374"/>
      <c r="C658" s="374"/>
      <c r="D658" s="374"/>
      <c r="E658" s="375"/>
      <c r="F658" s="374"/>
      <c r="G658" s="374"/>
      <c r="H658" s="374"/>
      <c r="I658" s="374"/>
      <c r="J658" s="374"/>
      <c r="K658" s="374"/>
      <c r="L658" s="374"/>
      <c r="M658" s="374"/>
      <c r="N658" s="374"/>
      <c r="O658" s="374"/>
      <c r="P658" s="374"/>
      <c r="Q658" s="374"/>
      <c r="R658" s="374"/>
      <c r="S658" s="374"/>
      <c r="T658" s="374"/>
      <c r="U658" s="374"/>
      <c r="V658" s="374"/>
      <c r="W658" s="374"/>
      <c r="X658" s="374"/>
      <c r="Y658" s="374"/>
      <c r="Z658" s="374"/>
      <c r="AA658" s="374"/>
      <c r="AB658" s="374"/>
      <c r="AC658" s="374"/>
      <c r="AD658" s="374"/>
      <c r="AE658" s="374"/>
      <c r="AF658" s="374"/>
      <c r="AG658" s="374"/>
      <c r="AH658" s="374"/>
      <c r="AI658" s="374"/>
      <c r="AJ658" s="374"/>
    </row>
    <row r="659" spans="1:36" ht="16.2">
      <c r="A659" s="374"/>
      <c r="B659" s="374"/>
      <c r="C659" s="374"/>
      <c r="D659" s="374"/>
      <c r="E659" s="375"/>
      <c r="F659" s="374"/>
      <c r="G659" s="374"/>
      <c r="H659" s="374"/>
      <c r="I659" s="374"/>
      <c r="J659" s="374"/>
      <c r="K659" s="374"/>
      <c r="L659" s="374"/>
      <c r="M659" s="374"/>
      <c r="N659" s="374"/>
      <c r="O659" s="374"/>
      <c r="P659" s="374"/>
      <c r="Q659" s="374"/>
      <c r="R659" s="374"/>
      <c r="S659" s="374"/>
      <c r="T659" s="374"/>
      <c r="U659" s="374"/>
      <c r="V659" s="374"/>
      <c r="W659" s="374"/>
      <c r="X659" s="374"/>
      <c r="Y659" s="374"/>
      <c r="Z659" s="374"/>
      <c r="AA659" s="374"/>
      <c r="AB659" s="374"/>
      <c r="AC659" s="374"/>
      <c r="AD659" s="374"/>
      <c r="AE659" s="374"/>
      <c r="AF659" s="374"/>
      <c r="AG659" s="374"/>
      <c r="AH659" s="374"/>
      <c r="AI659" s="374"/>
      <c r="AJ659" s="374"/>
    </row>
    <row r="660" spans="1:36" ht="16.2">
      <c r="A660" s="374"/>
      <c r="B660" s="374"/>
      <c r="C660" s="374"/>
      <c r="D660" s="374"/>
      <c r="E660" s="375"/>
      <c r="F660" s="374"/>
      <c r="G660" s="374"/>
      <c r="H660" s="374"/>
      <c r="I660" s="374"/>
      <c r="J660" s="374"/>
      <c r="K660" s="374"/>
      <c r="L660" s="374"/>
      <c r="M660" s="374"/>
      <c r="N660" s="374"/>
      <c r="O660" s="374"/>
      <c r="P660" s="374"/>
      <c r="Q660" s="374"/>
      <c r="R660" s="374"/>
      <c r="S660" s="374"/>
      <c r="T660" s="374"/>
      <c r="U660" s="374"/>
      <c r="V660" s="374"/>
      <c r="W660" s="374"/>
      <c r="X660" s="374"/>
      <c r="Y660" s="374"/>
      <c r="Z660" s="374"/>
      <c r="AA660" s="374"/>
      <c r="AB660" s="374"/>
      <c r="AC660" s="374"/>
      <c r="AD660" s="374"/>
      <c r="AE660" s="374"/>
      <c r="AF660" s="374"/>
      <c r="AG660" s="374"/>
      <c r="AH660" s="374"/>
      <c r="AI660" s="374"/>
      <c r="AJ660" s="374"/>
    </row>
    <row r="661" spans="1:36" ht="16.2">
      <c r="A661" s="374"/>
      <c r="B661" s="374"/>
      <c r="C661" s="374"/>
      <c r="D661" s="374"/>
      <c r="E661" s="375"/>
      <c r="F661" s="374"/>
      <c r="G661" s="374"/>
      <c r="H661" s="374"/>
      <c r="I661" s="374"/>
      <c r="J661" s="374"/>
      <c r="K661" s="374"/>
      <c r="L661" s="374"/>
      <c r="M661" s="374"/>
      <c r="N661" s="374"/>
      <c r="O661" s="374"/>
      <c r="P661" s="374"/>
      <c r="Q661" s="374"/>
      <c r="R661" s="374"/>
      <c r="S661" s="374"/>
      <c r="T661" s="374"/>
      <c r="U661" s="374"/>
      <c r="V661" s="374"/>
      <c r="W661" s="374"/>
      <c r="X661" s="374"/>
      <c r="Y661" s="374"/>
      <c r="Z661" s="374"/>
      <c r="AA661" s="374"/>
      <c r="AB661" s="374"/>
      <c r="AC661" s="374"/>
      <c r="AD661" s="374"/>
      <c r="AE661" s="374"/>
      <c r="AF661" s="374"/>
      <c r="AG661" s="374"/>
      <c r="AH661" s="374"/>
      <c r="AI661" s="374"/>
      <c r="AJ661" s="374"/>
    </row>
    <row r="662" spans="1:36" ht="16.2">
      <c r="A662" s="374"/>
      <c r="B662" s="374"/>
      <c r="C662" s="374"/>
      <c r="D662" s="374"/>
      <c r="E662" s="375"/>
      <c r="F662" s="374"/>
      <c r="G662" s="374"/>
      <c r="H662" s="374"/>
      <c r="I662" s="374"/>
      <c r="J662" s="374"/>
      <c r="K662" s="374"/>
      <c r="L662" s="374"/>
      <c r="M662" s="374"/>
      <c r="N662" s="374"/>
      <c r="O662" s="374"/>
      <c r="P662" s="374"/>
      <c r="Q662" s="374"/>
      <c r="R662" s="374"/>
      <c r="S662" s="374"/>
      <c r="T662" s="374"/>
      <c r="U662" s="374"/>
      <c r="V662" s="374"/>
      <c r="W662" s="374"/>
      <c r="X662" s="374"/>
      <c r="Y662" s="374"/>
      <c r="Z662" s="374"/>
      <c r="AA662" s="374"/>
      <c r="AB662" s="374"/>
      <c r="AC662" s="374"/>
      <c r="AD662" s="374"/>
      <c r="AE662" s="374"/>
      <c r="AF662" s="374"/>
      <c r="AG662" s="374"/>
      <c r="AH662" s="374"/>
      <c r="AI662" s="374"/>
      <c r="AJ662" s="374"/>
    </row>
    <row r="663" spans="1:36" ht="16.2">
      <c r="A663" s="374"/>
      <c r="B663" s="374"/>
      <c r="C663" s="374"/>
      <c r="D663" s="374"/>
      <c r="E663" s="375"/>
      <c r="F663" s="374"/>
      <c r="G663" s="374"/>
      <c r="H663" s="374"/>
      <c r="I663" s="374"/>
      <c r="J663" s="374"/>
      <c r="K663" s="374"/>
      <c r="L663" s="374"/>
      <c r="M663" s="374"/>
      <c r="N663" s="374"/>
      <c r="O663" s="374"/>
      <c r="P663" s="374"/>
      <c r="Q663" s="374"/>
      <c r="R663" s="374"/>
      <c r="S663" s="374"/>
      <c r="T663" s="374"/>
      <c r="U663" s="374"/>
      <c r="V663" s="374"/>
      <c r="W663" s="374"/>
      <c r="X663" s="374"/>
      <c r="Y663" s="374"/>
      <c r="Z663" s="374"/>
      <c r="AA663" s="374"/>
      <c r="AB663" s="374"/>
      <c r="AC663" s="374"/>
      <c r="AD663" s="374"/>
      <c r="AE663" s="374"/>
      <c r="AF663" s="374"/>
      <c r="AG663" s="374"/>
      <c r="AH663" s="374"/>
      <c r="AI663" s="374"/>
      <c r="AJ663" s="374"/>
    </row>
    <row r="664" spans="1:36" ht="16.2">
      <c r="A664" s="374"/>
      <c r="B664" s="374"/>
      <c r="C664" s="374"/>
      <c r="D664" s="374"/>
      <c r="E664" s="375"/>
      <c r="F664" s="374"/>
      <c r="G664" s="374"/>
      <c r="H664" s="374"/>
      <c r="I664" s="374"/>
      <c r="J664" s="374"/>
      <c r="K664" s="374"/>
      <c r="L664" s="374"/>
      <c r="M664" s="374"/>
      <c r="N664" s="374"/>
      <c r="O664" s="374"/>
      <c r="P664" s="374"/>
      <c r="Q664" s="374"/>
      <c r="R664" s="374"/>
      <c r="S664" s="374"/>
      <c r="T664" s="374"/>
      <c r="U664" s="374"/>
      <c r="V664" s="374"/>
      <c r="W664" s="374"/>
      <c r="X664" s="374"/>
      <c r="Y664" s="374"/>
      <c r="Z664" s="374"/>
      <c r="AA664" s="374"/>
      <c r="AB664" s="374"/>
      <c r="AC664" s="374"/>
      <c r="AD664" s="374"/>
      <c r="AE664" s="374"/>
      <c r="AF664" s="374"/>
      <c r="AG664" s="374"/>
      <c r="AH664" s="374"/>
      <c r="AI664" s="374"/>
      <c r="AJ664" s="374"/>
    </row>
    <row r="665" spans="1:36" ht="16.2">
      <c r="A665" s="374"/>
      <c r="B665" s="374"/>
      <c r="C665" s="374"/>
      <c r="D665" s="374"/>
      <c r="E665" s="375"/>
      <c r="F665" s="374"/>
      <c r="G665" s="374"/>
      <c r="H665" s="374"/>
      <c r="I665" s="374"/>
      <c r="J665" s="374"/>
      <c r="K665" s="374"/>
      <c r="L665" s="374"/>
      <c r="M665" s="374"/>
      <c r="N665" s="374"/>
      <c r="O665" s="374"/>
      <c r="P665" s="374"/>
      <c r="Q665" s="374"/>
      <c r="R665" s="374"/>
      <c r="S665" s="374"/>
      <c r="T665" s="374"/>
      <c r="U665" s="374"/>
      <c r="V665" s="374"/>
      <c r="W665" s="374"/>
      <c r="X665" s="374"/>
      <c r="Y665" s="374"/>
      <c r="Z665" s="374"/>
      <c r="AA665" s="374"/>
      <c r="AB665" s="374"/>
      <c r="AC665" s="374"/>
      <c r="AD665" s="374"/>
      <c r="AE665" s="374"/>
      <c r="AF665" s="374"/>
      <c r="AG665" s="374"/>
      <c r="AH665" s="374"/>
      <c r="AI665" s="374"/>
      <c r="AJ665" s="374"/>
    </row>
    <row r="666" spans="1:36" ht="16.2">
      <c r="A666" s="374"/>
      <c r="B666" s="374"/>
      <c r="C666" s="374"/>
      <c r="D666" s="374"/>
      <c r="E666" s="375"/>
      <c r="F666" s="374"/>
      <c r="G666" s="374"/>
      <c r="H666" s="374"/>
      <c r="I666" s="374"/>
      <c r="J666" s="374"/>
      <c r="K666" s="374"/>
      <c r="L666" s="374"/>
      <c r="M666" s="374"/>
      <c r="N666" s="374"/>
      <c r="O666" s="374"/>
      <c r="P666" s="374"/>
      <c r="Q666" s="374"/>
      <c r="R666" s="374"/>
      <c r="S666" s="374"/>
      <c r="T666" s="374"/>
      <c r="U666" s="374"/>
      <c r="V666" s="374"/>
      <c r="W666" s="374"/>
      <c r="X666" s="374"/>
      <c r="Y666" s="374"/>
      <c r="Z666" s="374"/>
      <c r="AA666" s="374"/>
      <c r="AB666" s="374"/>
      <c r="AC666" s="374"/>
      <c r="AD666" s="374"/>
      <c r="AE666" s="374"/>
      <c r="AF666" s="374"/>
      <c r="AG666" s="374"/>
      <c r="AH666" s="374"/>
      <c r="AI666" s="374"/>
      <c r="AJ666" s="374"/>
    </row>
    <row r="667" spans="1:36" ht="16.2">
      <c r="A667" s="374"/>
      <c r="B667" s="374"/>
      <c r="C667" s="374"/>
      <c r="D667" s="374"/>
      <c r="E667" s="375"/>
      <c r="F667" s="374"/>
      <c r="G667" s="374"/>
      <c r="H667" s="374"/>
      <c r="I667" s="374"/>
      <c r="J667" s="374"/>
      <c r="K667" s="374"/>
      <c r="L667" s="374"/>
      <c r="M667" s="374"/>
      <c r="N667" s="374"/>
      <c r="O667" s="374"/>
      <c r="P667" s="374"/>
      <c r="Q667" s="374"/>
      <c r="R667" s="374"/>
      <c r="S667" s="374"/>
      <c r="T667" s="374"/>
      <c r="U667" s="374"/>
      <c r="V667" s="374"/>
      <c r="W667" s="374"/>
      <c r="X667" s="374"/>
      <c r="Y667" s="374"/>
      <c r="Z667" s="374"/>
      <c r="AA667" s="374"/>
      <c r="AB667" s="374"/>
      <c r="AC667" s="374"/>
      <c r="AD667" s="374"/>
      <c r="AE667" s="374"/>
      <c r="AF667" s="374"/>
      <c r="AG667" s="374"/>
      <c r="AH667" s="374"/>
      <c r="AI667" s="374"/>
      <c r="AJ667" s="374"/>
    </row>
    <row r="668" spans="1:36" ht="16.2">
      <c r="A668" s="374"/>
      <c r="B668" s="374"/>
      <c r="C668" s="374"/>
      <c r="D668" s="374"/>
      <c r="E668" s="375"/>
      <c r="F668" s="374"/>
      <c r="G668" s="374"/>
      <c r="H668" s="374"/>
      <c r="I668" s="374"/>
      <c r="J668" s="374"/>
      <c r="K668" s="374"/>
      <c r="L668" s="374"/>
      <c r="M668" s="374"/>
      <c r="N668" s="374"/>
      <c r="O668" s="374"/>
      <c r="P668" s="374"/>
      <c r="Q668" s="374"/>
      <c r="R668" s="374"/>
      <c r="S668" s="374"/>
      <c r="T668" s="374"/>
      <c r="U668" s="374"/>
      <c r="V668" s="374"/>
      <c r="W668" s="374"/>
      <c r="X668" s="374"/>
      <c r="Y668" s="374"/>
      <c r="Z668" s="374"/>
      <c r="AA668" s="374"/>
      <c r="AB668" s="374"/>
      <c r="AC668" s="374"/>
      <c r="AD668" s="374"/>
      <c r="AE668" s="374"/>
      <c r="AF668" s="374"/>
      <c r="AG668" s="374"/>
      <c r="AH668" s="374"/>
      <c r="AI668" s="374"/>
      <c r="AJ668" s="374"/>
    </row>
    <row r="669" spans="1:36" ht="16.2">
      <c r="A669" s="374"/>
      <c r="B669" s="374"/>
      <c r="C669" s="374"/>
      <c r="D669" s="374"/>
      <c r="E669" s="375"/>
      <c r="F669" s="374"/>
      <c r="G669" s="374"/>
      <c r="H669" s="374"/>
      <c r="I669" s="374"/>
      <c r="J669" s="374"/>
      <c r="K669" s="374"/>
      <c r="L669" s="374"/>
      <c r="M669" s="374"/>
      <c r="N669" s="374"/>
      <c r="O669" s="374"/>
      <c r="P669" s="374"/>
      <c r="Q669" s="374"/>
      <c r="R669" s="374"/>
      <c r="S669" s="374"/>
      <c r="T669" s="374"/>
      <c r="U669" s="374"/>
      <c r="V669" s="374"/>
      <c r="W669" s="374"/>
      <c r="X669" s="374"/>
      <c r="Y669" s="374"/>
      <c r="Z669" s="374"/>
      <c r="AA669" s="374"/>
      <c r="AB669" s="374"/>
      <c r="AC669" s="374"/>
      <c r="AD669" s="374"/>
      <c r="AE669" s="374"/>
      <c r="AF669" s="374"/>
      <c r="AG669" s="374"/>
      <c r="AH669" s="374"/>
      <c r="AI669" s="374"/>
      <c r="AJ669" s="374"/>
    </row>
    <row r="670" spans="1:36" ht="16.2">
      <c r="A670" s="374"/>
      <c r="B670" s="374"/>
      <c r="C670" s="374"/>
      <c r="D670" s="374"/>
      <c r="E670" s="375"/>
      <c r="F670" s="374"/>
      <c r="G670" s="374"/>
      <c r="H670" s="374"/>
      <c r="I670" s="374"/>
      <c r="J670" s="374"/>
      <c r="K670" s="374"/>
      <c r="L670" s="374"/>
      <c r="M670" s="374"/>
      <c r="N670" s="374"/>
      <c r="O670" s="374"/>
      <c r="P670" s="374"/>
      <c r="Q670" s="374"/>
      <c r="R670" s="374"/>
      <c r="S670" s="374"/>
      <c r="T670" s="374"/>
      <c r="U670" s="374"/>
      <c r="V670" s="374"/>
      <c r="W670" s="374"/>
      <c r="X670" s="374"/>
      <c r="Y670" s="374"/>
      <c r="Z670" s="374"/>
      <c r="AA670" s="374"/>
      <c r="AB670" s="374"/>
      <c r="AC670" s="374"/>
      <c r="AD670" s="374"/>
      <c r="AE670" s="374"/>
      <c r="AF670" s="374"/>
      <c r="AG670" s="374"/>
      <c r="AH670" s="374"/>
      <c r="AI670" s="374"/>
      <c r="AJ670" s="374"/>
    </row>
    <row r="671" spans="1:36" ht="16.2">
      <c r="A671" s="374"/>
      <c r="B671" s="374"/>
      <c r="C671" s="374"/>
      <c r="D671" s="374"/>
      <c r="E671" s="375"/>
      <c r="F671" s="374"/>
      <c r="G671" s="374"/>
      <c r="H671" s="374"/>
      <c r="I671" s="374"/>
      <c r="J671" s="374"/>
      <c r="K671" s="374"/>
      <c r="L671" s="374"/>
      <c r="M671" s="374"/>
      <c r="N671" s="374"/>
      <c r="O671" s="374"/>
      <c r="P671" s="374"/>
      <c r="Q671" s="374"/>
      <c r="R671" s="374"/>
      <c r="S671" s="374"/>
      <c r="T671" s="374"/>
      <c r="U671" s="374"/>
      <c r="V671" s="374"/>
      <c r="W671" s="374"/>
      <c r="X671" s="374"/>
      <c r="Y671" s="374"/>
      <c r="Z671" s="374"/>
      <c r="AA671" s="374"/>
      <c r="AB671" s="374"/>
      <c r="AC671" s="374"/>
      <c r="AD671" s="374"/>
      <c r="AE671" s="374"/>
      <c r="AF671" s="374"/>
      <c r="AG671" s="374"/>
      <c r="AH671" s="374"/>
      <c r="AI671" s="374"/>
      <c r="AJ671" s="374"/>
    </row>
    <row r="672" spans="1:36" ht="16.2">
      <c r="A672" s="374"/>
      <c r="B672" s="374"/>
      <c r="C672" s="374"/>
      <c r="D672" s="374"/>
      <c r="E672" s="375"/>
      <c r="F672" s="374"/>
      <c r="G672" s="374"/>
      <c r="H672" s="374"/>
      <c r="I672" s="374"/>
      <c r="J672" s="374"/>
      <c r="K672" s="374"/>
      <c r="L672" s="374"/>
      <c r="M672" s="374"/>
      <c r="N672" s="374"/>
      <c r="O672" s="374"/>
      <c r="P672" s="374"/>
      <c r="Q672" s="374"/>
      <c r="R672" s="374"/>
      <c r="S672" s="374"/>
      <c r="T672" s="374"/>
      <c r="U672" s="374"/>
      <c r="V672" s="374"/>
      <c r="W672" s="374"/>
      <c r="X672" s="374"/>
      <c r="Y672" s="374"/>
      <c r="Z672" s="374"/>
      <c r="AA672" s="374"/>
      <c r="AB672" s="374"/>
      <c r="AC672" s="374"/>
      <c r="AD672" s="374"/>
      <c r="AE672" s="374"/>
      <c r="AF672" s="374"/>
      <c r="AG672" s="374"/>
      <c r="AH672" s="374"/>
      <c r="AI672" s="374"/>
      <c r="AJ672" s="374"/>
    </row>
    <row r="673" spans="1:36" ht="16.2">
      <c r="A673" s="374"/>
      <c r="B673" s="374"/>
      <c r="C673" s="374"/>
      <c r="D673" s="374"/>
      <c r="E673" s="375"/>
      <c r="F673" s="374"/>
      <c r="G673" s="374"/>
      <c r="H673" s="374"/>
      <c r="I673" s="374"/>
      <c r="J673" s="374"/>
      <c r="K673" s="374"/>
      <c r="L673" s="374"/>
      <c r="M673" s="374"/>
      <c r="N673" s="374"/>
      <c r="O673" s="374"/>
      <c r="P673" s="374"/>
      <c r="Q673" s="374"/>
      <c r="R673" s="374"/>
      <c r="S673" s="374"/>
      <c r="T673" s="374"/>
      <c r="U673" s="374"/>
      <c r="V673" s="374"/>
      <c r="W673" s="374"/>
      <c r="X673" s="374"/>
      <c r="Y673" s="374"/>
      <c r="Z673" s="374"/>
      <c r="AA673" s="374"/>
      <c r="AB673" s="374"/>
      <c r="AC673" s="374"/>
      <c r="AD673" s="374"/>
      <c r="AE673" s="374"/>
      <c r="AF673" s="374"/>
      <c r="AG673" s="374"/>
      <c r="AH673" s="374"/>
      <c r="AI673" s="374"/>
      <c r="AJ673" s="374"/>
    </row>
    <row r="674" spans="1:36" ht="16.2">
      <c r="A674" s="374"/>
      <c r="B674" s="374"/>
      <c r="C674" s="374"/>
      <c r="D674" s="374"/>
      <c r="E674" s="375"/>
      <c r="F674" s="374"/>
      <c r="G674" s="374"/>
      <c r="H674" s="374"/>
      <c r="I674" s="374"/>
      <c r="J674" s="374"/>
      <c r="K674" s="374"/>
      <c r="L674" s="374"/>
      <c r="M674" s="374"/>
      <c r="N674" s="374"/>
      <c r="O674" s="374"/>
      <c r="P674" s="374"/>
      <c r="Q674" s="374"/>
      <c r="R674" s="374"/>
      <c r="S674" s="374"/>
      <c r="T674" s="374"/>
      <c r="U674" s="374"/>
      <c r="V674" s="374"/>
      <c r="W674" s="374"/>
      <c r="X674" s="374"/>
      <c r="Y674" s="374"/>
      <c r="Z674" s="374"/>
      <c r="AA674" s="374"/>
      <c r="AB674" s="374"/>
      <c r="AC674" s="374"/>
      <c r="AD674" s="374"/>
      <c r="AE674" s="374"/>
      <c r="AF674" s="374"/>
      <c r="AG674" s="374"/>
      <c r="AH674" s="374"/>
      <c r="AI674" s="374"/>
      <c r="AJ674" s="374"/>
    </row>
    <row r="675" spans="1:36" ht="16.2">
      <c r="A675" s="374"/>
      <c r="B675" s="374"/>
      <c r="C675" s="374"/>
      <c r="D675" s="374"/>
      <c r="E675" s="375"/>
      <c r="F675" s="374"/>
      <c r="G675" s="374"/>
      <c r="H675" s="374"/>
      <c r="I675" s="374"/>
      <c r="J675" s="374"/>
      <c r="K675" s="374"/>
      <c r="L675" s="374"/>
      <c r="M675" s="374"/>
      <c r="N675" s="374"/>
      <c r="O675" s="374"/>
      <c r="P675" s="374"/>
      <c r="Q675" s="374"/>
      <c r="R675" s="374"/>
      <c r="S675" s="374"/>
      <c r="T675" s="374"/>
      <c r="U675" s="374"/>
      <c r="V675" s="374"/>
      <c r="W675" s="374"/>
      <c r="X675" s="374"/>
      <c r="Y675" s="374"/>
      <c r="Z675" s="374"/>
      <c r="AA675" s="374"/>
      <c r="AB675" s="374"/>
      <c r="AC675" s="374"/>
      <c r="AD675" s="374"/>
      <c r="AE675" s="374"/>
      <c r="AF675" s="374"/>
      <c r="AG675" s="374"/>
      <c r="AH675" s="374"/>
      <c r="AI675" s="374"/>
      <c r="AJ675" s="374"/>
    </row>
    <row r="676" spans="1:36" ht="16.2">
      <c r="A676" s="374"/>
      <c r="B676" s="374"/>
      <c r="C676" s="374"/>
      <c r="D676" s="374"/>
      <c r="E676" s="375"/>
      <c r="F676" s="374"/>
      <c r="G676" s="374"/>
      <c r="H676" s="374"/>
      <c r="I676" s="374"/>
      <c r="J676" s="374"/>
      <c r="K676" s="374"/>
      <c r="L676" s="374"/>
      <c r="M676" s="374"/>
      <c r="N676" s="374"/>
      <c r="O676" s="374"/>
      <c r="P676" s="374"/>
      <c r="Q676" s="374"/>
      <c r="R676" s="374"/>
      <c r="S676" s="374"/>
      <c r="T676" s="374"/>
      <c r="U676" s="374"/>
      <c r="V676" s="374"/>
      <c r="W676" s="374"/>
      <c r="X676" s="374"/>
      <c r="Y676" s="374"/>
      <c r="Z676" s="374"/>
      <c r="AA676" s="374"/>
      <c r="AB676" s="374"/>
      <c r="AC676" s="374"/>
      <c r="AD676" s="374"/>
      <c r="AE676" s="374"/>
      <c r="AF676" s="374"/>
      <c r="AG676" s="374"/>
      <c r="AH676" s="374"/>
      <c r="AI676" s="374"/>
      <c r="AJ676" s="374"/>
    </row>
    <row r="677" spans="1:36" ht="16.2">
      <c r="A677" s="374"/>
      <c r="B677" s="374"/>
      <c r="C677" s="374"/>
      <c r="D677" s="374"/>
      <c r="E677" s="375"/>
      <c r="F677" s="374"/>
      <c r="G677" s="374"/>
      <c r="H677" s="374"/>
      <c r="I677" s="374"/>
      <c r="J677" s="374"/>
      <c r="K677" s="374"/>
      <c r="L677" s="374"/>
      <c r="M677" s="374"/>
      <c r="N677" s="374"/>
      <c r="O677" s="374"/>
      <c r="P677" s="374"/>
      <c r="Q677" s="374"/>
      <c r="R677" s="374"/>
      <c r="S677" s="374"/>
      <c r="T677" s="374"/>
      <c r="U677" s="374"/>
      <c r="V677" s="374"/>
      <c r="W677" s="374"/>
      <c r="X677" s="374"/>
      <c r="Y677" s="374"/>
      <c r="Z677" s="374"/>
      <c r="AA677" s="374"/>
      <c r="AB677" s="374"/>
      <c r="AC677" s="374"/>
      <c r="AD677" s="374"/>
      <c r="AE677" s="374"/>
      <c r="AF677" s="374"/>
      <c r="AG677" s="374"/>
      <c r="AH677" s="374"/>
      <c r="AI677" s="374"/>
      <c r="AJ677" s="374"/>
    </row>
    <row r="678" spans="1:36" ht="16.2">
      <c r="A678" s="374"/>
      <c r="B678" s="374"/>
      <c r="C678" s="374"/>
      <c r="D678" s="374"/>
      <c r="E678" s="375"/>
      <c r="F678" s="374"/>
      <c r="G678" s="374"/>
      <c r="H678" s="374"/>
      <c r="I678" s="374"/>
      <c r="J678" s="374"/>
      <c r="K678" s="374"/>
      <c r="L678" s="374"/>
      <c r="M678" s="374"/>
      <c r="N678" s="374"/>
      <c r="O678" s="374"/>
      <c r="P678" s="374"/>
      <c r="Q678" s="374"/>
      <c r="R678" s="374"/>
      <c r="S678" s="374"/>
      <c r="T678" s="374"/>
      <c r="U678" s="374"/>
      <c r="V678" s="374"/>
      <c r="W678" s="374"/>
      <c r="X678" s="374"/>
      <c r="Y678" s="374"/>
      <c r="Z678" s="374"/>
      <c r="AA678" s="374"/>
      <c r="AB678" s="374"/>
      <c r="AC678" s="374"/>
      <c r="AD678" s="374"/>
      <c r="AE678" s="374"/>
      <c r="AF678" s="374"/>
      <c r="AG678" s="374"/>
      <c r="AH678" s="374"/>
      <c r="AI678" s="374"/>
      <c r="AJ678" s="374"/>
    </row>
    <row r="679" spans="1:36" ht="16.2">
      <c r="A679" s="374"/>
      <c r="B679" s="374"/>
      <c r="C679" s="374"/>
      <c r="D679" s="374"/>
      <c r="E679" s="375"/>
      <c r="F679" s="374"/>
      <c r="G679" s="374"/>
      <c r="H679" s="374"/>
      <c r="I679" s="374"/>
      <c r="J679" s="374"/>
      <c r="K679" s="374"/>
      <c r="L679" s="374"/>
      <c r="M679" s="374"/>
      <c r="N679" s="374"/>
      <c r="O679" s="374"/>
      <c r="P679" s="374"/>
      <c r="Q679" s="374"/>
      <c r="R679" s="374"/>
      <c r="S679" s="374"/>
      <c r="T679" s="374"/>
      <c r="U679" s="374"/>
      <c r="V679" s="374"/>
      <c r="W679" s="374"/>
      <c r="X679" s="374"/>
      <c r="Y679" s="374"/>
      <c r="Z679" s="374"/>
      <c r="AA679" s="374"/>
      <c r="AB679" s="374"/>
      <c r="AC679" s="374"/>
      <c r="AD679" s="374"/>
      <c r="AE679" s="374"/>
      <c r="AF679" s="374"/>
      <c r="AG679" s="374"/>
      <c r="AH679" s="374"/>
      <c r="AI679" s="374"/>
      <c r="AJ679" s="374"/>
    </row>
    <row r="680" spans="1:36" ht="16.2">
      <c r="A680" s="374"/>
      <c r="B680" s="374"/>
      <c r="C680" s="374"/>
      <c r="D680" s="374"/>
      <c r="E680" s="375"/>
      <c r="F680" s="374"/>
      <c r="G680" s="374"/>
      <c r="H680" s="374"/>
      <c r="I680" s="374"/>
      <c r="J680" s="374"/>
      <c r="K680" s="374"/>
      <c r="L680" s="374"/>
      <c r="M680" s="374"/>
      <c r="N680" s="374"/>
      <c r="O680" s="374"/>
      <c r="P680" s="374"/>
      <c r="Q680" s="374"/>
      <c r="R680" s="374"/>
      <c r="S680" s="374"/>
      <c r="T680" s="374"/>
      <c r="U680" s="374"/>
      <c r="V680" s="374"/>
      <c r="W680" s="374"/>
      <c r="X680" s="374"/>
      <c r="Y680" s="374"/>
      <c r="Z680" s="374"/>
      <c r="AA680" s="374"/>
      <c r="AB680" s="374"/>
      <c r="AC680" s="374"/>
      <c r="AD680" s="374"/>
      <c r="AE680" s="374"/>
      <c r="AF680" s="374"/>
      <c r="AG680" s="374"/>
      <c r="AH680" s="374"/>
      <c r="AI680" s="374"/>
      <c r="AJ680" s="374"/>
    </row>
    <row r="681" spans="1:36" ht="16.2">
      <c r="A681" s="374"/>
      <c r="B681" s="374"/>
      <c r="C681" s="374"/>
      <c r="D681" s="374"/>
      <c r="E681" s="375"/>
      <c r="F681" s="374"/>
      <c r="G681" s="374"/>
      <c r="H681" s="374"/>
      <c r="I681" s="374"/>
      <c r="J681" s="374"/>
      <c r="K681" s="374"/>
      <c r="L681" s="374"/>
      <c r="M681" s="374"/>
      <c r="N681" s="374"/>
      <c r="O681" s="374"/>
      <c r="P681" s="374"/>
      <c r="Q681" s="374"/>
      <c r="R681" s="374"/>
      <c r="S681" s="374"/>
      <c r="T681" s="374"/>
      <c r="U681" s="374"/>
      <c r="V681" s="374"/>
      <c r="W681" s="374"/>
      <c r="X681" s="374"/>
      <c r="Y681" s="374"/>
      <c r="Z681" s="374"/>
      <c r="AA681" s="374"/>
      <c r="AB681" s="374"/>
      <c r="AC681" s="374"/>
      <c r="AD681" s="374"/>
      <c r="AE681" s="374"/>
      <c r="AF681" s="374"/>
      <c r="AG681" s="374"/>
      <c r="AH681" s="374"/>
      <c r="AI681" s="374"/>
      <c r="AJ681" s="374"/>
    </row>
    <row r="682" spans="1:36" ht="16.2">
      <c r="A682" s="374"/>
      <c r="B682" s="374"/>
      <c r="C682" s="374"/>
      <c r="D682" s="374"/>
      <c r="E682" s="375"/>
      <c r="F682" s="374"/>
      <c r="G682" s="374"/>
      <c r="H682" s="374"/>
      <c r="I682" s="374"/>
      <c r="J682" s="374"/>
      <c r="K682" s="374"/>
      <c r="L682" s="374"/>
      <c r="M682" s="374"/>
      <c r="N682" s="374"/>
      <c r="O682" s="374"/>
      <c r="P682" s="374"/>
      <c r="Q682" s="374"/>
      <c r="R682" s="374"/>
      <c r="S682" s="374"/>
      <c r="T682" s="374"/>
      <c r="U682" s="374"/>
      <c r="V682" s="374"/>
      <c r="W682" s="374"/>
      <c r="X682" s="374"/>
      <c r="Y682" s="374"/>
      <c r="Z682" s="374"/>
      <c r="AA682" s="374"/>
      <c r="AB682" s="374"/>
      <c r="AC682" s="374"/>
      <c r="AD682" s="374"/>
      <c r="AE682" s="374"/>
      <c r="AF682" s="374"/>
      <c r="AG682" s="374"/>
      <c r="AH682" s="374"/>
      <c r="AI682" s="374"/>
      <c r="AJ682" s="374"/>
    </row>
    <row r="683" spans="1:36" ht="16.2">
      <c r="A683" s="374"/>
      <c r="B683" s="374"/>
      <c r="C683" s="374"/>
      <c r="D683" s="374"/>
      <c r="E683" s="375"/>
      <c r="F683" s="374"/>
      <c r="G683" s="374"/>
      <c r="H683" s="374"/>
      <c r="I683" s="374"/>
      <c r="J683" s="374"/>
      <c r="K683" s="374"/>
      <c r="L683" s="374"/>
      <c r="M683" s="374"/>
      <c r="N683" s="374"/>
      <c r="O683" s="374"/>
      <c r="P683" s="374"/>
      <c r="Q683" s="374"/>
      <c r="R683" s="374"/>
      <c r="S683" s="374"/>
      <c r="T683" s="374"/>
      <c r="U683" s="374"/>
      <c r="V683" s="374"/>
      <c r="W683" s="374"/>
      <c r="X683" s="374"/>
      <c r="Y683" s="374"/>
      <c r="Z683" s="374"/>
      <c r="AA683" s="374"/>
      <c r="AB683" s="374"/>
      <c r="AC683" s="374"/>
      <c r="AD683" s="374"/>
      <c r="AE683" s="374"/>
      <c r="AF683" s="374"/>
      <c r="AG683" s="374"/>
      <c r="AH683" s="374"/>
      <c r="AI683" s="374"/>
      <c r="AJ683" s="374"/>
    </row>
    <row r="684" spans="1:36" ht="16.2">
      <c r="A684" s="374"/>
      <c r="B684" s="374"/>
      <c r="C684" s="374"/>
      <c r="D684" s="374"/>
      <c r="E684" s="375"/>
      <c r="F684" s="374"/>
      <c r="G684" s="374"/>
      <c r="H684" s="374"/>
      <c r="I684" s="374"/>
      <c r="J684" s="374"/>
      <c r="K684" s="374"/>
      <c r="L684" s="374"/>
      <c r="M684" s="374"/>
      <c r="N684" s="374"/>
      <c r="O684" s="374"/>
      <c r="P684" s="374"/>
      <c r="Q684" s="374"/>
      <c r="R684" s="374"/>
      <c r="S684" s="374"/>
      <c r="T684" s="374"/>
      <c r="U684" s="374"/>
      <c r="V684" s="374"/>
      <c r="W684" s="374"/>
      <c r="X684" s="374"/>
      <c r="Y684" s="374"/>
      <c r="Z684" s="374"/>
      <c r="AA684" s="374"/>
      <c r="AB684" s="374"/>
      <c r="AC684" s="374"/>
      <c r="AD684" s="374"/>
      <c r="AE684" s="374"/>
      <c r="AF684" s="374"/>
      <c r="AG684" s="374"/>
      <c r="AH684" s="374"/>
      <c r="AI684" s="374"/>
      <c r="AJ684" s="374"/>
    </row>
    <row r="685" spans="1:36" ht="16.2">
      <c r="A685" s="374"/>
      <c r="B685" s="374"/>
      <c r="C685" s="374"/>
      <c r="D685" s="374"/>
      <c r="E685" s="375"/>
      <c r="F685" s="374"/>
      <c r="G685" s="374"/>
      <c r="H685" s="374"/>
      <c r="I685" s="374"/>
      <c r="J685" s="374"/>
      <c r="K685" s="374"/>
      <c r="L685" s="374"/>
      <c r="M685" s="374"/>
      <c r="N685" s="374"/>
      <c r="O685" s="374"/>
      <c r="P685" s="374"/>
      <c r="Q685" s="374"/>
      <c r="R685" s="374"/>
      <c r="S685" s="374"/>
      <c r="T685" s="374"/>
      <c r="U685" s="374"/>
      <c r="V685" s="374"/>
      <c r="W685" s="374"/>
      <c r="X685" s="374"/>
      <c r="Y685" s="374"/>
      <c r="Z685" s="374"/>
      <c r="AA685" s="374"/>
      <c r="AB685" s="374"/>
      <c r="AC685" s="374"/>
      <c r="AD685" s="374"/>
      <c r="AE685" s="374"/>
      <c r="AF685" s="374"/>
      <c r="AG685" s="374"/>
      <c r="AH685" s="374"/>
      <c r="AI685" s="374"/>
      <c r="AJ685" s="374"/>
    </row>
    <row r="686" spans="1:36" ht="16.2">
      <c r="A686" s="374"/>
      <c r="B686" s="374"/>
      <c r="C686" s="374"/>
      <c r="D686" s="374"/>
      <c r="E686" s="375"/>
      <c r="F686" s="374"/>
      <c r="G686" s="374"/>
      <c r="H686" s="374"/>
      <c r="I686" s="374"/>
      <c r="J686" s="374"/>
      <c r="K686" s="374"/>
      <c r="L686" s="374"/>
      <c r="M686" s="374"/>
      <c r="N686" s="374"/>
      <c r="O686" s="374"/>
      <c r="P686" s="374"/>
      <c r="Q686" s="374"/>
      <c r="R686" s="374"/>
      <c r="S686" s="374"/>
      <c r="T686" s="374"/>
      <c r="U686" s="374"/>
      <c r="V686" s="374"/>
      <c r="W686" s="374"/>
      <c r="X686" s="374"/>
      <c r="Y686" s="374"/>
      <c r="Z686" s="374"/>
      <c r="AA686" s="374"/>
      <c r="AB686" s="374"/>
      <c r="AC686" s="374"/>
      <c r="AD686" s="374"/>
      <c r="AE686" s="374"/>
      <c r="AF686" s="374"/>
      <c r="AG686" s="374"/>
      <c r="AH686" s="374"/>
      <c r="AI686" s="374"/>
      <c r="AJ686" s="374"/>
    </row>
    <row r="687" spans="1:36" ht="16.2">
      <c r="A687" s="374"/>
      <c r="B687" s="374"/>
      <c r="C687" s="374"/>
      <c r="D687" s="374"/>
      <c r="E687" s="375"/>
      <c r="F687" s="374"/>
      <c r="G687" s="374"/>
      <c r="H687" s="374"/>
      <c r="I687" s="374"/>
      <c r="J687" s="374"/>
      <c r="K687" s="374"/>
      <c r="L687" s="374"/>
      <c r="M687" s="374"/>
      <c r="N687" s="374"/>
      <c r="O687" s="374"/>
      <c r="P687" s="374"/>
      <c r="Q687" s="374"/>
      <c r="R687" s="374"/>
      <c r="S687" s="374"/>
      <c r="T687" s="374"/>
      <c r="U687" s="374"/>
      <c r="V687" s="374"/>
      <c r="W687" s="374"/>
      <c r="X687" s="374"/>
      <c r="Y687" s="374"/>
      <c r="Z687" s="374"/>
      <c r="AA687" s="374"/>
      <c r="AB687" s="374"/>
      <c r="AC687" s="374"/>
      <c r="AD687" s="374"/>
      <c r="AE687" s="374"/>
      <c r="AF687" s="374"/>
      <c r="AG687" s="374"/>
      <c r="AH687" s="374"/>
      <c r="AI687" s="374"/>
      <c r="AJ687" s="374"/>
    </row>
    <row r="688" spans="1:36" ht="16.2">
      <c r="A688" s="374"/>
      <c r="B688" s="374"/>
      <c r="C688" s="374"/>
      <c r="D688" s="374"/>
      <c r="E688" s="375"/>
      <c r="F688" s="374"/>
      <c r="G688" s="374"/>
      <c r="H688" s="374"/>
      <c r="I688" s="374"/>
      <c r="J688" s="374"/>
      <c r="K688" s="374"/>
      <c r="L688" s="374"/>
      <c r="M688" s="374"/>
      <c r="N688" s="374"/>
      <c r="O688" s="374"/>
      <c r="P688" s="374"/>
      <c r="Q688" s="374"/>
      <c r="R688" s="374"/>
      <c r="S688" s="374"/>
      <c r="T688" s="374"/>
      <c r="U688" s="374"/>
      <c r="V688" s="374"/>
      <c r="W688" s="374"/>
      <c r="X688" s="374"/>
      <c r="Y688" s="374"/>
      <c r="Z688" s="374"/>
      <c r="AA688" s="374"/>
      <c r="AB688" s="374"/>
      <c r="AC688" s="374"/>
      <c r="AD688" s="374"/>
      <c r="AE688" s="374"/>
      <c r="AF688" s="374"/>
      <c r="AG688" s="374"/>
      <c r="AH688" s="374"/>
      <c r="AI688" s="374"/>
      <c r="AJ688" s="374"/>
    </row>
    <row r="689" spans="1:36" ht="16.2">
      <c r="A689" s="374"/>
      <c r="B689" s="374"/>
      <c r="C689" s="374"/>
      <c r="D689" s="374"/>
      <c r="E689" s="375"/>
      <c r="F689" s="374"/>
      <c r="G689" s="374"/>
      <c r="H689" s="374"/>
      <c r="I689" s="374"/>
      <c r="J689" s="374"/>
      <c r="K689" s="374"/>
      <c r="L689" s="374"/>
      <c r="M689" s="374"/>
      <c r="N689" s="374"/>
      <c r="O689" s="374"/>
      <c r="P689" s="374"/>
      <c r="Q689" s="374"/>
      <c r="R689" s="374"/>
      <c r="S689" s="374"/>
      <c r="T689" s="374"/>
      <c r="U689" s="374"/>
      <c r="V689" s="374"/>
      <c r="W689" s="374"/>
      <c r="X689" s="374"/>
      <c r="Y689" s="374"/>
      <c r="Z689" s="374"/>
      <c r="AA689" s="374"/>
      <c r="AB689" s="374"/>
      <c r="AC689" s="374"/>
      <c r="AD689" s="374"/>
      <c r="AE689" s="374"/>
      <c r="AF689" s="374"/>
      <c r="AG689" s="374"/>
      <c r="AH689" s="374"/>
      <c r="AI689" s="374"/>
      <c r="AJ689" s="374"/>
    </row>
    <row r="690" spans="1:36" ht="16.2">
      <c r="A690" s="374"/>
      <c r="B690" s="374"/>
      <c r="C690" s="374"/>
      <c r="D690" s="374"/>
      <c r="E690" s="375"/>
      <c r="F690" s="374"/>
      <c r="G690" s="374"/>
      <c r="H690" s="374"/>
      <c r="I690" s="374"/>
      <c r="J690" s="374"/>
      <c r="K690" s="374"/>
      <c r="L690" s="374"/>
      <c r="M690" s="374"/>
      <c r="N690" s="374"/>
      <c r="O690" s="374"/>
      <c r="P690" s="374"/>
      <c r="Q690" s="374"/>
      <c r="R690" s="374"/>
      <c r="S690" s="374"/>
      <c r="T690" s="374"/>
      <c r="U690" s="374"/>
      <c r="V690" s="374"/>
      <c r="W690" s="374"/>
      <c r="X690" s="374"/>
      <c r="Y690" s="374"/>
      <c r="Z690" s="374"/>
      <c r="AA690" s="374"/>
      <c r="AB690" s="374"/>
      <c r="AC690" s="374"/>
      <c r="AD690" s="374"/>
      <c r="AE690" s="374"/>
      <c r="AF690" s="374"/>
      <c r="AG690" s="374"/>
      <c r="AH690" s="374"/>
      <c r="AI690" s="374"/>
      <c r="AJ690" s="374"/>
    </row>
    <row r="691" spans="1:36" ht="16.2">
      <c r="A691" s="374"/>
      <c r="B691" s="374"/>
      <c r="C691" s="374"/>
      <c r="D691" s="374"/>
      <c r="E691" s="375"/>
      <c r="F691" s="374"/>
      <c r="G691" s="374"/>
      <c r="H691" s="374"/>
      <c r="I691" s="374"/>
      <c r="J691" s="374"/>
      <c r="K691" s="374"/>
      <c r="L691" s="374"/>
      <c r="M691" s="374"/>
      <c r="N691" s="374"/>
      <c r="O691" s="374"/>
      <c r="P691" s="374"/>
      <c r="Q691" s="374"/>
      <c r="R691" s="374"/>
      <c r="S691" s="374"/>
      <c r="T691" s="374"/>
      <c r="U691" s="374"/>
      <c r="V691" s="374"/>
      <c r="W691" s="374"/>
      <c r="X691" s="374"/>
      <c r="Y691" s="374"/>
      <c r="Z691" s="374"/>
      <c r="AA691" s="374"/>
      <c r="AB691" s="374"/>
      <c r="AC691" s="374"/>
      <c r="AD691" s="374"/>
      <c r="AE691" s="374"/>
      <c r="AF691" s="374"/>
      <c r="AG691" s="374"/>
      <c r="AH691" s="374"/>
      <c r="AI691" s="374"/>
      <c r="AJ691" s="374"/>
    </row>
    <row r="692" spans="1:36" ht="16.2">
      <c r="A692" s="374"/>
      <c r="B692" s="374"/>
      <c r="C692" s="374"/>
      <c r="D692" s="374"/>
      <c r="E692" s="375"/>
      <c r="F692" s="374"/>
      <c r="G692" s="374"/>
      <c r="H692" s="374"/>
      <c r="I692" s="374"/>
      <c r="J692" s="374"/>
      <c r="K692" s="374"/>
      <c r="L692" s="374"/>
      <c r="M692" s="374"/>
      <c r="N692" s="374"/>
      <c r="O692" s="374"/>
      <c r="P692" s="374"/>
      <c r="Q692" s="374"/>
      <c r="R692" s="374"/>
      <c r="S692" s="374"/>
      <c r="T692" s="374"/>
      <c r="U692" s="374"/>
      <c r="V692" s="374"/>
      <c r="W692" s="374"/>
      <c r="X692" s="374"/>
      <c r="Y692" s="374"/>
      <c r="Z692" s="374"/>
      <c r="AA692" s="374"/>
      <c r="AB692" s="374"/>
      <c r="AC692" s="374"/>
      <c r="AD692" s="374"/>
      <c r="AE692" s="374"/>
      <c r="AF692" s="374"/>
      <c r="AG692" s="374"/>
      <c r="AH692" s="374"/>
      <c r="AI692" s="374"/>
      <c r="AJ692" s="374"/>
    </row>
    <row r="693" spans="1:36" ht="16.2">
      <c r="A693" s="374"/>
      <c r="B693" s="374"/>
      <c r="C693" s="374"/>
      <c r="D693" s="374"/>
      <c r="E693" s="375"/>
      <c r="F693" s="374"/>
      <c r="G693" s="374"/>
      <c r="H693" s="374"/>
      <c r="I693" s="374"/>
      <c r="J693" s="374"/>
      <c r="K693" s="374"/>
      <c r="L693" s="374"/>
      <c r="M693" s="374"/>
      <c r="N693" s="374"/>
      <c r="O693" s="374"/>
      <c r="P693" s="374"/>
      <c r="Q693" s="374"/>
      <c r="R693" s="374"/>
      <c r="S693" s="374"/>
      <c r="T693" s="374"/>
      <c r="U693" s="374"/>
      <c r="V693" s="374"/>
      <c r="W693" s="374"/>
      <c r="X693" s="374"/>
      <c r="Y693" s="374"/>
      <c r="Z693" s="374"/>
      <c r="AA693" s="374"/>
      <c r="AB693" s="374"/>
      <c r="AC693" s="374"/>
      <c r="AD693" s="374"/>
      <c r="AE693" s="374"/>
      <c r="AF693" s="374"/>
      <c r="AG693" s="374"/>
      <c r="AH693" s="374"/>
      <c r="AI693" s="374"/>
      <c r="AJ693" s="374"/>
    </row>
    <row r="694" spans="1:36" ht="16.2">
      <c r="A694" s="374"/>
      <c r="B694" s="374"/>
      <c r="C694" s="374"/>
      <c r="D694" s="374"/>
      <c r="E694" s="375"/>
      <c r="F694" s="374"/>
      <c r="G694" s="374"/>
      <c r="H694" s="374"/>
      <c r="I694" s="374"/>
      <c r="J694" s="374"/>
      <c r="K694" s="374"/>
      <c r="L694" s="374"/>
      <c r="M694" s="374"/>
      <c r="N694" s="374"/>
      <c r="O694" s="374"/>
      <c r="P694" s="374"/>
      <c r="Q694" s="374"/>
      <c r="R694" s="374"/>
      <c r="S694" s="374"/>
      <c r="T694" s="374"/>
      <c r="U694" s="374"/>
      <c r="V694" s="374"/>
      <c r="W694" s="374"/>
      <c r="X694" s="374"/>
      <c r="Y694" s="374"/>
      <c r="Z694" s="374"/>
      <c r="AA694" s="374"/>
      <c r="AB694" s="374"/>
      <c r="AC694" s="374"/>
      <c r="AD694" s="374"/>
      <c r="AE694" s="374"/>
      <c r="AF694" s="374"/>
      <c r="AG694" s="374"/>
      <c r="AH694" s="374"/>
      <c r="AI694" s="374"/>
      <c r="AJ694" s="374"/>
    </row>
    <row r="695" spans="1:36" ht="16.2">
      <c r="A695" s="374"/>
      <c r="B695" s="374"/>
      <c r="C695" s="374"/>
      <c r="D695" s="374"/>
      <c r="E695" s="375"/>
      <c r="F695" s="374"/>
      <c r="G695" s="374"/>
      <c r="H695" s="374"/>
      <c r="I695" s="374"/>
      <c r="J695" s="374"/>
      <c r="K695" s="374"/>
      <c r="L695" s="374"/>
      <c r="M695" s="374"/>
      <c r="N695" s="374"/>
      <c r="O695" s="374"/>
      <c r="P695" s="374"/>
      <c r="Q695" s="374"/>
      <c r="R695" s="374"/>
      <c r="S695" s="374"/>
      <c r="T695" s="374"/>
      <c r="U695" s="374"/>
      <c r="V695" s="374"/>
      <c r="W695" s="374"/>
      <c r="X695" s="374"/>
      <c r="Y695" s="374"/>
      <c r="Z695" s="374"/>
      <c r="AA695" s="374"/>
      <c r="AB695" s="374"/>
      <c r="AC695" s="374"/>
      <c r="AD695" s="374"/>
      <c r="AE695" s="374"/>
      <c r="AF695" s="374"/>
      <c r="AG695" s="374"/>
      <c r="AH695" s="374"/>
      <c r="AI695" s="374"/>
      <c r="AJ695" s="374"/>
    </row>
    <row r="696" spans="1:36" ht="16.2">
      <c r="A696" s="374"/>
      <c r="B696" s="374"/>
      <c r="C696" s="374"/>
      <c r="D696" s="374"/>
      <c r="E696" s="375"/>
      <c r="F696" s="374"/>
      <c r="G696" s="374"/>
      <c r="H696" s="374"/>
      <c r="I696" s="374"/>
      <c r="J696" s="374"/>
      <c r="K696" s="374"/>
      <c r="L696" s="374"/>
      <c r="M696" s="374"/>
      <c r="N696" s="374"/>
      <c r="O696" s="374"/>
      <c r="P696" s="374"/>
      <c r="Q696" s="374"/>
      <c r="R696" s="374"/>
      <c r="S696" s="374"/>
      <c r="T696" s="374"/>
      <c r="U696" s="374"/>
      <c r="V696" s="374"/>
      <c r="W696" s="374"/>
      <c r="X696" s="374"/>
      <c r="Y696" s="374"/>
      <c r="Z696" s="374"/>
      <c r="AA696" s="374"/>
      <c r="AB696" s="374"/>
      <c r="AC696" s="374"/>
      <c r="AD696" s="374"/>
      <c r="AE696" s="374"/>
      <c r="AF696" s="374"/>
      <c r="AG696" s="374"/>
      <c r="AH696" s="374"/>
      <c r="AI696" s="374"/>
      <c r="AJ696" s="374"/>
    </row>
    <row r="697" spans="1:36" ht="16.2">
      <c r="A697" s="374"/>
      <c r="B697" s="374"/>
      <c r="C697" s="374"/>
      <c r="D697" s="374"/>
      <c r="E697" s="375"/>
      <c r="F697" s="374"/>
      <c r="G697" s="374"/>
      <c r="H697" s="374"/>
      <c r="I697" s="374"/>
      <c r="J697" s="374"/>
      <c r="K697" s="374"/>
      <c r="L697" s="374"/>
      <c r="M697" s="374"/>
      <c r="N697" s="374"/>
      <c r="O697" s="374"/>
      <c r="P697" s="374"/>
      <c r="Q697" s="374"/>
      <c r="R697" s="374"/>
      <c r="S697" s="374"/>
      <c r="T697" s="374"/>
      <c r="U697" s="374"/>
      <c r="V697" s="374"/>
      <c r="W697" s="374"/>
      <c r="X697" s="374"/>
      <c r="Y697" s="374"/>
      <c r="Z697" s="374"/>
      <c r="AA697" s="374"/>
      <c r="AB697" s="374"/>
      <c r="AC697" s="374"/>
      <c r="AD697" s="374"/>
      <c r="AE697" s="374"/>
      <c r="AF697" s="374"/>
      <c r="AG697" s="374"/>
      <c r="AH697" s="374"/>
      <c r="AI697" s="374"/>
      <c r="AJ697" s="374"/>
    </row>
    <row r="698" spans="1:36" ht="16.2">
      <c r="A698" s="374"/>
      <c r="B698" s="374"/>
      <c r="C698" s="374"/>
      <c r="D698" s="374"/>
      <c r="E698" s="375"/>
      <c r="F698" s="374"/>
      <c r="G698" s="374"/>
      <c r="H698" s="374"/>
      <c r="I698" s="374"/>
      <c r="J698" s="374"/>
      <c r="K698" s="374"/>
      <c r="L698" s="374"/>
      <c r="M698" s="374"/>
      <c r="N698" s="374"/>
      <c r="O698" s="374"/>
      <c r="P698" s="374"/>
      <c r="Q698" s="374"/>
      <c r="R698" s="374"/>
      <c r="S698" s="374"/>
      <c r="T698" s="374"/>
      <c r="U698" s="374"/>
      <c r="V698" s="374"/>
      <c r="W698" s="374"/>
      <c r="X698" s="374"/>
      <c r="Y698" s="374"/>
      <c r="Z698" s="374"/>
      <c r="AA698" s="374"/>
      <c r="AB698" s="374"/>
      <c r="AC698" s="374"/>
      <c r="AD698" s="374"/>
      <c r="AE698" s="374"/>
      <c r="AF698" s="374"/>
      <c r="AG698" s="374"/>
      <c r="AH698" s="374"/>
      <c r="AI698" s="374"/>
      <c r="AJ698" s="374"/>
    </row>
    <row r="699" spans="1:36" ht="16.2">
      <c r="A699" s="374"/>
      <c r="B699" s="374"/>
      <c r="C699" s="374"/>
      <c r="D699" s="374"/>
      <c r="E699" s="375"/>
      <c r="F699" s="374"/>
      <c r="G699" s="374"/>
      <c r="H699" s="374"/>
      <c r="I699" s="374"/>
      <c r="J699" s="374"/>
      <c r="K699" s="374"/>
      <c r="L699" s="374"/>
      <c r="M699" s="374"/>
      <c r="N699" s="374"/>
      <c r="O699" s="374"/>
      <c r="P699" s="374"/>
      <c r="Q699" s="374"/>
      <c r="R699" s="374"/>
      <c r="S699" s="374"/>
      <c r="T699" s="374"/>
      <c r="U699" s="374"/>
      <c r="V699" s="374"/>
      <c r="W699" s="374"/>
      <c r="X699" s="374"/>
      <c r="Y699" s="374"/>
      <c r="Z699" s="374"/>
      <c r="AA699" s="374"/>
      <c r="AB699" s="374"/>
      <c r="AC699" s="374"/>
      <c r="AD699" s="374"/>
      <c r="AE699" s="374"/>
      <c r="AF699" s="374"/>
      <c r="AG699" s="374"/>
      <c r="AH699" s="374"/>
      <c r="AI699" s="374"/>
      <c r="AJ699" s="374"/>
    </row>
    <row r="700" spans="1:36" ht="16.2">
      <c r="A700" s="374"/>
      <c r="B700" s="374"/>
      <c r="C700" s="374"/>
      <c r="D700" s="374"/>
      <c r="E700" s="375"/>
      <c r="F700" s="374"/>
      <c r="G700" s="374"/>
      <c r="H700" s="374"/>
      <c r="I700" s="374"/>
      <c r="J700" s="374"/>
      <c r="K700" s="374"/>
      <c r="L700" s="374"/>
      <c r="M700" s="374"/>
      <c r="N700" s="374"/>
      <c r="O700" s="374"/>
      <c r="P700" s="374"/>
      <c r="Q700" s="374"/>
      <c r="R700" s="374"/>
      <c r="S700" s="374"/>
      <c r="T700" s="374"/>
      <c r="U700" s="374"/>
      <c r="V700" s="374"/>
      <c r="W700" s="374"/>
      <c r="X700" s="374"/>
      <c r="Y700" s="374"/>
      <c r="Z700" s="374"/>
      <c r="AA700" s="374"/>
      <c r="AB700" s="374"/>
      <c r="AC700" s="374"/>
      <c r="AD700" s="374"/>
      <c r="AE700" s="374"/>
      <c r="AF700" s="374"/>
      <c r="AG700" s="374"/>
      <c r="AH700" s="374"/>
      <c r="AI700" s="374"/>
      <c r="AJ700" s="374"/>
    </row>
    <row r="701" spans="1:36" ht="16.2">
      <c r="A701" s="374"/>
      <c r="B701" s="374"/>
      <c r="C701" s="374"/>
      <c r="D701" s="374"/>
      <c r="E701" s="375"/>
      <c r="F701" s="374"/>
      <c r="G701" s="374"/>
      <c r="H701" s="374"/>
      <c r="I701" s="374"/>
      <c r="J701" s="374"/>
      <c r="K701" s="374"/>
      <c r="L701" s="374"/>
      <c r="M701" s="374"/>
      <c r="N701" s="374"/>
      <c r="O701" s="374"/>
      <c r="P701" s="374"/>
      <c r="Q701" s="374"/>
      <c r="R701" s="374"/>
      <c r="S701" s="374"/>
      <c r="T701" s="374"/>
      <c r="U701" s="374"/>
      <c r="V701" s="374"/>
      <c r="W701" s="374"/>
      <c r="X701" s="374"/>
      <c r="Y701" s="374"/>
      <c r="Z701" s="374"/>
      <c r="AA701" s="374"/>
      <c r="AB701" s="374"/>
      <c r="AC701" s="374"/>
      <c r="AD701" s="374"/>
      <c r="AE701" s="374"/>
      <c r="AF701" s="374"/>
      <c r="AG701" s="374"/>
      <c r="AH701" s="374"/>
      <c r="AI701" s="374"/>
      <c r="AJ701" s="374"/>
    </row>
    <row r="702" spans="1:36" ht="16.2">
      <c r="A702" s="374"/>
      <c r="B702" s="374"/>
      <c r="C702" s="374"/>
      <c r="D702" s="374"/>
      <c r="E702" s="375"/>
      <c r="F702" s="374"/>
      <c r="G702" s="374"/>
      <c r="H702" s="374"/>
      <c r="I702" s="374"/>
      <c r="J702" s="374"/>
      <c r="K702" s="374"/>
      <c r="L702" s="374"/>
      <c r="M702" s="374"/>
      <c r="N702" s="374"/>
      <c r="O702" s="374"/>
      <c r="P702" s="374"/>
      <c r="Q702" s="374"/>
      <c r="R702" s="374"/>
      <c r="S702" s="374"/>
      <c r="T702" s="374"/>
      <c r="U702" s="374"/>
      <c r="V702" s="374"/>
      <c r="W702" s="374"/>
      <c r="X702" s="374"/>
      <c r="Y702" s="374"/>
      <c r="Z702" s="374"/>
      <c r="AA702" s="374"/>
      <c r="AB702" s="374"/>
      <c r="AC702" s="374"/>
      <c r="AD702" s="374"/>
      <c r="AE702" s="374"/>
      <c r="AF702" s="374"/>
      <c r="AG702" s="374"/>
      <c r="AH702" s="374"/>
      <c r="AI702" s="374"/>
      <c r="AJ702" s="374"/>
    </row>
    <row r="703" spans="1:36" ht="16.2">
      <c r="A703" s="374"/>
      <c r="B703" s="374"/>
      <c r="C703" s="374"/>
      <c r="D703" s="374"/>
      <c r="E703" s="375"/>
      <c r="F703" s="374"/>
      <c r="G703" s="374"/>
      <c r="H703" s="374"/>
      <c r="I703" s="374"/>
      <c r="J703" s="374"/>
      <c r="K703" s="374"/>
      <c r="L703" s="374"/>
      <c r="M703" s="374"/>
      <c r="N703" s="374"/>
      <c r="O703" s="374"/>
      <c r="P703" s="374"/>
      <c r="Q703" s="374"/>
      <c r="R703" s="374"/>
      <c r="S703" s="374"/>
      <c r="T703" s="374"/>
      <c r="U703" s="374"/>
      <c r="V703" s="374"/>
      <c r="W703" s="374"/>
      <c r="X703" s="374"/>
      <c r="Y703" s="374"/>
      <c r="Z703" s="374"/>
      <c r="AA703" s="374"/>
      <c r="AB703" s="374"/>
      <c r="AC703" s="374"/>
      <c r="AD703" s="374"/>
      <c r="AE703" s="374"/>
      <c r="AF703" s="374"/>
      <c r="AG703" s="374"/>
      <c r="AH703" s="374"/>
      <c r="AI703" s="374"/>
      <c r="AJ703" s="374"/>
    </row>
    <row r="704" spans="1:36" ht="16.2">
      <c r="A704" s="374"/>
      <c r="B704" s="374"/>
      <c r="C704" s="374"/>
      <c r="D704" s="374"/>
      <c r="E704" s="375"/>
      <c r="F704" s="374"/>
      <c r="G704" s="374"/>
      <c r="H704" s="374"/>
      <c r="I704" s="374"/>
      <c r="J704" s="374"/>
      <c r="K704" s="374"/>
      <c r="L704" s="374"/>
      <c r="M704" s="374"/>
      <c r="N704" s="374"/>
      <c r="O704" s="374"/>
      <c r="P704" s="374"/>
      <c r="Q704" s="374"/>
      <c r="R704" s="374"/>
      <c r="S704" s="374"/>
      <c r="T704" s="374"/>
      <c r="U704" s="374"/>
      <c r="V704" s="374"/>
      <c r="W704" s="374"/>
      <c r="X704" s="374"/>
      <c r="Y704" s="374"/>
      <c r="Z704" s="374"/>
      <c r="AA704" s="374"/>
      <c r="AB704" s="374"/>
      <c r="AC704" s="374"/>
      <c r="AD704" s="374"/>
      <c r="AE704" s="374"/>
      <c r="AF704" s="374"/>
      <c r="AG704" s="374"/>
      <c r="AH704" s="374"/>
      <c r="AI704" s="374"/>
      <c r="AJ704" s="374"/>
    </row>
    <row r="705" spans="1:36" ht="16.2">
      <c r="A705" s="374"/>
      <c r="B705" s="374"/>
      <c r="C705" s="374"/>
      <c r="D705" s="374"/>
      <c r="E705" s="375"/>
      <c r="F705" s="374"/>
      <c r="G705" s="374"/>
      <c r="H705" s="374"/>
      <c r="I705" s="374"/>
      <c r="J705" s="374"/>
      <c r="K705" s="374"/>
      <c r="L705" s="374"/>
      <c r="M705" s="374"/>
      <c r="N705" s="374"/>
      <c r="O705" s="374"/>
      <c r="P705" s="374"/>
      <c r="Q705" s="374"/>
      <c r="R705" s="374"/>
      <c r="S705" s="374"/>
      <c r="T705" s="374"/>
      <c r="U705" s="374"/>
      <c r="V705" s="374"/>
      <c r="W705" s="374"/>
      <c r="X705" s="374"/>
      <c r="Y705" s="374"/>
      <c r="Z705" s="374"/>
      <c r="AA705" s="374"/>
      <c r="AB705" s="374"/>
      <c r="AC705" s="374"/>
      <c r="AD705" s="374"/>
      <c r="AE705" s="374"/>
      <c r="AF705" s="374"/>
      <c r="AG705" s="374"/>
      <c r="AH705" s="374"/>
      <c r="AI705" s="374"/>
      <c r="AJ705" s="374"/>
    </row>
    <row r="706" spans="1:36" ht="16.2">
      <c r="A706" s="374"/>
      <c r="B706" s="374"/>
      <c r="C706" s="374"/>
      <c r="D706" s="374"/>
      <c r="E706" s="375"/>
      <c r="F706" s="374"/>
      <c r="G706" s="374"/>
      <c r="H706" s="374"/>
      <c r="I706" s="374"/>
      <c r="J706" s="374"/>
      <c r="K706" s="374"/>
      <c r="L706" s="374"/>
      <c r="M706" s="374"/>
      <c r="N706" s="374"/>
      <c r="O706" s="374"/>
      <c r="P706" s="374"/>
      <c r="Q706" s="374"/>
      <c r="R706" s="374"/>
      <c r="S706" s="374"/>
      <c r="T706" s="374"/>
      <c r="U706" s="374"/>
      <c r="V706" s="374"/>
      <c r="W706" s="374"/>
      <c r="X706" s="374"/>
      <c r="Y706" s="374"/>
      <c r="Z706" s="374"/>
      <c r="AA706" s="374"/>
      <c r="AB706" s="374"/>
      <c r="AC706" s="374"/>
      <c r="AD706" s="374"/>
      <c r="AE706" s="374"/>
      <c r="AF706" s="374"/>
      <c r="AG706" s="374"/>
      <c r="AH706" s="374"/>
      <c r="AI706" s="374"/>
      <c r="AJ706" s="374"/>
    </row>
    <row r="707" spans="1:36" ht="16.2">
      <c r="A707" s="374"/>
      <c r="B707" s="374"/>
      <c r="C707" s="374"/>
      <c r="D707" s="374"/>
      <c r="E707" s="375"/>
      <c r="F707" s="374"/>
      <c r="G707" s="374"/>
      <c r="H707" s="374"/>
      <c r="I707" s="374"/>
      <c r="J707" s="374"/>
      <c r="K707" s="374"/>
      <c r="L707" s="374"/>
      <c r="M707" s="374"/>
      <c r="N707" s="374"/>
      <c r="O707" s="374"/>
      <c r="P707" s="374"/>
      <c r="Q707" s="374"/>
      <c r="R707" s="374"/>
      <c r="S707" s="374"/>
      <c r="T707" s="374"/>
      <c r="U707" s="374"/>
      <c r="V707" s="374"/>
      <c r="W707" s="374"/>
      <c r="X707" s="374"/>
      <c r="Y707" s="374"/>
      <c r="Z707" s="374"/>
      <c r="AA707" s="374"/>
      <c r="AB707" s="374"/>
      <c r="AC707" s="374"/>
      <c r="AD707" s="374"/>
      <c r="AE707" s="374"/>
      <c r="AF707" s="374"/>
      <c r="AG707" s="374"/>
      <c r="AH707" s="374"/>
      <c r="AI707" s="374"/>
      <c r="AJ707" s="374"/>
    </row>
    <row r="708" spans="1:36" ht="16.2">
      <c r="A708" s="374"/>
      <c r="B708" s="374"/>
      <c r="C708" s="374"/>
      <c r="D708" s="374"/>
      <c r="E708" s="375"/>
      <c r="F708" s="374"/>
      <c r="G708" s="374"/>
      <c r="H708" s="374"/>
      <c r="I708" s="374"/>
      <c r="J708" s="374"/>
      <c r="K708" s="374"/>
      <c r="L708" s="374"/>
      <c r="M708" s="374"/>
      <c r="N708" s="374"/>
      <c r="O708" s="374"/>
      <c r="P708" s="374"/>
      <c r="Q708" s="374"/>
      <c r="R708" s="374"/>
      <c r="S708" s="374"/>
      <c r="T708" s="374"/>
      <c r="U708" s="374"/>
      <c r="V708" s="374"/>
      <c r="W708" s="374"/>
      <c r="X708" s="374"/>
      <c r="Y708" s="374"/>
      <c r="Z708" s="374"/>
      <c r="AA708" s="374"/>
      <c r="AB708" s="374"/>
      <c r="AC708" s="374"/>
      <c r="AD708" s="374"/>
      <c r="AE708" s="374"/>
      <c r="AF708" s="374"/>
      <c r="AG708" s="374"/>
      <c r="AH708" s="374"/>
      <c r="AI708" s="374"/>
      <c r="AJ708" s="374"/>
    </row>
    <row r="709" spans="1:36" ht="16.2">
      <c r="A709" s="374"/>
      <c r="B709" s="374"/>
      <c r="C709" s="374"/>
      <c r="D709" s="374"/>
      <c r="E709" s="375"/>
      <c r="F709" s="374"/>
      <c r="G709" s="374"/>
      <c r="H709" s="374"/>
      <c r="I709" s="374"/>
      <c r="J709" s="374"/>
      <c r="K709" s="374"/>
      <c r="L709" s="374"/>
      <c r="M709" s="374"/>
      <c r="N709" s="374"/>
      <c r="O709" s="374"/>
      <c r="P709" s="374"/>
      <c r="Q709" s="374"/>
      <c r="R709" s="374"/>
      <c r="S709" s="374"/>
      <c r="T709" s="374"/>
      <c r="U709" s="374"/>
      <c r="V709" s="374"/>
      <c r="W709" s="374"/>
      <c r="X709" s="374"/>
      <c r="Y709" s="374"/>
      <c r="Z709" s="374"/>
      <c r="AA709" s="374"/>
      <c r="AB709" s="374"/>
      <c r="AC709" s="374"/>
      <c r="AD709" s="374"/>
      <c r="AE709" s="374"/>
      <c r="AF709" s="374"/>
      <c r="AG709" s="374"/>
      <c r="AH709" s="374"/>
      <c r="AI709" s="374"/>
      <c r="AJ709" s="374"/>
    </row>
    <row r="710" spans="1:36" ht="16.2">
      <c r="A710" s="374"/>
      <c r="B710" s="374"/>
      <c r="C710" s="374"/>
      <c r="D710" s="374"/>
      <c r="E710" s="375"/>
      <c r="F710" s="374"/>
      <c r="G710" s="374"/>
      <c r="H710" s="374"/>
      <c r="I710" s="374"/>
      <c r="J710" s="374"/>
      <c r="K710" s="374"/>
      <c r="L710" s="374"/>
      <c r="M710" s="374"/>
      <c r="N710" s="374"/>
      <c r="O710" s="374"/>
      <c r="P710" s="374"/>
      <c r="Q710" s="374"/>
      <c r="R710" s="374"/>
      <c r="S710" s="374"/>
      <c r="T710" s="374"/>
      <c r="U710" s="374"/>
      <c r="V710" s="374"/>
      <c r="W710" s="374"/>
      <c r="X710" s="374"/>
      <c r="Y710" s="374"/>
      <c r="Z710" s="374"/>
      <c r="AA710" s="374"/>
      <c r="AB710" s="374"/>
      <c r="AC710" s="374"/>
      <c r="AD710" s="374"/>
      <c r="AE710" s="374"/>
      <c r="AF710" s="374"/>
      <c r="AG710" s="374"/>
      <c r="AH710" s="374"/>
      <c r="AI710" s="374"/>
      <c r="AJ710" s="374"/>
    </row>
    <row r="711" spans="1:36" ht="16.2">
      <c r="A711" s="374"/>
      <c r="B711" s="374"/>
      <c r="C711" s="374"/>
      <c r="D711" s="374"/>
      <c r="E711" s="375"/>
      <c r="F711" s="374"/>
      <c r="G711" s="374"/>
      <c r="H711" s="374"/>
      <c r="I711" s="374"/>
      <c r="J711" s="374"/>
      <c r="K711" s="374"/>
      <c r="L711" s="374"/>
      <c r="M711" s="374"/>
      <c r="N711" s="374"/>
      <c r="O711" s="374"/>
      <c r="P711" s="374"/>
      <c r="Q711" s="374"/>
      <c r="R711" s="374"/>
      <c r="S711" s="374"/>
      <c r="T711" s="374"/>
      <c r="U711" s="374"/>
      <c r="V711" s="374"/>
      <c r="W711" s="374"/>
      <c r="X711" s="374"/>
      <c r="Y711" s="374"/>
      <c r="Z711" s="374"/>
      <c r="AA711" s="374"/>
      <c r="AB711" s="374"/>
      <c r="AC711" s="374"/>
      <c r="AD711" s="374"/>
      <c r="AE711" s="374"/>
      <c r="AF711" s="374"/>
      <c r="AG711" s="374"/>
      <c r="AH711" s="374"/>
      <c r="AI711" s="374"/>
      <c r="AJ711" s="374"/>
    </row>
    <row r="712" spans="1:36" ht="16.2">
      <c r="A712" s="374"/>
      <c r="B712" s="374"/>
      <c r="C712" s="374"/>
      <c r="D712" s="374"/>
      <c r="E712" s="375"/>
      <c r="F712" s="374"/>
      <c r="G712" s="374"/>
      <c r="H712" s="374"/>
      <c r="I712" s="374"/>
      <c r="J712" s="374"/>
      <c r="K712" s="374"/>
      <c r="L712" s="374"/>
      <c r="M712" s="374"/>
      <c r="N712" s="374"/>
      <c r="O712" s="374"/>
      <c r="P712" s="374"/>
      <c r="Q712" s="374"/>
      <c r="R712" s="374"/>
      <c r="S712" s="374"/>
      <c r="T712" s="374"/>
      <c r="U712" s="374"/>
      <c r="V712" s="374"/>
      <c r="W712" s="374"/>
      <c r="X712" s="374"/>
      <c r="Y712" s="374"/>
      <c r="Z712" s="374"/>
      <c r="AA712" s="374"/>
      <c r="AB712" s="374"/>
      <c r="AC712" s="374"/>
      <c r="AD712" s="374"/>
      <c r="AE712" s="374"/>
      <c r="AF712" s="374"/>
      <c r="AG712" s="374"/>
      <c r="AH712" s="374"/>
      <c r="AI712" s="374"/>
      <c r="AJ712" s="374"/>
    </row>
    <row r="713" spans="1:36" ht="16.2">
      <c r="A713" s="374"/>
      <c r="B713" s="374"/>
      <c r="C713" s="374"/>
      <c r="D713" s="374"/>
      <c r="E713" s="375"/>
      <c r="F713" s="374"/>
      <c r="G713" s="374"/>
      <c r="H713" s="374"/>
      <c r="I713" s="374"/>
      <c r="J713" s="374"/>
      <c r="K713" s="374"/>
      <c r="L713" s="374"/>
      <c r="M713" s="374"/>
      <c r="N713" s="374"/>
      <c r="O713" s="374"/>
      <c r="P713" s="374"/>
      <c r="Q713" s="374"/>
      <c r="R713" s="374"/>
      <c r="S713" s="374"/>
      <c r="T713" s="374"/>
      <c r="U713" s="374"/>
      <c r="V713" s="374"/>
      <c r="W713" s="374"/>
      <c r="X713" s="374"/>
      <c r="Y713" s="374"/>
      <c r="Z713" s="374"/>
      <c r="AA713" s="374"/>
      <c r="AB713" s="374"/>
      <c r="AC713" s="374"/>
      <c r="AD713" s="374"/>
      <c r="AE713" s="374"/>
      <c r="AF713" s="374"/>
      <c r="AG713" s="374"/>
      <c r="AH713" s="374"/>
      <c r="AI713" s="374"/>
      <c r="AJ713" s="374"/>
    </row>
    <row r="714" spans="1:36" ht="16.2">
      <c r="A714" s="374"/>
      <c r="B714" s="374"/>
      <c r="C714" s="374"/>
      <c r="D714" s="374"/>
      <c r="E714" s="375"/>
      <c r="F714" s="374"/>
      <c r="G714" s="374"/>
      <c r="H714" s="374"/>
      <c r="I714" s="374"/>
      <c r="J714" s="374"/>
      <c r="K714" s="374"/>
      <c r="L714" s="374"/>
      <c r="M714" s="374"/>
      <c r="N714" s="374"/>
      <c r="O714" s="374"/>
      <c r="P714" s="374"/>
      <c r="Q714" s="374"/>
      <c r="R714" s="374"/>
      <c r="S714" s="374"/>
      <c r="T714" s="374"/>
      <c r="U714" s="374"/>
      <c r="V714" s="374"/>
      <c r="W714" s="374"/>
      <c r="X714" s="374"/>
      <c r="Y714" s="374"/>
      <c r="Z714" s="374"/>
      <c r="AA714" s="374"/>
      <c r="AB714" s="374"/>
      <c r="AC714" s="374"/>
      <c r="AD714" s="374"/>
      <c r="AE714" s="374"/>
      <c r="AF714" s="374"/>
      <c r="AG714" s="374"/>
      <c r="AH714" s="374"/>
      <c r="AI714" s="374"/>
      <c r="AJ714" s="374"/>
    </row>
    <row r="715" spans="1:36" ht="16.2">
      <c r="A715" s="374"/>
      <c r="B715" s="374"/>
      <c r="C715" s="374"/>
      <c r="D715" s="374"/>
      <c r="E715" s="375"/>
      <c r="F715" s="374"/>
      <c r="G715" s="374"/>
      <c r="H715" s="374"/>
      <c r="I715" s="374"/>
      <c r="J715" s="374"/>
      <c r="K715" s="374"/>
      <c r="L715" s="374"/>
      <c r="M715" s="374"/>
      <c r="N715" s="374"/>
      <c r="O715" s="374"/>
      <c r="P715" s="374"/>
      <c r="Q715" s="374"/>
      <c r="R715" s="374"/>
      <c r="S715" s="374"/>
      <c r="T715" s="374"/>
      <c r="U715" s="374"/>
      <c r="V715" s="374"/>
      <c r="W715" s="374"/>
      <c r="X715" s="374"/>
      <c r="Y715" s="374"/>
      <c r="Z715" s="374"/>
      <c r="AA715" s="374"/>
      <c r="AB715" s="374"/>
      <c r="AC715" s="374"/>
      <c r="AD715" s="374"/>
      <c r="AE715" s="374"/>
      <c r="AF715" s="374"/>
      <c r="AG715" s="374"/>
      <c r="AH715" s="374"/>
      <c r="AI715" s="374"/>
      <c r="AJ715" s="374"/>
    </row>
    <row r="716" spans="1:36" ht="16.2">
      <c r="A716" s="374"/>
      <c r="B716" s="374"/>
      <c r="C716" s="374"/>
      <c r="D716" s="374"/>
      <c r="E716" s="375"/>
      <c r="F716" s="374"/>
      <c r="G716" s="374"/>
      <c r="H716" s="374"/>
      <c r="I716" s="374"/>
      <c r="J716" s="374"/>
      <c r="K716" s="374"/>
      <c r="L716" s="374"/>
      <c r="M716" s="374"/>
      <c r="N716" s="374"/>
      <c r="O716" s="374"/>
      <c r="P716" s="374"/>
      <c r="Q716" s="374"/>
      <c r="R716" s="374"/>
      <c r="S716" s="374"/>
      <c r="T716" s="374"/>
      <c r="U716" s="374"/>
      <c r="V716" s="374"/>
      <c r="W716" s="374"/>
      <c r="X716" s="374"/>
      <c r="Y716" s="374"/>
      <c r="Z716" s="374"/>
      <c r="AA716" s="374"/>
      <c r="AB716" s="374"/>
      <c r="AC716" s="374"/>
      <c r="AD716" s="374"/>
      <c r="AE716" s="374"/>
      <c r="AF716" s="374"/>
      <c r="AG716" s="374"/>
      <c r="AH716" s="374"/>
      <c r="AI716" s="374"/>
      <c r="AJ716" s="374"/>
    </row>
    <row r="717" spans="1:36" ht="16.2">
      <c r="A717" s="374"/>
      <c r="B717" s="374"/>
      <c r="C717" s="374"/>
      <c r="D717" s="374"/>
      <c r="E717" s="375"/>
      <c r="F717" s="374"/>
      <c r="G717" s="374"/>
      <c r="H717" s="374"/>
      <c r="I717" s="374"/>
      <c r="J717" s="374"/>
      <c r="K717" s="374"/>
      <c r="L717" s="374"/>
      <c r="M717" s="374"/>
      <c r="N717" s="374"/>
      <c r="O717" s="374"/>
      <c r="P717" s="374"/>
      <c r="Q717" s="374"/>
      <c r="R717" s="374"/>
      <c r="S717" s="374"/>
      <c r="T717" s="374"/>
      <c r="U717" s="374"/>
      <c r="V717" s="374"/>
      <c r="W717" s="374"/>
      <c r="X717" s="374"/>
      <c r="Y717" s="374"/>
      <c r="Z717" s="374"/>
      <c r="AA717" s="374"/>
      <c r="AB717" s="374"/>
      <c r="AC717" s="374"/>
      <c r="AD717" s="374"/>
      <c r="AE717" s="374"/>
      <c r="AF717" s="374"/>
      <c r="AG717" s="374"/>
      <c r="AH717" s="374"/>
      <c r="AI717" s="374"/>
      <c r="AJ717" s="374"/>
    </row>
    <row r="718" spans="1:36" ht="16.2">
      <c r="A718" s="374"/>
      <c r="B718" s="374"/>
      <c r="C718" s="374"/>
      <c r="D718" s="374"/>
      <c r="E718" s="375"/>
      <c r="F718" s="374"/>
      <c r="G718" s="374"/>
      <c r="H718" s="374"/>
      <c r="I718" s="374"/>
      <c r="J718" s="374"/>
      <c r="K718" s="374"/>
      <c r="L718" s="374"/>
      <c r="M718" s="374"/>
      <c r="N718" s="374"/>
      <c r="O718" s="374"/>
      <c r="P718" s="374"/>
      <c r="Q718" s="374"/>
      <c r="R718" s="374"/>
      <c r="S718" s="374"/>
      <c r="T718" s="374"/>
      <c r="U718" s="374"/>
      <c r="V718" s="374"/>
      <c r="W718" s="374"/>
      <c r="X718" s="374"/>
      <c r="Y718" s="374"/>
      <c r="Z718" s="374"/>
      <c r="AA718" s="374"/>
      <c r="AB718" s="374"/>
      <c r="AC718" s="374"/>
      <c r="AD718" s="374"/>
      <c r="AE718" s="374"/>
      <c r="AF718" s="374"/>
      <c r="AG718" s="374"/>
      <c r="AH718" s="374"/>
      <c r="AI718" s="374"/>
      <c r="AJ718" s="374"/>
    </row>
    <row r="719" spans="1:36" ht="16.2">
      <c r="A719" s="374"/>
      <c r="B719" s="374"/>
      <c r="C719" s="374"/>
      <c r="D719" s="374"/>
      <c r="E719" s="375"/>
      <c r="F719" s="374"/>
      <c r="G719" s="374"/>
      <c r="H719" s="374"/>
      <c r="I719" s="374"/>
      <c r="J719" s="374"/>
      <c r="K719" s="374"/>
      <c r="L719" s="374"/>
      <c r="M719" s="374"/>
      <c r="N719" s="374"/>
      <c r="O719" s="374"/>
      <c r="P719" s="374"/>
      <c r="Q719" s="374"/>
      <c r="R719" s="374"/>
      <c r="S719" s="374"/>
      <c r="T719" s="374"/>
      <c r="U719" s="374"/>
      <c r="V719" s="374"/>
      <c r="W719" s="374"/>
      <c r="X719" s="374"/>
      <c r="Y719" s="374"/>
      <c r="Z719" s="374"/>
      <c r="AA719" s="374"/>
      <c r="AB719" s="374"/>
      <c r="AC719" s="374"/>
      <c r="AD719" s="374"/>
      <c r="AE719" s="374"/>
      <c r="AF719" s="374"/>
      <c r="AG719" s="374"/>
      <c r="AH719" s="374"/>
      <c r="AI719" s="374"/>
      <c r="AJ719" s="374"/>
    </row>
    <row r="720" spans="1:36" ht="16.2">
      <c r="A720" s="374"/>
      <c r="B720" s="374"/>
      <c r="C720" s="374"/>
      <c r="D720" s="374"/>
      <c r="E720" s="375"/>
      <c r="F720" s="374"/>
      <c r="G720" s="374"/>
      <c r="H720" s="374"/>
      <c r="I720" s="374"/>
      <c r="J720" s="374"/>
      <c r="K720" s="374"/>
      <c r="L720" s="374"/>
      <c r="M720" s="374"/>
      <c r="N720" s="374"/>
      <c r="O720" s="374"/>
      <c r="P720" s="374"/>
      <c r="Q720" s="374"/>
      <c r="R720" s="374"/>
      <c r="S720" s="374"/>
      <c r="T720" s="374"/>
      <c r="U720" s="374"/>
      <c r="V720" s="374"/>
      <c r="W720" s="374"/>
      <c r="X720" s="374"/>
      <c r="Y720" s="374"/>
      <c r="Z720" s="374"/>
      <c r="AA720" s="374"/>
      <c r="AB720" s="374"/>
      <c r="AC720" s="374"/>
      <c r="AD720" s="374"/>
      <c r="AE720" s="374"/>
      <c r="AF720" s="374"/>
      <c r="AG720" s="374"/>
      <c r="AH720" s="374"/>
      <c r="AI720" s="374"/>
      <c r="AJ720" s="374"/>
    </row>
    <row r="721" spans="1:36" ht="16.2">
      <c r="A721" s="374"/>
      <c r="B721" s="374"/>
      <c r="C721" s="374"/>
      <c r="D721" s="374"/>
      <c r="E721" s="375"/>
      <c r="F721" s="374"/>
      <c r="G721" s="374"/>
      <c r="H721" s="374"/>
      <c r="I721" s="374"/>
      <c r="J721" s="374"/>
      <c r="K721" s="374"/>
      <c r="L721" s="374"/>
      <c r="M721" s="374"/>
      <c r="N721" s="374"/>
      <c r="O721" s="374"/>
      <c r="P721" s="374"/>
      <c r="Q721" s="374"/>
      <c r="R721" s="374"/>
      <c r="S721" s="374"/>
      <c r="T721" s="374"/>
      <c r="U721" s="374"/>
      <c r="V721" s="374"/>
      <c r="W721" s="374"/>
      <c r="X721" s="374"/>
      <c r="Y721" s="374"/>
      <c r="Z721" s="374"/>
      <c r="AA721" s="374"/>
      <c r="AB721" s="374"/>
      <c r="AC721" s="374"/>
      <c r="AD721" s="374"/>
      <c r="AE721" s="374"/>
      <c r="AF721" s="374"/>
      <c r="AG721" s="374"/>
      <c r="AH721" s="374"/>
      <c r="AI721" s="374"/>
      <c r="AJ721" s="374"/>
    </row>
    <row r="722" spans="1:36" ht="16.2">
      <c r="A722" s="374"/>
      <c r="B722" s="374"/>
      <c r="C722" s="374"/>
      <c r="D722" s="374"/>
      <c r="E722" s="375"/>
      <c r="F722" s="374"/>
      <c r="G722" s="374"/>
      <c r="H722" s="374"/>
      <c r="I722" s="374"/>
      <c r="J722" s="374"/>
      <c r="K722" s="374"/>
      <c r="L722" s="374"/>
      <c r="M722" s="374"/>
      <c r="N722" s="374"/>
      <c r="O722" s="374"/>
      <c r="P722" s="374"/>
      <c r="Q722" s="374"/>
      <c r="R722" s="374"/>
      <c r="S722" s="374"/>
      <c r="T722" s="374"/>
      <c r="U722" s="374"/>
      <c r="V722" s="374"/>
      <c r="W722" s="374"/>
      <c r="X722" s="374"/>
      <c r="Y722" s="374"/>
      <c r="Z722" s="374"/>
      <c r="AA722" s="374"/>
      <c r="AB722" s="374"/>
      <c r="AC722" s="374"/>
      <c r="AD722" s="374"/>
      <c r="AE722" s="374"/>
      <c r="AF722" s="374"/>
      <c r="AG722" s="374"/>
      <c r="AH722" s="374"/>
      <c r="AI722" s="374"/>
      <c r="AJ722" s="374"/>
    </row>
    <row r="723" spans="1:36" ht="16.2">
      <c r="A723" s="374"/>
      <c r="B723" s="374"/>
      <c r="C723" s="374"/>
      <c r="D723" s="374"/>
      <c r="E723" s="375"/>
      <c r="F723" s="374"/>
      <c r="G723" s="374"/>
      <c r="H723" s="374"/>
      <c r="I723" s="374"/>
      <c r="J723" s="374"/>
      <c r="K723" s="374"/>
      <c r="L723" s="374"/>
      <c r="M723" s="374"/>
      <c r="N723" s="374"/>
      <c r="O723" s="374"/>
      <c r="P723" s="374"/>
      <c r="Q723" s="374"/>
      <c r="R723" s="374"/>
      <c r="S723" s="374"/>
      <c r="T723" s="374"/>
      <c r="U723" s="374"/>
      <c r="V723" s="374"/>
      <c r="W723" s="374"/>
      <c r="X723" s="374"/>
      <c r="Y723" s="374"/>
      <c r="Z723" s="374"/>
      <c r="AA723" s="374"/>
      <c r="AB723" s="374"/>
      <c r="AC723" s="374"/>
      <c r="AD723" s="374"/>
      <c r="AE723" s="374"/>
      <c r="AF723" s="374"/>
      <c r="AG723" s="374"/>
      <c r="AH723" s="374"/>
      <c r="AI723" s="374"/>
      <c r="AJ723" s="374"/>
    </row>
    <row r="724" spans="1:36" ht="16.2">
      <c r="A724" s="374"/>
      <c r="B724" s="374"/>
      <c r="C724" s="374"/>
      <c r="D724" s="374"/>
      <c r="E724" s="375"/>
      <c r="F724" s="374"/>
      <c r="G724" s="374"/>
      <c r="H724" s="374"/>
      <c r="I724" s="374"/>
      <c r="J724" s="374"/>
      <c r="K724" s="374"/>
      <c r="L724" s="374"/>
      <c r="M724" s="374"/>
      <c r="N724" s="374"/>
      <c r="O724" s="374"/>
      <c r="P724" s="374"/>
      <c r="Q724" s="374"/>
      <c r="R724" s="374"/>
      <c r="S724" s="374"/>
      <c r="T724" s="374"/>
      <c r="U724" s="374"/>
      <c r="V724" s="374"/>
      <c r="W724" s="374"/>
      <c r="X724" s="374"/>
      <c r="Y724" s="374"/>
      <c r="Z724" s="374"/>
      <c r="AA724" s="374"/>
      <c r="AB724" s="374"/>
      <c r="AC724" s="374"/>
      <c r="AD724" s="374"/>
      <c r="AE724" s="374"/>
      <c r="AF724" s="374"/>
      <c r="AG724" s="374"/>
      <c r="AH724" s="374"/>
      <c r="AI724" s="374"/>
      <c r="AJ724" s="374"/>
    </row>
    <row r="725" spans="1:36" ht="16.2">
      <c r="A725" s="374"/>
      <c r="B725" s="374"/>
      <c r="C725" s="374"/>
      <c r="D725" s="374"/>
      <c r="E725" s="375"/>
      <c r="F725" s="374"/>
      <c r="G725" s="374"/>
      <c r="H725" s="374"/>
      <c r="I725" s="374"/>
      <c r="J725" s="374"/>
      <c r="K725" s="374"/>
      <c r="L725" s="374"/>
      <c r="M725" s="374"/>
      <c r="N725" s="374"/>
      <c r="O725" s="374"/>
      <c r="P725" s="374"/>
      <c r="Q725" s="374"/>
      <c r="R725" s="374"/>
      <c r="S725" s="374"/>
      <c r="T725" s="374"/>
      <c r="U725" s="374"/>
      <c r="V725" s="374"/>
      <c r="W725" s="374"/>
      <c r="X725" s="374"/>
      <c r="Y725" s="374"/>
      <c r="Z725" s="374"/>
      <c r="AA725" s="374"/>
      <c r="AB725" s="374"/>
      <c r="AC725" s="374"/>
      <c r="AD725" s="374"/>
      <c r="AE725" s="374"/>
      <c r="AF725" s="374"/>
      <c r="AG725" s="374"/>
      <c r="AH725" s="374"/>
      <c r="AI725" s="374"/>
      <c r="AJ725" s="374"/>
    </row>
    <row r="726" spans="1:36" ht="16.2">
      <c r="A726" s="374"/>
      <c r="B726" s="374"/>
      <c r="C726" s="374"/>
      <c r="D726" s="374"/>
      <c r="E726" s="375"/>
      <c r="F726" s="374"/>
      <c r="G726" s="374"/>
      <c r="H726" s="374"/>
      <c r="I726" s="374"/>
      <c r="J726" s="374"/>
      <c r="K726" s="374"/>
      <c r="L726" s="374"/>
      <c r="M726" s="374"/>
      <c r="N726" s="374"/>
      <c r="O726" s="374"/>
      <c r="P726" s="374"/>
      <c r="Q726" s="374"/>
      <c r="R726" s="374"/>
      <c r="S726" s="374"/>
      <c r="T726" s="374"/>
      <c r="U726" s="374"/>
      <c r="V726" s="374"/>
      <c r="W726" s="374"/>
      <c r="X726" s="374"/>
      <c r="Y726" s="374"/>
      <c r="Z726" s="374"/>
      <c r="AA726" s="374"/>
      <c r="AB726" s="374"/>
      <c r="AC726" s="374"/>
      <c r="AD726" s="374"/>
      <c r="AE726" s="374"/>
      <c r="AF726" s="374"/>
      <c r="AG726" s="374"/>
      <c r="AH726" s="374"/>
      <c r="AI726" s="374"/>
      <c r="AJ726" s="374"/>
    </row>
    <row r="727" spans="1:36" ht="16.2">
      <c r="A727" s="374"/>
      <c r="B727" s="374"/>
      <c r="C727" s="374"/>
      <c r="D727" s="374"/>
      <c r="E727" s="375"/>
      <c r="F727" s="374"/>
      <c r="G727" s="374"/>
      <c r="H727" s="374"/>
      <c r="I727" s="374"/>
      <c r="J727" s="374"/>
      <c r="K727" s="374"/>
      <c r="L727" s="374"/>
      <c r="M727" s="374"/>
      <c r="N727" s="374"/>
      <c r="O727" s="374"/>
      <c r="P727" s="374"/>
      <c r="Q727" s="374"/>
      <c r="R727" s="374"/>
      <c r="S727" s="374"/>
      <c r="T727" s="374"/>
      <c r="U727" s="374"/>
      <c r="V727" s="374"/>
      <c r="W727" s="374"/>
      <c r="X727" s="374"/>
      <c r="Y727" s="374"/>
      <c r="Z727" s="374"/>
      <c r="AA727" s="374"/>
      <c r="AB727" s="374"/>
      <c r="AC727" s="374"/>
      <c r="AD727" s="374"/>
      <c r="AE727" s="374"/>
      <c r="AF727" s="374"/>
      <c r="AG727" s="374"/>
      <c r="AH727" s="374"/>
      <c r="AI727" s="374"/>
      <c r="AJ727" s="374"/>
    </row>
    <row r="728" spans="1:36" ht="16.2">
      <c r="A728" s="374"/>
      <c r="B728" s="374"/>
      <c r="C728" s="374"/>
      <c r="D728" s="374"/>
      <c r="E728" s="375"/>
      <c r="F728" s="374"/>
      <c r="G728" s="374"/>
      <c r="H728" s="374"/>
      <c r="I728" s="374"/>
      <c r="J728" s="374"/>
      <c r="K728" s="374"/>
      <c r="L728" s="374"/>
      <c r="M728" s="374"/>
      <c r="N728" s="374"/>
      <c r="O728" s="374"/>
      <c r="P728" s="374"/>
      <c r="Q728" s="374"/>
      <c r="R728" s="374"/>
      <c r="S728" s="374"/>
      <c r="T728" s="374"/>
      <c r="U728" s="374"/>
      <c r="V728" s="374"/>
      <c r="W728" s="374"/>
      <c r="X728" s="374"/>
      <c r="Y728" s="374"/>
      <c r="Z728" s="374"/>
      <c r="AA728" s="374"/>
      <c r="AB728" s="374"/>
      <c r="AC728" s="374"/>
      <c r="AD728" s="374"/>
      <c r="AE728" s="374"/>
      <c r="AF728" s="374"/>
      <c r="AG728" s="374"/>
      <c r="AH728" s="374"/>
      <c r="AI728" s="374"/>
      <c r="AJ728" s="374"/>
    </row>
    <row r="729" spans="1:36" ht="16.2">
      <c r="A729" s="374"/>
      <c r="B729" s="374"/>
      <c r="C729" s="374"/>
      <c r="D729" s="374"/>
      <c r="E729" s="375"/>
      <c r="F729" s="374"/>
      <c r="G729" s="374"/>
      <c r="H729" s="374"/>
      <c r="I729" s="374"/>
      <c r="J729" s="374"/>
      <c r="K729" s="374"/>
      <c r="L729" s="374"/>
      <c r="M729" s="374"/>
      <c r="N729" s="374"/>
      <c r="O729" s="374"/>
      <c r="P729" s="374"/>
      <c r="Q729" s="374"/>
      <c r="R729" s="374"/>
      <c r="S729" s="374"/>
      <c r="T729" s="374"/>
      <c r="U729" s="374"/>
      <c r="V729" s="374"/>
      <c r="W729" s="374"/>
      <c r="X729" s="374"/>
      <c r="Y729" s="374"/>
      <c r="Z729" s="374"/>
      <c r="AA729" s="374"/>
      <c r="AB729" s="374"/>
      <c r="AC729" s="374"/>
      <c r="AD729" s="374"/>
      <c r="AE729" s="374"/>
      <c r="AF729" s="374"/>
      <c r="AG729" s="374"/>
      <c r="AH729" s="374"/>
      <c r="AI729" s="374"/>
      <c r="AJ729" s="374"/>
    </row>
    <row r="730" spans="1:36" ht="16.2">
      <c r="A730" s="374"/>
      <c r="B730" s="374"/>
      <c r="C730" s="374"/>
      <c r="D730" s="374"/>
      <c r="E730" s="375"/>
      <c r="F730" s="374"/>
      <c r="G730" s="374"/>
      <c r="H730" s="374"/>
      <c r="I730" s="374"/>
      <c r="J730" s="374"/>
      <c r="K730" s="374"/>
      <c r="L730" s="374"/>
      <c r="M730" s="374"/>
      <c r="N730" s="374"/>
      <c r="O730" s="374"/>
      <c r="P730" s="374"/>
      <c r="Q730" s="374"/>
      <c r="R730" s="374"/>
      <c r="S730" s="374"/>
      <c r="T730" s="374"/>
      <c r="U730" s="374"/>
      <c r="V730" s="374"/>
      <c r="W730" s="374"/>
      <c r="X730" s="374"/>
      <c r="Y730" s="374"/>
      <c r="Z730" s="374"/>
      <c r="AA730" s="374"/>
      <c r="AB730" s="374"/>
      <c r="AC730" s="374"/>
      <c r="AD730" s="374"/>
      <c r="AE730" s="374"/>
      <c r="AF730" s="374"/>
      <c r="AG730" s="374"/>
      <c r="AH730" s="374"/>
      <c r="AI730" s="374"/>
      <c r="AJ730" s="374"/>
    </row>
    <row r="731" spans="1:36" ht="16.2">
      <c r="A731" s="374"/>
      <c r="B731" s="374"/>
      <c r="C731" s="374"/>
      <c r="D731" s="374"/>
      <c r="E731" s="375"/>
      <c r="F731" s="374"/>
      <c r="G731" s="374"/>
      <c r="H731" s="374"/>
      <c r="I731" s="374"/>
      <c r="J731" s="374"/>
      <c r="K731" s="374"/>
      <c r="L731" s="374"/>
      <c r="M731" s="374"/>
      <c r="N731" s="374"/>
      <c r="O731" s="374"/>
      <c r="P731" s="374"/>
      <c r="Q731" s="374"/>
      <c r="R731" s="374"/>
      <c r="S731" s="374"/>
      <c r="T731" s="374"/>
      <c r="U731" s="374"/>
      <c r="V731" s="374"/>
      <c r="W731" s="374"/>
      <c r="X731" s="374"/>
      <c r="Y731" s="374"/>
      <c r="Z731" s="374"/>
      <c r="AA731" s="374"/>
      <c r="AB731" s="374"/>
      <c r="AC731" s="374"/>
      <c r="AD731" s="374"/>
      <c r="AE731" s="374"/>
      <c r="AF731" s="374"/>
      <c r="AG731" s="374"/>
      <c r="AH731" s="374"/>
      <c r="AI731" s="374"/>
      <c r="AJ731" s="374"/>
    </row>
    <row r="732" spans="1:36" ht="16.2">
      <c r="A732" s="374"/>
      <c r="B732" s="374"/>
      <c r="C732" s="374"/>
      <c r="D732" s="374"/>
      <c r="E732" s="375"/>
      <c r="F732" s="374"/>
      <c r="G732" s="374"/>
      <c r="H732" s="374"/>
      <c r="I732" s="374"/>
      <c r="J732" s="374"/>
      <c r="K732" s="374"/>
      <c r="L732" s="374"/>
      <c r="M732" s="374"/>
      <c r="N732" s="374"/>
      <c r="O732" s="374"/>
      <c r="P732" s="374"/>
      <c r="Q732" s="374"/>
      <c r="R732" s="374"/>
      <c r="S732" s="374"/>
      <c r="T732" s="374"/>
      <c r="U732" s="374"/>
      <c r="V732" s="374"/>
      <c r="W732" s="374"/>
      <c r="X732" s="374"/>
      <c r="Y732" s="374"/>
      <c r="Z732" s="374"/>
      <c r="AA732" s="374"/>
      <c r="AB732" s="374"/>
      <c r="AC732" s="374"/>
      <c r="AD732" s="374"/>
      <c r="AE732" s="374"/>
      <c r="AF732" s="374"/>
      <c r="AG732" s="374"/>
      <c r="AH732" s="374"/>
      <c r="AI732" s="374"/>
      <c r="AJ732" s="374"/>
    </row>
    <row r="733" spans="1:36" ht="16.2">
      <c r="A733" s="374"/>
      <c r="B733" s="374"/>
      <c r="C733" s="374"/>
      <c r="D733" s="374"/>
      <c r="E733" s="375"/>
      <c r="F733" s="374"/>
      <c r="G733" s="374"/>
      <c r="H733" s="374"/>
      <c r="I733" s="374"/>
      <c r="J733" s="374"/>
      <c r="K733" s="374"/>
      <c r="L733" s="374"/>
      <c r="M733" s="374"/>
      <c r="N733" s="374"/>
      <c r="O733" s="374"/>
      <c r="P733" s="374"/>
      <c r="Q733" s="374"/>
      <c r="R733" s="374"/>
      <c r="S733" s="374"/>
      <c r="T733" s="374"/>
      <c r="U733" s="374"/>
      <c r="V733" s="374"/>
      <c r="W733" s="374"/>
      <c r="X733" s="374"/>
      <c r="Y733" s="374"/>
      <c r="Z733" s="374"/>
      <c r="AA733" s="374"/>
      <c r="AB733" s="374"/>
      <c r="AC733" s="374"/>
      <c r="AD733" s="374"/>
      <c r="AE733" s="374"/>
      <c r="AF733" s="374"/>
      <c r="AG733" s="374"/>
      <c r="AH733" s="374"/>
      <c r="AI733" s="374"/>
      <c r="AJ733" s="374"/>
    </row>
    <row r="734" spans="1:36" ht="16.2">
      <c r="A734" s="374"/>
      <c r="B734" s="374"/>
      <c r="C734" s="374"/>
      <c r="D734" s="374"/>
      <c r="E734" s="375"/>
      <c r="F734" s="374"/>
      <c r="G734" s="374"/>
      <c r="H734" s="374"/>
      <c r="I734" s="374"/>
      <c r="J734" s="374"/>
      <c r="K734" s="374"/>
      <c r="L734" s="374"/>
      <c r="M734" s="374"/>
      <c r="N734" s="374"/>
      <c r="O734" s="374"/>
      <c r="P734" s="374"/>
      <c r="Q734" s="374"/>
      <c r="R734" s="374"/>
      <c r="S734" s="374"/>
      <c r="T734" s="374"/>
      <c r="U734" s="374"/>
      <c r="V734" s="374"/>
      <c r="W734" s="374"/>
      <c r="X734" s="374"/>
      <c r="Y734" s="374"/>
      <c r="Z734" s="374"/>
      <c r="AA734" s="374"/>
      <c r="AB734" s="374"/>
      <c r="AC734" s="374"/>
      <c r="AD734" s="374"/>
      <c r="AE734" s="374"/>
      <c r="AF734" s="374"/>
      <c r="AG734" s="374"/>
      <c r="AH734" s="374"/>
      <c r="AI734" s="374"/>
      <c r="AJ734" s="374"/>
    </row>
    <row r="735" spans="1:36" ht="16.2">
      <c r="A735" s="374"/>
      <c r="B735" s="374"/>
      <c r="C735" s="374"/>
      <c r="D735" s="374"/>
      <c r="E735" s="375"/>
      <c r="F735" s="374"/>
      <c r="G735" s="374"/>
      <c r="H735" s="374"/>
      <c r="I735" s="374"/>
      <c r="J735" s="374"/>
      <c r="K735" s="374"/>
      <c r="L735" s="374"/>
      <c r="M735" s="374"/>
      <c r="N735" s="374"/>
      <c r="O735" s="374"/>
      <c r="P735" s="374"/>
      <c r="Q735" s="374"/>
      <c r="R735" s="374"/>
      <c r="S735" s="374"/>
      <c r="T735" s="374"/>
      <c r="U735" s="374"/>
      <c r="V735" s="374"/>
      <c r="W735" s="374"/>
      <c r="X735" s="374"/>
      <c r="Y735" s="374"/>
      <c r="Z735" s="374"/>
      <c r="AA735" s="374"/>
      <c r="AB735" s="374"/>
      <c r="AC735" s="374"/>
      <c r="AD735" s="374"/>
      <c r="AE735" s="374"/>
      <c r="AF735" s="374"/>
      <c r="AG735" s="374"/>
      <c r="AH735" s="374"/>
      <c r="AI735" s="374"/>
      <c r="AJ735" s="374"/>
    </row>
    <row r="736" spans="1:36" ht="16.2">
      <c r="A736" s="374"/>
      <c r="B736" s="374"/>
      <c r="C736" s="374"/>
      <c r="D736" s="374"/>
      <c r="E736" s="375"/>
      <c r="F736" s="374"/>
      <c r="G736" s="374"/>
      <c r="H736" s="374"/>
      <c r="I736" s="374"/>
      <c r="J736" s="374"/>
      <c r="K736" s="374"/>
      <c r="L736" s="374"/>
      <c r="M736" s="374"/>
      <c r="N736" s="374"/>
      <c r="O736" s="374"/>
      <c r="P736" s="374"/>
      <c r="Q736" s="374"/>
      <c r="R736" s="374"/>
      <c r="S736" s="374"/>
      <c r="T736" s="374"/>
      <c r="U736" s="374"/>
      <c r="V736" s="374"/>
      <c r="W736" s="374"/>
      <c r="X736" s="374"/>
      <c r="Y736" s="374"/>
      <c r="Z736" s="374"/>
      <c r="AA736" s="374"/>
      <c r="AB736" s="374"/>
      <c r="AC736" s="374"/>
      <c r="AD736" s="374"/>
      <c r="AE736" s="374"/>
      <c r="AF736" s="374"/>
      <c r="AG736" s="374"/>
      <c r="AH736" s="374"/>
      <c r="AI736" s="374"/>
      <c r="AJ736" s="374"/>
    </row>
    <row r="737" spans="1:36" ht="16.2">
      <c r="A737" s="374"/>
      <c r="B737" s="374"/>
      <c r="C737" s="374"/>
      <c r="D737" s="374"/>
      <c r="E737" s="375"/>
      <c r="F737" s="374"/>
      <c r="G737" s="374"/>
      <c r="H737" s="374"/>
      <c r="I737" s="374"/>
      <c r="J737" s="374"/>
      <c r="K737" s="374"/>
      <c r="L737" s="374"/>
      <c r="M737" s="374"/>
      <c r="N737" s="374"/>
      <c r="O737" s="374"/>
      <c r="P737" s="374"/>
      <c r="Q737" s="374"/>
      <c r="R737" s="374"/>
      <c r="S737" s="374"/>
      <c r="T737" s="374"/>
      <c r="U737" s="374"/>
      <c r="V737" s="374"/>
      <c r="W737" s="374"/>
      <c r="X737" s="374"/>
      <c r="Y737" s="374"/>
      <c r="Z737" s="374"/>
      <c r="AA737" s="374"/>
      <c r="AB737" s="374"/>
      <c r="AC737" s="374"/>
      <c r="AD737" s="374"/>
      <c r="AE737" s="374"/>
      <c r="AF737" s="374"/>
      <c r="AG737" s="374"/>
      <c r="AH737" s="374"/>
      <c r="AI737" s="374"/>
      <c r="AJ737" s="374"/>
    </row>
    <row r="738" spans="1:36" ht="16.2">
      <c r="A738" s="374"/>
      <c r="B738" s="374"/>
      <c r="C738" s="374"/>
      <c r="D738" s="374"/>
      <c r="E738" s="375"/>
      <c r="F738" s="374"/>
      <c r="G738" s="374"/>
      <c r="H738" s="374"/>
      <c r="I738" s="374"/>
      <c r="J738" s="374"/>
      <c r="K738" s="374"/>
      <c r="L738" s="374"/>
      <c r="M738" s="374"/>
      <c r="N738" s="374"/>
      <c r="O738" s="374"/>
      <c r="P738" s="374"/>
      <c r="Q738" s="374"/>
      <c r="R738" s="374"/>
      <c r="S738" s="374"/>
      <c r="T738" s="374"/>
      <c r="U738" s="374"/>
      <c r="V738" s="374"/>
      <c r="W738" s="374"/>
      <c r="X738" s="374"/>
      <c r="Y738" s="374"/>
      <c r="Z738" s="374"/>
      <c r="AA738" s="374"/>
      <c r="AB738" s="374"/>
      <c r="AC738" s="374"/>
      <c r="AD738" s="374"/>
      <c r="AE738" s="374"/>
      <c r="AF738" s="374"/>
      <c r="AG738" s="374"/>
      <c r="AH738" s="374"/>
      <c r="AI738" s="374"/>
      <c r="AJ738" s="374"/>
    </row>
    <row r="739" spans="1:36" ht="16.2">
      <c r="A739" s="374"/>
      <c r="B739" s="374"/>
      <c r="C739" s="374"/>
      <c r="D739" s="374"/>
      <c r="E739" s="375"/>
      <c r="F739" s="374"/>
      <c r="G739" s="374"/>
      <c r="H739" s="374"/>
      <c r="I739" s="374"/>
      <c r="J739" s="374"/>
      <c r="K739" s="374"/>
      <c r="L739" s="374"/>
      <c r="M739" s="374"/>
      <c r="N739" s="374"/>
      <c r="O739" s="374"/>
      <c r="P739" s="374"/>
      <c r="Q739" s="374"/>
      <c r="R739" s="374"/>
      <c r="S739" s="374"/>
      <c r="T739" s="374"/>
      <c r="U739" s="374"/>
      <c r="V739" s="374"/>
      <c r="W739" s="374"/>
      <c r="X739" s="374"/>
      <c r="Y739" s="374"/>
      <c r="Z739" s="374"/>
      <c r="AA739" s="374"/>
      <c r="AB739" s="374"/>
      <c r="AC739" s="374"/>
      <c r="AD739" s="374"/>
      <c r="AE739" s="374"/>
      <c r="AF739" s="374"/>
      <c r="AG739" s="374"/>
      <c r="AH739" s="374"/>
      <c r="AI739" s="374"/>
      <c r="AJ739" s="374"/>
    </row>
    <row r="740" spans="1:36" ht="16.2">
      <c r="A740" s="374"/>
      <c r="B740" s="374"/>
      <c r="C740" s="374"/>
      <c r="D740" s="374"/>
      <c r="E740" s="375"/>
      <c r="F740" s="374"/>
      <c r="G740" s="374"/>
      <c r="H740" s="374"/>
      <c r="I740" s="374"/>
      <c r="J740" s="374"/>
      <c r="K740" s="374"/>
      <c r="L740" s="374"/>
      <c r="M740" s="374"/>
      <c r="N740" s="374"/>
      <c r="O740" s="374"/>
      <c r="P740" s="374"/>
      <c r="Q740" s="374"/>
      <c r="R740" s="374"/>
      <c r="S740" s="374"/>
      <c r="T740" s="374"/>
      <c r="U740" s="374"/>
      <c r="V740" s="374"/>
      <c r="W740" s="374"/>
      <c r="X740" s="374"/>
      <c r="Y740" s="374"/>
      <c r="Z740" s="374"/>
      <c r="AA740" s="374"/>
      <c r="AB740" s="374"/>
      <c r="AC740" s="374"/>
      <c r="AD740" s="374"/>
      <c r="AE740" s="374"/>
      <c r="AF740" s="374"/>
      <c r="AG740" s="374"/>
      <c r="AH740" s="374"/>
      <c r="AI740" s="374"/>
      <c r="AJ740" s="374"/>
    </row>
    <row r="741" spans="1:36" ht="16.2">
      <c r="A741" s="374"/>
      <c r="B741" s="374"/>
      <c r="C741" s="374"/>
      <c r="D741" s="374"/>
      <c r="E741" s="375"/>
      <c r="F741" s="374"/>
      <c r="G741" s="374"/>
      <c r="H741" s="374"/>
      <c r="I741" s="374"/>
      <c r="J741" s="374"/>
      <c r="K741" s="374"/>
      <c r="L741" s="374"/>
      <c r="M741" s="374"/>
      <c r="N741" s="374"/>
      <c r="O741" s="374"/>
      <c r="P741" s="374"/>
      <c r="Q741" s="374"/>
      <c r="R741" s="374"/>
      <c r="S741" s="374"/>
      <c r="T741" s="374"/>
      <c r="U741" s="374"/>
      <c r="V741" s="374"/>
      <c r="W741" s="374"/>
      <c r="X741" s="374"/>
      <c r="Y741" s="374"/>
      <c r="Z741" s="374"/>
      <c r="AA741" s="374"/>
      <c r="AB741" s="374"/>
      <c r="AC741" s="374"/>
      <c r="AD741" s="374"/>
      <c r="AE741" s="374"/>
      <c r="AF741" s="374"/>
      <c r="AG741" s="374"/>
      <c r="AH741" s="374"/>
      <c r="AI741" s="374"/>
      <c r="AJ741" s="374"/>
    </row>
    <row r="742" spans="1:36" ht="16.2">
      <c r="A742" s="374"/>
      <c r="B742" s="374"/>
      <c r="C742" s="374"/>
      <c r="D742" s="374"/>
      <c r="E742" s="375"/>
      <c r="F742" s="374"/>
      <c r="G742" s="374"/>
      <c r="H742" s="374"/>
      <c r="I742" s="374"/>
      <c r="J742" s="374"/>
      <c r="K742" s="374"/>
      <c r="L742" s="374"/>
      <c r="M742" s="374"/>
      <c r="N742" s="374"/>
      <c r="O742" s="374"/>
      <c r="P742" s="374"/>
      <c r="Q742" s="374"/>
      <c r="R742" s="374"/>
      <c r="S742" s="374"/>
      <c r="T742" s="374"/>
      <c r="U742" s="374"/>
      <c r="V742" s="374"/>
      <c r="W742" s="374"/>
      <c r="X742" s="374"/>
      <c r="Y742" s="374"/>
      <c r="Z742" s="374"/>
      <c r="AA742" s="374"/>
      <c r="AB742" s="374"/>
      <c r="AC742" s="374"/>
      <c r="AD742" s="374"/>
      <c r="AE742" s="374"/>
      <c r="AF742" s="374"/>
      <c r="AG742" s="374"/>
      <c r="AH742" s="374"/>
      <c r="AI742" s="374"/>
      <c r="AJ742" s="374"/>
    </row>
    <row r="743" spans="1:36" ht="16.2">
      <c r="A743" s="374"/>
      <c r="B743" s="374"/>
      <c r="C743" s="374"/>
      <c r="D743" s="374"/>
      <c r="E743" s="375"/>
      <c r="F743" s="374"/>
      <c r="G743" s="374"/>
      <c r="H743" s="374"/>
      <c r="I743" s="374"/>
      <c r="J743" s="374"/>
      <c r="K743" s="374"/>
      <c r="L743" s="374"/>
      <c r="M743" s="374"/>
      <c r="N743" s="374"/>
      <c r="O743" s="374"/>
      <c r="P743" s="374"/>
      <c r="Q743" s="374"/>
      <c r="R743" s="374"/>
      <c r="S743" s="374"/>
      <c r="T743" s="374"/>
      <c r="U743" s="374"/>
      <c r="V743" s="374"/>
      <c r="W743" s="374"/>
      <c r="X743" s="374"/>
      <c r="Y743" s="374"/>
      <c r="Z743" s="374"/>
      <c r="AA743" s="374"/>
      <c r="AB743" s="374"/>
      <c r="AC743" s="374"/>
      <c r="AD743" s="374"/>
      <c r="AE743" s="374"/>
      <c r="AF743" s="374"/>
      <c r="AG743" s="374"/>
      <c r="AH743" s="374"/>
      <c r="AI743" s="374"/>
      <c r="AJ743" s="374"/>
    </row>
    <row r="744" spans="1:36" ht="16.2">
      <c r="A744" s="374"/>
      <c r="B744" s="374"/>
      <c r="C744" s="374"/>
      <c r="D744" s="374"/>
      <c r="E744" s="375"/>
      <c r="F744" s="374"/>
      <c r="G744" s="374"/>
      <c r="H744" s="374"/>
      <c r="I744" s="374"/>
      <c r="J744" s="374"/>
      <c r="K744" s="374"/>
      <c r="L744" s="374"/>
      <c r="M744" s="374"/>
      <c r="N744" s="374"/>
      <c r="O744" s="374"/>
      <c r="P744" s="374"/>
      <c r="Q744" s="374"/>
      <c r="R744" s="374"/>
      <c r="S744" s="374"/>
      <c r="T744" s="374"/>
      <c r="U744" s="374"/>
      <c r="V744" s="374"/>
      <c r="W744" s="374"/>
      <c r="X744" s="374"/>
      <c r="Y744" s="374"/>
      <c r="Z744" s="374"/>
      <c r="AA744" s="374"/>
      <c r="AB744" s="374"/>
      <c r="AC744" s="374"/>
      <c r="AD744" s="374"/>
      <c r="AE744" s="374"/>
      <c r="AF744" s="374"/>
      <c r="AG744" s="374"/>
      <c r="AH744" s="374"/>
      <c r="AI744" s="374"/>
      <c r="AJ744" s="374"/>
    </row>
    <row r="745" spans="1:36" ht="16.2">
      <c r="A745" s="374"/>
      <c r="B745" s="374"/>
      <c r="C745" s="374"/>
      <c r="D745" s="374"/>
      <c r="E745" s="375"/>
      <c r="F745" s="374"/>
      <c r="G745" s="374"/>
      <c r="H745" s="374"/>
      <c r="I745" s="374"/>
      <c r="J745" s="374"/>
      <c r="K745" s="374"/>
      <c r="L745" s="374"/>
      <c r="M745" s="374"/>
      <c r="N745" s="374"/>
      <c r="O745" s="374"/>
      <c r="P745" s="374"/>
      <c r="Q745" s="374"/>
      <c r="R745" s="374"/>
      <c r="S745" s="374"/>
      <c r="T745" s="374"/>
      <c r="U745" s="374"/>
      <c r="V745" s="374"/>
      <c r="W745" s="374"/>
      <c r="X745" s="374"/>
      <c r="Y745" s="374"/>
      <c r="Z745" s="374"/>
      <c r="AA745" s="374"/>
      <c r="AB745" s="374"/>
      <c r="AC745" s="374"/>
      <c r="AD745" s="374"/>
      <c r="AE745" s="374"/>
      <c r="AF745" s="374"/>
      <c r="AG745" s="374"/>
      <c r="AH745" s="374"/>
      <c r="AI745" s="374"/>
      <c r="AJ745" s="374"/>
    </row>
    <row r="746" spans="1:36" ht="16.2">
      <c r="A746" s="374"/>
      <c r="B746" s="374"/>
      <c r="C746" s="374"/>
      <c r="D746" s="374"/>
      <c r="E746" s="375"/>
      <c r="F746" s="374"/>
      <c r="G746" s="374"/>
      <c r="H746" s="374"/>
      <c r="I746" s="374"/>
      <c r="J746" s="374"/>
      <c r="K746" s="374"/>
      <c r="L746" s="374"/>
      <c r="M746" s="374"/>
      <c r="N746" s="374"/>
      <c r="O746" s="374"/>
      <c r="P746" s="374"/>
      <c r="Q746" s="374"/>
      <c r="R746" s="374"/>
      <c r="S746" s="374"/>
      <c r="T746" s="374"/>
      <c r="U746" s="374"/>
      <c r="V746" s="374"/>
      <c r="W746" s="374"/>
      <c r="X746" s="374"/>
      <c r="Y746" s="374"/>
      <c r="Z746" s="374"/>
      <c r="AA746" s="374"/>
      <c r="AB746" s="374"/>
      <c r="AC746" s="374"/>
      <c r="AD746" s="374"/>
      <c r="AE746" s="374"/>
      <c r="AF746" s="374"/>
      <c r="AG746" s="374"/>
      <c r="AH746" s="374"/>
      <c r="AI746" s="374"/>
      <c r="AJ746" s="374"/>
    </row>
    <row r="747" spans="1:36" ht="16.2">
      <c r="A747" s="374"/>
      <c r="B747" s="374"/>
      <c r="C747" s="374"/>
      <c r="D747" s="374"/>
      <c r="E747" s="375"/>
      <c r="F747" s="374"/>
      <c r="G747" s="374"/>
      <c r="H747" s="374"/>
      <c r="I747" s="374"/>
      <c r="J747" s="374"/>
      <c r="K747" s="374"/>
      <c r="L747" s="374"/>
      <c r="M747" s="374"/>
      <c r="N747" s="374"/>
      <c r="O747" s="374"/>
      <c r="P747" s="374"/>
      <c r="Q747" s="374"/>
      <c r="R747" s="374"/>
      <c r="S747" s="374"/>
      <c r="T747" s="374"/>
      <c r="U747" s="374"/>
      <c r="V747" s="374"/>
      <c r="W747" s="374"/>
      <c r="X747" s="374"/>
      <c r="Y747" s="374"/>
      <c r="Z747" s="374"/>
      <c r="AA747" s="374"/>
      <c r="AB747" s="374"/>
      <c r="AC747" s="374"/>
      <c r="AD747" s="374"/>
      <c r="AE747" s="374"/>
      <c r="AF747" s="374"/>
      <c r="AG747" s="374"/>
      <c r="AH747" s="374"/>
      <c r="AI747" s="374"/>
      <c r="AJ747" s="374"/>
    </row>
    <row r="748" spans="1:36" ht="16.2">
      <c r="A748" s="374"/>
      <c r="B748" s="374"/>
      <c r="C748" s="374"/>
      <c r="D748" s="374"/>
      <c r="E748" s="375"/>
      <c r="F748" s="374"/>
      <c r="G748" s="374"/>
      <c r="H748" s="374"/>
      <c r="I748" s="374"/>
      <c r="J748" s="374"/>
      <c r="K748" s="374"/>
      <c r="L748" s="374"/>
      <c r="M748" s="374"/>
      <c r="N748" s="374"/>
      <c r="O748" s="374"/>
      <c r="P748" s="374"/>
      <c r="Q748" s="374"/>
      <c r="R748" s="374"/>
      <c r="S748" s="374"/>
      <c r="T748" s="374"/>
      <c r="U748" s="374"/>
      <c r="V748" s="374"/>
      <c r="W748" s="374"/>
      <c r="X748" s="374"/>
      <c r="Y748" s="374"/>
      <c r="Z748" s="374"/>
      <c r="AA748" s="374"/>
      <c r="AB748" s="374"/>
      <c r="AC748" s="374"/>
      <c r="AD748" s="374"/>
      <c r="AE748" s="374"/>
      <c r="AF748" s="374"/>
      <c r="AG748" s="374"/>
      <c r="AH748" s="374"/>
      <c r="AI748" s="374"/>
      <c r="AJ748" s="374"/>
    </row>
    <row r="749" spans="1:36" ht="16.2">
      <c r="A749" s="374"/>
      <c r="B749" s="374"/>
      <c r="C749" s="374"/>
      <c r="D749" s="374"/>
      <c r="E749" s="375"/>
      <c r="F749" s="374"/>
      <c r="G749" s="374"/>
      <c r="H749" s="374"/>
      <c r="I749" s="374"/>
      <c r="J749" s="374"/>
      <c r="K749" s="374"/>
      <c r="L749" s="374"/>
      <c r="M749" s="374"/>
      <c r="N749" s="374"/>
      <c r="O749" s="374"/>
      <c r="P749" s="374"/>
      <c r="Q749" s="374"/>
      <c r="R749" s="374"/>
      <c r="S749" s="374"/>
      <c r="T749" s="374"/>
      <c r="U749" s="374"/>
      <c r="V749" s="374"/>
      <c r="W749" s="374"/>
      <c r="X749" s="374"/>
      <c r="Y749" s="374"/>
      <c r="Z749" s="374"/>
      <c r="AA749" s="374"/>
      <c r="AB749" s="374"/>
      <c r="AC749" s="374"/>
      <c r="AD749" s="374"/>
      <c r="AE749" s="374"/>
      <c r="AF749" s="374"/>
      <c r="AG749" s="374"/>
      <c r="AH749" s="374"/>
      <c r="AI749" s="374"/>
      <c r="AJ749" s="374"/>
    </row>
    <row r="750" spans="1:36" ht="16.2">
      <c r="A750" s="374"/>
      <c r="B750" s="374"/>
      <c r="C750" s="374"/>
      <c r="D750" s="374"/>
      <c r="E750" s="375"/>
      <c r="F750" s="374"/>
      <c r="G750" s="374"/>
      <c r="H750" s="374"/>
      <c r="I750" s="374"/>
      <c r="J750" s="374"/>
      <c r="K750" s="374"/>
      <c r="L750" s="374"/>
      <c r="M750" s="374"/>
      <c r="N750" s="374"/>
      <c r="O750" s="374"/>
      <c r="P750" s="374"/>
      <c r="Q750" s="374"/>
      <c r="R750" s="374"/>
      <c r="S750" s="374"/>
      <c r="T750" s="374"/>
      <c r="U750" s="374"/>
      <c r="V750" s="374"/>
      <c r="W750" s="374"/>
      <c r="X750" s="374"/>
      <c r="Y750" s="374"/>
      <c r="Z750" s="374"/>
      <c r="AA750" s="374"/>
      <c r="AB750" s="374"/>
      <c r="AC750" s="374"/>
      <c r="AD750" s="374"/>
      <c r="AE750" s="374"/>
      <c r="AF750" s="374"/>
      <c r="AG750" s="374"/>
      <c r="AH750" s="374"/>
      <c r="AI750" s="374"/>
      <c r="AJ750" s="374"/>
    </row>
    <row r="751" spans="1:36" ht="16.2">
      <c r="A751" s="374"/>
      <c r="B751" s="374"/>
      <c r="C751" s="374"/>
      <c r="D751" s="374"/>
      <c r="E751" s="375"/>
      <c r="F751" s="374"/>
      <c r="G751" s="374"/>
      <c r="H751" s="374"/>
      <c r="I751" s="374"/>
      <c r="J751" s="374"/>
      <c r="K751" s="374"/>
      <c r="L751" s="374"/>
      <c r="M751" s="374"/>
      <c r="N751" s="374"/>
      <c r="O751" s="374"/>
      <c r="P751" s="374"/>
      <c r="Q751" s="374"/>
      <c r="R751" s="374"/>
      <c r="S751" s="374"/>
      <c r="T751" s="374"/>
      <c r="U751" s="374"/>
      <c r="V751" s="374"/>
      <c r="W751" s="374"/>
      <c r="X751" s="374"/>
      <c r="Y751" s="374"/>
      <c r="Z751" s="374"/>
      <c r="AA751" s="374"/>
      <c r="AB751" s="374"/>
      <c r="AC751" s="374"/>
      <c r="AD751" s="374"/>
      <c r="AE751" s="374"/>
      <c r="AF751" s="374"/>
      <c r="AG751" s="374"/>
      <c r="AH751" s="374"/>
      <c r="AI751" s="374"/>
      <c r="AJ751" s="374"/>
    </row>
    <row r="752" spans="1:36" ht="16.2">
      <c r="A752" s="374"/>
      <c r="B752" s="374"/>
      <c r="C752" s="374"/>
      <c r="D752" s="374"/>
      <c r="E752" s="375"/>
      <c r="F752" s="374"/>
      <c r="G752" s="374"/>
      <c r="H752" s="374"/>
      <c r="I752" s="374"/>
      <c r="J752" s="374"/>
      <c r="K752" s="374"/>
      <c r="L752" s="374"/>
      <c r="M752" s="374"/>
      <c r="N752" s="374"/>
      <c r="O752" s="374"/>
      <c r="P752" s="374"/>
      <c r="Q752" s="374"/>
      <c r="R752" s="374"/>
      <c r="S752" s="374"/>
      <c r="T752" s="374"/>
      <c r="U752" s="374"/>
      <c r="V752" s="374"/>
      <c r="W752" s="374"/>
      <c r="X752" s="374"/>
      <c r="Y752" s="374"/>
      <c r="Z752" s="374"/>
      <c r="AA752" s="374"/>
      <c r="AB752" s="374"/>
      <c r="AC752" s="374"/>
      <c r="AD752" s="374"/>
      <c r="AE752" s="374"/>
      <c r="AF752" s="374"/>
      <c r="AG752" s="374"/>
      <c r="AH752" s="374"/>
      <c r="AI752" s="374"/>
      <c r="AJ752" s="374"/>
    </row>
    <row r="753" spans="1:36" ht="16.2">
      <c r="A753" s="374"/>
      <c r="B753" s="374"/>
      <c r="C753" s="374"/>
      <c r="D753" s="374"/>
      <c r="E753" s="375"/>
      <c r="F753" s="374"/>
      <c r="G753" s="374"/>
      <c r="H753" s="374"/>
      <c r="I753" s="374"/>
      <c r="J753" s="374"/>
      <c r="K753" s="374"/>
      <c r="L753" s="374"/>
      <c r="M753" s="374"/>
      <c r="N753" s="374"/>
      <c r="O753" s="374"/>
      <c r="P753" s="374"/>
      <c r="Q753" s="374"/>
      <c r="R753" s="374"/>
      <c r="S753" s="374"/>
      <c r="T753" s="374"/>
      <c r="U753" s="374"/>
      <c r="V753" s="374"/>
      <c r="W753" s="374"/>
      <c r="X753" s="374"/>
      <c r="Y753" s="374"/>
      <c r="Z753" s="374"/>
      <c r="AA753" s="374"/>
      <c r="AB753" s="374"/>
      <c r="AC753" s="374"/>
      <c r="AD753" s="374"/>
      <c r="AE753" s="374"/>
      <c r="AF753" s="374"/>
      <c r="AG753" s="374"/>
      <c r="AH753" s="374"/>
      <c r="AI753" s="374"/>
      <c r="AJ753" s="374"/>
    </row>
    <row r="754" spans="1:36" ht="16.2">
      <c r="A754" s="374"/>
      <c r="B754" s="374"/>
      <c r="C754" s="374"/>
      <c r="D754" s="374"/>
      <c r="E754" s="375"/>
      <c r="F754" s="374"/>
      <c r="G754" s="374"/>
      <c r="H754" s="374"/>
      <c r="I754" s="374"/>
      <c r="J754" s="374"/>
      <c r="K754" s="374"/>
      <c r="L754" s="374"/>
      <c r="M754" s="374"/>
      <c r="N754" s="374"/>
      <c r="O754" s="374"/>
      <c r="P754" s="374"/>
      <c r="Q754" s="374"/>
      <c r="R754" s="374"/>
      <c r="S754" s="374"/>
      <c r="T754" s="374"/>
      <c r="U754" s="374"/>
      <c r="V754" s="374"/>
      <c r="W754" s="374"/>
      <c r="X754" s="374"/>
      <c r="Y754" s="374"/>
      <c r="Z754" s="374"/>
      <c r="AA754" s="374"/>
      <c r="AB754" s="374"/>
      <c r="AC754" s="374"/>
      <c r="AD754" s="374"/>
      <c r="AE754" s="374"/>
      <c r="AF754" s="374"/>
      <c r="AG754" s="374"/>
      <c r="AH754" s="374"/>
      <c r="AI754" s="374"/>
      <c r="AJ754" s="374"/>
    </row>
    <row r="755" spans="1:36" ht="16.2">
      <c r="A755" s="374"/>
      <c r="B755" s="374"/>
      <c r="C755" s="374"/>
      <c r="D755" s="374"/>
      <c r="E755" s="375"/>
      <c r="F755" s="374"/>
      <c r="G755" s="374"/>
      <c r="H755" s="374"/>
      <c r="I755" s="374"/>
      <c r="J755" s="374"/>
      <c r="K755" s="374"/>
      <c r="L755" s="374"/>
      <c r="M755" s="374"/>
      <c r="N755" s="374"/>
      <c r="O755" s="374"/>
      <c r="P755" s="374"/>
      <c r="Q755" s="374"/>
      <c r="R755" s="374"/>
      <c r="S755" s="374"/>
      <c r="T755" s="374"/>
      <c r="U755" s="374"/>
      <c r="V755" s="374"/>
      <c r="W755" s="374"/>
      <c r="X755" s="374"/>
      <c r="Y755" s="374"/>
      <c r="Z755" s="374"/>
      <c r="AA755" s="374"/>
      <c r="AB755" s="374"/>
      <c r="AC755" s="374"/>
      <c r="AD755" s="374"/>
      <c r="AE755" s="374"/>
      <c r="AF755" s="374"/>
      <c r="AG755" s="374"/>
      <c r="AH755" s="374"/>
      <c r="AI755" s="374"/>
      <c r="AJ755" s="374"/>
    </row>
    <row r="756" spans="1:36" ht="16.2">
      <c r="A756" s="374"/>
      <c r="B756" s="374"/>
      <c r="C756" s="374"/>
      <c r="D756" s="374"/>
      <c r="E756" s="375"/>
      <c r="F756" s="374"/>
      <c r="G756" s="374"/>
      <c r="H756" s="374"/>
      <c r="I756" s="374"/>
      <c r="J756" s="374"/>
      <c r="K756" s="374"/>
      <c r="L756" s="374"/>
      <c r="M756" s="374"/>
      <c r="N756" s="374"/>
      <c r="O756" s="374"/>
      <c r="P756" s="374"/>
      <c r="Q756" s="374"/>
      <c r="R756" s="374"/>
      <c r="S756" s="374"/>
      <c r="T756" s="374"/>
      <c r="U756" s="374"/>
      <c r="V756" s="374"/>
      <c r="W756" s="374"/>
      <c r="X756" s="374"/>
      <c r="Y756" s="374"/>
      <c r="Z756" s="374"/>
      <c r="AA756" s="374"/>
      <c r="AB756" s="374"/>
      <c r="AC756" s="374"/>
      <c r="AD756" s="374"/>
      <c r="AE756" s="374"/>
      <c r="AF756" s="374"/>
      <c r="AG756" s="374"/>
      <c r="AH756" s="374"/>
      <c r="AI756" s="374"/>
      <c r="AJ756" s="374"/>
    </row>
    <row r="757" spans="1:36" ht="16.2">
      <c r="A757" s="374"/>
      <c r="B757" s="374"/>
      <c r="C757" s="374"/>
      <c r="D757" s="374"/>
      <c r="E757" s="375"/>
      <c r="F757" s="374"/>
      <c r="G757" s="374"/>
      <c r="H757" s="374"/>
      <c r="I757" s="374"/>
      <c r="J757" s="374"/>
      <c r="K757" s="374"/>
      <c r="L757" s="374"/>
      <c r="M757" s="374"/>
      <c r="N757" s="374"/>
      <c r="O757" s="374"/>
      <c r="P757" s="374"/>
      <c r="Q757" s="374"/>
      <c r="R757" s="374"/>
      <c r="S757" s="374"/>
      <c r="T757" s="374"/>
      <c r="U757" s="374"/>
      <c r="V757" s="374"/>
      <c r="W757" s="374"/>
      <c r="X757" s="374"/>
      <c r="Y757" s="374"/>
      <c r="Z757" s="374"/>
      <c r="AA757" s="374"/>
      <c r="AB757" s="374"/>
      <c r="AC757" s="374"/>
      <c r="AD757" s="374"/>
      <c r="AE757" s="374"/>
      <c r="AF757" s="374"/>
      <c r="AG757" s="374"/>
      <c r="AH757" s="374"/>
      <c r="AI757" s="374"/>
      <c r="AJ757" s="374"/>
    </row>
    <row r="758" spans="1:36" ht="16.2">
      <c r="A758" s="374"/>
      <c r="B758" s="374"/>
      <c r="C758" s="374"/>
      <c r="D758" s="374"/>
      <c r="E758" s="375"/>
      <c r="F758" s="374"/>
      <c r="G758" s="374"/>
      <c r="H758" s="374"/>
      <c r="I758" s="374"/>
      <c r="J758" s="374"/>
      <c r="K758" s="374"/>
      <c r="L758" s="374"/>
      <c r="M758" s="374"/>
      <c r="N758" s="374"/>
      <c r="O758" s="374"/>
      <c r="P758" s="374"/>
      <c r="Q758" s="374"/>
      <c r="R758" s="374"/>
      <c r="S758" s="374"/>
      <c r="T758" s="374"/>
      <c r="U758" s="374"/>
      <c r="V758" s="374"/>
      <c r="W758" s="374"/>
      <c r="X758" s="374"/>
      <c r="Y758" s="374"/>
      <c r="Z758" s="374"/>
      <c r="AA758" s="374"/>
      <c r="AB758" s="374"/>
      <c r="AC758" s="374"/>
      <c r="AD758" s="374"/>
      <c r="AE758" s="374"/>
      <c r="AF758" s="374"/>
      <c r="AG758" s="374"/>
      <c r="AH758" s="374"/>
      <c r="AI758" s="374"/>
      <c r="AJ758" s="374"/>
    </row>
    <row r="759" spans="1:36" ht="16.2">
      <c r="A759" s="374"/>
      <c r="B759" s="374"/>
      <c r="C759" s="374"/>
      <c r="D759" s="374"/>
      <c r="E759" s="375"/>
      <c r="F759" s="374"/>
      <c r="G759" s="374"/>
      <c r="H759" s="374"/>
      <c r="I759" s="374"/>
      <c r="J759" s="374"/>
      <c r="K759" s="374"/>
      <c r="L759" s="374"/>
      <c r="M759" s="374"/>
      <c r="N759" s="374"/>
      <c r="O759" s="374"/>
      <c r="P759" s="374"/>
      <c r="Q759" s="374"/>
      <c r="R759" s="374"/>
      <c r="S759" s="374"/>
      <c r="T759" s="374"/>
      <c r="U759" s="374"/>
      <c r="V759" s="374"/>
      <c r="W759" s="374"/>
      <c r="X759" s="374"/>
      <c r="Y759" s="374"/>
      <c r="Z759" s="374"/>
      <c r="AA759" s="374"/>
      <c r="AB759" s="374"/>
      <c r="AC759" s="374"/>
      <c r="AD759" s="374"/>
      <c r="AE759" s="374"/>
      <c r="AF759" s="374"/>
      <c r="AG759" s="374"/>
      <c r="AH759" s="374"/>
      <c r="AI759" s="374"/>
      <c r="AJ759" s="374"/>
    </row>
    <row r="760" spans="1:36" ht="16.2">
      <c r="A760" s="374"/>
      <c r="B760" s="374"/>
      <c r="C760" s="374"/>
      <c r="D760" s="374"/>
      <c r="E760" s="375"/>
      <c r="F760" s="374"/>
      <c r="G760" s="374"/>
      <c r="H760" s="374"/>
      <c r="I760" s="374"/>
      <c r="J760" s="374"/>
      <c r="K760" s="374"/>
      <c r="L760" s="374"/>
      <c r="M760" s="374"/>
      <c r="N760" s="374"/>
      <c r="O760" s="374"/>
      <c r="P760" s="374"/>
      <c r="Q760" s="374"/>
      <c r="R760" s="374"/>
      <c r="S760" s="374"/>
      <c r="T760" s="374"/>
      <c r="U760" s="374"/>
      <c r="V760" s="374"/>
      <c r="W760" s="374"/>
      <c r="X760" s="374"/>
      <c r="Y760" s="374"/>
      <c r="Z760" s="374"/>
      <c r="AA760" s="374"/>
      <c r="AB760" s="374"/>
      <c r="AC760" s="374"/>
      <c r="AD760" s="374"/>
      <c r="AE760" s="374"/>
      <c r="AF760" s="374"/>
      <c r="AG760" s="374"/>
      <c r="AH760" s="374"/>
      <c r="AI760" s="374"/>
      <c r="AJ760" s="374"/>
    </row>
    <row r="761" spans="1:36" ht="16.2">
      <c r="A761" s="374"/>
      <c r="B761" s="374"/>
      <c r="C761" s="374"/>
      <c r="D761" s="374"/>
      <c r="E761" s="375"/>
      <c r="F761" s="374"/>
      <c r="G761" s="374"/>
      <c r="H761" s="374"/>
      <c r="I761" s="374"/>
      <c r="J761" s="374"/>
      <c r="K761" s="374"/>
      <c r="L761" s="374"/>
      <c r="M761" s="374"/>
      <c r="N761" s="374"/>
      <c r="O761" s="374"/>
      <c r="P761" s="374"/>
      <c r="Q761" s="374"/>
      <c r="R761" s="374"/>
      <c r="S761" s="374"/>
      <c r="T761" s="374"/>
      <c r="U761" s="374"/>
      <c r="V761" s="374"/>
      <c r="W761" s="374"/>
      <c r="X761" s="374"/>
      <c r="Y761" s="374"/>
      <c r="Z761" s="374"/>
      <c r="AA761" s="374"/>
      <c r="AB761" s="374"/>
      <c r="AC761" s="374"/>
      <c r="AD761" s="374"/>
      <c r="AE761" s="374"/>
      <c r="AF761" s="374"/>
      <c r="AG761" s="374"/>
      <c r="AH761" s="374"/>
      <c r="AI761" s="374"/>
      <c r="AJ761" s="374"/>
    </row>
    <row r="762" spans="1:36" ht="16.2">
      <c r="A762" s="374"/>
      <c r="B762" s="374"/>
      <c r="C762" s="374"/>
      <c r="D762" s="374"/>
      <c r="E762" s="375"/>
      <c r="F762" s="374"/>
      <c r="G762" s="374"/>
      <c r="H762" s="374"/>
      <c r="I762" s="374"/>
      <c r="J762" s="374"/>
      <c r="K762" s="374"/>
      <c r="L762" s="374"/>
      <c r="M762" s="374"/>
      <c r="N762" s="374"/>
      <c r="O762" s="374"/>
      <c r="P762" s="374"/>
      <c r="Q762" s="374"/>
      <c r="R762" s="374"/>
      <c r="S762" s="374"/>
      <c r="T762" s="374"/>
      <c r="U762" s="374"/>
      <c r="V762" s="374"/>
      <c r="W762" s="374"/>
      <c r="X762" s="374"/>
      <c r="Y762" s="374"/>
      <c r="Z762" s="374"/>
      <c r="AA762" s="374"/>
      <c r="AB762" s="374"/>
      <c r="AC762" s="374"/>
      <c r="AD762" s="374"/>
      <c r="AE762" s="374"/>
      <c r="AF762" s="374"/>
      <c r="AG762" s="374"/>
      <c r="AH762" s="374"/>
      <c r="AI762" s="374"/>
      <c r="AJ762" s="374"/>
    </row>
    <row r="763" spans="1:36" ht="16.2">
      <c r="A763" s="374"/>
      <c r="B763" s="374"/>
      <c r="C763" s="374"/>
      <c r="D763" s="374"/>
      <c r="E763" s="375"/>
      <c r="F763" s="374"/>
      <c r="G763" s="374"/>
      <c r="H763" s="374"/>
      <c r="I763" s="374"/>
      <c r="J763" s="374"/>
      <c r="K763" s="374"/>
      <c r="L763" s="374"/>
      <c r="M763" s="374"/>
      <c r="N763" s="374"/>
      <c r="O763" s="374"/>
      <c r="P763" s="374"/>
      <c r="Q763" s="374"/>
      <c r="R763" s="374"/>
      <c r="S763" s="374"/>
      <c r="T763" s="374"/>
      <c r="U763" s="374"/>
      <c r="V763" s="374"/>
      <c r="W763" s="374"/>
      <c r="X763" s="374"/>
      <c r="Y763" s="374"/>
      <c r="Z763" s="374"/>
      <c r="AA763" s="374"/>
      <c r="AB763" s="374"/>
      <c r="AC763" s="374"/>
      <c r="AD763" s="374"/>
      <c r="AE763" s="374"/>
      <c r="AF763" s="374"/>
      <c r="AG763" s="374"/>
      <c r="AH763" s="374"/>
      <c r="AI763" s="374"/>
      <c r="AJ763" s="374"/>
    </row>
    <row r="764" spans="1:36" ht="16.2">
      <c r="A764" s="374"/>
      <c r="B764" s="374"/>
      <c r="C764" s="374"/>
      <c r="D764" s="374"/>
      <c r="E764" s="375"/>
      <c r="F764" s="374"/>
      <c r="G764" s="374"/>
      <c r="H764" s="374"/>
      <c r="I764" s="374"/>
      <c r="J764" s="374"/>
      <c r="K764" s="374"/>
      <c r="L764" s="374"/>
      <c r="M764" s="374"/>
      <c r="N764" s="374"/>
      <c r="O764" s="374"/>
      <c r="P764" s="374"/>
      <c r="Q764" s="374"/>
      <c r="R764" s="374"/>
      <c r="S764" s="374"/>
      <c r="T764" s="374"/>
      <c r="U764" s="374"/>
      <c r="V764" s="374"/>
      <c r="W764" s="374"/>
      <c r="X764" s="374"/>
      <c r="Y764" s="374"/>
      <c r="Z764" s="374"/>
      <c r="AA764" s="374"/>
      <c r="AB764" s="374"/>
      <c r="AC764" s="374"/>
      <c r="AD764" s="374"/>
      <c r="AE764" s="374"/>
      <c r="AF764" s="374"/>
      <c r="AG764" s="374"/>
      <c r="AH764" s="374"/>
      <c r="AI764" s="374"/>
      <c r="AJ764" s="374"/>
    </row>
    <row r="765" spans="1:36" ht="16.2">
      <c r="A765" s="374"/>
      <c r="B765" s="374"/>
      <c r="C765" s="374"/>
      <c r="D765" s="374"/>
      <c r="E765" s="375"/>
      <c r="F765" s="374"/>
      <c r="G765" s="374"/>
      <c r="H765" s="374"/>
      <c r="I765" s="374"/>
      <c r="J765" s="374"/>
      <c r="K765" s="374"/>
      <c r="L765" s="374"/>
      <c r="M765" s="374"/>
      <c r="N765" s="374"/>
      <c r="O765" s="374"/>
      <c r="P765" s="374"/>
      <c r="Q765" s="374"/>
      <c r="R765" s="374"/>
      <c r="S765" s="374"/>
      <c r="T765" s="374"/>
      <c r="U765" s="374"/>
      <c r="V765" s="374"/>
      <c r="W765" s="374"/>
      <c r="X765" s="374"/>
      <c r="Y765" s="374"/>
      <c r="Z765" s="374"/>
      <c r="AA765" s="374"/>
      <c r="AB765" s="374"/>
      <c r="AC765" s="374"/>
      <c r="AD765" s="374"/>
      <c r="AE765" s="374"/>
      <c r="AF765" s="374"/>
      <c r="AG765" s="374"/>
      <c r="AH765" s="374"/>
      <c r="AI765" s="374"/>
      <c r="AJ765" s="374"/>
    </row>
    <row r="766" spans="1:36" ht="16.2">
      <c r="A766" s="374"/>
      <c r="B766" s="374"/>
      <c r="C766" s="374"/>
      <c r="D766" s="374"/>
      <c r="E766" s="375"/>
      <c r="F766" s="374"/>
      <c r="G766" s="374"/>
      <c r="H766" s="374"/>
      <c r="I766" s="374"/>
      <c r="J766" s="374"/>
      <c r="K766" s="374"/>
      <c r="L766" s="374"/>
      <c r="M766" s="374"/>
      <c r="N766" s="374"/>
      <c r="O766" s="374"/>
      <c r="P766" s="374"/>
      <c r="Q766" s="374"/>
      <c r="R766" s="374"/>
      <c r="S766" s="374"/>
      <c r="T766" s="374"/>
      <c r="U766" s="374"/>
      <c r="V766" s="374"/>
      <c r="W766" s="374"/>
      <c r="X766" s="374"/>
      <c r="Y766" s="374"/>
      <c r="Z766" s="374"/>
      <c r="AA766" s="374"/>
      <c r="AB766" s="374"/>
      <c r="AC766" s="374"/>
      <c r="AD766" s="374"/>
      <c r="AE766" s="374"/>
      <c r="AF766" s="374"/>
      <c r="AG766" s="374"/>
      <c r="AH766" s="374"/>
      <c r="AI766" s="374"/>
      <c r="AJ766" s="374"/>
    </row>
    <row r="767" spans="1:36" ht="16.2">
      <c r="A767" s="374"/>
      <c r="B767" s="374"/>
      <c r="C767" s="374"/>
      <c r="D767" s="374"/>
      <c r="E767" s="375"/>
      <c r="F767" s="374"/>
      <c r="G767" s="374"/>
      <c r="H767" s="374"/>
      <c r="I767" s="374"/>
      <c r="J767" s="374"/>
      <c r="K767" s="374"/>
      <c r="L767" s="374"/>
      <c r="M767" s="374"/>
      <c r="N767" s="374"/>
      <c r="O767" s="374"/>
      <c r="P767" s="374"/>
      <c r="Q767" s="374"/>
      <c r="R767" s="374"/>
      <c r="S767" s="374"/>
      <c r="T767" s="374"/>
      <c r="U767" s="374"/>
      <c r="V767" s="374"/>
      <c r="W767" s="374"/>
      <c r="X767" s="374"/>
      <c r="Y767" s="374"/>
      <c r="Z767" s="374"/>
      <c r="AA767" s="374"/>
      <c r="AB767" s="374"/>
      <c r="AC767" s="374"/>
      <c r="AD767" s="374"/>
      <c r="AE767" s="374"/>
      <c r="AF767" s="374"/>
      <c r="AG767" s="374"/>
      <c r="AH767" s="374"/>
      <c r="AI767" s="374"/>
      <c r="AJ767" s="374"/>
    </row>
    <row r="768" spans="1:36" ht="16.2">
      <c r="A768" s="374"/>
      <c r="B768" s="374"/>
      <c r="C768" s="374"/>
      <c r="D768" s="374"/>
      <c r="E768" s="375"/>
      <c r="F768" s="374"/>
      <c r="G768" s="374"/>
      <c r="H768" s="374"/>
      <c r="I768" s="374"/>
      <c r="J768" s="374"/>
      <c r="K768" s="374"/>
      <c r="L768" s="374"/>
      <c r="M768" s="374"/>
      <c r="N768" s="374"/>
      <c r="O768" s="374"/>
      <c r="P768" s="374"/>
      <c r="Q768" s="374"/>
      <c r="R768" s="374"/>
      <c r="S768" s="374"/>
      <c r="T768" s="374"/>
      <c r="U768" s="374"/>
      <c r="V768" s="374"/>
      <c r="W768" s="374"/>
      <c r="X768" s="374"/>
      <c r="Y768" s="374"/>
      <c r="Z768" s="374"/>
      <c r="AA768" s="374"/>
      <c r="AB768" s="374"/>
      <c r="AC768" s="374"/>
      <c r="AD768" s="374"/>
      <c r="AE768" s="374"/>
      <c r="AF768" s="374"/>
      <c r="AG768" s="374"/>
      <c r="AH768" s="374"/>
      <c r="AI768" s="374"/>
      <c r="AJ768" s="374"/>
    </row>
    <row r="769" spans="1:36" ht="16.2">
      <c r="A769" s="374"/>
      <c r="B769" s="374"/>
      <c r="C769" s="374"/>
      <c r="D769" s="374"/>
      <c r="E769" s="375"/>
      <c r="F769" s="374"/>
      <c r="G769" s="374"/>
      <c r="H769" s="374"/>
      <c r="I769" s="374"/>
      <c r="J769" s="374"/>
      <c r="K769" s="374"/>
      <c r="L769" s="374"/>
      <c r="M769" s="374"/>
      <c r="N769" s="374"/>
      <c r="O769" s="374"/>
      <c r="P769" s="374"/>
      <c r="Q769" s="374"/>
      <c r="R769" s="374"/>
      <c r="S769" s="374"/>
      <c r="T769" s="374"/>
      <c r="U769" s="374"/>
      <c r="V769" s="374"/>
      <c r="W769" s="374"/>
      <c r="X769" s="374"/>
      <c r="Y769" s="374"/>
      <c r="Z769" s="374"/>
      <c r="AA769" s="374"/>
      <c r="AB769" s="374"/>
      <c r="AC769" s="374"/>
      <c r="AD769" s="374"/>
      <c r="AE769" s="374"/>
      <c r="AF769" s="374"/>
      <c r="AG769" s="374"/>
      <c r="AH769" s="374"/>
      <c r="AI769" s="374"/>
      <c r="AJ769" s="374"/>
    </row>
    <row r="770" spans="1:36" ht="16.2">
      <c r="A770" s="374"/>
      <c r="B770" s="374"/>
      <c r="C770" s="374"/>
      <c r="D770" s="374"/>
      <c r="E770" s="375"/>
      <c r="F770" s="374"/>
      <c r="G770" s="374"/>
      <c r="H770" s="374"/>
      <c r="I770" s="374"/>
      <c r="J770" s="374"/>
      <c r="K770" s="374"/>
      <c r="L770" s="374"/>
      <c r="M770" s="374"/>
      <c r="N770" s="374"/>
      <c r="O770" s="374"/>
      <c r="P770" s="374"/>
      <c r="Q770" s="374"/>
      <c r="R770" s="374"/>
      <c r="S770" s="374"/>
      <c r="T770" s="374"/>
      <c r="U770" s="374"/>
      <c r="V770" s="374"/>
      <c r="W770" s="374"/>
      <c r="X770" s="374"/>
      <c r="Y770" s="374"/>
      <c r="Z770" s="374"/>
      <c r="AA770" s="374"/>
      <c r="AB770" s="374"/>
      <c r="AC770" s="374"/>
      <c r="AD770" s="374"/>
      <c r="AE770" s="374"/>
      <c r="AF770" s="374"/>
      <c r="AG770" s="374"/>
      <c r="AH770" s="374"/>
      <c r="AI770" s="374"/>
      <c r="AJ770" s="374"/>
    </row>
    <row r="771" spans="1:36" ht="16.2">
      <c r="A771" s="374"/>
      <c r="B771" s="374"/>
      <c r="C771" s="374"/>
      <c r="D771" s="374"/>
      <c r="E771" s="375"/>
      <c r="F771" s="374"/>
      <c r="G771" s="374"/>
      <c r="H771" s="374"/>
      <c r="I771" s="374"/>
      <c r="J771" s="374"/>
      <c r="K771" s="374"/>
      <c r="L771" s="374"/>
      <c r="M771" s="374"/>
      <c r="N771" s="374"/>
      <c r="O771" s="374"/>
      <c r="P771" s="374"/>
      <c r="Q771" s="374"/>
      <c r="R771" s="374"/>
      <c r="S771" s="374"/>
      <c r="T771" s="374"/>
      <c r="U771" s="374"/>
      <c r="V771" s="374"/>
      <c r="W771" s="374"/>
      <c r="X771" s="374"/>
      <c r="Y771" s="374"/>
      <c r="Z771" s="374"/>
      <c r="AA771" s="374"/>
      <c r="AB771" s="374"/>
      <c r="AC771" s="374"/>
      <c r="AD771" s="374"/>
      <c r="AE771" s="374"/>
      <c r="AF771" s="374"/>
      <c r="AG771" s="374"/>
      <c r="AH771" s="374"/>
      <c r="AI771" s="374"/>
      <c r="AJ771" s="374"/>
    </row>
    <row r="772" spans="1:36" ht="16.2">
      <c r="A772" s="374"/>
      <c r="B772" s="374"/>
      <c r="C772" s="374"/>
      <c r="D772" s="374"/>
      <c r="E772" s="375"/>
      <c r="F772" s="374"/>
      <c r="G772" s="374"/>
      <c r="H772" s="374"/>
      <c r="I772" s="374"/>
      <c r="J772" s="374"/>
      <c r="K772" s="374"/>
      <c r="L772" s="374"/>
      <c r="M772" s="374"/>
      <c r="N772" s="374"/>
      <c r="O772" s="374"/>
      <c r="P772" s="374"/>
      <c r="Q772" s="374"/>
      <c r="R772" s="374"/>
      <c r="S772" s="374"/>
      <c r="T772" s="374"/>
      <c r="U772" s="374"/>
      <c r="V772" s="374"/>
      <c r="W772" s="374"/>
      <c r="X772" s="374"/>
      <c r="Y772" s="374"/>
      <c r="Z772" s="374"/>
      <c r="AA772" s="374"/>
      <c r="AB772" s="374"/>
      <c r="AC772" s="374"/>
      <c r="AD772" s="374"/>
      <c r="AE772" s="374"/>
      <c r="AF772" s="374"/>
      <c r="AG772" s="374"/>
      <c r="AH772" s="374"/>
      <c r="AI772" s="374"/>
      <c r="AJ772" s="374"/>
    </row>
    <row r="773" spans="1:36" ht="16.2">
      <c r="A773" s="374"/>
      <c r="B773" s="374"/>
      <c r="C773" s="374"/>
      <c r="D773" s="374"/>
      <c r="E773" s="375"/>
      <c r="F773" s="374"/>
      <c r="G773" s="374"/>
      <c r="H773" s="374"/>
      <c r="I773" s="374"/>
      <c r="J773" s="374"/>
      <c r="K773" s="374"/>
      <c r="L773" s="374"/>
      <c r="M773" s="374"/>
      <c r="N773" s="374"/>
      <c r="O773" s="374"/>
      <c r="P773" s="374"/>
      <c r="Q773" s="374"/>
      <c r="R773" s="374"/>
      <c r="S773" s="374"/>
      <c r="T773" s="374"/>
      <c r="U773" s="374"/>
      <c r="V773" s="374"/>
      <c r="W773" s="374"/>
      <c r="X773" s="374"/>
      <c r="Y773" s="374"/>
      <c r="Z773" s="374"/>
      <c r="AA773" s="374"/>
      <c r="AB773" s="374"/>
      <c r="AC773" s="374"/>
      <c r="AD773" s="374"/>
      <c r="AE773" s="374"/>
      <c r="AF773" s="374"/>
      <c r="AG773" s="374"/>
      <c r="AH773" s="374"/>
      <c r="AI773" s="374"/>
      <c r="AJ773" s="374"/>
    </row>
    <row r="774" spans="1:36" ht="16.2">
      <c r="A774" s="374"/>
      <c r="B774" s="374"/>
      <c r="C774" s="374"/>
      <c r="D774" s="374"/>
      <c r="E774" s="375"/>
      <c r="F774" s="374"/>
      <c r="G774" s="374"/>
      <c r="H774" s="374"/>
      <c r="I774" s="374"/>
      <c r="J774" s="374"/>
      <c r="K774" s="374"/>
      <c r="L774" s="374"/>
      <c r="M774" s="374"/>
      <c r="N774" s="374"/>
      <c r="O774" s="374"/>
      <c r="P774" s="374"/>
      <c r="Q774" s="374"/>
      <c r="R774" s="374"/>
      <c r="S774" s="374"/>
      <c r="T774" s="374"/>
      <c r="U774" s="374"/>
      <c r="V774" s="374"/>
      <c r="W774" s="374"/>
      <c r="X774" s="374"/>
      <c r="Y774" s="374"/>
      <c r="Z774" s="374"/>
      <c r="AA774" s="374"/>
      <c r="AB774" s="374"/>
      <c r="AC774" s="374"/>
      <c r="AD774" s="374"/>
      <c r="AE774" s="374"/>
      <c r="AF774" s="374"/>
      <c r="AG774" s="374"/>
      <c r="AH774" s="374"/>
      <c r="AI774" s="374"/>
      <c r="AJ774" s="374"/>
    </row>
    <row r="775" spans="1:36" ht="16.2">
      <c r="A775" s="374"/>
      <c r="B775" s="374"/>
      <c r="C775" s="374"/>
      <c r="D775" s="374"/>
      <c r="E775" s="375"/>
      <c r="F775" s="374"/>
      <c r="G775" s="374"/>
      <c r="H775" s="374"/>
      <c r="I775" s="374"/>
      <c r="J775" s="374"/>
      <c r="K775" s="374"/>
      <c r="L775" s="374"/>
      <c r="M775" s="374"/>
      <c r="N775" s="374"/>
      <c r="O775" s="374"/>
      <c r="P775" s="374"/>
      <c r="Q775" s="374"/>
      <c r="R775" s="374"/>
      <c r="S775" s="374"/>
      <c r="T775" s="374"/>
      <c r="U775" s="374"/>
      <c r="V775" s="374"/>
      <c r="W775" s="374"/>
      <c r="X775" s="374"/>
      <c r="Y775" s="374"/>
      <c r="Z775" s="374"/>
      <c r="AA775" s="374"/>
      <c r="AB775" s="374"/>
      <c r="AC775" s="374"/>
      <c r="AD775" s="374"/>
      <c r="AE775" s="374"/>
      <c r="AF775" s="374"/>
      <c r="AG775" s="374"/>
      <c r="AH775" s="374"/>
      <c r="AI775" s="374"/>
      <c r="AJ775" s="374"/>
    </row>
    <row r="776" spans="1:36" ht="16.2">
      <c r="A776" s="374"/>
      <c r="B776" s="374"/>
      <c r="C776" s="374"/>
      <c r="D776" s="374"/>
      <c r="E776" s="375"/>
      <c r="F776" s="374"/>
      <c r="G776" s="374"/>
      <c r="H776" s="374"/>
      <c r="I776" s="374"/>
      <c r="J776" s="374"/>
      <c r="K776" s="374"/>
      <c r="L776" s="374"/>
      <c r="M776" s="374"/>
      <c r="N776" s="374"/>
      <c r="O776" s="374"/>
      <c r="P776" s="374"/>
      <c r="Q776" s="374"/>
      <c r="R776" s="374"/>
      <c r="S776" s="374"/>
      <c r="T776" s="374"/>
      <c r="U776" s="374"/>
      <c r="V776" s="374"/>
      <c r="W776" s="374"/>
      <c r="X776" s="374"/>
      <c r="Y776" s="374"/>
      <c r="Z776" s="374"/>
      <c r="AA776" s="374"/>
      <c r="AB776" s="374"/>
      <c r="AC776" s="374"/>
      <c r="AD776" s="374"/>
      <c r="AE776" s="374"/>
      <c r="AF776" s="374"/>
      <c r="AG776" s="374"/>
      <c r="AH776" s="374"/>
      <c r="AI776" s="374"/>
      <c r="AJ776" s="374"/>
    </row>
    <row r="777" spans="1:36" ht="16.2">
      <c r="A777" s="374"/>
      <c r="B777" s="374"/>
      <c r="C777" s="374"/>
      <c r="D777" s="374"/>
      <c r="E777" s="375"/>
      <c r="F777" s="374"/>
      <c r="G777" s="374"/>
      <c r="H777" s="374"/>
      <c r="I777" s="374"/>
      <c r="J777" s="374"/>
      <c r="K777" s="374"/>
      <c r="L777" s="374"/>
      <c r="M777" s="374"/>
      <c r="N777" s="374"/>
      <c r="O777" s="374"/>
      <c r="P777" s="374"/>
      <c r="Q777" s="374"/>
      <c r="R777" s="374"/>
      <c r="S777" s="374"/>
      <c r="T777" s="374"/>
      <c r="U777" s="374"/>
      <c r="V777" s="374"/>
      <c r="W777" s="374"/>
      <c r="X777" s="374"/>
      <c r="Y777" s="374"/>
      <c r="Z777" s="374"/>
      <c r="AA777" s="374"/>
      <c r="AB777" s="374"/>
      <c r="AC777" s="374"/>
      <c r="AD777" s="374"/>
      <c r="AE777" s="374"/>
      <c r="AF777" s="374"/>
      <c r="AG777" s="374"/>
      <c r="AH777" s="374"/>
      <c r="AI777" s="374"/>
      <c r="AJ777" s="374"/>
    </row>
    <row r="778" spans="1:36" ht="16.2">
      <c r="A778" s="374"/>
      <c r="B778" s="374"/>
      <c r="C778" s="374"/>
      <c r="D778" s="374"/>
      <c r="E778" s="375"/>
      <c r="F778" s="374"/>
      <c r="G778" s="374"/>
      <c r="H778" s="374"/>
      <c r="I778" s="374"/>
      <c r="J778" s="374"/>
      <c r="K778" s="374"/>
      <c r="L778" s="374"/>
      <c r="M778" s="374"/>
      <c r="N778" s="374"/>
      <c r="O778" s="374"/>
      <c r="P778" s="374"/>
      <c r="Q778" s="374"/>
      <c r="R778" s="374"/>
      <c r="S778" s="374"/>
      <c r="T778" s="374"/>
      <c r="U778" s="374"/>
      <c r="V778" s="374"/>
      <c r="W778" s="374"/>
      <c r="X778" s="374"/>
      <c r="Y778" s="374"/>
      <c r="Z778" s="374"/>
      <c r="AA778" s="374"/>
      <c r="AB778" s="374"/>
      <c r="AC778" s="374"/>
      <c r="AD778" s="374"/>
      <c r="AE778" s="374"/>
      <c r="AF778" s="374"/>
      <c r="AG778" s="374"/>
      <c r="AH778" s="374"/>
      <c r="AI778" s="374"/>
      <c r="AJ778" s="374"/>
    </row>
    <row r="779" spans="1:36" ht="16.2">
      <c r="A779" s="374"/>
      <c r="B779" s="374"/>
      <c r="C779" s="374"/>
      <c r="D779" s="374"/>
      <c r="E779" s="375"/>
      <c r="F779" s="374"/>
      <c r="G779" s="374"/>
      <c r="H779" s="374"/>
      <c r="I779" s="374"/>
      <c r="J779" s="374"/>
      <c r="K779" s="374"/>
      <c r="L779" s="374"/>
      <c r="M779" s="374"/>
      <c r="N779" s="374"/>
      <c r="O779" s="374"/>
      <c r="P779" s="374"/>
      <c r="Q779" s="374"/>
      <c r="R779" s="374"/>
      <c r="S779" s="374"/>
      <c r="T779" s="374"/>
      <c r="U779" s="374"/>
      <c r="V779" s="374"/>
      <c r="W779" s="374"/>
      <c r="X779" s="374"/>
      <c r="Y779" s="374"/>
      <c r="Z779" s="374"/>
      <c r="AA779" s="374"/>
      <c r="AB779" s="374"/>
      <c r="AC779" s="374"/>
      <c r="AD779" s="374"/>
      <c r="AE779" s="374"/>
      <c r="AF779" s="374"/>
      <c r="AG779" s="374"/>
      <c r="AH779" s="374"/>
      <c r="AI779" s="374"/>
      <c r="AJ779" s="374"/>
    </row>
    <row r="780" spans="1:36" ht="16.2">
      <c r="A780" s="374"/>
      <c r="B780" s="374"/>
      <c r="C780" s="374"/>
      <c r="D780" s="374"/>
      <c r="E780" s="375"/>
      <c r="F780" s="374"/>
      <c r="G780" s="374"/>
      <c r="H780" s="374"/>
      <c r="I780" s="374"/>
      <c r="J780" s="374"/>
      <c r="K780" s="374"/>
      <c r="L780" s="374"/>
      <c r="M780" s="374"/>
      <c r="N780" s="374"/>
      <c r="O780" s="374"/>
      <c r="P780" s="374"/>
      <c r="Q780" s="374"/>
      <c r="R780" s="374"/>
      <c r="S780" s="374"/>
      <c r="T780" s="374"/>
      <c r="U780" s="374"/>
      <c r="V780" s="374"/>
      <c r="W780" s="374"/>
      <c r="X780" s="374"/>
      <c r="Y780" s="374"/>
      <c r="Z780" s="374"/>
      <c r="AA780" s="374"/>
      <c r="AB780" s="374"/>
      <c r="AC780" s="374"/>
      <c r="AD780" s="374"/>
      <c r="AE780" s="374"/>
      <c r="AF780" s="374"/>
      <c r="AG780" s="374"/>
      <c r="AH780" s="374"/>
      <c r="AI780" s="374"/>
      <c r="AJ780" s="374"/>
    </row>
    <row r="781" spans="1:36" ht="16.2">
      <c r="A781" s="374"/>
      <c r="B781" s="374"/>
      <c r="C781" s="374"/>
      <c r="D781" s="374"/>
      <c r="E781" s="375"/>
      <c r="F781" s="374"/>
      <c r="G781" s="374"/>
      <c r="H781" s="374"/>
      <c r="I781" s="374"/>
      <c r="J781" s="374"/>
      <c r="K781" s="374"/>
      <c r="L781" s="374"/>
      <c r="M781" s="374"/>
      <c r="N781" s="374"/>
      <c r="O781" s="374"/>
      <c r="P781" s="374"/>
      <c r="Q781" s="374"/>
      <c r="R781" s="374"/>
      <c r="S781" s="374"/>
      <c r="T781" s="374"/>
      <c r="U781" s="374"/>
      <c r="V781" s="374"/>
      <c r="W781" s="374"/>
      <c r="X781" s="374"/>
      <c r="Y781" s="374"/>
      <c r="Z781" s="374"/>
      <c r="AA781" s="374"/>
      <c r="AB781" s="374"/>
      <c r="AC781" s="374"/>
      <c r="AD781" s="374"/>
      <c r="AE781" s="374"/>
      <c r="AF781" s="374"/>
      <c r="AG781" s="374"/>
      <c r="AH781" s="374"/>
      <c r="AI781" s="374"/>
      <c r="AJ781" s="374"/>
    </row>
    <row r="782" spans="1:36" ht="16.2">
      <c r="A782" s="374"/>
      <c r="B782" s="374"/>
      <c r="C782" s="374"/>
      <c r="D782" s="374"/>
      <c r="E782" s="375"/>
      <c r="F782" s="374"/>
      <c r="G782" s="374"/>
      <c r="H782" s="374"/>
      <c r="I782" s="374"/>
      <c r="J782" s="374"/>
      <c r="K782" s="374"/>
      <c r="L782" s="374"/>
      <c r="M782" s="374"/>
      <c r="N782" s="374"/>
      <c r="O782" s="374"/>
      <c r="P782" s="374"/>
      <c r="Q782" s="374"/>
      <c r="R782" s="374"/>
      <c r="S782" s="374"/>
      <c r="T782" s="374"/>
      <c r="U782" s="374"/>
      <c r="V782" s="374"/>
      <c r="W782" s="374"/>
      <c r="X782" s="374"/>
      <c r="Y782" s="374"/>
      <c r="Z782" s="374"/>
      <c r="AA782" s="374"/>
      <c r="AB782" s="374"/>
      <c r="AC782" s="374"/>
      <c r="AD782" s="374"/>
      <c r="AE782" s="374"/>
      <c r="AF782" s="374"/>
      <c r="AG782" s="374"/>
      <c r="AH782" s="374"/>
      <c r="AI782" s="374"/>
      <c r="AJ782" s="374"/>
    </row>
    <row r="783" spans="1:36" ht="16.2">
      <c r="A783" s="374"/>
      <c r="B783" s="374"/>
      <c r="C783" s="374"/>
      <c r="D783" s="374"/>
      <c r="E783" s="375"/>
      <c r="F783" s="374"/>
      <c r="G783" s="374"/>
      <c r="H783" s="374"/>
      <c r="I783" s="374"/>
      <c r="J783" s="374"/>
      <c r="K783" s="374"/>
      <c r="L783" s="374"/>
      <c r="M783" s="374"/>
      <c r="N783" s="374"/>
      <c r="O783" s="374"/>
      <c r="P783" s="374"/>
      <c r="Q783" s="374"/>
      <c r="R783" s="374"/>
      <c r="S783" s="374"/>
      <c r="T783" s="374"/>
      <c r="U783" s="374"/>
      <c r="V783" s="374"/>
      <c r="W783" s="374"/>
      <c r="X783" s="374"/>
      <c r="Y783" s="374"/>
      <c r="Z783" s="374"/>
      <c r="AA783" s="374"/>
      <c r="AB783" s="374"/>
      <c r="AC783" s="374"/>
      <c r="AD783" s="374"/>
      <c r="AE783" s="374"/>
      <c r="AF783" s="374"/>
      <c r="AG783" s="374"/>
      <c r="AH783" s="374"/>
      <c r="AI783" s="374"/>
      <c r="AJ783" s="374"/>
    </row>
    <row r="784" spans="1:36" ht="16.2">
      <c r="A784" s="374"/>
      <c r="B784" s="374"/>
      <c r="C784" s="374"/>
      <c r="D784" s="374"/>
      <c r="E784" s="375"/>
      <c r="F784" s="374"/>
      <c r="G784" s="374"/>
      <c r="H784" s="374"/>
      <c r="I784" s="374"/>
      <c r="J784" s="374"/>
      <c r="K784" s="374"/>
      <c r="L784" s="374"/>
      <c r="M784" s="374"/>
      <c r="N784" s="374"/>
      <c r="O784" s="374"/>
      <c r="P784" s="374"/>
      <c r="Q784" s="374"/>
      <c r="R784" s="374"/>
      <c r="S784" s="374"/>
      <c r="T784" s="374"/>
      <c r="U784" s="374"/>
      <c r="V784" s="374"/>
      <c r="W784" s="374"/>
      <c r="X784" s="374"/>
      <c r="Y784" s="374"/>
      <c r="Z784" s="374"/>
      <c r="AA784" s="374"/>
      <c r="AB784" s="374"/>
      <c r="AC784" s="374"/>
      <c r="AD784" s="374"/>
      <c r="AE784" s="374"/>
      <c r="AF784" s="374"/>
      <c r="AG784" s="374"/>
      <c r="AH784" s="374"/>
      <c r="AI784" s="374"/>
      <c r="AJ784" s="374"/>
    </row>
    <row r="785" spans="1:36" ht="16.2">
      <c r="A785" s="374"/>
      <c r="B785" s="374"/>
      <c r="C785" s="374"/>
      <c r="D785" s="374"/>
      <c r="E785" s="375"/>
      <c r="F785" s="374"/>
      <c r="G785" s="374"/>
      <c r="H785" s="374"/>
      <c r="I785" s="374"/>
      <c r="J785" s="374"/>
      <c r="K785" s="374"/>
      <c r="L785" s="374"/>
      <c r="M785" s="374"/>
      <c r="N785" s="374"/>
      <c r="O785" s="374"/>
      <c r="P785" s="374"/>
      <c r="Q785" s="374"/>
      <c r="R785" s="374"/>
      <c r="S785" s="374"/>
      <c r="T785" s="374"/>
      <c r="U785" s="374"/>
      <c r="V785" s="374"/>
      <c r="W785" s="374"/>
      <c r="X785" s="374"/>
      <c r="Y785" s="374"/>
      <c r="Z785" s="374"/>
      <c r="AA785" s="374"/>
      <c r="AB785" s="374"/>
      <c r="AC785" s="374"/>
      <c r="AD785" s="374"/>
      <c r="AE785" s="374"/>
      <c r="AF785" s="374"/>
      <c r="AG785" s="374"/>
      <c r="AH785" s="374"/>
      <c r="AI785" s="374"/>
      <c r="AJ785" s="374"/>
    </row>
    <row r="786" spans="1:36" ht="16.2">
      <c r="A786" s="374"/>
      <c r="B786" s="374"/>
      <c r="C786" s="374"/>
      <c r="D786" s="374"/>
      <c r="E786" s="375"/>
      <c r="F786" s="374"/>
      <c r="G786" s="374"/>
      <c r="H786" s="374"/>
      <c r="I786" s="374"/>
      <c r="J786" s="374"/>
      <c r="K786" s="374"/>
      <c r="L786" s="374"/>
      <c r="M786" s="374"/>
      <c r="N786" s="374"/>
      <c r="O786" s="374"/>
      <c r="P786" s="374"/>
      <c r="Q786" s="374"/>
      <c r="R786" s="374"/>
      <c r="S786" s="374"/>
      <c r="T786" s="374"/>
      <c r="U786" s="374"/>
      <c r="V786" s="374"/>
      <c r="W786" s="374"/>
      <c r="X786" s="374"/>
      <c r="Y786" s="374"/>
      <c r="Z786" s="374"/>
      <c r="AA786" s="374"/>
      <c r="AB786" s="374"/>
      <c r="AC786" s="374"/>
      <c r="AD786" s="374"/>
      <c r="AE786" s="374"/>
      <c r="AF786" s="374"/>
      <c r="AG786" s="374"/>
      <c r="AH786" s="374"/>
      <c r="AI786" s="374"/>
      <c r="AJ786" s="374"/>
    </row>
    <row r="787" spans="1:36" ht="16.2">
      <c r="A787" s="374"/>
      <c r="B787" s="374"/>
      <c r="C787" s="374"/>
      <c r="D787" s="374"/>
      <c r="E787" s="375"/>
      <c r="F787" s="374"/>
      <c r="G787" s="374"/>
      <c r="H787" s="374"/>
      <c r="I787" s="374"/>
      <c r="J787" s="374"/>
      <c r="K787" s="374"/>
      <c r="L787" s="374"/>
      <c r="M787" s="374"/>
      <c r="N787" s="374"/>
      <c r="O787" s="374"/>
      <c r="P787" s="374"/>
      <c r="Q787" s="374"/>
      <c r="R787" s="374"/>
      <c r="S787" s="374"/>
      <c r="T787" s="374"/>
      <c r="U787" s="374"/>
      <c r="V787" s="374"/>
      <c r="W787" s="374"/>
      <c r="X787" s="374"/>
      <c r="Y787" s="374"/>
      <c r="Z787" s="374"/>
      <c r="AA787" s="374"/>
      <c r="AB787" s="374"/>
      <c r="AC787" s="374"/>
      <c r="AD787" s="374"/>
      <c r="AE787" s="374"/>
      <c r="AF787" s="374"/>
      <c r="AG787" s="374"/>
      <c r="AH787" s="374"/>
      <c r="AI787" s="374"/>
      <c r="AJ787" s="374"/>
    </row>
    <row r="788" spans="1:36" ht="16.2">
      <c r="A788" s="374"/>
      <c r="B788" s="374"/>
      <c r="C788" s="374"/>
      <c r="D788" s="374"/>
      <c r="E788" s="375"/>
      <c r="F788" s="374"/>
      <c r="G788" s="374"/>
      <c r="H788" s="374"/>
      <c r="I788" s="374"/>
      <c r="J788" s="374"/>
      <c r="K788" s="374"/>
      <c r="L788" s="374"/>
      <c r="M788" s="374"/>
      <c r="N788" s="374"/>
      <c r="O788" s="374"/>
      <c r="P788" s="374"/>
      <c r="Q788" s="374"/>
      <c r="R788" s="374"/>
      <c r="S788" s="374"/>
      <c r="T788" s="374"/>
      <c r="U788" s="374"/>
      <c r="V788" s="374"/>
      <c r="W788" s="374"/>
      <c r="X788" s="374"/>
      <c r="Y788" s="374"/>
      <c r="Z788" s="374"/>
      <c r="AA788" s="374"/>
      <c r="AB788" s="374"/>
      <c r="AC788" s="374"/>
      <c r="AD788" s="374"/>
      <c r="AE788" s="374"/>
      <c r="AF788" s="374"/>
      <c r="AG788" s="374"/>
      <c r="AH788" s="374"/>
      <c r="AI788" s="374"/>
      <c r="AJ788" s="374"/>
    </row>
    <row r="789" spans="1:36" ht="16.2">
      <c r="A789" s="374"/>
      <c r="B789" s="374"/>
      <c r="C789" s="374"/>
      <c r="D789" s="374"/>
      <c r="E789" s="375"/>
      <c r="F789" s="374"/>
      <c r="G789" s="374"/>
      <c r="H789" s="374"/>
      <c r="I789" s="374"/>
      <c r="J789" s="374"/>
      <c r="K789" s="374"/>
      <c r="L789" s="374"/>
      <c r="M789" s="374"/>
      <c r="N789" s="374"/>
      <c r="O789" s="374"/>
      <c r="P789" s="374"/>
      <c r="Q789" s="374"/>
      <c r="R789" s="374"/>
      <c r="S789" s="374"/>
      <c r="T789" s="374"/>
      <c r="U789" s="374"/>
      <c r="V789" s="374"/>
      <c r="W789" s="374"/>
      <c r="X789" s="374"/>
      <c r="Y789" s="374"/>
      <c r="Z789" s="374"/>
      <c r="AA789" s="374"/>
      <c r="AB789" s="374"/>
      <c r="AC789" s="374"/>
      <c r="AD789" s="374"/>
      <c r="AE789" s="374"/>
      <c r="AF789" s="374"/>
      <c r="AG789" s="374"/>
      <c r="AH789" s="374"/>
      <c r="AI789" s="374"/>
      <c r="AJ789" s="374"/>
    </row>
    <row r="790" spans="1:36" ht="16.2">
      <c r="A790" s="374"/>
      <c r="B790" s="374"/>
      <c r="C790" s="374"/>
      <c r="D790" s="374"/>
      <c r="E790" s="375"/>
      <c r="F790" s="374"/>
      <c r="G790" s="374"/>
      <c r="H790" s="374"/>
      <c r="I790" s="374"/>
      <c r="J790" s="374"/>
      <c r="K790" s="374"/>
      <c r="L790" s="374"/>
      <c r="M790" s="374"/>
      <c r="N790" s="374"/>
      <c r="O790" s="374"/>
      <c r="P790" s="374"/>
      <c r="Q790" s="374"/>
      <c r="R790" s="374"/>
      <c r="S790" s="374"/>
      <c r="T790" s="374"/>
      <c r="U790" s="374"/>
      <c r="V790" s="374"/>
      <c r="W790" s="374"/>
      <c r="X790" s="374"/>
      <c r="Y790" s="374"/>
      <c r="Z790" s="374"/>
      <c r="AA790" s="374"/>
      <c r="AB790" s="374"/>
      <c r="AC790" s="374"/>
      <c r="AD790" s="374"/>
      <c r="AE790" s="374"/>
      <c r="AF790" s="374"/>
      <c r="AG790" s="374"/>
      <c r="AH790" s="374"/>
      <c r="AI790" s="374"/>
      <c r="AJ790" s="374"/>
    </row>
    <row r="791" spans="1:36" ht="16.2">
      <c r="A791" s="374"/>
      <c r="B791" s="374"/>
      <c r="C791" s="374"/>
      <c r="D791" s="374"/>
      <c r="E791" s="375"/>
      <c r="F791" s="374"/>
      <c r="G791" s="374"/>
      <c r="H791" s="374"/>
      <c r="I791" s="374"/>
      <c r="J791" s="374"/>
      <c r="K791" s="374"/>
      <c r="L791" s="374"/>
      <c r="M791" s="374"/>
      <c r="N791" s="374"/>
      <c r="O791" s="374"/>
      <c r="P791" s="374"/>
      <c r="Q791" s="374"/>
      <c r="R791" s="374"/>
      <c r="S791" s="374"/>
      <c r="T791" s="374"/>
      <c r="U791" s="374"/>
      <c r="V791" s="374"/>
      <c r="W791" s="374"/>
      <c r="X791" s="374"/>
      <c r="Y791" s="374"/>
      <c r="Z791" s="374"/>
      <c r="AA791" s="374"/>
      <c r="AB791" s="374"/>
      <c r="AC791" s="374"/>
      <c r="AD791" s="374"/>
      <c r="AE791" s="374"/>
      <c r="AF791" s="374"/>
      <c r="AG791" s="374"/>
      <c r="AH791" s="374"/>
      <c r="AI791" s="374"/>
      <c r="AJ791" s="374"/>
    </row>
    <row r="792" spans="1:36" ht="16.2">
      <c r="A792" s="374"/>
      <c r="B792" s="374"/>
      <c r="C792" s="374"/>
      <c r="D792" s="374"/>
      <c r="E792" s="375"/>
      <c r="F792" s="374"/>
      <c r="G792" s="374"/>
      <c r="H792" s="374"/>
      <c r="I792" s="374"/>
      <c r="J792" s="374"/>
      <c r="K792" s="374"/>
      <c r="L792" s="374"/>
      <c r="M792" s="374"/>
      <c r="N792" s="374"/>
      <c r="O792" s="374"/>
      <c r="P792" s="374"/>
      <c r="Q792" s="374"/>
      <c r="R792" s="374"/>
      <c r="S792" s="374"/>
      <c r="T792" s="374"/>
      <c r="U792" s="374"/>
      <c r="V792" s="374"/>
      <c r="W792" s="374"/>
      <c r="X792" s="374"/>
      <c r="Y792" s="374"/>
      <c r="Z792" s="374"/>
      <c r="AA792" s="374"/>
      <c r="AB792" s="374"/>
      <c r="AC792" s="374"/>
      <c r="AD792" s="374"/>
      <c r="AE792" s="374"/>
      <c r="AF792" s="374"/>
      <c r="AG792" s="374"/>
      <c r="AH792" s="374"/>
      <c r="AI792" s="374"/>
      <c r="AJ792" s="374"/>
    </row>
    <row r="793" spans="1:36" ht="16.2">
      <c r="A793" s="374"/>
      <c r="B793" s="374"/>
      <c r="C793" s="374"/>
      <c r="D793" s="374"/>
      <c r="E793" s="375"/>
      <c r="F793" s="374"/>
      <c r="G793" s="374"/>
      <c r="H793" s="374"/>
      <c r="I793" s="374"/>
      <c r="J793" s="374"/>
      <c r="K793" s="374"/>
      <c r="L793" s="374"/>
      <c r="M793" s="374"/>
      <c r="N793" s="374"/>
      <c r="O793" s="374"/>
      <c r="P793" s="374"/>
      <c r="Q793" s="374"/>
      <c r="R793" s="374"/>
      <c r="S793" s="374"/>
      <c r="T793" s="374"/>
      <c r="U793" s="374"/>
      <c r="V793" s="374"/>
      <c r="W793" s="374"/>
      <c r="X793" s="374"/>
      <c r="Y793" s="374"/>
      <c r="Z793" s="374"/>
      <c r="AA793" s="374"/>
      <c r="AB793" s="374"/>
      <c r="AC793" s="374"/>
      <c r="AD793" s="374"/>
      <c r="AE793" s="374"/>
      <c r="AF793" s="374"/>
      <c r="AG793" s="374"/>
      <c r="AH793" s="374"/>
      <c r="AI793" s="374"/>
      <c r="AJ793" s="374"/>
    </row>
    <row r="794" spans="1:36" ht="16.2">
      <c r="A794" s="374"/>
      <c r="B794" s="374"/>
      <c r="C794" s="374"/>
      <c r="D794" s="374"/>
      <c r="E794" s="375"/>
      <c r="F794" s="374"/>
      <c r="G794" s="374"/>
      <c r="H794" s="374"/>
      <c r="I794" s="374"/>
      <c r="J794" s="374"/>
      <c r="K794" s="374"/>
      <c r="L794" s="374"/>
      <c r="M794" s="374"/>
      <c r="N794" s="374"/>
      <c r="O794" s="374"/>
      <c r="P794" s="374"/>
      <c r="Q794" s="374"/>
      <c r="R794" s="374"/>
      <c r="S794" s="374"/>
      <c r="T794" s="374"/>
      <c r="U794" s="374"/>
      <c r="V794" s="374"/>
      <c r="W794" s="374"/>
      <c r="X794" s="374"/>
      <c r="Y794" s="374"/>
      <c r="Z794" s="374"/>
      <c r="AA794" s="374"/>
      <c r="AB794" s="374"/>
      <c r="AC794" s="374"/>
      <c r="AD794" s="374"/>
      <c r="AE794" s="374"/>
      <c r="AF794" s="374"/>
      <c r="AG794" s="374"/>
      <c r="AH794" s="374"/>
      <c r="AI794" s="374"/>
      <c r="AJ794" s="374"/>
    </row>
    <row r="795" spans="1:36" ht="16.2">
      <c r="A795" s="374"/>
      <c r="B795" s="374"/>
      <c r="C795" s="374"/>
      <c r="D795" s="374"/>
      <c r="E795" s="375"/>
      <c r="F795" s="374"/>
      <c r="G795" s="374"/>
      <c r="H795" s="374"/>
      <c r="I795" s="374"/>
      <c r="J795" s="374"/>
      <c r="K795" s="374"/>
      <c r="L795" s="374"/>
      <c r="M795" s="374"/>
      <c r="N795" s="374"/>
      <c r="O795" s="374"/>
      <c r="P795" s="374"/>
      <c r="Q795" s="374"/>
      <c r="R795" s="374"/>
      <c r="S795" s="374"/>
      <c r="T795" s="374"/>
      <c r="U795" s="374"/>
      <c r="V795" s="374"/>
      <c r="W795" s="374"/>
      <c r="X795" s="374"/>
      <c r="Y795" s="374"/>
      <c r="Z795" s="374"/>
      <c r="AA795" s="374"/>
      <c r="AB795" s="374"/>
      <c r="AC795" s="374"/>
      <c r="AD795" s="374"/>
      <c r="AE795" s="374"/>
      <c r="AF795" s="374"/>
      <c r="AG795" s="374"/>
      <c r="AH795" s="374"/>
      <c r="AI795" s="374"/>
      <c r="AJ795" s="374"/>
    </row>
    <row r="796" spans="1:36" ht="16.2">
      <c r="A796" s="374"/>
      <c r="B796" s="374"/>
      <c r="C796" s="374"/>
      <c r="D796" s="374"/>
      <c r="E796" s="375"/>
      <c r="F796" s="374"/>
      <c r="G796" s="374"/>
      <c r="H796" s="374"/>
      <c r="I796" s="374"/>
      <c r="J796" s="374"/>
      <c r="K796" s="374"/>
      <c r="L796" s="374"/>
      <c r="M796" s="374"/>
      <c r="N796" s="374"/>
      <c r="O796" s="374"/>
      <c r="P796" s="374"/>
      <c r="Q796" s="374"/>
      <c r="R796" s="374"/>
      <c r="S796" s="374"/>
      <c r="T796" s="374"/>
      <c r="U796" s="374"/>
      <c r="V796" s="374"/>
      <c r="W796" s="374"/>
      <c r="X796" s="374"/>
      <c r="Y796" s="374"/>
      <c r="Z796" s="374"/>
      <c r="AA796" s="374"/>
      <c r="AB796" s="374"/>
      <c r="AC796" s="374"/>
      <c r="AD796" s="374"/>
      <c r="AE796" s="374"/>
      <c r="AF796" s="374"/>
      <c r="AG796" s="374"/>
      <c r="AH796" s="374"/>
      <c r="AI796" s="374"/>
      <c r="AJ796" s="374"/>
    </row>
    <row r="797" spans="1:36" ht="16.2">
      <c r="A797" s="374"/>
      <c r="B797" s="374"/>
      <c r="C797" s="374"/>
      <c r="D797" s="374"/>
      <c r="E797" s="375"/>
      <c r="F797" s="374"/>
      <c r="G797" s="374"/>
      <c r="H797" s="374"/>
      <c r="I797" s="374"/>
      <c r="J797" s="374"/>
      <c r="K797" s="374"/>
      <c r="L797" s="374"/>
      <c r="M797" s="374"/>
      <c r="N797" s="374"/>
      <c r="O797" s="374"/>
      <c r="P797" s="374"/>
      <c r="Q797" s="374"/>
      <c r="R797" s="374"/>
      <c r="S797" s="374"/>
      <c r="T797" s="374"/>
      <c r="U797" s="374"/>
      <c r="V797" s="374"/>
      <c r="W797" s="374"/>
      <c r="X797" s="374"/>
      <c r="Y797" s="374"/>
      <c r="Z797" s="374"/>
      <c r="AA797" s="374"/>
      <c r="AB797" s="374"/>
      <c r="AC797" s="374"/>
      <c r="AD797" s="374"/>
      <c r="AE797" s="374"/>
      <c r="AF797" s="374"/>
      <c r="AG797" s="374"/>
      <c r="AH797" s="374"/>
      <c r="AI797" s="374"/>
      <c r="AJ797" s="374"/>
    </row>
    <row r="798" spans="1:36" ht="16.2">
      <c r="A798" s="374"/>
      <c r="B798" s="374"/>
      <c r="C798" s="374"/>
      <c r="D798" s="374"/>
      <c r="E798" s="375"/>
      <c r="F798" s="374"/>
      <c r="G798" s="374"/>
      <c r="H798" s="374"/>
      <c r="I798" s="374"/>
      <c r="J798" s="374"/>
      <c r="K798" s="374"/>
      <c r="L798" s="374"/>
      <c r="M798" s="374"/>
      <c r="N798" s="374"/>
      <c r="O798" s="374"/>
      <c r="P798" s="374"/>
      <c r="Q798" s="374"/>
      <c r="R798" s="374"/>
      <c r="S798" s="374"/>
      <c r="T798" s="374"/>
      <c r="U798" s="374"/>
      <c r="V798" s="374"/>
      <c r="W798" s="374"/>
      <c r="X798" s="374"/>
      <c r="Y798" s="374"/>
      <c r="Z798" s="374"/>
      <c r="AA798" s="374"/>
      <c r="AB798" s="374"/>
      <c r="AC798" s="374"/>
      <c r="AD798" s="374"/>
      <c r="AE798" s="374"/>
      <c r="AF798" s="374"/>
      <c r="AG798" s="374"/>
      <c r="AH798" s="374"/>
      <c r="AI798" s="374"/>
      <c r="AJ798" s="374"/>
    </row>
    <row r="799" spans="1:36" ht="16.2">
      <c r="A799" s="374"/>
      <c r="B799" s="374"/>
      <c r="C799" s="374"/>
      <c r="D799" s="374"/>
      <c r="E799" s="375"/>
      <c r="F799" s="374"/>
      <c r="G799" s="374"/>
      <c r="H799" s="374"/>
      <c r="I799" s="374"/>
      <c r="J799" s="374"/>
      <c r="K799" s="374"/>
      <c r="L799" s="374"/>
      <c r="M799" s="374"/>
      <c r="N799" s="374"/>
      <c r="O799" s="374"/>
      <c r="P799" s="374"/>
      <c r="Q799" s="374"/>
      <c r="R799" s="374"/>
      <c r="S799" s="374"/>
      <c r="T799" s="374"/>
      <c r="U799" s="374"/>
      <c r="V799" s="374"/>
      <c r="W799" s="374"/>
      <c r="X799" s="374"/>
      <c r="Y799" s="374"/>
      <c r="Z799" s="374"/>
      <c r="AA799" s="374"/>
      <c r="AB799" s="374"/>
      <c r="AC799" s="374"/>
      <c r="AD799" s="374"/>
      <c r="AE799" s="374"/>
      <c r="AF799" s="374"/>
      <c r="AG799" s="374"/>
      <c r="AH799" s="374"/>
      <c r="AI799" s="374"/>
      <c r="AJ799" s="374"/>
    </row>
    <row r="800" spans="1:36" ht="16.2">
      <c r="A800" s="374"/>
      <c r="B800" s="374"/>
      <c r="C800" s="374"/>
      <c r="D800" s="374"/>
      <c r="E800" s="375"/>
      <c r="F800" s="374"/>
      <c r="G800" s="374"/>
      <c r="H800" s="374"/>
      <c r="I800" s="374"/>
      <c r="J800" s="374"/>
      <c r="K800" s="374"/>
      <c r="L800" s="374"/>
      <c r="M800" s="374"/>
      <c r="N800" s="374"/>
      <c r="O800" s="374"/>
      <c r="P800" s="374"/>
      <c r="Q800" s="374"/>
      <c r="R800" s="374"/>
      <c r="S800" s="374"/>
      <c r="T800" s="374"/>
      <c r="U800" s="374"/>
      <c r="V800" s="374"/>
      <c r="W800" s="374"/>
      <c r="X800" s="374"/>
      <c r="Y800" s="374"/>
      <c r="Z800" s="374"/>
      <c r="AA800" s="374"/>
      <c r="AB800" s="374"/>
      <c r="AC800" s="374"/>
      <c r="AD800" s="374"/>
      <c r="AE800" s="374"/>
      <c r="AF800" s="374"/>
      <c r="AG800" s="374"/>
      <c r="AH800" s="374"/>
      <c r="AI800" s="374"/>
      <c r="AJ800" s="374"/>
    </row>
    <row r="801" spans="1:36" ht="16.2">
      <c r="A801" s="374"/>
      <c r="B801" s="374"/>
      <c r="C801" s="374"/>
      <c r="D801" s="374"/>
      <c r="E801" s="375"/>
      <c r="F801" s="374"/>
      <c r="G801" s="374"/>
      <c r="H801" s="374"/>
      <c r="I801" s="374"/>
      <c r="J801" s="374"/>
      <c r="K801" s="374"/>
      <c r="L801" s="374"/>
      <c r="M801" s="374"/>
      <c r="N801" s="374"/>
      <c r="O801" s="374"/>
      <c r="P801" s="374"/>
      <c r="Q801" s="374"/>
      <c r="R801" s="374"/>
      <c r="S801" s="374"/>
      <c r="T801" s="374"/>
      <c r="U801" s="374"/>
      <c r="V801" s="374"/>
      <c r="W801" s="374"/>
      <c r="X801" s="374"/>
      <c r="Y801" s="374"/>
      <c r="Z801" s="374"/>
      <c r="AA801" s="374"/>
      <c r="AB801" s="374"/>
      <c r="AC801" s="374"/>
      <c r="AD801" s="374"/>
      <c r="AE801" s="374"/>
      <c r="AF801" s="374"/>
      <c r="AG801" s="374"/>
      <c r="AH801" s="374"/>
      <c r="AI801" s="374"/>
      <c r="AJ801" s="374"/>
    </row>
    <row r="802" spans="1:36" ht="16.2">
      <c r="A802" s="374"/>
      <c r="B802" s="374"/>
      <c r="C802" s="374"/>
      <c r="D802" s="374"/>
      <c r="E802" s="375"/>
      <c r="F802" s="374"/>
      <c r="G802" s="374"/>
      <c r="H802" s="374"/>
      <c r="I802" s="374"/>
      <c r="J802" s="374"/>
      <c r="K802" s="374"/>
      <c r="L802" s="374"/>
      <c r="M802" s="374"/>
      <c r="N802" s="374"/>
      <c r="O802" s="374"/>
      <c r="P802" s="374"/>
      <c r="Q802" s="374"/>
      <c r="R802" s="374"/>
      <c r="S802" s="374"/>
      <c r="T802" s="374"/>
      <c r="U802" s="374"/>
      <c r="V802" s="374"/>
      <c r="W802" s="374"/>
      <c r="X802" s="374"/>
      <c r="Y802" s="374"/>
      <c r="Z802" s="374"/>
      <c r="AA802" s="374"/>
      <c r="AB802" s="374"/>
      <c r="AC802" s="374"/>
      <c r="AD802" s="374"/>
      <c r="AE802" s="374"/>
      <c r="AF802" s="374"/>
      <c r="AG802" s="374"/>
      <c r="AH802" s="374"/>
      <c r="AI802" s="374"/>
      <c r="AJ802" s="374"/>
    </row>
    <row r="803" spans="1:36" ht="16.2">
      <c r="A803" s="374"/>
      <c r="B803" s="374"/>
      <c r="C803" s="374"/>
      <c r="D803" s="374"/>
      <c r="E803" s="375"/>
      <c r="F803" s="374"/>
      <c r="G803" s="374"/>
      <c r="H803" s="374"/>
      <c r="I803" s="374"/>
      <c r="J803" s="374"/>
      <c r="K803" s="374"/>
      <c r="L803" s="374"/>
      <c r="M803" s="374"/>
      <c r="N803" s="374"/>
      <c r="O803" s="374"/>
      <c r="P803" s="374"/>
      <c r="Q803" s="374"/>
      <c r="R803" s="374"/>
      <c r="S803" s="374"/>
      <c r="T803" s="374"/>
      <c r="U803" s="374"/>
      <c r="V803" s="374"/>
      <c r="W803" s="374"/>
      <c r="X803" s="374"/>
      <c r="Y803" s="374"/>
      <c r="Z803" s="374"/>
      <c r="AA803" s="374"/>
      <c r="AB803" s="374"/>
      <c r="AC803" s="374"/>
      <c r="AD803" s="374"/>
      <c r="AE803" s="374"/>
      <c r="AF803" s="374"/>
      <c r="AG803" s="374"/>
      <c r="AH803" s="374"/>
      <c r="AI803" s="374"/>
      <c r="AJ803" s="374"/>
    </row>
    <row r="804" spans="1:36" ht="16.2">
      <c r="A804" s="374"/>
      <c r="B804" s="374"/>
      <c r="C804" s="374"/>
      <c r="D804" s="374"/>
      <c r="E804" s="375"/>
      <c r="F804" s="374"/>
      <c r="G804" s="374"/>
      <c r="H804" s="374"/>
      <c r="I804" s="374"/>
      <c r="J804" s="374"/>
      <c r="K804" s="374"/>
      <c r="L804" s="374"/>
      <c r="M804" s="374"/>
      <c r="N804" s="374"/>
      <c r="O804" s="374"/>
      <c r="P804" s="374"/>
      <c r="Q804" s="374"/>
      <c r="R804" s="374"/>
      <c r="S804" s="374"/>
      <c r="T804" s="374"/>
      <c r="U804" s="374"/>
      <c r="V804" s="374"/>
      <c r="W804" s="374"/>
      <c r="X804" s="374"/>
      <c r="Y804" s="374"/>
      <c r="Z804" s="374"/>
      <c r="AA804" s="374"/>
      <c r="AB804" s="374"/>
      <c r="AC804" s="374"/>
      <c r="AD804" s="374"/>
      <c r="AE804" s="374"/>
      <c r="AF804" s="374"/>
      <c r="AG804" s="374"/>
      <c r="AH804" s="374"/>
      <c r="AI804" s="374"/>
      <c r="AJ804" s="374"/>
    </row>
    <row r="805" spans="1:36" ht="16.2">
      <c r="A805" s="374"/>
      <c r="B805" s="374"/>
      <c r="C805" s="374"/>
      <c r="D805" s="374"/>
      <c r="E805" s="375"/>
      <c r="F805" s="374"/>
      <c r="G805" s="374"/>
      <c r="H805" s="374"/>
      <c r="I805" s="374"/>
      <c r="J805" s="374"/>
      <c r="K805" s="374"/>
      <c r="L805" s="374"/>
      <c r="M805" s="374"/>
      <c r="N805" s="374"/>
      <c r="O805" s="374"/>
      <c r="P805" s="374"/>
      <c r="Q805" s="374"/>
      <c r="R805" s="374"/>
      <c r="S805" s="374"/>
      <c r="T805" s="374"/>
      <c r="U805" s="374"/>
      <c r="V805" s="374"/>
      <c r="W805" s="374"/>
      <c r="X805" s="374"/>
      <c r="Y805" s="374"/>
      <c r="Z805" s="374"/>
      <c r="AA805" s="374"/>
      <c r="AB805" s="374"/>
      <c r="AC805" s="374"/>
      <c r="AD805" s="374"/>
      <c r="AE805" s="374"/>
      <c r="AF805" s="374"/>
      <c r="AG805" s="374"/>
      <c r="AH805" s="374"/>
      <c r="AI805" s="374"/>
      <c r="AJ805" s="374"/>
    </row>
    <row r="806" spans="1:36" ht="16.2">
      <c r="A806" s="374"/>
      <c r="B806" s="374"/>
      <c r="C806" s="374"/>
      <c r="D806" s="374"/>
      <c r="E806" s="375"/>
      <c r="F806" s="374"/>
      <c r="G806" s="374"/>
      <c r="H806" s="374"/>
      <c r="I806" s="374"/>
      <c r="J806" s="374"/>
      <c r="K806" s="374"/>
      <c r="L806" s="374"/>
      <c r="M806" s="374"/>
      <c r="N806" s="374"/>
      <c r="O806" s="374"/>
      <c r="P806" s="374"/>
      <c r="Q806" s="374"/>
      <c r="R806" s="374"/>
      <c r="S806" s="374"/>
      <c r="T806" s="374"/>
      <c r="U806" s="374"/>
      <c r="V806" s="374"/>
      <c r="W806" s="374"/>
      <c r="X806" s="374"/>
      <c r="Y806" s="374"/>
      <c r="Z806" s="374"/>
      <c r="AA806" s="374"/>
      <c r="AB806" s="374"/>
      <c r="AC806" s="374"/>
      <c r="AD806" s="374"/>
      <c r="AE806" s="374"/>
      <c r="AF806" s="374"/>
      <c r="AG806" s="374"/>
      <c r="AH806" s="374"/>
      <c r="AI806" s="374"/>
      <c r="AJ806" s="374"/>
    </row>
    <row r="807" spans="1:36" ht="16.2">
      <c r="A807" s="374"/>
      <c r="B807" s="374"/>
      <c r="C807" s="374"/>
      <c r="D807" s="374"/>
      <c r="E807" s="375"/>
      <c r="F807" s="374"/>
      <c r="G807" s="374"/>
      <c r="H807" s="374"/>
      <c r="I807" s="374"/>
      <c r="J807" s="374"/>
      <c r="K807" s="374"/>
      <c r="L807" s="374"/>
      <c r="M807" s="374"/>
      <c r="N807" s="374"/>
      <c r="O807" s="374"/>
      <c r="P807" s="374"/>
      <c r="Q807" s="374"/>
      <c r="R807" s="374"/>
      <c r="S807" s="374"/>
      <c r="T807" s="374"/>
      <c r="U807" s="374"/>
      <c r="V807" s="374"/>
      <c r="W807" s="374"/>
      <c r="X807" s="374"/>
      <c r="Y807" s="374"/>
      <c r="Z807" s="374"/>
      <c r="AA807" s="374"/>
      <c r="AB807" s="374"/>
      <c r="AC807" s="374"/>
      <c r="AD807" s="374"/>
      <c r="AE807" s="374"/>
      <c r="AF807" s="374"/>
      <c r="AG807" s="374"/>
      <c r="AH807" s="374"/>
      <c r="AI807" s="374"/>
      <c r="AJ807" s="374"/>
    </row>
    <row r="808" spans="1:36" ht="16.2">
      <c r="A808" s="374"/>
      <c r="B808" s="374"/>
      <c r="C808" s="374"/>
      <c r="D808" s="374"/>
      <c r="E808" s="375"/>
      <c r="F808" s="374"/>
      <c r="G808" s="374"/>
      <c r="H808" s="374"/>
      <c r="I808" s="374"/>
      <c r="J808" s="374"/>
      <c r="K808" s="374"/>
      <c r="L808" s="374"/>
      <c r="M808" s="374"/>
      <c r="N808" s="374"/>
      <c r="O808" s="374"/>
      <c r="P808" s="374"/>
      <c r="Q808" s="374"/>
      <c r="R808" s="374"/>
      <c r="S808" s="374"/>
      <c r="T808" s="374"/>
      <c r="U808" s="374"/>
      <c r="V808" s="374"/>
      <c r="W808" s="374"/>
      <c r="X808" s="374"/>
      <c r="Y808" s="374"/>
      <c r="Z808" s="374"/>
      <c r="AA808" s="374"/>
      <c r="AB808" s="374"/>
      <c r="AC808" s="374"/>
      <c r="AD808" s="374"/>
      <c r="AE808" s="374"/>
      <c r="AF808" s="374"/>
      <c r="AG808" s="374"/>
      <c r="AH808" s="374"/>
      <c r="AI808" s="374"/>
      <c r="AJ808" s="374"/>
    </row>
    <row r="809" spans="1:36" ht="16.2">
      <c r="A809" s="374"/>
      <c r="B809" s="374"/>
      <c r="C809" s="374"/>
      <c r="D809" s="374"/>
      <c r="E809" s="375"/>
      <c r="F809" s="374"/>
      <c r="G809" s="374"/>
      <c r="H809" s="374"/>
      <c r="I809" s="374"/>
      <c r="J809" s="374"/>
      <c r="K809" s="374"/>
      <c r="L809" s="374"/>
      <c r="M809" s="374"/>
      <c r="N809" s="374"/>
      <c r="O809" s="374"/>
      <c r="P809" s="374"/>
      <c r="Q809" s="374"/>
      <c r="R809" s="374"/>
      <c r="S809" s="374"/>
      <c r="T809" s="374"/>
      <c r="U809" s="374"/>
      <c r="V809" s="374"/>
      <c r="W809" s="374"/>
      <c r="X809" s="374"/>
      <c r="Y809" s="374"/>
      <c r="Z809" s="374"/>
      <c r="AA809" s="374"/>
      <c r="AB809" s="374"/>
      <c r="AC809" s="374"/>
      <c r="AD809" s="374"/>
      <c r="AE809" s="374"/>
      <c r="AF809" s="374"/>
      <c r="AG809" s="374"/>
      <c r="AH809" s="374"/>
      <c r="AI809" s="374"/>
      <c r="AJ809" s="374"/>
    </row>
    <row r="810" spans="1:36" ht="16.2">
      <c r="A810" s="374"/>
      <c r="B810" s="374"/>
      <c r="C810" s="374"/>
      <c r="D810" s="374"/>
      <c r="E810" s="375"/>
      <c r="F810" s="374"/>
      <c r="G810" s="374"/>
      <c r="H810" s="374"/>
      <c r="I810" s="374"/>
      <c r="J810" s="374"/>
      <c r="K810" s="374"/>
      <c r="L810" s="374"/>
      <c r="M810" s="374"/>
      <c r="N810" s="374"/>
      <c r="O810" s="374"/>
      <c r="P810" s="374"/>
      <c r="Q810" s="374"/>
      <c r="R810" s="374"/>
      <c r="S810" s="374"/>
      <c r="T810" s="374"/>
      <c r="U810" s="374"/>
      <c r="V810" s="374"/>
      <c r="W810" s="374"/>
      <c r="X810" s="374"/>
      <c r="Y810" s="374"/>
      <c r="Z810" s="374"/>
      <c r="AA810" s="374"/>
      <c r="AB810" s="374"/>
      <c r="AC810" s="374"/>
      <c r="AD810" s="374"/>
      <c r="AE810" s="374"/>
      <c r="AF810" s="374"/>
      <c r="AG810" s="374"/>
      <c r="AH810" s="374"/>
      <c r="AI810" s="374"/>
      <c r="AJ810" s="374"/>
    </row>
    <row r="811" spans="1:36" ht="16.2">
      <c r="A811" s="374"/>
      <c r="B811" s="374"/>
      <c r="C811" s="374"/>
      <c r="D811" s="374"/>
      <c r="E811" s="375"/>
      <c r="F811" s="374"/>
      <c r="G811" s="374"/>
      <c r="H811" s="374"/>
      <c r="I811" s="374"/>
      <c r="J811" s="374"/>
      <c r="K811" s="374"/>
      <c r="L811" s="374"/>
      <c r="M811" s="374"/>
      <c r="N811" s="374"/>
      <c r="O811" s="374"/>
      <c r="P811" s="374"/>
      <c r="Q811" s="374"/>
      <c r="R811" s="374"/>
      <c r="S811" s="374"/>
      <c r="T811" s="374"/>
      <c r="U811" s="374"/>
      <c r="V811" s="374"/>
      <c r="W811" s="374"/>
      <c r="X811" s="374"/>
      <c r="Y811" s="374"/>
      <c r="Z811" s="374"/>
      <c r="AA811" s="374"/>
      <c r="AB811" s="374"/>
      <c r="AC811" s="374"/>
      <c r="AD811" s="374"/>
      <c r="AE811" s="374"/>
      <c r="AF811" s="374"/>
      <c r="AG811" s="374"/>
      <c r="AH811" s="374"/>
      <c r="AI811" s="374"/>
      <c r="AJ811" s="374"/>
    </row>
    <row r="812" spans="1:36" ht="16.2">
      <c r="A812" s="374"/>
      <c r="B812" s="374"/>
      <c r="C812" s="374"/>
      <c r="D812" s="374"/>
      <c r="E812" s="375"/>
      <c r="F812" s="374"/>
      <c r="G812" s="374"/>
      <c r="H812" s="374"/>
      <c r="I812" s="374"/>
      <c r="J812" s="374"/>
      <c r="K812" s="374"/>
      <c r="L812" s="374"/>
      <c r="M812" s="374"/>
      <c r="N812" s="374"/>
      <c r="O812" s="374"/>
      <c r="P812" s="374"/>
      <c r="Q812" s="374"/>
      <c r="R812" s="374"/>
      <c r="S812" s="374"/>
      <c r="T812" s="374"/>
      <c r="U812" s="374"/>
      <c r="V812" s="374"/>
      <c r="W812" s="374"/>
      <c r="X812" s="374"/>
      <c r="Y812" s="374"/>
      <c r="Z812" s="374"/>
      <c r="AA812" s="374"/>
      <c r="AB812" s="374"/>
      <c r="AC812" s="374"/>
      <c r="AD812" s="374"/>
      <c r="AE812" s="374"/>
      <c r="AF812" s="374"/>
      <c r="AG812" s="374"/>
      <c r="AH812" s="374"/>
      <c r="AI812" s="374"/>
      <c r="AJ812" s="374"/>
    </row>
    <row r="813" spans="1:36" ht="16.2">
      <c r="A813" s="374"/>
      <c r="B813" s="374"/>
      <c r="C813" s="374"/>
      <c r="D813" s="374"/>
      <c r="E813" s="375"/>
      <c r="F813" s="374"/>
      <c r="G813" s="374"/>
      <c r="H813" s="374"/>
      <c r="I813" s="374"/>
      <c r="J813" s="374"/>
      <c r="K813" s="374"/>
      <c r="L813" s="374"/>
      <c r="M813" s="374"/>
      <c r="N813" s="374"/>
      <c r="O813" s="374"/>
      <c r="P813" s="374"/>
      <c r="Q813" s="374"/>
      <c r="R813" s="374"/>
      <c r="S813" s="374"/>
      <c r="T813" s="374"/>
      <c r="U813" s="374"/>
      <c r="V813" s="374"/>
      <c r="W813" s="374"/>
      <c r="X813" s="374"/>
      <c r="Y813" s="374"/>
      <c r="Z813" s="374"/>
      <c r="AA813" s="374"/>
      <c r="AB813" s="374"/>
      <c r="AC813" s="374"/>
      <c r="AD813" s="374"/>
      <c r="AE813" s="374"/>
      <c r="AF813" s="374"/>
      <c r="AG813" s="374"/>
      <c r="AH813" s="374"/>
      <c r="AI813" s="374"/>
      <c r="AJ813" s="374"/>
    </row>
    <row r="814" spans="1:36" ht="16.2">
      <c r="A814" s="374"/>
      <c r="B814" s="374"/>
      <c r="C814" s="374"/>
      <c r="D814" s="374"/>
      <c r="E814" s="375"/>
      <c r="F814" s="374"/>
      <c r="G814" s="374"/>
      <c r="H814" s="374"/>
      <c r="I814" s="374"/>
      <c r="J814" s="374"/>
      <c r="K814" s="374"/>
      <c r="L814" s="374"/>
      <c r="M814" s="374"/>
      <c r="N814" s="374"/>
      <c r="O814" s="374"/>
      <c r="P814" s="374"/>
      <c r="Q814" s="374"/>
      <c r="R814" s="374"/>
      <c r="S814" s="374"/>
      <c r="T814" s="374"/>
      <c r="U814" s="374"/>
      <c r="V814" s="374"/>
      <c r="W814" s="374"/>
      <c r="X814" s="374"/>
      <c r="Y814" s="374"/>
      <c r="Z814" s="374"/>
      <c r="AA814" s="374"/>
      <c r="AB814" s="374"/>
      <c r="AC814" s="374"/>
      <c r="AD814" s="374"/>
      <c r="AE814" s="374"/>
      <c r="AF814" s="374"/>
      <c r="AG814" s="374"/>
      <c r="AH814" s="374"/>
      <c r="AI814" s="374"/>
      <c r="AJ814" s="374"/>
    </row>
    <row r="815" spans="1:36" ht="16.2">
      <c r="A815" s="374"/>
      <c r="B815" s="374"/>
      <c r="C815" s="374"/>
      <c r="D815" s="374"/>
      <c r="E815" s="375"/>
      <c r="F815" s="374"/>
      <c r="G815" s="374"/>
      <c r="H815" s="374"/>
      <c r="I815" s="374"/>
      <c r="J815" s="374"/>
      <c r="K815" s="374"/>
      <c r="L815" s="374"/>
      <c r="M815" s="374"/>
      <c r="N815" s="374"/>
      <c r="O815" s="374"/>
      <c r="P815" s="374"/>
      <c r="Q815" s="374"/>
      <c r="R815" s="374"/>
      <c r="S815" s="374"/>
      <c r="T815" s="374"/>
      <c r="U815" s="374"/>
      <c r="V815" s="374"/>
      <c r="W815" s="374"/>
      <c r="X815" s="374"/>
      <c r="Y815" s="374"/>
      <c r="Z815" s="374"/>
      <c r="AA815" s="374"/>
      <c r="AB815" s="374"/>
      <c r="AC815" s="374"/>
      <c r="AD815" s="374"/>
      <c r="AE815" s="374"/>
      <c r="AF815" s="374"/>
      <c r="AG815" s="374"/>
      <c r="AH815" s="374"/>
      <c r="AI815" s="374"/>
      <c r="AJ815" s="374"/>
    </row>
    <row r="816" spans="1:36" ht="16.2">
      <c r="A816" s="374"/>
      <c r="B816" s="374"/>
      <c r="C816" s="374"/>
      <c r="D816" s="374"/>
      <c r="E816" s="375"/>
      <c r="F816" s="374"/>
      <c r="G816" s="374"/>
      <c r="H816" s="374"/>
      <c r="I816" s="374"/>
      <c r="J816" s="374"/>
      <c r="K816" s="374"/>
      <c r="L816" s="374"/>
      <c r="M816" s="374"/>
      <c r="N816" s="374"/>
      <c r="O816" s="374"/>
      <c r="P816" s="374"/>
      <c r="Q816" s="374"/>
      <c r="R816" s="374"/>
      <c r="S816" s="374"/>
      <c r="T816" s="374"/>
      <c r="U816" s="374"/>
      <c r="V816" s="374"/>
      <c r="W816" s="374"/>
      <c r="X816" s="374"/>
      <c r="Y816" s="374"/>
      <c r="Z816" s="374"/>
      <c r="AA816" s="374"/>
      <c r="AB816" s="374"/>
      <c r="AC816" s="374"/>
      <c r="AD816" s="374"/>
      <c r="AE816" s="374"/>
      <c r="AF816" s="374"/>
      <c r="AG816" s="374"/>
      <c r="AH816" s="374"/>
      <c r="AI816" s="374"/>
      <c r="AJ816" s="374"/>
    </row>
    <row r="817" spans="1:36" ht="16.2">
      <c r="A817" s="374"/>
      <c r="B817" s="374"/>
      <c r="C817" s="374"/>
      <c r="D817" s="374"/>
      <c r="E817" s="375"/>
      <c r="F817" s="374"/>
      <c r="G817" s="374"/>
      <c r="H817" s="374"/>
      <c r="I817" s="374"/>
      <c r="J817" s="374"/>
      <c r="K817" s="374"/>
      <c r="L817" s="374"/>
      <c r="M817" s="374"/>
      <c r="N817" s="374"/>
      <c r="O817" s="374"/>
      <c r="P817" s="374"/>
      <c r="Q817" s="374"/>
      <c r="R817" s="374"/>
      <c r="S817" s="374"/>
      <c r="T817" s="374"/>
      <c r="U817" s="374"/>
      <c r="V817" s="374"/>
      <c r="W817" s="374"/>
      <c r="X817" s="374"/>
      <c r="Y817" s="374"/>
      <c r="Z817" s="374"/>
      <c r="AA817" s="374"/>
      <c r="AB817" s="374"/>
      <c r="AC817" s="374"/>
      <c r="AD817" s="374"/>
      <c r="AE817" s="374"/>
      <c r="AF817" s="374"/>
      <c r="AG817" s="374"/>
      <c r="AH817" s="374"/>
      <c r="AI817" s="374"/>
      <c r="AJ817" s="374"/>
    </row>
    <row r="818" spans="1:36" ht="16.2">
      <c r="A818" s="374"/>
      <c r="B818" s="374"/>
      <c r="C818" s="374"/>
      <c r="D818" s="374"/>
      <c r="E818" s="375"/>
      <c r="F818" s="374"/>
      <c r="G818" s="374"/>
      <c r="H818" s="374"/>
      <c r="I818" s="374"/>
      <c r="J818" s="374"/>
      <c r="K818" s="374"/>
      <c r="L818" s="374"/>
      <c r="M818" s="374"/>
      <c r="N818" s="374"/>
      <c r="O818" s="374"/>
      <c r="P818" s="374"/>
      <c r="Q818" s="374"/>
      <c r="R818" s="374"/>
      <c r="S818" s="374"/>
      <c r="T818" s="374"/>
      <c r="U818" s="374"/>
      <c r="V818" s="374"/>
      <c r="W818" s="374"/>
      <c r="X818" s="374"/>
      <c r="Y818" s="374"/>
      <c r="Z818" s="374"/>
      <c r="AA818" s="374"/>
      <c r="AB818" s="374"/>
      <c r="AC818" s="374"/>
      <c r="AD818" s="374"/>
      <c r="AE818" s="374"/>
      <c r="AF818" s="374"/>
      <c r="AG818" s="374"/>
      <c r="AH818" s="374"/>
      <c r="AI818" s="374"/>
      <c r="AJ818" s="374"/>
    </row>
    <row r="819" spans="1:36" ht="16.2">
      <c r="A819" s="374"/>
      <c r="B819" s="374"/>
      <c r="C819" s="374"/>
      <c r="D819" s="374"/>
      <c r="E819" s="375"/>
      <c r="F819" s="374"/>
      <c r="G819" s="374"/>
      <c r="H819" s="374"/>
      <c r="I819" s="374"/>
      <c r="J819" s="374"/>
      <c r="K819" s="374"/>
      <c r="L819" s="374"/>
      <c r="M819" s="374"/>
      <c r="N819" s="374"/>
      <c r="O819" s="374"/>
      <c r="P819" s="374"/>
      <c r="Q819" s="374"/>
      <c r="R819" s="374"/>
      <c r="S819" s="374"/>
      <c r="T819" s="374"/>
      <c r="U819" s="374"/>
      <c r="V819" s="374"/>
      <c r="W819" s="374"/>
      <c r="X819" s="374"/>
      <c r="Y819" s="374"/>
      <c r="Z819" s="374"/>
      <c r="AA819" s="374"/>
      <c r="AB819" s="374"/>
      <c r="AC819" s="374"/>
      <c r="AD819" s="374"/>
      <c r="AE819" s="374"/>
      <c r="AF819" s="374"/>
      <c r="AG819" s="374"/>
      <c r="AH819" s="374"/>
      <c r="AI819" s="374"/>
      <c r="AJ819" s="374"/>
    </row>
    <row r="820" spans="1:36" ht="16.2">
      <c r="A820" s="374"/>
      <c r="B820" s="374"/>
      <c r="C820" s="374"/>
      <c r="D820" s="374"/>
      <c r="E820" s="375"/>
      <c r="F820" s="374"/>
      <c r="G820" s="374"/>
      <c r="H820" s="374"/>
      <c r="I820" s="374"/>
      <c r="J820" s="374"/>
      <c r="K820" s="374"/>
      <c r="L820" s="374"/>
      <c r="M820" s="374"/>
      <c r="N820" s="374"/>
      <c r="O820" s="374"/>
      <c r="P820" s="374"/>
      <c r="Q820" s="374"/>
      <c r="R820" s="374"/>
      <c r="S820" s="374"/>
      <c r="T820" s="374"/>
      <c r="U820" s="374"/>
      <c r="V820" s="374"/>
      <c r="W820" s="374"/>
      <c r="X820" s="374"/>
      <c r="Y820" s="374"/>
      <c r="Z820" s="374"/>
      <c r="AA820" s="374"/>
      <c r="AB820" s="374"/>
      <c r="AC820" s="374"/>
      <c r="AD820" s="374"/>
      <c r="AE820" s="374"/>
      <c r="AF820" s="374"/>
      <c r="AG820" s="374"/>
      <c r="AH820" s="374"/>
      <c r="AI820" s="374"/>
      <c r="AJ820" s="374"/>
    </row>
    <row r="821" spans="1:36" ht="16.2">
      <c r="A821" s="374"/>
      <c r="B821" s="374"/>
      <c r="C821" s="374"/>
      <c r="D821" s="374"/>
      <c r="E821" s="375"/>
      <c r="F821" s="374"/>
      <c r="G821" s="374"/>
      <c r="H821" s="374"/>
      <c r="I821" s="374"/>
      <c r="J821" s="374"/>
      <c r="K821" s="374"/>
      <c r="L821" s="374"/>
      <c r="M821" s="374"/>
      <c r="N821" s="374"/>
      <c r="O821" s="374"/>
      <c r="P821" s="374"/>
      <c r="Q821" s="374"/>
      <c r="R821" s="374"/>
      <c r="S821" s="374"/>
      <c r="T821" s="374"/>
      <c r="U821" s="374"/>
      <c r="V821" s="374"/>
      <c r="W821" s="374"/>
      <c r="X821" s="374"/>
      <c r="Y821" s="374"/>
      <c r="Z821" s="374"/>
      <c r="AA821" s="374"/>
      <c r="AB821" s="374"/>
      <c r="AC821" s="374"/>
      <c r="AD821" s="374"/>
      <c r="AE821" s="374"/>
      <c r="AF821" s="374"/>
      <c r="AG821" s="374"/>
      <c r="AH821" s="374"/>
      <c r="AI821" s="374"/>
      <c r="AJ821" s="374"/>
    </row>
    <row r="822" spans="1:36" ht="16.2">
      <c r="A822" s="374"/>
      <c r="B822" s="374"/>
      <c r="C822" s="374"/>
      <c r="D822" s="374"/>
      <c r="E822" s="375"/>
      <c r="F822" s="374"/>
      <c r="G822" s="374"/>
      <c r="H822" s="374"/>
      <c r="I822" s="374"/>
      <c r="J822" s="374"/>
      <c r="K822" s="374"/>
      <c r="L822" s="374"/>
      <c r="M822" s="374"/>
      <c r="N822" s="374"/>
      <c r="O822" s="374"/>
      <c r="P822" s="374"/>
      <c r="Q822" s="374"/>
      <c r="R822" s="374"/>
      <c r="S822" s="374"/>
      <c r="T822" s="374"/>
      <c r="U822" s="374"/>
      <c r="V822" s="374"/>
      <c r="W822" s="374"/>
      <c r="X822" s="374"/>
      <c r="Y822" s="374"/>
      <c r="Z822" s="374"/>
      <c r="AA822" s="374"/>
      <c r="AB822" s="374"/>
      <c r="AC822" s="374"/>
      <c r="AD822" s="374"/>
      <c r="AE822" s="374"/>
      <c r="AF822" s="374"/>
      <c r="AG822" s="374"/>
      <c r="AH822" s="374"/>
      <c r="AI822" s="374"/>
      <c r="AJ822" s="374"/>
    </row>
    <row r="823" spans="1:36" ht="16.2">
      <c r="A823" s="374"/>
      <c r="B823" s="374"/>
      <c r="C823" s="374"/>
      <c r="D823" s="374"/>
      <c r="E823" s="375"/>
      <c r="F823" s="374"/>
      <c r="G823" s="374"/>
      <c r="H823" s="374"/>
      <c r="I823" s="374"/>
      <c r="J823" s="374"/>
      <c r="K823" s="374"/>
      <c r="L823" s="374"/>
      <c r="M823" s="374"/>
      <c r="N823" s="374"/>
      <c r="O823" s="374"/>
      <c r="P823" s="374"/>
      <c r="Q823" s="374"/>
      <c r="R823" s="374"/>
      <c r="S823" s="374"/>
      <c r="T823" s="374"/>
      <c r="U823" s="374"/>
      <c r="V823" s="374"/>
      <c r="W823" s="374"/>
      <c r="X823" s="374"/>
      <c r="Y823" s="374"/>
      <c r="Z823" s="374"/>
      <c r="AA823" s="374"/>
      <c r="AB823" s="374"/>
      <c r="AC823" s="374"/>
      <c r="AD823" s="374"/>
      <c r="AE823" s="374"/>
      <c r="AF823" s="374"/>
      <c r="AG823" s="374"/>
      <c r="AH823" s="374"/>
      <c r="AI823" s="374"/>
      <c r="AJ823" s="374"/>
    </row>
    <row r="824" spans="1:36" ht="16.2">
      <c r="A824" s="374"/>
      <c r="B824" s="374"/>
      <c r="C824" s="374"/>
      <c r="D824" s="374"/>
      <c r="E824" s="375"/>
      <c r="F824" s="374"/>
      <c r="G824" s="374"/>
      <c r="H824" s="374"/>
      <c r="I824" s="374"/>
      <c r="J824" s="374"/>
      <c r="K824" s="374"/>
      <c r="L824" s="374"/>
      <c r="M824" s="374"/>
      <c r="N824" s="374"/>
      <c r="O824" s="374"/>
      <c r="P824" s="374"/>
      <c r="Q824" s="374"/>
      <c r="R824" s="374"/>
      <c r="S824" s="374"/>
      <c r="T824" s="374"/>
      <c r="U824" s="374"/>
      <c r="V824" s="374"/>
      <c r="W824" s="374"/>
      <c r="X824" s="374"/>
      <c r="Y824" s="374"/>
      <c r="Z824" s="374"/>
      <c r="AA824" s="374"/>
      <c r="AB824" s="374"/>
      <c r="AC824" s="374"/>
      <c r="AD824" s="374"/>
      <c r="AE824" s="374"/>
      <c r="AF824" s="374"/>
      <c r="AG824" s="374"/>
      <c r="AH824" s="374"/>
      <c r="AI824" s="374"/>
      <c r="AJ824" s="374"/>
    </row>
    <row r="825" spans="1:36" ht="16.2">
      <c r="A825" s="374"/>
      <c r="B825" s="374"/>
      <c r="C825" s="374"/>
      <c r="D825" s="374"/>
      <c r="E825" s="375"/>
      <c r="F825" s="374"/>
      <c r="G825" s="374"/>
      <c r="H825" s="374"/>
      <c r="I825" s="374"/>
      <c r="J825" s="374"/>
      <c r="K825" s="374"/>
      <c r="L825" s="374"/>
      <c r="M825" s="374"/>
      <c r="N825" s="374"/>
      <c r="O825" s="374"/>
      <c r="P825" s="374"/>
      <c r="Q825" s="374"/>
      <c r="R825" s="374"/>
      <c r="S825" s="374"/>
      <c r="T825" s="374"/>
      <c r="U825" s="374"/>
      <c r="V825" s="374"/>
      <c r="W825" s="374"/>
      <c r="X825" s="374"/>
      <c r="Y825" s="374"/>
      <c r="Z825" s="374"/>
      <c r="AA825" s="374"/>
      <c r="AB825" s="374"/>
      <c r="AC825" s="374"/>
      <c r="AD825" s="374"/>
      <c r="AE825" s="374"/>
      <c r="AF825" s="374"/>
      <c r="AG825" s="374"/>
      <c r="AH825" s="374"/>
      <c r="AI825" s="374"/>
      <c r="AJ825" s="374"/>
    </row>
    <row r="826" spans="1:36" ht="16.2">
      <c r="A826" s="374"/>
      <c r="B826" s="374"/>
      <c r="C826" s="374"/>
      <c r="D826" s="374"/>
      <c r="E826" s="375"/>
      <c r="F826" s="374"/>
      <c r="G826" s="374"/>
      <c r="H826" s="374"/>
      <c r="I826" s="374"/>
      <c r="J826" s="374"/>
      <c r="K826" s="374"/>
      <c r="L826" s="374"/>
      <c r="M826" s="374"/>
      <c r="N826" s="374"/>
      <c r="O826" s="374"/>
      <c r="P826" s="374"/>
      <c r="Q826" s="374"/>
      <c r="R826" s="374"/>
      <c r="S826" s="374"/>
      <c r="T826" s="374"/>
      <c r="U826" s="374"/>
      <c r="V826" s="374"/>
      <c r="W826" s="374"/>
      <c r="X826" s="374"/>
      <c r="Y826" s="374"/>
      <c r="Z826" s="374"/>
      <c r="AA826" s="374"/>
      <c r="AB826" s="374"/>
      <c r="AC826" s="374"/>
      <c r="AD826" s="374"/>
      <c r="AE826" s="374"/>
      <c r="AF826" s="374"/>
      <c r="AG826" s="374"/>
      <c r="AH826" s="374"/>
      <c r="AI826" s="374"/>
      <c r="AJ826" s="374"/>
    </row>
    <row r="827" spans="1:36" ht="16.2">
      <c r="A827" s="374"/>
      <c r="B827" s="374"/>
      <c r="C827" s="374"/>
      <c r="D827" s="374"/>
      <c r="E827" s="375"/>
      <c r="F827" s="374"/>
      <c r="G827" s="374"/>
      <c r="H827" s="374"/>
      <c r="I827" s="374"/>
      <c r="J827" s="374"/>
      <c r="K827" s="374"/>
      <c r="L827" s="374"/>
      <c r="M827" s="374"/>
      <c r="N827" s="374"/>
      <c r="O827" s="374"/>
      <c r="P827" s="374"/>
      <c r="Q827" s="374"/>
      <c r="R827" s="374"/>
      <c r="S827" s="374"/>
      <c r="T827" s="374"/>
      <c r="U827" s="374"/>
      <c r="V827" s="374"/>
      <c r="W827" s="374"/>
      <c r="X827" s="374"/>
      <c r="Y827" s="374"/>
      <c r="Z827" s="374"/>
      <c r="AA827" s="374"/>
      <c r="AB827" s="374"/>
      <c r="AC827" s="374"/>
      <c r="AD827" s="374"/>
      <c r="AE827" s="374"/>
      <c r="AF827" s="374"/>
      <c r="AG827" s="374"/>
      <c r="AH827" s="374"/>
      <c r="AI827" s="374"/>
      <c r="AJ827" s="374"/>
    </row>
    <row r="828" spans="1:36" ht="16.2">
      <c r="A828" s="374"/>
      <c r="B828" s="374"/>
      <c r="C828" s="374"/>
      <c r="D828" s="374"/>
      <c r="E828" s="375"/>
      <c r="F828" s="374"/>
      <c r="G828" s="374"/>
      <c r="H828" s="374"/>
      <c r="I828" s="374"/>
      <c r="J828" s="374"/>
      <c r="K828" s="374"/>
      <c r="L828" s="374"/>
      <c r="M828" s="374"/>
      <c r="N828" s="374"/>
      <c r="O828" s="374"/>
      <c r="P828" s="374"/>
      <c r="Q828" s="374"/>
      <c r="R828" s="374"/>
      <c r="S828" s="374"/>
      <c r="T828" s="374"/>
      <c r="U828" s="374"/>
      <c r="V828" s="374"/>
      <c r="W828" s="374"/>
      <c r="X828" s="374"/>
      <c r="Y828" s="374"/>
      <c r="Z828" s="374"/>
      <c r="AA828" s="374"/>
      <c r="AB828" s="374"/>
      <c r="AC828" s="374"/>
      <c r="AD828" s="374"/>
      <c r="AE828" s="374"/>
      <c r="AF828" s="374"/>
      <c r="AG828" s="374"/>
      <c r="AH828" s="374"/>
      <c r="AI828" s="374"/>
      <c r="AJ828" s="374"/>
    </row>
    <row r="829" spans="1:36" ht="16.2">
      <c r="A829" s="374"/>
      <c r="B829" s="374"/>
      <c r="C829" s="374"/>
      <c r="D829" s="374"/>
      <c r="E829" s="375"/>
      <c r="F829" s="374"/>
      <c r="G829" s="374"/>
      <c r="H829" s="374"/>
      <c r="I829" s="374"/>
      <c r="J829" s="374"/>
      <c r="K829" s="374"/>
      <c r="L829" s="374"/>
      <c r="M829" s="374"/>
      <c r="N829" s="374"/>
      <c r="O829" s="374"/>
      <c r="P829" s="374"/>
      <c r="Q829" s="374"/>
      <c r="R829" s="374"/>
      <c r="S829" s="374"/>
      <c r="T829" s="374"/>
      <c r="U829" s="374"/>
      <c r="V829" s="374"/>
      <c r="W829" s="374"/>
      <c r="X829" s="374"/>
      <c r="Y829" s="374"/>
      <c r="Z829" s="374"/>
      <c r="AA829" s="374"/>
      <c r="AB829" s="374"/>
      <c r="AC829" s="374"/>
      <c r="AD829" s="374"/>
      <c r="AE829" s="374"/>
      <c r="AF829" s="374"/>
      <c r="AG829" s="374"/>
      <c r="AH829" s="374"/>
      <c r="AI829" s="374"/>
      <c r="AJ829" s="374"/>
    </row>
    <row r="830" spans="1:36" ht="16.2">
      <c r="A830" s="374"/>
      <c r="B830" s="374"/>
      <c r="C830" s="374"/>
      <c r="D830" s="374"/>
      <c r="E830" s="375"/>
      <c r="F830" s="374"/>
      <c r="G830" s="374"/>
      <c r="H830" s="374"/>
      <c r="I830" s="374"/>
      <c r="J830" s="374"/>
      <c r="K830" s="374"/>
      <c r="L830" s="374"/>
      <c r="M830" s="374"/>
      <c r="N830" s="374"/>
      <c r="O830" s="374"/>
      <c r="P830" s="374"/>
      <c r="Q830" s="374"/>
      <c r="R830" s="374"/>
      <c r="S830" s="374"/>
      <c r="T830" s="374"/>
      <c r="U830" s="374"/>
      <c r="V830" s="374"/>
      <c r="W830" s="374"/>
      <c r="X830" s="374"/>
      <c r="Y830" s="374"/>
      <c r="Z830" s="374"/>
      <c r="AA830" s="374"/>
      <c r="AB830" s="374"/>
      <c r="AC830" s="374"/>
      <c r="AD830" s="374"/>
      <c r="AE830" s="374"/>
      <c r="AF830" s="374"/>
      <c r="AG830" s="374"/>
      <c r="AH830" s="374"/>
      <c r="AI830" s="374"/>
      <c r="AJ830" s="374"/>
    </row>
    <row r="831" spans="1:36" ht="16.2">
      <c r="A831" s="374"/>
      <c r="B831" s="374"/>
      <c r="C831" s="374"/>
      <c r="D831" s="374"/>
      <c r="E831" s="375"/>
      <c r="F831" s="374"/>
      <c r="G831" s="374"/>
      <c r="H831" s="374"/>
      <c r="I831" s="374"/>
      <c r="J831" s="374"/>
      <c r="K831" s="374"/>
      <c r="L831" s="374"/>
      <c r="M831" s="374"/>
      <c r="N831" s="374"/>
      <c r="O831" s="374"/>
      <c r="P831" s="374"/>
      <c r="Q831" s="374"/>
      <c r="R831" s="374"/>
      <c r="S831" s="374"/>
      <c r="T831" s="374"/>
      <c r="U831" s="374"/>
      <c r="V831" s="374"/>
      <c r="W831" s="374"/>
      <c r="X831" s="374"/>
      <c r="Y831" s="374"/>
      <c r="Z831" s="374"/>
      <c r="AA831" s="374"/>
      <c r="AB831" s="374"/>
      <c r="AC831" s="374"/>
      <c r="AD831" s="374"/>
      <c r="AE831" s="374"/>
      <c r="AF831" s="374"/>
      <c r="AG831" s="374"/>
      <c r="AH831" s="374"/>
      <c r="AI831" s="374"/>
      <c r="AJ831" s="374"/>
    </row>
    <row r="832" spans="1:36" ht="16.2">
      <c r="A832" s="374"/>
      <c r="B832" s="374"/>
      <c r="C832" s="374"/>
      <c r="D832" s="374"/>
      <c r="E832" s="375"/>
      <c r="F832" s="374"/>
      <c r="G832" s="374"/>
      <c r="H832" s="374"/>
      <c r="I832" s="374"/>
      <c r="J832" s="374"/>
      <c r="K832" s="374"/>
      <c r="L832" s="374"/>
      <c r="M832" s="374"/>
      <c r="N832" s="374"/>
      <c r="O832" s="374"/>
      <c r="P832" s="374"/>
      <c r="Q832" s="374"/>
      <c r="R832" s="374"/>
      <c r="S832" s="374"/>
      <c r="T832" s="374"/>
      <c r="U832" s="374"/>
      <c r="V832" s="374"/>
      <c r="W832" s="374"/>
      <c r="X832" s="374"/>
      <c r="Y832" s="374"/>
      <c r="Z832" s="374"/>
      <c r="AA832" s="374"/>
      <c r="AB832" s="374"/>
      <c r="AC832" s="374"/>
      <c r="AD832" s="374"/>
      <c r="AE832" s="374"/>
      <c r="AF832" s="374"/>
      <c r="AG832" s="374"/>
      <c r="AH832" s="374"/>
      <c r="AI832" s="374"/>
      <c r="AJ832" s="374"/>
    </row>
    <row r="833" spans="1:36" ht="16.2">
      <c r="A833" s="374"/>
      <c r="B833" s="374"/>
      <c r="C833" s="374"/>
      <c r="D833" s="374"/>
      <c r="E833" s="375"/>
      <c r="F833" s="374"/>
      <c r="G833" s="374"/>
      <c r="H833" s="374"/>
      <c r="I833" s="374"/>
      <c r="J833" s="374"/>
      <c r="K833" s="374"/>
      <c r="L833" s="374"/>
      <c r="M833" s="374"/>
      <c r="N833" s="374"/>
      <c r="O833" s="374"/>
      <c r="P833" s="374"/>
      <c r="Q833" s="374"/>
      <c r="R833" s="374"/>
      <c r="S833" s="374"/>
      <c r="T833" s="374"/>
      <c r="U833" s="374"/>
      <c r="V833" s="374"/>
      <c r="W833" s="374"/>
      <c r="X833" s="374"/>
      <c r="Y833" s="374"/>
      <c r="Z833" s="374"/>
      <c r="AA833" s="374"/>
      <c r="AB833" s="374"/>
      <c r="AC833" s="374"/>
      <c r="AD833" s="374"/>
      <c r="AE833" s="374"/>
      <c r="AF833" s="374"/>
      <c r="AG833" s="374"/>
      <c r="AH833" s="374"/>
      <c r="AI833" s="374"/>
      <c r="AJ833" s="374"/>
    </row>
    <row r="834" spans="1:36" ht="16.2">
      <c r="A834" s="374"/>
      <c r="B834" s="374"/>
      <c r="C834" s="374"/>
      <c r="D834" s="374"/>
      <c r="E834" s="375"/>
      <c r="F834" s="374"/>
      <c r="G834" s="374"/>
      <c r="H834" s="374"/>
      <c r="I834" s="374"/>
      <c r="J834" s="374"/>
      <c r="K834" s="374"/>
      <c r="L834" s="374"/>
      <c r="M834" s="374"/>
      <c r="N834" s="374"/>
      <c r="O834" s="374"/>
      <c r="P834" s="374"/>
      <c r="Q834" s="374"/>
      <c r="R834" s="374"/>
      <c r="S834" s="374"/>
      <c r="T834" s="374"/>
      <c r="U834" s="374"/>
      <c r="V834" s="374"/>
      <c r="W834" s="374"/>
      <c r="X834" s="374"/>
      <c r="Y834" s="374"/>
      <c r="Z834" s="374"/>
      <c r="AA834" s="374"/>
      <c r="AB834" s="374"/>
      <c r="AC834" s="374"/>
      <c r="AD834" s="374"/>
      <c r="AE834" s="374"/>
      <c r="AF834" s="374"/>
      <c r="AG834" s="374"/>
      <c r="AH834" s="374"/>
      <c r="AI834" s="374"/>
      <c r="AJ834" s="374"/>
    </row>
    <row r="835" spans="1:36" ht="16.2">
      <c r="A835" s="374"/>
      <c r="B835" s="374"/>
      <c r="C835" s="374"/>
      <c r="D835" s="374"/>
      <c r="E835" s="375"/>
      <c r="F835" s="374"/>
      <c r="G835" s="374"/>
      <c r="H835" s="374"/>
      <c r="I835" s="374"/>
      <c r="J835" s="374"/>
      <c r="K835" s="374"/>
      <c r="L835" s="374"/>
      <c r="M835" s="374"/>
      <c r="N835" s="374"/>
      <c r="O835" s="374"/>
      <c r="P835" s="374"/>
      <c r="Q835" s="374"/>
      <c r="R835" s="374"/>
      <c r="S835" s="374"/>
      <c r="T835" s="374"/>
      <c r="U835" s="374"/>
      <c r="V835" s="374"/>
      <c r="W835" s="374"/>
      <c r="X835" s="374"/>
      <c r="Y835" s="374"/>
      <c r="Z835" s="374"/>
      <c r="AA835" s="374"/>
      <c r="AB835" s="374"/>
      <c r="AC835" s="374"/>
      <c r="AD835" s="374"/>
      <c r="AE835" s="374"/>
      <c r="AF835" s="374"/>
      <c r="AG835" s="374"/>
      <c r="AH835" s="374"/>
      <c r="AI835" s="374"/>
      <c r="AJ835" s="374"/>
    </row>
    <row r="836" spans="1:36" ht="16.2">
      <c r="A836" s="374"/>
      <c r="B836" s="374"/>
      <c r="C836" s="374"/>
      <c r="D836" s="374"/>
      <c r="E836" s="375"/>
      <c r="F836" s="374"/>
      <c r="G836" s="374"/>
      <c r="H836" s="374"/>
      <c r="I836" s="374"/>
      <c r="J836" s="374"/>
      <c r="K836" s="374"/>
      <c r="L836" s="374"/>
      <c r="M836" s="374"/>
      <c r="N836" s="374"/>
      <c r="O836" s="374"/>
      <c r="P836" s="374"/>
      <c r="Q836" s="374"/>
      <c r="R836" s="374"/>
      <c r="S836" s="374"/>
      <c r="T836" s="374"/>
      <c r="U836" s="374"/>
      <c r="V836" s="374"/>
      <c r="W836" s="374"/>
      <c r="X836" s="374"/>
      <c r="Y836" s="374"/>
      <c r="Z836" s="374"/>
      <c r="AA836" s="374"/>
      <c r="AB836" s="374"/>
      <c r="AC836" s="374"/>
      <c r="AD836" s="374"/>
      <c r="AE836" s="374"/>
      <c r="AF836" s="374"/>
      <c r="AG836" s="374"/>
      <c r="AH836" s="374"/>
      <c r="AI836" s="374"/>
      <c r="AJ836" s="374"/>
    </row>
    <row r="837" spans="1:36" ht="16.2">
      <c r="A837" s="374"/>
      <c r="B837" s="374"/>
      <c r="C837" s="374"/>
      <c r="D837" s="374"/>
      <c r="E837" s="375"/>
      <c r="F837" s="374"/>
      <c r="G837" s="374"/>
      <c r="H837" s="374"/>
      <c r="I837" s="374"/>
      <c r="J837" s="374"/>
      <c r="K837" s="374"/>
      <c r="L837" s="374"/>
      <c r="M837" s="374"/>
      <c r="N837" s="374"/>
      <c r="O837" s="374"/>
      <c r="P837" s="374"/>
      <c r="Q837" s="374"/>
      <c r="R837" s="374"/>
      <c r="S837" s="374"/>
      <c r="T837" s="374"/>
      <c r="U837" s="374"/>
      <c r="V837" s="374"/>
      <c r="W837" s="374"/>
      <c r="X837" s="374"/>
      <c r="Y837" s="374"/>
      <c r="Z837" s="374"/>
      <c r="AA837" s="374"/>
      <c r="AB837" s="374"/>
      <c r="AC837" s="374"/>
      <c r="AD837" s="374"/>
      <c r="AE837" s="374"/>
      <c r="AF837" s="374"/>
      <c r="AG837" s="374"/>
      <c r="AH837" s="374"/>
      <c r="AI837" s="374"/>
      <c r="AJ837" s="374"/>
    </row>
    <row r="838" spans="1:36" ht="16.2">
      <c r="A838" s="374"/>
      <c r="B838" s="374"/>
      <c r="C838" s="374"/>
      <c r="D838" s="374"/>
      <c r="E838" s="375"/>
      <c r="F838" s="374"/>
      <c r="G838" s="374"/>
      <c r="H838" s="374"/>
      <c r="I838" s="374"/>
      <c r="J838" s="374"/>
      <c r="K838" s="374"/>
      <c r="L838" s="374"/>
      <c r="M838" s="374"/>
      <c r="N838" s="374"/>
      <c r="O838" s="374"/>
      <c r="P838" s="374"/>
      <c r="Q838" s="374"/>
      <c r="R838" s="374"/>
      <c r="S838" s="374"/>
      <c r="T838" s="374"/>
      <c r="U838" s="374"/>
      <c r="V838" s="374"/>
      <c r="W838" s="374"/>
      <c r="X838" s="374"/>
      <c r="Y838" s="374"/>
      <c r="Z838" s="374"/>
      <c r="AA838" s="374"/>
      <c r="AB838" s="374"/>
      <c r="AC838" s="374"/>
      <c r="AD838" s="374"/>
      <c r="AE838" s="374"/>
      <c r="AF838" s="374"/>
      <c r="AG838" s="374"/>
      <c r="AH838" s="374"/>
      <c r="AI838" s="374"/>
      <c r="AJ838" s="374"/>
    </row>
    <row r="839" spans="1:36" ht="16.2">
      <c r="A839" s="374"/>
      <c r="B839" s="374"/>
      <c r="C839" s="374"/>
      <c r="D839" s="374"/>
      <c r="E839" s="375"/>
      <c r="F839" s="374"/>
      <c r="G839" s="374"/>
      <c r="H839" s="374"/>
      <c r="I839" s="374"/>
      <c r="J839" s="374"/>
      <c r="K839" s="374"/>
      <c r="L839" s="374"/>
      <c r="M839" s="374"/>
      <c r="N839" s="374"/>
      <c r="O839" s="374"/>
      <c r="P839" s="374"/>
      <c r="Q839" s="374"/>
      <c r="R839" s="374"/>
      <c r="S839" s="374"/>
      <c r="T839" s="374"/>
      <c r="U839" s="374"/>
      <c r="V839" s="374"/>
      <c r="W839" s="374"/>
      <c r="X839" s="374"/>
      <c r="Y839" s="374"/>
      <c r="Z839" s="374"/>
      <c r="AA839" s="374"/>
      <c r="AB839" s="374"/>
      <c r="AC839" s="374"/>
      <c r="AD839" s="374"/>
      <c r="AE839" s="374"/>
      <c r="AF839" s="374"/>
      <c r="AG839" s="374"/>
      <c r="AH839" s="374"/>
      <c r="AI839" s="374"/>
      <c r="AJ839" s="374"/>
    </row>
    <row r="840" spans="1:36" ht="16.2">
      <c r="A840" s="374"/>
      <c r="B840" s="374"/>
      <c r="C840" s="374"/>
      <c r="D840" s="374"/>
      <c r="E840" s="375"/>
      <c r="F840" s="374"/>
      <c r="G840" s="374"/>
      <c r="H840" s="374"/>
      <c r="I840" s="374"/>
      <c r="J840" s="374"/>
      <c r="K840" s="374"/>
      <c r="L840" s="374"/>
      <c r="M840" s="374"/>
      <c r="N840" s="374"/>
      <c r="O840" s="374"/>
      <c r="P840" s="374"/>
      <c r="Q840" s="374"/>
      <c r="R840" s="374"/>
      <c r="S840" s="374"/>
      <c r="T840" s="374"/>
      <c r="U840" s="374"/>
      <c r="V840" s="374"/>
      <c r="W840" s="374"/>
      <c r="X840" s="374"/>
      <c r="Y840" s="374"/>
      <c r="Z840" s="374"/>
      <c r="AA840" s="374"/>
      <c r="AB840" s="374"/>
      <c r="AC840" s="374"/>
      <c r="AD840" s="374"/>
      <c r="AE840" s="374"/>
      <c r="AF840" s="374"/>
      <c r="AG840" s="374"/>
      <c r="AH840" s="374"/>
      <c r="AI840" s="374"/>
      <c r="AJ840" s="374"/>
    </row>
    <row r="841" spans="1:36" ht="16.2">
      <c r="A841" s="374"/>
      <c r="B841" s="374"/>
      <c r="C841" s="374"/>
      <c r="D841" s="374"/>
      <c r="E841" s="375"/>
      <c r="F841" s="374"/>
      <c r="G841" s="374"/>
      <c r="H841" s="374"/>
      <c r="I841" s="374"/>
      <c r="J841" s="374"/>
      <c r="K841" s="374"/>
      <c r="L841" s="374"/>
      <c r="M841" s="374"/>
      <c r="N841" s="374"/>
      <c r="O841" s="374"/>
      <c r="P841" s="374"/>
      <c r="Q841" s="374"/>
      <c r="R841" s="374"/>
      <c r="S841" s="374"/>
      <c r="T841" s="374"/>
      <c r="U841" s="374"/>
      <c r="V841" s="374"/>
      <c r="W841" s="374"/>
      <c r="X841" s="374"/>
      <c r="Y841" s="374"/>
      <c r="Z841" s="374"/>
      <c r="AA841" s="374"/>
      <c r="AB841" s="374"/>
      <c r="AC841" s="374"/>
      <c r="AD841" s="374"/>
      <c r="AE841" s="374"/>
      <c r="AF841" s="374"/>
      <c r="AG841" s="374"/>
      <c r="AH841" s="374"/>
      <c r="AI841" s="374"/>
      <c r="AJ841" s="374"/>
    </row>
    <row r="842" spans="1:36" ht="16.2">
      <c r="A842" s="374"/>
      <c r="B842" s="374"/>
      <c r="C842" s="374"/>
      <c r="D842" s="374"/>
      <c r="E842" s="375"/>
      <c r="F842" s="374"/>
      <c r="G842" s="374"/>
      <c r="H842" s="374"/>
      <c r="I842" s="374"/>
      <c r="J842" s="374"/>
      <c r="K842" s="374"/>
      <c r="L842" s="374"/>
      <c r="M842" s="374"/>
      <c r="N842" s="374"/>
      <c r="O842" s="374"/>
      <c r="P842" s="374"/>
      <c r="Q842" s="374"/>
      <c r="R842" s="374"/>
      <c r="S842" s="374"/>
      <c r="T842" s="374"/>
      <c r="U842" s="374"/>
      <c r="V842" s="374"/>
      <c r="W842" s="374"/>
      <c r="X842" s="374"/>
      <c r="Y842" s="374"/>
      <c r="Z842" s="374"/>
      <c r="AA842" s="374"/>
      <c r="AB842" s="374"/>
      <c r="AC842" s="374"/>
      <c r="AD842" s="374"/>
      <c r="AE842" s="374"/>
      <c r="AF842" s="374"/>
      <c r="AG842" s="374"/>
      <c r="AH842" s="374"/>
      <c r="AI842" s="374"/>
      <c r="AJ842" s="374"/>
    </row>
    <row r="843" spans="1:36" ht="16.2">
      <c r="A843" s="374"/>
      <c r="B843" s="374"/>
      <c r="C843" s="374"/>
      <c r="D843" s="374"/>
      <c r="E843" s="375"/>
      <c r="F843" s="374"/>
      <c r="G843" s="374"/>
      <c r="H843" s="374"/>
      <c r="I843" s="374"/>
      <c r="J843" s="374"/>
      <c r="K843" s="374"/>
      <c r="L843" s="374"/>
      <c r="M843" s="374"/>
      <c r="N843" s="374"/>
      <c r="O843" s="374"/>
      <c r="P843" s="374"/>
      <c r="Q843" s="374"/>
      <c r="R843" s="374"/>
      <c r="S843" s="374"/>
      <c r="T843" s="374"/>
      <c r="U843" s="374"/>
      <c r="V843" s="374"/>
      <c r="W843" s="374"/>
      <c r="X843" s="374"/>
      <c r="Y843" s="374"/>
      <c r="Z843" s="374"/>
      <c r="AA843" s="374"/>
      <c r="AB843" s="374"/>
      <c r="AC843" s="374"/>
      <c r="AD843" s="374"/>
      <c r="AE843" s="374"/>
      <c r="AF843" s="374"/>
      <c r="AG843" s="374"/>
      <c r="AH843" s="374"/>
      <c r="AI843" s="374"/>
      <c r="AJ843" s="374"/>
    </row>
    <row r="844" spans="1:36" ht="16.2">
      <c r="A844" s="374"/>
      <c r="B844" s="374"/>
      <c r="C844" s="374"/>
      <c r="D844" s="374"/>
      <c r="E844" s="375"/>
      <c r="F844" s="374"/>
      <c r="G844" s="374"/>
      <c r="H844" s="374"/>
      <c r="I844" s="374"/>
      <c r="J844" s="374"/>
      <c r="K844" s="374"/>
      <c r="L844" s="374"/>
      <c r="M844" s="374"/>
      <c r="N844" s="374"/>
      <c r="O844" s="374"/>
      <c r="P844" s="374"/>
      <c r="Q844" s="374"/>
      <c r="R844" s="374"/>
      <c r="S844" s="374"/>
      <c r="T844" s="374"/>
      <c r="U844" s="374"/>
      <c r="V844" s="374"/>
      <c r="W844" s="374"/>
      <c r="X844" s="374"/>
      <c r="Y844" s="374"/>
      <c r="Z844" s="374"/>
      <c r="AA844" s="374"/>
      <c r="AB844" s="374"/>
      <c r="AC844" s="374"/>
      <c r="AD844" s="374"/>
      <c r="AE844" s="374"/>
      <c r="AF844" s="374"/>
      <c r="AG844" s="374"/>
      <c r="AH844" s="374"/>
      <c r="AI844" s="374"/>
      <c r="AJ844" s="374"/>
    </row>
    <row r="845" spans="1:36" ht="16.2">
      <c r="A845" s="374"/>
      <c r="B845" s="374"/>
      <c r="C845" s="374"/>
      <c r="D845" s="374"/>
      <c r="E845" s="375"/>
      <c r="F845" s="374"/>
      <c r="G845" s="374"/>
      <c r="H845" s="374"/>
      <c r="I845" s="374"/>
      <c r="J845" s="374"/>
      <c r="K845" s="374"/>
      <c r="L845" s="374"/>
      <c r="M845" s="374"/>
      <c r="N845" s="374"/>
      <c r="O845" s="374"/>
      <c r="P845" s="374"/>
      <c r="Q845" s="374"/>
      <c r="R845" s="374"/>
      <c r="S845" s="374"/>
      <c r="T845" s="374"/>
      <c r="U845" s="374"/>
      <c r="V845" s="374"/>
      <c r="W845" s="374"/>
      <c r="X845" s="374"/>
      <c r="Y845" s="374"/>
      <c r="Z845" s="374"/>
      <c r="AA845" s="374"/>
      <c r="AB845" s="374"/>
      <c r="AC845" s="374"/>
      <c r="AD845" s="374"/>
      <c r="AE845" s="374"/>
      <c r="AF845" s="374"/>
      <c r="AG845" s="374"/>
      <c r="AH845" s="374"/>
      <c r="AI845" s="374"/>
      <c r="AJ845" s="374"/>
    </row>
    <row r="846" spans="1:36" ht="16.2">
      <c r="A846" s="374"/>
      <c r="B846" s="374"/>
      <c r="C846" s="374"/>
      <c r="D846" s="374"/>
      <c r="E846" s="375"/>
      <c r="F846" s="374"/>
      <c r="G846" s="374"/>
      <c r="H846" s="374"/>
      <c r="I846" s="374"/>
      <c r="J846" s="374"/>
      <c r="K846" s="374"/>
      <c r="L846" s="374"/>
      <c r="M846" s="374"/>
      <c r="N846" s="374"/>
      <c r="O846" s="374"/>
      <c r="P846" s="374"/>
      <c r="Q846" s="374"/>
      <c r="R846" s="374"/>
      <c r="S846" s="374"/>
      <c r="T846" s="374"/>
      <c r="U846" s="374"/>
      <c r="V846" s="374"/>
      <c r="W846" s="374"/>
      <c r="X846" s="374"/>
      <c r="Y846" s="374"/>
      <c r="Z846" s="374"/>
      <c r="AA846" s="374"/>
      <c r="AB846" s="374"/>
      <c r="AC846" s="374"/>
      <c r="AD846" s="374"/>
      <c r="AE846" s="374"/>
      <c r="AF846" s="374"/>
      <c r="AG846" s="374"/>
      <c r="AH846" s="374"/>
      <c r="AI846" s="374"/>
      <c r="AJ846" s="374"/>
    </row>
    <row r="847" spans="1:36" ht="16.2">
      <c r="A847" s="374"/>
      <c r="B847" s="374"/>
      <c r="C847" s="374"/>
      <c r="D847" s="374"/>
      <c r="E847" s="375"/>
      <c r="F847" s="374"/>
      <c r="G847" s="374"/>
      <c r="H847" s="374"/>
      <c r="I847" s="374"/>
      <c r="J847" s="374"/>
      <c r="K847" s="374"/>
      <c r="L847" s="374"/>
      <c r="M847" s="374"/>
      <c r="N847" s="374"/>
      <c r="O847" s="374"/>
      <c r="P847" s="374"/>
      <c r="Q847" s="374"/>
      <c r="R847" s="374"/>
      <c r="S847" s="374"/>
      <c r="T847" s="374"/>
      <c r="U847" s="374"/>
      <c r="V847" s="374"/>
      <c r="W847" s="374"/>
      <c r="X847" s="374"/>
      <c r="Y847" s="374"/>
      <c r="Z847" s="374"/>
      <c r="AA847" s="374"/>
      <c r="AB847" s="374"/>
      <c r="AC847" s="374"/>
      <c r="AD847" s="374"/>
      <c r="AE847" s="374"/>
      <c r="AF847" s="374"/>
      <c r="AG847" s="374"/>
      <c r="AH847" s="374"/>
      <c r="AI847" s="374"/>
      <c r="AJ847" s="374"/>
    </row>
    <row r="848" spans="1:36" ht="16.2">
      <c r="A848" s="374"/>
      <c r="B848" s="374"/>
      <c r="C848" s="374"/>
      <c r="D848" s="374"/>
      <c r="E848" s="375"/>
      <c r="F848" s="374"/>
      <c r="G848" s="374"/>
      <c r="H848" s="374"/>
      <c r="I848" s="374"/>
      <c r="J848" s="374"/>
      <c r="K848" s="374"/>
      <c r="L848" s="374"/>
      <c r="M848" s="374"/>
      <c r="N848" s="374"/>
      <c r="O848" s="374"/>
      <c r="P848" s="374"/>
      <c r="Q848" s="374"/>
      <c r="R848" s="374"/>
      <c r="S848" s="374"/>
      <c r="T848" s="374"/>
      <c r="U848" s="374"/>
      <c r="V848" s="374"/>
      <c r="W848" s="374"/>
      <c r="X848" s="374"/>
      <c r="Y848" s="374"/>
      <c r="Z848" s="374"/>
      <c r="AA848" s="374"/>
      <c r="AB848" s="374"/>
      <c r="AC848" s="374"/>
      <c r="AD848" s="374"/>
      <c r="AE848" s="374"/>
      <c r="AF848" s="374"/>
      <c r="AG848" s="374"/>
      <c r="AH848" s="374"/>
      <c r="AI848" s="374"/>
      <c r="AJ848" s="374"/>
    </row>
    <row r="849" spans="1:36" ht="16.2">
      <c r="A849" s="374"/>
      <c r="B849" s="374"/>
      <c r="C849" s="374"/>
      <c r="D849" s="374"/>
      <c r="E849" s="375"/>
      <c r="F849" s="374"/>
      <c r="G849" s="374"/>
      <c r="H849" s="374"/>
      <c r="I849" s="374"/>
      <c r="J849" s="374"/>
      <c r="K849" s="374"/>
      <c r="L849" s="374"/>
      <c r="M849" s="374"/>
      <c r="N849" s="374"/>
      <c r="O849" s="374"/>
      <c r="P849" s="374"/>
      <c r="Q849" s="374"/>
      <c r="R849" s="374"/>
      <c r="S849" s="374"/>
      <c r="T849" s="374"/>
      <c r="U849" s="374"/>
      <c r="V849" s="374"/>
      <c r="W849" s="374"/>
      <c r="X849" s="374"/>
      <c r="Y849" s="374"/>
      <c r="Z849" s="374"/>
      <c r="AA849" s="374"/>
      <c r="AB849" s="374"/>
      <c r="AC849" s="374"/>
      <c r="AD849" s="374"/>
      <c r="AE849" s="374"/>
      <c r="AF849" s="374"/>
      <c r="AG849" s="374"/>
      <c r="AH849" s="374"/>
      <c r="AI849" s="374"/>
      <c r="AJ849" s="374"/>
    </row>
    <row r="850" spans="1:36" ht="16.2">
      <c r="A850" s="374"/>
      <c r="B850" s="374"/>
      <c r="C850" s="374"/>
      <c r="D850" s="374"/>
      <c r="E850" s="375"/>
      <c r="F850" s="374"/>
      <c r="G850" s="374"/>
      <c r="H850" s="374"/>
      <c r="I850" s="374"/>
      <c r="J850" s="374"/>
      <c r="K850" s="374"/>
      <c r="L850" s="374"/>
      <c r="M850" s="374"/>
      <c r="N850" s="374"/>
      <c r="O850" s="374"/>
      <c r="P850" s="374"/>
      <c r="Q850" s="374"/>
      <c r="R850" s="374"/>
      <c r="S850" s="374"/>
      <c r="T850" s="374"/>
      <c r="U850" s="374"/>
      <c r="V850" s="374"/>
      <c r="W850" s="374"/>
      <c r="X850" s="374"/>
      <c r="Y850" s="374"/>
      <c r="Z850" s="374"/>
      <c r="AA850" s="374"/>
      <c r="AB850" s="374"/>
      <c r="AC850" s="374"/>
      <c r="AD850" s="374"/>
      <c r="AE850" s="374"/>
      <c r="AF850" s="374"/>
      <c r="AG850" s="374"/>
      <c r="AH850" s="374"/>
      <c r="AI850" s="374"/>
      <c r="AJ850" s="374"/>
    </row>
    <row r="851" spans="1:36" ht="16.2">
      <c r="A851" s="374"/>
      <c r="B851" s="374"/>
      <c r="C851" s="374"/>
      <c r="D851" s="374"/>
      <c r="E851" s="375"/>
      <c r="F851" s="374"/>
      <c r="G851" s="374"/>
      <c r="H851" s="374"/>
      <c r="I851" s="374"/>
      <c r="J851" s="374"/>
      <c r="K851" s="374"/>
      <c r="L851" s="374"/>
      <c r="M851" s="374"/>
      <c r="N851" s="374"/>
      <c r="O851" s="374"/>
      <c r="P851" s="374"/>
      <c r="Q851" s="374"/>
      <c r="R851" s="374"/>
      <c r="S851" s="374"/>
      <c r="T851" s="374"/>
      <c r="U851" s="374"/>
      <c r="V851" s="374"/>
      <c r="W851" s="374"/>
      <c r="X851" s="374"/>
      <c r="Y851" s="374"/>
      <c r="Z851" s="374"/>
      <c r="AA851" s="374"/>
      <c r="AB851" s="374"/>
      <c r="AC851" s="374"/>
      <c r="AD851" s="374"/>
      <c r="AE851" s="374"/>
      <c r="AF851" s="374"/>
      <c r="AG851" s="374"/>
      <c r="AH851" s="374"/>
      <c r="AI851" s="374"/>
      <c r="AJ851" s="374"/>
    </row>
    <row r="852" spans="1:36" ht="16.2">
      <c r="A852" s="374"/>
      <c r="B852" s="374"/>
      <c r="C852" s="374"/>
      <c r="D852" s="374"/>
      <c r="E852" s="375"/>
      <c r="F852" s="374"/>
      <c r="G852" s="374"/>
      <c r="H852" s="374"/>
      <c r="I852" s="374"/>
      <c r="J852" s="374"/>
      <c r="K852" s="374"/>
      <c r="L852" s="374"/>
      <c r="M852" s="374"/>
      <c r="N852" s="374"/>
      <c r="O852" s="374"/>
      <c r="P852" s="374"/>
      <c r="Q852" s="374"/>
      <c r="R852" s="374"/>
      <c r="S852" s="374"/>
      <c r="T852" s="374"/>
      <c r="U852" s="374"/>
      <c r="V852" s="374"/>
      <c r="W852" s="374"/>
      <c r="X852" s="374"/>
      <c r="Y852" s="374"/>
      <c r="Z852" s="374"/>
      <c r="AA852" s="374"/>
      <c r="AB852" s="374"/>
      <c r="AC852" s="374"/>
      <c r="AD852" s="374"/>
      <c r="AE852" s="374"/>
      <c r="AF852" s="374"/>
      <c r="AG852" s="374"/>
      <c r="AH852" s="374"/>
      <c r="AI852" s="374"/>
      <c r="AJ852" s="374"/>
    </row>
    <row r="853" spans="1:36" ht="16.2">
      <c r="A853" s="374"/>
      <c r="B853" s="374"/>
      <c r="C853" s="374"/>
      <c r="D853" s="374"/>
      <c r="E853" s="375"/>
      <c r="F853" s="374"/>
      <c r="G853" s="374"/>
      <c r="H853" s="374"/>
      <c r="I853" s="374"/>
      <c r="J853" s="374"/>
      <c r="K853" s="374"/>
      <c r="L853" s="374"/>
      <c r="M853" s="374"/>
      <c r="N853" s="374"/>
      <c r="O853" s="374"/>
      <c r="P853" s="374"/>
      <c r="Q853" s="374"/>
      <c r="R853" s="374"/>
      <c r="S853" s="374"/>
      <c r="T853" s="374"/>
      <c r="U853" s="374"/>
      <c r="V853" s="374"/>
      <c r="W853" s="374"/>
      <c r="X853" s="374"/>
      <c r="Y853" s="374"/>
      <c r="Z853" s="374"/>
      <c r="AA853" s="374"/>
      <c r="AB853" s="374"/>
      <c r="AC853" s="374"/>
      <c r="AD853" s="374"/>
      <c r="AE853" s="374"/>
      <c r="AF853" s="374"/>
      <c r="AG853" s="374"/>
      <c r="AH853" s="374"/>
      <c r="AI853" s="374"/>
      <c r="AJ853" s="374"/>
    </row>
    <row r="854" spans="1:36" ht="16.2">
      <c r="A854" s="374"/>
      <c r="B854" s="374"/>
      <c r="C854" s="374"/>
      <c r="D854" s="374"/>
      <c r="E854" s="375"/>
      <c r="F854" s="374"/>
      <c r="G854" s="374"/>
      <c r="H854" s="374"/>
      <c r="I854" s="374"/>
      <c r="J854" s="374"/>
      <c r="K854" s="374"/>
      <c r="L854" s="374"/>
      <c r="M854" s="374"/>
      <c r="N854" s="374"/>
      <c r="O854" s="374"/>
      <c r="P854" s="374"/>
      <c r="Q854" s="374"/>
      <c r="R854" s="374"/>
      <c r="S854" s="374"/>
      <c r="T854" s="374"/>
      <c r="U854" s="374"/>
      <c r="V854" s="374"/>
      <c r="W854" s="374"/>
      <c r="X854" s="374"/>
      <c r="Y854" s="374"/>
      <c r="Z854" s="374"/>
      <c r="AA854" s="374"/>
      <c r="AB854" s="374"/>
      <c r="AC854" s="374"/>
      <c r="AD854" s="374"/>
      <c r="AE854" s="374"/>
      <c r="AF854" s="374"/>
      <c r="AG854" s="374"/>
      <c r="AH854" s="374"/>
      <c r="AI854" s="374"/>
      <c r="AJ854" s="374"/>
    </row>
    <row r="855" spans="1:36" ht="16.2">
      <c r="A855" s="374"/>
      <c r="B855" s="374"/>
      <c r="C855" s="374"/>
      <c r="D855" s="374"/>
      <c r="E855" s="375"/>
      <c r="F855" s="374"/>
      <c r="G855" s="374"/>
      <c r="H855" s="374"/>
      <c r="I855" s="374"/>
      <c r="J855" s="374"/>
      <c r="K855" s="374"/>
      <c r="L855" s="374"/>
      <c r="M855" s="374"/>
      <c r="N855" s="374"/>
      <c r="O855" s="374"/>
      <c r="P855" s="374"/>
      <c r="Q855" s="374"/>
      <c r="R855" s="374"/>
      <c r="S855" s="374"/>
      <c r="T855" s="374"/>
      <c r="U855" s="374"/>
      <c r="V855" s="374"/>
      <c r="W855" s="374"/>
      <c r="X855" s="374"/>
      <c r="Y855" s="374"/>
      <c r="Z855" s="374"/>
      <c r="AA855" s="374"/>
      <c r="AB855" s="374"/>
      <c r="AC855" s="374"/>
      <c r="AD855" s="374"/>
      <c r="AE855" s="374"/>
      <c r="AF855" s="374"/>
      <c r="AG855" s="374"/>
      <c r="AH855" s="374"/>
      <c r="AI855" s="374"/>
      <c r="AJ855" s="374"/>
    </row>
    <row r="856" spans="1:36" ht="16.2">
      <c r="A856" s="374"/>
      <c r="B856" s="374"/>
      <c r="C856" s="374"/>
      <c r="D856" s="374"/>
      <c r="E856" s="375"/>
      <c r="F856" s="374"/>
      <c r="G856" s="374"/>
      <c r="H856" s="374"/>
      <c r="I856" s="374"/>
      <c r="J856" s="374"/>
      <c r="K856" s="374"/>
      <c r="L856" s="374"/>
      <c r="M856" s="374"/>
      <c r="N856" s="374"/>
      <c r="O856" s="374"/>
      <c r="P856" s="374"/>
      <c r="Q856" s="374"/>
      <c r="R856" s="374"/>
      <c r="S856" s="374"/>
      <c r="T856" s="374"/>
      <c r="U856" s="374"/>
      <c r="V856" s="374"/>
      <c r="W856" s="374"/>
      <c r="X856" s="374"/>
      <c r="Y856" s="374"/>
      <c r="Z856" s="374"/>
      <c r="AA856" s="374"/>
      <c r="AB856" s="374"/>
      <c r="AC856" s="374"/>
      <c r="AD856" s="374"/>
      <c r="AE856" s="374"/>
      <c r="AF856" s="374"/>
      <c r="AG856" s="374"/>
      <c r="AH856" s="374"/>
      <c r="AI856" s="374"/>
      <c r="AJ856" s="374"/>
    </row>
    <row r="857" spans="1:36" ht="16.2">
      <c r="A857" s="374"/>
      <c r="B857" s="374"/>
      <c r="C857" s="374"/>
      <c r="D857" s="374"/>
      <c r="E857" s="375"/>
      <c r="F857" s="374"/>
      <c r="G857" s="374"/>
      <c r="H857" s="374"/>
      <c r="I857" s="374"/>
      <c r="J857" s="374"/>
      <c r="K857" s="374"/>
      <c r="L857" s="374"/>
      <c r="M857" s="374"/>
      <c r="N857" s="374"/>
      <c r="O857" s="374"/>
      <c r="P857" s="374"/>
      <c r="Q857" s="374"/>
      <c r="R857" s="374"/>
      <c r="S857" s="374"/>
      <c r="T857" s="374"/>
      <c r="U857" s="374"/>
      <c r="V857" s="374"/>
      <c r="W857" s="374"/>
      <c r="X857" s="374"/>
      <c r="Y857" s="374"/>
      <c r="Z857" s="374"/>
      <c r="AA857" s="374"/>
      <c r="AB857" s="374"/>
      <c r="AC857" s="374"/>
      <c r="AD857" s="374"/>
      <c r="AE857" s="374"/>
      <c r="AF857" s="374"/>
      <c r="AG857" s="374"/>
      <c r="AH857" s="374"/>
      <c r="AI857" s="374"/>
      <c r="AJ857" s="374"/>
    </row>
    <row r="858" spans="1:36" ht="16.2">
      <c r="A858" s="374"/>
      <c r="B858" s="374"/>
      <c r="C858" s="374"/>
      <c r="D858" s="374"/>
      <c r="E858" s="375"/>
      <c r="F858" s="374"/>
      <c r="G858" s="374"/>
      <c r="H858" s="374"/>
      <c r="I858" s="374"/>
      <c r="J858" s="374"/>
      <c r="K858" s="374"/>
      <c r="L858" s="374"/>
      <c r="M858" s="374"/>
      <c r="N858" s="374"/>
      <c r="O858" s="374"/>
      <c r="P858" s="374"/>
      <c r="Q858" s="374"/>
      <c r="R858" s="374"/>
      <c r="S858" s="374"/>
      <c r="T858" s="374"/>
      <c r="U858" s="374"/>
      <c r="V858" s="374"/>
      <c r="W858" s="374"/>
      <c r="X858" s="374"/>
      <c r="Y858" s="374"/>
      <c r="Z858" s="374"/>
      <c r="AA858" s="374"/>
      <c r="AB858" s="374"/>
      <c r="AC858" s="374"/>
      <c r="AD858" s="374"/>
      <c r="AE858" s="374"/>
      <c r="AF858" s="374"/>
      <c r="AG858" s="374"/>
      <c r="AH858" s="374"/>
      <c r="AI858" s="374"/>
      <c r="AJ858" s="374"/>
    </row>
    <row r="859" spans="1:36" ht="16.2">
      <c r="A859" s="374"/>
      <c r="B859" s="374"/>
      <c r="C859" s="374"/>
      <c r="D859" s="374"/>
      <c r="E859" s="375"/>
      <c r="F859" s="374"/>
      <c r="G859" s="374"/>
      <c r="H859" s="374"/>
      <c r="I859" s="374"/>
      <c r="J859" s="374"/>
      <c r="K859" s="374"/>
      <c r="L859" s="374"/>
      <c r="M859" s="374"/>
      <c r="N859" s="374"/>
      <c r="O859" s="374"/>
      <c r="P859" s="374"/>
      <c r="Q859" s="374"/>
      <c r="R859" s="374"/>
      <c r="S859" s="374"/>
      <c r="T859" s="374"/>
      <c r="U859" s="374"/>
      <c r="V859" s="374"/>
      <c r="W859" s="374"/>
      <c r="X859" s="374"/>
      <c r="Y859" s="374"/>
      <c r="Z859" s="374"/>
      <c r="AA859" s="374"/>
      <c r="AB859" s="374"/>
      <c r="AC859" s="374"/>
      <c r="AD859" s="374"/>
      <c r="AE859" s="374"/>
      <c r="AF859" s="374"/>
      <c r="AG859" s="374"/>
      <c r="AH859" s="374"/>
      <c r="AI859" s="374"/>
      <c r="AJ859" s="374"/>
    </row>
    <row r="860" spans="1:36" ht="16.2">
      <c r="A860" s="374"/>
      <c r="B860" s="374"/>
      <c r="C860" s="374"/>
      <c r="D860" s="374"/>
      <c r="E860" s="375"/>
      <c r="F860" s="374"/>
      <c r="G860" s="374"/>
      <c r="H860" s="374"/>
      <c r="I860" s="374"/>
      <c r="J860" s="374"/>
      <c r="K860" s="374"/>
      <c r="L860" s="374"/>
      <c r="M860" s="374"/>
      <c r="N860" s="374"/>
      <c r="O860" s="374"/>
      <c r="P860" s="374"/>
      <c r="Q860" s="374"/>
      <c r="R860" s="374"/>
      <c r="S860" s="374"/>
      <c r="T860" s="374"/>
      <c r="U860" s="374"/>
      <c r="V860" s="374"/>
      <c r="W860" s="374"/>
      <c r="X860" s="374"/>
      <c r="Y860" s="374"/>
      <c r="Z860" s="374"/>
      <c r="AA860" s="374"/>
      <c r="AB860" s="374"/>
      <c r="AC860" s="374"/>
      <c r="AD860" s="374"/>
      <c r="AE860" s="374"/>
      <c r="AF860" s="374"/>
      <c r="AG860" s="374"/>
      <c r="AH860" s="374"/>
      <c r="AI860" s="374"/>
      <c r="AJ860" s="374"/>
    </row>
    <row r="861" spans="1:36" ht="16.2">
      <c r="A861" s="374"/>
      <c r="B861" s="374"/>
      <c r="C861" s="374"/>
      <c r="D861" s="374"/>
      <c r="E861" s="375"/>
      <c r="F861" s="374"/>
      <c r="G861" s="374"/>
      <c r="H861" s="374"/>
      <c r="I861" s="374"/>
      <c r="J861" s="374"/>
      <c r="K861" s="374"/>
      <c r="L861" s="374"/>
      <c r="M861" s="374"/>
      <c r="N861" s="374"/>
      <c r="O861" s="374"/>
      <c r="P861" s="374"/>
      <c r="Q861" s="374"/>
      <c r="R861" s="374"/>
      <c r="S861" s="374"/>
      <c r="T861" s="374"/>
      <c r="U861" s="374"/>
      <c r="V861" s="374"/>
      <c r="W861" s="374"/>
      <c r="X861" s="374"/>
      <c r="Y861" s="374"/>
      <c r="Z861" s="374"/>
      <c r="AA861" s="374"/>
      <c r="AB861" s="374"/>
      <c r="AC861" s="374"/>
      <c r="AD861" s="374"/>
      <c r="AE861" s="374"/>
      <c r="AF861" s="374"/>
      <c r="AG861" s="374"/>
      <c r="AH861" s="374"/>
      <c r="AI861" s="374"/>
      <c r="AJ861" s="374"/>
    </row>
    <row r="862" spans="1:36" ht="16.2">
      <c r="A862" s="374"/>
      <c r="B862" s="374"/>
      <c r="C862" s="374"/>
      <c r="D862" s="374"/>
      <c r="E862" s="375"/>
      <c r="F862" s="374"/>
      <c r="G862" s="374"/>
      <c r="H862" s="374"/>
      <c r="I862" s="374"/>
      <c r="J862" s="374"/>
      <c r="K862" s="374"/>
      <c r="L862" s="374"/>
      <c r="M862" s="374"/>
      <c r="N862" s="374"/>
      <c r="O862" s="374"/>
      <c r="P862" s="374"/>
      <c r="Q862" s="374"/>
      <c r="R862" s="374"/>
      <c r="S862" s="374"/>
      <c r="T862" s="374"/>
      <c r="U862" s="374"/>
      <c r="V862" s="374"/>
      <c r="W862" s="374"/>
      <c r="X862" s="374"/>
      <c r="Y862" s="374"/>
      <c r="Z862" s="374"/>
      <c r="AA862" s="374"/>
      <c r="AB862" s="374"/>
      <c r="AC862" s="374"/>
      <c r="AD862" s="374"/>
      <c r="AE862" s="374"/>
      <c r="AF862" s="374"/>
      <c r="AG862" s="374"/>
      <c r="AH862" s="374"/>
      <c r="AI862" s="374"/>
      <c r="AJ862" s="374"/>
    </row>
    <row r="863" spans="1:36" ht="16.2">
      <c r="A863" s="374"/>
      <c r="B863" s="374"/>
      <c r="C863" s="374"/>
      <c r="D863" s="374"/>
      <c r="E863" s="375"/>
      <c r="F863" s="374"/>
      <c r="G863" s="374"/>
      <c r="H863" s="374"/>
      <c r="I863" s="374"/>
      <c r="J863" s="374"/>
      <c r="K863" s="374"/>
      <c r="L863" s="374"/>
      <c r="M863" s="374"/>
      <c r="N863" s="374"/>
      <c r="O863" s="374"/>
      <c r="P863" s="374"/>
      <c r="Q863" s="374"/>
      <c r="R863" s="374"/>
      <c r="S863" s="374"/>
      <c r="T863" s="374"/>
      <c r="U863" s="374"/>
      <c r="V863" s="374"/>
      <c r="W863" s="374"/>
      <c r="X863" s="374"/>
      <c r="Y863" s="374"/>
      <c r="Z863" s="374"/>
      <c r="AA863" s="374"/>
      <c r="AB863" s="374"/>
      <c r="AC863" s="374"/>
      <c r="AD863" s="374"/>
      <c r="AE863" s="374"/>
      <c r="AF863" s="374"/>
      <c r="AG863" s="374"/>
      <c r="AH863" s="374"/>
      <c r="AI863" s="374"/>
      <c r="AJ863" s="374"/>
    </row>
    <row r="864" spans="1:36" ht="16.2">
      <c r="A864" s="374"/>
      <c r="B864" s="374"/>
      <c r="C864" s="374"/>
      <c r="D864" s="374"/>
      <c r="E864" s="375"/>
      <c r="F864" s="374"/>
      <c r="G864" s="374"/>
      <c r="H864" s="374"/>
      <c r="I864" s="374"/>
      <c r="J864" s="374"/>
      <c r="K864" s="374"/>
      <c r="L864" s="374"/>
      <c r="M864" s="374"/>
      <c r="N864" s="374"/>
      <c r="O864" s="374"/>
      <c r="P864" s="374"/>
      <c r="Q864" s="374"/>
      <c r="R864" s="374"/>
      <c r="S864" s="374"/>
      <c r="T864" s="374"/>
      <c r="U864" s="374"/>
      <c r="V864" s="374"/>
      <c r="W864" s="374"/>
      <c r="X864" s="374"/>
      <c r="Y864" s="374"/>
      <c r="Z864" s="374"/>
      <c r="AA864" s="374"/>
      <c r="AB864" s="374"/>
      <c r="AC864" s="374"/>
      <c r="AD864" s="374"/>
      <c r="AE864" s="374"/>
      <c r="AF864" s="374"/>
      <c r="AG864" s="374"/>
      <c r="AH864" s="374"/>
      <c r="AI864" s="374"/>
      <c r="AJ864" s="374"/>
    </row>
    <row r="865" spans="1:36" ht="16.2">
      <c r="A865" s="374"/>
      <c r="B865" s="374"/>
      <c r="C865" s="374"/>
      <c r="D865" s="374"/>
      <c r="E865" s="375"/>
      <c r="F865" s="374"/>
      <c r="G865" s="374"/>
      <c r="H865" s="374"/>
      <c r="I865" s="374"/>
      <c r="J865" s="374"/>
      <c r="K865" s="374"/>
      <c r="L865" s="374"/>
      <c r="M865" s="374"/>
      <c r="N865" s="374"/>
      <c r="O865" s="374"/>
      <c r="P865" s="374"/>
      <c r="Q865" s="374"/>
      <c r="R865" s="374"/>
      <c r="S865" s="374"/>
      <c r="T865" s="374"/>
      <c r="U865" s="374"/>
      <c r="V865" s="374"/>
      <c r="W865" s="374"/>
      <c r="X865" s="374"/>
      <c r="Y865" s="374"/>
      <c r="Z865" s="374"/>
      <c r="AA865" s="374"/>
      <c r="AB865" s="374"/>
      <c r="AC865" s="374"/>
      <c r="AD865" s="374"/>
      <c r="AE865" s="374"/>
      <c r="AF865" s="374"/>
      <c r="AG865" s="374"/>
      <c r="AH865" s="374"/>
      <c r="AI865" s="374"/>
      <c r="AJ865" s="374"/>
    </row>
    <row r="866" spans="1:36" ht="16.2">
      <c r="A866" s="374"/>
      <c r="B866" s="374"/>
      <c r="C866" s="374"/>
      <c r="D866" s="374"/>
      <c r="E866" s="375"/>
      <c r="F866" s="374"/>
      <c r="G866" s="374"/>
      <c r="H866" s="374"/>
      <c r="I866" s="374"/>
      <c r="J866" s="374"/>
      <c r="K866" s="374"/>
      <c r="L866" s="374"/>
      <c r="M866" s="374"/>
      <c r="N866" s="374"/>
      <c r="O866" s="374"/>
      <c r="P866" s="374"/>
      <c r="Q866" s="374"/>
      <c r="R866" s="374"/>
      <c r="S866" s="374"/>
      <c r="T866" s="374"/>
      <c r="U866" s="374"/>
      <c r="V866" s="374"/>
      <c r="W866" s="374"/>
      <c r="X866" s="374"/>
      <c r="Y866" s="374"/>
      <c r="Z866" s="374"/>
      <c r="AA866" s="374"/>
      <c r="AB866" s="374"/>
      <c r="AC866" s="374"/>
      <c r="AD866" s="374"/>
      <c r="AE866" s="374"/>
      <c r="AF866" s="374"/>
      <c r="AG866" s="374"/>
      <c r="AH866" s="374"/>
      <c r="AI866" s="374"/>
      <c r="AJ866" s="374"/>
    </row>
    <row r="867" spans="1:36" ht="16.2">
      <c r="A867" s="374"/>
      <c r="B867" s="374"/>
      <c r="C867" s="374"/>
      <c r="D867" s="374"/>
      <c r="E867" s="375"/>
      <c r="F867" s="374"/>
      <c r="G867" s="374"/>
      <c r="H867" s="374"/>
      <c r="I867" s="374"/>
      <c r="J867" s="374"/>
      <c r="K867" s="374"/>
      <c r="L867" s="374"/>
      <c r="M867" s="374"/>
      <c r="N867" s="374"/>
      <c r="O867" s="374"/>
      <c r="P867" s="374"/>
      <c r="Q867" s="374"/>
      <c r="R867" s="374"/>
      <c r="S867" s="374"/>
      <c r="T867" s="374"/>
      <c r="U867" s="374"/>
      <c r="V867" s="374"/>
      <c r="W867" s="374"/>
      <c r="X867" s="374"/>
      <c r="Y867" s="374"/>
      <c r="Z867" s="374"/>
      <c r="AA867" s="374"/>
      <c r="AB867" s="374"/>
      <c r="AC867" s="374"/>
      <c r="AD867" s="374"/>
      <c r="AE867" s="374"/>
      <c r="AF867" s="374"/>
      <c r="AG867" s="374"/>
      <c r="AH867" s="374"/>
      <c r="AI867" s="374"/>
      <c r="AJ867" s="374"/>
    </row>
    <row r="868" spans="1:36" ht="16.2">
      <c r="A868" s="374"/>
      <c r="B868" s="374"/>
      <c r="C868" s="374"/>
      <c r="D868" s="374"/>
      <c r="E868" s="375"/>
      <c r="F868" s="374"/>
      <c r="G868" s="374"/>
      <c r="H868" s="374"/>
      <c r="I868" s="374"/>
      <c r="J868" s="374"/>
      <c r="K868" s="374"/>
      <c r="L868" s="374"/>
      <c r="M868" s="374"/>
      <c r="N868" s="374"/>
      <c r="O868" s="374"/>
      <c r="P868" s="374"/>
      <c r="Q868" s="374"/>
      <c r="R868" s="374"/>
      <c r="S868" s="374"/>
      <c r="T868" s="374"/>
      <c r="U868" s="374"/>
      <c r="V868" s="374"/>
      <c r="W868" s="374"/>
      <c r="X868" s="374"/>
      <c r="Y868" s="374"/>
      <c r="Z868" s="374"/>
      <c r="AA868" s="374"/>
      <c r="AB868" s="374"/>
      <c r="AC868" s="374"/>
      <c r="AD868" s="374"/>
      <c r="AE868" s="374"/>
      <c r="AF868" s="374"/>
      <c r="AG868" s="374"/>
      <c r="AH868" s="374"/>
      <c r="AI868" s="374"/>
      <c r="AJ868" s="374"/>
    </row>
    <row r="869" spans="1:36" ht="16.2">
      <c r="A869" s="374"/>
      <c r="B869" s="374"/>
      <c r="C869" s="374"/>
      <c r="D869" s="374"/>
      <c r="E869" s="375"/>
      <c r="F869" s="374"/>
      <c r="G869" s="374"/>
      <c r="H869" s="374"/>
      <c r="I869" s="374"/>
      <c r="J869" s="374"/>
      <c r="K869" s="374"/>
      <c r="L869" s="374"/>
      <c r="M869" s="374"/>
      <c r="N869" s="374"/>
      <c r="O869" s="374"/>
      <c r="P869" s="374"/>
      <c r="Q869" s="374"/>
      <c r="R869" s="374"/>
      <c r="S869" s="374"/>
      <c r="T869" s="374"/>
      <c r="U869" s="374"/>
      <c r="V869" s="374"/>
      <c r="W869" s="374"/>
      <c r="X869" s="374"/>
      <c r="Y869" s="374"/>
      <c r="Z869" s="374"/>
      <c r="AA869" s="374"/>
      <c r="AB869" s="374"/>
      <c r="AC869" s="374"/>
      <c r="AD869" s="374"/>
      <c r="AE869" s="374"/>
      <c r="AF869" s="374"/>
      <c r="AG869" s="374"/>
      <c r="AH869" s="374"/>
      <c r="AI869" s="374"/>
      <c r="AJ869" s="374"/>
    </row>
    <row r="870" spans="1:36" ht="16.2">
      <c r="A870" s="374"/>
      <c r="B870" s="374"/>
      <c r="C870" s="374"/>
      <c r="D870" s="374"/>
      <c r="E870" s="375"/>
      <c r="F870" s="374"/>
      <c r="G870" s="374"/>
      <c r="H870" s="374"/>
      <c r="I870" s="374"/>
      <c r="J870" s="374"/>
      <c r="K870" s="374"/>
      <c r="L870" s="374"/>
      <c r="M870" s="374"/>
      <c r="N870" s="374"/>
      <c r="O870" s="374"/>
      <c r="P870" s="374"/>
      <c r="Q870" s="374"/>
      <c r="R870" s="374"/>
      <c r="S870" s="374"/>
      <c r="T870" s="374"/>
      <c r="U870" s="374"/>
      <c r="V870" s="374"/>
      <c r="W870" s="374"/>
      <c r="X870" s="374"/>
      <c r="Y870" s="374"/>
      <c r="Z870" s="374"/>
      <c r="AA870" s="374"/>
      <c r="AB870" s="374"/>
      <c r="AC870" s="374"/>
      <c r="AD870" s="374"/>
      <c r="AE870" s="374"/>
      <c r="AF870" s="374"/>
      <c r="AG870" s="374"/>
      <c r="AH870" s="374"/>
      <c r="AI870" s="374"/>
      <c r="AJ870" s="374"/>
    </row>
    <row r="871" spans="1:36" ht="16.2">
      <c r="A871" s="374"/>
      <c r="B871" s="374"/>
      <c r="C871" s="374"/>
      <c r="D871" s="374"/>
      <c r="E871" s="375"/>
      <c r="F871" s="374"/>
      <c r="G871" s="374"/>
      <c r="H871" s="374"/>
      <c r="I871" s="374"/>
      <c r="J871" s="374"/>
      <c r="K871" s="374"/>
      <c r="L871" s="374"/>
      <c r="M871" s="374"/>
      <c r="N871" s="374"/>
      <c r="O871" s="374"/>
      <c r="P871" s="374"/>
      <c r="Q871" s="374"/>
      <c r="R871" s="374"/>
      <c r="S871" s="374"/>
      <c r="T871" s="374"/>
      <c r="U871" s="374"/>
      <c r="V871" s="374"/>
      <c r="W871" s="374"/>
      <c r="X871" s="374"/>
      <c r="Y871" s="374"/>
      <c r="Z871" s="374"/>
      <c r="AA871" s="374"/>
      <c r="AB871" s="374"/>
      <c r="AC871" s="374"/>
      <c r="AD871" s="374"/>
      <c r="AE871" s="374"/>
      <c r="AF871" s="374"/>
      <c r="AG871" s="374"/>
      <c r="AH871" s="374"/>
      <c r="AI871" s="374"/>
      <c r="AJ871" s="374"/>
    </row>
    <row r="872" spans="1:36" ht="16.2">
      <c r="A872" s="374"/>
      <c r="B872" s="374"/>
      <c r="C872" s="374"/>
      <c r="D872" s="374"/>
      <c r="E872" s="375"/>
      <c r="F872" s="374"/>
      <c r="G872" s="374"/>
      <c r="H872" s="374"/>
      <c r="I872" s="374"/>
      <c r="J872" s="374"/>
      <c r="K872" s="374"/>
      <c r="L872" s="374"/>
      <c r="M872" s="374"/>
      <c r="N872" s="374"/>
      <c r="O872" s="374"/>
      <c r="P872" s="374"/>
      <c r="Q872" s="374"/>
      <c r="R872" s="374"/>
      <c r="S872" s="374"/>
      <c r="T872" s="374"/>
      <c r="U872" s="374"/>
      <c r="V872" s="374"/>
      <c r="W872" s="374"/>
      <c r="X872" s="374"/>
      <c r="Y872" s="374"/>
      <c r="Z872" s="374"/>
      <c r="AA872" s="374"/>
      <c r="AB872" s="374"/>
      <c r="AC872" s="374"/>
      <c r="AD872" s="374"/>
      <c r="AE872" s="374"/>
      <c r="AF872" s="374"/>
      <c r="AG872" s="374"/>
      <c r="AH872" s="374"/>
      <c r="AI872" s="374"/>
      <c r="AJ872" s="374"/>
    </row>
    <row r="873" spans="1:36" ht="16.2">
      <c r="A873" s="374"/>
      <c r="B873" s="374"/>
      <c r="C873" s="374"/>
      <c r="D873" s="374"/>
      <c r="E873" s="375"/>
      <c r="F873" s="374"/>
      <c r="G873" s="374"/>
      <c r="H873" s="374"/>
      <c r="I873" s="374"/>
      <c r="J873" s="374"/>
      <c r="K873" s="374"/>
      <c r="L873" s="374"/>
      <c r="M873" s="374"/>
      <c r="N873" s="374"/>
      <c r="O873" s="374"/>
      <c r="P873" s="374"/>
      <c r="Q873" s="374"/>
      <c r="R873" s="374"/>
      <c r="S873" s="374"/>
      <c r="T873" s="374"/>
      <c r="U873" s="374"/>
      <c r="V873" s="374"/>
      <c r="W873" s="374"/>
      <c r="X873" s="374"/>
      <c r="Y873" s="374"/>
      <c r="Z873" s="374"/>
      <c r="AA873" s="374"/>
      <c r="AB873" s="374"/>
      <c r="AC873" s="374"/>
      <c r="AD873" s="374"/>
      <c r="AE873" s="374"/>
      <c r="AF873" s="374"/>
      <c r="AG873" s="374"/>
      <c r="AH873" s="374"/>
      <c r="AI873" s="374"/>
      <c r="AJ873" s="374"/>
    </row>
    <row r="874" spans="1:36" ht="16.2">
      <c r="A874" s="374"/>
      <c r="B874" s="374"/>
      <c r="C874" s="374"/>
      <c r="D874" s="374"/>
      <c r="E874" s="375"/>
      <c r="F874" s="374"/>
      <c r="G874" s="374"/>
      <c r="H874" s="374"/>
      <c r="I874" s="374"/>
      <c r="J874" s="374"/>
      <c r="K874" s="374"/>
      <c r="L874" s="374"/>
      <c r="M874" s="374"/>
      <c r="N874" s="374"/>
      <c r="O874" s="374"/>
      <c r="P874" s="374"/>
      <c r="Q874" s="374"/>
      <c r="R874" s="374"/>
      <c r="S874" s="374"/>
      <c r="T874" s="374"/>
      <c r="U874" s="374"/>
      <c r="V874" s="374"/>
      <c r="W874" s="374"/>
      <c r="X874" s="374"/>
      <c r="Y874" s="374"/>
      <c r="Z874" s="374"/>
      <c r="AA874" s="374"/>
      <c r="AB874" s="374"/>
      <c r="AC874" s="374"/>
      <c r="AD874" s="374"/>
      <c r="AE874" s="374"/>
      <c r="AF874" s="374"/>
      <c r="AG874" s="374"/>
      <c r="AH874" s="374"/>
      <c r="AI874" s="374"/>
      <c r="AJ874" s="374"/>
    </row>
    <row r="875" spans="1:36" ht="16.2">
      <c r="A875" s="374"/>
      <c r="B875" s="374"/>
      <c r="C875" s="374"/>
      <c r="D875" s="374"/>
      <c r="E875" s="375"/>
      <c r="F875" s="374"/>
      <c r="G875" s="374"/>
      <c r="H875" s="374"/>
      <c r="I875" s="374"/>
      <c r="J875" s="374"/>
      <c r="K875" s="374"/>
      <c r="L875" s="374"/>
      <c r="M875" s="374"/>
      <c r="N875" s="374"/>
      <c r="O875" s="374"/>
      <c r="P875" s="374"/>
      <c r="Q875" s="374"/>
      <c r="R875" s="374"/>
      <c r="S875" s="374"/>
      <c r="T875" s="374"/>
      <c r="U875" s="374"/>
      <c r="V875" s="374"/>
      <c r="W875" s="374"/>
      <c r="X875" s="374"/>
      <c r="Y875" s="374"/>
      <c r="Z875" s="374"/>
      <c r="AA875" s="374"/>
      <c r="AB875" s="374"/>
      <c r="AC875" s="374"/>
      <c r="AD875" s="374"/>
      <c r="AE875" s="374"/>
      <c r="AF875" s="374"/>
      <c r="AG875" s="374"/>
      <c r="AH875" s="374"/>
      <c r="AI875" s="374"/>
      <c r="AJ875" s="374"/>
    </row>
    <row r="876" spans="1:36" ht="16.2">
      <c r="A876" s="374"/>
      <c r="B876" s="374"/>
      <c r="C876" s="374"/>
      <c r="D876" s="374"/>
      <c r="E876" s="375"/>
      <c r="F876" s="374"/>
      <c r="G876" s="374"/>
      <c r="H876" s="374"/>
      <c r="I876" s="374"/>
      <c r="J876" s="374"/>
      <c r="K876" s="374"/>
      <c r="L876" s="374"/>
      <c r="M876" s="374"/>
      <c r="N876" s="374"/>
      <c r="O876" s="374"/>
      <c r="P876" s="374"/>
      <c r="Q876" s="374"/>
      <c r="R876" s="374"/>
      <c r="S876" s="374"/>
      <c r="T876" s="374"/>
      <c r="U876" s="374"/>
      <c r="V876" s="374"/>
      <c r="W876" s="374"/>
      <c r="X876" s="374"/>
      <c r="Y876" s="374"/>
      <c r="Z876" s="374"/>
      <c r="AA876" s="374"/>
      <c r="AB876" s="374"/>
      <c r="AC876" s="374"/>
      <c r="AD876" s="374"/>
      <c r="AE876" s="374"/>
      <c r="AF876" s="374"/>
      <c r="AG876" s="374"/>
      <c r="AH876" s="374"/>
      <c r="AI876" s="374"/>
      <c r="AJ876" s="374"/>
    </row>
    <row r="877" spans="1:36" ht="16.2">
      <c r="A877" s="374"/>
      <c r="B877" s="374"/>
      <c r="C877" s="374"/>
      <c r="D877" s="374"/>
      <c r="E877" s="375"/>
      <c r="F877" s="374"/>
      <c r="G877" s="374"/>
      <c r="H877" s="374"/>
      <c r="I877" s="374"/>
      <c r="J877" s="374"/>
      <c r="K877" s="374"/>
      <c r="L877" s="374"/>
      <c r="M877" s="374"/>
      <c r="N877" s="374"/>
      <c r="O877" s="374"/>
      <c r="P877" s="374"/>
      <c r="Q877" s="374"/>
      <c r="R877" s="374"/>
      <c r="S877" s="374"/>
      <c r="T877" s="374"/>
      <c r="U877" s="374"/>
      <c r="V877" s="374"/>
      <c r="W877" s="374"/>
      <c r="X877" s="374"/>
      <c r="Y877" s="374"/>
      <c r="Z877" s="374"/>
      <c r="AA877" s="374"/>
      <c r="AB877" s="374"/>
      <c r="AC877" s="374"/>
      <c r="AD877" s="374"/>
      <c r="AE877" s="374"/>
      <c r="AF877" s="374"/>
      <c r="AG877" s="374"/>
      <c r="AH877" s="374"/>
      <c r="AI877" s="374"/>
      <c r="AJ877" s="374"/>
    </row>
    <row r="878" spans="1:36" ht="16.2">
      <c r="A878" s="374"/>
      <c r="B878" s="374"/>
      <c r="C878" s="374"/>
      <c r="D878" s="374"/>
      <c r="E878" s="375"/>
      <c r="F878" s="374"/>
      <c r="G878" s="374"/>
      <c r="H878" s="374"/>
      <c r="I878" s="374"/>
      <c r="J878" s="374"/>
      <c r="K878" s="374"/>
      <c r="L878" s="374"/>
      <c r="M878" s="374"/>
      <c r="N878" s="374"/>
      <c r="O878" s="374"/>
      <c r="P878" s="374"/>
      <c r="Q878" s="374"/>
      <c r="R878" s="374"/>
      <c r="S878" s="374"/>
      <c r="T878" s="374"/>
      <c r="U878" s="374"/>
      <c r="V878" s="374"/>
      <c r="W878" s="374"/>
      <c r="X878" s="374"/>
      <c r="Y878" s="374"/>
      <c r="Z878" s="374"/>
      <c r="AA878" s="374"/>
      <c r="AB878" s="374"/>
      <c r="AC878" s="374"/>
      <c r="AD878" s="374"/>
      <c r="AE878" s="374"/>
      <c r="AF878" s="374"/>
      <c r="AG878" s="374"/>
      <c r="AH878" s="374"/>
      <c r="AI878" s="374"/>
      <c r="AJ878" s="374"/>
    </row>
    <row r="879" spans="1:36" ht="16.2">
      <c r="A879" s="374"/>
      <c r="B879" s="374"/>
      <c r="C879" s="374"/>
      <c r="D879" s="374"/>
      <c r="E879" s="375"/>
      <c r="F879" s="374"/>
      <c r="G879" s="374"/>
      <c r="H879" s="374"/>
      <c r="I879" s="374"/>
      <c r="J879" s="374"/>
      <c r="K879" s="374"/>
      <c r="L879" s="374"/>
      <c r="M879" s="374"/>
      <c r="N879" s="374"/>
      <c r="O879" s="374"/>
      <c r="P879" s="374"/>
      <c r="Q879" s="374"/>
      <c r="R879" s="374"/>
      <c r="S879" s="374"/>
      <c r="T879" s="374"/>
      <c r="U879" s="374"/>
      <c r="V879" s="374"/>
      <c r="W879" s="374"/>
      <c r="X879" s="374"/>
      <c r="Y879" s="374"/>
      <c r="Z879" s="374"/>
      <c r="AA879" s="374"/>
      <c r="AB879" s="374"/>
      <c r="AC879" s="374"/>
      <c r="AD879" s="374"/>
      <c r="AE879" s="374"/>
      <c r="AF879" s="374"/>
      <c r="AG879" s="374"/>
      <c r="AH879" s="374"/>
      <c r="AI879" s="374"/>
      <c r="AJ879" s="374"/>
    </row>
    <row r="880" spans="1:36" ht="16.2">
      <c r="A880" s="374"/>
      <c r="B880" s="374"/>
      <c r="C880" s="374"/>
      <c r="D880" s="374"/>
      <c r="E880" s="375"/>
      <c r="F880" s="374"/>
      <c r="G880" s="374"/>
      <c r="H880" s="374"/>
      <c r="I880" s="374"/>
      <c r="J880" s="374"/>
      <c r="K880" s="374"/>
      <c r="L880" s="374"/>
      <c r="M880" s="374"/>
      <c r="N880" s="374"/>
      <c r="O880" s="374"/>
      <c r="P880" s="374"/>
      <c r="Q880" s="374"/>
      <c r="R880" s="374"/>
      <c r="S880" s="374"/>
      <c r="T880" s="374"/>
      <c r="U880" s="374"/>
      <c r="V880" s="374"/>
      <c r="W880" s="374"/>
      <c r="X880" s="374"/>
      <c r="Y880" s="374"/>
      <c r="Z880" s="374"/>
      <c r="AA880" s="374"/>
      <c r="AB880" s="374"/>
      <c r="AC880" s="374"/>
      <c r="AD880" s="374"/>
      <c r="AE880" s="374"/>
      <c r="AF880" s="374"/>
      <c r="AG880" s="374"/>
      <c r="AH880" s="374"/>
      <c r="AI880" s="374"/>
      <c r="AJ880" s="374"/>
    </row>
    <row r="881" spans="1:36" ht="16.2">
      <c r="A881" s="374"/>
      <c r="B881" s="374"/>
      <c r="C881" s="374"/>
      <c r="D881" s="374"/>
      <c r="E881" s="375"/>
      <c r="F881" s="374"/>
      <c r="G881" s="374"/>
      <c r="H881" s="374"/>
      <c r="I881" s="374"/>
      <c r="J881" s="374"/>
      <c r="K881" s="374"/>
      <c r="L881" s="374"/>
      <c r="M881" s="374"/>
      <c r="N881" s="374"/>
      <c r="O881" s="374"/>
      <c r="P881" s="374"/>
      <c r="Q881" s="374"/>
      <c r="R881" s="374"/>
      <c r="S881" s="374"/>
      <c r="T881" s="374"/>
      <c r="U881" s="374"/>
      <c r="V881" s="374"/>
      <c r="W881" s="374"/>
      <c r="X881" s="374"/>
      <c r="Y881" s="374"/>
      <c r="Z881" s="374"/>
      <c r="AA881" s="374"/>
      <c r="AB881" s="374"/>
      <c r="AC881" s="374"/>
      <c r="AD881" s="374"/>
      <c r="AE881" s="374"/>
      <c r="AF881" s="374"/>
      <c r="AG881" s="374"/>
      <c r="AH881" s="374"/>
      <c r="AI881" s="374"/>
      <c r="AJ881" s="374"/>
    </row>
    <row r="882" spans="1:36" ht="16.2">
      <c r="A882" s="374"/>
      <c r="B882" s="374"/>
      <c r="C882" s="374"/>
      <c r="D882" s="374"/>
      <c r="E882" s="375"/>
      <c r="F882" s="374"/>
      <c r="G882" s="374"/>
      <c r="H882" s="374"/>
      <c r="I882" s="374"/>
      <c r="J882" s="374"/>
      <c r="K882" s="374"/>
      <c r="L882" s="374"/>
      <c r="M882" s="374"/>
      <c r="N882" s="374"/>
      <c r="O882" s="374"/>
      <c r="P882" s="374"/>
      <c r="Q882" s="374"/>
      <c r="R882" s="374"/>
      <c r="S882" s="374"/>
      <c r="T882" s="374"/>
      <c r="U882" s="374"/>
      <c r="V882" s="374"/>
      <c r="W882" s="374"/>
      <c r="X882" s="374"/>
      <c r="Y882" s="374"/>
      <c r="Z882" s="374"/>
      <c r="AA882" s="374"/>
      <c r="AB882" s="374"/>
      <c r="AC882" s="374"/>
      <c r="AD882" s="374"/>
      <c r="AE882" s="374"/>
      <c r="AF882" s="374"/>
      <c r="AG882" s="374"/>
      <c r="AH882" s="374"/>
      <c r="AI882" s="374"/>
      <c r="AJ882" s="374"/>
    </row>
    <row r="883" spans="1:36" ht="16.2">
      <c r="A883" s="374"/>
      <c r="B883" s="374"/>
      <c r="C883" s="374"/>
      <c r="D883" s="374"/>
      <c r="E883" s="375"/>
      <c r="F883" s="374"/>
      <c r="G883" s="374"/>
      <c r="H883" s="374"/>
      <c r="I883" s="374"/>
      <c r="J883" s="374"/>
      <c r="K883" s="374"/>
      <c r="L883" s="374"/>
      <c r="M883" s="374"/>
      <c r="N883" s="374"/>
      <c r="O883" s="374"/>
      <c r="P883" s="374"/>
      <c r="Q883" s="374"/>
      <c r="R883" s="374"/>
      <c r="S883" s="374"/>
      <c r="T883" s="374"/>
      <c r="U883" s="374"/>
      <c r="V883" s="374"/>
      <c r="W883" s="374"/>
      <c r="X883" s="374"/>
      <c r="Y883" s="374"/>
      <c r="Z883" s="374"/>
      <c r="AA883" s="374"/>
      <c r="AB883" s="374"/>
      <c r="AC883" s="374"/>
      <c r="AD883" s="374"/>
      <c r="AE883" s="374"/>
      <c r="AF883" s="374"/>
      <c r="AG883" s="374"/>
      <c r="AH883" s="374"/>
      <c r="AI883" s="374"/>
      <c r="AJ883" s="374"/>
    </row>
    <row r="884" spans="1:36" ht="16.2">
      <c r="A884" s="374"/>
      <c r="B884" s="374"/>
      <c r="C884" s="374"/>
      <c r="D884" s="374"/>
      <c r="E884" s="375"/>
      <c r="F884" s="374"/>
      <c r="G884" s="374"/>
      <c r="H884" s="374"/>
      <c r="I884" s="374"/>
      <c r="J884" s="374"/>
      <c r="K884" s="374"/>
      <c r="L884" s="374"/>
      <c r="M884" s="374"/>
      <c r="N884" s="374"/>
      <c r="O884" s="374"/>
      <c r="P884" s="374"/>
      <c r="Q884" s="374"/>
      <c r="R884" s="374"/>
      <c r="S884" s="374"/>
      <c r="T884" s="374"/>
      <c r="U884" s="374"/>
      <c r="V884" s="374"/>
      <c r="W884" s="374"/>
      <c r="X884" s="374"/>
      <c r="Y884" s="374"/>
      <c r="Z884" s="374"/>
      <c r="AA884" s="374"/>
      <c r="AB884" s="374"/>
      <c r="AC884" s="374"/>
      <c r="AD884" s="374"/>
      <c r="AE884" s="374"/>
      <c r="AF884" s="374"/>
      <c r="AG884" s="374"/>
      <c r="AH884" s="374"/>
      <c r="AI884" s="374"/>
      <c r="AJ884" s="374"/>
    </row>
    <row r="885" spans="1:36" ht="16.2">
      <c r="A885" s="374"/>
      <c r="B885" s="374"/>
      <c r="C885" s="374"/>
      <c r="D885" s="374"/>
      <c r="E885" s="375"/>
      <c r="F885" s="374"/>
      <c r="G885" s="374"/>
      <c r="H885" s="374"/>
      <c r="I885" s="374"/>
      <c r="J885" s="374"/>
      <c r="K885" s="374"/>
      <c r="L885" s="374"/>
      <c r="M885" s="374"/>
      <c r="N885" s="374"/>
      <c r="O885" s="374"/>
      <c r="P885" s="374"/>
      <c r="Q885" s="374"/>
      <c r="R885" s="374"/>
      <c r="S885" s="374"/>
      <c r="T885" s="374"/>
      <c r="U885" s="374"/>
      <c r="V885" s="374"/>
      <c r="W885" s="374"/>
      <c r="X885" s="374"/>
      <c r="Y885" s="374"/>
      <c r="Z885" s="374"/>
      <c r="AA885" s="374"/>
      <c r="AB885" s="374"/>
      <c r="AC885" s="374"/>
      <c r="AD885" s="374"/>
      <c r="AE885" s="374"/>
      <c r="AF885" s="374"/>
      <c r="AG885" s="374"/>
      <c r="AH885" s="374"/>
      <c r="AI885" s="374"/>
      <c r="AJ885" s="374"/>
    </row>
    <row r="886" spans="1:36" ht="16.2">
      <c r="A886" s="374"/>
      <c r="B886" s="374"/>
      <c r="C886" s="374"/>
      <c r="D886" s="374"/>
      <c r="E886" s="375"/>
      <c r="F886" s="374"/>
      <c r="G886" s="374"/>
      <c r="H886" s="374"/>
      <c r="I886" s="374"/>
      <c r="J886" s="374"/>
      <c r="K886" s="374"/>
      <c r="L886" s="374"/>
      <c r="M886" s="374"/>
      <c r="N886" s="374"/>
      <c r="O886" s="374"/>
      <c r="P886" s="374"/>
      <c r="Q886" s="374"/>
      <c r="R886" s="374"/>
      <c r="S886" s="374"/>
      <c r="T886" s="374"/>
      <c r="U886" s="374"/>
      <c r="V886" s="374"/>
      <c r="W886" s="374"/>
      <c r="X886" s="374"/>
      <c r="Y886" s="374"/>
      <c r="Z886" s="374"/>
      <c r="AA886" s="374"/>
      <c r="AB886" s="374"/>
      <c r="AC886" s="374"/>
      <c r="AD886" s="374"/>
      <c r="AE886" s="374"/>
      <c r="AF886" s="374"/>
      <c r="AG886" s="374"/>
      <c r="AH886" s="374"/>
      <c r="AI886" s="374"/>
      <c r="AJ886" s="374"/>
    </row>
    <row r="887" spans="1:36" ht="16.2">
      <c r="A887" s="374"/>
      <c r="B887" s="374"/>
      <c r="C887" s="374"/>
      <c r="D887" s="374"/>
      <c r="E887" s="375"/>
      <c r="F887" s="374"/>
      <c r="G887" s="374"/>
      <c r="H887" s="374"/>
      <c r="I887" s="374"/>
      <c r="J887" s="374"/>
      <c r="K887" s="374"/>
      <c r="L887" s="374"/>
      <c r="M887" s="374"/>
      <c r="N887" s="374"/>
      <c r="O887" s="374"/>
      <c r="P887" s="374"/>
      <c r="Q887" s="374"/>
      <c r="R887" s="374"/>
      <c r="S887" s="374"/>
      <c r="T887" s="374"/>
      <c r="U887" s="374"/>
      <c r="V887" s="374"/>
      <c r="W887" s="374"/>
      <c r="X887" s="374"/>
      <c r="Y887" s="374"/>
      <c r="Z887" s="374"/>
      <c r="AA887" s="374"/>
      <c r="AB887" s="374"/>
      <c r="AC887" s="374"/>
      <c r="AD887" s="374"/>
      <c r="AE887" s="374"/>
      <c r="AF887" s="374"/>
      <c r="AG887" s="374"/>
      <c r="AH887" s="374"/>
      <c r="AI887" s="374"/>
      <c r="AJ887" s="374"/>
    </row>
    <row r="888" spans="1:36" ht="16.2">
      <c r="A888" s="374"/>
      <c r="B888" s="374"/>
      <c r="C888" s="374"/>
      <c r="D888" s="374"/>
      <c r="E888" s="375"/>
      <c r="F888" s="374"/>
      <c r="G888" s="374"/>
      <c r="H888" s="374"/>
      <c r="I888" s="374"/>
      <c r="J888" s="374"/>
      <c r="K888" s="374"/>
      <c r="L888" s="374"/>
      <c r="M888" s="374"/>
      <c r="N888" s="374"/>
      <c r="O888" s="374"/>
      <c r="P888" s="374"/>
      <c r="Q888" s="374"/>
      <c r="R888" s="374"/>
      <c r="S888" s="374"/>
      <c r="T888" s="374"/>
      <c r="U888" s="374"/>
      <c r="V888" s="374"/>
      <c r="W888" s="374"/>
      <c r="X888" s="374"/>
      <c r="Y888" s="374"/>
      <c r="Z888" s="374"/>
      <c r="AA888" s="374"/>
      <c r="AB888" s="374"/>
      <c r="AC888" s="374"/>
      <c r="AD888" s="374"/>
      <c r="AE888" s="374"/>
      <c r="AF888" s="374"/>
      <c r="AG888" s="374"/>
      <c r="AH888" s="374"/>
      <c r="AI888" s="374"/>
      <c r="AJ888" s="374"/>
    </row>
    <row r="889" spans="1:36" ht="16.2">
      <c r="A889" s="374"/>
      <c r="B889" s="374"/>
      <c r="C889" s="374"/>
      <c r="D889" s="374"/>
      <c r="E889" s="375"/>
      <c r="F889" s="374"/>
      <c r="G889" s="374"/>
      <c r="H889" s="374"/>
      <c r="I889" s="374"/>
      <c r="J889" s="374"/>
      <c r="K889" s="374"/>
      <c r="L889" s="374"/>
      <c r="M889" s="374"/>
      <c r="N889" s="374"/>
      <c r="O889" s="374"/>
      <c r="P889" s="374"/>
      <c r="Q889" s="374"/>
      <c r="R889" s="374"/>
      <c r="S889" s="374"/>
      <c r="T889" s="374"/>
      <c r="U889" s="374"/>
      <c r="V889" s="374"/>
      <c r="W889" s="374"/>
      <c r="X889" s="374"/>
      <c r="Y889" s="374"/>
      <c r="Z889" s="374"/>
      <c r="AA889" s="374"/>
      <c r="AB889" s="374"/>
      <c r="AC889" s="374"/>
      <c r="AD889" s="374"/>
      <c r="AE889" s="374"/>
      <c r="AF889" s="374"/>
      <c r="AG889" s="374"/>
      <c r="AH889" s="374"/>
      <c r="AI889" s="374"/>
      <c r="AJ889" s="374"/>
    </row>
    <row r="890" spans="1:36" ht="16.2">
      <c r="A890" s="374"/>
      <c r="B890" s="374"/>
      <c r="C890" s="374"/>
      <c r="D890" s="374"/>
      <c r="E890" s="375"/>
      <c r="F890" s="374"/>
      <c r="G890" s="374"/>
      <c r="H890" s="374"/>
      <c r="I890" s="374"/>
      <c r="J890" s="374"/>
      <c r="K890" s="374"/>
      <c r="L890" s="374"/>
      <c r="M890" s="374"/>
      <c r="N890" s="374"/>
      <c r="O890" s="374"/>
      <c r="P890" s="374"/>
      <c r="Q890" s="374"/>
      <c r="R890" s="374"/>
      <c r="S890" s="374"/>
      <c r="T890" s="374"/>
      <c r="U890" s="374"/>
      <c r="V890" s="374"/>
      <c r="W890" s="374"/>
      <c r="X890" s="374"/>
      <c r="Y890" s="374"/>
      <c r="Z890" s="374"/>
      <c r="AA890" s="374"/>
      <c r="AB890" s="374"/>
      <c r="AC890" s="374"/>
      <c r="AD890" s="374"/>
      <c r="AE890" s="374"/>
      <c r="AF890" s="374"/>
      <c r="AG890" s="374"/>
      <c r="AH890" s="374"/>
      <c r="AI890" s="374"/>
      <c r="AJ890" s="374"/>
    </row>
    <row r="891" spans="1:36" ht="16.2">
      <c r="A891" s="374"/>
      <c r="B891" s="374"/>
      <c r="C891" s="374"/>
      <c r="D891" s="374"/>
      <c r="E891" s="375"/>
      <c r="F891" s="374"/>
      <c r="G891" s="374"/>
      <c r="H891" s="374"/>
      <c r="I891" s="374"/>
      <c r="J891" s="374"/>
      <c r="K891" s="374"/>
      <c r="L891" s="374"/>
      <c r="M891" s="374"/>
      <c r="N891" s="374"/>
      <c r="O891" s="374"/>
      <c r="P891" s="374"/>
      <c r="Q891" s="374"/>
      <c r="R891" s="374"/>
      <c r="S891" s="374"/>
      <c r="T891" s="374"/>
      <c r="U891" s="374"/>
      <c r="V891" s="374"/>
      <c r="W891" s="374"/>
      <c r="X891" s="374"/>
      <c r="Y891" s="374"/>
      <c r="Z891" s="374"/>
      <c r="AA891" s="374"/>
      <c r="AB891" s="374"/>
      <c r="AC891" s="374"/>
      <c r="AD891" s="374"/>
      <c r="AE891" s="374"/>
      <c r="AF891" s="374"/>
      <c r="AG891" s="374"/>
      <c r="AH891" s="374"/>
      <c r="AI891" s="374"/>
      <c r="AJ891" s="374"/>
    </row>
    <row r="892" spans="1:36" ht="16.2">
      <c r="A892" s="374"/>
      <c r="B892" s="374"/>
      <c r="C892" s="374"/>
      <c r="D892" s="374"/>
      <c r="E892" s="375"/>
      <c r="F892" s="374"/>
      <c r="G892" s="374"/>
      <c r="H892" s="374"/>
      <c r="I892" s="374"/>
      <c r="J892" s="374"/>
      <c r="K892" s="374"/>
      <c r="L892" s="374"/>
      <c r="M892" s="374"/>
      <c r="N892" s="374"/>
      <c r="O892" s="374"/>
      <c r="P892" s="374"/>
      <c r="Q892" s="374"/>
      <c r="R892" s="374"/>
      <c r="S892" s="374"/>
      <c r="T892" s="374"/>
      <c r="U892" s="374"/>
      <c r="V892" s="374"/>
      <c r="W892" s="374"/>
      <c r="X892" s="374"/>
      <c r="Y892" s="374"/>
      <c r="Z892" s="374"/>
      <c r="AA892" s="374"/>
      <c r="AB892" s="374"/>
      <c r="AC892" s="374"/>
      <c r="AD892" s="374"/>
      <c r="AE892" s="374"/>
      <c r="AF892" s="374"/>
      <c r="AG892" s="374"/>
      <c r="AH892" s="374"/>
      <c r="AI892" s="374"/>
      <c r="AJ892" s="374"/>
    </row>
    <row r="893" spans="1:36" ht="16.2">
      <c r="A893" s="374"/>
      <c r="B893" s="374"/>
      <c r="C893" s="374"/>
      <c r="D893" s="374"/>
      <c r="E893" s="375"/>
      <c r="F893" s="374"/>
      <c r="G893" s="374"/>
      <c r="H893" s="374"/>
      <c r="I893" s="374"/>
      <c r="J893" s="374"/>
      <c r="K893" s="374"/>
      <c r="L893" s="374"/>
      <c r="M893" s="374"/>
      <c r="N893" s="374"/>
      <c r="O893" s="374"/>
      <c r="P893" s="374"/>
      <c r="Q893" s="374"/>
      <c r="R893" s="374"/>
      <c r="S893" s="374"/>
      <c r="T893" s="374"/>
      <c r="U893" s="374"/>
      <c r="V893" s="374"/>
      <c r="W893" s="374"/>
      <c r="X893" s="374"/>
      <c r="Y893" s="374"/>
      <c r="Z893" s="374"/>
      <c r="AA893" s="374"/>
      <c r="AB893" s="374"/>
      <c r="AC893" s="374"/>
      <c r="AD893" s="374"/>
      <c r="AE893" s="374"/>
      <c r="AF893" s="374"/>
      <c r="AG893" s="374"/>
      <c r="AH893" s="374"/>
      <c r="AI893" s="374"/>
      <c r="AJ893" s="374"/>
    </row>
    <row r="894" spans="1:36" ht="16.2">
      <c r="A894" s="374"/>
      <c r="B894" s="374"/>
      <c r="C894" s="374"/>
      <c r="D894" s="374"/>
      <c r="E894" s="375"/>
      <c r="F894" s="374"/>
      <c r="G894" s="374"/>
      <c r="H894" s="374"/>
      <c r="I894" s="374"/>
      <c r="J894" s="374"/>
      <c r="K894" s="374"/>
      <c r="L894" s="374"/>
      <c r="M894" s="374"/>
      <c r="N894" s="374"/>
      <c r="O894" s="374"/>
      <c r="P894" s="374"/>
      <c r="Q894" s="374"/>
      <c r="R894" s="374"/>
      <c r="S894" s="374"/>
      <c r="T894" s="374"/>
      <c r="U894" s="374"/>
      <c r="V894" s="374"/>
      <c r="W894" s="374"/>
      <c r="X894" s="374"/>
      <c r="Y894" s="374"/>
      <c r="Z894" s="374"/>
      <c r="AA894" s="374"/>
      <c r="AB894" s="374"/>
      <c r="AC894" s="374"/>
      <c r="AD894" s="374"/>
      <c r="AE894" s="374"/>
      <c r="AF894" s="374"/>
      <c r="AG894" s="374"/>
      <c r="AH894" s="374"/>
      <c r="AI894" s="374"/>
      <c r="AJ894" s="374"/>
    </row>
    <row r="895" spans="1:36" ht="16.2">
      <c r="A895" s="374"/>
      <c r="B895" s="374"/>
      <c r="C895" s="374"/>
      <c r="D895" s="374"/>
      <c r="E895" s="375"/>
      <c r="F895" s="374"/>
      <c r="G895" s="374"/>
      <c r="H895" s="374"/>
      <c r="I895" s="374"/>
      <c r="J895" s="374"/>
      <c r="K895" s="374"/>
      <c r="L895" s="374"/>
      <c r="M895" s="374"/>
      <c r="N895" s="374"/>
      <c r="O895" s="374"/>
      <c r="P895" s="374"/>
      <c r="Q895" s="374"/>
      <c r="R895" s="374"/>
      <c r="S895" s="374"/>
      <c r="T895" s="374"/>
      <c r="U895" s="374"/>
      <c r="V895" s="374"/>
      <c r="W895" s="374"/>
      <c r="X895" s="374"/>
      <c r="Y895" s="374"/>
      <c r="Z895" s="374"/>
      <c r="AA895" s="374"/>
      <c r="AB895" s="374"/>
      <c r="AC895" s="374"/>
      <c r="AD895" s="374"/>
      <c r="AE895" s="374"/>
      <c r="AF895" s="374"/>
      <c r="AG895" s="374"/>
      <c r="AH895" s="374"/>
      <c r="AI895" s="374"/>
      <c r="AJ895" s="374"/>
    </row>
    <row r="896" spans="1:36" ht="16.2">
      <c r="A896" s="374"/>
      <c r="B896" s="374"/>
      <c r="C896" s="374"/>
      <c r="D896" s="374"/>
      <c r="E896" s="375"/>
      <c r="F896" s="374"/>
      <c r="G896" s="374"/>
      <c r="H896" s="374"/>
      <c r="I896" s="374"/>
      <c r="J896" s="374"/>
      <c r="K896" s="374"/>
      <c r="L896" s="374"/>
      <c r="M896" s="374"/>
      <c r="N896" s="374"/>
      <c r="O896" s="374"/>
      <c r="P896" s="374"/>
      <c r="Q896" s="374"/>
      <c r="R896" s="374"/>
      <c r="S896" s="374"/>
      <c r="T896" s="374"/>
      <c r="U896" s="374"/>
      <c r="V896" s="374"/>
      <c r="W896" s="374"/>
      <c r="X896" s="374"/>
      <c r="Y896" s="374"/>
      <c r="Z896" s="374"/>
      <c r="AA896" s="374"/>
      <c r="AB896" s="374"/>
      <c r="AC896" s="374"/>
      <c r="AD896" s="374"/>
      <c r="AE896" s="374"/>
      <c r="AF896" s="374"/>
      <c r="AG896" s="374"/>
      <c r="AH896" s="374"/>
      <c r="AI896" s="374"/>
      <c r="AJ896" s="374"/>
    </row>
    <row r="897" spans="1:36" ht="16.2">
      <c r="A897" s="374"/>
      <c r="B897" s="374"/>
      <c r="C897" s="374"/>
      <c r="D897" s="374"/>
      <c r="E897" s="375"/>
      <c r="F897" s="374"/>
      <c r="G897" s="374"/>
      <c r="H897" s="374"/>
      <c r="I897" s="374"/>
      <c r="J897" s="374"/>
      <c r="K897" s="374"/>
      <c r="L897" s="374"/>
      <c r="M897" s="374"/>
      <c r="N897" s="374"/>
      <c r="O897" s="374"/>
      <c r="P897" s="374"/>
      <c r="Q897" s="374"/>
      <c r="R897" s="374"/>
      <c r="S897" s="374"/>
      <c r="T897" s="374"/>
      <c r="U897" s="374"/>
      <c r="V897" s="374"/>
      <c r="W897" s="374"/>
      <c r="X897" s="374"/>
      <c r="Y897" s="374"/>
      <c r="Z897" s="374"/>
      <c r="AA897" s="374"/>
      <c r="AB897" s="374"/>
      <c r="AC897" s="374"/>
      <c r="AD897" s="374"/>
      <c r="AE897" s="374"/>
      <c r="AF897" s="374"/>
      <c r="AG897" s="374"/>
      <c r="AH897" s="374"/>
      <c r="AI897" s="374"/>
      <c r="AJ897" s="374"/>
    </row>
    <row r="898" spans="1:36" ht="16.2">
      <c r="A898" s="374"/>
      <c r="B898" s="374"/>
      <c r="C898" s="374"/>
      <c r="D898" s="374"/>
      <c r="E898" s="375"/>
      <c r="F898" s="374"/>
      <c r="G898" s="374"/>
      <c r="H898" s="374"/>
      <c r="I898" s="374"/>
      <c r="J898" s="374"/>
      <c r="K898" s="374"/>
      <c r="L898" s="374"/>
      <c r="M898" s="374"/>
      <c r="N898" s="374"/>
      <c r="O898" s="374"/>
      <c r="P898" s="374"/>
      <c r="Q898" s="374"/>
      <c r="R898" s="374"/>
      <c r="S898" s="374"/>
      <c r="T898" s="374"/>
      <c r="U898" s="374"/>
      <c r="V898" s="374"/>
      <c r="W898" s="374"/>
      <c r="X898" s="374"/>
      <c r="Y898" s="374"/>
      <c r="Z898" s="374"/>
      <c r="AA898" s="374"/>
      <c r="AB898" s="374"/>
      <c r="AC898" s="374"/>
      <c r="AD898" s="374"/>
      <c r="AE898" s="374"/>
      <c r="AF898" s="374"/>
      <c r="AG898" s="374"/>
      <c r="AH898" s="374"/>
      <c r="AI898" s="374"/>
      <c r="AJ898" s="374"/>
    </row>
    <row r="899" spans="1:36" ht="16.2">
      <c r="A899" s="374"/>
      <c r="B899" s="374"/>
      <c r="C899" s="374"/>
      <c r="D899" s="374"/>
      <c r="E899" s="375"/>
      <c r="F899" s="374"/>
      <c r="G899" s="374"/>
      <c r="H899" s="374"/>
      <c r="I899" s="374"/>
      <c r="J899" s="374"/>
      <c r="K899" s="374"/>
      <c r="L899" s="374"/>
      <c r="M899" s="374"/>
      <c r="N899" s="374"/>
      <c r="O899" s="374"/>
      <c r="P899" s="374"/>
      <c r="Q899" s="374"/>
      <c r="R899" s="374"/>
      <c r="S899" s="374"/>
      <c r="T899" s="374"/>
      <c r="U899" s="374"/>
      <c r="V899" s="374"/>
      <c r="W899" s="374"/>
      <c r="X899" s="374"/>
      <c r="Y899" s="374"/>
      <c r="Z899" s="374"/>
      <c r="AA899" s="374"/>
      <c r="AB899" s="374"/>
      <c r="AC899" s="374"/>
      <c r="AD899" s="374"/>
      <c r="AE899" s="374"/>
      <c r="AF899" s="374"/>
      <c r="AG899" s="374"/>
      <c r="AH899" s="374"/>
      <c r="AI899" s="374"/>
      <c r="AJ899" s="374"/>
    </row>
    <row r="900" spans="1:36" ht="16.2">
      <c r="A900" s="374"/>
      <c r="B900" s="374"/>
      <c r="C900" s="374"/>
      <c r="D900" s="374"/>
      <c r="E900" s="375"/>
      <c r="F900" s="374"/>
      <c r="G900" s="374"/>
      <c r="H900" s="374"/>
      <c r="I900" s="374"/>
      <c r="J900" s="374"/>
      <c r="K900" s="374"/>
      <c r="L900" s="374"/>
      <c r="M900" s="374"/>
      <c r="N900" s="374"/>
      <c r="O900" s="374"/>
      <c r="P900" s="374"/>
      <c r="Q900" s="374"/>
      <c r="R900" s="374"/>
      <c r="S900" s="374"/>
      <c r="T900" s="374"/>
      <c r="U900" s="374"/>
      <c r="V900" s="374"/>
      <c r="W900" s="374"/>
      <c r="X900" s="374"/>
      <c r="Y900" s="374"/>
      <c r="Z900" s="374"/>
      <c r="AA900" s="374"/>
      <c r="AB900" s="374"/>
      <c r="AC900" s="374"/>
      <c r="AD900" s="374"/>
      <c r="AE900" s="374"/>
      <c r="AF900" s="374"/>
      <c r="AG900" s="374"/>
      <c r="AH900" s="374"/>
      <c r="AI900" s="374"/>
      <c r="AJ900" s="374"/>
    </row>
    <row r="901" spans="1:36" ht="16.2">
      <c r="A901" s="374"/>
      <c r="B901" s="374"/>
      <c r="C901" s="374"/>
      <c r="D901" s="374"/>
      <c r="E901" s="375"/>
      <c r="F901" s="374"/>
      <c r="G901" s="374"/>
      <c r="H901" s="374"/>
      <c r="I901" s="374"/>
      <c r="J901" s="374"/>
      <c r="K901" s="374"/>
      <c r="L901" s="374"/>
      <c r="M901" s="374"/>
      <c r="N901" s="374"/>
      <c r="O901" s="374"/>
      <c r="P901" s="374"/>
      <c r="Q901" s="374"/>
      <c r="R901" s="374"/>
      <c r="S901" s="374"/>
      <c r="T901" s="374"/>
      <c r="U901" s="374"/>
      <c r="V901" s="374"/>
      <c r="W901" s="374"/>
      <c r="X901" s="374"/>
      <c r="Y901" s="374"/>
      <c r="Z901" s="374"/>
      <c r="AA901" s="374"/>
      <c r="AB901" s="374"/>
      <c r="AC901" s="374"/>
      <c r="AD901" s="374"/>
      <c r="AE901" s="374"/>
      <c r="AF901" s="374"/>
      <c r="AG901" s="374"/>
      <c r="AH901" s="374"/>
      <c r="AI901" s="374"/>
      <c r="AJ901" s="374"/>
    </row>
    <row r="902" spans="1:36" ht="16.2">
      <c r="A902" s="374"/>
      <c r="B902" s="374"/>
      <c r="C902" s="374"/>
      <c r="D902" s="374"/>
      <c r="E902" s="375"/>
      <c r="F902" s="374"/>
      <c r="G902" s="374"/>
      <c r="H902" s="374"/>
      <c r="I902" s="374"/>
      <c r="J902" s="374"/>
      <c r="K902" s="374"/>
      <c r="L902" s="374"/>
      <c r="M902" s="374"/>
      <c r="N902" s="374"/>
      <c r="O902" s="374"/>
      <c r="P902" s="374"/>
      <c r="Q902" s="374"/>
      <c r="R902" s="374"/>
      <c r="S902" s="374"/>
      <c r="T902" s="374"/>
      <c r="U902" s="374"/>
      <c r="V902" s="374"/>
      <c r="W902" s="374"/>
      <c r="X902" s="374"/>
      <c r="Y902" s="374"/>
      <c r="Z902" s="374"/>
      <c r="AA902" s="374"/>
      <c r="AB902" s="374"/>
      <c r="AC902" s="374"/>
      <c r="AD902" s="374"/>
      <c r="AE902" s="374"/>
      <c r="AF902" s="374"/>
      <c r="AG902" s="374"/>
      <c r="AH902" s="374"/>
      <c r="AI902" s="374"/>
      <c r="AJ902" s="374"/>
    </row>
    <row r="903" spans="1:36" ht="16.2">
      <c r="A903" s="374"/>
      <c r="B903" s="374"/>
      <c r="C903" s="374"/>
      <c r="D903" s="374"/>
      <c r="E903" s="375"/>
      <c r="F903" s="374"/>
      <c r="G903" s="374"/>
      <c r="H903" s="374"/>
      <c r="I903" s="374"/>
      <c r="J903" s="374"/>
      <c r="K903" s="374"/>
      <c r="L903" s="374"/>
      <c r="M903" s="374"/>
      <c r="N903" s="374"/>
      <c r="O903" s="374"/>
      <c r="P903" s="374"/>
      <c r="Q903" s="374"/>
      <c r="R903" s="374"/>
      <c r="S903" s="374"/>
      <c r="T903" s="374"/>
      <c r="U903" s="374"/>
      <c r="V903" s="374"/>
      <c r="W903" s="374"/>
      <c r="X903" s="374"/>
      <c r="Y903" s="374"/>
      <c r="Z903" s="374"/>
      <c r="AA903" s="374"/>
      <c r="AB903" s="374"/>
      <c r="AC903" s="374"/>
      <c r="AD903" s="374"/>
      <c r="AE903" s="374"/>
      <c r="AF903" s="374"/>
      <c r="AG903" s="374"/>
      <c r="AH903" s="374"/>
      <c r="AI903" s="374"/>
      <c r="AJ903" s="374"/>
    </row>
    <row r="904" spans="1:36" ht="16.2">
      <c r="A904" s="374"/>
      <c r="B904" s="374"/>
      <c r="C904" s="374"/>
      <c r="D904" s="374"/>
      <c r="E904" s="375"/>
      <c r="F904" s="374"/>
      <c r="G904" s="374"/>
      <c r="H904" s="374"/>
      <c r="I904" s="374"/>
      <c r="J904" s="374"/>
      <c r="K904" s="374"/>
      <c r="L904" s="374"/>
      <c r="M904" s="374"/>
      <c r="N904" s="374"/>
      <c r="O904" s="374"/>
      <c r="P904" s="374"/>
      <c r="Q904" s="374"/>
      <c r="R904" s="374"/>
      <c r="S904" s="374"/>
      <c r="T904" s="374"/>
      <c r="U904" s="374"/>
      <c r="V904" s="374"/>
      <c r="W904" s="374"/>
      <c r="X904" s="374"/>
      <c r="Y904" s="374"/>
      <c r="Z904" s="374"/>
      <c r="AA904" s="374"/>
      <c r="AB904" s="374"/>
      <c r="AC904" s="374"/>
      <c r="AD904" s="374"/>
      <c r="AE904" s="374"/>
      <c r="AF904" s="374"/>
      <c r="AG904" s="374"/>
      <c r="AH904" s="374"/>
      <c r="AI904" s="374"/>
      <c r="AJ904" s="374"/>
    </row>
    <row r="905" spans="1:36" ht="16.2">
      <c r="A905" s="374"/>
      <c r="B905" s="374"/>
      <c r="C905" s="374"/>
      <c r="D905" s="374"/>
      <c r="E905" s="375"/>
      <c r="F905" s="374"/>
      <c r="G905" s="374"/>
      <c r="H905" s="374"/>
      <c r="I905" s="374"/>
      <c r="J905" s="374"/>
      <c r="K905" s="374"/>
      <c r="L905" s="374"/>
      <c r="M905" s="374"/>
      <c r="N905" s="374"/>
      <c r="O905" s="374"/>
      <c r="P905" s="374"/>
      <c r="Q905" s="374"/>
      <c r="R905" s="374"/>
      <c r="S905" s="374"/>
      <c r="T905" s="374"/>
      <c r="U905" s="374"/>
      <c r="V905" s="374"/>
      <c r="W905" s="374"/>
      <c r="X905" s="374"/>
      <c r="Y905" s="374"/>
      <c r="Z905" s="374"/>
      <c r="AA905" s="374"/>
      <c r="AB905" s="374"/>
      <c r="AC905" s="374"/>
      <c r="AD905" s="374"/>
      <c r="AE905" s="374"/>
      <c r="AF905" s="374"/>
      <c r="AG905" s="374"/>
      <c r="AH905" s="374"/>
      <c r="AI905" s="374"/>
      <c r="AJ905" s="374"/>
    </row>
    <row r="906" spans="1:36" ht="16.2">
      <c r="A906" s="374"/>
      <c r="B906" s="374"/>
      <c r="C906" s="374"/>
      <c r="D906" s="374"/>
      <c r="E906" s="375"/>
      <c r="F906" s="374"/>
      <c r="G906" s="374"/>
      <c r="H906" s="374"/>
      <c r="I906" s="374"/>
      <c r="J906" s="374"/>
      <c r="K906" s="374"/>
      <c r="L906" s="374"/>
      <c r="M906" s="374"/>
      <c r="N906" s="374"/>
      <c r="O906" s="374"/>
      <c r="P906" s="374"/>
      <c r="Q906" s="374"/>
      <c r="R906" s="374"/>
      <c r="S906" s="374"/>
      <c r="T906" s="374"/>
      <c r="U906" s="374"/>
      <c r="V906" s="374"/>
      <c r="W906" s="374"/>
      <c r="X906" s="374"/>
      <c r="Y906" s="374"/>
      <c r="Z906" s="374"/>
      <c r="AA906" s="374"/>
      <c r="AB906" s="374"/>
      <c r="AC906" s="374"/>
      <c r="AD906" s="374"/>
      <c r="AE906" s="374"/>
      <c r="AF906" s="374"/>
      <c r="AG906" s="374"/>
      <c r="AH906" s="374"/>
      <c r="AI906" s="374"/>
      <c r="AJ906" s="374"/>
    </row>
    <row r="907" spans="1:36" ht="16.2">
      <c r="A907" s="374"/>
      <c r="B907" s="374"/>
      <c r="C907" s="374"/>
      <c r="D907" s="374"/>
      <c r="E907" s="375"/>
      <c r="F907" s="374"/>
      <c r="G907" s="374"/>
      <c r="H907" s="374"/>
      <c r="I907" s="374"/>
      <c r="J907" s="374"/>
      <c r="K907" s="374"/>
      <c r="L907" s="374"/>
      <c r="M907" s="374"/>
      <c r="N907" s="374"/>
      <c r="O907" s="374"/>
      <c r="P907" s="374"/>
      <c r="Q907" s="374"/>
      <c r="R907" s="374"/>
      <c r="S907" s="374"/>
      <c r="T907" s="374"/>
      <c r="U907" s="374"/>
      <c r="V907" s="374"/>
      <c r="W907" s="374"/>
      <c r="X907" s="374"/>
      <c r="Y907" s="374"/>
      <c r="Z907" s="374"/>
      <c r="AA907" s="374"/>
      <c r="AB907" s="374"/>
      <c r="AC907" s="374"/>
      <c r="AD907" s="374"/>
      <c r="AE907" s="374"/>
      <c r="AF907" s="374"/>
      <c r="AG907" s="374"/>
      <c r="AH907" s="374"/>
      <c r="AI907" s="374"/>
      <c r="AJ907" s="374"/>
    </row>
    <row r="908" spans="1:36" ht="16.2">
      <c r="A908" s="374"/>
      <c r="B908" s="374"/>
      <c r="C908" s="374"/>
      <c r="D908" s="374"/>
      <c r="E908" s="375"/>
      <c r="F908" s="374"/>
      <c r="G908" s="374"/>
      <c r="H908" s="374"/>
      <c r="I908" s="374"/>
      <c r="J908" s="374"/>
      <c r="K908" s="374"/>
      <c r="L908" s="374"/>
      <c r="M908" s="374"/>
      <c r="N908" s="374"/>
      <c r="O908" s="374"/>
      <c r="P908" s="374"/>
      <c r="Q908" s="374"/>
      <c r="R908" s="374"/>
      <c r="S908" s="374"/>
      <c r="T908" s="374"/>
      <c r="U908" s="374"/>
      <c r="V908" s="374"/>
      <c r="W908" s="374"/>
      <c r="X908" s="374"/>
      <c r="Y908" s="374"/>
      <c r="Z908" s="374"/>
      <c r="AA908" s="374"/>
      <c r="AB908" s="374"/>
      <c r="AC908" s="374"/>
      <c r="AD908" s="374"/>
      <c r="AE908" s="374"/>
      <c r="AF908" s="374"/>
      <c r="AG908" s="374"/>
      <c r="AH908" s="374"/>
      <c r="AI908" s="374"/>
      <c r="AJ908" s="374"/>
    </row>
    <row r="909" spans="1:36" ht="16.2">
      <c r="A909" s="374"/>
      <c r="B909" s="374"/>
      <c r="C909" s="374"/>
      <c r="D909" s="374"/>
      <c r="E909" s="375"/>
      <c r="F909" s="374"/>
      <c r="G909" s="374"/>
      <c r="H909" s="374"/>
      <c r="I909" s="374"/>
      <c r="J909" s="374"/>
      <c r="K909" s="374"/>
      <c r="L909" s="374"/>
      <c r="M909" s="374"/>
      <c r="N909" s="374"/>
      <c r="O909" s="374"/>
      <c r="P909" s="374"/>
      <c r="Q909" s="374"/>
      <c r="R909" s="374"/>
      <c r="S909" s="374"/>
      <c r="T909" s="374"/>
      <c r="U909" s="374"/>
      <c r="V909" s="374"/>
      <c r="W909" s="374"/>
      <c r="X909" s="374"/>
      <c r="Y909" s="374"/>
      <c r="Z909" s="374"/>
      <c r="AA909" s="374"/>
      <c r="AB909" s="374"/>
      <c r="AC909" s="374"/>
      <c r="AD909" s="374"/>
      <c r="AE909" s="374"/>
      <c r="AF909" s="374"/>
      <c r="AG909" s="374"/>
      <c r="AH909" s="374"/>
      <c r="AI909" s="374"/>
      <c r="AJ909" s="374"/>
    </row>
    <row r="910" spans="1:36" ht="16.2">
      <c r="A910" s="374"/>
      <c r="B910" s="374"/>
      <c r="C910" s="374"/>
      <c r="D910" s="374"/>
      <c r="E910" s="375"/>
      <c r="F910" s="374"/>
      <c r="G910" s="374"/>
      <c r="H910" s="374"/>
      <c r="I910" s="374"/>
      <c r="J910" s="374"/>
      <c r="K910" s="374"/>
      <c r="L910" s="374"/>
      <c r="M910" s="374"/>
      <c r="N910" s="374"/>
      <c r="O910" s="374"/>
      <c r="P910" s="374"/>
      <c r="Q910" s="374"/>
      <c r="R910" s="374"/>
      <c r="S910" s="374"/>
      <c r="T910" s="374"/>
      <c r="U910" s="374"/>
      <c r="V910" s="374"/>
      <c r="W910" s="374"/>
      <c r="X910" s="374"/>
      <c r="Y910" s="374"/>
      <c r="Z910" s="374"/>
      <c r="AA910" s="374"/>
      <c r="AB910" s="374"/>
      <c r="AC910" s="374"/>
      <c r="AD910" s="374"/>
      <c r="AE910" s="374"/>
      <c r="AF910" s="374"/>
      <c r="AG910" s="374"/>
      <c r="AH910" s="374"/>
      <c r="AI910" s="374"/>
      <c r="AJ910" s="374"/>
    </row>
    <row r="911" spans="1:36" ht="16.2">
      <c r="A911" s="374"/>
      <c r="B911" s="374"/>
      <c r="C911" s="374"/>
      <c r="D911" s="374"/>
      <c r="E911" s="375"/>
      <c r="F911" s="374"/>
      <c r="G911" s="374"/>
      <c r="H911" s="374"/>
      <c r="I911" s="374"/>
      <c r="J911" s="374"/>
      <c r="K911" s="374"/>
      <c r="L911" s="374"/>
      <c r="M911" s="374"/>
      <c r="N911" s="374"/>
      <c r="O911" s="374"/>
      <c r="P911" s="374"/>
      <c r="Q911" s="374"/>
      <c r="R911" s="374"/>
      <c r="S911" s="374"/>
      <c r="T911" s="374"/>
      <c r="U911" s="374"/>
      <c r="V911" s="374"/>
      <c r="W911" s="374"/>
      <c r="X911" s="374"/>
      <c r="Y911" s="374"/>
      <c r="Z911" s="374"/>
      <c r="AA911" s="374"/>
      <c r="AB911" s="374"/>
      <c r="AC911" s="374"/>
      <c r="AD911" s="374"/>
      <c r="AE911" s="374"/>
      <c r="AF911" s="374"/>
      <c r="AG911" s="374"/>
      <c r="AH911" s="374"/>
      <c r="AI911" s="374"/>
      <c r="AJ911" s="374"/>
    </row>
    <row r="912" spans="1:36" ht="16.2">
      <c r="A912" s="374"/>
      <c r="B912" s="374"/>
      <c r="C912" s="374"/>
      <c r="D912" s="374"/>
      <c r="E912" s="375"/>
      <c r="F912" s="374"/>
      <c r="G912" s="374"/>
      <c r="H912" s="374"/>
      <c r="I912" s="374"/>
      <c r="J912" s="374"/>
      <c r="K912" s="374"/>
      <c r="L912" s="374"/>
      <c r="M912" s="374"/>
      <c r="N912" s="374"/>
      <c r="O912" s="374"/>
      <c r="P912" s="374"/>
      <c r="Q912" s="374"/>
      <c r="R912" s="374"/>
      <c r="S912" s="374"/>
      <c r="T912" s="374"/>
      <c r="U912" s="374"/>
      <c r="V912" s="374"/>
      <c r="W912" s="374"/>
      <c r="X912" s="374"/>
      <c r="Y912" s="374"/>
      <c r="Z912" s="374"/>
      <c r="AA912" s="374"/>
      <c r="AB912" s="374"/>
      <c r="AC912" s="374"/>
      <c r="AD912" s="374"/>
      <c r="AE912" s="374"/>
      <c r="AF912" s="374"/>
      <c r="AG912" s="374"/>
      <c r="AH912" s="374"/>
      <c r="AI912" s="374"/>
      <c r="AJ912" s="374"/>
    </row>
    <row r="913" spans="1:36" ht="16.2">
      <c r="A913" s="374"/>
      <c r="B913" s="374"/>
      <c r="C913" s="374"/>
      <c r="D913" s="374"/>
      <c r="E913" s="375"/>
      <c r="F913" s="374"/>
      <c r="G913" s="374"/>
      <c r="H913" s="374"/>
      <c r="I913" s="374"/>
      <c r="J913" s="374"/>
      <c r="K913" s="374"/>
      <c r="L913" s="374"/>
      <c r="M913" s="374"/>
      <c r="N913" s="374"/>
      <c r="O913" s="374"/>
      <c r="P913" s="374"/>
      <c r="Q913" s="374"/>
      <c r="R913" s="374"/>
      <c r="S913" s="374"/>
      <c r="T913" s="374"/>
      <c r="U913" s="374"/>
      <c r="V913" s="374"/>
      <c r="W913" s="374"/>
      <c r="X913" s="374"/>
      <c r="Y913" s="374"/>
      <c r="Z913" s="374"/>
      <c r="AA913" s="374"/>
      <c r="AB913" s="374"/>
      <c r="AC913" s="374"/>
      <c r="AD913" s="374"/>
      <c r="AE913" s="374"/>
      <c r="AF913" s="374"/>
      <c r="AG913" s="374"/>
      <c r="AH913" s="374"/>
      <c r="AI913" s="374"/>
      <c r="AJ913" s="374"/>
    </row>
    <row r="914" spans="1:36" ht="16.2">
      <c r="A914" s="374"/>
      <c r="B914" s="374"/>
      <c r="C914" s="374"/>
      <c r="D914" s="374"/>
      <c r="E914" s="375"/>
      <c r="F914" s="374"/>
      <c r="G914" s="374"/>
      <c r="H914" s="374"/>
      <c r="I914" s="374"/>
      <c r="J914" s="374"/>
      <c r="K914" s="374"/>
      <c r="L914" s="374"/>
      <c r="M914" s="374"/>
      <c r="N914" s="374"/>
      <c r="O914" s="374"/>
      <c r="P914" s="374"/>
      <c r="Q914" s="374"/>
      <c r="R914" s="374"/>
      <c r="S914" s="374"/>
      <c r="T914" s="374"/>
      <c r="U914" s="374"/>
      <c r="V914" s="374"/>
      <c r="W914" s="374"/>
      <c r="X914" s="374"/>
      <c r="Y914" s="374"/>
      <c r="Z914" s="374"/>
      <c r="AA914" s="374"/>
      <c r="AB914" s="374"/>
      <c r="AC914" s="374"/>
      <c r="AD914" s="374"/>
      <c r="AE914" s="374"/>
      <c r="AF914" s="374"/>
      <c r="AG914" s="374"/>
      <c r="AH914" s="374"/>
      <c r="AI914" s="374"/>
      <c r="AJ914" s="374"/>
    </row>
    <row r="915" spans="1:36" ht="16.2">
      <c r="A915" s="374"/>
      <c r="B915" s="374"/>
      <c r="C915" s="374"/>
      <c r="D915" s="374"/>
      <c r="E915" s="375"/>
      <c r="F915" s="374"/>
      <c r="G915" s="374"/>
      <c r="H915" s="374"/>
      <c r="I915" s="374"/>
      <c r="J915" s="374"/>
      <c r="K915" s="374"/>
      <c r="L915" s="374"/>
      <c r="M915" s="374"/>
      <c r="N915" s="374"/>
      <c r="O915" s="374"/>
      <c r="P915" s="374"/>
      <c r="Q915" s="374"/>
      <c r="R915" s="374"/>
      <c r="S915" s="374"/>
      <c r="T915" s="374"/>
      <c r="U915" s="374"/>
      <c r="V915" s="374"/>
      <c r="W915" s="374"/>
      <c r="X915" s="374"/>
      <c r="Y915" s="374"/>
      <c r="Z915" s="374"/>
      <c r="AA915" s="374"/>
      <c r="AB915" s="374"/>
      <c r="AC915" s="374"/>
      <c r="AD915" s="374"/>
      <c r="AE915" s="374"/>
      <c r="AF915" s="374"/>
      <c r="AG915" s="374"/>
      <c r="AH915" s="374"/>
      <c r="AI915" s="374"/>
      <c r="AJ915" s="374"/>
    </row>
    <row r="916" spans="1:36" ht="16.2">
      <c r="A916" s="374"/>
      <c r="B916" s="374"/>
      <c r="C916" s="374"/>
      <c r="D916" s="374"/>
      <c r="E916" s="375"/>
      <c r="F916" s="374"/>
      <c r="G916" s="374"/>
      <c r="H916" s="374"/>
      <c r="I916" s="374"/>
      <c r="J916" s="374"/>
      <c r="K916" s="374"/>
      <c r="L916" s="374"/>
      <c r="M916" s="374"/>
      <c r="N916" s="374"/>
      <c r="O916" s="374"/>
      <c r="P916" s="374"/>
      <c r="Q916" s="374"/>
      <c r="R916" s="374"/>
      <c r="S916" s="374"/>
      <c r="T916" s="374"/>
      <c r="U916" s="374"/>
      <c r="V916" s="374"/>
      <c r="W916" s="374"/>
      <c r="X916" s="374"/>
      <c r="Y916" s="374"/>
      <c r="Z916" s="374"/>
      <c r="AA916" s="374"/>
      <c r="AB916" s="374"/>
      <c r="AC916" s="374"/>
      <c r="AD916" s="374"/>
      <c r="AE916" s="374"/>
      <c r="AF916" s="374"/>
      <c r="AG916" s="374"/>
      <c r="AH916" s="374"/>
      <c r="AI916" s="374"/>
      <c r="AJ916" s="374"/>
    </row>
    <row r="917" spans="1:36" ht="16.2">
      <c r="A917" s="374"/>
      <c r="B917" s="374"/>
      <c r="C917" s="374"/>
      <c r="D917" s="374"/>
      <c r="E917" s="375"/>
      <c r="F917" s="374"/>
      <c r="G917" s="374"/>
      <c r="H917" s="374"/>
      <c r="I917" s="374"/>
      <c r="J917" s="374"/>
      <c r="K917" s="374"/>
      <c r="L917" s="374"/>
      <c r="M917" s="374"/>
      <c r="N917" s="374"/>
      <c r="O917" s="374"/>
      <c r="P917" s="374"/>
      <c r="Q917" s="374"/>
      <c r="R917" s="374"/>
      <c r="S917" s="374"/>
      <c r="T917" s="374"/>
      <c r="U917" s="374"/>
      <c r="V917" s="374"/>
      <c r="W917" s="374"/>
      <c r="X917" s="374"/>
      <c r="Y917" s="374"/>
      <c r="Z917" s="374"/>
      <c r="AA917" s="374"/>
      <c r="AB917" s="374"/>
      <c r="AC917" s="374"/>
      <c r="AD917" s="374"/>
      <c r="AE917" s="374"/>
      <c r="AF917" s="374"/>
      <c r="AG917" s="374"/>
      <c r="AH917" s="374"/>
      <c r="AI917" s="374"/>
      <c r="AJ917" s="374"/>
    </row>
    <row r="918" spans="1:36" ht="16.2">
      <c r="A918" s="374"/>
      <c r="B918" s="374"/>
      <c r="C918" s="374"/>
      <c r="D918" s="374"/>
      <c r="E918" s="375"/>
      <c r="F918" s="374"/>
      <c r="G918" s="374"/>
      <c r="H918" s="374"/>
      <c r="I918" s="374"/>
      <c r="J918" s="374"/>
      <c r="K918" s="374"/>
      <c r="L918" s="374"/>
      <c r="M918" s="374"/>
      <c r="N918" s="374"/>
      <c r="O918" s="374"/>
      <c r="P918" s="374"/>
      <c r="Q918" s="374"/>
      <c r="R918" s="374"/>
      <c r="S918" s="374"/>
      <c r="T918" s="374"/>
      <c r="U918" s="374"/>
      <c r="V918" s="374"/>
      <c r="W918" s="374"/>
      <c r="X918" s="374"/>
      <c r="Y918" s="374"/>
      <c r="Z918" s="374"/>
      <c r="AA918" s="374"/>
      <c r="AB918" s="374"/>
      <c r="AC918" s="374"/>
      <c r="AD918" s="374"/>
      <c r="AE918" s="374"/>
      <c r="AF918" s="374"/>
      <c r="AG918" s="374"/>
      <c r="AH918" s="374"/>
      <c r="AI918" s="374"/>
      <c r="AJ918" s="374"/>
    </row>
    <row r="919" spans="1:36" ht="16.2">
      <c r="A919" s="374"/>
      <c r="B919" s="374"/>
      <c r="C919" s="374"/>
      <c r="D919" s="374"/>
      <c r="E919" s="375"/>
      <c r="F919" s="374"/>
      <c r="G919" s="374"/>
      <c r="H919" s="374"/>
      <c r="I919" s="374"/>
      <c r="J919" s="374"/>
      <c r="K919" s="374"/>
      <c r="L919" s="374"/>
      <c r="M919" s="374"/>
      <c r="N919" s="374"/>
      <c r="O919" s="374"/>
      <c r="P919" s="374"/>
      <c r="Q919" s="374"/>
      <c r="R919" s="374"/>
      <c r="S919" s="374"/>
      <c r="T919" s="374"/>
      <c r="U919" s="374"/>
      <c r="V919" s="374"/>
      <c r="W919" s="374"/>
      <c r="X919" s="374"/>
      <c r="Y919" s="374"/>
      <c r="Z919" s="374"/>
      <c r="AA919" s="374"/>
      <c r="AB919" s="374"/>
      <c r="AC919" s="374"/>
      <c r="AD919" s="374"/>
      <c r="AE919" s="374"/>
      <c r="AF919" s="374"/>
      <c r="AG919" s="374"/>
      <c r="AH919" s="374"/>
      <c r="AI919" s="374"/>
      <c r="AJ919" s="374"/>
    </row>
    <row r="920" spans="1:36" ht="16.2">
      <c r="A920" s="374"/>
      <c r="B920" s="374"/>
      <c r="C920" s="374"/>
      <c r="D920" s="374"/>
      <c r="E920" s="375"/>
      <c r="F920" s="374"/>
      <c r="G920" s="374"/>
      <c r="H920" s="374"/>
      <c r="I920" s="374"/>
      <c r="J920" s="374"/>
      <c r="K920" s="374"/>
      <c r="L920" s="374"/>
      <c r="M920" s="374"/>
      <c r="N920" s="374"/>
      <c r="O920" s="374"/>
      <c r="P920" s="374"/>
      <c r="Q920" s="374"/>
      <c r="R920" s="374"/>
      <c r="S920" s="374"/>
      <c r="T920" s="374"/>
      <c r="U920" s="374"/>
      <c r="V920" s="374"/>
      <c r="W920" s="374"/>
      <c r="X920" s="374"/>
      <c r="Y920" s="374"/>
      <c r="Z920" s="374"/>
      <c r="AA920" s="374"/>
      <c r="AB920" s="374"/>
      <c r="AC920" s="374"/>
      <c r="AD920" s="374"/>
      <c r="AE920" s="374"/>
      <c r="AF920" s="374"/>
      <c r="AG920" s="374"/>
      <c r="AH920" s="374"/>
      <c r="AI920" s="374"/>
      <c r="AJ920" s="374"/>
    </row>
    <row r="921" spans="1:36" ht="16.2">
      <c r="A921" s="374"/>
      <c r="B921" s="374"/>
      <c r="C921" s="374"/>
      <c r="D921" s="374"/>
      <c r="E921" s="375"/>
      <c r="F921" s="374"/>
      <c r="G921" s="374"/>
      <c r="H921" s="374"/>
      <c r="I921" s="374"/>
      <c r="J921" s="374"/>
      <c r="K921" s="374"/>
      <c r="L921" s="374"/>
      <c r="M921" s="374"/>
      <c r="N921" s="374"/>
      <c r="O921" s="374"/>
      <c r="P921" s="374"/>
      <c r="Q921" s="374"/>
      <c r="R921" s="374"/>
      <c r="S921" s="374"/>
      <c r="T921" s="374"/>
      <c r="U921" s="374"/>
      <c r="V921" s="374"/>
      <c r="W921" s="374"/>
      <c r="X921" s="374"/>
      <c r="Y921" s="374"/>
      <c r="Z921" s="374"/>
      <c r="AA921" s="374"/>
      <c r="AB921" s="374"/>
      <c r="AC921" s="374"/>
      <c r="AD921" s="374"/>
      <c r="AE921" s="374"/>
      <c r="AF921" s="374"/>
      <c r="AG921" s="374"/>
      <c r="AH921" s="374"/>
      <c r="AI921" s="374"/>
      <c r="AJ921" s="374"/>
    </row>
    <row r="922" spans="1:36" ht="16.2">
      <c r="A922" s="374"/>
      <c r="B922" s="374"/>
      <c r="C922" s="374"/>
      <c r="D922" s="374"/>
      <c r="E922" s="375"/>
      <c r="F922" s="374"/>
      <c r="G922" s="374"/>
      <c r="H922" s="374"/>
      <c r="I922" s="374"/>
      <c r="J922" s="374"/>
      <c r="K922" s="374"/>
      <c r="L922" s="374"/>
      <c r="M922" s="374"/>
      <c r="N922" s="374"/>
      <c r="O922" s="374"/>
      <c r="P922" s="374"/>
      <c r="Q922" s="374"/>
      <c r="R922" s="374"/>
      <c r="S922" s="374"/>
      <c r="T922" s="374"/>
      <c r="U922" s="374"/>
      <c r="V922" s="374"/>
      <c r="W922" s="374"/>
      <c r="X922" s="374"/>
      <c r="Y922" s="374"/>
      <c r="Z922" s="374"/>
      <c r="AA922" s="374"/>
      <c r="AB922" s="374"/>
      <c r="AC922" s="374"/>
      <c r="AD922" s="374"/>
      <c r="AE922" s="374"/>
      <c r="AF922" s="374"/>
      <c r="AG922" s="374"/>
      <c r="AH922" s="374"/>
      <c r="AI922" s="374"/>
      <c r="AJ922" s="374"/>
    </row>
    <row r="923" spans="1:36" ht="16.2">
      <c r="A923" s="374"/>
      <c r="B923" s="374"/>
      <c r="C923" s="374"/>
      <c r="D923" s="374"/>
      <c r="E923" s="375"/>
      <c r="F923" s="374"/>
      <c r="G923" s="374"/>
      <c r="H923" s="374"/>
      <c r="I923" s="374"/>
      <c r="J923" s="374"/>
      <c r="K923" s="374"/>
      <c r="L923" s="374"/>
      <c r="M923" s="374"/>
      <c r="N923" s="374"/>
      <c r="O923" s="374"/>
      <c r="P923" s="374"/>
      <c r="Q923" s="374"/>
      <c r="R923" s="374"/>
      <c r="S923" s="374"/>
      <c r="T923" s="374"/>
      <c r="U923" s="374"/>
      <c r="V923" s="374"/>
      <c r="W923" s="374"/>
      <c r="X923" s="374"/>
      <c r="Y923" s="374"/>
      <c r="Z923" s="374"/>
      <c r="AA923" s="374"/>
      <c r="AB923" s="374"/>
      <c r="AC923" s="374"/>
      <c r="AD923" s="374"/>
      <c r="AE923" s="374"/>
      <c r="AF923" s="374"/>
      <c r="AG923" s="374"/>
      <c r="AH923" s="374"/>
      <c r="AI923" s="374"/>
      <c r="AJ923" s="374"/>
    </row>
    <row r="924" spans="1:36" ht="16.2">
      <c r="A924" s="374"/>
      <c r="B924" s="374"/>
      <c r="C924" s="374"/>
      <c r="D924" s="374"/>
      <c r="E924" s="375"/>
      <c r="F924" s="374"/>
      <c r="G924" s="374"/>
      <c r="H924" s="374"/>
      <c r="I924" s="374"/>
      <c r="J924" s="374"/>
      <c r="K924" s="374"/>
      <c r="L924" s="374"/>
      <c r="M924" s="374"/>
      <c r="N924" s="374"/>
      <c r="O924" s="374"/>
      <c r="P924" s="374"/>
      <c r="Q924" s="374"/>
      <c r="R924" s="374"/>
      <c r="S924" s="374"/>
      <c r="T924" s="374"/>
      <c r="U924" s="374"/>
      <c r="V924" s="374"/>
      <c r="W924" s="374"/>
      <c r="X924" s="374"/>
      <c r="Y924" s="374"/>
      <c r="Z924" s="374"/>
      <c r="AA924" s="374"/>
      <c r="AB924" s="374"/>
      <c r="AC924" s="374"/>
      <c r="AD924" s="374"/>
      <c r="AE924" s="374"/>
      <c r="AF924" s="374"/>
      <c r="AG924" s="374"/>
      <c r="AH924" s="374"/>
      <c r="AI924" s="374"/>
      <c r="AJ924" s="374"/>
    </row>
    <row r="925" spans="1:36" ht="16.2">
      <c r="A925" s="374"/>
      <c r="B925" s="374"/>
      <c r="C925" s="374"/>
      <c r="D925" s="374"/>
      <c r="E925" s="375"/>
      <c r="F925" s="374"/>
      <c r="G925" s="374"/>
      <c r="H925" s="374"/>
      <c r="I925" s="374"/>
      <c r="J925" s="374"/>
      <c r="K925" s="374"/>
      <c r="L925" s="374"/>
      <c r="M925" s="374"/>
      <c r="N925" s="374"/>
      <c r="O925" s="374"/>
      <c r="P925" s="374"/>
      <c r="Q925" s="374"/>
      <c r="R925" s="374"/>
      <c r="S925" s="374"/>
      <c r="T925" s="374"/>
      <c r="U925" s="374"/>
      <c r="V925" s="374"/>
      <c r="W925" s="374"/>
      <c r="X925" s="374"/>
      <c r="Y925" s="374"/>
      <c r="Z925" s="374"/>
      <c r="AA925" s="374"/>
      <c r="AB925" s="374"/>
      <c r="AC925" s="374"/>
      <c r="AD925" s="374"/>
      <c r="AE925" s="374"/>
      <c r="AF925" s="374"/>
      <c r="AG925" s="374"/>
      <c r="AH925" s="374"/>
      <c r="AI925" s="374"/>
      <c r="AJ925" s="374"/>
    </row>
    <row r="926" spans="1:36" ht="16.2">
      <c r="A926" s="374"/>
      <c r="B926" s="374"/>
      <c r="C926" s="374"/>
      <c r="D926" s="374"/>
      <c r="E926" s="375"/>
      <c r="F926" s="374"/>
      <c r="G926" s="374"/>
      <c r="H926" s="374"/>
      <c r="I926" s="374"/>
      <c r="J926" s="374"/>
      <c r="K926" s="374"/>
      <c r="L926" s="374"/>
      <c r="M926" s="374"/>
      <c r="N926" s="374"/>
      <c r="O926" s="374"/>
      <c r="P926" s="374"/>
      <c r="Q926" s="374"/>
      <c r="R926" s="374"/>
      <c r="S926" s="374"/>
      <c r="T926" s="374"/>
      <c r="U926" s="374"/>
      <c r="V926" s="374"/>
      <c r="W926" s="374"/>
      <c r="X926" s="374"/>
      <c r="Y926" s="374"/>
      <c r="Z926" s="374"/>
      <c r="AA926" s="374"/>
      <c r="AB926" s="374"/>
      <c r="AC926" s="374"/>
      <c r="AD926" s="374"/>
      <c r="AE926" s="374"/>
      <c r="AF926" s="374"/>
      <c r="AG926" s="374"/>
      <c r="AH926" s="374"/>
      <c r="AI926" s="374"/>
      <c r="AJ926" s="374"/>
    </row>
    <row r="927" spans="1:36" ht="16.2">
      <c r="A927" s="374"/>
      <c r="B927" s="374"/>
      <c r="C927" s="374"/>
      <c r="D927" s="374"/>
      <c r="E927" s="375"/>
      <c r="F927" s="374"/>
      <c r="G927" s="374"/>
      <c r="H927" s="374"/>
      <c r="I927" s="374"/>
      <c r="J927" s="374"/>
      <c r="K927" s="374"/>
      <c r="L927" s="374"/>
      <c r="M927" s="374"/>
      <c r="N927" s="374"/>
      <c r="O927" s="374"/>
      <c r="P927" s="374"/>
      <c r="Q927" s="374"/>
      <c r="R927" s="374"/>
      <c r="S927" s="374"/>
      <c r="T927" s="374"/>
      <c r="U927" s="374"/>
      <c r="V927" s="374"/>
      <c r="W927" s="374"/>
      <c r="X927" s="374"/>
      <c r="Y927" s="374"/>
      <c r="Z927" s="374"/>
      <c r="AA927" s="374"/>
      <c r="AB927" s="374"/>
      <c r="AC927" s="374"/>
      <c r="AD927" s="374"/>
      <c r="AE927" s="374"/>
      <c r="AF927" s="374"/>
      <c r="AG927" s="374"/>
      <c r="AH927" s="374"/>
      <c r="AI927" s="374"/>
      <c r="AJ927" s="374"/>
    </row>
    <row r="928" spans="1:36" ht="16.2">
      <c r="A928" s="374"/>
      <c r="B928" s="374"/>
      <c r="C928" s="374"/>
      <c r="D928" s="374"/>
      <c r="E928" s="375"/>
      <c r="F928" s="374"/>
      <c r="G928" s="374"/>
      <c r="H928" s="374"/>
      <c r="I928" s="374"/>
      <c r="J928" s="374"/>
      <c r="K928" s="374"/>
      <c r="L928" s="374"/>
      <c r="M928" s="374"/>
      <c r="N928" s="374"/>
      <c r="O928" s="374"/>
      <c r="P928" s="374"/>
      <c r="Q928" s="374"/>
      <c r="R928" s="374"/>
      <c r="S928" s="374"/>
      <c r="T928" s="374"/>
      <c r="U928" s="374"/>
      <c r="V928" s="374"/>
      <c r="W928" s="374"/>
      <c r="X928" s="374"/>
      <c r="Y928" s="374"/>
      <c r="Z928" s="374"/>
      <c r="AA928" s="374"/>
      <c r="AB928" s="374"/>
      <c r="AC928" s="374"/>
      <c r="AD928" s="374"/>
      <c r="AE928" s="374"/>
      <c r="AF928" s="374"/>
      <c r="AG928" s="374"/>
      <c r="AH928" s="374"/>
      <c r="AI928" s="374"/>
      <c r="AJ928" s="374"/>
    </row>
    <row r="929" spans="1:36" ht="16.2">
      <c r="A929" s="374"/>
      <c r="B929" s="374"/>
      <c r="C929" s="374"/>
      <c r="D929" s="374"/>
      <c r="E929" s="375"/>
      <c r="F929" s="374"/>
      <c r="G929" s="374"/>
      <c r="H929" s="374"/>
      <c r="I929" s="374"/>
      <c r="J929" s="374"/>
      <c r="K929" s="374"/>
      <c r="L929" s="374"/>
      <c r="M929" s="374"/>
      <c r="N929" s="374"/>
      <c r="O929" s="374"/>
      <c r="P929" s="374"/>
      <c r="Q929" s="374"/>
      <c r="R929" s="374"/>
      <c r="S929" s="374"/>
      <c r="T929" s="374"/>
      <c r="U929" s="374"/>
      <c r="V929" s="374"/>
      <c r="W929" s="374"/>
      <c r="X929" s="374"/>
      <c r="Y929" s="374"/>
      <c r="Z929" s="374"/>
      <c r="AA929" s="374"/>
      <c r="AB929" s="374"/>
      <c r="AC929" s="374"/>
      <c r="AD929" s="374"/>
      <c r="AE929" s="374"/>
      <c r="AF929" s="374"/>
      <c r="AG929" s="374"/>
      <c r="AH929" s="374"/>
      <c r="AI929" s="374"/>
      <c r="AJ929" s="374"/>
    </row>
    <row r="930" spans="1:36" ht="16.2">
      <c r="A930" s="374"/>
      <c r="B930" s="374"/>
      <c r="C930" s="374"/>
      <c r="D930" s="374"/>
      <c r="E930" s="375"/>
      <c r="F930" s="374"/>
      <c r="G930" s="374"/>
      <c r="H930" s="374"/>
      <c r="I930" s="374"/>
      <c r="J930" s="374"/>
      <c r="K930" s="374"/>
      <c r="L930" s="374"/>
      <c r="M930" s="374"/>
      <c r="N930" s="374"/>
      <c r="O930" s="374"/>
      <c r="P930" s="374"/>
      <c r="Q930" s="374"/>
      <c r="R930" s="374"/>
      <c r="S930" s="374"/>
      <c r="T930" s="374"/>
      <c r="U930" s="374"/>
      <c r="V930" s="374"/>
      <c r="W930" s="374"/>
      <c r="X930" s="374"/>
      <c r="Y930" s="374"/>
      <c r="Z930" s="374"/>
      <c r="AA930" s="374"/>
      <c r="AB930" s="374"/>
      <c r="AC930" s="374"/>
      <c r="AD930" s="374"/>
      <c r="AE930" s="374"/>
      <c r="AF930" s="374"/>
      <c r="AG930" s="374"/>
      <c r="AH930" s="374"/>
      <c r="AI930" s="374"/>
      <c r="AJ930" s="374"/>
    </row>
    <row r="931" spans="1:36" ht="16.2">
      <c r="A931" s="374"/>
      <c r="B931" s="374"/>
      <c r="C931" s="374"/>
      <c r="D931" s="374"/>
      <c r="E931" s="375"/>
      <c r="F931" s="374"/>
      <c r="G931" s="374"/>
      <c r="H931" s="374"/>
      <c r="I931" s="374"/>
      <c r="J931" s="374"/>
      <c r="K931" s="374"/>
      <c r="L931" s="374"/>
      <c r="M931" s="374"/>
      <c r="N931" s="374"/>
      <c r="O931" s="374"/>
      <c r="P931" s="374"/>
      <c r="Q931" s="374"/>
      <c r="R931" s="374"/>
      <c r="S931" s="374"/>
      <c r="T931" s="374"/>
      <c r="U931" s="374"/>
      <c r="V931" s="374"/>
      <c r="W931" s="374"/>
      <c r="X931" s="374"/>
      <c r="Y931" s="374"/>
      <c r="Z931" s="374"/>
      <c r="AA931" s="374"/>
      <c r="AB931" s="374"/>
      <c r="AC931" s="374"/>
      <c r="AD931" s="374"/>
      <c r="AE931" s="374"/>
      <c r="AF931" s="374"/>
      <c r="AG931" s="374"/>
      <c r="AH931" s="374"/>
      <c r="AI931" s="374"/>
      <c r="AJ931" s="374"/>
    </row>
    <row r="932" spans="1:36" ht="16.2">
      <c r="A932" s="374"/>
      <c r="B932" s="374"/>
      <c r="C932" s="374"/>
      <c r="D932" s="374"/>
      <c r="E932" s="375"/>
      <c r="F932" s="374"/>
      <c r="G932" s="374"/>
      <c r="H932" s="374"/>
      <c r="I932" s="374"/>
      <c r="J932" s="374"/>
      <c r="K932" s="374"/>
      <c r="L932" s="374"/>
      <c r="M932" s="374"/>
      <c r="N932" s="374"/>
      <c r="O932" s="374"/>
      <c r="P932" s="374"/>
      <c r="Q932" s="374"/>
      <c r="R932" s="374"/>
      <c r="S932" s="374"/>
      <c r="T932" s="374"/>
      <c r="U932" s="374"/>
      <c r="V932" s="374"/>
      <c r="W932" s="374"/>
      <c r="X932" s="374"/>
      <c r="Y932" s="374"/>
      <c r="Z932" s="374"/>
      <c r="AA932" s="374"/>
      <c r="AB932" s="374"/>
      <c r="AC932" s="374"/>
      <c r="AD932" s="374"/>
      <c r="AE932" s="374"/>
      <c r="AF932" s="374"/>
      <c r="AG932" s="374"/>
      <c r="AH932" s="374"/>
      <c r="AI932" s="374"/>
      <c r="AJ932" s="374"/>
    </row>
    <row r="933" spans="1:36" ht="16.2">
      <c r="A933" s="374"/>
      <c r="B933" s="374"/>
      <c r="C933" s="374"/>
      <c r="D933" s="374"/>
      <c r="E933" s="375"/>
      <c r="F933" s="374"/>
      <c r="G933" s="374"/>
      <c r="H933" s="374"/>
      <c r="I933" s="374"/>
      <c r="J933" s="374"/>
      <c r="K933" s="374"/>
      <c r="L933" s="374"/>
      <c r="M933" s="374"/>
      <c r="N933" s="374"/>
      <c r="O933" s="374"/>
      <c r="P933" s="374"/>
      <c r="Q933" s="374"/>
      <c r="R933" s="374"/>
      <c r="S933" s="374"/>
      <c r="T933" s="374"/>
      <c r="U933" s="374"/>
      <c r="V933" s="374"/>
      <c r="W933" s="374"/>
      <c r="X933" s="374"/>
      <c r="Y933" s="374"/>
      <c r="Z933" s="374"/>
      <c r="AA933" s="374"/>
      <c r="AB933" s="374"/>
      <c r="AC933" s="374"/>
      <c r="AD933" s="374"/>
      <c r="AE933" s="374"/>
      <c r="AF933" s="374"/>
      <c r="AG933" s="374"/>
      <c r="AH933" s="374"/>
      <c r="AI933" s="374"/>
      <c r="AJ933" s="374"/>
    </row>
    <row r="934" spans="1:36" ht="16.2">
      <c r="A934" s="374"/>
      <c r="B934" s="374"/>
      <c r="C934" s="374"/>
      <c r="D934" s="374"/>
      <c r="E934" s="375"/>
      <c r="F934" s="374"/>
      <c r="G934" s="374"/>
      <c r="H934" s="374"/>
      <c r="I934" s="374"/>
      <c r="J934" s="374"/>
      <c r="K934" s="374"/>
      <c r="L934" s="374"/>
      <c r="M934" s="374"/>
      <c r="N934" s="374"/>
      <c r="O934" s="374"/>
      <c r="P934" s="374"/>
      <c r="Q934" s="374"/>
      <c r="R934" s="374"/>
      <c r="S934" s="374"/>
      <c r="T934" s="374"/>
      <c r="U934" s="374"/>
      <c r="V934" s="374"/>
      <c r="W934" s="374"/>
      <c r="X934" s="374"/>
      <c r="Y934" s="374"/>
      <c r="Z934" s="374"/>
      <c r="AA934" s="374"/>
      <c r="AB934" s="374"/>
      <c r="AC934" s="374"/>
      <c r="AD934" s="374"/>
      <c r="AE934" s="374"/>
      <c r="AF934" s="374"/>
      <c r="AG934" s="374"/>
      <c r="AH934" s="374"/>
      <c r="AI934" s="374"/>
      <c r="AJ934" s="374"/>
    </row>
    <row r="935" spans="1:36" ht="16.2">
      <c r="A935" s="374"/>
      <c r="B935" s="374"/>
      <c r="C935" s="374"/>
      <c r="D935" s="374"/>
      <c r="E935" s="375"/>
      <c r="F935" s="374"/>
      <c r="G935" s="374"/>
      <c r="H935" s="374"/>
      <c r="I935" s="374"/>
      <c r="J935" s="374"/>
      <c r="K935" s="374"/>
      <c r="L935" s="374"/>
      <c r="M935" s="374"/>
      <c r="N935" s="374"/>
      <c r="O935" s="374"/>
      <c r="P935" s="374"/>
      <c r="Q935" s="374"/>
      <c r="R935" s="374"/>
      <c r="S935" s="374"/>
      <c r="T935" s="374"/>
      <c r="U935" s="374"/>
      <c r="V935" s="374"/>
      <c r="W935" s="374"/>
      <c r="X935" s="374"/>
      <c r="Y935" s="374"/>
      <c r="Z935" s="374"/>
      <c r="AA935" s="374"/>
      <c r="AB935" s="374"/>
      <c r="AC935" s="374"/>
      <c r="AD935" s="374"/>
      <c r="AE935" s="374"/>
      <c r="AF935" s="374"/>
      <c r="AG935" s="374"/>
      <c r="AH935" s="374"/>
      <c r="AI935" s="374"/>
      <c r="AJ935" s="374"/>
    </row>
    <row r="936" spans="1:36" ht="16.2">
      <c r="A936" s="374"/>
      <c r="B936" s="374"/>
      <c r="C936" s="374"/>
      <c r="D936" s="374"/>
      <c r="E936" s="375"/>
      <c r="F936" s="374"/>
      <c r="G936" s="374"/>
      <c r="H936" s="374"/>
      <c r="I936" s="374"/>
      <c r="J936" s="374"/>
      <c r="K936" s="374"/>
      <c r="L936" s="374"/>
      <c r="M936" s="374"/>
      <c r="N936" s="374"/>
      <c r="O936" s="374"/>
      <c r="P936" s="374"/>
      <c r="Q936" s="374"/>
      <c r="R936" s="374"/>
      <c r="S936" s="374"/>
      <c r="T936" s="374"/>
      <c r="U936" s="374"/>
      <c r="V936" s="374"/>
      <c r="W936" s="374"/>
      <c r="X936" s="374"/>
      <c r="Y936" s="374"/>
      <c r="Z936" s="374"/>
      <c r="AA936" s="374"/>
      <c r="AB936" s="374"/>
      <c r="AC936" s="374"/>
      <c r="AD936" s="374"/>
      <c r="AE936" s="374"/>
      <c r="AF936" s="374"/>
      <c r="AG936" s="374"/>
      <c r="AH936" s="374"/>
      <c r="AI936" s="374"/>
      <c r="AJ936" s="374"/>
    </row>
    <row r="937" spans="1:36" ht="16.2">
      <c r="A937" s="374"/>
      <c r="B937" s="374"/>
      <c r="C937" s="374"/>
      <c r="D937" s="374"/>
      <c r="E937" s="375"/>
      <c r="F937" s="374"/>
      <c r="G937" s="374"/>
      <c r="H937" s="374"/>
      <c r="I937" s="374"/>
      <c r="J937" s="374"/>
      <c r="K937" s="374"/>
      <c r="L937" s="374"/>
      <c r="M937" s="374"/>
      <c r="N937" s="374"/>
      <c r="O937" s="374"/>
      <c r="P937" s="374"/>
      <c r="Q937" s="374"/>
      <c r="R937" s="374"/>
      <c r="S937" s="374"/>
      <c r="T937" s="374"/>
      <c r="U937" s="374"/>
      <c r="V937" s="374"/>
      <c r="W937" s="374"/>
      <c r="X937" s="374"/>
      <c r="Y937" s="374"/>
      <c r="Z937" s="374"/>
      <c r="AA937" s="374"/>
      <c r="AB937" s="374"/>
      <c r="AC937" s="374"/>
      <c r="AD937" s="374"/>
      <c r="AE937" s="374"/>
      <c r="AF937" s="374"/>
      <c r="AG937" s="374"/>
      <c r="AH937" s="374"/>
      <c r="AI937" s="374"/>
      <c r="AJ937" s="374"/>
    </row>
    <row r="938" spans="1:36" ht="16.2">
      <c r="A938" s="374"/>
      <c r="B938" s="374"/>
      <c r="C938" s="374"/>
      <c r="D938" s="374"/>
      <c r="E938" s="375"/>
      <c r="F938" s="374"/>
      <c r="G938" s="374"/>
      <c r="H938" s="374"/>
      <c r="I938" s="374"/>
      <c r="J938" s="374"/>
      <c r="K938" s="374"/>
      <c r="L938" s="374"/>
      <c r="M938" s="374"/>
      <c r="N938" s="374"/>
      <c r="O938" s="374"/>
      <c r="P938" s="374"/>
      <c r="Q938" s="374"/>
      <c r="R938" s="374"/>
      <c r="S938" s="374"/>
      <c r="T938" s="374"/>
      <c r="U938" s="374"/>
      <c r="V938" s="374"/>
      <c r="W938" s="374"/>
      <c r="X938" s="374"/>
      <c r="Y938" s="374"/>
      <c r="Z938" s="374"/>
      <c r="AA938" s="374"/>
      <c r="AB938" s="374"/>
      <c r="AC938" s="374"/>
      <c r="AD938" s="374"/>
      <c r="AE938" s="374"/>
      <c r="AF938" s="374"/>
      <c r="AG938" s="374"/>
      <c r="AH938" s="374"/>
      <c r="AI938" s="374"/>
      <c r="AJ938" s="374"/>
    </row>
    <row r="939" spans="1:36" ht="16.2">
      <c r="A939" s="374"/>
      <c r="B939" s="374"/>
      <c r="C939" s="374"/>
      <c r="D939" s="374"/>
      <c r="E939" s="375"/>
      <c r="F939" s="374"/>
      <c r="G939" s="374"/>
      <c r="H939" s="374"/>
      <c r="I939" s="374"/>
      <c r="J939" s="374"/>
      <c r="K939" s="374"/>
      <c r="L939" s="374"/>
      <c r="M939" s="374"/>
      <c r="N939" s="374"/>
      <c r="O939" s="374"/>
      <c r="P939" s="374"/>
      <c r="Q939" s="374"/>
      <c r="R939" s="374"/>
      <c r="S939" s="374"/>
      <c r="T939" s="374"/>
      <c r="U939" s="374"/>
      <c r="V939" s="374"/>
      <c r="W939" s="374"/>
      <c r="X939" s="374"/>
      <c r="Y939" s="374"/>
      <c r="Z939" s="374"/>
      <c r="AA939" s="374"/>
      <c r="AB939" s="374"/>
      <c r="AC939" s="374"/>
      <c r="AD939" s="374"/>
      <c r="AE939" s="374"/>
      <c r="AF939" s="374"/>
      <c r="AG939" s="374"/>
      <c r="AH939" s="374"/>
      <c r="AI939" s="374"/>
      <c r="AJ939" s="374"/>
    </row>
    <row r="940" spans="1:36" ht="16.2">
      <c r="A940" s="374"/>
      <c r="B940" s="374"/>
      <c r="C940" s="374"/>
      <c r="D940" s="374"/>
      <c r="E940" s="375"/>
      <c r="F940" s="374"/>
      <c r="G940" s="374"/>
      <c r="H940" s="374"/>
      <c r="I940" s="374"/>
      <c r="J940" s="374"/>
      <c r="K940" s="374"/>
      <c r="L940" s="374"/>
      <c r="M940" s="374"/>
      <c r="N940" s="374"/>
      <c r="O940" s="374"/>
      <c r="P940" s="374"/>
      <c r="Q940" s="374"/>
      <c r="R940" s="374"/>
      <c r="S940" s="374"/>
      <c r="T940" s="374"/>
      <c r="U940" s="374"/>
      <c r="V940" s="374"/>
      <c r="W940" s="374"/>
      <c r="X940" s="374"/>
      <c r="Y940" s="374"/>
      <c r="Z940" s="374"/>
      <c r="AA940" s="374"/>
      <c r="AB940" s="374"/>
      <c r="AC940" s="374"/>
      <c r="AD940" s="374"/>
      <c r="AE940" s="374"/>
      <c r="AF940" s="374"/>
      <c r="AG940" s="374"/>
      <c r="AH940" s="374"/>
      <c r="AI940" s="374"/>
      <c r="AJ940" s="374"/>
    </row>
    <row r="941" spans="1:36" ht="16.2">
      <c r="A941" s="374"/>
      <c r="B941" s="374"/>
      <c r="C941" s="374"/>
      <c r="D941" s="374"/>
      <c r="E941" s="375"/>
      <c r="F941" s="374"/>
      <c r="G941" s="374"/>
      <c r="H941" s="374"/>
      <c r="I941" s="374"/>
      <c r="J941" s="374"/>
      <c r="K941" s="374"/>
      <c r="L941" s="374"/>
      <c r="M941" s="374"/>
      <c r="N941" s="374"/>
      <c r="O941" s="374"/>
      <c r="P941" s="374"/>
      <c r="Q941" s="374"/>
      <c r="R941" s="374"/>
      <c r="S941" s="374"/>
      <c r="T941" s="374"/>
      <c r="U941" s="374"/>
      <c r="V941" s="374"/>
      <c r="W941" s="374"/>
      <c r="X941" s="374"/>
      <c r="Y941" s="374"/>
      <c r="Z941" s="374"/>
      <c r="AA941" s="374"/>
      <c r="AB941" s="374"/>
      <c r="AC941" s="374"/>
      <c r="AD941" s="374"/>
      <c r="AE941" s="374"/>
      <c r="AF941" s="374"/>
      <c r="AG941" s="374"/>
      <c r="AH941" s="374"/>
      <c r="AI941" s="374"/>
      <c r="AJ941" s="374"/>
    </row>
    <row r="942" spans="1:36" ht="16.2">
      <c r="A942" s="374"/>
      <c r="B942" s="374"/>
      <c r="C942" s="374"/>
      <c r="D942" s="374"/>
      <c r="E942" s="375"/>
      <c r="F942" s="374"/>
      <c r="G942" s="374"/>
      <c r="H942" s="374"/>
      <c r="I942" s="374"/>
      <c r="J942" s="374"/>
      <c r="K942" s="374"/>
      <c r="L942" s="374"/>
      <c r="M942" s="374"/>
      <c r="N942" s="374"/>
      <c r="O942" s="374"/>
      <c r="P942" s="374"/>
      <c r="Q942" s="374"/>
      <c r="R942" s="374"/>
      <c r="S942" s="374"/>
      <c r="T942" s="374"/>
      <c r="U942" s="374"/>
      <c r="V942" s="374"/>
      <c r="W942" s="374"/>
      <c r="X942" s="374"/>
      <c r="Y942" s="374"/>
      <c r="Z942" s="374"/>
      <c r="AA942" s="374"/>
      <c r="AB942" s="374"/>
      <c r="AC942" s="374"/>
      <c r="AD942" s="374"/>
      <c r="AE942" s="374"/>
      <c r="AF942" s="374"/>
      <c r="AG942" s="374"/>
      <c r="AH942" s="374"/>
      <c r="AI942" s="374"/>
      <c r="AJ942" s="374"/>
    </row>
    <row r="943" spans="1:36" ht="16.2">
      <c r="A943" s="374"/>
      <c r="B943" s="374"/>
      <c r="C943" s="374"/>
      <c r="D943" s="374"/>
      <c r="E943" s="375"/>
      <c r="F943" s="374"/>
      <c r="G943" s="374"/>
      <c r="H943" s="374"/>
      <c r="I943" s="374"/>
      <c r="J943" s="374"/>
      <c r="K943" s="374"/>
      <c r="L943" s="374"/>
      <c r="M943" s="374"/>
      <c r="N943" s="374"/>
      <c r="O943" s="374"/>
      <c r="P943" s="374"/>
      <c r="Q943" s="374"/>
      <c r="R943" s="374"/>
      <c r="S943" s="374"/>
      <c r="T943" s="374"/>
      <c r="U943" s="374"/>
      <c r="V943" s="374"/>
      <c r="W943" s="374"/>
      <c r="X943" s="374"/>
      <c r="Y943" s="374"/>
      <c r="Z943" s="374"/>
      <c r="AA943" s="374"/>
      <c r="AB943" s="374"/>
      <c r="AC943" s="374"/>
      <c r="AD943" s="374"/>
      <c r="AE943" s="374"/>
      <c r="AF943" s="374"/>
      <c r="AG943" s="374"/>
      <c r="AH943" s="374"/>
      <c r="AI943" s="374"/>
      <c r="AJ943" s="374"/>
    </row>
    <row r="944" spans="1:36" ht="16.2">
      <c r="A944" s="374"/>
      <c r="B944" s="374"/>
      <c r="C944" s="374"/>
      <c r="D944" s="374"/>
      <c r="E944" s="375"/>
      <c r="F944" s="374"/>
      <c r="G944" s="374"/>
      <c r="H944" s="374"/>
      <c r="I944" s="374"/>
      <c r="J944" s="374"/>
      <c r="K944" s="374"/>
      <c r="L944" s="374"/>
      <c r="M944" s="374"/>
      <c r="N944" s="374"/>
      <c r="O944" s="374"/>
      <c r="P944" s="374"/>
      <c r="Q944" s="374"/>
      <c r="R944" s="374"/>
      <c r="S944" s="374"/>
      <c r="T944" s="374"/>
      <c r="U944" s="374"/>
      <c r="V944" s="374"/>
      <c r="W944" s="374"/>
      <c r="X944" s="374"/>
      <c r="Y944" s="374"/>
      <c r="Z944" s="374"/>
      <c r="AA944" s="374"/>
      <c r="AB944" s="374"/>
      <c r="AC944" s="374"/>
      <c r="AD944" s="374"/>
      <c r="AE944" s="374"/>
      <c r="AF944" s="374"/>
      <c r="AG944" s="374"/>
      <c r="AH944" s="374"/>
      <c r="AI944" s="374"/>
      <c r="AJ944" s="374"/>
    </row>
    <row r="945" spans="1:36" ht="16.2">
      <c r="A945" s="374"/>
      <c r="B945" s="374"/>
      <c r="C945" s="374"/>
      <c r="D945" s="374"/>
      <c r="E945" s="375"/>
      <c r="F945" s="374"/>
      <c r="G945" s="374"/>
      <c r="H945" s="374"/>
      <c r="I945" s="374"/>
      <c r="J945" s="374"/>
      <c r="K945" s="374"/>
      <c r="L945" s="374"/>
      <c r="M945" s="374"/>
      <c r="N945" s="374"/>
      <c r="O945" s="374"/>
      <c r="P945" s="374"/>
      <c r="Q945" s="374"/>
      <c r="R945" s="374"/>
      <c r="S945" s="374"/>
      <c r="T945" s="374"/>
      <c r="U945" s="374"/>
      <c r="V945" s="374"/>
      <c r="W945" s="374"/>
      <c r="X945" s="374"/>
      <c r="Y945" s="374"/>
      <c r="Z945" s="374"/>
      <c r="AA945" s="374"/>
      <c r="AB945" s="374"/>
      <c r="AC945" s="374"/>
      <c r="AD945" s="374"/>
      <c r="AE945" s="374"/>
      <c r="AF945" s="374"/>
      <c r="AG945" s="374"/>
      <c r="AH945" s="374"/>
      <c r="AI945" s="374"/>
      <c r="AJ945" s="374"/>
    </row>
    <row r="946" spans="1:36" ht="16.2">
      <c r="A946" s="374"/>
      <c r="B946" s="374"/>
      <c r="C946" s="374"/>
      <c r="D946" s="374"/>
      <c r="E946" s="375"/>
      <c r="F946" s="374"/>
      <c r="G946" s="374"/>
      <c r="H946" s="374"/>
      <c r="I946" s="374"/>
      <c r="J946" s="374"/>
      <c r="K946" s="374"/>
      <c r="L946" s="374"/>
      <c r="M946" s="374"/>
      <c r="N946" s="374"/>
      <c r="O946" s="374"/>
      <c r="P946" s="374"/>
      <c r="Q946" s="374"/>
      <c r="R946" s="374"/>
      <c r="S946" s="374"/>
      <c r="T946" s="374"/>
      <c r="U946" s="374"/>
      <c r="V946" s="374"/>
      <c r="W946" s="374"/>
      <c r="X946" s="374"/>
      <c r="Y946" s="374"/>
      <c r="Z946" s="374"/>
      <c r="AA946" s="374"/>
      <c r="AB946" s="374"/>
      <c r="AC946" s="374"/>
      <c r="AD946" s="374"/>
      <c r="AE946" s="374"/>
      <c r="AF946" s="374"/>
      <c r="AG946" s="374"/>
      <c r="AH946" s="374"/>
      <c r="AI946" s="374"/>
      <c r="AJ946" s="374"/>
    </row>
    <row r="947" spans="1:36" ht="16.2">
      <c r="A947" s="374"/>
      <c r="B947" s="374"/>
      <c r="C947" s="374"/>
      <c r="D947" s="374"/>
      <c r="E947" s="375"/>
      <c r="F947" s="374"/>
      <c r="G947" s="374"/>
      <c r="H947" s="374"/>
      <c r="I947" s="374"/>
      <c r="J947" s="374"/>
      <c r="K947" s="374"/>
      <c r="L947" s="374"/>
      <c r="M947" s="374"/>
      <c r="N947" s="374"/>
      <c r="O947" s="374"/>
      <c r="P947" s="374"/>
      <c r="Q947" s="374"/>
      <c r="R947" s="374"/>
      <c r="S947" s="374"/>
      <c r="T947" s="374"/>
      <c r="U947" s="374"/>
      <c r="V947" s="374"/>
      <c r="W947" s="374"/>
      <c r="X947" s="374"/>
      <c r="Y947" s="374"/>
      <c r="Z947" s="374"/>
      <c r="AA947" s="374"/>
      <c r="AB947" s="374"/>
      <c r="AC947" s="374"/>
      <c r="AD947" s="374"/>
      <c r="AE947" s="374"/>
      <c r="AF947" s="374"/>
      <c r="AG947" s="374"/>
      <c r="AH947" s="374"/>
      <c r="AI947" s="374"/>
      <c r="AJ947" s="374"/>
    </row>
    <row r="948" spans="1:36" ht="16.2">
      <c r="A948" s="374"/>
      <c r="B948" s="374"/>
      <c r="C948" s="374"/>
      <c r="D948" s="374"/>
      <c r="E948" s="375"/>
      <c r="F948" s="374"/>
      <c r="G948" s="374"/>
      <c r="H948" s="374"/>
      <c r="I948" s="374"/>
      <c r="J948" s="374"/>
      <c r="K948" s="374"/>
      <c r="L948" s="374"/>
      <c r="M948" s="374"/>
      <c r="N948" s="374"/>
      <c r="O948" s="374"/>
      <c r="P948" s="374"/>
      <c r="Q948" s="374"/>
      <c r="R948" s="374"/>
      <c r="S948" s="374"/>
      <c r="T948" s="374"/>
      <c r="U948" s="374"/>
      <c r="V948" s="374"/>
      <c r="W948" s="374"/>
      <c r="X948" s="374"/>
      <c r="Y948" s="374"/>
      <c r="Z948" s="374"/>
      <c r="AA948" s="374"/>
      <c r="AB948" s="374"/>
      <c r="AC948" s="374"/>
      <c r="AD948" s="374"/>
      <c r="AE948" s="374"/>
      <c r="AF948" s="374"/>
      <c r="AG948" s="374"/>
      <c r="AH948" s="374"/>
      <c r="AI948" s="374"/>
      <c r="AJ948" s="374"/>
    </row>
    <row r="949" spans="1:36" ht="16.2">
      <c r="A949" s="374"/>
      <c r="B949" s="374"/>
      <c r="C949" s="374"/>
      <c r="D949" s="374"/>
      <c r="E949" s="375"/>
      <c r="F949" s="374"/>
      <c r="G949" s="374"/>
      <c r="H949" s="374"/>
      <c r="I949" s="374"/>
      <c r="J949" s="374"/>
      <c r="K949" s="374"/>
      <c r="L949" s="374"/>
      <c r="M949" s="374"/>
      <c r="N949" s="374"/>
      <c r="O949" s="374"/>
      <c r="P949" s="374"/>
      <c r="Q949" s="374"/>
      <c r="R949" s="374"/>
      <c r="S949" s="374"/>
      <c r="T949" s="374"/>
      <c r="U949" s="374"/>
      <c r="V949" s="374"/>
      <c r="W949" s="374"/>
      <c r="X949" s="374"/>
      <c r="Y949" s="374"/>
      <c r="Z949" s="374"/>
      <c r="AA949" s="374"/>
      <c r="AB949" s="374"/>
      <c r="AC949" s="374"/>
      <c r="AD949" s="374"/>
      <c r="AE949" s="374"/>
      <c r="AF949" s="374"/>
      <c r="AG949" s="374"/>
      <c r="AH949" s="374"/>
      <c r="AI949" s="374"/>
      <c r="AJ949" s="374"/>
    </row>
    <row r="950" spans="1:36" ht="16.2">
      <c r="A950" s="374"/>
      <c r="B950" s="374"/>
      <c r="C950" s="374"/>
      <c r="D950" s="374"/>
      <c r="E950" s="375"/>
      <c r="F950" s="374"/>
      <c r="G950" s="374"/>
      <c r="H950" s="374"/>
      <c r="I950" s="374"/>
      <c r="J950" s="374"/>
      <c r="K950" s="374"/>
      <c r="L950" s="374"/>
      <c r="M950" s="374"/>
      <c r="N950" s="374"/>
      <c r="O950" s="374"/>
      <c r="P950" s="374"/>
      <c r="Q950" s="374"/>
      <c r="R950" s="374"/>
      <c r="S950" s="374"/>
      <c r="T950" s="374"/>
      <c r="U950" s="374"/>
      <c r="V950" s="374"/>
      <c r="W950" s="374"/>
      <c r="X950" s="374"/>
      <c r="Y950" s="374"/>
      <c r="Z950" s="374"/>
      <c r="AA950" s="374"/>
      <c r="AB950" s="374"/>
      <c r="AC950" s="374"/>
      <c r="AD950" s="374"/>
      <c r="AE950" s="374"/>
      <c r="AF950" s="374"/>
      <c r="AG950" s="374"/>
      <c r="AH950" s="374"/>
      <c r="AI950" s="374"/>
      <c r="AJ950" s="374"/>
    </row>
    <row r="951" spans="1:36" ht="16.2">
      <c r="A951" s="374"/>
      <c r="B951" s="374"/>
      <c r="C951" s="374"/>
      <c r="D951" s="374"/>
      <c r="E951" s="375"/>
      <c r="F951" s="374"/>
      <c r="G951" s="374"/>
      <c r="H951" s="374"/>
      <c r="I951" s="374"/>
      <c r="J951" s="374"/>
      <c r="K951" s="374"/>
      <c r="L951" s="374"/>
      <c r="M951" s="374"/>
      <c r="N951" s="374"/>
      <c r="O951" s="374"/>
      <c r="P951" s="374"/>
      <c r="Q951" s="374"/>
      <c r="R951" s="374"/>
      <c r="S951" s="374"/>
      <c r="T951" s="374"/>
      <c r="U951" s="374"/>
      <c r="V951" s="374"/>
      <c r="W951" s="374"/>
      <c r="X951" s="374"/>
      <c r="Y951" s="374"/>
      <c r="Z951" s="374"/>
      <c r="AA951" s="374"/>
      <c r="AB951" s="374"/>
      <c r="AC951" s="374"/>
      <c r="AD951" s="374"/>
      <c r="AE951" s="374"/>
      <c r="AF951" s="374"/>
      <c r="AG951" s="374"/>
      <c r="AH951" s="374"/>
      <c r="AI951" s="374"/>
      <c r="AJ951" s="374"/>
    </row>
    <row r="952" spans="1:36" ht="16.2">
      <c r="A952" s="374"/>
      <c r="B952" s="374"/>
      <c r="C952" s="374"/>
      <c r="D952" s="374"/>
      <c r="E952" s="375"/>
      <c r="F952" s="374"/>
      <c r="G952" s="374"/>
      <c r="H952" s="374"/>
      <c r="I952" s="374"/>
      <c r="J952" s="374"/>
      <c r="K952" s="374"/>
      <c r="L952" s="374"/>
      <c r="M952" s="374"/>
      <c r="N952" s="374"/>
      <c r="O952" s="374"/>
      <c r="P952" s="374"/>
      <c r="Q952" s="374"/>
      <c r="R952" s="374"/>
      <c r="S952" s="374"/>
      <c r="T952" s="374"/>
      <c r="U952" s="374"/>
      <c r="V952" s="374"/>
      <c r="W952" s="374"/>
      <c r="X952" s="374"/>
      <c r="Y952" s="374"/>
      <c r="Z952" s="374"/>
      <c r="AA952" s="374"/>
      <c r="AB952" s="374"/>
      <c r="AC952" s="374"/>
      <c r="AD952" s="374"/>
      <c r="AE952" s="374"/>
      <c r="AF952" s="374"/>
      <c r="AG952" s="374"/>
      <c r="AH952" s="374"/>
      <c r="AI952" s="374"/>
      <c r="AJ952" s="374"/>
    </row>
    <row r="953" spans="1:36" ht="16.2">
      <c r="A953" s="374"/>
      <c r="B953" s="374"/>
      <c r="C953" s="374"/>
      <c r="D953" s="374"/>
      <c r="E953" s="375"/>
      <c r="F953" s="374"/>
      <c r="G953" s="374"/>
      <c r="H953" s="374"/>
      <c r="I953" s="374"/>
      <c r="J953" s="374"/>
      <c r="K953" s="374"/>
      <c r="L953" s="374"/>
      <c r="M953" s="374"/>
      <c r="N953" s="374"/>
      <c r="O953" s="374"/>
      <c r="P953" s="374"/>
      <c r="Q953" s="374"/>
      <c r="R953" s="374"/>
      <c r="S953" s="374"/>
      <c r="T953" s="374"/>
      <c r="U953" s="374"/>
      <c r="V953" s="374"/>
      <c r="W953" s="374"/>
      <c r="X953" s="374"/>
      <c r="Y953" s="374"/>
      <c r="Z953" s="374"/>
      <c r="AA953" s="374"/>
      <c r="AB953" s="374"/>
      <c r="AC953" s="374"/>
      <c r="AD953" s="374"/>
      <c r="AE953" s="374"/>
      <c r="AF953" s="374"/>
      <c r="AG953" s="374"/>
      <c r="AH953" s="374"/>
      <c r="AI953" s="374"/>
      <c r="AJ953" s="374"/>
    </row>
    <row r="954" spans="1:36" ht="16.2">
      <c r="A954" s="374"/>
      <c r="B954" s="374"/>
      <c r="C954" s="374"/>
      <c r="D954" s="374"/>
      <c r="E954" s="375"/>
      <c r="F954" s="374"/>
      <c r="G954" s="374"/>
      <c r="H954" s="374"/>
      <c r="I954" s="374"/>
      <c r="J954" s="374"/>
      <c r="K954" s="374"/>
      <c r="L954" s="374"/>
      <c r="M954" s="374"/>
      <c r="N954" s="374"/>
      <c r="O954" s="374"/>
      <c r="P954" s="374"/>
      <c r="Q954" s="374"/>
      <c r="R954" s="374"/>
      <c r="S954" s="374"/>
      <c r="T954" s="374"/>
      <c r="U954" s="374"/>
      <c r="V954" s="374"/>
      <c r="W954" s="374"/>
      <c r="X954" s="374"/>
      <c r="Y954" s="374"/>
      <c r="Z954" s="374"/>
      <c r="AA954" s="374"/>
      <c r="AB954" s="374"/>
      <c r="AC954" s="374"/>
      <c r="AD954" s="374"/>
      <c r="AE954" s="374"/>
      <c r="AF954" s="374"/>
      <c r="AG954" s="374"/>
      <c r="AH954" s="374"/>
      <c r="AI954" s="374"/>
      <c r="AJ954" s="374"/>
    </row>
    <row r="955" spans="1:36" ht="16.2">
      <c r="A955" s="374"/>
      <c r="B955" s="374"/>
      <c r="C955" s="374"/>
      <c r="D955" s="374"/>
      <c r="E955" s="375"/>
      <c r="F955" s="374"/>
      <c r="G955" s="374"/>
      <c r="H955" s="374"/>
      <c r="I955" s="374"/>
      <c r="J955" s="374"/>
      <c r="K955" s="374"/>
      <c r="L955" s="374"/>
      <c r="M955" s="374"/>
      <c r="N955" s="374"/>
      <c r="O955" s="374"/>
      <c r="P955" s="374"/>
      <c r="Q955" s="374"/>
      <c r="R955" s="374"/>
      <c r="S955" s="374"/>
      <c r="T955" s="374"/>
      <c r="U955" s="374"/>
      <c r="V955" s="374"/>
      <c r="W955" s="374"/>
      <c r="X955" s="374"/>
      <c r="Y955" s="374"/>
      <c r="Z955" s="374"/>
      <c r="AA955" s="374"/>
      <c r="AB955" s="374"/>
      <c r="AC955" s="374"/>
      <c r="AD955" s="374"/>
      <c r="AE955" s="374"/>
      <c r="AF955" s="374"/>
      <c r="AG955" s="374"/>
      <c r="AH955" s="374"/>
      <c r="AI955" s="374"/>
      <c r="AJ955" s="374"/>
    </row>
    <row r="956" spans="1:36" ht="16.2">
      <c r="A956" s="374"/>
      <c r="B956" s="374"/>
      <c r="C956" s="374"/>
      <c r="D956" s="374"/>
      <c r="E956" s="375"/>
      <c r="F956" s="374"/>
      <c r="G956" s="374"/>
      <c r="H956" s="374"/>
      <c r="I956" s="374"/>
      <c r="J956" s="374"/>
      <c r="K956" s="374"/>
      <c r="L956" s="374"/>
      <c r="M956" s="374"/>
      <c r="N956" s="374"/>
      <c r="O956" s="374"/>
      <c r="P956" s="374"/>
      <c r="Q956" s="374"/>
      <c r="R956" s="374"/>
      <c r="S956" s="374"/>
      <c r="T956" s="374"/>
      <c r="U956" s="374"/>
      <c r="V956" s="374"/>
      <c r="W956" s="374"/>
      <c r="X956" s="374"/>
      <c r="Y956" s="374"/>
      <c r="Z956" s="374"/>
      <c r="AA956" s="374"/>
      <c r="AB956" s="374"/>
      <c r="AC956" s="374"/>
      <c r="AD956" s="374"/>
      <c r="AE956" s="374"/>
      <c r="AF956" s="374"/>
      <c r="AG956" s="374"/>
      <c r="AH956" s="374"/>
      <c r="AI956" s="374"/>
      <c r="AJ956" s="374"/>
    </row>
    <row r="957" spans="1:36" ht="16.2">
      <c r="A957" s="374"/>
      <c r="B957" s="374"/>
      <c r="C957" s="374"/>
      <c r="D957" s="374"/>
      <c r="E957" s="375"/>
      <c r="F957" s="374"/>
      <c r="G957" s="374"/>
      <c r="H957" s="374"/>
      <c r="I957" s="374"/>
      <c r="J957" s="374"/>
      <c r="K957" s="374"/>
      <c r="L957" s="374"/>
      <c r="M957" s="374"/>
      <c r="N957" s="374"/>
      <c r="O957" s="374"/>
      <c r="P957" s="374"/>
      <c r="Q957" s="374"/>
      <c r="R957" s="374"/>
      <c r="S957" s="374"/>
      <c r="T957" s="374"/>
      <c r="U957" s="374"/>
      <c r="V957" s="374"/>
      <c r="W957" s="374"/>
      <c r="X957" s="374"/>
      <c r="Y957" s="374"/>
      <c r="Z957" s="374"/>
      <c r="AA957" s="374"/>
      <c r="AB957" s="374"/>
      <c r="AC957" s="374"/>
      <c r="AD957" s="374"/>
      <c r="AE957" s="374"/>
      <c r="AF957" s="374"/>
      <c r="AG957" s="374"/>
      <c r="AH957" s="374"/>
      <c r="AI957" s="374"/>
      <c r="AJ957" s="374"/>
    </row>
    <row r="958" spans="1:36" ht="16.2">
      <c r="A958" s="374"/>
      <c r="B958" s="374"/>
      <c r="C958" s="374"/>
      <c r="D958" s="374"/>
      <c r="E958" s="375"/>
      <c r="F958" s="374"/>
      <c r="G958" s="374"/>
      <c r="H958" s="374"/>
      <c r="I958" s="374"/>
      <c r="J958" s="374"/>
      <c r="K958" s="374"/>
      <c r="L958" s="374"/>
      <c r="M958" s="374"/>
      <c r="N958" s="374"/>
      <c r="O958" s="374"/>
      <c r="P958" s="374"/>
      <c r="Q958" s="374"/>
      <c r="R958" s="374"/>
      <c r="S958" s="374"/>
      <c r="T958" s="374"/>
      <c r="U958" s="374"/>
      <c r="V958" s="374"/>
      <c r="W958" s="374"/>
      <c r="X958" s="374"/>
      <c r="Y958" s="374"/>
      <c r="Z958" s="374"/>
      <c r="AA958" s="374"/>
      <c r="AB958" s="374"/>
      <c r="AC958" s="374"/>
      <c r="AD958" s="374"/>
      <c r="AE958" s="374"/>
      <c r="AF958" s="374"/>
      <c r="AG958" s="374"/>
      <c r="AH958" s="374"/>
      <c r="AI958" s="374"/>
      <c r="AJ958" s="374"/>
    </row>
    <row r="959" spans="1:36" ht="16.2">
      <c r="A959" s="374"/>
      <c r="B959" s="374"/>
      <c r="C959" s="374"/>
      <c r="D959" s="374"/>
      <c r="E959" s="375"/>
      <c r="F959" s="374"/>
      <c r="G959" s="374"/>
      <c r="H959" s="374"/>
      <c r="I959" s="374"/>
      <c r="J959" s="374"/>
      <c r="K959" s="374"/>
      <c r="L959" s="374"/>
      <c r="M959" s="374"/>
      <c r="N959" s="374"/>
      <c r="O959" s="374"/>
      <c r="P959" s="374"/>
      <c r="Q959" s="374"/>
      <c r="R959" s="374"/>
      <c r="S959" s="374"/>
      <c r="T959" s="374"/>
      <c r="U959" s="374"/>
      <c r="V959" s="374"/>
      <c r="W959" s="374"/>
      <c r="X959" s="374"/>
      <c r="Y959" s="374"/>
      <c r="Z959" s="374"/>
      <c r="AA959" s="374"/>
      <c r="AB959" s="374"/>
      <c r="AC959" s="374"/>
      <c r="AD959" s="374"/>
      <c r="AE959" s="374"/>
      <c r="AF959" s="374"/>
      <c r="AG959" s="374"/>
      <c r="AH959" s="374"/>
      <c r="AI959" s="374"/>
      <c r="AJ959" s="374"/>
    </row>
    <row r="960" spans="1:36" ht="16.2">
      <c r="A960" s="374"/>
      <c r="B960" s="374"/>
      <c r="C960" s="374"/>
      <c r="D960" s="374"/>
      <c r="E960" s="375"/>
      <c r="F960" s="374"/>
      <c r="G960" s="374"/>
      <c r="H960" s="374"/>
      <c r="I960" s="374"/>
      <c r="J960" s="374"/>
      <c r="K960" s="374"/>
      <c r="L960" s="374"/>
      <c r="M960" s="374"/>
      <c r="N960" s="374"/>
      <c r="O960" s="374"/>
      <c r="P960" s="374"/>
      <c r="Q960" s="374"/>
      <c r="R960" s="374"/>
      <c r="S960" s="374"/>
      <c r="T960" s="374"/>
      <c r="U960" s="374"/>
      <c r="V960" s="374"/>
      <c r="W960" s="374"/>
      <c r="X960" s="374"/>
      <c r="Y960" s="374"/>
      <c r="Z960" s="374"/>
      <c r="AA960" s="374"/>
      <c r="AB960" s="374"/>
      <c r="AC960" s="374"/>
      <c r="AD960" s="374"/>
      <c r="AE960" s="374"/>
      <c r="AF960" s="374"/>
      <c r="AG960" s="374"/>
      <c r="AH960" s="374"/>
      <c r="AI960" s="374"/>
      <c r="AJ960" s="374"/>
    </row>
    <row r="961" spans="1:36" ht="16.2">
      <c r="A961" s="374"/>
      <c r="B961" s="374"/>
      <c r="C961" s="374"/>
      <c r="D961" s="374"/>
      <c r="E961" s="375"/>
      <c r="F961" s="374"/>
      <c r="G961" s="374"/>
      <c r="H961" s="374"/>
      <c r="I961" s="374"/>
      <c r="J961" s="374"/>
      <c r="K961" s="374"/>
      <c r="L961" s="374"/>
      <c r="M961" s="374"/>
      <c r="N961" s="374"/>
      <c r="O961" s="374"/>
      <c r="P961" s="374"/>
      <c r="Q961" s="374"/>
      <c r="R961" s="374"/>
      <c r="S961" s="374"/>
      <c r="T961" s="374"/>
      <c r="U961" s="374"/>
      <c r="V961" s="374"/>
      <c r="W961" s="374"/>
      <c r="X961" s="374"/>
      <c r="Y961" s="374"/>
      <c r="Z961" s="374"/>
      <c r="AA961" s="374"/>
      <c r="AB961" s="374"/>
      <c r="AC961" s="374"/>
      <c r="AD961" s="374"/>
      <c r="AE961" s="374"/>
      <c r="AF961" s="374"/>
      <c r="AG961" s="374"/>
      <c r="AH961" s="374"/>
      <c r="AI961" s="374"/>
      <c r="AJ961" s="374"/>
    </row>
    <row r="962" spans="1:36" ht="16.2">
      <c r="A962" s="374"/>
      <c r="B962" s="374"/>
      <c r="C962" s="374"/>
      <c r="D962" s="374"/>
      <c r="E962" s="375"/>
      <c r="F962" s="374"/>
      <c r="G962" s="374"/>
      <c r="H962" s="374"/>
      <c r="I962" s="374"/>
      <c r="J962" s="374"/>
      <c r="K962" s="374"/>
      <c r="L962" s="374"/>
      <c r="M962" s="374"/>
      <c r="N962" s="374"/>
      <c r="O962" s="374"/>
      <c r="P962" s="374"/>
      <c r="Q962" s="374"/>
      <c r="R962" s="374"/>
      <c r="S962" s="374"/>
      <c r="T962" s="374"/>
      <c r="U962" s="374"/>
      <c r="V962" s="374"/>
      <c r="W962" s="374"/>
      <c r="X962" s="374"/>
      <c r="Y962" s="374"/>
      <c r="Z962" s="374"/>
      <c r="AA962" s="374"/>
      <c r="AB962" s="374"/>
      <c r="AC962" s="374"/>
      <c r="AD962" s="374"/>
      <c r="AE962" s="374"/>
      <c r="AF962" s="374"/>
      <c r="AG962" s="374"/>
      <c r="AH962" s="374"/>
      <c r="AI962" s="374"/>
      <c r="AJ962" s="374"/>
    </row>
    <row r="963" spans="1:36" ht="16.2">
      <c r="A963" s="374"/>
      <c r="B963" s="374"/>
      <c r="C963" s="374"/>
      <c r="D963" s="374"/>
      <c r="E963" s="375"/>
      <c r="F963" s="374"/>
      <c r="G963" s="374"/>
      <c r="H963" s="374"/>
      <c r="I963" s="374"/>
      <c r="J963" s="374"/>
      <c r="K963" s="374"/>
      <c r="L963" s="374"/>
      <c r="M963" s="374"/>
      <c r="N963" s="374"/>
      <c r="O963" s="374"/>
      <c r="P963" s="374"/>
      <c r="Q963" s="374"/>
      <c r="R963" s="374"/>
      <c r="S963" s="374"/>
      <c r="T963" s="374"/>
      <c r="U963" s="374"/>
      <c r="V963" s="374"/>
      <c r="W963" s="374"/>
      <c r="X963" s="374"/>
      <c r="Y963" s="374"/>
      <c r="Z963" s="374"/>
      <c r="AA963" s="374"/>
      <c r="AB963" s="374"/>
      <c r="AC963" s="374"/>
      <c r="AD963" s="374"/>
      <c r="AE963" s="374"/>
      <c r="AF963" s="374"/>
      <c r="AG963" s="374"/>
      <c r="AH963" s="374"/>
      <c r="AI963" s="374"/>
      <c r="AJ963" s="374"/>
    </row>
    <row r="964" spans="1:36" ht="16.2">
      <c r="A964" s="374"/>
      <c r="B964" s="374"/>
      <c r="C964" s="374"/>
      <c r="D964" s="374"/>
      <c r="E964" s="375"/>
      <c r="F964" s="374"/>
      <c r="G964" s="374"/>
      <c r="H964" s="374"/>
      <c r="I964" s="374"/>
      <c r="J964" s="374"/>
      <c r="K964" s="374"/>
      <c r="L964" s="374"/>
      <c r="M964" s="374"/>
      <c r="N964" s="374"/>
      <c r="O964" s="374"/>
      <c r="P964" s="374"/>
      <c r="Q964" s="374"/>
      <c r="R964" s="374"/>
      <c r="S964" s="374"/>
      <c r="T964" s="374"/>
      <c r="U964" s="374"/>
      <c r="V964" s="374"/>
      <c r="W964" s="374"/>
      <c r="X964" s="374"/>
      <c r="Y964" s="374"/>
      <c r="Z964" s="374"/>
      <c r="AA964" s="374"/>
      <c r="AB964" s="374"/>
      <c r="AC964" s="374"/>
      <c r="AD964" s="374"/>
      <c r="AE964" s="374"/>
      <c r="AF964" s="374"/>
      <c r="AG964" s="374"/>
      <c r="AH964" s="374"/>
      <c r="AI964" s="374"/>
      <c r="AJ964" s="374"/>
    </row>
    <row r="965" spans="1:36" ht="16.2">
      <c r="A965" s="374"/>
      <c r="B965" s="374"/>
      <c r="C965" s="374"/>
      <c r="D965" s="374"/>
      <c r="E965" s="375"/>
      <c r="F965" s="374"/>
      <c r="G965" s="374"/>
      <c r="H965" s="374"/>
      <c r="I965" s="374"/>
      <c r="J965" s="374"/>
      <c r="K965" s="374"/>
      <c r="L965" s="374"/>
      <c r="M965" s="374"/>
      <c r="N965" s="374"/>
      <c r="O965" s="374"/>
      <c r="P965" s="374"/>
      <c r="Q965" s="374"/>
      <c r="R965" s="374"/>
      <c r="S965" s="374"/>
      <c r="T965" s="374"/>
      <c r="U965" s="374"/>
      <c r="V965" s="374"/>
      <c r="W965" s="374"/>
      <c r="X965" s="374"/>
      <c r="Y965" s="374"/>
      <c r="Z965" s="374"/>
      <c r="AA965" s="374"/>
      <c r="AB965" s="374"/>
      <c r="AC965" s="374"/>
      <c r="AD965" s="374"/>
      <c r="AE965" s="374"/>
      <c r="AF965" s="374"/>
      <c r="AG965" s="374"/>
      <c r="AH965" s="374"/>
      <c r="AI965" s="374"/>
      <c r="AJ965" s="374"/>
    </row>
    <row r="966" spans="1:36" ht="16.2">
      <c r="A966" s="374"/>
      <c r="B966" s="374"/>
      <c r="C966" s="374"/>
      <c r="D966" s="374"/>
      <c r="E966" s="375"/>
      <c r="F966" s="374"/>
      <c r="G966" s="374"/>
      <c r="H966" s="374"/>
      <c r="I966" s="374"/>
      <c r="J966" s="374"/>
      <c r="K966" s="374"/>
      <c r="L966" s="374"/>
      <c r="M966" s="374"/>
      <c r="N966" s="374"/>
      <c r="O966" s="374"/>
      <c r="P966" s="374"/>
      <c r="Q966" s="374"/>
      <c r="R966" s="374"/>
      <c r="S966" s="374"/>
      <c r="T966" s="374"/>
      <c r="U966" s="374"/>
      <c r="V966" s="374"/>
      <c r="W966" s="374"/>
      <c r="X966" s="374"/>
      <c r="Y966" s="374"/>
      <c r="Z966" s="374"/>
      <c r="AA966" s="374"/>
      <c r="AB966" s="374"/>
      <c r="AC966" s="374"/>
      <c r="AD966" s="374"/>
      <c r="AE966" s="374"/>
      <c r="AF966" s="374"/>
      <c r="AG966" s="374"/>
      <c r="AH966" s="374"/>
      <c r="AI966" s="374"/>
      <c r="AJ966" s="374"/>
    </row>
    <row r="967" spans="1:36" ht="16.2">
      <c r="A967" s="374"/>
      <c r="B967" s="374"/>
      <c r="C967" s="374"/>
      <c r="D967" s="374"/>
      <c r="E967" s="375"/>
      <c r="F967" s="374"/>
      <c r="G967" s="374"/>
      <c r="H967" s="374"/>
      <c r="I967" s="374"/>
      <c r="J967" s="374"/>
      <c r="K967" s="374"/>
      <c r="L967" s="374"/>
      <c r="M967" s="374"/>
      <c r="N967" s="374"/>
      <c r="O967" s="374"/>
      <c r="P967" s="374"/>
      <c r="Q967" s="374"/>
      <c r="R967" s="374"/>
      <c r="S967" s="374"/>
      <c r="T967" s="374"/>
      <c r="U967" s="374"/>
      <c r="V967" s="374"/>
      <c r="W967" s="374"/>
      <c r="X967" s="374"/>
      <c r="Y967" s="374"/>
      <c r="Z967" s="374"/>
      <c r="AA967" s="374"/>
      <c r="AB967" s="374"/>
      <c r="AC967" s="374"/>
      <c r="AD967" s="374"/>
      <c r="AE967" s="374"/>
      <c r="AF967" s="374"/>
      <c r="AG967" s="374"/>
      <c r="AH967" s="374"/>
      <c r="AI967" s="374"/>
      <c r="AJ967" s="374"/>
    </row>
    <row r="968" spans="1:36" ht="16.2">
      <c r="A968" s="374"/>
      <c r="B968" s="374"/>
      <c r="C968" s="374"/>
      <c r="D968" s="374"/>
      <c r="E968" s="375"/>
      <c r="F968" s="374"/>
      <c r="G968" s="374"/>
      <c r="H968" s="374"/>
      <c r="I968" s="374"/>
      <c r="J968" s="374"/>
      <c r="K968" s="374"/>
      <c r="L968" s="374"/>
      <c r="M968" s="374"/>
      <c r="N968" s="374"/>
      <c r="O968" s="374"/>
      <c r="P968" s="374"/>
      <c r="Q968" s="374"/>
      <c r="R968" s="374"/>
      <c r="S968" s="374"/>
      <c r="T968" s="374"/>
      <c r="U968" s="374"/>
      <c r="V968" s="374"/>
      <c r="W968" s="374"/>
      <c r="X968" s="374"/>
      <c r="Y968" s="374"/>
      <c r="Z968" s="374"/>
      <c r="AA968" s="374"/>
      <c r="AB968" s="374"/>
      <c r="AC968" s="374"/>
      <c r="AD968" s="374"/>
      <c r="AE968" s="374"/>
      <c r="AF968" s="374"/>
      <c r="AG968" s="374"/>
      <c r="AH968" s="374"/>
      <c r="AI968" s="374"/>
      <c r="AJ968" s="374"/>
    </row>
    <row r="969" spans="1:36" ht="16.2">
      <c r="A969" s="374"/>
      <c r="B969" s="374"/>
      <c r="C969" s="374"/>
      <c r="D969" s="374"/>
      <c r="E969" s="375"/>
      <c r="F969" s="374"/>
      <c r="G969" s="374"/>
      <c r="H969" s="374"/>
      <c r="I969" s="374"/>
      <c r="J969" s="374"/>
      <c r="K969" s="374"/>
      <c r="L969" s="374"/>
      <c r="M969" s="374"/>
      <c r="N969" s="374"/>
      <c r="O969" s="374"/>
      <c r="P969" s="374"/>
      <c r="Q969" s="374"/>
      <c r="R969" s="374"/>
      <c r="S969" s="374"/>
      <c r="T969" s="374"/>
      <c r="U969" s="374"/>
      <c r="V969" s="374"/>
      <c r="W969" s="374"/>
      <c r="X969" s="374"/>
      <c r="Y969" s="374"/>
      <c r="Z969" s="374"/>
      <c r="AA969" s="374"/>
      <c r="AB969" s="374"/>
      <c r="AC969" s="374"/>
      <c r="AD969" s="374"/>
      <c r="AE969" s="374"/>
      <c r="AF969" s="374"/>
      <c r="AG969" s="374"/>
      <c r="AH969" s="374"/>
      <c r="AI969" s="374"/>
      <c r="AJ969" s="374"/>
    </row>
    <row r="970" spans="1:36" ht="16.2">
      <c r="A970" s="374"/>
      <c r="B970" s="374"/>
      <c r="C970" s="374"/>
      <c r="D970" s="374"/>
      <c r="E970" s="375"/>
      <c r="F970" s="374"/>
      <c r="G970" s="374"/>
      <c r="H970" s="374"/>
      <c r="I970" s="374"/>
      <c r="J970" s="374"/>
      <c r="K970" s="374"/>
      <c r="L970" s="374"/>
      <c r="M970" s="374"/>
      <c r="N970" s="374"/>
      <c r="O970" s="374"/>
      <c r="P970" s="374"/>
      <c r="Q970" s="374"/>
      <c r="R970" s="374"/>
      <c r="S970" s="374"/>
      <c r="T970" s="374"/>
      <c r="U970" s="374"/>
      <c r="V970" s="374"/>
      <c r="W970" s="374"/>
      <c r="X970" s="374"/>
      <c r="Y970" s="374"/>
      <c r="Z970" s="374"/>
      <c r="AA970" s="374"/>
      <c r="AB970" s="374"/>
      <c r="AC970" s="374"/>
      <c r="AD970" s="374"/>
      <c r="AE970" s="374"/>
      <c r="AF970" s="374"/>
      <c r="AG970" s="374"/>
      <c r="AH970" s="374"/>
      <c r="AI970" s="374"/>
      <c r="AJ970" s="374"/>
    </row>
    <row r="971" spans="1:36" ht="16.2">
      <c r="A971" s="374"/>
      <c r="B971" s="374"/>
      <c r="C971" s="374"/>
      <c r="D971" s="374"/>
      <c r="E971" s="375"/>
      <c r="F971" s="374"/>
      <c r="G971" s="374"/>
      <c r="H971" s="374"/>
      <c r="I971" s="374"/>
      <c r="J971" s="374"/>
      <c r="K971" s="374"/>
      <c r="L971" s="374"/>
      <c r="M971" s="374"/>
      <c r="N971" s="374"/>
      <c r="O971" s="374"/>
      <c r="P971" s="374"/>
      <c r="Q971" s="374"/>
      <c r="R971" s="374"/>
      <c r="S971" s="374"/>
      <c r="T971" s="374"/>
      <c r="U971" s="374"/>
      <c r="V971" s="374"/>
      <c r="W971" s="374"/>
      <c r="X971" s="374"/>
      <c r="Y971" s="374"/>
      <c r="Z971" s="374"/>
      <c r="AA971" s="374"/>
      <c r="AB971" s="374"/>
      <c r="AC971" s="374"/>
      <c r="AD971" s="374"/>
      <c r="AE971" s="374"/>
      <c r="AF971" s="374"/>
      <c r="AG971" s="374"/>
      <c r="AH971" s="374"/>
      <c r="AI971" s="374"/>
      <c r="AJ971" s="374"/>
    </row>
    <row r="972" spans="1:36" ht="16.2">
      <c r="A972" s="374"/>
      <c r="B972" s="374"/>
      <c r="C972" s="374"/>
      <c r="D972" s="374"/>
      <c r="E972" s="375"/>
      <c r="F972" s="374"/>
      <c r="G972" s="374"/>
      <c r="H972" s="374"/>
      <c r="I972" s="374"/>
      <c r="J972" s="374"/>
      <c r="K972" s="374"/>
      <c r="L972" s="374"/>
      <c r="M972" s="374"/>
      <c r="N972" s="374"/>
      <c r="O972" s="374"/>
      <c r="P972" s="374"/>
      <c r="Q972" s="374"/>
      <c r="R972" s="374"/>
      <c r="S972" s="374"/>
      <c r="T972" s="374"/>
      <c r="U972" s="374"/>
      <c r="V972" s="374"/>
      <c r="W972" s="374"/>
      <c r="X972" s="374"/>
      <c r="Y972" s="374"/>
      <c r="Z972" s="374"/>
      <c r="AA972" s="374"/>
      <c r="AB972" s="374"/>
      <c r="AC972" s="374"/>
      <c r="AD972" s="374"/>
      <c r="AE972" s="374"/>
      <c r="AF972" s="374"/>
      <c r="AG972" s="374"/>
      <c r="AH972" s="374"/>
      <c r="AI972" s="374"/>
      <c r="AJ972" s="374"/>
    </row>
    <row r="973" spans="1:36" ht="16.2">
      <c r="A973" s="374"/>
      <c r="B973" s="374"/>
      <c r="C973" s="374"/>
      <c r="D973" s="374"/>
      <c r="E973" s="375"/>
      <c r="F973" s="374"/>
      <c r="G973" s="374"/>
      <c r="H973" s="374"/>
      <c r="I973" s="374"/>
      <c r="J973" s="374"/>
      <c r="K973" s="374"/>
      <c r="L973" s="374"/>
      <c r="M973" s="374"/>
      <c r="N973" s="374"/>
      <c r="O973" s="374"/>
      <c r="P973" s="374"/>
      <c r="Q973" s="374"/>
      <c r="R973" s="374"/>
      <c r="S973" s="374"/>
      <c r="T973" s="374"/>
      <c r="U973" s="374"/>
      <c r="V973" s="374"/>
      <c r="W973" s="374"/>
      <c r="X973" s="374"/>
      <c r="Y973" s="374"/>
      <c r="Z973" s="374"/>
      <c r="AA973" s="374"/>
      <c r="AB973" s="374"/>
      <c r="AC973" s="374"/>
      <c r="AD973" s="374"/>
      <c r="AE973" s="374"/>
      <c r="AF973" s="374"/>
      <c r="AG973" s="374"/>
      <c r="AH973" s="374"/>
      <c r="AI973" s="374"/>
      <c r="AJ973" s="374"/>
    </row>
    <row r="974" spans="1:36" ht="16.2">
      <c r="A974" s="374"/>
      <c r="B974" s="374"/>
      <c r="C974" s="374"/>
      <c r="D974" s="374"/>
      <c r="E974" s="375"/>
      <c r="F974" s="374"/>
      <c r="G974" s="374"/>
      <c r="H974" s="374"/>
      <c r="I974" s="374"/>
      <c r="J974" s="374"/>
      <c r="K974" s="374"/>
      <c r="L974" s="374"/>
      <c r="M974" s="374"/>
      <c r="N974" s="374"/>
      <c r="O974" s="374"/>
      <c r="P974" s="374"/>
      <c r="Q974" s="374"/>
      <c r="R974" s="374"/>
      <c r="S974" s="374"/>
      <c r="T974" s="374"/>
      <c r="U974" s="374"/>
      <c r="V974" s="374"/>
      <c r="W974" s="374"/>
      <c r="X974" s="374"/>
      <c r="Y974" s="374"/>
      <c r="Z974" s="374"/>
      <c r="AA974" s="374"/>
      <c r="AB974" s="374"/>
      <c r="AC974" s="374"/>
      <c r="AD974" s="374"/>
      <c r="AE974" s="374"/>
      <c r="AF974" s="374"/>
      <c r="AG974" s="374"/>
      <c r="AH974" s="374"/>
      <c r="AI974" s="374"/>
      <c r="AJ974" s="374"/>
    </row>
    <row r="975" spans="1:36" ht="16.2">
      <c r="A975" s="374"/>
      <c r="B975" s="374"/>
      <c r="C975" s="374"/>
      <c r="D975" s="374"/>
      <c r="E975" s="375"/>
      <c r="F975" s="374"/>
      <c r="G975" s="374"/>
      <c r="H975" s="374"/>
      <c r="I975" s="374"/>
      <c r="J975" s="374"/>
      <c r="K975" s="374"/>
      <c r="L975" s="374"/>
      <c r="M975" s="374"/>
      <c r="N975" s="374"/>
      <c r="O975" s="374"/>
      <c r="P975" s="374"/>
      <c r="Q975" s="374"/>
      <c r="R975" s="374"/>
      <c r="S975" s="374"/>
      <c r="T975" s="374"/>
      <c r="U975" s="374"/>
      <c r="V975" s="374"/>
      <c r="W975" s="374"/>
      <c r="X975" s="374"/>
      <c r="Y975" s="374"/>
      <c r="Z975" s="374"/>
      <c r="AA975" s="374"/>
      <c r="AB975" s="374"/>
      <c r="AC975" s="374"/>
      <c r="AD975" s="374"/>
      <c r="AE975" s="374"/>
      <c r="AF975" s="374"/>
      <c r="AG975" s="374"/>
      <c r="AH975" s="374"/>
      <c r="AI975" s="374"/>
      <c r="AJ975" s="374"/>
    </row>
    <row r="976" spans="1:36" ht="16.2">
      <c r="A976" s="374"/>
      <c r="B976" s="374"/>
      <c r="C976" s="374"/>
      <c r="D976" s="374"/>
      <c r="E976" s="375"/>
      <c r="F976" s="374"/>
      <c r="G976" s="374"/>
      <c r="H976" s="374"/>
      <c r="I976" s="374"/>
      <c r="J976" s="374"/>
      <c r="K976" s="374"/>
      <c r="L976" s="374"/>
      <c r="M976" s="374"/>
      <c r="N976" s="374"/>
      <c r="O976" s="374"/>
      <c r="P976" s="374"/>
      <c r="Q976" s="374"/>
      <c r="R976" s="374"/>
      <c r="S976" s="374"/>
      <c r="T976" s="374"/>
      <c r="U976" s="374"/>
      <c r="V976" s="374"/>
      <c r="W976" s="374"/>
      <c r="X976" s="374"/>
      <c r="Y976" s="374"/>
      <c r="Z976" s="374"/>
      <c r="AA976" s="374"/>
      <c r="AB976" s="374"/>
      <c r="AC976" s="374"/>
      <c r="AD976" s="374"/>
      <c r="AE976" s="374"/>
      <c r="AF976" s="374"/>
      <c r="AG976" s="374"/>
      <c r="AH976" s="374"/>
      <c r="AI976" s="374"/>
      <c r="AJ976" s="374"/>
    </row>
    <row r="977" spans="1:36" ht="16.2">
      <c r="A977" s="374"/>
      <c r="B977" s="374"/>
      <c r="C977" s="374"/>
      <c r="D977" s="374"/>
      <c r="E977" s="375"/>
      <c r="F977" s="374"/>
      <c r="G977" s="374"/>
      <c r="H977" s="374"/>
      <c r="I977" s="374"/>
      <c r="J977" s="374"/>
      <c r="K977" s="374"/>
      <c r="L977" s="374"/>
      <c r="M977" s="374"/>
      <c r="N977" s="374"/>
      <c r="O977" s="374"/>
      <c r="P977" s="374"/>
      <c r="Q977" s="374"/>
      <c r="R977" s="374"/>
      <c r="S977" s="374"/>
      <c r="T977" s="374"/>
      <c r="U977" s="374"/>
      <c r="V977" s="374"/>
      <c r="W977" s="374"/>
      <c r="X977" s="374"/>
      <c r="Y977" s="374"/>
      <c r="Z977" s="374"/>
      <c r="AA977" s="374"/>
      <c r="AB977" s="374"/>
      <c r="AC977" s="374"/>
      <c r="AD977" s="374"/>
      <c r="AE977" s="374"/>
      <c r="AF977" s="374"/>
      <c r="AG977" s="374"/>
      <c r="AH977" s="374"/>
      <c r="AI977" s="374"/>
      <c r="AJ977" s="374"/>
    </row>
    <row r="978" spans="1:36" ht="16.2">
      <c r="A978" s="374"/>
      <c r="B978" s="374"/>
      <c r="C978" s="374"/>
      <c r="D978" s="374"/>
      <c r="E978" s="375"/>
      <c r="F978" s="374"/>
      <c r="G978" s="374"/>
      <c r="H978" s="374"/>
      <c r="I978" s="374"/>
      <c r="J978" s="374"/>
      <c r="K978" s="374"/>
      <c r="L978" s="374"/>
      <c r="M978" s="374"/>
      <c r="N978" s="374"/>
      <c r="O978" s="374"/>
      <c r="P978" s="374"/>
      <c r="Q978" s="374"/>
      <c r="R978" s="374"/>
      <c r="S978" s="374"/>
      <c r="T978" s="374"/>
      <c r="U978" s="374"/>
      <c r="V978" s="374"/>
      <c r="W978" s="374"/>
      <c r="X978" s="374"/>
      <c r="Y978" s="374"/>
      <c r="Z978" s="374"/>
      <c r="AA978" s="374"/>
      <c r="AB978" s="374"/>
      <c r="AC978" s="374"/>
      <c r="AD978" s="374"/>
      <c r="AE978" s="374"/>
      <c r="AF978" s="374"/>
      <c r="AG978" s="374"/>
      <c r="AH978" s="374"/>
      <c r="AI978" s="374"/>
      <c r="AJ978" s="374"/>
    </row>
    <row r="979" spans="1:36" ht="16.2">
      <c r="A979" s="374"/>
      <c r="B979" s="374"/>
      <c r="C979" s="374"/>
      <c r="D979" s="374"/>
      <c r="E979" s="375"/>
      <c r="F979" s="374"/>
      <c r="G979" s="374"/>
      <c r="H979" s="374"/>
      <c r="I979" s="374"/>
      <c r="J979" s="374"/>
      <c r="K979" s="374"/>
      <c r="L979" s="374"/>
      <c r="M979" s="374"/>
      <c r="N979" s="374"/>
      <c r="O979" s="374"/>
      <c r="P979" s="374"/>
      <c r="Q979" s="374"/>
      <c r="R979" s="374"/>
      <c r="S979" s="374"/>
      <c r="T979" s="374"/>
      <c r="U979" s="374"/>
      <c r="V979" s="374"/>
      <c r="W979" s="374"/>
      <c r="X979" s="374"/>
      <c r="Y979" s="374"/>
      <c r="Z979" s="374"/>
      <c r="AA979" s="374"/>
      <c r="AB979" s="374"/>
      <c r="AC979" s="374"/>
      <c r="AD979" s="374"/>
      <c r="AE979" s="374"/>
      <c r="AF979" s="374"/>
      <c r="AG979" s="374"/>
      <c r="AH979" s="374"/>
      <c r="AI979" s="374"/>
      <c r="AJ979" s="374"/>
    </row>
    <row r="980" spans="1:36" ht="16.2">
      <c r="A980" s="374"/>
      <c r="B980" s="374"/>
      <c r="C980" s="374"/>
      <c r="D980" s="374"/>
      <c r="E980" s="375"/>
      <c r="F980" s="374"/>
      <c r="G980" s="374"/>
      <c r="H980" s="374"/>
      <c r="I980" s="374"/>
      <c r="J980" s="374"/>
      <c r="K980" s="374"/>
      <c r="L980" s="374"/>
      <c r="M980" s="374"/>
      <c r="N980" s="374"/>
      <c r="O980" s="374"/>
      <c r="P980" s="374"/>
      <c r="Q980" s="374"/>
      <c r="R980" s="374"/>
      <c r="S980" s="374"/>
      <c r="T980" s="374"/>
      <c r="U980" s="374"/>
      <c r="V980" s="374"/>
      <c r="W980" s="374"/>
      <c r="X980" s="374"/>
      <c r="Y980" s="374"/>
      <c r="Z980" s="374"/>
      <c r="AA980" s="374"/>
      <c r="AB980" s="374"/>
      <c r="AC980" s="374"/>
      <c r="AD980" s="374"/>
      <c r="AE980" s="374"/>
      <c r="AF980" s="374"/>
      <c r="AG980" s="374"/>
      <c r="AH980" s="374"/>
      <c r="AI980" s="374"/>
      <c r="AJ980" s="374"/>
    </row>
    <row r="981" spans="1:36" ht="16.2">
      <c r="A981" s="374"/>
      <c r="B981" s="374"/>
      <c r="C981" s="374"/>
      <c r="D981" s="374"/>
      <c r="E981" s="375"/>
      <c r="F981" s="374"/>
      <c r="G981" s="374"/>
      <c r="H981" s="374"/>
      <c r="I981" s="374"/>
      <c r="J981" s="374"/>
      <c r="K981" s="374"/>
      <c r="L981" s="374"/>
      <c r="M981" s="374"/>
      <c r="N981" s="374"/>
      <c r="O981" s="374"/>
      <c r="P981" s="374"/>
      <c r="Q981" s="374"/>
      <c r="R981" s="374"/>
      <c r="S981" s="374"/>
      <c r="T981" s="374"/>
      <c r="U981" s="374"/>
      <c r="V981" s="374"/>
      <c r="W981" s="374"/>
      <c r="X981" s="374"/>
      <c r="Y981" s="374"/>
      <c r="Z981" s="374"/>
      <c r="AA981" s="374"/>
      <c r="AB981" s="374"/>
      <c r="AC981" s="374"/>
      <c r="AD981" s="374"/>
      <c r="AE981" s="374"/>
      <c r="AF981" s="374"/>
      <c r="AG981" s="374"/>
      <c r="AH981" s="374"/>
      <c r="AI981" s="374"/>
      <c r="AJ981" s="374"/>
    </row>
    <row r="982" spans="1:36" ht="16.2">
      <c r="A982" s="374"/>
      <c r="B982" s="374"/>
      <c r="C982" s="374"/>
      <c r="D982" s="374"/>
      <c r="E982" s="375"/>
      <c r="F982" s="374"/>
      <c r="G982" s="374"/>
      <c r="H982" s="374"/>
      <c r="I982" s="374"/>
      <c r="J982" s="374"/>
      <c r="K982" s="374"/>
      <c r="L982" s="374"/>
      <c r="M982" s="374"/>
      <c r="N982" s="374"/>
      <c r="O982" s="374"/>
      <c r="P982" s="374"/>
      <c r="Q982" s="374"/>
      <c r="R982" s="374"/>
      <c r="S982" s="374"/>
      <c r="T982" s="374"/>
      <c r="U982" s="374"/>
      <c r="V982" s="374"/>
      <c r="W982" s="374"/>
      <c r="X982" s="374"/>
      <c r="Y982" s="374"/>
      <c r="Z982" s="374"/>
      <c r="AA982" s="374"/>
      <c r="AB982" s="374"/>
      <c r="AC982" s="374"/>
      <c r="AD982" s="374"/>
      <c r="AE982" s="374"/>
      <c r="AF982" s="374"/>
      <c r="AG982" s="374"/>
      <c r="AH982" s="374"/>
      <c r="AI982" s="374"/>
      <c r="AJ982" s="374"/>
    </row>
    <row r="983" spans="1:36" ht="16.2">
      <c r="A983" s="374"/>
      <c r="B983" s="374"/>
      <c r="C983" s="374"/>
      <c r="D983" s="374"/>
      <c r="E983" s="375"/>
      <c r="F983" s="374"/>
      <c r="G983" s="374"/>
      <c r="H983" s="374"/>
      <c r="I983" s="374"/>
      <c r="J983" s="374"/>
      <c r="K983" s="374"/>
      <c r="L983" s="374"/>
      <c r="M983" s="374"/>
      <c r="N983" s="374"/>
      <c r="O983" s="374"/>
      <c r="P983" s="374"/>
      <c r="Q983" s="374"/>
      <c r="R983" s="374"/>
      <c r="S983" s="374"/>
      <c r="T983" s="374"/>
      <c r="U983" s="374"/>
      <c r="V983" s="374"/>
      <c r="W983" s="374"/>
      <c r="X983" s="374"/>
      <c r="Y983" s="374"/>
      <c r="Z983" s="374"/>
      <c r="AA983" s="374"/>
      <c r="AB983" s="374"/>
      <c r="AC983" s="374"/>
      <c r="AD983" s="374"/>
      <c r="AE983" s="374"/>
      <c r="AF983" s="374"/>
      <c r="AG983" s="374"/>
      <c r="AH983" s="374"/>
      <c r="AI983" s="374"/>
      <c r="AJ983" s="374"/>
    </row>
    <row r="984" spans="1:36" ht="16.2">
      <c r="A984" s="374"/>
      <c r="B984" s="374"/>
      <c r="C984" s="374"/>
      <c r="D984" s="374"/>
      <c r="E984" s="375"/>
      <c r="F984" s="374"/>
      <c r="G984" s="374"/>
      <c r="H984" s="374"/>
      <c r="I984" s="374"/>
      <c r="J984" s="374"/>
      <c r="K984" s="374"/>
      <c r="L984" s="374"/>
      <c r="M984" s="374"/>
      <c r="N984" s="374"/>
      <c r="O984" s="374"/>
      <c r="P984" s="374"/>
      <c r="Q984" s="374"/>
      <c r="R984" s="374"/>
      <c r="S984" s="374"/>
      <c r="T984" s="374"/>
      <c r="U984" s="374"/>
      <c r="V984" s="374"/>
      <c r="W984" s="374"/>
      <c r="X984" s="374"/>
      <c r="Y984" s="374"/>
      <c r="Z984" s="374"/>
      <c r="AA984" s="374"/>
      <c r="AB984" s="374"/>
      <c r="AC984" s="374"/>
      <c r="AD984" s="374"/>
      <c r="AE984" s="374"/>
      <c r="AF984" s="374"/>
      <c r="AG984" s="374"/>
      <c r="AH984" s="374"/>
      <c r="AI984" s="374"/>
      <c r="AJ984" s="374"/>
    </row>
    <row r="985" spans="1:36" ht="16.2">
      <c r="A985" s="374"/>
      <c r="B985" s="374"/>
      <c r="C985" s="374"/>
      <c r="D985" s="374"/>
      <c r="E985" s="375"/>
      <c r="F985" s="374"/>
      <c r="G985" s="374"/>
      <c r="H985" s="374"/>
      <c r="I985" s="374"/>
      <c r="J985" s="374"/>
      <c r="K985" s="374"/>
      <c r="L985" s="374"/>
      <c r="M985" s="374"/>
      <c r="N985" s="374"/>
      <c r="O985" s="374"/>
      <c r="P985" s="374"/>
      <c r="Q985" s="374"/>
      <c r="R985" s="374"/>
      <c r="S985" s="374"/>
      <c r="T985" s="374"/>
      <c r="U985" s="374"/>
      <c r="V985" s="374"/>
      <c r="W985" s="374"/>
      <c r="X985" s="374"/>
      <c r="Y985" s="374"/>
      <c r="Z985" s="374"/>
      <c r="AA985" s="374"/>
      <c r="AB985" s="374"/>
      <c r="AC985" s="374"/>
      <c r="AD985" s="374"/>
      <c r="AE985" s="374"/>
      <c r="AF985" s="374"/>
      <c r="AG985" s="374"/>
      <c r="AH985" s="374"/>
      <c r="AI985" s="374"/>
      <c r="AJ985" s="374"/>
    </row>
    <row r="986" spans="1:36" ht="16.2">
      <c r="A986" s="374"/>
      <c r="B986" s="374"/>
      <c r="C986" s="374"/>
      <c r="D986" s="374"/>
      <c r="E986" s="375"/>
      <c r="F986" s="374"/>
      <c r="G986" s="374"/>
      <c r="H986" s="374"/>
      <c r="I986" s="374"/>
      <c r="J986" s="374"/>
      <c r="K986" s="374"/>
      <c r="L986" s="374"/>
      <c r="M986" s="374"/>
      <c r="N986" s="374"/>
      <c r="O986" s="374"/>
      <c r="P986" s="374"/>
      <c r="Q986" s="374"/>
      <c r="R986" s="374"/>
      <c r="S986" s="374"/>
      <c r="T986" s="374"/>
      <c r="U986" s="374"/>
      <c r="V986" s="374"/>
      <c r="W986" s="374"/>
      <c r="X986" s="374"/>
      <c r="Y986" s="374"/>
      <c r="Z986" s="374"/>
      <c r="AA986" s="374"/>
      <c r="AB986" s="374"/>
      <c r="AC986" s="374"/>
      <c r="AD986" s="374"/>
      <c r="AE986" s="374"/>
      <c r="AF986" s="374"/>
      <c r="AG986" s="374"/>
      <c r="AH986" s="374"/>
      <c r="AI986" s="374"/>
      <c r="AJ986" s="374"/>
    </row>
    <row r="987" spans="1:36" ht="16.2">
      <c r="A987" s="374"/>
      <c r="B987" s="374"/>
      <c r="C987" s="374"/>
      <c r="D987" s="374"/>
      <c r="E987" s="375"/>
      <c r="F987" s="374"/>
      <c r="G987" s="374"/>
      <c r="H987" s="374"/>
      <c r="I987" s="374"/>
      <c r="J987" s="374"/>
      <c r="K987" s="374"/>
      <c r="L987" s="374"/>
      <c r="M987" s="374"/>
      <c r="N987" s="374"/>
      <c r="O987" s="374"/>
      <c r="P987" s="374"/>
      <c r="Q987" s="374"/>
      <c r="R987" s="374"/>
      <c r="S987" s="374"/>
      <c r="T987" s="374"/>
      <c r="U987" s="374"/>
      <c r="V987" s="374"/>
      <c r="W987" s="374"/>
      <c r="X987" s="374"/>
      <c r="Y987" s="374"/>
      <c r="Z987" s="374"/>
      <c r="AA987" s="374"/>
      <c r="AB987" s="374"/>
      <c r="AC987" s="374"/>
      <c r="AD987" s="374"/>
      <c r="AE987" s="374"/>
      <c r="AF987" s="374"/>
      <c r="AG987" s="374"/>
      <c r="AH987" s="374"/>
      <c r="AI987" s="374"/>
      <c r="AJ987" s="374"/>
    </row>
    <row r="988" spans="1:36" ht="16.2">
      <c r="A988" s="374"/>
      <c r="B988" s="374"/>
      <c r="C988" s="374"/>
      <c r="D988" s="374"/>
      <c r="E988" s="375"/>
      <c r="F988" s="374"/>
      <c r="G988" s="374"/>
      <c r="H988" s="374"/>
      <c r="I988" s="374"/>
      <c r="J988" s="374"/>
      <c r="K988" s="374"/>
      <c r="L988" s="374"/>
      <c r="M988" s="374"/>
      <c r="N988" s="374"/>
      <c r="O988" s="374"/>
      <c r="P988" s="374"/>
      <c r="Q988" s="374"/>
      <c r="R988" s="374"/>
      <c r="S988" s="374"/>
      <c r="T988" s="374"/>
      <c r="U988" s="374"/>
      <c r="V988" s="374"/>
      <c r="W988" s="374"/>
      <c r="X988" s="374"/>
      <c r="Y988" s="374"/>
      <c r="Z988" s="374"/>
      <c r="AA988" s="374"/>
      <c r="AB988" s="374"/>
      <c r="AC988" s="374"/>
      <c r="AD988" s="374"/>
      <c r="AE988" s="374"/>
      <c r="AF988" s="374"/>
      <c r="AG988" s="374"/>
      <c r="AH988" s="374"/>
      <c r="AI988" s="374"/>
      <c r="AJ988" s="374"/>
    </row>
    <row r="989" spans="1:36" ht="16.2">
      <c r="A989" s="374"/>
      <c r="B989" s="374"/>
      <c r="C989" s="374"/>
      <c r="D989" s="374"/>
      <c r="E989" s="375"/>
      <c r="F989" s="374"/>
      <c r="G989" s="374"/>
      <c r="H989" s="374"/>
      <c r="I989" s="374"/>
      <c r="J989" s="374"/>
      <c r="K989" s="374"/>
      <c r="L989" s="374"/>
      <c r="M989" s="374"/>
      <c r="N989" s="374"/>
      <c r="O989" s="374"/>
      <c r="P989" s="374"/>
      <c r="Q989" s="374"/>
      <c r="R989" s="374"/>
      <c r="S989" s="374"/>
      <c r="T989" s="374"/>
      <c r="U989" s="374"/>
      <c r="V989" s="374"/>
      <c r="W989" s="374"/>
      <c r="X989" s="374"/>
      <c r="Y989" s="374"/>
      <c r="Z989" s="374"/>
      <c r="AA989" s="374"/>
      <c r="AB989" s="374"/>
      <c r="AC989" s="374"/>
      <c r="AD989" s="374"/>
      <c r="AE989" s="374"/>
      <c r="AF989" s="374"/>
      <c r="AG989" s="374"/>
      <c r="AH989" s="374"/>
      <c r="AI989" s="374"/>
      <c r="AJ989" s="374"/>
    </row>
    <row r="990" spans="1:36" ht="16.2">
      <c r="A990" s="374"/>
      <c r="B990" s="374"/>
      <c r="C990" s="374"/>
      <c r="D990" s="374"/>
      <c r="E990" s="375"/>
      <c r="F990" s="374"/>
      <c r="G990" s="374"/>
      <c r="H990" s="374"/>
      <c r="I990" s="374"/>
      <c r="J990" s="374"/>
      <c r="K990" s="374"/>
      <c r="L990" s="374"/>
      <c r="M990" s="374"/>
      <c r="N990" s="374"/>
      <c r="O990" s="374"/>
      <c r="P990" s="374"/>
      <c r="Q990" s="374"/>
      <c r="R990" s="374"/>
      <c r="S990" s="374"/>
      <c r="T990" s="374"/>
      <c r="U990" s="374"/>
      <c r="V990" s="374"/>
      <c r="W990" s="374"/>
      <c r="X990" s="374"/>
      <c r="Y990" s="374"/>
      <c r="Z990" s="374"/>
      <c r="AA990" s="374"/>
      <c r="AB990" s="374"/>
      <c r="AC990" s="374"/>
      <c r="AD990" s="374"/>
      <c r="AE990" s="374"/>
      <c r="AF990" s="374"/>
      <c r="AG990" s="374"/>
      <c r="AH990" s="374"/>
      <c r="AI990" s="374"/>
      <c r="AJ990" s="374"/>
    </row>
    <row r="991" spans="1:36" ht="16.2">
      <c r="A991" s="374"/>
      <c r="B991" s="374"/>
      <c r="C991" s="374"/>
      <c r="D991" s="374"/>
      <c r="E991" s="375"/>
      <c r="F991" s="374"/>
      <c r="G991" s="374"/>
      <c r="H991" s="374"/>
      <c r="I991" s="374"/>
      <c r="J991" s="374"/>
      <c r="K991" s="374"/>
      <c r="L991" s="374"/>
      <c r="M991" s="374"/>
      <c r="N991" s="374"/>
      <c r="O991" s="374"/>
      <c r="P991" s="374"/>
      <c r="Q991" s="374"/>
      <c r="R991" s="374"/>
      <c r="S991" s="374"/>
      <c r="T991" s="374"/>
      <c r="U991" s="374"/>
      <c r="V991" s="374"/>
      <c r="W991" s="374"/>
      <c r="X991" s="374"/>
      <c r="Y991" s="374"/>
      <c r="Z991" s="374"/>
      <c r="AA991" s="374"/>
      <c r="AB991" s="374"/>
      <c r="AC991" s="374"/>
      <c r="AD991" s="374"/>
      <c r="AE991" s="374"/>
      <c r="AF991" s="374"/>
      <c r="AG991" s="374"/>
      <c r="AH991" s="374"/>
      <c r="AI991" s="374"/>
      <c r="AJ991" s="374"/>
    </row>
    <row r="992" spans="1:36" ht="16.2">
      <c r="A992" s="374"/>
      <c r="B992" s="374"/>
      <c r="C992" s="374"/>
      <c r="D992" s="374"/>
      <c r="E992" s="375"/>
      <c r="F992" s="374"/>
      <c r="G992" s="374"/>
      <c r="H992" s="374"/>
      <c r="I992" s="374"/>
      <c r="J992" s="374"/>
      <c r="K992" s="374"/>
      <c r="L992" s="374"/>
      <c r="M992" s="374"/>
      <c r="N992" s="374"/>
      <c r="O992" s="374"/>
      <c r="P992" s="374"/>
      <c r="Q992" s="374"/>
      <c r="R992" s="374"/>
      <c r="S992" s="374"/>
      <c r="T992" s="374"/>
      <c r="U992" s="374"/>
      <c r="V992" s="374"/>
      <c r="W992" s="374"/>
      <c r="X992" s="374"/>
      <c r="Y992" s="374"/>
      <c r="Z992" s="374"/>
      <c r="AA992" s="374"/>
      <c r="AB992" s="374"/>
      <c r="AC992" s="374"/>
      <c r="AD992" s="374"/>
      <c r="AE992" s="374"/>
      <c r="AF992" s="374"/>
      <c r="AG992" s="374"/>
      <c r="AH992" s="374"/>
      <c r="AI992" s="374"/>
      <c r="AJ992" s="374"/>
    </row>
    <row r="993" spans="1:36" ht="16.2">
      <c r="A993" s="374"/>
      <c r="B993" s="374"/>
      <c r="C993" s="374"/>
      <c r="D993" s="374"/>
      <c r="E993" s="375"/>
      <c r="F993" s="374"/>
      <c r="G993" s="374"/>
      <c r="H993" s="374"/>
      <c r="I993" s="374"/>
      <c r="J993" s="374"/>
      <c r="K993" s="374"/>
      <c r="L993" s="374"/>
      <c r="M993" s="374"/>
      <c r="N993" s="374"/>
      <c r="O993" s="374"/>
      <c r="P993" s="374"/>
      <c r="Q993" s="374"/>
      <c r="R993" s="374"/>
      <c r="S993" s="374"/>
      <c r="T993" s="374"/>
      <c r="U993" s="374"/>
      <c r="V993" s="374"/>
      <c r="W993" s="374"/>
      <c r="X993" s="374"/>
      <c r="Y993" s="374"/>
      <c r="Z993" s="374"/>
      <c r="AA993" s="374"/>
      <c r="AB993" s="374"/>
      <c r="AC993" s="374"/>
      <c r="AD993" s="374"/>
      <c r="AE993" s="374"/>
      <c r="AF993" s="374"/>
      <c r="AG993" s="374"/>
      <c r="AH993" s="374"/>
      <c r="AI993" s="374"/>
      <c r="AJ993" s="374"/>
    </row>
    <row r="994" spans="1:36" ht="16.2">
      <c r="A994" s="374"/>
      <c r="B994" s="374"/>
      <c r="C994" s="374"/>
      <c r="D994" s="374"/>
      <c r="E994" s="375"/>
      <c r="F994" s="374"/>
      <c r="G994" s="374"/>
      <c r="H994" s="374"/>
      <c r="I994" s="374"/>
      <c r="J994" s="374"/>
      <c r="K994" s="374"/>
      <c r="L994" s="374"/>
      <c r="M994" s="374"/>
      <c r="N994" s="374"/>
      <c r="O994" s="374"/>
      <c r="P994" s="374"/>
      <c r="Q994" s="374"/>
      <c r="R994" s="374"/>
      <c r="S994" s="374"/>
      <c r="T994" s="374"/>
      <c r="U994" s="374"/>
      <c r="V994" s="374"/>
      <c r="W994" s="374"/>
      <c r="X994" s="374"/>
      <c r="Y994" s="374"/>
      <c r="Z994" s="374"/>
      <c r="AA994" s="374"/>
      <c r="AB994" s="374"/>
      <c r="AC994" s="374"/>
      <c r="AD994" s="374"/>
      <c r="AE994" s="374"/>
      <c r="AF994" s="374"/>
      <c r="AG994" s="374"/>
      <c r="AH994" s="374"/>
      <c r="AI994" s="374"/>
      <c r="AJ994" s="374"/>
    </row>
    <row r="995" spans="1:36" ht="16.2">
      <c r="A995" s="374"/>
      <c r="B995" s="374"/>
      <c r="C995" s="374"/>
      <c r="D995" s="374"/>
      <c r="E995" s="375"/>
      <c r="F995" s="374"/>
      <c r="G995" s="374"/>
      <c r="H995" s="374"/>
      <c r="I995" s="374"/>
      <c r="J995" s="374"/>
      <c r="K995" s="374"/>
      <c r="L995" s="374"/>
      <c r="M995" s="374"/>
      <c r="N995" s="374"/>
      <c r="O995" s="374"/>
      <c r="P995" s="374"/>
      <c r="Q995" s="374"/>
      <c r="R995" s="374"/>
      <c r="S995" s="374"/>
      <c r="T995" s="374"/>
      <c r="U995" s="374"/>
      <c r="V995" s="374"/>
      <c r="W995" s="374"/>
      <c r="X995" s="374"/>
      <c r="Y995" s="374"/>
      <c r="Z995" s="374"/>
      <c r="AA995" s="374"/>
      <c r="AB995" s="374"/>
      <c r="AC995" s="374"/>
      <c r="AD995" s="374"/>
      <c r="AE995" s="374"/>
      <c r="AF995" s="374"/>
      <c r="AG995" s="374"/>
      <c r="AH995" s="374"/>
      <c r="AI995" s="374"/>
      <c r="AJ995" s="374"/>
    </row>
    <row r="996" spans="1:36" ht="16.2">
      <c r="A996" s="374"/>
      <c r="B996" s="374"/>
      <c r="C996" s="374"/>
      <c r="D996" s="374"/>
      <c r="E996" s="375"/>
      <c r="F996" s="374"/>
      <c r="G996" s="374"/>
      <c r="H996" s="374"/>
      <c r="I996" s="374"/>
      <c r="J996" s="374"/>
      <c r="K996" s="374"/>
      <c r="L996" s="374"/>
      <c r="M996" s="374"/>
      <c r="N996" s="374"/>
      <c r="O996" s="374"/>
      <c r="P996" s="374"/>
      <c r="Q996" s="374"/>
      <c r="R996" s="374"/>
      <c r="S996" s="374"/>
      <c r="T996" s="374"/>
      <c r="U996" s="374"/>
      <c r="V996" s="374"/>
      <c r="W996" s="374"/>
      <c r="X996" s="374"/>
      <c r="Y996" s="374"/>
      <c r="Z996" s="374"/>
      <c r="AA996" s="374"/>
      <c r="AB996" s="374"/>
      <c r="AC996" s="374"/>
      <c r="AD996" s="374"/>
      <c r="AE996" s="374"/>
      <c r="AF996" s="374"/>
      <c r="AG996" s="374"/>
      <c r="AH996" s="374"/>
      <c r="AI996" s="374"/>
      <c r="AJ996" s="374"/>
    </row>
    <row r="997" spans="1:36" ht="16.2">
      <c r="A997" s="374"/>
      <c r="B997" s="374"/>
      <c r="C997" s="374"/>
      <c r="D997" s="374"/>
      <c r="E997" s="375"/>
      <c r="F997" s="374"/>
      <c r="G997" s="374"/>
      <c r="H997" s="374"/>
      <c r="I997" s="374"/>
      <c r="J997" s="374"/>
      <c r="K997" s="374"/>
      <c r="L997" s="374"/>
      <c r="M997" s="374"/>
      <c r="N997" s="374"/>
      <c r="O997" s="374"/>
      <c r="P997" s="374"/>
      <c r="Q997" s="374"/>
      <c r="R997" s="374"/>
      <c r="S997" s="374"/>
      <c r="T997" s="374"/>
      <c r="U997" s="374"/>
      <c r="V997" s="374"/>
      <c r="W997" s="374"/>
      <c r="X997" s="374"/>
      <c r="Y997" s="374"/>
      <c r="Z997" s="374"/>
      <c r="AA997" s="374"/>
      <c r="AB997" s="374"/>
      <c r="AC997" s="374"/>
      <c r="AD997" s="374"/>
      <c r="AE997" s="374"/>
      <c r="AF997" s="374"/>
      <c r="AG997" s="374"/>
      <c r="AH997" s="374"/>
      <c r="AI997" s="374"/>
      <c r="AJ997" s="374"/>
    </row>
    <row r="998" spans="1:36" ht="16.2">
      <c r="A998" s="374"/>
      <c r="B998" s="374"/>
      <c r="C998" s="374"/>
      <c r="D998" s="374"/>
      <c r="E998" s="375"/>
      <c r="F998" s="374"/>
      <c r="G998" s="374"/>
      <c r="H998" s="374"/>
      <c r="I998" s="374"/>
      <c r="J998" s="374"/>
      <c r="K998" s="374"/>
      <c r="L998" s="374"/>
      <c r="M998" s="374"/>
      <c r="N998" s="374"/>
      <c r="O998" s="374"/>
      <c r="P998" s="374"/>
      <c r="Q998" s="374"/>
      <c r="R998" s="374"/>
      <c r="S998" s="374"/>
      <c r="T998" s="374"/>
      <c r="U998" s="374"/>
      <c r="V998" s="374"/>
      <c r="W998" s="374"/>
      <c r="X998" s="374"/>
      <c r="Y998" s="374"/>
      <c r="Z998" s="374"/>
      <c r="AA998" s="374"/>
      <c r="AB998" s="374"/>
      <c r="AC998" s="374"/>
      <c r="AD998" s="374"/>
      <c r="AE998" s="374"/>
      <c r="AF998" s="374"/>
      <c r="AG998" s="374"/>
      <c r="AH998" s="374"/>
      <c r="AI998" s="374"/>
      <c r="AJ998" s="374"/>
    </row>
    <row r="999" spans="1:36" ht="16.2">
      <c r="A999" s="374"/>
      <c r="B999" s="374"/>
      <c r="C999" s="374"/>
      <c r="D999" s="374"/>
      <c r="E999" s="375"/>
      <c r="F999" s="374"/>
      <c r="G999" s="374"/>
      <c r="H999" s="374"/>
      <c r="I999" s="374"/>
      <c r="J999" s="374"/>
      <c r="K999" s="374"/>
      <c r="L999" s="374"/>
      <c r="M999" s="374"/>
      <c r="N999" s="374"/>
      <c r="O999" s="374"/>
      <c r="P999" s="374"/>
      <c r="Q999" s="374"/>
      <c r="R999" s="374"/>
      <c r="S999" s="374"/>
      <c r="T999" s="374"/>
      <c r="U999" s="374"/>
      <c r="V999" s="374"/>
      <c r="W999" s="374"/>
      <c r="X999" s="374"/>
      <c r="Y999" s="374"/>
      <c r="Z999" s="374"/>
      <c r="AA999" s="374"/>
      <c r="AB999" s="374"/>
      <c r="AC999" s="374"/>
      <c r="AD999" s="374"/>
      <c r="AE999" s="374"/>
      <c r="AF999" s="374"/>
      <c r="AG999" s="374"/>
      <c r="AH999" s="374"/>
      <c r="AI999" s="374"/>
      <c r="AJ999" s="374"/>
    </row>
    <row r="1000" spans="1:36" ht="16.2">
      <c r="A1000" s="374"/>
      <c r="B1000" s="374"/>
      <c r="C1000" s="374"/>
      <c r="D1000" s="374"/>
      <c r="E1000" s="375"/>
      <c r="F1000" s="374"/>
      <c r="G1000" s="374"/>
      <c r="H1000" s="374"/>
      <c r="I1000" s="374"/>
      <c r="J1000" s="374"/>
      <c r="K1000" s="374"/>
      <c r="L1000" s="374"/>
      <c r="M1000" s="374"/>
      <c r="N1000" s="374"/>
      <c r="O1000" s="374"/>
      <c r="P1000" s="374"/>
      <c r="Q1000" s="374"/>
      <c r="R1000" s="374"/>
      <c r="S1000" s="374"/>
      <c r="T1000" s="374"/>
      <c r="U1000" s="374"/>
      <c r="V1000" s="374"/>
      <c r="W1000" s="374"/>
      <c r="X1000" s="374"/>
      <c r="Y1000" s="374"/>
      <c r="Z1000" s="374"/>
      <c r="AA1000" s="374"/>
      <c r="AB1000" s="374"/>
      <c r="AC1000" s="374"/>
      <c r="AD1000" s="374"/>
      <c r="AE1000" s="374"/>
      <c r="AF1000" s="374"/>
      <c r="AG1000" s="374"/>
      <c r="AH1000" s="374"/>
      <c r="AI1000" s="374"/>
      <c r="AJ1000" s="374"/>
    </row>
    <row r="1001" spans="1:36" ht="16.2">
      <c r="A1001" s="374"/>
      <c r="B1001" s="374"/>
      <c r="C1001" s="374"/>
      <c r="D1001" s="374"/>
      <c r="E1001" s="375"/>
      <c r="F1001" s="374"/>
      <c r="G1001" s="374"/>
      <c r="H1001" s="374"/>
      <c r="I1001" s="374"/>
      <c r="J1001" s="374"/>
      <c r="K1001" s="374"/>
      <c r="L1001" s="374"/>
      <c r="M1001" s="374"/>
      <c r="N1001" s="374"/>
      <c r="O1001" s="374"/>
      <c r="P1001" s="374"/>
      <c r="Q1001" s="374"/>
      <c r="R1001" s="374"/>
      <c r="S1001" s="374"/>
      <c r="T1001" s="374"/>
      <c r="U1001" s="374"/>
      <c r="V1001" s="374"/>
      <c r="W1001" s="374"/>
      <c r="X1001" s="374"/>
      <c r="Y1001" s="374"/>
      <c r="Z1001" s="374"/>
      <c r="AA1001" s="374"/>
      <c r="AB1001" s="374"/>
      <c r="AC1001" s="374"/>
      <c r="AD1001" s="374"/>
      <c r="AE1001" s="374"/>
      <c r="AF1001" s="374"/>
      <c r="AG1001" s="374"/>
      <c r="AH1001" s="374"/>
      <c r="AI1001" s="374"/>
      <c r="AJ1001" s="374"/>
    </row>
    <row r="1002" spans="1:36" ht="16.2">
      <c r="A1002" s="374"/>
      <c r="B1002" s="374"/>
      <c r="C1002" s="374"/>
      <c r="D1002" s="374"/>
      <c r="E1002" s="375"/>
      <c r="F1002" s="374"/>
      <c r="G1002" s="374"/>
      <c r="H1002" s="374"/>
      <c r="I1002" s="374"/>
      <c r="J1002" s="374"/>
      <c r="K1002" s="374"/>
      <c r="L1002" s="374"/>
      <c r="M1002" s="374"/>
      <c r="N1002" s="374"/>
      <c r="O1002" s="374"/>
      <c r="P1002" s="374"/>
      <c r="Q1002" s="374"/>
      <c r="R1002" s="374"/>
      <c r="S1002" s="374"/>
      <c r="T1002" s="374"/>
      <c r="U1002" s="374"/>
      <c r="V1002" s="374"/>
      <c r="W1002" s="374"/>
      <c r="X1002" s="374"/>
      <c r="Y1002" s="374"/>
      <c r="Z1002" s="374"/>
      <c r="AA1002" s="374"/>
      <c r="AB1002" s="374"/>
      <c r="AC1002" s="374"/>
      <c r="AD1002" s="374"/>
      <c r="AE1002" s="374"/>
      <c r="AF1002" s="374"/>
      <c r="AG1002" s="374"/>
      <c r="AH1002" s="374"/>
      <c r="AI1002" s="374"/>
      <c r="AJ1002" s="374"/>
    </row>
    <row r="1003" spans="1:36" ht="16.2">
      <c r="A1003" s="374"/>
      <c r="B1003" s="374"/>
      <c r="C1003" s="374"/>
      <c r="D1003" s="374"/>
      <c r="E1003" s="375"/>
      <c r="F1003" s="374"/>
      <c r="G1003" s="374"/>
      <c r="H1003" s="374"/>
      <c r="I1003" s="374"/>
      <c r="J1003" s="374"/>
      <c r="K1003" s="374"/>
      <c r="L1003" s="374"/>
      <c r="M1003" s="374"/>
      <c r="N1003" s="374"/>
      <c r="O1003" s="374"/>
      <c r="P1003" s="374"/>
      <c r="Q1003" s="374"/>
      <c r="R1003" s="374"/>
      <c r="S1003" s="374"/>
      <c r="T1003" s="374"/>
      <c r="U1003" s="374"/>
      <c r="V1003" s="374"/>
      <c r="W1003" s="374"/>
      <c r="X1003" s="374"/>
      <c r="Y1003" s="374"/>
      <c r="Z1003" s="374"/>
      <c r="AA1003" s="374"/>
      <c r="AB1003" s="374"/>
      <c r="AC1003" s="374"/>
      <c r="AD1003" s="374"/>
      <c r="AE1003" s="374"/>
      <c r="AF1003" s="374"/>
      <c r="AG1003" s="374"/>
      <c r="AH1003" s="374"/>
      <c r="AI1003" s="374"/>
      <c r="AJ1003" s="374"/>
    </row>
    <row r="1004" spans="1:36" ht="16.2">
      <c r="A1004" s="374"/>
      <c r="B1004" s="374"/>
      <c r="C1004" s="374"/>
      <c r="D1004" s="374"/>
      <c r="E1004" s="375"/>
      <c r="F1004" s="374"/>
      <c r="G1004" s="374"/>
      <c r="H1004" s="374"/>
      <c r="I1004" s="374"/>
      <c r="J1004" s="374"/>
      <c r="K1004" s="374"/>
      <c r="L1004" s="374"/>
      <c r="M1004" s="374"/>
      <c r="N1004" s="374"/>
      <c r="O1004" s="374"/>
      <c r="P1004" s="374"/>
      <c r="Q1004" s="374"/>
      <c r="R1004" s="374"/>
      <c r="S1004" s="374"/>
      <c r="T1004" s="374"/>
      <c r="U1004" s="374"/>
      <c r="V1004" s="374"/>
      <c r="W1004" s="374"/>
      <c r="X1004" s="374"/>
      <c r="Y1004" s="374"/>
      <c r="Z1004" s="374"/>
      <c r="AA1004" s="374"/>
      <c r="AB1004" s="374"/>
      <c r="AC1004" s="374"/>
      <c r="AD1004" s="374"/>
      <c r="AE1004" s="374"/>
      <c r="AF1004" s="374"/>
      <c r="AG1004" s="374"/>
      <c r="AH1004" s="374"/>
      <c r="AI1004" s="374"/>
      <c r="AJ1004" s="374"/>
    </row>
    <row r="1005" spans="1:36" ht="16.2">
      <c r="A1005" s="374"/>
      <c r="B1005" s="374"/>
      <c r="C1005" s="374"/>
      <c r="D1005" s="374"/>
      <c r="E1005" s="375"/>
      <c r="F1005" s="374"/>
      <c r="G1005" s="374"/>
      <c r="H1005" s="374"/>
      <c r="I1005" s="374"/>
      <c r="J1005" s="374"/>
      <c r="K1005" s="374"/>
      <c r="L1005" s="374"/>
      <c r="M1005" s="374"/>
      <c r="N1005" s="374"/>
      <c r="O1005" s="374"/>
      <c r="P1005" s="374"/>
      <c r="Q1005" s="374"/>
      <c r="R1005" s="374"/>
      <c r="S1005" s="374"/>
      <c r="T1005" s="374"/>
      <c r="U1005" s="374"/>
      <c r="V1005" s="374"/>
      <c r="W1005" s="374"/>
      <c r="X1005" s="374"/>
      <c r="Y1005" s="374"/>
      <c r="Z1005" s="374"/>
      <c r="AA1005" s="374"/>
      <c r="AB1005" s="374"/>
      <c r="AC1005" s="374"/>
      <c r="AD1005" s="374"/>
      <c r="AE1005" s="374"/>
      <c r="AF1005" s="374"/>
      <c r="AG1005" s="374"/>
      <c r="AH1005" s="374"/>
      <c r="AI1005" s="374"/>
      <c r="AJ1005" s="374"/>
    </row>
    <row r="1006" spans="1:36" ht="16.2">
      <c r="A1006" s="374"/>
      <c r="B1006" s="374"/>
      <c r="C1006" s="374"/>
      <c r="D1006" s="374"/>
      <c r="E1006" s="375"/>
      <c r="F1006" s="374"/>
      <c r="G1006" s="374"/>
      <c r="H1006" s="374"/>
      <c r="I1006" s="374"/>
      <c r="J1006" s="374"/>
      <c r="K1006" s="374"/>
      <c r="L1006" s="374"/>
      <c r="M1006" s="374"/>
      <c r="N1006" s="374"/>
      <c r="O1006" s="374"/>
      <c r="P1006" s="374"/>
      <c r="Q1006" s="374"/>
      <c r="R1006" s="374"/>
      <c r="S1006" s="374"/>
      <c r="T1006" s="374"/>
      <c r="U1006" s="374"/>
      <c r="V1006" s="374"/>
      <c r="W1006" s="374"/>
      <c r="X1006" s="374"/>
      <c r="Y1006" s="374"/>
      <c r="Z1006" s="374"/>
      <c r="AA1006" s="374"/>
      <c r="AB1006" s="374"/>
      <c r="AC1006" s="374"/>
      <c r="AD1006" s="374"/>
      <c r="AE1006" s="374"/>
      <c r="AF1006" s="374"/>
      <c r="AG1006" s="374"/>
      <c r="AH1006" s="374"/>
      <c r="AI1006" s="374"/>
      <c r="AJ1006" s="374"/>
    </row>
    <row r="1007" spans="1:36" ht="16.2">
      <c r="A1007" s="374"/>
      <c r="B1007" s="374"/>
      <c r="C1007" s="374"/>
      <c r="D1007" s="374"/>
      <c r="E1007" s="375"/>
      <c r="F1007" s="374"/>
      <c r="G1007" s="374"/>
      <c r="H1007" s="374"/>
      <c r="I1007" s="374"/>
      <c r="J1007" s="374"/>
      <c r="K1007" s="374"/>
      <c r="L1007" s="374"/>
      <c r="M1007" s="374"/>
      <c r="N1007" s="374"/>
      <c r="O1007" s="374"/>
      <c r="P1007" s="374"/>
      <c r="Q1007" s="374"/>
      <c r="R1007" s="374"/>
      <c r="S1007" s="374"/>
      <c r="T1007" s="374"/>
      <c r="U1007" s="374"/>
      <c r="V1007" s="374"/>
      <c r="W1007" s="374"/>
      <c r="X1007" s="374"/>
      <c r="Y1007" s="374"/>
      <c r="Z1007" s="374"/>
      <c r="AA1007" s="374"/>
      <c r="AB1007" s="374"/>
      <c r="AC1007" s="374"/>
      <c r="AD1007" s="374"/>
      <c r="AE1007" s="374"/>
      <c r="AF1007" s="374"/>
      <c r="AG1007" s="374"/>
      <c r="AH1007" s="374"/>
      <c r="AI1007" s="374"/>
      <c r="AJ1007" s="374"/>
    </row>
    <row r="1008" spans="1:36" ht="16.2">
      <c r="A1008" s="374"/>
      <c r="B1008" s="374"/>
      <c r="C1008" s="374"/>
      <c r="D1008" s="374"/>
      <c r="E1008" s="375"/>
      <c r="F1008" s="374"/>
      <c r="G1008" s="374"/>
      <c r="H1008" s="374"/>
      <c r="I1008" s="374"/>
      <c r="J1008" s="374"/>
      <c r="K1008" s="374"/>
      <c r="L1008" s="374"/>
      <c r="M1008" s="374"/>
      <c r="N1008" s="374"/>
      <c r="O1008" s="374"/>
      <c r="P1008" s="374"/>
      <c r="Q1008" s="374"/>
      <c r="R1008" s="374"/>
      <c r="S1008" s="374"/>
      <c r="T1008" s="374"/>
      <c r="U1008" s="374"/>
      <c r="V1008" s="374"/>
      <c r="W1008" s="374"/>
      <c r="X1008" s="374"/>
      <c r="Y1008" s="374"/>
      <c r="Z1008" s="374"/>
      <c r="AA1008" s="374"/>
      <c r="AB1008" s="374"/>
      <c r="AC1008" s="374"/>
      <c r="AD1008" s="374"/>
      <c r="AE1008" s="374"/>
      <c r="AF1008" s="374"/>
      <c r="AG1008" s="374"/>
      <c r="AH1008" s="374"/>
      <c r="AI1008" s="374"/>
      <c r="AJ1008" s="374"/>
    </row>
    <row r="1009" spans="1:36" ht="16.2">
      <c r="A1009" s="374"/>
      <c r="B1009" s="374"/>
      <c r="C1009" s="374"/>
      <c r="D1009" s="374"/>
      <c r="E1009" s="375"/>
      <c r="F1009" s="374"/>
      <c r="G1009" s="374"/>
      <c r="H1009" s="374"/>
      <c r="I1009" s="374"/>
      <c r="J1009" s="374"/>
      <c r="K1009" s="374"/>
      <c r="L1009" s="374"/>
      <c r="M1009" s="374"/>
      <c r="N1009" s="374"/>
      <c r="O1009" s="374"/>
      <c r="P1009" s="374"/>
      <c r="Q1009" s="374"/>
      <c r="R1009" s="374"/>
      <c r="S1009" s="374"/>
      <c r="T1009" s="374"/>
      <c r="U1009" s="374"/>
      <c r="V1009" s="374"/>
      <c r="W1009" s="374"/>
      <c r="X1009" s="374"/>
      <c r="Y1009" s="374"/>
      <c r="Z1009" s="374"/>
      <c r="AA1009" s="374"/>
      <c r="AB1009" s="374"/>
      <c r="AC1009" s="374"/>
      <c r="AD1009" s="374"/>
      <c r="AE1009" s="374"/>
      <c r="AF1009" s="374"/>
      <c r="AG1009" s="374"/>
      <c r="AH1009" s="374"/>
      <c r="AI1009" s="374"/>
      <c r="AJ1009" s="374"/>
    </row>
    <row r="1010" spans="1:36" ht="16.2">
      <c r="A1010" s="374"/>
      <c r="B1010" s="374"/>
      <c r="C1010" s="374"/>
      <c r="D1010" s="374"/>
      <c r="E1010" s="375"/>
      <c r="F1010" s="374"/>
      <c r="G1010" s="374"/>
      <c r="H1010" s="374"/>
      <c r="I1010" s="374"/>
      <c r="J1010" s="374"/>
      <c r="K1010" s="374"/>
      <c r="L1010" s="374"/>
      <c r="M1010" s="374"/>
      <c r="N1010" s="374"/>
      <c r="O1010" s="374"/>
      <c r="P1010" s="374"/>
      <c r="Q1010" s="374"/>
      <c r="R1010" s="374"/>
      <c r="S1010" s="374"/>
      <c r="T1010" s="374"/>
      <c r="U1010" s="374"/>
      <c r="V1010" s="374"/>
      <c r="W1010" s="374"/>
      <c r="X1010" s="374"/>
      <c r="Y1010" s="374"/>
      <c r="Z1010" s="374"/>
      <c r="AA1010" s="374"/>
      <c r="AB1010" s="374"/>
      <c r="AC1010" s="374"/>
      <c r="AD1010" s="374"/>
      <c r="AE1010" s="374"/>
      <c r="AF1010" s="374"/>
      <c r="AG1010" s="374"/>
      <c r="AH1010" s="374"/>
      <c r="AI1010" s="374"/>
      <c r="AJ1010" s="374"/>
    </row>
    <row r="1011" spans="1:36" ht="16.2">
      <c r="A1011" s="374"/>
      <c r="B1011" s="374"/>
      <c r="C1011" s="374"/>
      <c r="D1011" s="374"/>
      <c r="E1011" s="375"/>
      <c r="F1011" s="374"/>
      <c r="G1011" s="374"/>
      <c r="H1011" s="374"/>
      <c r="I1011" s="374"/>
      <c r="J1011" s="374"/>
      <c r="K1011" s="374"/>
      <c r="L1011" s="374"/>
      <c r="M1011" s="374"/>
      <c r="N1011" s="374"/>
      <c r="O1011" s="374"/>
      <c r="P1011" s="374"/>
      <c r="Q1011" s="374"/>
      <c r="R1011" s="374"/>
      <c r="S1011" s="374"/>
      <c r="T1011" s="374"/>
      <c r="U1011" s="374"/>
      <c r="V1011" s="374"/>
      <c r="W1011" s="374"/>
      <c r="X1011" s="374"/>
      <c r="Y1011" s="374"/>
      <c r="Z1011" s="374"/>
      <c r="AA1011" s="374"/>
      <c r="AB1011" s="374"/>
      <c r="AC1011" s="374"/>
      <c r="AD1011" s="374"/>
      <c r="AE1011" s="374"/>
      <c r="AF1011" s="374"/>
      <c r="AG1011" s="374"/>
      <c r="AH1011" s="374"/>
      <c r="AI1011" s="374"/>
      <c r="AJ1011" s="374"/>
    </row>
    <row r="1012" spans="1:36" ht="16.2">
      <c r="A1012" s="374"/>
      <c r="B1012" s="374"/>
      <c r="C1012" s="374"/>
      <c r="D1012" s="374"/>
      <c r="E1012" s="375"/>
      <c r="F1012" s="374"/>
      <c r="G1012" s="374"/>
      <c r="H1012" s="374"/>
      <c r="I1012" s="374"/>
      <c r="J1012" s="374"/>
      <c r="K1012" s="374"/>
      <c r="L1012" s="374"/>
      <c r="M1012" s="374"/>
      <c r="N1012" s="374"/>
      <c r="O1012" s="374"/>
      <c r="P1012" s="374"/>
      <c r="Q1012" s="374"/>
      <c r="R1012" s="374"/>
      <c r="S1012" s="374"/>
      <c r="T1012" s="374"/>
      <c r="U1012" s="374"/>
      <c r="V1012" s="374"/>
      <c r="W1012" s="374"/>
      <c r="X1012" s="374"/>
      <c r="Y1012" s="374"/>
      <c r="Z1012" s="374"/>
      <c r="AA1012" s="374"/>
      <c r="AB1012" s="374"/>
      <c r="AC1012" s="374"/>
      <c r="AD1012" s="374"/>
      <c r="AE1012" s="374"/>
      <c r="AF1012" s="374"/>
      <c r="AG1012" s="374"/>
      <c r="AH1012" s="374"/>
      <c r="AI1012" s="374"/>
      <c r="AJ1012" s="374"/>
    </row>
  </sheetData>
  <mergeCells count="23">
    <mergeCell ref="E30:E31"/>
    <mergeCell ref="E32:E33"/>
    <mergeCell ref="E68:E71"/>
    <mergeCell ref="E20:E21"/>
    <mergeCell ref="E22:E23"/>
    <mergeCell ref="E24:E25"/>
    <mergeCell ref="E26:E27"/>
    <mergeCell ref="E28:E29"/>
    <mergeCell ref="E34:E35"/>
    <mergeCell ref="E36:E37"/>
    <mergeCell ref="F42:F48"/>
    <mergeCell ref="I42:I48"/>
    <mergeCell ref="F49:F52"/>
    <mergeCell ref="I49:I55"/>
    <mergeCell ref="F53:F63"/>
    <mergeCell ref="I56:I61"/>
    <mergeCell ref="B2:B3"/>
    <mergeCell ref="C2:C3"/>
    <mergeCell ref="D2:D3"/>
    <mergeCell ref="A18:A19"/>
    <mergeCell ref="B18:B19"/>
    <mergeCell ref="C18:C19"/>
    <mergeCell ref="D18:D19"/>
  </mergeCells>
  <phoneticPr fontId="105"/>
  <conditionalFormatting sqref="F20:AJ37">
    <cfRule type="containsText" dxfId="419" priority="1" operator="containsText" text="アロマ">
      <formula>NOT(ISERROR(SEARCH(("アロマ"),(F20))))</formula>
    </cfRule>
  </conditionalFormatting>
  <conditionalFormatting sqref="F20:AJ37">
    <cfRule type="containsText" dxfId="418" priority="2" operator="containsText" text="寝たまんま">
      <formula>NOT(ISERROR(SEARCH(("寝たまんま"),(F20))))</formula>
    </cfRule>
  </conditionalFormatting>
  <conditionalFormatting sqref="F20:AJ37">
    <cfRule type="containsText" dxfId="417" priority="3" operator="containsText" text="ディープ">
      <formula>NOT(ISERROR(SEARCH(("ディープ"),(F20))))</formula>
    </cfRule>
  </conditionalFormatting>
  <conditionalFormatting sqref="F20:AJ37">
    <cfRule type="containsText" dxfId="416" priority="4" operator="containsText" text="オトナ">
      <formula>NOT(ISERROR(SEARCH(("オトナ"),(F20))))</formula>
    </cfRule>
  </conditionalFormatting>
  <conditionalFormatting sqref="F20:AJ37">
    <cfRule type="containsText" dxfId="415" priority="5" operator="containsText" text="90">
      <formula>NOT(ISERROR(SEARCH(("90"),(F20))))</formula>
    </cfRule>
  </conditionalFormatting>
  <conditionalFormatting sqref="F20:AJ37">
    <cfRule type="containsText" dxfId="414" priority="6" operator="containsText" text="はじめて">
      <formula>NOT(ISERROR(SEARCH(("はじめて"),(F20))))</formula>
    </cfRule>
  </conditionalFormatting>
  <conditionalFormatting sqref="F20:AJ37">
    <cfRule type="containsText" dxfId="413" priority="7" operator="containsText" text="パワアド">
      <formula>NOT(ISERROR(SEARCH(("パワアド"),(F20))))</formula>
    </cfRule>
  </conditionalFormatting>
  <conditionalFormatting sqref="F20:AJ37">
    <cfRule type="containsText" dxfId="412" priority="8" operator="containsText" text="EX">
      <formula>NOT(ISERROR(SEARCH(("EX"),(F20))))</formula>
    </cfRule>
  </conditionalFormatting>
  <conditionalFormatting sqref="F20:AJ37">
    <cfRule type="containsText" dxfId="411" priority="9" operator="containsText" text="セルトル">
      <formula>NOT(ISERROR(SEARCH(("セルトル"),(F20))))</formula>
    </cfRule>
  </conditionalFormatting>
  <conditionalFormatting sqref="F20:AJ37">
    <cfRule type="containsText" dxfId="410" priority="10" operator="containsText" text="背中美人">
      <formula>NOT(ISERROR(SEARCH(("背中美人"),(F20))))</formula>
    </cfRule>
  </conditionalFormatting>
  <conditionalFormatting sqref="F20:AJ37">
    <cfRule type="containsText" dxfId="409" priority="11" operator="containsText" text="ダイエット">
      <formula>NOT(ISERROR(SEARCH(("ダイエット"),(F20))))</formula>
    </cfRule>
  </conditionalFormatting>
  <conditionalFormatting sqref="F20:AJ37">
    <cfRule type="containsText" dxfId="408" priority="12" operator="containsText" text="痩せる">
      <formula>NOT(ISERROR(SEARCH(("痩せる"),(F20))))</formula>
    </cfRule>
  </conditionalFormatting>
  <conditionalFormatting sqref="F20:AJ37">
    <cfRule type="containsText" dxfId="407" priority="13" operator="containsText" text="スリム">
      <formula>NOT(ISERROR(SEARCH(("スリム"),(F20))))</formula>
    </cfRule>
  </conditionalFormatting>
  <conditionalFormatting sqref="F20:AJ37">
    <cfRule type="containsText" dxfId="406" priority="14" operator="containsText" text="ピラティス">
      <formula>NOT(ISERROR(SEARCH(("ピラティス"),(F20))))</formula>
    </cfRule>
  </conditionalFormatting>
  <conditionalFormatting sqref="F20:AJ37">
    <cfRule type="containsText" dxfId="405" priority="15" operator="containsText" text="もも尻">
      <formula>NOT(ISERROR(SEARCH(("もも尻"),(F20))))</formula>
    </cfRule>
  </conditionalFormatting>
  <conditionalFormatting sqref="F20:AJ37">
    <cfRule type="containsText" dxfId="404" priority="16" operator="containsText" text="美ボディ">
      <formula>NOT(ISERROR(SEARCH(("美ボディ"),(F20))))</formula>
    </cfRule>
  </conditionalFormatting>
  <conditionalFormatting sqref="F20:AJ37">
    <cfRule type="containsText" dxfId="403" priority="17" operator="containsText" text="ドラム">
      <formula>NOT(ISERROR(SEARCH(("ドラム"),(F20))))</formula>
    </cfRule>
  </conditionalFormatting>
  <conditionalFormatting sqref="F20:AJ37">
    <cfRule type="containsText" dxfId="402" priority="18" operator="containsText" text="SUMO">
      <formula>NOT(ISERROR(SEARCH(("SUMO"),(F20))))</formula>
    </cfRule>
  </conditionalFormatting>
  <conditionalFormatting sqref="F20:AJ37">
    <cfRule type="containsText" dxfId="401" priority="19" operator="containsText" text="Feel">
      <formula>NOT(ISERROR(SEARCH(("Feel"),(F20))))</formula>
    </cfRule>
  </conditionalFormatting>
  <conditionalFormatting sqref="F20:AJ37">
    <cfRule type="containsText" dxfId="400" priority="20" operator="containsText" text="HIIT">
      <formula>NOT(ISERROR(SEARCH(("HIIT"),(F20))))</formula>
    </cfRule>
  </conditionalFormatting>
  <conditionalFormatting sqref="F20:AJ37">
    <cfRule type="containsText" dxfId="399" priority="21" operator="containsText" text="エアロビ">
      <formula>NOT(ISERROR(SEARCH(("エアロビ"),(F20))))</formula>
    </cfRule>
  </conditionalFormatting>
  <conditionalFormatting sqref="F20:AJ37">
    <cfRule type="containsText" dxfId="398" priority="22" operator="containsText" text="ブート">
      <formula>NOT(ISERROR(SEARCH(("ブート"),(F20))))</formula>
    </cfRule>
  </conditionalFormatting>
  <conditionalFormatting sqref="F20:AJ37">
    <cfRule type="containsText" dxfId="397" priority="23" operator="containsText" text="リンパ">
      <formula>NOT(ISERROR(SEARCH(("リンパ"),(F20))))</formula>
    </cfRule>
  </conditionalFormatting>
  <conditionalFormatting sqref="F20:AJ37">
    <cfRule type="containsText" dxfId="396" priority="24" operator="containsText" text="骨盤">
      <formula>NOT(ISERROR(SEARCH(("骨盤"),(F20))))</formula>
    </cfRule>
  </conditionalFormatting>
  <conditionalFormatting sqref="F20:AJ37">
    <cfRule type="containsText" dxfId="395" priority="25" operator="containsText" text="肩コリ">
      <formula>NOT(ISERROR(SEARCH(("肩コリ"),(F20))))</formula>
    </cfRule>
  </conditionalFormatting>
  <conditionalFormatting sqref="F20:AJ37">
    <cfRule type="containsText" dxfId="394" priority="26" operator="containsText" text="美姿勢">
      <formula>NOT(ISERROR(SEARCH(("美姿勢"),(F20))))</formula>
    </cfRule>
  </conditionalFormatting>
  <conditionalFormatting sqref="F20:AJ37">
    <cfRule type="containsText" dxfId="393" priority="27" operator="containsText" text="免疫">
      <formula>NOT(ISERROR(SEARCH(("免疫"),(F20))))</formula>
    </cfRule>
  </conditionalFormatting>
  <conditionalFormatting sqref="F20:AJ37">
    <cfRule type="containsText" dxfId="392" priority="28" operator="containsText" text="ココロ">
      <formula>NOT(ISERROR(SEARCH(("ココロ"),(F20))))</formula>
    </cfRule>
  </conditionalFormatting>
  <conditionalFormatting sqref="F20:AJ37">
    <cfRule type="containsText" dxfId="391" priority="29" operator="containsText" text="腸活">
      <formula>NOT(ISERROR(SEARCH(("腸活"),(F20))))</formula>
    </cfRule>
  </conditionalFormatting>
  <conditionalFormatting sqref="F20:AJ37">
    <cfRule type="containsText" dxfId="390" priority="30" operator="containsText" text="ゆがみ">
      <formula>NOT(ISERROR(SEARCH(("ゆがみ"),(F20))))</formula>
    </cfRule>
  </conditionalFormatting>
  <conditionalFormatting sqref="F20:AJ37">
    <cfRule type="containsText" dxfId="389" priority="31" operator="containsText" text="膣トレ">
      <formula>NOT(ISERROR(SEARCH(("膣トレ"),(F20))))</formula>
    </cfRule>
  </conditionalFormatting>
  <conditionalFormatting sqref="F20:AJ37">
    <cfRule type="containsText" dxfId="388" priority="32" operator="containsText" text="フェイス">
      <formula>NOT(ISERROR(SEARCH(("フェイス"),(F20))))</formula>
    </cfRule>
  </conditionalFormatting>
  <conditionalFormatting sqref="F20:AJ37">
    <cfRule type="containsText" dxfId="387" priority="33" operator="containsText" text="みるみる">
      <formula>NOT(ISERROR(SEARCH(("みるみる"),(F20))))</formula>
    </cfRule>
  </conditionalFormatting>
  <conditionalFormatting sqref="F20:AJ37">
    <cfRule type="containsText" dxfId="386" priority="34" operator="containsText" text="FIRE">
      <formula>NOT(ISERROR(SEARCH(("FIRE"),(F20))))</formula>
    </cfRule>
  </conditionalFormatting>
  <conditionalFormatting sqref="F20:AJ37">
    <cfRule type="containsText" dxfId="385" priority="35" operator="containsText" text="WATER">
      <formula>NOT(ISERROR(SEARCH(("WATER"),(F20))))</formula>
    </cfRule>
  </conditionalFormatting>
  <conditionalFormatting sqref="F20:AJ37">
    <cfRule type="containsText" dxfId="384" priority="36" operator="containsText" text="復活">
      <formula>NOT(ISERROR(SEARCH(("復活"),(F20))))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H1020"/>
  <sheetViews>
    <sheetView workbookViewId="0"/>
  </sheetViews>
  <sheetFormatPr defaultColWidth="12.6640625" defaultRowHeight="15.75" customHeight="1"/>
  <cols>
    <col min="1" max="1" width="2.77734375" customWidth="1"/>
    <col min="2" max="8" width="22" customWidth="1"/>
  </cols>
  <sheetData>
    <row r="1" spans="1:8" ht="16.2">
      <c r="B1" s="443" t="s">
        <v>544</v>
      </c>
      <c r="C1" s="251"/>
      <c r="D1" s="251"/>
      <c r="E1" s="251"/>
      <c r="F1" s="251"/>
      <c r="G1" s="251"/>
      <c r="H1" s="251"/>
    </row>
    <row r="2" spans="1:8" ht="15">
      <c r="B2" s="252">
        <v>45505</v>
      </c>
      <c r="C2" s="253">
        <v>45506</v>
      </c>
      <c r="D2" s="253">
        <v>45507</v>
      </c>
      <c r="E2" s="253">
        <v>45508</v>
      </c>
      <c r="F2" s="253">
        <v>45509</v>
      </c>
      <c r="G2" s="253">
        <v>45510</v>
      </c>
      <c r="H2" s="253">
        <v>45511</v>
      </c>
    </row>
    <row r="3" spans="1:8" ht="16.2">
      <c r="B3" s="306" t="s">
        <v>50</v>
      </c>
      <c r="C3" s="306" t="s">
        <v>51</v>
      </c>
      <c r="D3" s="307" t="s">
        <v>52</v>
      </c>
      <c r="E3" s="308" t="s">
        <v>46</v>
      </c>
      <c r="F3" s="306" t="s">
        <v>47</v>
      </c>
      <c r="G3" s="306" t="s">
        <v>48</v>
      </c>
      <c r="H3" s="306" t="s">
        <v>49</v>
      </c>
    </row>
    <row r="4" spans="1:8" ht="13.2">
      <c r="B4" s="444" t="s">
        <v>396</v>
      </c>
      <c r="C4" s="445" t="s">
        <v>396</v>
      </c>
      <c r="D4" s="445" t="s">
        <v>396</v>
      </c>
      <c r="E4" s="444" t="s">
        <v>396</v>
      </c>
      <c r="F4" s="444" t="s">
        <v>396</v>
      </c>
      <c r="G4" s="445" t="s">
        <v>396</v>
      </c>
      <c r="H4" s="444" t="s">
        <v>545</v>
      </c>
    </row>
    <row r="5" spans="1:8" ht="13.2">
      <c r="A5" s="311" t="s">
        <v>193</v>
      </c>
      <c r="B5" s="756">
        <f>VLOOKUP(①ひな形!G30,①ひな形!$A$34:$B$99,2,FALSE)</f>
        <v>0</v>
      </c>
      <c r="C5" s="758" t="e">
        <f>VLOOKUP(#REF!,①ひな形!$A$34:$B$99,2,FALSE)</f>
        <v>#REF!</v>
      </c>
      <c r="D5" s="758" t="s">
        <v>603</v>
      </c>
      <c r="E5" s="756" t="s">
        <v>603</v>
      </c>
      <c r="F5" s="756" t="s">
        <v>603</v>
      </c>
      <c r="G5" s="758" t="s">
        <v>603</v>
      </c>
      <c r="H5" s="756" t="s">
        <v>603</v>
      </c>
    </row>
    <row r="6" spans="1:8" ht="13.2">
      <c r="A6" s="311"/>
      <c r="B6" s="726"/>
      <c r="C6" s="726"/>
      <c r="D6" s="726"/>
      <c r="E6" s="726"/>
      <c r="F6" s="726"/>
      <c r="G6" s="726"/>
      <c r="H6" s="726"/>
    </row>
    <row r="7" spans="1:8" ht="13.2">
      <c r="B7" s="362" t="str">
        <f>①ひな形!G31</f>
        <v>Rion.S</v>
      </c>
      <c r="C7" s="447">
        <f>①ひな形!H30</f>
        <v>0</v>
      </c>
      <c r="D7" s="448" t="s">
        <v>603</v>
      </c>
      <c r="E7" s="449" t="s">
        <v>603</v>
      </c>
      <c r="F7" s="449" t="s">
        <v>603</v>
      </c>
      <c r="G7" s="447" t="s">
        <v>603</v>
      </c>
      <c r="H7" s="449" t="s">
        <v>603</v>
      </c>
    </row>
    <row r="8" spans="1:8" ht="13.2">
      <c r="B8" s="450"/>
      <c r="C8" s="451"/>
      <c r="D8" s="451"/>
      <c r="E8" s="369"/>
      <c r="F8" s="369"/>
      <c r="G8" s="451"/>
      <c r="H8" s="369"/>
    </row>
    <row r="9" spans="1:8" ht="13.2">
      <c r="A9" s="311" t="s">
        <v>195</v>
      </c>
      <c r="B9" s="756" t="s">
        <v>603</v>
      </c>
      <c r="C9" s="758" t="s">
        <v>603</v>
      </c>
      <c r="D9" s="758" t="s">
        <v>603</v>
      </c>
      <c r="E9" s="756" t="s">
        <v>603</v>
      </c>
      <c r="F9" s="756" t="e">
        <f>VLOOKUP(①ひな形!O32,①ひな形!$A$34:$B$99,2,FALSE)</f>
        <v>#N/A</v>
      </c>
      <c r="G9" s="758" t="s">
        <v>603</v>
      </c>
      <c r="H9" s="756" t="s">
        <v>603</v>
      </c>
    </row>
    <row r="10" spans="1:8" ht="13.2">
      <c r="A10" s="311"/>
      <c r="B10" s="726"/>
      <c r="C10" s="726"/>
      <c r="D10" s="726"/>
      <c r="E10" s="726"/>
      <c r="F10" s="726"/>
      <c r="G10" s="726"/>
      <c r="H10" s="726"/>
    </row>
    <row r="11" spans="1:8" ht="13.2">
      <c r="B11" s="362" t="s">
        <v>603</v>
      </c>
      <c r="C11" s="448" t="s">
        <v>603</v>
      </c>
      <c r="D11" s="447" t="s">
        <v>603</v>
      </c>
      <c r="E11" s="449" t="str">
        <f>①ひな形!J31</f>
        <v>misaki.h</v>
      </c>
      <c r="F11" s="449">
        <f>①ひな形!O33</f>
        <v>0</v>
      </c>
      <c r="G11" s="448" t="s">
        <v>603</v>
      </c>
      <c r="H11" s="449" t="s">
        <v>603</v>
      </c>
    </row>
    <row r="12" spans="1:8" ht="13.2">
      <c r="B12" s="450"/>
      <c r="C12" s="451"/>
      <c r="D12" s="451"/>
      <c r="E12" s="369"/>
      <c r="F12" s="369"/>
      <c r="G12" s="451"/>
      <c r="H12" s="369"/>
    </row>
    <row r="13" spans="1:8" ht="13.2">
      <c r="A13" s="311" t="s">
        <v>197</v>
      </c>
      <c r="B13" s="756" t="s">
        <v>603</v>
      </c>
      <c r="C13" s="758" t="s">
        <v>603</v>
      </c>
      <c r="D13" s="758" t="s">
        <v>603</v>
      </c>
      <c r="E13" s="756" t="s">
        <v>603</v>
      </c>
      <c r="F13" s="756" t="e">
        <f>VLOOKUP(①ひな形!O34,①ひな形!$A$34:$B$99,2,FALSE)</f>
        <v>#N/A</v>
      </c>
      <c r="G13" s="758" t="s">
        <v>603</v>
      </c>
      <c r="H13" s="756" t="s">
        <v>603</v>
      </c>
    </row>
    <row r="14" spans="1:8" ht="13.2">
      <c r="A14" s="311"/>
      <c r="B14" s="726"/>
      <c r="C14" s="726"/>
      <c r="D14" s="726"/>
      <c r="E14" s="726"/>
      <c r="F14" s="726"/>
      <c r="G14" s="726"/>
      <c r="H14" s="726"/>
    </row>
    <row r="15" spans="1:8" ht="13.2">
      <c r="B15" s="362" t="s">
        <v>603</v>
      </c>
      <c r="C15" s="448" t="s">
        <v>603</v>
      </c>
      <c r="D15" s="448" t="s">
        <v>603</v>
      </c>
      <c r="E15" s="449" t="s">
        <v>603</v>
      </c>
      <c r="F15" s="449">
        <f>①ひな形!O35</f>
        <v>0</v>
      </c>
      <c r="G15" s="448" t="s">
        <v>603</v>
      </c>
      <c r="H15" s="449" t="s">
        <v>603</v>
      </c>
    </row>
    <row r="16" spans="1:8" ht="13.2">
      <c r="B16" s="450"/>
      <c r="C16" s="369"/>
      <c r="D16" s="369"/>
      <c r="E16" s="369"/>
      <c r="F16" s="369"/>
      <c r="G16" s="369"/>
      <c r="H16" s="369"/>
    </row>
    <row r="17" spans="1:8" ht="13.2">
      <c r="A17" s="311" t="s">
        <v>198</v>
      </c>
      <c r="B17" s="756" t="e">
        <f>VLOOKUP(①ひな形!G36,①ひな形!$A$34:$B$99,2,FALSE)</f>
        <v>#N/A</v>
      </c>
      <c r="C17" s="756"/>
      <c r="D17" s="756" t="s">
        <v>603</v>
      </c>
      <c r="E17" s="756" t="s">
        <v>603</v>
      </c>
      <c r="F17" s="756" t="e">
        <f>VLOOKUP(①ひな形!O36,①ひな形!$A$34:$B$99,2,FALSE)</f>
        <v>#N/A</v>
      </c>
      <c r="G17" s="756" t="s">
        <v>603</v>
      </c>
      <c r="H17" s="756" t="s">
        <v>603</v>
      </c>
    </row>
    <row r="18" spans="1:8" ht="13.2">
      <c r="A18" s="311"/>
      <c r="B18" s="726"/>
      <c r="C18" s="726"/>
      <c r="D18" s="726"/>
      <c r="E18" s="726"/>
      <c r="F18" s="726"/>
      <c r="G18" s="726"/>
      <c r="H18" s="726"/>
    </row>
    <row r="19" spans="1:8" ht="13.2">
      <c r="B19" s="362" t="s">
        <v>603</v>
      </c>
      <c r="C19" s="449" t="s">
        <v>603</v>
      </c>
      <c r="D19" s="449" t="s">
        <v>603</v>
      </c>
      <c r="E19" s="449" t="s">
        <v>603</v>
      </c>
      <c r="F19" s="449" t="s">
        <v>603</v>
      </c>
      <c r="G19" s="449" t="s">
        <v>603</v>
      </c>
      <c r="H19" s="449" t="s">
        <v>603</v>
      </c>
    </row>
    <row r="20" spans="1:8" ht="13.2">
      <c r="B20" s="450"/>
      <c r="C20" s="369"/>
      <c r="D20" s="369"/>
      <c r="E20" s="369"/>
      <c r="F20" s="369"/>
      <c r="G20" s="369"/>
      <c r="H20" s="369"/>
    </row>
    <row r="21" spans="1:8" ht="13.2">
      <c r="A21" s="311" t="s">
        <v>199</v>
      </c>
      <c r="B21" s="756" t="e">
        <f>VLOOKUP(①ひな形!G38,①ひな形!$A$34:$B$99,2,FALSE)</f>
        <v>#N/A</v>
      </c>
      <c r="C21" s="756"/>
      <c r="D21" s="756" t="s">
        <v>603</v>
      </c>
      <c r="E21" s="756" t="s">
        <v>603</v>
      </c>
      <c r="F21" s="756" t="e">
        <f>VLOOKUP(①ひな形!O38,①ひな形!$A$34:$B$99,2,FALSE)</f>
        <v>#N/A</v>
      </c>
      <c r="G21" s="756" t="s">
        <v>603</v>
      </c>
      <c r="H21" s="756" t="s">
        <v>603</v>
      </c>
    </row>
    <row r="22" spans="1:8" ht="13.2">
      <c r="A22" s="311"/>
      <c r="B22" s="726"/>
      <c r="C22" s="726"/>
      <c r="D22" s="726"/>
      <c r="E22" s="726"/>
      <c r="F22" s="726"/>
      <c r="G22" s="726"/>
      <c r="H22" s="726"/>
    </row>
    <row r="23" spans="1:8" ht="13.2">
      <c r="B23" s="362" t="s">
        <v>603</v>
      </c>
      <c r="C23" s="449" t="s">
        <v>603</v>
      </c>
      <c r="D23" s="449" t="s">
        <v>603</v>
      </c>
      <c r="E23" s="449" t="s">
        <v>603</v>
      </c>
      <c r="F23" s="449">
        <f>①ひな形!O39</f>
        <v>0</v>
      </c>
      <c r="G23" s="449" t="s">
        <v>603</v>
      </c>
      <c r="H23" s="449" t="s">
        <v>603</v>
      </c>
    </row>
    <row r="24" spans="1:8" ht="13.2">
      <c r="B24" s="450"/>
      <c r="C24" s="369"/>
      <c r="D24" s="369"/>
      <c r="E24" s="369"/>
      <c r="F24" s="369"/>
      <c r="G24" s="369"/>
      <c r="H24" s="369"/>
    </row>
    <row r="25" spans="1:8" ht="13.2">
      <c r="A25" s="311" t="s">
        <v>200</v>
      </c>
      <c r="B25" s="756" t="e">
        <f>VLOOKUP(①ひな形!G42,①ひな形!$A$34:$B$99,2,FALSE)</f>
        <v>#N/A</v>
      </c>
      <c r="C25" s="756"/>
      <c r="D25" s="756" t="s">
        <v>603</v>
      </c>
      <c r="E25" s="756" t="s">
        <v>603</v>
      </c>
      <c r="F25" s="756" t="e">
        <f>VLOOKUP(①ひな形!O40,①ひな形!$A$34:$B$99,2,FALSE)</f>
        <v>#N/A</v>
      </c>
      <c r="G25" s="756" t="s">
        <v>603</v>
      </c>
      <c r="H25" s="756" t="s">
        <v>603</v>
      </c>
    </row>
    <row r="26" spans="1:8" ht="13.2">
      <c r="A26" s="311"/>
      <c r="B26" s="726"/>
      <c r="C26" s="726"/>
      <c r="D26" s="726"/>
      <c r="E26" s="726"/>
      <c r="F26" s="726"/>
      <c r="G26" s="726"/>
      <c r="H26" s="726"/>
    </row>
    <row r="27" spans="1:8" ht="13.2">
      <c r="B27" s="362">
        <f>①ひな形!G43</f>
        <v>0</v>
      </c>
      <c r="C27" s="449" t="s">
        <v>603</v>
      </c>
      <c r="D27" s="449" t="s">
        <v>603</v>
      </c>
      <c r="E27" s="449" t="s">
        <v>603</v>
      </c>
      <c r="F27" s="449">
        <f>①ひな形!O41</f>
        <v>0</v>
      </c>
      <c r="G27" s="449" t="s">
        <v>603</v>
      </c>
      <c r="H27" s="449" t="s">
        <v>603</v>
      </c>
    </row>
    <row r="28" spans="1:8" ht="13.2">
      <c r="B28" s="450"/>
      <c r="C28" s="369"/>
      <c r="D28" s="369"/>
      <c r="E28" s="369"/>
      <c r="F28" s="369"/>
      <c r="G28" s="369"/>
      <c r="H28" s="369"/>
    </row>
    <row r="29" spans="1:8" ht="13.2">
      <c r="A29" s="311" t="s">
        <v>201</v>
      </c>
      <c r="B29" s="756" t="e">
        <f>VLOOKUP(①ひな形!G44,①ひな形!$A$34:$B$99,2,FALSE)</f>
        <v>#N/A</v>
      </c>
      <c r="C29" s="756" t="s">
        <v>603</v>
      </c>
      <c r="D29" s="756" t="s">
        <v>603</v>
      </c>
      <c r="E29" s="756" t="s">
        <v>603</v>
      </c>
      <c r="F29" s="756" t="e">
        <f>VLOOKUP(①ひな形!O42,①ひな形!$A$34:$B$99,2,FALSE)</f>
        <v>#N/A</v>
      </c>
      <c r="G29" s="756" t="s">
        <v>603</v>
      </c>
      <c r="H29" s="756" t="s">
        <v>603</v>
      </c>
    </row>
    <row r="30" spans="1:8" ht="13.2">
      <c r="A30" s="311"/>
      <c r="B30" s="726"/>
      <c r="C30" s="726"/>
      <c r="D30" s="726"/>
      <c r="E30" s="726"/>
      <c r="F30" s="726"/>
      <c r="G30" s="726"/>
      <c r="H30" s="726"/>
    </row>
    <row r="31" spans="1:8" ht="13.2">
      <c r="B31" s="362">
        <f>①ひな形!G45</f>
        <v>0</v>
      </c>
      <c r="C31" s="449" t="s">
        <v>603</v>
      </c>
      <c r="D31" s="449" t="s">
        <v>603</v>
      </c>
      <c r="E31" s="449" t="s">
        <v>603</v>
      </c>
      <c r="F31" s="449">
        <f>①ひな形!O43</f>
        <v>0</v>
      </c>
      <c r="G31" s="449" t="s">
        <v>603</v>
      </c>
      <c r="H31" s="449" t="s">
        <v>603</v>
      </c>
    </row>
    <row r="32" spans="1:8" ht="13.2">
      <c r="B32" s="450"/>
      <c r="C32" s="369"/>
      <c r="D32" s="369"/>
      <c r="E32" s="369"/>
      <c r="F32" s="369"/>
      <c r="G32" s="369"/>
      <c r="H32" s="369"/>
    </row>
    <row r="33" spans="1:8" ht="13.2">
      <c r="A33" s="311" t="s">
        <v>202</v>
      </c>
      <c r="B33" s="756" t="e">
        <f>VLOOKUP(①ひな形!G46,①ひな形!$A$34:$B$99,2,FALSE)</f>
        <v>#N/A</v>
      </c>
      <c r="C33" s="756" t="s">
        <v>603</v>
      </c>
      <c r="D33" s="756" t="s">
        <v>603</v>
      </c>
      <c r="E33" s="756" t="s">
        <v>603</v>
      </c>
      <c r="F33" s="756" t="e">
        <f>VLOOKUP(①ひな形!O44,①ひな形!$A$34:$B$99,2,FALSE)</f>
        <v>#N/A</v>
      </c>
      <c r="G33" s="756" t="s">
        <v>603</v>
      </c>
      <c r="H33" s="756" t="s">
        <v>603</v>
      </c>
    </row>
    <row r="34" spans="1:8" ht="13.2">
      <c r="A34" s="311"/>
      <c r="B34" s="726"/>
      <c r="C34" s="726"/>
      <c r="D34" s="726"/>
      <c r="E34" s="726"/>
      <c r="F34" s="726"/>
      <c r="G34" s="726"/>
      <c r="H34" s="726"/>
    </row>
    <row r="35" spans="1:8" ht="13.2">
      <c r="B35" s="362">
        <f>①ひな形!G47</f>
        <v>0</v>
      </c>
      <c r="C35" s="449" t="s">
        <v>603</v>
      </c>
      <c r="D35" s="449" t="s">
        <v>603</v>
      </c>
      <c r="E35" s="449" t="s">
        <v>603</v>
      </c>
      <c r="F35" s="449">
        <f>①ひな形!O45</f>
        <v>0</v>
      </c>
      <c r="G35" s="449" t="s">
        <v>603</v>
      </c>
      <c r="H35" s="449" t="s">
        <v>603</v>
      </c>
    </row>
    <row r="36" spans="1:8" ht="13.2">
      <c r="B36" s="450"/>
      <c r="C36" s="369"/>
      <c r="D36" s="369"/>
      <c r="E36" s="369"/>
      <c r="F36" s="369"/>
      <c r="G36" s="369"/>
      <c r="H36" s="369"/>
    </row>
    <row r="37" spans="1:8" ht="14.25" customHeight="1">
      <c r="A37" s="311" t="s">
        <v>203</v>
      </c>
      <c r="B37" s="759"/>
      <c r="C37" s="760" t="s">
        <v>603</v>
      </c>
      <c r="D37" s="760" t="s">
        <v>603</v>
      </c>
      <c r="E37" s="760" t="s">
        <v>603</v>
      </c>
      <c r="F37" s="760" t="e">
        <f>VLOOKUP(①ひな形!O46,①ひな形!$A$34:$B$99,2,FALSE)</f>
        <v>#N/A</v>
      </c>
      <c r="G37" s="760" t="s">
        <v>603</v>
      </c>
      <c r="H37" s="760" t="s">
        <v>603</v>
      </c>
    </row>
    <row r="38" spans="1:8" ht="14.25" customHeight="1">
      <c r="A38" s="311"/>
      <c r="B38" s="726"/>
      <c r="C38" s="726"/>
      <c r="D38" s="726"/>
      <c r="E38" s="726"/>
      <c r="F38" s="726"/>
      <c r="G38" s="726"/>
      <c r="H38" s="726"/>
    </row>
    <row r="39" spans="1:8" ht="13.2">
      <c r="B39" s="368"/>
      <c r="C39" s="452" t="s">
        <v>603</v>
      </c>
      <c r="D39" s="452" t="s">
        <v>603</v>
      </c>
      <c r="E39" s="452" t="s">
        <v>603</v>
      </c>
      <c r="F39" s="452">
        <f>①ひな形!O47</f>
        <v>0</v>
      </c>
      <c r="G39" s="452" t="s">
        <v>603</v>
      </c>
      <c r="H39" s="452" t="s">
        <v>603</v>
      </c>
    </row>
    <row r="40" spans="1:8" ht="13.2">
      <c r="B40" s="453" t="s">
        <v>546</v>
      </c>
      <c r="C40" s="454"/>
      <c r="D40" s="454"/>
      <c r="E40" s="454"/>
      <c r="F40" s="454"/>
      <c r="G40" s="454"/>
      <c r="H40" s="454"/>
    </row>
    <row r="41" spans="1:8" ht="15.6">
      <c r="B41" s="455">
        <v>45512</v>
      </c>
      <c r="C41" s="456">
        <v>45513</v>
      </c>
      <c r="D41" s="456">
        <v>45514</v>
      </c>
      <c r="E41" s="456">
        <v>45515</v>
      </c>
      <c r="F41" s="456">
        <v>45516</v>
      </c>
      <c r="G41" s="456">
        <v>45517</v>
      </c>
      <c r="H41" s="456">
        <v>45518</v>
      </c>
    </row>
    <row r="42" spans="1:8" ht="15.6">
      <c r="B42" s="457" t="s">
        <v>50</v>
      </c>
      <c r="C42" s="457" t="s">
        <v>51</v>
      </c>
      <c r="D42" s="457" t="s">
        <v>52</v>
      </c>
      <c r="E42" s="457" t="s">
        <v>46</v>
      </c>
      <c r="F42" s="457" t="s">
        <v>47</v>
      </c>
      <c r="G42" s="457" t="s">
        <v>48</v>
      </c>
      <c r="H42" s="457" t="s">
        <v>49</v>
      </c>
    </row>
    <row r="43" spans="1:8" ht="13.2">
      <c r="B43" s="444"/>
      <c r="C43" s="444"/>
      <c r="D43" s="444"/>
      <c r="E43" s="444"/>
      <c r="F43" s="444"/>
      <c r="G43" s="444"/>
      <c r="H43" s="444"/>
    </row>
    <row r="44" spans="1:8" ht="13.2">
      <c r="B44" s="761" t="s">
        <v>603</v>
      </c>
      <c r="C44" s="756" t="s">
        <v>603</v>
      </c>
      <c r="D44" s="756" t="e">
        <f>VLOOKUP(#REF!,①ひな形!$A$34:$B$99,2,FALSE)</f>
        <v>#REF!</v>
      </c>
      <c r="E44" s="756" t="s">
        <v>603</v>
      </c>
      <c r="F44" s="756" t="s">
        <v>603</v>
      </c>
      <c r="G44" s="756" t="s">
        <v>603</v>
      </c>
      <c r="H44" s="756" t="s">
        <v>603</v>
      </c>
    </row>
    <row r="45" spans="1:8" ht="13.2">
      <c r="B45" s="726"/>
      <c r="C45" s="726"/>
      <c r="D45" s="726"/>
      <c r="E45" s="726"/>
      <c r="F45" s="726"/>
      <c r="G45" s="726"/>
      <c r="H45" s="726"/>
    </row>
    <row r="46" spans="1:8" ht="13.2">
      <c r="B46" s="368" t="s">
        <v>603</v>
      </c>
      <c r="C46" s="452" t="s">
        <v>603</v>
      </c>
      <c r="D46" s="452"/>
      <c r="E46" s="452"/>
      <c r="F46" s="452"/>
      <c r="G46" s="452"/>
      <c r="H46" s="452"/>
    </row>
    <row r="47" spans="1:8" ht="13.2">
      <c r="B47" s="450"/>
      <c r="C47" s="369"/>
      <c r="D47" s="369"/>
      <c r="E47" s="369"/>
      <c r="F47" s="369"/>
      <c r="G47" s="369"/>
      <c r="H47" s="369"/>
    </row>
    <row r="48" spans="1:8" ht="13.2">
      <c r="B48" s="761" t="s">
        <v>603</v>
      </c>
      <c r="C48" s="756" t="s">
        <v>603</v>
      </c>
      <c r="D48" s="756" t="e">
        <f>VLOOKUP(#REF!,①ひな形!$A$34:$B$99,2,FALSE)</f>
        <v>#REF!</v>
      </c>
      <c r="E48" s="756" t="s">
        <v>603</v>
      </c>
      <c r="F48" s="756" t="s">
        <v>603</v>
      </c>
      <c r="G48" s="756" t="s">
        <v>603</v>
      </c>
      <c r="H48" s="756" t="s">
        <v>603</v>
      </c>
    </row>
    <row r="49" spans="2:8" ht="13.2">
      <c r="B49" s="726"/>
      <c r="C49" s="726"/>
      <c r="D49" s="726"/>
      <c r="E49" s="726"/>
      <c r="F49" s="726"/>
      <c r="G49" s="726"/>
      <c r="H49" s="726"/>
    </row>
    <row r="50" spans="2:8" ht="13.2">
      <c r="B50" s="368" t="s">
        <v>603</v>
      </c>
      <c r="C50" s="452" t="s">
        <v>603</v>
      </c>
      <c r="D50" s="452" t="e">
        <f>#REF!</f>
        <v>#REF!</v>
      </c>
      <c r="E50" s="452" t="s">
        <v>603</v>
      </c>
      <c r="F50" s="452" t="s">
        <v>603</v>
      </c>
      <c r="G50" s="452" t="s">
        <v>603</v>
      </c>
      <c r="H50" s="452" t="s">
        <v>603</v>
      </c>
    </row>
    <row r="51" spans="2:8" ht="13.2">
      <c r="B51" s="450"/>
      <c r="C51" s="369"/>
      <c r="D51" s="369"/>
      <c r="E51" s="369"/>
      <c r="F51" s="369"/>
      <c r="G51" s="369"/>
      <c r="H51" s="369"/>
    </row>
    <row r="52" spans="2:8" ht="13.2">
      <c r="B52" s="761" t="s">
        <v>603</v>
      </c>
      <c r="C52" s="756" t="s">
        <v>603</v>
      </c>
      <c r="D52" s="756" t="e">
        <f>VLOOKUP(#REF!,①ひな形!$A$34:$B$99,2,FALSE)</f>
        <v>#REF!</v>
      </c>
      <c r="E52" s="756" t="s">
        <v>603</v>
      </c>
      <c r="F52" s="756" t="s">
        <v>603</v>
      </c>
      <c r="G52" s="756" t="s">
        <v>603</v>
      </c>
      <c r="H52" s="756" t="s">
        <v>603</v>
      </c>
    </row>
    <row r="53" spans="2:8" ht="13.2">
      <c r="B53" s="726"/>
      <c r="C53" s="726"/>
      <c r="D53" s="726"/>
      <c r="E53" s="726"/>
      <c r="F53" s="726"/>
      <c r="G53" s="726"/>
      <c r="H53" s="726"/>
    </row>
    <row r="54" spans="2:8" ht="13.2">
      <c r="B54" s="368" t="s">
        <v>603</v>
      </c>
      <c r="C54" s="452" t="s">
        <v>603</v>
      </c>
      <c r="D54" s="452" t="e">
        <f>#REF!</f>
        <v>#REF!</v>
      </c>
      <c r="E54" s="452" t="s">
        <v>603</v>
      </c>
      <c r="F54" s="452" t="s">
        <v>603</v>
      </c>
      <c r="G54" s="452" t="s">
        <v>603</v>
      </c>
      <c r="H54" s="452" t="s">
        <v>603</v>
      </c>
    </row>
    <row r="55" spans="2:8" ht="13.2">
      <c r="B55" s="450"/>
      <c r="C55" s="369"/>
      <c r="D55" s="369"/>
      <c r="E55" s="369"/>
      <c r="F55" s="369"/>
      <c r="G55" s="369"/>
      <c r="H55" s="369"/>
    </row>
    <row r="56" spans="2:8" ht="13.2">
      <c r="B56" s="761" t="s">
        <v>603</v>
      </c>
      <c r="C56" s="756" t="s">
        <v>603</v>
      </c>
      <c r="D56" s="756" t="e">
        <f>VLOOKUP(#REF!,①ひな形!$A$34:$B$99,2,FALSE)</f>
        <v>#REF!</v>
      </c>
      <c r="E56" s="756" t="s">
        <v>603</v>
      </c>
      <c r="F56" s="756" t="s">
        <v>603</v>
      </c>
      <c r="G56" s="756" t="s">
        <v>603</v>
      </c>
      <c r="H56" s="756" t="s">
        <v>603</v>
      </c>
    </row>
    <row r="57" spans="2:8" ht="13.2">
      <c r="B57" s="726"/>
      <c r="C57" s="726"/>
      <c r="D57" s="726"/>
      <c r="E57" s="726"/>
      <c r="F57" s="726"/>
      <c r="G57" s="726"/>
      <c r="H57" s="726"/>
    </row>
    <row r="58" spans="2:8" ht="13.2">
      <c r="B58" s="368" t="s">
        <v>603</v>
      </c>
      <c r="C58" s="452" t="s">
        <v>603</v>
      </c>
      <c r="D58" s="452" t="e">
        <f>#REF!</f>
        <v>#REF!</v>
      </c>
      <c r="E58" s="452" t="s">
        <v>603</v>
      </c>
      <c r="F58" s="452" t="s">
        <v>603</v>
      </c>
      <c r="G58" s="452" t="s">
        <v>603</v>
      </c>
      <c r="H58" s="452" t="s">
        <v>603</v>
      </c>
    </row>
    <row r="59" spans="2:8" ht="13.2">
      <c r="B59" s="450"/>
      <c r="C59" s="369"/>
      <c r="D59" s="369"/>
      <c r="E59" s="369"/>
      <c r="F59" s="369"/>
      <c r="G59" s="369"/>
      <c r="H59" s="369"/>
    </row>
    <row r="60" spans="2:8" ht="13.2">
      <c r="B60" s="761" t="s">
        <v>603</v>
      </c>
      <c r="C60" s="756" t="s">
        <v>603</v>
      </c>
      <c r="D60" s="756" t="e">
        <f>VLOOKUP(#REF!,①ひな形!$A$34:$B$99,2,FALSE)</f>
        <v>#REF!</v>
      </c>
      <c r="E60" s="756" t="s">
        <v>603</v>
      </c>
      <c r="F60" s="756" t="s">
        <v>603</v>
      </c>
      <c r="G60" s="756" t="s">
        <v>603</v>
      </c>
      <c r="H60" s="756" t="s">
        <v>603</v>
      </c>
    </row>
    <row r="61" spans="2:8" ht="13.2">
      <c r="B61" s="726"/>
      <c r="C61" s="726"/>
      <c r="D61" s="726"/>
      <c r="E61" s="726"/>
      <c r="F61" s="726"/>
      <c r="G61" s="726"/>
      <c r="H61" s="726"/>
    </row>
    <row r="62" spans="2:8" ht="13.2">
      <c r="B62" s="368" t="s">
        <v>603</v>
      </c>
      <c r="C62" s="452" t="s">
        <v>603</v>
      </c>
      <c r="D62" s="452" t="e">
        <f>#REF!</f>
        <v>#REF!</v>
      </c>
      <c r="E62" s="452" t="s">
        <v>603</v>
      </c>
      <c r="F62" s="452" t="s">
        <v>603</v>
      </c>
      <c r="G62" s="452" t="s">
        <v>603</v>
      </c>
      <c r="H62" s="452" t="s">
        <v>603</v>
      </c>
    </row>
    <row r="63" spans="2:8" ht="13.2">
      <c r="B63" s="450"/>
      <c r="C63" s="369"/>
      <c r="D63" s="369"/>
      <c r="E63" s="369"/>
      <c r="F63" s="369"/>
      <c r="G63" s="369"/>
      <c r="H63" s="369"/>
    </row>
    <row r="64" spans="2:8" ht="13.2">
      <c r="B64" s="761" t="s">
        <v>603</v>
      </c>
      <c r="C64" s="756" t="s">
        <v>603</v>
      </c>
      <c r="D64" s="756" t="s">
        <v>603</v>
      </c>
      <c r="E64" s="756" t="s">
        <v>603</v>
      </c>
      <c r="F64" s="756" t="s">
        <v>603</v>
      </c>
      <c r="G64" s="756" t="s">
        <v>603</v>
      </c>
      <c r="H64" s="756" t="s">
        <v>603</v>
      </c>
    </row>
    <row r="65" spans="2:8" ht="13.2">
      <c r="B65" s="726"/>
      <c r="C65" s="726"/>
      <c r="D65" s="726"/>
      <c r="E65" s="726"/>
      <c r="F65" s="726"/>
      <c r="G65" s="726"/>
      <c r="H65" s="726"/>
    </row>
    <row r="66" spans="2:8" ht="13.2">
      <c r="B66" s="368" t="s">
        <v>603</v>
      </c>
      <c r="C66" s="452" t="s">
        <v>603</v>
      </c>
      <c r="D66" s="452" t="s">
        <v>603</v>
      </c>
      <c r="E66" s="452" t="s">
        <v>603</v>
      </c>
      <c r="F66" s="452" t="s">
        <v>603</v>
      </c>
      <c r="G66" s="452" t="s">
        <v>603</v>
      </c>
      <c r="H66" s="452" t="s">
        <v>603</v>
      </c>
    </row>
    <row r="67" spans="2:8" ht="13.2">
      <c r="B67" s="450"/>
      <c r="C67" s="369"/>
      <c r="D67" s="369"/>
      <c r="E67" s="369"/>
      <c r="F67" s="369"/>
      <c r="G67" s="369"/>
      <c r="H67" s="369"/>
    </row>
    <row r="68" spans="2:8" ht="13.2">
      <c r="B68" s="756" t="s">
        <v>603</v>
      </c>
      <c r="C68" s="756" t="s">
        <v>603</v>
      </c>
      <c r="D68" s="756" t="s">
        <v>603</v>
      </c>
      <c r="E68" s="756" t="s">
        <v>603</v>
      </c>
      <c r="F68" s="756" t="s">
        <v>603</v>
      </c>
      <c r="G68" s="756" t="s">
        <v>603</v>
      </c>
      <c r="H68" s="756" t="s">
        <v>603</v>
      </c>
    </row>
    <row r="69" spans="2:8" ht="13.2">
      <c r="B69" s="726"/>
      <c r="C69" s="726"/>
      <c r="D69" s="726"/>
      <c r="E69" s="726"/>
      <c r="F69" s="726"/>
      <c r="G69" s="726"/>
      <c r="H69" s="726"/>
    </row>
    <row r="70" spans="2:8" ht="13.2">
      <c r="B70" s="452" t="s">
        <v>603</v>
      </c>
      <c r="C70" s="452" t="s">
        <v>603</v>
      </c>
      <c r="D70" s="452" t="s">
        <v>603</v>
      </c>
      <c r="E70" s="452" t="s">
        <v>603</v>
      </c>
      <c r="F70" s="452" t="s">
        <v>603</v>
      </c>
      <c r="G70" s="452" t="s">
        <v>603</v>
      </c>
      <c r="H70" s="452" t="s">
        <v>603</v>
      </c>
    </row>
    <row r="71" spans="2:8" ht="13.2">
      <c r="B71" s="369"/>
      <c r="C71" s="369"/>
      <c r="D71" s="369"/>
      <c r="E71" s="369"/>
      <c r="F71" s="369"/>
      <c r="G71" s="369"/>
      <c r="H71" s="369"/>
    </row>
    <row r="72" spans="2:8" ht="13.2">
      <c r="B72" s="756" t="s">
        <v>603</v>
      </c>
      <c r="C72" s="756" t="s">
        <v>603</v>
      </c>
      <c r="D72" s="756" t="s">
        <v>603</v>
      </c>
      <c r="E72" s="756" t="s">
        <v>603</v>
      </c>
      <c r="F72" s="756" t="s">
        <v>603</v>
      </c>
      <c r="G72" s="756" t="s">
        <v>603</v>
      </c>
      <c r="H72" s="756" t="s">
        <v>603</v>
      </c>
    </row>
    <row r="73" spans="2:8" ht="13.2">
      <c r="B73" s="726"/>
      <c r="C73" s="726"/>
      <c r="D73" s="726"/>
      <c r="E73" s="726"/>
      <c r="F73" s="726"/>
      <c r="G73" s="726"/>
      <c r="H73" s="726"/>
    </row>
    <row r="74" spans="2:8" ht="13.2">
      <c r="B74" s="452">
        <f>①ひな形!N45</f>
        <v>0</v>
      </c>
      <c r="C74" s="452"/>
      <c r="D74" s="452"/>
      <c r="E74" s="452"/>
      <c r="F74" s="452"/>
      <c r="G74" s="452"/>
      <c r="H74" s="452"/>
    </row>
    <row r="75" spans="2:8" ht="13.2">
      <c r="B75" s="458"/>
      <c r="C75" s="458"/>
      <c r="D75" s="458"/>
      <c r="E75" s="458"/>
      <c r="F75" s="458"/>
      <c r="G75" s="458"/>
      <c r="H75" s="458"/>
    </row>
    <row r="76" spans="2:8" ht="13.2">
      <c r="B76" s="757" t="s">
        <v>603</v>
      </c>
      <c r="C76" s="757" t="s">
        <v>603</v>
      </c>
      <c r="D76" s="757" t="s">
        <v>603</v>
      </c>
      <c r="E76" s="757" t="s">
        <v>603</v>
      </c>
      <c r="F76" s="757" t="s">
        <v>603</v>
      </c>
      <c r="G76" s="757" t="s">
        <v>603</v>
      </c>
      <c r="H76" s="757" t="s">
        <v>603</v>
      </c>
    </row>
    <row r="77" spans="2:8" ht="13.2">
      <c r="B77" s="726"/>
      <c r="C77" s="726"/>
      <c r="D77" s="726"/>
      <c r="E77" s="726"/>
      <c r="F77" s="726"/>
      <c r="G77" s="726"/>
      <c r="H77" s="726"/>
    </row>
    <row r="78" spans="2:8" ht="15">
      <c r="B78" s="459">
        <f>①ひな形!N47</f>
        <v>0</v>
      </c>
      <c r="C78" s="459"/>
      <c r="D78" s="459"/>
      <c r="E78" s="459"/>
      <c r="F78" s="459"/>
      <c r="G78" s="459"/>
      <c r="H78" s="459"/>
    </row>
    <row r="79" spans="2:8" ht="15">
      <c r="B79" s="460"/>
      <c r="C79" s="460"/>
      <c r="D79" s="460"/>
      <c r="E79" s="460"/>
      <c r="F79" s="460"/>
      <c r="G79" s="460"/>
      <c r="H79" s="460"/>
    </row>
    <row r="80" spans="2:8" ht="15">
      <c r="B80" s="461">
        <v>45520</v>
      </c>
      <c r="C80" s="461">
        <v>45521</v>
      </c>
      <c r="D80" s="461">
        <v>45522</v>
      </c>
      <c r="E80" s="461">
        <v>45523</v>
      </c>
      <c r="F80" s="461">
        <v>45524</v>
      </c>
      <c r="G80" s="461">
        <v>45525</v>
      </c>
      <c r="H80" s="461">
        <v>45526</v>
      </c>
    </row>
    <row r="81" spans="2:8" ht="15">
      <c r="B81" s="462" t="s">
        <v>50</v>
      </c>
      <c r="C81" s="462" t="s">
        <v>51</v>
      </c>
      <c r="D81" s="462" t="s">
        <v>52</v>
      </c>
      <c r="E81" s="462" t="s">
        <v>46</v>
      </c>
      <c r="F81" s="462" t="s">
        <v>47</v>
      </c>
      <c r="G81" s="462" t="s">
        <v>48</v>
      </c>
      <c r="H81" s="462" t="s">
        <v>49</v>
      </c>
    </row>
    <row r="82" spans="2:8" ht="13.2">
      <c r="B82" s="446"/>
      <c r="C82" s="446"/>
      <c r="D82" s="446"/>
      <c r="E82" s="446"/>
      <c r="F82" s="446"/>
      <c r="G82" s="446"/>
      <c r="H82" s="446"/>
    </row>
    <row r="83" spans="2:8" ht="13.2">
      <c r="B83" s="756" t="e">
        <f>VLOOKUP(①ひな形!V30,①ひな形!$A$34:$B$99,2,FALSE)</f>
        <v>#N/A</v>
      </c>
      <c r="C83" s="756">
        <f>VLOOKUP(①ひな形!P30,①ひな形!$A$34:$B$99,2,FALSE)</f>
        <v>0</v>
      </c>
      <c r="D83" s="756" t="s">
        <v>603</v>
      </c>
      <c r="E83" s="756" t="s">
        <v>603</v>
      </c>
      <c r="F83" s="756" t="s">
        <v>603</v>
      </c>
      <c r="G83" s="756" t="s">
        <v>603</v>
      </c>
      <c r="H83" s="756" t="s">
        <v>603</v>
      </c>
    </row>
    <row r="84" spans="2:8" ht="13.2">
      <c r="B84" s="726"/>
      <c r="C84" s="726"/>
      <c r="D84" s="726"/>
      <c r="E84" s="726"/>
      <c r="F84" s="726"/>
      <c r="G84" s="726"/>
      <c r="H84" s="726"/>
    </row>
    <row r="85" spans="2:8" ht="13.2">
      <c r="B85" s="452">
        <f>①ひな形!V31</f>
        <v>0</v>
      </c>
      <c r="C85" s="452" t="str">
        <f>①ひな形!P31</f>
        <v>Rion.S</v>
      </c>
      <c r="D85" s="452" t="s">
        <v>603</v>
      </c>
      <c r="E85" s="452" t="s">
        <v>603</v>
      </c>
      <c r="F85" s="452" t="s">
        <v>603</v>
      </c>
      <c r="G85" s="452" t="s">
        <v>603</v>
      </c>
      <c r="H85" s="452" t="s">
        <v>603</v>
      </c>
    </row>
    <row r="86" spans="2:8" ht="13.2">
      <c r="B86" s="369"/>
      <c r="C86" s="369"/>
      <c r="D86" s="369"/>
      <c r="E86" s="369"/>
      <c r="F86" s="369"/>
      <c r="G86" s="369"/>
      <c r="H86" s="369"/>
    </row>
    <row r="87" spans="2:8" ht="13.2">
      <c r="B87" s="756" t="e">
        <f>VLOOKUP(①ひな形!V32,①ひな形!$A$34:$B$99,2,FALSE)</f>
        <v>#N/A</v>
      </c>
      <c r="C87" s="756">
        <f>VLOOKUP(①ひな形!P32,①ひな形!$A$34:$B$99,2,FALSE)</f>
        <v>0</v>
      </c>
      <c r="D87" s="756" t="s">
        <v>603</v>
      </c>
      <c r="E87" s="756" t="s">
        <v>603</v>
      </c>
      <c r="F87" s="756" t="s">
        <v>603</v>
      </c>
      <c r="G87" s="756" t="s">
        <v>603</v>
      </c>
      <c r="H87" s="756" t="s">
        <v>603</v>
      </c>
    </row>
    <row r="88" spans="2:8" ht="13.2">
      <c r="B88" s="726"/>
      <c r="C88" s="726"/>
      <c r="D88" s="726"/>
      <c r="E88" s="726"/>
      <c r="F88" s="726"/>
      <c r="G88" s="726"/>
      <c r="H88" s="726"/>
    </row>
    <row r="89" spans="2:8" ht="13.2">
      <c r="B89" s="452">
        <f>①ひな形!V33</f>
        <v>0</v>
      </c>
      <c r="C89" s="452" t="str">
        <f>①ひな形!P33</f>
        <v>misaki.h</v>
      </c>
      <c r="D89" s="452" t="s">
        <v>603</v>
      </c>
      <c r="E89" s="452" t="s">
        <v>603</v>
      </c>
      <c r="F89" s="452" t="s">
        <v>603</v>
      </c>
      <c r="G89" s="452" t="s">
        <v>603</v>
      </c>
      <c r="H89" s="452" t="s">
        <v>603</v>
      </c>
    </row>
    <row r="90" spans="2:8" ht="13.2">
      <c r="B90" s="369"/>
      <c r="C90" s="369"/>
      <c r="D90" s="369"/>
      <c r="E90" s="369"/>
      <c r="F90" s="369"/>
      <c r="G90" s="369"/>
      <c r="H90" s="369"/>
    </row>
    <row r="91" spans="2:8" ht="13.2">
      <c r="B91" s="756" t="e">
        <f>VLOOKUP(①ひな形!V34,①ひな形!$A$34:$B$99,2,FALSE)</f>
        <v>#N/A</v>
      </c>
      <c r="C91" s="756" t="e">
        <f>VLOOKUP(①ひな形!P34,①ひな形!$A$34:$B$99,2,FALSE)</f>
        <v>#N/A</v>
      </c>
      <c r="D91" s="756" t="s">
        <v>603</v>
      </c>
      <c r="E91" s="756" t="s">
        <v>603</v>
      </c>
      <c r="F91" s="756" t="s">
        <v>603</v>
      </c>
      <c r="G91" s="756" t="s">
        <v>603</v>
      </c>
      <c r="H91" s="756" t="s">
        <v>603</v>
      </c>
    </row>
    <row r="92" spans="2:8" ht="13.2">
      <c r="B92" s="726"/>
      <c r="C92" s="726"/>
      <c r="D92" s="726"/>
      <c r="E92" s="726"/>
      <c r="F92" s="726"/>
      <c r="G92" s="726"/>
      <c r="H92" s="726"/>
    </row>
    <row r="93" spans="2:8" ht="13.2">
      <c r="B93" s="452">
        <f>①ひな形!V35</f>
        <v>0</v>
      </c>
      <c r="C93" s="452" t="str">
        <f>①ひな形!P35</f>
        <v>misaki.h</v>
      </c>
      <c r="D93" s="452" t="s">
        <v>603</v>
      </c>
      <c r="E93" s="452" t="s">
        <v>603</v>
      </c>
      <c r="F93" s="452" t="s">
        <v>603</v>
      </c>
      <c r="G93" s="452" t="s">
        <v>603</v>
      </c>
      <c r="H93" s="452" t="s">
        <v>603</v>
      </c>
    </row>
    <row r="94" spans="2:8" ht="13.2">
      <c r="B94" s="369"/>
      <c r="C94" s="369"/>
      <c r="D94" s="369"/>
      <c r="E94" s="369"/>
      <c r="F94" s="369"/>
      <c r="G94" s="369"/>
      <c r="H94" s="369"/>
    </row>
    <row r="95" spans="2:8" ht="13.2">
      <c r="B95" s="756" t="e">
        <f>VLOOKUP(①ひな形!V36,①ひな形!$A$34:$B$99,2,FALSE)</f>
        <v>#N/A</v>
      </c>
      <c r="C95" s="756" t="e">
        <f>VLOOKUP(①ひな形!P36,①ひな形!$A$34:$B$99,2,FALSE)</f>
        <v>#N/A</v>
      </c>
      <c r="D95" s="756" t="s">
        <v>603</v>
      </c>
      <c r="E95" s="756" t="s">
        <v>603</v>
      </c>
      <c r="F95" s="756" t="s">
        <v>603</v>
      </c>
      <c r="G95" s="756" t="s">
        <v>603</v>
      </c>
      <c r="H95" s="756" t="s">
        <v>603</v>
      </c>
    </row>
    <row r="96" spans="2:8" ht="13.2">
      <c r="B96" s="726"/>
      <c r="C96" s="726"/>
      <c r="D96" s="726"/>
      <c r="E96" s="726"/>
      <c r="F96" s="726"/>
      <c r="G96" s="726"/>
      <c r="H96" s="726"/>
    </row>
    <row r="97" spans="2:8" ht="13.2">
      <c r="B97" s="452">
        <f>①ひな形!V37</f>
        <v>0</v>
      </c>
      <c r="C97" s="452">
        <f>①ひな形!P37</f>
        <v>0</v>
      </c>
      <c r="D97" s="452" t="s">
        <v>603</v>
      </c>
      <c r="E97" s="452" t="s">
        <v>603</v>
      </c>
      <c r="F97" s="452" t="s">
        <v>603</v>
      </c>
      <c r="G97" s="452" t="s">
        <v>603</v>
      </c>
      <c r="H97" s="452" t="s">
        <v>603</v>
      </c>
    </row>
    <row r="98" spans="2:8" ht="13.2">
      <c r="B98" s="369"/>
      <c r="C98" s="369"/>
      <c r="D98" s="369"/>
      <c r="E98" s="369"/>
      <c r="F98" s="369"/>
      <c r="G98" s="369"/>
      <c r="H98" s="369"/>
    </row>
    <row r="99" spans="2:8" ht="13.2">
      <c r="B99" s="756" t="e">
        <f>VLOOKUP(①ひな形!V38,①ひな形!$A$34:$B$99,2,FALSE)</f>
        <v>#N/A</v>
      </c>
      <c r="C99" s="756" t="e">
        <f>VLOOKUP(①ひな形!P38,①ひな形!$A$34:$B$99,2,FALSE)</f>
        <v>#N/A</v>
      </c>
      <c r="D99" s="756" t="s">
        <v>603</v>
      </c>
      <c r="E99" s="756" t="s">
        <v>603</v>
      </c>
      <c r="F99" s="756" t="s">
        <v>603</v>
      </c>
      <c r="G99" s="756" t="s">
        <v>603</v>
      </c>
      <c r="H99" s="756" t="s">
        <v>603</v>
      </c>
    </row>
    <row r="100" spans="2:8" ht="13.2">
      <c r="B100" s="726"/>
      <c r="C100" s="726"/>
      <c r="D100" s="726"/>
      <c r="E100" s="726"/>
      <c r="F100" s="726"/>
      <c r="G100" s="726"/>
      <c r="H100" s="726"/>
    </row>
    <row r="101" spans="2:8" ht="13.2">
      <c r="B101" s="452">
        <f>①ひな形!V39</f>
        <v>0</v>
      </c>
      <c r="C101" s="452">
        <f>①ひな形!P39</f>
        <v>0</v>
      </c>
      <c r="D101" s="452" t="s">
        <v>603</v>
      </c>
      <c r="E101" s="452" t="s">
        <v>603</v>
      </c>
      <c r="F101" s="452" t="s">
        <v>603</v>
      </c>
      <c r="G101" s="452" t="s">
        <v>603</v>
      </c>
      <c r="H101" s="452" t="s">
        <v>603</v>
      </c>
    </row>
    <row r="102" spans="2:8" ht="13.2">
      <c r="B102" s="369"/>
      <c r="C102" s="369"/>
      <c r="D102" s="369"/>
      <c r="E102" s="369"/>
      <c r="F102" s="369"/>
      <c r="G102" s="369"/>
      <c r="H102" s="369"/>
    </row>
    <row r="103" spans="2:8" ht="13.2">
      <c r="B103" s="756" t="s">
        <v>603</v>
      </c>
      <c r="C103" s="756" t="s">
        <v>603</v>
      </c>
      <c r="D103" s="756" t="s">
        <v>603</v>
      </c>
      <c r="E103" s="756" t="s">
        <v>603</v>
      </c>
      <c r="F103" s="756" t="s">
        <v>603</v>
      </c>
      <c r="G103" s="756" t="s">
        <v>603</v>
      </c>
      <c r="H103" s="756" t="s">
        <v>603</v>
      </c>
    </row>
    <row r="104" spans="2:8" ht="13.2">
      <c r="B104" s="726"/>
      <c r="C104" s="726"/>
      <c r="D104" s="726"/>
      <c r="E104" s="726"/>
      <c r="F104" s="726"/>
      <c r="G104" s="726"/>
      <c r="H104" s="726"/>
    </row>
    <row r="105" spans="2:8" ht="13.2">
      <c r="B105" s="452" t="s">
        <v>603</v>
      </c>
      <c r="C105" s="452" t="s">
        <v>603</v>
      </c>
      <c r="D105" s="452" t="s">
        <v>603</v>
      </c>
      <c r="E105" s="452" t="s">
        <v>603</v>
      </c>
      <c r="F105" s="452" t="s">
        <v>603</v>
      </c>
      <c r="G105" s="452" t="s">
        <v>603</v>
      </c>
      <c r="H105" s="452" t="s">
        <v>603</v>
      </c>
    </row>
    <row r="106" spans="2:8" ht="13.2">
      <c r="B106" s="369"/>
      <c r="C106" s="369"/>
      <c r="D106" s="369"/>
      <c r="E106" s="369"/>
      <c r="F106" s="369"/>
      <c r="G106" s="369"/>
      <c r="H106" s="369"/>
    </row>
    <row r="107" spans="2:8" ht="13.2">
      <c r="B107" s="756" t="s">
        <v>603</v>
      </c>
      <c r="C107" s="756" t="s">
        <v>603</v>
      </c>
      <c r="D107" s="756" t="s">
        <v>603</v>
      </c>
      <c r="E107" s="756" t="s">
        <v>603</v>
      </c>
      <c r="F107" s="756" t="s">
        <v>603</v>
      </c>
      <c r="G107" s="756" t="s">
        <v>603</v>
      </c>
      <c r="H107" s="756" t="s">
        <v>603</v>
      </c>
    </row>
    <row r="108" spans="2:8" ht="13.2">
      <c r="B108" s="726"/>
      <c r="C108" s="726"/>
      <c r="D108" s="726"/>
      <c r="E108" s="726"/>
      <c r="F108" s="726"/>
      <c r="G108" s="726"/>
      <c r="H108" s="726"/>
    </row>
    <row r="109" spans="2:8" ht="13.2">
      <c r="B109" s="452" t="s">
        <v>603</v>
      </c>
      <c r="C109" s="452" t="s">
        <v>603</v>
      </c>
      <c r="D109" s="452" t="s">
        <v>603</v>
      </c>
      <c r="E109" s="452" t="s">
        <v>603</v>
      </c>
      <c r="F109" s="452" t="s">
        <v>603</v>
      </c>
      <c r="G109" s="452" t="s">
        <v>603</v>
      </c>
      <c r="H109" s="452" t="s">
        <v>603</v>
      </c>
    </row>
    <row r="110" spans="2:8" ht="13.2">
      <c r="B110" s="369"/>
      <c r="C110" s="369"/>
      <c r="D110" s="369"/>
      <c r="E110" s="369"/>
      <c r="F110" s="369"/>
      <c r="G110" s="369"/>
      <c r="H110" s="369"/>
    </row>
    <row r="111" spans="2:8" ht="13.2">
      <c r="B111" s="756" t="s">
        <v>603</v>
      </c>
      <c r="C111" s="756" t="s">
        <v>603</v>
      </c>
      <c r="D111" s="756" t="s">
        <v>603</v>
      </c>
      <c r="E111" s="756" t="s">
        <v>603</v>
      </c>
      <c r="F111" s="756" t="s">
        <v>603</v>
      </c>
      <c r="G111" s="756" t="s">
        <v>603</v>
      </c>
      <c r="H111" s="756" t="s">
        <v>603</v>
      </c>
    </row>
    <row r="112" spans="2:8" ht="13.2">
      <c r="B112" s="726"/>
      <c r="C112" s="726"/>
      <c r="D112" s="726"/>
      <c r="E112" s="726"/>
      <c r="F112" s="726"/>
      <c r="G112" s="726"/>
      <c r="H112" s="726"/>
    </row>
    <row r="113" spans="2:8" ht="13.2">
      <c r="B113" s="452" t="s">
        <v>603</v>
      </c>
      <c r="C113" s="452" t="s">
        <v>603</v>
      </c>
      <c r="D113" s="452" t="s">
        <v>603</v>
      </c>
      <c r="E113" s="452" t="s">
        <v>603</v>
      </c>
      <c r="F113" s="452" t="s">
        <v>603</v>
      </c>
      <c r="G113" s="452" t="s">
        <v>603</v>
      </c>
      <c r="H113" s="452" t="s">
        <v>603</v>
      </c>
    </row>
    <row r="114" spans="2:8" ht="13.2">
      <c r="B114" s="458"/>
      <c r="C114" s="458"/>
      <c r="D114" s="458"/>
      <c r="E114" s="458"/>
      <c r="F114" s="458"/>
      <c r="G114" s="458"/>
      <c r="H114" s="458"/>
    </row>
    <row r="115" spans="2:8" ht="13.2">
      <c r="B115" s="757" t="s">
        <v>603</v>
      </c>
      <c r="C115" s="757" t="s">
        <v>603</v>
      </c>
      <c r="D115" s="757" t="s">
        <v>603</v>
      </c>
      <c r="E115" s="757" t="s">
        <v>603</v>
      </c>
      <c r="F115" s="757" t="s">
        <v>603</v>
      </c>
      <c r="G115" s="757" t="s">
        <v>603</v>
      </c>
      <c r="H115" s="757" t="s">
        <v>603</v>
      </c>
    </row>
    <row r="116" spans="2:8" ht="13.2">
      <c r="B116" s="726"/>
      <c r="C116" s="726"/>
      <c r="D116" s="726"/>
      <c r="E116" s="726"/>
      <c r="F116" s="726"/>
      <c r="G116" s="726"/>
      <c r="H116" s="726"/>
    </row>
    <row r="117" spans="2:8" ht="15">
      <c r="B117" s="459" t="s">
        <v>603</v>
      </c>
      <c r="C117" s="459" t="s">
        <v>603</v>
      </c>
      <c r="D117" s="459" t="s">
        <v>603</v>
      </c>
      <c r="E117" s="459" t="s">
        <v>603</v>
      </c>
      <c r="F117" s="459" t="s">
        <v>603</v>
      </c>
      <c r="G117" s="459" t="s">
        <v>603</v>
      </c>
      <c r="H117" s="459" t="s">
        <v>603</v>
      </c>
    </row>
    <row r="118" spans="2:8" ht="13.2">
      <c r="B118" s="348"/>
      <c r="C118" s="463"/>
      <c r="D118" s="463"/>
      <c r="E118" s="463"/>
      <c r="F118" s="463"/>
      <c r="G118" s="463"/>
      <c r="H118" s="463"/>
    </row>
    <row r="119" spans="2:8" ht="15.6">
      <c r="B119" s="464">
        <v>45527</v>
      </c>
      <c r="C119" s="464">
        <v>45528</v>
      </c>
      <c r="D119" s="464">
        <v>45529</v>
      </c>
      <c r="E119" s="464">
        <v>45530</v>
      </c>
      <c r="F119" s="464">
        <v>45531</v>
      </c>
      <c r="G119" s="464">
        <v>45532</v>
      </c>
      <c r="H119" s="464">
        <v>45533</v>
      </c>
    </row>
    <row r="120" spans="2:8" ht="15.6">
      <c r="B120" s="457" t="s">
        <v>50</v>
      </c>
      <c r="C120" s="457" t="s">
        <v>51</v>
      </c>
      <c r="D120" s="457" t="s">
        <v>52</v>
      </c>
      <c r="E120" s="457" t="s">
        <v>46</v>
      </c>
      <c r="F120" s="457" t="s">
        <v>47</v>
      </c>
      <c r="G120" s="457" t="s">
        <v>48</v>
      </c>
      <c r="H120" s="457" t="s">
        <v>49</v>
      </c>
    </row>
    <row r="121" spans="2:8" ht="13.2">
      <c r="B121" s="444"/>
      <c r="C121" s="444"/>
      <c r="D121" s="444"/>
      <c r="E121" s="444"/>
      <c r="F121" s="444"/>
      <c r="G121" s="444"/>
      <c r="H121" s="444"/>
    </row>
    <row r="122" spans="2:8" ht="13.2">
      <c r="B122" s="756" t="s">
        <v>603</v>
      </c>
      <c r="C122" s="756" t="s">
        <v>603</v>
      </c>
      <c r="D122" s="756" t="s">
        <v>603</v>
      </c>
      <c r="E122" s="756" t="s">
        <v>603</v>
      </c>
      <c r="F122" s="756" t="s">
        <v>603</v>
      </c>
      <c r="G122" s="756" t="s">
        <v>603</v>
      </c>
      <c r="H122" s="756" t="s">
        <v>603</v>
      </c>
    </row>
    <row r="123" spans="2:8" ht="13.2">
      <c r="B123" s="726"/>
      <c r="C123" s="726"/>
      <c r="D123" s="726"/>
      <c r="E123" s="726"/>
      <c r="F123" s="726"/>
      <c r="G123" s="726"/>
      <c r="H123" s="726"/>
    </row>
    <row r="124" spans="2:8" ht="13.2">
      <c r="B124" s="452" t="s">
        <v>603</v>
      </c>
      <c r="C124" s="452" t="s">
        <v>603</v>
      </c>
      <c r="D124" s="452" t="s">
        <v>603</v>
      </c>
      <c r="E124" s="452" t="s">
        <v>603</v>
      </c>
      <c r="F124" s="452" t="s">
        <v>603</v>
      </c>
      <c r="G124" s="452" t="s">
        <v>603</v>
      </c>
      <c r="H124" s="452" t="s">
        <v>603</v>
      </c>
    </row>
    <row r="125" spans="2:8" ht="13.2">
      <c r="B125" s="369"/>
      <c r="C125" s="369"/>
      <c r="D125" s="369"/>
      <c r="E125" s="369"/>
      <c r="F125" s="369"/>
      <c r="G125" s="369"/>
      <c r="H125" s="369"/>
    </row>
    <row r="126" spans="2:8" ht="13.2">
      <c r="B126" s="756" t="s">
        <v>603</v>
      </c>
      <c r="C126" s="756" t="s">
        <v>603</v>
      </c>
      <c r="D126" s="756" t="s">
        <v>603</v>
      </c>
      <c r="E126" s="756" t="s">
        <v>603</v>
      </c>
      <c r="F126" s="756" t="s">
        <v>603</v>
      </c>
      <c r="G126" s="756" t="s">
        <v>603</v>
      </c>
      <c r="H126" s="756" t="s">
        <v>603</v>
      </c>
    </row>
    <row r="127" spans="2:8" ht="13.2">
      <c r="B127" s="726"/>
      <c r="C127" s="726"/>
      <c r="D127" s="726"/>
      <c r="E127" s="726"/>
      <c r="F127" s="726"/>
      <c r="G127" s="726"/>
      <c r="H127" s="726"/>
    </row>
    <row r="128" spans="2:8" ht="13.2">
      <c r="B128" s="452" t="s">
        <v>603</v>
      </c>
      <c r="C128" s="452" t="s">
        <v>603</v>
      </c>
      <c r="D128" s="452" t="s">
        <v>603</v>
      </c>
      <c r="E128" s="452" t="s">
        <v>603</v>
      </c>
      <c r="F128" s="452" t="s">
        <v>603</v>
      </c>
      <c r="G128" s="452" t="s">
        <v>603</v>
      </c>
      <c r="H128" s="452" t="s">
        <v>603</v>
      </c>
    </row>
    <row r="129" spans="2:8" ht="13.2">
      <c r="B129" s="369"/>
      <c r="C129" s="369"/>
      <c r="D129" s="369"/>
      <c r="E129" s="369"/>
      <c r="F129" s="369"/>
      <c r="G129" s="369"/>
      <c r="H129" s="369"/>
    </row>
    <row r="130" spans="2:8" ht="13.2">
      <c r="B130" s="756" t="s">
        <v>603</v>
      </c>
      <c r="C130" s="756" t="s">
        <v>603</v>
      </c>
      <c r="D130" s="756" t="s">
        <v>603</v>
      </c>
      <c r="E130" s="756" t="s">
        <v>603</v>
      </c>
      <c r="F130" s="756" t="s">
        <v>603</v>
      </c>
      <c r="G130" s="756" t="s">
        <v>603</v>
      </c>
      <c r="H130" s="756" t="s">
        <v>603</v>
      </c>
    </row>
    <row r="131" spans="2:8" ht="13.2">
      <c r="B131" s="726"/>
      <c r="C131" s="726"/>
      <c r="D131" s="726"/>
      <c r="E131" s="726"/>
      <c r="F131" s="726"/>
      <c r="G131" s="726"/>
      <c r="H131" s="726"/>
    </row>
    <row r="132" spans="2:8" ht="13.2">
      <c r="B132" s="452" t="s">
        <v>603</v>
      </c>
      <c r="C132" s="452" t="s">
        <v>603</v>
      </c>
      <c r="D132" s="452" t="s">
        <v>603</v>
      </c>
      <c r="E132" s="452" t="s">
        <v>603</v>
      </c>
      <c r="F132" s="452" t="s">
        <v>603</v>
      </c>
      <c r="G132" s="452" t="s">
        <v>603</v>
      </c>
      <c r="H132" s="452" t="s">
        <v>603</v>
      </c>
    </row>
    <row r="133" spans="2:8" ht="13.2">
      <c r="B133" s="369"/>
      <c r="C133" s="369"/>
      <c r="D133" s="369"/>
      <c r="E133" s="369"/>
      <c r="F133" s="369"/>
      <c r="G133" s="369"/>
      <c r="H133" s="369"/>
    </row>
    <row r="134" spans="2:8" ht="13.2">
      <c r="B134" s="756" t="s">
        <v>603</v>
      </c>
      <c r="C134" s="756" t="s">
        <v>603</v>
      </c>
      <c r="D134" s="756" t="s">
        <v>603</v>
      </c>
      <c r="E134" s="756" t="s">
        <v>603</v>
      </c>
      <c r="F134" s="756" t="s">
        <v>603</v>
      </c>
      <c r="G134" s="756" t="s">
        <v>603</v>
      </c>
      <c r="H134" s="756" t="s">
        <v>603</v>
      </c>
    </row>
    <row r="135" spans="2:8" ht="13.2">
      <c r="B135" s="726"/>
      <c r="C135" s="726"/>
      <c r="D135" s="726"/>
      <c r="E135" s="726"/>
      <c r="F135" s="726"/>
      <c r="G135" s="726"/>
      <c r="H135" s="726"/>
    </row>
    <row r="136" spans="2:8" ht="13.2">
      <c r="B136" s="452" t="s">
        <v>603</v>
      </c>
      <c r="C136" s="452" t="s">
        <v>603</v>
      </c>
      <c r="D136" s="452" t="s">
        <v>603</v>
      </c>
      <c r="E136" s="452" t="s">
        <v>603</v>
      </c>
      <c r="F136" s="452" t="s">
        <v>603</v>
      </c>
      <c r="G136" s="452" t="s">
        <v>603</v>
      </c>
      <c r="H136" s="452" t="s">
        <v>603</v>
      </c>
    </row>
    <row r="137" spans="2:8" ht="13.2">
      <c r="B137" s="369"/>
      <c r="C137" s="369"/>
      <c r="D137" s="369"/>
      <c r="E137" s="369"/>
      <c r="F137" s="369"/>
      <c r="G137" s="369"/>
      <c r="H137" s="369"/>
    </row>
    <row r="138" spans="2:8" ht="13.2">
      <c r="B138" s="756" t="s">
        <v>603</v>
      </c>
      <c r="C138" s="756" t="s">
        <v>603</v>
      </c>
      <c r="D138" s="756" t="s">
        <v>603</v>
      </c>
      <c r="E138" s="756" t="s">
        <v>603</v>
      </c>
      <c r="F138" s="756" t="s">
        <v>603</v>
      </c>
      <c r="G138" s="756" t="s">
        <v>603</v>
      </c>
      <c r="H138" s="756" t="s">
        <v>603</v>
      </c>
    </row>
    <row r="139" spans="2:8" ht="13.2">
      <c r="B139" s="726"/>
      <c r="C139" s="726"/>
      <c r="D139" s="726"/>
      <c r="E139" s="726"/>
      <c r="F139" s="726"/>
      <c r="G139" s="726"/>
      <c r="H139" s="726"/>
    </row>
    <row r="140" spans="2:8" ht="13.2">
      <c r="B140" s="452" t="s">
        <v>603</v>
      </c>
      <c r="C140" s="452" t="s">
        <v>603</v>
      </c>
      <c r="D140" s="452" t="s">
        <v>603</v>
      </c>
      <c r="E140" s="452" t="s">
        <v>603</v>
      </c>
      <c r="F140" s="452" t="s">
        <v>603</v>
      </c>
      <c r="G140" s="452" t="s">
        <v>603</v>
      </c>
      <c r="H140" s="452" t="s">
        <v>603</v>
      </c>
    </row>
    <row r="141" spans="2:8" ht="13.2">
      <c r="B141" s="369"/>
      <c r="C141" s="369"/>
      <c r="D141" s="369"/>
      <c r="E141" s="369"/>
      <c r="F141" s="369"/>
      <c r="G141" s="369"/>
      <c r="H141" s="369"/>
    </row>
    <row r="142" spans="2:8" ht="13.2">
      <c r="B142" s="756" t="s">
        <v>603</v>
      </c>
      <c r="C142" s="756" t="s">
        <v>603</v>
      </c>
      <c r="D142" s="756" t="s">
        <v>603</v>
      </c>
      <c r="E142" s="756" t="s">
        <v>603</v>
      </c>
      <c r="F142" s="756" t="s">
        <v>603</v>
      </c>
      <c r="G142" s="756" t="s">
        <v>603</v>
      </c>
      <c r="H142" s="756" t="s">
        <v>603</v>
      </c>
    </row>
    <row r="143" spans="2:8" ht="13.2">
      <c r="B143" s="726"/>
      <c r="C143" s="726"/>
      <c r="D143" s="726"/>
      <c r="E143" s="726"/>
      <c r="F143" s="726"/>
      <c r="G143" s="726"/>
      <c r="H143" s="726"/>
    </row>
    <row r="144" spans="2:8" ht="13.2">
      <c r="B144" s="452" t="s">
        <v>603</v>
      </c>
      <c r="C144" s="452" t="s">
        <v>603</v>
      </c>
      <c r="D144" s="452" t="s">
        <v>603</v>
      </c>
      <c r="E144" s="452" t="s">
        <v>603</v>
      </c>
      <c r="F144" s="452" t="s">
        <v>603</v>
      </c>
      <c r="G144" s="452" t="s">
        <v>603</v>
      </c>
      <c r="H144" s="452" t="s">
        <v>603</v>
      </c>
    </row>
    <row r="145" spans="2:8" ht="13.2">
      <c r="B145" s="369"/>
      <c r="C145" s="369"/>
      <c r="D145" s="369"/>
      <c r="E145" s="369"/>
      <c r="F145" s="369"/>
      <c r="G145" s="369"/>
      <c r="H145" s="369"/>
    </row>
    <row r="146" spans="2:8" ht="13.2">
      <c r="B146" s="756" t="s">
        <v>603</v>
      </c>
      <c r="C146" s="756" t="s">
        <v>603</v>
      </c>
      <c r="D146" s="756" t="s">
        <v>603</v>
      </c>
      <c r="E146" s="756" t="s">
        <v>603</v>
      </c>
      <c r="F146" s="756" t="s">
        <v>603</v>
      </c>
      <c r="G146" s="756" t="s">
        <v>603</v>
      </c>
      <c r="H146" s="756" t="s">
        <v>603</v>
      </c>
    </row>
    <row r="147" spans="2:8" ht="13.2">
      <c r="B147" s="726"/>
      <c r="C147" s="726"/>
      <c r="D147" s="726"/>
      <c r="E147" s="726"/>
      <c r="F147" s="726"/>
      <c r="G147" s="726"/>
      <c r="H147" s="726"/>
    </row>
    <row r="148" spans="2:8" ht="13.2">
      <c r="B148" s="452" t="s">
        <v>603</v>
      </c>
      <c r="C148" s="452" t="s">
        <v>603</v>
      </c>
      <c r="D148" s="452" t="s">
        <v>603</v>
      </c>
      <c r="E148" s="452" t="s">
        <v>603</v>
      </c>
      <c r="F148" s="452" t="s">
        <v>603</v>
      </c>
      <c r="G148" s="452" t="s">
        <v>603</v>
      </c>
      <c r="H148" s="452" t="s">
        <v>603</v>
      </c>
    </row>
    <row r="149" spans="2:8" ht="13.2">
      <c r="B149" s="369"/>
      <c r="C149" s="369"/>
      <c r="D149" s="369"/>
      <c r="E149" s="369"/>
      <c r="F149" s="369"/>
      <c r="G149" s="369"/>
      <c r="H149" s="369"/>
    </row>
    <row r="150" spans="2:8" ht="13.2">
      <c r="B150" s="756" t="s">
        <v>603</v>
      </c>
      <c r="C150" s="756" t="s">
        <v>603</v>
      </c>
      <c r="D150" s="756" t="s">
        <v>603</v>
      </c>
      <c r="E150" s="756" t="s">
        <v>603</v>
      </c>
      <c r="F150" s="756" t="s">
        <v>603</v>
      </c>
      <c r="G150" s="756" t="s">
        <v>603</v>
      </c>
      <c r="H150" s="756" t="s">
        <v>603</v>
      </c>
    </row>
    <row r="151" spans="2:8" ht="13.2">
      <c r="B151" s="726"/>
      <c r="C151" s="726"/>
      <c r="D151" s="726"/>
      <c r="E151" s="726"/>
      <c r="F151" s="726"/>
      <c r="G151" s="726"/>
      <c r="H151" s="726"/>
    </row>
    <row r="152" spans="2:8" ht="13.2">
      <c r="B152" s="452" t="s">
        <v>603</v>
      </c>
      <c r="C152" s="452" t="s">
        <v>603</v>
      </c>
      <c r="D152" s="452" t="s">
        <v>603</v>
      </c>
      <c r="E152" s="452" t="s">
        <v>603</v>
      </c>
      <c r="F152" s="452" t="s">
        <v>603</v>
      </c>
      <c r="G152" s="452" t="s">
        <v>603</v>
      </c>
      <c r="H152" s="452" t="s">
        <v>603</v>
      </c>
    </row>
    <row r="153" spans="2:8" ht="13.2">
      <c r="B153" s="458"/>
      <c r="C153" s="458"/>
      <c r="D153" s="458"/>
      <c r="E153" s="458"/>
      <c r="F153" s="458"/>
      <c r="G153" s="458"/>
      <c r="H153" s="458"/>
    </row>
    <row r="154" spans="2:8" ht="13.2">
      <c r="B154" s="757" t="s">
        <v>603</v>
      </c>
      <c r="C154" s="757" t="s">
        <v>603</v>
      </c>
      <c r="D154" s="757" t="s">
        <v>603</v>
      </c>
      <c r="E154" s="757" t="s">
        <v>603</v>
      </c>
      <c r="F154" s="757" t="s">
        <v>603</v>
      </c>
      <c r="G154" s="757" t="s">
        <v>603</v>
      </c>
      <c r="H154" s="757" t="s">
        <v>603</v>
      </c>
    </row>
    <row r="155" spans="2:8" ht="13.2">
      <c r="B155" s="726"/>
      <c r="C155" s="726"/>
      <c r="D155" s="726"/>
      <c r="E155" s="726"/>
      <c r="F155" s="726"/>
      <c r="G155" s="726"/>
      <c r="H155" s="726"/>
    </row>
    <row r="156" spans="2:8" ht="15">
      <c r="B156" s="459" t="s">
        <v>603</v>
      </c>
      <c r="C156" s="459" t="s">
        <v>603</v>
      </c>
      <c r="D156" s="459" t="s">
        <v>603</v>
      </c>
      <c r="E156" s="459" t="s">
        <v>603</v>
      </c>
      <c r="F156" s="459" t="s">
        <v>603</v>
      </c>
      <c r="G156" s="459" t="s">
        <v>603</v>
      </c>
      <c r="H156" s="459" t="s">
        <v>603</v>
      </c>
    </row>
    <row r="157" spans="2:8" ht="13.2">
      <c r="B157" s="348"/>
      <c r="C157" s="463"/>
      <c r="D157" s="463"/>
      <c r="E157" s="463"/>
      <c r="F157" s="463"/>
      <c r="G157" s="463"/>
      <c r="H157" s="463"/>
    </row>
    <row r="158" spans="2:8" ht="15.6">
      <c r="B158" s="464">
        <v>45534</v>
      </c>
      <c r="C158" s="464">
        <v>45535</v>
      </c>
      <c r="D158" s="463"/>
      <c r="E158" s="463"/>
      <c r="F158" s="463"/>
      <c r="G158" s="463"/>
      <c r="H158" s="463"/>
    </row>
    <row r="159" spans="2:8" ht="15.6">
      <c r="B159" s="457" t="s">
        <v>50</v>
      </c>
      <c r="C159" s="457" t="s">
        <v>51</v>
      </c>
      <c r="D159" s="463"/>
      <c r="E159" s="463"/>
      <c r="F159" s="463"/>
      <c r="G159" s="463"/>
      <c r="H159" s="463"/>
    </row>
    <row r="160" spans="2:8" ht="13.2">
      <c r="B160" s="446"/>
      <c r="C160" s="446"/>
      <c r="D160" s="463"/>
      <c r="E160" s="463"/>
      <c r="F160" s="463"/>
      <c r="G160" s="463"/>
      <c r="H160" s="463"/>
    </row>
    <row r="161" spans="2:8" ht="13.2">
      <c r="B161" s="756" t="s">
        <v>603</v>
      </c>
      <c r="C161" s="756" t="s">
        <v>603</v>
      </c>
      <c r="D161" s="463"/>
      <c r="E161" s="463"/>
      <c r="F161" s="463"/>
      <c r="G161" s="463"/>
      <c r="H161" s="463"/>
    </row>
    <row r="162" spans="2:8" ht="13.2">
      <c r="B162" s="726"/>
      <c r="C162" s="726"/>
      <c r="D162" s="463"/>
      <c r="E162" s="463"/>
      <c r="F162" s="463"/>
      <c r="G162" s="463"/>
      <c r="H162" s="463"/>
    </row>
    <row r="163" spans="2:8" ht="13.2">
      <c r="B163" s="452" t="s">
        <v>603</v>
      </c>
      <c r="C163" s="452" t="s">
        <v>603</v>
      </c>
      <c r="D163" s="463"/>
      <c r="E163" s="463"/>
      <c r="F163" s="463"/>
      <c r="G163" s="463"/>
      <c r="H163" s="463"/>
    </row>
    <row r="164" spans="2:8" ht="13.2">
      <c r="B164" s="369"/>
      <c r="C164" s="369"/>
      <c r="D164" s="463"/>
      <c r="E164" s="463"/>
      <c r="F164" s="463"/>
      <c r="G164" s="463"/>
      <c r="H164" s="463"/>
    </row>
    <row r="165" spans="2:8" ht="13.2">
      <c r="B165" s="756" t="s">
        <v>603</v>
      </c>
      <c r="C165" s="756" t="s">
        <v>603</v>
      </c>
      <c r="D165" s="463"/>
      <c r="E165" s="463"/>
      <c r="F165" s="463"/>
      <c r="G165" s="463"/>
      <c r="H165" s="463"/>
    </row>
    <row r="166" spans="2:8" ht="13.2">
      <c r="B166" s="726"/>
      <c r="C166" s="726"/>
      <c r="D166" s="463"/>
      <c r="E166" s="463"/>
      <c r="F166" s="463"/>
      <c r="G166" s="463"/>
      <c r="H166" s="463"/>
    </row>
    <row r="167" spans="2:8" ht="13.2">
      <c r="B167" s="452" t="s">
        <v>603</v>
      </c>
      <c r="C167" s="452" t="s">
        <v>603</v>
      </c>
      <c r="D167" s="463"/>
      <c r="E167" s="463"/>
      <c r="F167" s="463"/>
      <c r="G167" s="463"/>
      <c r="H167" s="463"/>
    </row>
    <row r="168" spans="2:8" ht="13.2">
      <c r="B168" s="369"/>
      <c r="C168" s="369"/>
      <c r="D168" s="463"/>
      <c r="E168" s="463"/>
      <c r="F168" s="463"/>
      <c r="G168" s="463"/>
      <c r="H168" s="463"/>
    </row>
    <row r="169" spans="2:8" ht="13.2">
      <c r="B169" s="756" t="s">
        <v>603</v>
      </c>
      <c r="C169" s="756" t="s">
        <v>603</v>
      </c>
      <c r="D169" s="463"/>
      <c r="E169" s="463"/>
      <c r="F169" s="463"/>
      <c r="G169" s="463"/>
      <c r="H169" s="463"/>
    </row>
    <row r="170" spans="2:8" ht="13.2">
      <c r="B170" s="726"/>
      <c r="C170" s="726"/>
      <c r="D170" s="463"/>
      <c r="E170" s="463"/>
      <c r="F170" s="463"/>
      <c r="G170" s="463"/>
      <c r="H170" s="463"/>
    </row>
    <row r="171" spans="2:8" ht="13.2">
      <c r="B171" s="452" t="s">
        <v>603</v>
      </c>
      <c r="C171" s="452" t="s">
        <v>603</v>
      </c>
      <c r="D171" s="463"/>
      <c r="E171" s="463"/>
      <c r="F171" s="463"/>
      <c r="G171" s="463"/>
      <c r="H171" s="463"/>
    </row>
    <row r="172" spans="2:8" ht="13.2">
      <c r="B172" s="369"/>
      <c r="C172" s="369"/>
      <c r="D172" s="463"/>
      <c r="E172" s="463"/>
      <c r="F172" s="463"/>
      <c r="G172" s="463"/>
      <c r="H172" s="463"/>
    </row>
    <row r="173" spans="2:8" ht="13.2">
      <c r="B173" s="756" t="s">
        <v>603</v>
      </c>
      <c r="C173" s="756" t="s">
        <v>603</v>
      </c>
      <c r="D173" s="463"/>
      <c r="E173" s="463"/>
      <c r="F173" s="463"/>
      <c r="G173" s="463"/>
      <c r="H173" s="463"/>
    </row>
    <row r="174" spans="2:8" ht="13.2">
      <c r="B174" s="726"/>
      <c r="C174" s="726"/>
      <c r="D174" s="463"/>
      <c r="E174" s="463"/>
      <c r="F174" s="463"/>
      <c r="G174" s="463"/>
      <c r="H174" s="463"/>
    </row>
    <row r="175" spans="2:8" ht="13.2">
      <c r="B175" s="452" t="s">
        <v>603</v>
      </c>
      <c r="C175" s="452" t="s">
        <v>603</v>
      </c>
      <c r="D175" s="463"/>
      <c r="E175" s="463"/>
      <c r="F175" s="463"/>
      <c r="G175" s="463"/>
      <c r="H175" s="463"/>
    </row>
    <row r="176" spans="2:8" ht="13.2">
      <c r="B176" s="369"/>
      <c r="C176" s="369"/>
      <c r="D176" s="463"/>
      <c r="E176" s="463"/>
      <c r="F176" s="463"/>
      <c r="G176" s="463"/>
      <c r="H176" s="463"/>
    </row>
    <row r="177" spans="2:8" ht="13.2">
      <c r="B177" s="756" t="s">
        <v>603</v>
      </c>
      <c r="C177" s="756" t="s">
        <v>603</v>
      </c>
      <c r="D177" s="463"/>
      <c r="E177" s="463"/>
      <c r="F177" s="463"/>
      <c r="G177" s="463"/>
      <c r="H177" s="463"/>
    </row>
    <row r="178" spans="2:8" ht="13.2">
      <c r="B178" s="726"/>
      <c r="C178" s="726"/>
      <c r="D178" s="463"/>
      <c r="E178" s="463"/>
      <c r="F178" s="463"/>
      <c r="G178" s="463"/>
      <c r="H178" s="463"/>
    </row>
    <row r="179" spans="2:8" ht="13.2">
      <c r="B179" s="452" t="s">
        <v>603</v>
      </c>
      <c r="C179" s="452" t="s">
        <v>603</v>
      </c>
      <c r="D179" s="463"/>
      <c r="E179" s="463"/>
      <c r="F179" s="463"/>
      <c r="G179" s="463"/>
      <c r="H179" s="463"/>
    </row>
    <row r="180" spans="2:8" ht="13.2">
      <c r="B180" s="369"/>
      <c r="C180" s="369"/>
      <c r="D180" s="463"/>
      <c r="E180" s="463"/>
      <c r="F180" s="463"/>
      <c r="G180" s="463"/>
      <c r="H180" s="463"/>
    </row>
    <row r="181" spans="2:8" ht="13.2">
      <c r="B181" s="756" t="s">
        <v>603</v>
      </c>
      <c r="C181" s="756" t="s">
        <v>603</v>
      </c>
      <c r="D181" s="463"/>
      <c r="E181" s="463"/>
      <c r="F181" s="463"/>
      <c r="G181" s="463"/>
      <c r="H181" s="463"/>
    </row>
    <row r="182" spans="2:8" ht="13.2">
      <c r="B182" s="726"/>
      <c r="C182" s="726"/>
      <c r="D182" s="463"/>
      <c r="E182" s="463"/>
      <c r="F182" s="463"/>
      <c r="G182" s="463"/>
      <c r="H182" s="463"/>
    </row>
    <row r="183" spans="2:8" ht="13.2">
      <c r="B183" s="452" t="s">
        <v>603</v>
      </c>
      <c r="C183" s="452" t="s">
        <v>603</v>
      </c>
      <c r="D183" s="463"/>
      <c r="E183" s="463"/>
      <c r="F183" s="463"/>
      <c r="G183" s="463"/>
      <c r="H183" s="463"/>
    </row>
    <row r="184" spans="2:8" ht="13.2">
      <c r="B184" s="369"/>
      <c r="C184" s="369"/>
      <c r="D184" s="463"/>
      <c r="E184" s="463"/>
      <c r="F184" s="463"/>
      <c r="G184" s="463"/>
      <c r="H184" s="463"/>
    </row>
    <row r="185" spans="2:8" ht="13.2">
      <c r="B185" s="756" t="s">
        <v>603</v>
      </c>
      <c r="C185" s="756" t="s">
        <v>603</v>
      </c>
      <c r="D185" s="463"/>
      <c r="E185" s="463"/>
      <c r="F185" s="463"/>
      <c r="G185" s="463"/>
      <c r="H185" s="463"/>
    </row>
    <row r="186" spans="2:8" ht="13.2">
      <c r="B186" s="726"/>
      <c r="C186" s="726"/>
      <c r="D186" s="463"/>
      <c r="E186" s="463"/>
      <c r="F186" s="463"/>
      <c r="G186" s="463"/>
      <c r="H186" s="463"/>
    </row>
    <row r="187" spans="2:8" ht="13.2">
      <c r="B187" s="452" t="s">
        <v>603</v>
      </c>
      <c r="C187" s="452" t="s">
        <v>603</v>
      </c>
      <c r="D187" s="463"/>
      <c r="E187" s="463"/>
      <c r="F187" s="463"/>
      <c r="G187" s="463"/>
      <c r="H187" s="463"/>
    </row>
    <row r="188" spans="2:8" ht="13.2">
      <c r="B188" s="369"/>
      <c r="C188" s="369"/>
      <c r="D188" s="463"/>
      <c r="E188" s="463"/>
      <c r="F188" s="463"/>
      <c r="G188" s="463"/>
      <c r="H188" s="463"/>
    </row>
    <row r="189" spans="2:8" ht="13.2">
      <c r="B189" s="756" t="s">
        <v>603</v>
      </c>
      <c r="C189" s="756" t="s">
        <v>603</v>
      </c>
      <c r="D189" s="463"/>
      <c r="E189" s="463"/>
      <c r="F189" s="463"/>
      <c r="G189" s="463"/>
      <c r="H189" s="463"/>
    </row>
    <row r="190" spans="2:8" ht="13.2">
      <c r="B190" s="726"/>
      <c r="C190" s="726"/>
      <c r="D190" s="463"/>
      <c r="E190" s="463"/>
      <c r="F190" s="463"/>
      <c r="G190" s="463"/>
      <c r="H190" s="463"/>
    </row>
    <row r="191" spans="2:8" ht="13.2">
      <c r="B191" s="452" t="s">
        <v>603</v>
      </c>
      <c r="C191" s="452" t="s">
        <v>603</v>
      </c>
      <c r="D191" s="463"/>
      <c r="E191" s="463"/>
      <c r="F191" s="463"/>
      <c r="G191" s="463"/>
      <c r="H191" s="463"/>
    </row>
    <row r="192" spans="2:8" ht="13.2">
      <c r="B192" s="458"/>
      <c r="C192" s="458"/>
      <c r="D192" s="463"/>
      <c r="E192" s="463"/>
      <c r="F192" s="463"/>
      <c r="G192" s="463"/>
      <c r="H192" s="463"/>
    </row>
    <row r="193" spans="2:8" ht="13.2">
      <c r="B193" s="757" t="s">
        <v>603</v>
      </c>
      <c r="C193" s="757" t="s">
        <v>603</v>
      </c>
      <c r="D193" s="463"/>
      <c r="E193" s="463"/>
      <c r="F193" s="463"/>
      <c r="G193" s="463"/>
      <c r="H193" s="463"/>
    </row>
    <row r="194" spans="2:8" ht="13.2">
      <c r="B194" s="726"/>
      <c r="C194" s="726"/>
      <c r="D194" s="463"/>
      <c r="E194" s="463"/>
      <c r="F194" s="463"/>
      <c r="G194" s="463"/>
      <c r="H194" s="463"/>
    </row>
    <row r="195" spans="2:8" ht="15">
      <c r="B195" s="459" t="s">
        <v>603</v>
      </c>
      <c r="C195" s="459" t="s">
        <v>603</v>
      </c>
      <c r="D195" s="463"/>
      <c r="E195" s="463"/>
      <c r="F195" s="463"/>
      <c r="G195" s="463"/>
      <c r="H195" s="463"/>
    </row>
    <row r="196" spans="2:8" ht="13.2">
      <c r="B196" s="348"/>
      <c r="C196" s="463"/>
      <c r="D196" s="463"/>
      <c r="E196" s="463"/>
      <c r="F196" s="463"/>
      <c r="G196" s="463"/>
      <c r="H196" s="463"/>
    </row>
    <row r="197" spans="2:8" ht="13.2">
      <c r="B197" s="348"/>
      <c r="C197" s="463"/>
      <c r="D197" s="463"/>
      <c r="E197" s="463"/>
      <c r="F197" s="463"/>
      <c r="G197" s="463"/>
      <c r="H197" s="463"/>
    </row>
    <row r="198" spans="2:8" ht="13.2">
      <c r="B198" s="348"/>
      <c r="C198" s="463"/>
      <c r="D198" s="463"/>
      <c r="E198" s="463"/>
      <c r="F198" s="463"/>
      <c r="G198" s="463"/>
      <c r="H198" s="463"/>
    </row>
    <row r="199" spans="2:8" ht="13.2">
      <c r="B199" s="348"/>
      <c r="C199" s="463"/>
      <c r="D199" s="463"/>
      <c r="E199" s="463"/>
      <c r="F199" s="463"/>
      <c r="G199" s="463"/>
      <c r="H199" s="463"/>
    </row>
    <row r="200" spans="2:8" ht="13.2">
      <c r="B200" s="348"/>
      <c r="C200" s="463"/>
      <c r="D200" s="463"/>
      <c r="E200" s="463"/>
      <c r="F200" s="463"/>
      <c r="G200" s="463"/>
      <c r="H200" s="463"/>
    </row>
    <row r="201" spans="2:8" ht="13.2">
      <c r="B201" s="348"/>
      <c r="C201" s="463"/>
      <c r="D201" s="463"/>
      <c r="E201" s="463"/>
      <c r="F201" s="463"/>
      <c r="G201" s="463"/>
      <c r="H201" s="463"/>
    </row>
    <row r="202" spans="2:8" ht="13.2">
      <c r="B202" s="348"/>
      <c r="C202" s="463"/>
      <c r="D202" s="463"/>
      <c r="E202" s="463"/>
      <c r="F202" s="463"/>
      <c r="G202" s="463"/>
      <c r="H202" s="463"/>
    </row>
    <row r="203" spans="2:8" ht="13.2">
      <c r="B203" s="348"/>
      <c r="C203" s="463"/>
      <c r="D203" s="463"/>
      <c r="E203" s="463"/>
      <c r="F203" s="463"/>
      <c r="G203" s="463"/>
      <c r="H203" s="463"/>
    </row>
    <row r="204" spans="2:8" ht="13.2">
      <c r="B204" s="348"/>
      <c r="C204" s="463"/>
      <c r="D204" s="463"/>
      <c r="E204" s="463"/>
      <c r="F204" s="463"/>
      <c r="G204" s="463"/>
      <c r="H204" s="463"/>
    </row>
    <row r="205" spans="2:8" ht="13.2">
      <c r="B205" s="348"/>
      <c r="C205" s="463"/>
      <c r="D205" s="463"/>
      <c r="E205" s="463"/>
      <c r="F205" s="463"/>
      <c r="G205" s="463"/>
      <c r="H205" s="463"/>
    </row>
    <row r="206" spans="2:8" ht="13.2">
      <c r="B206" s="348"/>
      <c r="C206" s="463"/>
      <c r="D206" s="463"/>
      <c r="E206" s="463"/>
      <c r="F206" s="463"/>
      <c r="G206" s="463"/>
      <c r="H206" s="463"/>
    </row>
    <row r="207" spans="2:8" ht="13.2">
      <c r="B207" s="348"/>
      <c r="C207" s="463"/>
      <c r="D207" s="463"/>
      <c r="E207" s="463"/>
      <c r="F207" s="463"/>
      <c r="G207" s="463"/>
      <c r="H207" s="463"/>
    </row>
    <row r="208" spans="2:8" ht="13.2">
      <c r="B208" s="348"/>
      <c r="C208" s="463"/>
      <c r="D208" s="463"/>
      <c r="E208" s="463"/>
      <c r="F208" s="463"/>
      <c r="G208" s="463"/>
      <c r="H208" s="463"/>
    </row>
    <row r="209" spans="2:8" ht="13.2">
      <c r="B209" s="348"/>
      <c r="C209" s="463"/>
      <c r="D209" s="463"/>
      <c r="E209" s="463"/>
      <c r="F209" s="463"/>
      <c r="G209" s="463"/>
      <c r="H209" s="463"/>
    </row>
    <row r="210" spans="2:8" ht="13.2">
      <c r="B210" s="348"/>
      <c r="C210" s="463"/>
      <c r="D210" s="463"/>
      <c r="E210" s="463"/>
      <c r="F210" s="463"/>
      <c r="G210" s="463"/>
      <c r="H210" s="463"/>
    </row>
    <row r="211" spans="2:8" ht="13.2">
      <c r="B211" s="348"/>
      <c r="C211" s="463"/>
      <c r="D211" s="463"/>
      <c r="E211" s="463"/>
      <c r="F211" s="463"/>
      <c r="G211" s="463"/>
      <c r="H211" s="463"/>
    </row>
    <row r="212" spans="2:8" ht="13.2">
      <c r="B212" s="348"/>
      <c r="C212" s="463"/>
      <c r="D212" s="463"/>
      <c r="E212" s="463"/>
      <c r="F212" s="463"/>
      <c r="G212" s="463"/>
      <c r="H212" s="463"/>
    </row>
    <row r="213" spans="2:8" ht="13.2">
      <c r="B213" s="348"/>
      <c r="C213" s="463"/>
      <c r="D213" s="463"/>
      <c r="E213" s="463"/>
      <c r="F213" s="463"/>
      <c r="G213" s="463"/>
      <c r="H213" s="463"/>
    </row>
    <row r="214" spans="2:8" ht="13.2">
      <c r="B214" s="348"/>
      <c r="C214" s="463"/>
      <c r="D214" s="463"/>
      <c r="E214" s="463"/>
      <c r="F214" s="463"/>
      <c r="G214" s="463"/>
      <c r="H214" s="463"/>
    </row>
    <row r="215" spans="2:8" ht="13.2">
      <c r="B215" s="348"/>
      <c r="C215" s="463"/>
      <c r="D215" s="463"/>
      <c r="E215" s="463"/>
      <c r="F215" s="463"/>
      <c r="G215" s="463"/>
      <c r="H215" s="463"/>
    </row>
    <row r="216" spans="2:8" ht="13.2">
      <c r="B216" s="348"/>
      <c r="C216" s="463"/>
      <c r="D216" s="463"/>
      <c r="E216" s="463"/>
      <c r="F216" s="463"/>
      <c r="G216" s="463"/>
      <c r="H216" s="463"/>
    </row>
    <row r="217" spans="2:8" ht="13.2">
      <c r="B217" s="342"/>
    </row>
    <row r="218" spans="2:8" ht="13.2">
      <c r="B218" s="342"/>
    </row>
    <row r="219" spans="2:8" ht="13.2">
      <c r="B219" s="342"/>
    </row>
    <row r="220" spans="2:8" ht="13.2">
      <c r="B220" s="342"/>
    </row>
    <row r="221" spans="2:8" ht="13.2">
      <c r="B221" s="342"/>
    </row>
    <row r="222" spans="2:8" ht="13.2">
      <c r="B222" s="342"/>
    </row>
    <row r="223" spans="2:8" ht="13.2">
      <c r="B223" s="342"/>
    </row>
    <row r="224" spans="2:8" ht="13.2">
      <c r="B224" s="342"/>
    </row>
    <row r="225" spans="2:2" ht="13.2">
      <c r="B225" s="342"/>
    </row>
    <row r="226" spans="2:2" ht="13.2">
      <c r="B226" s="342"/>
    </row>
    <row r="227" spans="2:2" ht="13.2">
      <c r="B227" s="342"/>
    </row>
    <row r="228" spans="2:2" ht="13.2">
      <c r="B228" s="342"/>
    </row>
    <row r="229" spans="2:2" ht="13.2">
      <c r="B229" s="342"/>
    </row>
    <row r="230" spans="2:2" ht="13.2">
      <c r="B230" s="342"/>
    </row>
    <row r="231" spans="2:2" ht="13.2">
      <c r="B231" s="342"/>
    </row>
    <row r="232" spans="2:2" ht="13.2">
      <c r="B232" s="342"/>
    </row>
    <row r="233" spans="2:2" ht="13.2">
      <c r="B233" s="342"/>
    </row>
    <row r="234" spans="2:2" ht="13.2">
      <c r="B234" s="342"/>
    </row>
    <row r="235" spans="2:2" ht="13.2">
      <c r="B235" s="342"/>
    </row>
    <row r="236" spans="2:2" ht="13.2">
      <c r="B236" s="342"/>
    </row>
    <row r="237" spans="2:2" ht="13.2">
      <c r="B237" s="342"/>
    </row>
    <row r="238" spans="2:2" ht="13.2">
      <c r="B238" s="342"/>
    </row>
    <row r="239" spans="2:2" ht="13.2">
      <c r="B239" s="342"/>
    </row>
    <row r="240" spans="2:2" ht="13.2">
      <c r="B240" s="342"/>
    </row>
    <row r="241" spans="2:2" ht="13.2">
      <c r="B241" s="342"/>
    </row>
    <row r="242" spans="2:2" ht="13.2">
      <c r="B242" s="342"/>
    </row>
    <row r="243" spans="2:2" ht="13.2">
      <c r="B243" s="342"/>
    </row>
    <row r="244" spans="2:2" ht="13.2">
      <c r="B244" s="342"/>
    </row>
    <row r="245" spans="2:2" ht="13.2">
      <c r="B245" s="342"/>
    </row>
    <row r="246" spans="2:2" ht="13.2">
      <c r="B246" s="342"/>
    </row>
    <row r="247" spans="2:2" ht="13.2">
      <c r="B247" s="342"/>
    </row>
    <row r="248" spans="2:2" ht="13.2">
      <c r="B248" s="342"/>
    </row>
    <row r="249" spans="2:2" ht="13.2">
      <c r="B249" s="342"/>
    </row>
    <row r="250" spans="2:2" ht="13.2">
      <c r="B250" s="342"/>
    </row>
    <row r="251" spans="2:2" ht="13.2">
      <c r="B251" s="342"/>
    </row>
    <row r="252" spans="2:2" ht="13.2">
      <c r="B252" s="342"/>
    </row>
    <row r="253" spans="2:2" ht="13.2">
      <c r="B253" s="342"/>
    </row>
    <row r="254" spans="2:2" ht="13.2">
      <c r="B254" s="342"/>
    </row>
    <row r="255" spans="2:2" ht="13.2">
      <c r="B255" s="342"/>
    </row>
    <row r="256" spans="2:2" ht="13.2">
      <c r="B256" s="342"/>
    </row>
    <row r="257" spans="2:2" ht="13.2">
      <c r="B257" s="342"/>
    </row>
    <row r="258" spans="2:2" ht="13.2">
      <c r="B258" s="342"/>
    </row>
    <row r="259" spans="2:2" ht="13.2">
      <c r="B259" s="342"/>
    </row>
    <row r="260" spans="2:2" ht="13.2">
      <c r="B260" s="342"/>
    </row>
    <row r="261" spans="2:2" ht="13.2">
      <c r="B261" s="342"/>
    </row>
    <row r="262" spans="2:2" ht="13.2">
      <c r="B262" s="342"/>
    </row>
    <row r="263" spans="2:2" ht="13.2">
      <c r="B263" s="342"/>
    </row>
    <row r="264" spans="2:2" ht="13.2">
      <c r="B264" s="342"/>
    </row>
    <row r="265" spans="2:2" ht="13.2">
      <c r="B265" s="342"/>
    </row>
    <row r="266" spans="2:2" ht="13.2">
      <c r="B266" s="342"/>
    </row>
    <row r="267" spans="2:2" ht="13.2">
      <c r="B267" s="342"/>
    </row>
    <row r="268" spans="2:2" ht="13.2">
      <c r="B268" s="342"/>
    </row>
    <row r="269" spans="2:2" ht="13.2">
      <c r="B269" s="342"/>
    </row>
    <row r="270" spans="2:2" ht="13.2">
      <c r="B270" s="342"/>
    </row>
    <row r="271" spans="2:2" ht="13.2">
      <c r="B271" s="342"/>
    </row>
    <row r="272" spans="2:2" ht="13.2">
      <c r="B272" s="342"/>
    </row>
    <row r="273" spans="2:2" ht="13.2">
      <c r="B273" s="342"/>
    </row>
    <row r="274" spans="2:2" ht="13.2">
      <c r="B274" s="342"/>
    </row>
    <row r="275" spans="2:2" ht="13.2">
      <c r="B275" s="342"/>
    </row>
    <row r="276" spans="2:2" ht="13.2">
      <c r="B276" s="342"/>
    </row>
    <row r="277" spans="2:2" ht="13.2">
      <c r="B277" s="342"/>
    </row>
    <row r="278" spans="2:2" ht="13.2">
      <c r="B278" s="342"/>
    </row>
    <row r="279" spans="2:2" ht="13.2">
      <c r="B279" s="342"/>
    </row>
    <row r="280" spans="2:2" ht="13.2">
      <c r="B280" s="342"/>
    </row>
    <row r="281" spans="2:2" ht="13.2">
      <c r="B281" s="342"/>
    </row>
    <row r="282" spans="2:2" ht="13.2">
      <c r="B282" s="342"/>
    </row>
    <row r="283" spans="2:2" ht="13.2">
      <c r="B283" s="342"/>
    </row>
    <row r="284" spans="2:2" ht="13.2">
      <c r="B284" s="342"/>
    </row>
    <row r="285" spans="2:2" ht="13.2">
      <c r="B285" s="342"/>
    </row>
    <row r="286" spans="2:2" ht="13.2">
      <c r="B286" s="342"/>
    </row>
    <row r="287" spans="2:2" ht="13.2">
      <c r="B287" s="342"/>
    </row>
    <row r="288" spans="2:2" ht="13.2">
      <c r="B288" s="342"/>
    </row>
    <row r="289" spans="2:2" ht="13.2">
      <c r="B289" s="342"/>
    </row>
    <row r="290" spans="2:2" ht="13.2">
      <c r="B290" s="342"/>
    </row>
    <row r="291" spans="2:2" ht="13.2">
      <c r="B291" s="342"/>
    </row>
    <row r="292" spans="2:2" ht="13.2">
      <c r="B292" s="342"/>
    </row>
    <row r="293" spans="2:2" ht="13.2">
      <c r="B293" s="342"/>
    </row>
    <row r="294" spans="2:2" ht="13.2">
      <c r="B294" s="342"/>
    </row>
    <row r="295" spans="2:2" ht="13.2">
      <c r="B295" s="342"/>
    </row>
    <row r="296" spans="2:2" ht="13.2">
      <c r="B296" s="342"/>
    </row>
    <row r="297" spans="2:2" ht="13.2">
      <c r="B297" s="342"/>
    </row>
    <row r="298" spans="2:2" ht="13.2">
      <c r="B298" s="342"/>
    </row>
    <row r="299" spans="2:2" ht="13.2">
      <c r="B299" s="342"/>
    </row>
    <row r="300" spans="2:2" ht="13.2">
      <c r="B300" s="342"/>
    </row>
    <row r="301" spans="2:2" ht="13.2">
      <c r="B301" s="342"/>
    </row>
    <row r="302" spans="2:2" ht="13.2">
      <c r="B302" s="342"/>
    </row>
    <row r="303" spans="2:2" ht="13.2">
      <c r="B303" s="342"/>
    </row>
    <row r="304" spans="2:2" ht="13.2">
      <c r="B304" s="342"/>
    </row>
    <row r="305" spans="2:2" ht="13.2">
      <c r="B305" s="342"/>
    </row>
    <row r="306" spans="2:2" ht="13.2">
      <c r="B306" s="342"/>
    </row>
    <row r="307" spans="2:2" ht="13.2">
      <c r="B307" s="342"/>
    </row>
    <row r="308" spans="2:2" ht="13.2">
      <c r="B308" s="342"/>
    </row>
    <row r="309" spans="2:2" ht="13.2">
      <c r="B309" s="342"/>
    </row>
    <row r="310" spans="2:2" ht="13.2">
      <c r="B310" s="342"/>
    </row>
    <row r="311" spans="2:2" ht="13.2">
      <c r="B311" s="342"/>
    </row>
    <row r="312" spans="2:2" ht="13.2">
      <c r="B312" s="342"/>
    </row>
    <row r="313" spans="2:2" ht="13.2">
      <c r="B313" s="342"/>
    </row>
    <row r="314" spans="2:2" ht="13.2">
      <c r="B314" s="342"/>
    </row>
    <row r="315" spans="2:2" ht="13.2">
      <c r="B315" s="342"/>
    </row>
    <row r="316" spans="2:2" ht="13.2">
      <c r="B316" s="342"/>
    </row>
    <row r="317" spans="2:2" ht="13.2">
      <c r="B317" s="342"/>
    </row>
    <row r="318" spans="2:2" ht="13.2">
      <c r="B318" s="342"/>
    </row>
    <row r="319" spans="2:2" ht="13.2">
      <c r="B319" s="342"/>
    </row>
    <row r="320" spans="2:2" ht="13.2">
      <c r="B320" s="342"/>
    </row>
    <row r="321" spans="2:2" ht="13.2">
      <c r="B321" s="342"/>
    </row>
    <row r="322" spans="2:2" ht="13.2">
      <c r="B322" s="342"/>
    </row>
    <row r="323" spans="2:2" ht="13.2">
      <c r="B323" s="342"/>
    </row>
    <row r="324" spans="2:2" ht="13.2">
      <c r="B324" s="342"/>
    </row>
    <row r="325" spans="2:2" ht="13.2">
      <c r="B325" s="342"/>
    </row>
    <row r="326" spans="2:2" ht="13.2">
      <c r="B326" s="342"/>
    </row>
    <row r="327" spans="2:2" ht="13.2">
      <c r="B327" s="342"/>
    </row>
    <row r="328" spans="2:2" ht="13.2">
      <c r="B328" s="342"/>
    </row>
    <row r="329" spans="2:2" ht="13.2">
      <c r="B329" s="342"/>
    </row>
    <row r="330" spans="2:2" ht="13.2">
      <c r="B330" s="342"/>
    </row>
    <row r="331" spans="2:2" ht="13.2">
      <c r="B331" s="342"/>
    </row>
    <row r="332" spans="2:2" ht="13.2">
      <c r="B332" s="342"/>
    </row>
    <row r="333" spans="2:2" ht="13.2">
      <c r="B333" s="342"/>
    </row>
    <row r="334" spans="2:2" ht="13.2">
      <c r="B334" s="342"/>
    </row>
    <row r="335" spans="2:2" ht="13.2">
      <c r="B335" s="342"/>
    </row>
    <row r="336" spans="2:2" ht="13.2">
      <c r="B336" s="342"/>
    </row>
    <row r="337" spans="2:2" ht="13.2">
      <c r="B337" s="342"/>
    </row>
    <row r="338" spans="2:2" ht="13.2">
      <c r="B338" s="342"/>
    </row>
    <row r="339" spans="2:2" ht="13.2">
      <c r="B339" s="342"/>
    </row>
    <row r="340" spans="2:2" ht="13.2">
      <c r="B340" s="342"/>
    </row>
    <row r="341" spans="2:2" ht="13.2">
      <c r="B341" s="342"/>
    </row>
    <row r="342" spans="2:2" ht="13.2">
      <c r="B342" s="342"/>
    </row>
    <row r="343" spans="2:2" ht="13.2">
      <c r="B343" s="342"/>
    </row>
    <row r="344" spans="2:2" ht="13.2">
      <c r="B344" s="342"/>
    </row>
    <row r="345" spans="2:2" ht="13.2">
      <c r="B345" s="342"/>
    </row>
    <row r="346" spans="2:2" ht="13.2">
      <c r="B346" s="342"/>
    </row>
    <row r="347" spans="2:2" ht="13.2">
      <c r="B347" s="342"/>
    </row>
    <row r="348" spans="2:2" ht="13.2">
      <c r="B348" s="342"/>
    </row>
    <row r="349" spans="2:2" ht="13.2">
      <c r="B349" s="342"/>
    </row>
    <row r="350" spans="2:2" ht="13.2">
      <c r="B350" s="342"/>
    </row>
    <row r="351" spans="2:2" ht="13.2">
      <c r="B351" s="342"/>
    </row>
    <row r="352" spans="2:2" ht="13.2">
      <c r="B352" s="342"/>
    </row>
    <row r="353" spans="2:2" ht="13.2">
      <c r="B353" s="342"/>
    </row>
    <row r="354" spans="2:2" ht="13.2">
      <c r="B354" s="342"/>
    </row>
    <row r="355" spans="2:2" ht="13.2">
      <c r="B355" s="342"/>
    </row>
    <row r="356" spans="2:2" ht="13.2">
      <c r="B356" s="342"/>
    </row>
    <row r="357" spans="2:2" ht="13.2">
      <c r="B357" s="342"/>
    </row>
    <row r="358" spans="2:2" ht="13.2">
      <c r="B358" s="342"/>
    </row>
    <row r="359" spans="2:2" ht="13.2">
      <c r="B359" s="342"/>
    </row>
    <row r="360" spans="2:2" ht="13.2">
      <c r="B360" s="342"/>
    </row>
    <row r="361" spans="2:2" ht="13.2">
      <c r="B361" s="342"/>
    </row>
    <row r="362" spans="2:2" ht="13.2">
      <c r="B362" s="342"/>
    </row>
    <row r="363" spans="2:2" ht="13.2">
      <c r="B363" s="342"/>
    </row>
    <row r="364" spans="2:2" ht="13.2">
      <c r="B364" s="342"/>
    </row>
    <row r="365" spans="2:2" ht="13.2">
      <c r="B365" s="342"/>
    </row>
    <row r="366" spans="2:2" ht="13.2">
      <c r="B366" s="342"/>
    </row>
    <row r="367" spans="2:2" ht="13.2">
      <c r="B367" s="342"/>
    </row>
    <row r="368" spans="2:2" ht="13.2">
      <c r="B368" s="342"/>
    </row>
    <row r="369" spans="2:2" ht="13.2">
      <c r="B369" s="342"/>
    </row>
    <row r="370" spans="2:2" ht="13.2">
      <c r="B370" s="342"/>
    </row>
    <row r="371" spans="2:2" ht="13.2">
      <c r="B371" s="342"/>
    </row>
    <row r="372" spans="2:2" ht="13.2">
      <c r="B372" s="342"/>
    </row>
    <row r="373" spans="2:2" ht="13.2">
      <c r="B373" s="342"/>
    </row>
    <row r="374" spans="2:2" ht="13.2">
      <c r="B374" s="342"/>
    </row>
    <row r="375" spans="2:2" ht="13.2">
      <c r="B375" s="342"/>
    </row>
    <row r="376" spans="2:2" ht="13.2">
      <c r="B376" s="342"/>
    </row>
    <row r="377" spans="2:2" ht="13.2">
      <c r="B377" s="342"/>
    </row>
    <row r="378" spans="2:2" ht="13.2">
      <c r="B378" s="342"/>
    </row>
    <row r="379" spans="2:2" ht="13.2">
      <c r="B379" s="342"/>
    </row>
    <row r="380" spans="2:2" ht="13.2">
      <c r="B380" s="342"/>
    </row>
    <row r="381" spans="2:2" ht="13.2">
      <c r="B381" s="342"/>
    </row>
    <row r="382" spans="2:2" ht="13.2">
      <c r="B382" s="342"/>
    </row>
    <row r="383" spans="2:2" ht="13.2">
      <c r="B383" s="342"/>
    </row>
    <row r="384" spans="2:2" ht="13.2">
      <c r="B384" s="342"/>
    </row>
    <row r="385" spans="2:2" ht="13.2">
      <c r="B385" s="342"/>
    </row>
    <row r="386" spans="2:2" ht="13.2">
      <c r="B386" s="342"/>
    </row>
    <row r="387" spans="2:2" ht="13.2">
      <c r="B387" s="342"/>
    </row>
    <row r="388" spans="2:2" ht="13.2">
      <c r="B388" s="342"/>
    </row>
    <row r="389" spans="2:2" ht="13.2">
      <c r="B389" s="342"/>
    </row>
    <row r="390" spans="2:2" ht="13.2">
      <c r="B390" s="342"/>
    </row>
    <row r="391" spans="2:2" ht="13.2">
      <c r="B391" s="342"/>
    </row>
    <row r="392" spans="2:2" ht="13.2">
      <c r="B392" s="342"/>
    </row>
    <row r="393" spans="2:2" ht="13.2">
      <c r="B393" s="342"/>
    </row>
    <row r="394" spans="2:2" ht="13.2">
      <c r="B394" s="342"/>
    </row>
    <row r="395" spans="2:2" ht="13.2">
      <c r="B395" s="342"/>
    </row>
    <row r="396" spans="2:2" ht="13.2">
      <c r="B396" s="342"/>
    </row>
    <row r="397" spans="2:2" ht="13.2">
      <c r="B397" s="342"/>
    </row>
    <row r="398" spans="2:2" ht="13.2">
      <c r="B398" s="342"/>
    </row>
    <row r="399" spans="2:2" ht="13.2">
      <c r="B399" s="342"/>
    </row>
    <row r="400" spans="2:2" ht="13.2">
      <c r="B400" s="342"/>
    </row>
    <row r="401" spans="2:2" ht="13.2">
      <c r="B401" s="342"/>
    </row>
    <row r="402" spans="2:2" ht="13.2">
      <c r="B402" s="342"/>
    </row>
    <row r="403" spans="2:2" ht="13.2">
      <c r="B403" s="342"/>
    </row>
    <row r="404" spans="2:2" ht="13.2">
      <c r="B404" s="342"/>
    </row>
    <row r="405" spans="2:2" ht="13.2">
      <c r="B405" s="342"/>
    </row>
    <row r="406" spans="2:2" ht="13.2">
      <c r="B406" s="342"/>
    </row>
    <row r="407" spans="2:2" ht="13.2">
      <c r="B407" s="342"/>
    </row>
    <row r="408" spans="2:2" ht="13.2">
      <c r="B408" s="342"/>
    </row>
    <row r="409" spans="2:2" ht="13.2">
      <c r="B409" s="342"/>
    </row>
    <row r="410" spans="2:2" ht="13.2">
      <c r="B410" s="342"/>
    </row>
    <row r="411" spans="2:2" ht="13.2">
      <c r="B411" s="342"/>
    </row>
    <row r="412" spans="2:2" ht="13.2">
      <c r="B412" s="342"/>
    </row>
    <row r="413" spans="2:2" ht="13.2">
      <c r="B413" s="342"/>
    </row>
    <row r="414" spans="2:2" ht="13.2">
      <c r="B414" s="342"/>
    </row>
    <row r="415" spans="2:2" ht="13.2">
      <c r="B415" s="342"/>
    </row>
    <row r="416" spans="2:2" ht="13.2">
      <c r="B416" s="342"/>
    </row>
    <row r="417" spans="2:2" ht="13.2">
      <c r="B417" s="342"/>
    </row>
    <row r="418" spans="2:2" ht="13.2">
      <c r="B418" s="342"/>
    </row>
    <row r="419" spans="2:2" ht="13.2">
      <c r="B419" s="342"/>
    </row>
    <row r="420" spans="2:2" ht="13.2">
      <c r="B420" s="342"/>
    </row>
    <row r="421" spans="2:2" ht="13.2">
      <c r="B421" s="342"/>
    </row>
    <row r="422" spans="2:2" ht="13.2">
      <c r="B422" s="342"/>
    </row>
    <row r="423" spans="2:2" ht="13.2">
      <c r="B423" s="342"/>
    </row>
    <row r="424" spans="2:2" ht="13.2">
      <c r="B424" s="342"/>
    </row>
    <row r="425" spans="2:2" ht="13.2">
      <c r="B425" s="342"/>
    </row>
    <row r="426" spans="2:2" ht="13.2">
      <c r="B426" s="342"/>
    </row>
    <row r="427" spans="2:2" ht="13.2">
      <c r="B427" s="342"/>
    </row>
    <row r="428" spans="2:2" ht="13.2">
      <c r="B428" s="342"/>
    </row>
    <row r="429" spans="2:2" ht="13.2">
      <c r="B429" s="342"/>
    </row>
    <row r="430" spans="2:2" ht="13.2">
      <c r="B430" s="342"/>
    </row>
    <row r="431" spans="2:2" ht="13.2">
      <c r="B431" s="342"/>
    </row>
    <row r="432" spans="2:2" ht="13.2">
      <c r="B432" s="342"/>
    </row>
    <row r="433" spans="2:2" ht="13.2">
      <c r="B433" s="342"/>
    </row>
    <row r="434" spans="2:2" ht="13.2">
      <c r="B434" s="342"/>
    </row>
    <row r="435" spans="2:2" ht="13.2">
      <c r="B435" s="342"/>
    </row>
    <row r="436" spans="2:2" ht="13.2">
      <c r="B436" s="342"/>
    </row>
    <row r="437" spans="2:2" ht="13.2">
      <c r="B437" s="342"/>
    </row>
    <row r="438" spans="2:2" ht="13.2">
      <c r="B438" s="342"/>
    </row>
    <row r="439" spans="2:2" ht="13.2">
      <c r="B439" s="342"/>
    </row>
    <row r="440" spans="2:2" ht="13.2">
      <c r="B440" s="342"/>
    </row>
    <row r="441" spans="2:2" ht="13.2">
      <c r="B441" s="342"/>
    </row>
    <row r="442" spans="2:2" ht="13.2">
      <c r="B442" s="342"/>
    </row>
    <row r="443" spans="2:2" ht="13.2">
      <c r="B443" s="342"/>
    </row>
    <row r="444" spans="2:2" ht="13.2">
      <c r="B444" s="342"/>
    </row>
    <row r="445" spans="2:2" ht="13.2">
      <c r="B445" s="342"/>
    </row>
    <row r="446" spans="2:2" ht="13.2">
      <c r="B446" s="342"/>
    </row>
    <row r="447" spans="2:2" ht="13.2">
      <c r="B447" s="342"/>
    </row>
    <row r="448" spans="2:2" ht="13.2">
      <c r="B448" s="342"/>
    </row>
    <row r="449" spans="2:2" ht="13.2">
      <c r="B449" s="342"/>
    </row>
    <row r="450" spans="2:2" ht="13.2">
      <c r="B450" s="342"/>
    </row>
    <row r="451" spans="2:2" ht="13.2">
      <c r="B451" s="342"/>
    </row>
    <row r="452" spans="2:2" ht="13.2">
      <c r="B452" s="342"/>
    </row>
    <row r="453" spans="2:2" ht="13.2">
      <c r="B453" s="342"/>
    </row>
    <row r="454" spans="2:2" ht="13.2">
      <c r="B454" s="342"/>
    </row>
    <row r="455" spans="2:2" ht="13.2">
      <c r="B455" s="342"/>
    </row>
    <row r="456" spans="2:2" ht="13.2">
      <c r="B456" s="342"/>
    </row>
    <row r="457" spans="2:2" ht="13.2">
      <c r="B457" s="342"/>
    </row>
    <row r="458" spans="2:2" ht="13.2">
      <c r="B458" s="342"/>
    </row>
    <row r="459" spans="2:2" ht="13.2">
      <c r="B459" s="342"/>
    </row>
    <row r="460" spans="2:2" ht="13.2">
      <c r="B460" s="342"/>
    </row>
    <row r="461" spans="2:2" ht="13.2">
      <c r="B461" s="342"/>
    </row>
    <row r="462" spans="2:2" ht="13.2">
      <c r="B462" s="342"/>
    </row>
    <row r="463" spans="2:2" ht="13.2">
      <c r="B463" s="342"/>
    </row>
    <row r="464" spans="2:2" ht="13.2">
      <c r="B464" s="342"/>
    </row>
    <row r="465" spans="2:2" ht="13.2">
      <c r="B465" s="342"/>
    </row>
    <row r="466" spans="2:2" ht="13.2">
      <c r="B466" s="342"/>
    </row>
    <row r="467" spans="2:2" ht="13.2">
      <c r="B467" s="342"/>
    </row>
    <row r="468" spans="2:2" ht="13.2">
      <c r="B468" s="342"/>
    </row>
    <row r="469" spans="2:2" ht="13.2">
      <c r="B469" s="342"/>
    </row>
    <row r="470" spans="2:2" ht="13.2">
      <c r="B470" s="342"/>
    </row>
    <row r="471" spans="2:2" ht="13.2">
      <c r="B471" s="342"/>
    </row>
    <row r="472" spans="2:2" ht="13.2">
      <c r="B472" s="342"/>
    </row>
    <row r="473" spans="2:2" ht="13.2">
      <c r="B473" s="342"/>
    </row>
    <row r="474" spans="2:2" ht="13.2">
      <c r="B474" s="342"/>
    </row>
    <row r="475" spans="2:2" ht="13.2">
      <c r="B475" s="342"/>
    </row>
    <row r="476" spans="2:2" ht="13.2">
      <c r="B476" s="342"/>
    </row>
    <row r="477" spans="2:2" ht="13.2">
      <c r="B477" s="342"/>
    </row>
    <row r="478" spans="2:2" ht="13.2">
      <c r="B478" s="342"/>
    </row>
    <row r="479" spans="2:2" ht="13.2">
      <c r="B479" s="342"/>
    </row>
    <row r="480" spans="2:2" ht="13.2">
      <c r="B480" s="342"/>
    </row>
    <row r="481" spans="2:2" ht="13.2">
      <c r="B481" s="342"/>
    </row>
    <row r="482" spans="2:2" ht="13.2">
      <c r="B482" s="342"/>
    </row>
    <row r="483" spans="2:2" ht="13.2">
      <c r="B483" s="342"/>
    </row>
    <row r="484" spans="2:2" ht="13.2">
      <c r="B484" s="342"/>
    </row>
    <row r="485" spans="2:2" ht="13.2">
      <c r="B485" s="342"/>
    </row>
    <row r="486" spans="2:2" ht="13.2">
      <c r="B486" s="342"/>
    </row>
    <row r="487" spans="2:2" ht="13.2">
      <c r="B487" s="342"/>
    </row>
    <row r="488" spans="2:2" ht="13.2">
      <c r="B488" s="342"/>
    </row>
    <row r="489" spans="2:2" ht="13.2">
      <c r="B489" s="342"/>
    </row>
    <row r="490" spans="2:2" ht="13.2">
      <c r="B490" s="342"/>
    </row>
    <row r="491" spans="2:2" ht="13.2">
      <c r="B491" s="342"/>
    </row>
    <row r="492" spans="2:2" ht="13.2">
      <c r="B492" s="342"/>
    </row>
    <row r="493" spans="2:2" ht="13.2">
      <c r="B493" s="342"/>
    </row>
    <row r="494" spans="2:2" ht="13.2">
      <c r="B494" s="342"/>
    </row>
    <row r="495" spans="2:2" ht="13.2">
      <c r="B495" s="342"/>
    </row>
    <row r="496" spans="2:2" ht="13.2">
      <c r="B496" s="342"/>
    </row>
    <row r="497" spans="2:2" ht="13.2">
      <c r="B497" s="342"/>
    </row>
    <row r="498" spans="2:2" ht="13.2">
      <c r="B498" s="342"/>
    </row>
    <row r="499" spans="2:2" ht="13.2">
      <c r="B499" s="342"/>
    </row>
    <row r="500" spans="2:2" ht="13.2">
      <c r="B500" s="342"/>
    </row>
    <row r="501" spans="2:2" ht="13.2">
      <c r="B501" s="342"/>
    </row>
    <row r="502" spans="2:2" ht="13.2">
      <c r="B502" s="342"/>
    </row>
    <row r="503" spans="2:2" ht="13.2">
      <c r="B503" s="342"/>
    </row>
    <row r="504" spans="2:2" ht="13.2">
      <c r="B504" s="342"/>
    </row>
    <row r="505" spans="2:2" ht="13.2">
      <c r="B505" s="342"/>
    </row>
    <row r="506" spans="2:2" ht="13.2">
      <c r="B506" s="342"/>
    </row>
    <row r="507" spans="2:2" ht="13.2">
      <c r="B507" s="342"/>
    </row>
    <row r="508" spans="2:2" ht="13.2">
      <c r="B508" s="342"/>
    </row>
    <row r="509" spans="2:2" ht="13.2">
      <c r="B509" s="342"/>
    </row>
    <row r="510" spans="2:2" ht="13.2">
      <c r="B510" s="342"/>
    </row>
    <row r="511" spans="2:2" ht="13.2">
      <c r="B511" s="342"/>
    </row>
    <row r="512" spans="2:2" ht="13.2">
      <c r="B512" s="342"/>
    </row>
    <row r="513" spans="2:2" ht="13.2">
      <c r="B513" s="342"/>
    </row>
    <row r="514" spans="2:2" ht="13.2">
      <c r="B514" s="342"/>
    </row>
    <row r="515" spans="2:2" ht="13.2">
      <c r="B515" s="342"/>
    </row>
    <row r="516" spans="2:2" ht="13.2">
      <c r="B516" s="342"/>
    </row>
    <row r="517" spans="2:2" ht="13.2">
      <c r="B517" s="342"/>
    </row>
    <row r="518" spans="2:2" ht="13.2">
      <c r="B518" s="342"/>
    </row>
    <row r="519" spans="2:2" ht="13.2">
      <c r="B519" s="342"/>
    </row>
    <row r="520" spans="2:2" ht="13.2">
      <c r="B520" s="342"/>
    </row>
    <row r="521" spans="2:2" ht="13.2">
      <c r="B521" s="342"/>
    </row>
    <row r="522" spans="2:2" ht="13.2">
      <c r="B522" s="342"/>
    </row>
    <row r="523" spans="2:2" ht="13.2">
      <c r="B523" s="342"/>
    </row>
    <row r="524" spans="2:2" ht="13.2">
      <c r="B524" s="342"/>
    </row>
    <row r="525" spans="2:2" ht="13.2">
      <c r="B525" s="342"/>
    </row>
    <row r="526" spans="2:2" ht="13.2">
      <c r="B526" s="342"/>
    </row>
    <row r="527" spans="2:2" ht="13.2">
      <c r="B527" s="342"/>
    </row>
    <row r="528" spans="2:2" ht="13.2">
      <c r="B528" s="342"/>
    </row>
    <row r="529" spans="2:2" ht="13.2">
      <c r="B529" s="342"/>
    </row>
    <row r="530" spans="2:2" ht="13.2">
      <c r="B530" s="342"/>
    </row>
    <row r="531" spans="2:2" ht="13.2">
      <c r="B531" s="342"/>
    </row>
    <row r="532" spans="2:2" ht="13.2">
      <c r="B532" s="342"/>
    </row>
    <row r="533" spans="2:2" ht="13.2">
      <c r="B533" s="342"/>
    </row>
    <row r="534" spans="2:2" ht="13.2">
      <c r="B534" s="342"/>
    </row>
    <row r="535" spans="2:2" ht="13.2">
      <c r="B535" s="342"/>
    </row>
    <row r="536" spans="2:2" ht="13.2">
      <c r="B536" s="342"/>
    </row>
    <row r="537" spans="2:2" ht="13.2">
      <c r="B537" s="342"/>
    </row>
    <row r="538" spans="2:2" ht="13.2">
      <c r="B538" s="342"/>
    </row>
    <row r="539" spans="2:2" ht="13.2">
      <c r="B539" s="342"/>
    </row>
    <row r="540" spans="2:2" ht="13.2">
      <c r="B540" s="342"/>
    </row>
    <row r="541" spans="2:2" ht="13.2">
      <c r="B541" s="342"/>
    </row>
    <row r="542" spans="2:2" ht="13.2">
      <c r="B542" s="342"/>
    </row>
    <row r="543" spans="2:2" ht="13.2">
      <c r="B543" s="342"/>
    </row>
    <row r="544" spans="2:2" ht="13.2">
      <c r="B544" s="342"/>
    </row>
    <row r="545" spans="2:2" ht="13.2">
      <c r="B545" s="342"/>
    </row>
    <row r="546" spans="2:2" ht="13.2">
      <c r="B546" s="342"/>
    </row>
    <row r="547" spans="2:2" ht="13.2">
      <c r="B547" s="342"/>
    </row>
    <row r="548" spans="2:2" ht="13.2">
      <c r="B548" s="342"/>
    </row>
    <row r="549" spans="2:2" ht="13.2">
      <c r="B549" s="342"/>
    </row>
    <row r="550" spans="2:2" ht="13.2">
      <c r="B550" s="342"/>
    </row>
    <row r="551" spans="2:2" ht="13.2">
      <c r="B551" s="342"/>
    </row>
    <row r="552" spans="2:2" ht="13.2">
      <c r="B552" s="342"/>
    </row>
    <row r="553" spans="2:2" ht="13.2">
      <c r="B553" s="342"/>
    </row>
    <row r="554" spans="2:2" ht="13.2">
      <c r="B554" s="342"/>
    </row>
    <row r="555" spans="2:2" ht="13.2">
      <c r="B555" s="342"/>
    </row>
    <row r="556" spans="2:2" ht="13.2">
      <c r="B556" s="342"/>
    </row>
    <row r="557" spans="2:2" ht="13.2">
      <c r="B557" s="342"/>
    </row>
    <row r="558" spans="2:2" ht="13.2">
      <c r="B558" s="342"/>
    </row>
    <row r="559" spans="2:2" ht="13.2">
      <c r="B559" s="342"/>
    </row>
    <row r="560" spans="2:2" ht="13.2">
      <c r="B560" s="342"/>
    </row>
    <row r="561" spans="2:2" ht="13.2">
      <c r="B561" s="342"/>
    </row>
    <row r="562" spans="2:2" ht="13.2">
      <c r="B562" s="342"/>
    </row>
    <row r="563" spans="2:2" ht="13.2">
      <c r="B563" s="342"/>
    </row>
    <row r="564" spans="2:2" ht="13.2">
      <c r="B564" s="342"/>
    </row>
    <row r="565" spans="2:2" ht="13.2">
      <c r="B565" s="342"/>
    </row>
    <row r="566" spans="2:2" ht="13.2">
      <c r="B566" s="342"/>
    </row>
    <row r="567" spans="2:2" ht="13.2">
      <c r="B567" s="342"/>
    </row>
    <row r="568" spans="2:2" ht="13.2">
      <c r="B568" s="342"/>
    </row>
    <row r="569" spans="2:2" ht="13.2">
      <c r="B569" s="342"/>
    </row>
    <row r="570" spans="2:2" ht="13.2">
      <c r="B570" s="342"/>
    </row>
    <row r="571" spans="2:2" ht="13.2">
      <c r="B571" s="342"/>
    </row>
    <row r="572" spans="2:2" ht="13.2">
      <c r="B572" s="342"/>
    </row>
    <row r="573" spans="2:2" ht="13.2">
      <c r="B573" s="342"/>
    </row>
    <row r="574" spans="2:2" ht="13.2">
      <c r="B574" s="342"/>
    </row>
    <row r="575" spans="2:2" ht="13.2">
      <c r="B575" s="342"/>
    </row>
    <row r="576" spans="2:2" ht="13.2">
      <c r="B576" s="342"/>
    </row>
    <row r="577" spans="2:2" ht="13.2">
      <c r="B577" s="342"/>
    </row>
    <row r="578" spans="2:2" ht="13.2">
      <c r="B578" s="342"/>
    </row>
    <row r="579" spans="2:2" ht="13.2">
      <c r="B579" s="342"/>
    </row>
    <row r="580" spans="2:2" ht="13.2">
      <c r="B580" s="342"/>
    </row>
    <row r="581" spans="2:2" ht="13.2">
      <c r="B581" s="342"/>
    </row>
    <row r="582" spans="2:2" ht="13.2">
      <c r="B582" s="342"/>
    </row>
    <row r="583" spans="2:2" ht="13.2">
      <c r="B583" s="342"/>
    </row>
    <row r="584" spans="2:2" ht="13.2">
      <c r="B584" s="342"/>
    </row>
    <row r="585" spans="2:2" ht="13.2">
      <c r="B585" s="342"/>
    </row>
    <row r="586" spans="2:2" ht="13.2">
      <c r="B586" s="342"/>
    </row>
    <row r="587" spans="2:2" ht="13.2">
      <c r="B587" s="342"/>
    </row>
    <row r="588" spans="2:2" ht="13.2">
      <c r="B588" s="342"/>
    </row>
    <row r="589" spans="2:2" ht="13.2">
      <c r="B589" s="342"/>
    </row>
    <row r="590" spans="2:2" ht="13.2">
      <c r="B590" s="342"/>
    </row>
    <row r="591" spans="2:2" ht="13.2">
      <c r="B591" s="342"/>
    </row>
    <row r="592" spans="2:2" ht="13.2">
      <c r="B592" s="342"/>
    </row>
    <row r="593" spans="2:2" ht="13.2">
      <c r="B593" s="342"/>
    </row>
    <row r="594" spans="2:2" ht="13.2">
      <c r="B594" s="342"/>
    </row>
    <row r="595" spans="2:2" ht="13.2">
      <c r="B595" s="342"/>
    </row>
    <row r="596" spans="2:2" ht="13.2">
      <c r="B596" s="342"/>
    </row>
    <row r="597" spans="2:2" ht="13.2">
      <c r="B597" s="342"/>
    </row>
    <row r="598" spans="2:2" ht="13.2">
      <c r="B598" s="342"/>
    </row>
    <row r="599" spans="2:2" ht="13.2">
      <c r="B599" s="342"/>
    </row>
    <row r="600" spans="2:2" ht="13.2">
      <c r="B600" s="342"/>
    </row>
    <row r="601" spans="2:2" ht="13.2">
      <c r="B601" s="342"/>
    </row>
    <row r="602" spans="2:2" ht="13.2">
      <c r="B602" s="342"/>
    </row>
    <row r="603" spans="2:2" ht="13.2">
      <c r="B603" s="342"/>
    </row>
    <row r="604" spans="2:2" ht="13.2">
      <c r="B604" s="342"/>
    </row>
    <row r="605" spans="2:2" ht="13.2">
      <c r="B605" s="342"/>
    </row>
    <row r="606" spans="2:2" ht="13.2">
      <c r="B606" s="342"/>
    </row>
    <row r="607" spans="2:2" ht="13.2">
      <c r="B607" s="342"/>
    </row>
    <row r="608" spans="2:2" ht="13.2">
      <c r="B608" s="342"/>
    </row>
    <row r="609" spans="2:2" ht="13.2">
      <c r="B609" s="342"/>
    </row>
    <row r="610" spans="2:2" ht="13.2">
      <c r="B610" s="342"/>
    </row>
    <row r="611" spans="2:2" ht="13.2">
      <c r="B611" s="342"/>
    </row>
    <row r="612" spans="2:2" ht="13.2">
      <c r="B612" s="342"/>
    </row>
    <row r="613" spans="2:2" ht="13.2">
      <c r="B613" s="342"/>
    </row>
    <row r="614" spans="2:2" ht="13.2">
      <c r="B614" s="342"/>
    </row>
    <row r="615" spans="2:2" ht="13.2">
      <c r="B615" s="342"/>
    </row>
    <row r="616" spans="2:2" ht="13.2">
      <c r="B616" s="342"/>
    </row>
    <row r="617" spans="2:2" ht="13.2">
      <c r="B617" s="342"/>
    </row>
    <row r="618" spans="2:2" ht="13.2">
      <c r="B618" s="342"/>
    </row>
    <row r="619" spans="2:2" ht="13.2">
      <c r="B619" s="342"/>
    </row>
    <row r="620" spans="2:2" ht="13.2">
      <c r="B620" s="342"/>
    </row>
    <row r="621" spans="2:2" ht="13.2">
      <c r="B621" s="342"/>
    </row>
    <row r="622" spans="2:2" ht="13.2">
      <c r="B622" s="342"/>
    </row>
    <row r="623" spans="2:2" ht="13.2">
      <c r="B623" s="342"/>
    </row>
    <row r="624" spans="2:2" ht="13.2">
      <c r="B624" s="342"/>
    </row>
    <row r="625" spans="2:2" ht="13.2">
      <c r="B625" s="342"/>
    </row>
    <row r="626" spans="2:2" ht="13.2">
      <c r="B626" s="342"/>
    </row>
    <row r="627" spans="2:2" ht="13.2">
      <c r="B627" s="342"/>
    </row>
    <row r="628" spans="2:2" ht="13.2">
      <c r="B628" s="342"/>
    </row>
    <row r="629" spans="2:2" ht="13.2">
      <c r="B629" s="342"/>
    </row>
    <row r="630" spans="2:2" ht="13.2">
      <c r="B630" s="342"/>
    </row>
    <row r="631" spans="2:2" ht="13.2">
      <c r="B631" s="342"/>
    </row>
    <row r="632" spans="2:2" ht="13.2">
      <c r="B632" s="342"/>
    </row>
    <row r="633" spans="2:2" ht="13.2">
      <c r="B633" s="342"/>
    </row>
    <row r="634" spans="2:2" ht="13.2">
      <c r="B634" s="342"/>
    </row>
    <row r="635" spans="2:2" ht="13.2">
      <c r="B635" s="342"/>
    </row>
    <row r="636" spans="2:2" ht="13.2">
      <c r="B636" s="342"/>
    </row>
    <row r="637" spans="2:2" ht="13.2">
      <c r="B637" s="342"/>
    </row>
    <row r="638" spans="2:2" ht="13.2">
      <c r="B638" s="342"/>
    </row>
    <row r="639" spans="2:2" ht="13.2">
      <c r="B639" s="342"/>
    </row>
    <row r="640" spans="2:2" ht="13.2">
      <c r="B640" s="342"/>
    </row>
    <row r="641" spans="2:2" ht="13.2">
      <c r="B641" s="342"/>
    </row>
    <row r="642" spans="2:2" ht="13.2">
      <c r="B642" s="342"/>
    </row>
    <row r="643" spans="2:2" ht="13.2">
      <c r="B643" s="342"/>
    </row>
    <row r="644" spans="2:2" ht="13.2">
      <c r="B644" s="342"/>
    </row>
    <row r="645" spans="2:2" ht="13.2">
      <c r="B645" s="342"/>
    </row>
    <row r="646" spans="2:2" ht="13.2">
      <c r="B646" s="342"/>
    </row>
    <row r="647" spans="2:2" ht="13.2">
      <c r="B647" s="342"/>
    </row>
    <row r="648" spans="2:2" ht="13.2">
      <c r="B648" s="342"/>
    </row>
    <row r="649" spans="2:2" ht="13.2">
      <c r="B649" s="342"/>
    </row>
    <row r="650" spans="2:2" ht="13.2">
      <c r="B650" s="342"/>
    </row>
    <row r="651" spans="2:2" ht="13.2">
      <c r="B651" s="342"/>
    </row>
    <row r="652" spans="2:2" ht="13.2">
      <c r="B652" s="342"/>
    </row>
    <row r="653" spans="2:2" ht="13.2">
      <c r="B653" s="342"/>
    </row>
    <row r="654" spans="2:2" ht="13.2">
      <c r="B654" s="342"/>
    </row>
    <row r="655" spans="2:2" ht="13.2">
      <c r="B655" s="342"/>
    </row>
    <row r="656" spans="2:2" ht="13.2">
      <c r="B656" s="342"/>
    </row>
    <row r="657" spans="2:2" ht="13.2">
      <c r="B657" s="342"/>
    </row>
    <row r="658" spans="2:2" ht="13.2">
      <c r="B658" s="342"/>
    </row>
    <row r="659" spans="2:2" ht="13.2">
      <c r="B659" s="342"/>
    </row>
    <row r="660" spans="2:2" ht="13.2">
      <c r="B660" s="342"/>
    </row>
    <row r="661" spans="2:2" ht="13.2">
      <c r="B661" s="342"/>
    </row>
    <row r="662" spans="2:2" ht="13.2">
      <c r="B662" s="342"/>
    </row>
    <row r="663" spans="2:2" ht="13.2">
      <c r="B663" s="342"/>
    </row>
    <row r="664" spans="2:2" ht="13.2">
      <c r="B664" s="342"/>
    </row>
    <row r="665" spans="2:2" ht="13.2">
      <c r="B665" s="342"/>
    </row>
    <row r="666" spans="2:2" ht="13.2">
      <c r="B666" s="342"/>
    </row>
    <row r="667" spans="2:2" ht="13.2">
      <c r="B667" s="342"/>
    </row>
    <row r="668" spans="2:2" ht="13.2">
      <c r="B668" s="342"/>
    </row>
    <row r="669" spans="2:2" ht="13.2">
      <c r="B669" s="342"/>
    </row>
    <row r="670" spans="2:2" ht="13.2">
      <c r="B670" s="342"/>
    </row>
    <row r="671" spans="2:2" ht="13.2">
      <c r="B671" s="342"/>
    </row>
    <row r="672" spans="2:2" ht="13.2">
      <c r="B672" s="342"/>
    </row>
    <row r="673" spans="2:2" ht="13.2">
      <c r="B673" s="342"/>
    </row>
    <row r="674" spans="2:2" ht="13.2">
      <c r="B674" s="342"/>
    </row>
    <row r="675" spans="2:2" ht="13.2">
      <c r="B675" s="342"/>
    </row>
    <row r="676" spans="2:2" ht="13.2">
      <c r="B676" s="342"/>
    </row>
    <row r="677" spans="2:2" ht="13.2">
      <c r="B677" s="342"/>
    </row>
    <row r="678" spans="2:2" ht="13.2">
      <c r="B678" s="342"/>
    </row>
    <row r="679" spans="2:2" ht="13.2">
      <c r="B679" s="342"/>
    </row>
    <row r="680" spans="2:2" ht="13.2">
      <c r="B680" s="342"/>
    </row>
    <row r="681" spans="2:2" ht="13.2">
      <c r="B681" s="342"/>
    </row>
    <row r="682" spans="2:2" ht="13.2">
      <c r="B682" s="342"/>
    </row>
    <row r="683" spans="2:2" ht="13.2">
      <c r="B683" s="342"/>
    </row>
    <row r="684" spans="2:2" ht="13.2">
      <c r="B684" s="342"/>
    </row>
    <row r="685" spans="2:2" ht="13.2">
      <c r="B685" s="342"/>
    </row>
    <row r="686" spans="2:2" ht="13.2">
      <c r="B686" s="342"/>
    </row>
    <row r="687" spans="2:2" ht="13.2">
      <c r="B687" s="342"/>
    </row>
    <row r="688" spans="2:2" ht="13.2">
      <c r="B688" s="342"/>
    </row>
    <row r="689" spans="2:2" ht="13.2">
      <c r="B689" s="342"/>
    </row>
    <row r="690" spans="2:2" ht="13.2">
      <c r="B690" s="342"/>
    </row>
    <row r="691" spans="2:2" ht="13.2">
      <c r="B691" s="342"/>
    </row>
    <row r="692" spans="2:2" ht="13.2">
      <c r="B692" s="342"/>
    </row>
    <row r="693" spans="2:2" ht="13.2">
      <c r="B693" s="342"/>
    </row>
    <row r="694" spans="2:2" ht="13.2">
      <c r="B694" s="342"/>
    </row>
    <row r="695" spans="2:2" ht="13.2">
      <c r="B695" s="342"/>
    </row>
    <row r="696" spans="2:2" ht="13.2">
      <c r="B696" s="342"/>
    </row>
    <row r="697" spans="2:2" ht="13.2">
      <c r="B697" s="342"/>
    </row>
    <row r="698" spans="2:2" ht="13.2">
      <c r="B698" s="342"/>
    </row>
    <row r="699" spans="2:2" ht="13.2">
      <c r="B699" s="342"/>
    </row>
    <row r="700" spans="2:2" ht="13.2">
      <c r="B700" s="342"/>
    </row>
    <row r="701" spans="2:2" ht="13.2">
      <c r="B701" s="342"/>
    </row>
    <row r="702" spans="2:2" ht="13.2">
      <c r="B702" s="342"/>
    </row>
    <row r="703" spans="2:2" ht="13.2">
      <c r="B703" s="342"/>
    </row>
    <row r="704" spans="2:2" ht="13.2">
      <c r="B704" s="342"/>
    </row>
    <row r="705" spans="2:2" ht="13.2">
      <c r="B705" s="342"/>
    </row>
    <row r="706" spans="2:2" ht="13.2">
      <c r="B706" s="342"/>
    </row>
    <row r="707" spans="2:2" ht="13.2">
      <c r="B707" s="342"/>
    </row>
    <row r="708" spans="2:2" ht="13.2">
      <c r="B708" s="342"/>
    </row>
    <row r="709" spans="2:2" ht="13.2">
      <c r="B709" s="342"/>
    </row>
    <row r="710" spans="2:2" ht="13.2">
      <c r="B710" s="342"/>
    </row>
    <row r="711" spans="2:2" ht="13.2">
      <c r="B711" s="342"/>
    </row>
    <row r="712" spans="2:2" ht="13.2">
      <c r="B712" s="342"/>
    </row>
    <row r="713" spans="2:2" ht="13.2">
      <c r="B713" s="342"/>
    </row>
    <row r="714" spans="2:2" ht="13.2">
      <c r="B714" s="342"/>
    </row>
    <row r="715" spans="2:2" ht="13.2">
      <c r="B715" s="342"/>
    </row>
    <row r="716" spans="2:2" ht="13.2">
      <c r="B716" s="342"/>
    </row>
    <row r="717" spans="2:2" ht="13.2">
      <c r="B717" s="342"/>
    </row>
    <row r="718" spans="2:2" ht="13.2">
      <c r="B718" s="342"/>
    </row>
    <row r="719" spans="2:2" ht="13.2">
      <c r="B719" s="342"/>
    </row>
    <row r="720" spans="2:2" ht="13.2">
      <c r="B720" s="342"/>
    </row>
    <row r="721" spans="2:2" ht="13.2">
      <c r="B721" s="342"/>
    </row>
    <row r="722" spans="2:2" ht="13.2">
      <c r="B722" s="342"/>
    </row>
    <row r="723" spans="2:2" ht="13.2">
      <c r="B723" s="342"/>
    </row>
    <row r="724" spans="2:2" ht="13.2">
      <c r="B724" s="342"/>
    </row>
    <row r="725" spans="2:2" ht="13.2">
      <c r="B725" s="342"/>
    </row>
    <row r="726" spans="2:2" ht="13.2">
      <c r="B726" s="342"/>
    </row>
    <row r="727" spans="2:2" ht="13.2">
      <c r="B727" s="342"/>
    </row>
    <row r="728" spans="2:2" ht="13.2">
      <c r="B728" s="342"/>
    </row>
    <row r="729" spans="2:2" ht="13.2">
      <c r="B729" s="342"/>
    </row>
    <row r="730" spans="2:2" ht="13.2">
      <c r="B730" s="342"/>
    </row>
    <row r="731" spans="2:2" ht="13.2">
      <c r="B731" s="342"/>
    </row>
    <row r="732" spans="2:2" ht="13.2">
      <c r="B732" s="342"/>
    </row>
    <row r="733" spans="2:2" ht="13.2">
      <c r="B733" s="342"/>
    </row>
    <row r="734" spans="2:2" ht="13.2">
      <c r="B734" s="342"/>
    </row>
    <row r="735" spans="2:2" ht="13.2">
      <c r="B735" s="342"/>
    </row>
    <row r="736" spans="2:2" ht="13.2">
      <c r="B736" s="342"/>
    </row>
    <row r="737" spans="2:2" ht="13.2">
      <c r="B737" s="342"/>
    </row>
    <row r="738" spans="2:2" ht="13.2">
      <c r="B738" s="342"/>
    </row>
    <row r="739" spans="2:2" ht="13.2">
      <c r="B739" s="342"/>
    </row>
    <row r="740" spans="2:2" ht="13.2">
      <c r="B740" s="342"/>
    </row>
    <row r="741" spans="2:2" ht="13.2">
      <c r="B741" s="342"/>
    </row>
    <row r="742" spans="2:2" ht="13.2">
      <c r="B742" s="342"/>
    </row>
    <row r="743" spans="2:2" ht="13.2">
      <c r="B743" s="342"/>
    </row>
    <row r="744" spans="2:2" ht="13.2">
      <c r="B744" s="342"/>
    </row>
    <row r="745" spans="2:2" ht="13.2">
      <c r="B745" s="342"/>
    </row>
    <row r="746" spans="2:2" ht="13.2">
      <c r="B746" s="342"/>
    </row>
    <row r="747" spans="2:2" ht="13.2">
      <c r="B747" s="342"/>
    </row>
    <row r="748" spans="2:2" ht="13.2">
      <c r="B748" s="342"/>
    </row>
    <row r="749" spans="2:2" ht="13.2">
      <c r="B749" s="342"/>
    </row>
    <row r="750" spans="2:2" ht="13.2">
      <c r="B750" s="342"/>
    </row>
    <row r="751" spans="2:2" ht="13.2">
      <c r="B751" s="342"/>
    </row>
    <row r="752" spans="2:2" ht="13.2">
      <c r="B752" s="342"/>
    </row>
    <row r="753" spans="2:2" ht="13.2">
      <c r="B753" s="342"/>
    </row>
    <row r="754" spans="2:2" ht="13.2">
      <c r="B754" s="342"/>
    </row>
    <row r="755" spans="2:2" ht="13.2">
      <c r="B755" s="342"/>
    </row>
    <row r="756" spans="2:2" ht="13.2">
      <c r="B756" s="342"/>
    </row>
    <row r="757" spans="2:2" ht="13.2">
      <c r="B757" s="342"/>
    </row>
    <row r="758" spans="2:2" ht="13.2">
      <c r="B758" s="342"/>
    </row>
    <row r="759" spans="2:2" ht="13.2">
      <c r="B759" s="342"/>
    </row>
    <row r="760" spans="2:2" ht="13.2">
      <c r="B760" s="342"/>
    </row>
    <row r="761" spans="2:2" ht="13.2">
      <c r="B761" s="342"/>
    </row>
    <row r="762" spans="2:2" ht="13.2">
      <c r="B762" s="342"/>
    </row>
    <row r="763" spans="2:2" ht="13.2">
      <c r="B763" s="342"/>
    </row>
    <row r="764" spans="2:2" ht="13.2">
      <c r="B764" s="342"/>
    </row>
    <row r="765" spans="2:2" ht="13.2">
      <c r="B765" s="342"/>
    </row>
    <row r="766" spans="2:2" ht="13.2">
      <c r="B766" s="342"/>
    </row>
    <row r="767" spans="2:2" ht="13.2">
      <c r="B767" s="342"/>
    </row>
    <row r="768" spans="2:2" ht="13.2">
      <c r="B768" s="342"/>
    </row>
    <row r="769" spans="2:2" ht="13.2">
      <c r="B769" s="342"/>
    </row>
    <row r="770" spans="2:2" ht="13.2">
      <c r="B770" s="342"/>
    </row>
    <row r="771" spans="2:2" ht="13.2">
      <c r="B771" s="342"/>
    </row>
    <row r="772" spans="2:2" ht="13.2">
      <c r="B772" s="342"/>
    </row>
    <row r="773" spans="2:2" ht="13.2">
      <c r="B773" s="342"/>
    </row>
    <row r="774" spans="2:2" ht="13.2">
      <c r="B774" s="342"/>
    </row>
    <row r="775" spans="2:2" ht="13.2">
      <c r="B775" s="342"/>
    </row>
    <row r="776" spans="2:2" ht="13.2">
      <c r="B776" s="342"/>
    </row>
    <row r="777" spans="2:2" ht="13.2">
      <c r="B777" s="342"/>
    </row>
    <row r="778" spans="2:2" ht="13.2">
      <c r="B778" s="342"/>
    </row>
    <row r="779" spans="2:2" ht="13.2">
      <c r="B779" s="342"/>
    </row>
    <row r="780" spans="2:2" ht="13.2">
      <c r="B780" s="342"/>
    </row>
    <row r="781" spans="2:2" ht="13.2">
      <c r="B781" s="342"/>
    </row>
    <row r="782" spans="2:2" ht="13.2">
      <c r="B782" s="342"/>
    </row>
    <row r="783" spans="2:2" ht="13.2">
      <c r="B783" s="342"/>
    </row>
    <row r="784" spans="2:2" ht="13.2">
      <c r="B784" s="342"/>
    </row>
    <row r="785" spans="2:2" ht="13.2">
      <c r="B785" s="342"/>
    </row>
    <row r="786" spans="2:2" ht="13.2">
      <c r="B786" s="342"/>
    </row>
    <row r="787" spans="2:2" ht="13.2">
      <c r="B787" s="342"/>
    </row>
    <row r="788" spans="2:2" ht="13.2">
      <c r="B788" s="342"/>
    </row>
    <row r="789" spans="2:2" ht="13.2">
      <c r="B789" s="342"/>
    </row>
    <row r="790" spans="2:2" ht="13.2">
      <c r="B790" s="342"/>
    </row>
    <row r="791" spans="2:2" ht="13.2">
      <c r="B791" s="342"/>
    </row>
    <row r="792" spans="2:2" ht="13.2">
      <c r="B792" s="342"/>
    </row>
    <row r="793" spans="2:2" ht="13.2">
      <c r="B793" s="342"/>
    </row>
    <row r="794" spans="2:2" ht="13.2">
      <c r="B794" s="342"/>
    </row>
    <row r="795" spans="2:2" ht="13.2">
      <c r="B795" s="342"/>
    </row>
    <row r="796" spans="2:2" ht="13.2">
      <c r="B796" s="342"/>
    </row>
    <row r="797" spans="2:2" ht="13.2">
      <c r="B797" s="342"/>
    </row>
    <row r="798" spans="2:2" ht="13.2">
      <c r="B798" s="342"/>
    </row>
    <row r="799" spans="2:2" ht="13.2">
      <c r="B799" s="342"/>
    </row>
    <row r="800" spans="2:2" ht="13.2">
      <c r="B800" s="342"/>
    </row>
    <row r="801" spans="2:2" ht="13.2">
      <c r="B801" s="342"/>
    </row>
    <row r="802" spans="2:2" ht="13.2">
      <c r="B802" s="342"/>
    </row>
    <row r="803" spans="2:2" ht="13.2">
      <c r="B803" s="342"/>
    </row>
    <row r="804" spans="2:2" ht="13.2">
      <c r="B804" s="342"/>
    </row>
    <row r="805" spans="2:2" ht="13.2">
      <c r="B805" s="342"/>
    </row>
    <row r="806" spans="2:2" ht="13.2">
      <c r="B806" s="342"/>
    </row>
    <row r="807" spans="2:2" ht="13.2">
      <c r="B807" s="342"/>
    </row>
    <row r="808" spans="2:2" ht="13.2">
      <c r="B808" s="342"/>
    </row>
    <row r="809" spans="2:2" ht="13.2">
      <c r="B809" s="342"/>
    </row>
    <row r="810" spans="2:2" ht="13.2">
      <c r="B810" s="342"/>
    </row>
    <row r="811" spans="2:2" ht="13.2">
      <c r="B811" s="342"/>
    </row>
    <row r="812" spans="2:2" ht="13.2">
      <c r="B812" s="342"/>
    </row>
    <row r="813" spans="2:2" ht="13.2">
      <c r="B813" s="342"/>
    </row>
    <row r="814" spans="2:2" ht="13.2">
      <c r="B814" s="342"/>
    </row>
    <row r="815" spans="2:2" ht="13.2">
      <c r="B815" s="342"/>
    </row>
    <row r="816" spans="2:2" ht="13.2">
      <c r="B816" s="342"/>
    </row>
    <row r="817" spans="2:2" ht="13.2">
      <c r="B817" s="342"/>
    </row>
    <row r="818" spans="2:2" ht="13.2">
      <c r="B818" s="342"/>
    </row>
    <row r="819" spans="2:2" ht="13.2">
      <c r="B819" s="342"/>
    </row>
    <row r="820" spans="2:2" ht="13.2">
      <c r="B820" s="342"/>
    </row>
    <row r="821" spans="2:2" ht="13.2">
      <c r="B821" s="342"/>
    </row>
    <row r="822" spans="2:2" ht="13.2">
      <c r="B822" s="342"/>
    </row>
    <row r="823" spans="2:2" ht="13.2">
      <c r="B823" s="342"/>
    </row>
    <row r="824" spans="2:2" ht="13.2">
      <c r="B824" s="342"/>
    </row>
    <row r="825" spans="2:2" ht="13.2">
      <c r="B825" s="342"/>
    </row>
    <row r="826" spans="2:2" ht="13.2">
      <c r="B826" s="342"/>
    </row>
    <row r="827" spans="2:2" ht="13.2">
      <c r="B827" s="342"/>
    </row>
    <row r="828" spans="2:2" ht="13.2">
      <c r="B828" s="342"/>
    </row>
    <row r="829" spans="2:2" ht="13.2">
      <c r="B829" s="342"/>
    </row>
    <row r="830" spans="2:2" ht="13.2">
      <c r="B830" s="342"/>
    </row>
    <row r="831" spans="2:2" ht="13.2">
      <c r="B831" s="342"/>
    </row>
    <row r="832" spans="2:2" ht="13.2">
      <c r="B832" s="342"/>
    </row>
    <row r="833" spans="2:2" ht="13.2">
      <c r="B833" s="342"/>
    </row>
    <row r="834" spans="2:2" ht="13.2">
      <c r="B834" s="342"/>
    </row>
    <row r="835" spans="2:2" ht="13.2">
      <c r="B835" s="342"/>
    </row>
    <row r="836" spans="2:2" ht="13.2">
      <c r="B836" s="342"/>
    </row>
    <row r="837" spans="2:2" ht="13.2">
      <c r="B837" s="342"/>
    </row>
    <row r="838" spans="2:2" ht="13.2">
      <c r="B838" s="342"/>
    </row>
    <row r="839" spans="2:2" ht="13.2">
      <c r="B839" s="342"/>
    </row>
    <row r="840" spans="2:2" ht="13.2">
      <c r="B840" s="342"/>
    </row>
    <row r="841" spans="2:2" ht="13.2">
      <c r="B841" s="342"/>
    </row>
    <row r="842" spans="2:2" ht="13.2">
      <c r="B842" s="342"/>
    </row>
    <row r="843" spans="2:2" ht="13.2">
      <c r="B843" s="342"/>
    </row>
    <row r="844" spans="2:2" ht="13.2">
      <c r="B844" s="342"/>
    </row>
    <row r="845" spans="2:2" ht="13.2">
      <c r="B845" s="342"/>
    </row>
    <row r="846" spans="2:2" ht="13.2">
      <c r="B846" s="342"/>
    </row>
    <row r="847" spans="2:2" ht="13.2">
      <c r="B847" s="342"/>
    </row>
    <row r="848" spans="2:2" ht="13.2">
      <c r="B848" s="342"/>
    </row>
    <row r="849" spans="2:2" ht="13.2">
      <c r="B849" s="342"/>
    </row>
    <row r="850" spans="2:2" ht="13.2">
      <c r="B850" s="342"/>
    </row>
    <row r="851" spans="2:2" ht="13.2">
      <c r="B851" s="342"/>
    </row>
    <row r="852" spans="2:2" ht="13.2">
      <c r="B852" s="342"/>
    </row>
    <row r="853" spans="2:2" ht="13.2">
      <c r="B853" s="342"/>
    </row>
    <row r="854" spans="2:2" ht="13.2">
      <c r="B854" s="342"/>
    </row>
    <row r="855" spans="2:2" ht="13.2">
      <c r="B855" s="342"/>
    </row>
    <row r="856" spans="2:2" ht="13.2">
      <c r="B856" s="342"/>
    </row>
    <row r="857" spans="2:2" ht="13.2">
      <c r="B857" s="342"/>
    </row>
    <row r="858" spans="2:2" ht="13.2">
      <c r="B858" s="342"/>
    </row>
    <row r="859" spans="2:2" ht="13.2">
      <c r="B859" s="342"/>
    </row>
    <row r="860" spans="2:2" ht="13.2">
      <c r="B860" s="342"/>
    </row>
    <row r="861" spans="2:2" ht="13.2">
      <c r="B861" s="342"/>
    </row>
    <row r="862" spans="2:2" ht="13.2">
      <c r="B862" s="342"/>
    </row>
    <row r="863" spans="2:2" ht="13.2">
      <c r="B863" s="342"/>
    </row>
    <row r="864" spans="2:2" ht="13.2">
      <c r="B864" s="342"/>
    </row>
    <row r="865" spans="2:2" ht="13.2">
      <c r="B865" s="342"/>
    </row>
    <row r="866" spans="2:2" ht="13.2">
      <c r="B866" s="342"/>
    </row>
    <row r="867" spans="2:2" ht="13.2">
      <c r="B867" s="342"/>
    </row>
    <row r="868" spans="2:2" ht="13.2">
      <c r="B868" s="342"/>
    </row>
    <row r="869" spans="2:2" ht="13.2">
      <c r="B869" s="342"/>
    </row>
    <row r="870" spans="2:2" ht="13.2">
      <c r="B870" s="342"/>
    </row>
    <row r="871" spans="2:2" ht="13.2">
      <c r="B871" s="342"/>
    </row>
    <row r="872" spans="2:2" ht="13.2">
      <c r="B872" s="342"/>
    </row>
    <row r="873" spans="2:2" ht="13.2">
      <c r="B873" s="342"/>
    </row>
    <row r="874" spans="2:2" ht="13.2">
      <c r="B874" s="342"/>
    </row>
    <row r="875" spans="2:2" ht="13.2">
      <c r="B875" s="342"/>
    </row>
    <row r="876" spans="2:2" ht="13.2">
      <c r="B876" s="342"/>
    </row>
    <row r="877" spans="2:2" ht="13.2">
      <c r="B877" s="342"/>
    </row>
    <row r="878" spans="2:2" ht="13.2">
      <c r="B878" s="342"/>
    </row>
    <row r="879" spans="2:2" ht="13.2">
      <c r="B879" s="342"/>
    </row>
    <row r="880" spans="2:2" ht="13.2">
      <c r="B880" s="342"/>
    </row>
    <row r="881" spans="2:2" ht="13.2">
      <c r="B881" s="342"/>
    </row>
    <row r="882" spans="2:2" ht="13.2">
      <c r="B882" s="342"/>
    </row>
    <row r="883" spans="2:2" ht="13.2">
      <c r="B883" s="342"/>
    </row>
    <row r="884" spans="2:2" ht="13.2">
      <c r="B884" s="342"/>
    </row>
    <row r="885" spans="2:2" ht="13.2">
      <c r="B885" s="342"/>
    </row>
    <row r="886" spans="2:2" ht="13.2">
      <c r="B886" s="342"/>
    </row>
    <row r="887" spans="2:2" ht="13.2">
      <c r="B887" s="342"/>
    </row>
    <row r="888" spans="2:2" ht="13.2">
      <c r="B888" s="342"/>
    </row>
    <row r="889" spans="2:2" ht="13.2">
      <c r="B889" s="342"/>
    </row>
    <row r="890" spans="2:2" ht="13.2">
      <c r="B890" s="342"/>
    </row>
    <row r="891" spans="2:2" ht="13.2">
      <c r="B891" s="342"/>
    </row>
    <row r="892" spans="2:2" ht="13.2">
      <c r="B892" s="342"/>
    </row>
    <row r="893" spans="2:2" ht="13.2">
      <c r="B893" s="342"/>
    </row>
    <row r="894" spans="2:2" ht="13.2">
      <c r="B894" s="342"/>
    </row>
    <row r="895" spans="2:2" ht="13.2">
      <c r="B895" s="342"/>
    </row>
    <row r="896" spans="2:2" ht="13.2">
      <c r="B896" s="342"/>
    </row>
    <row r="897" spans="2:2" ht="13.2">
      <c r="B897" s="342"/>
    </row>
    <row r="898" spans="2:2" ht="13.2">
      <c r="B898" s="342"/>
    </row>
    <row r="899" spans="2:2" ht="13.2">
      <c r="B899" s="342"/>
    </row>
    <row r="900" spans="2:2" ht="13.2">
      <c r="B900" s="342"/>
    </row>
    <row r="901" spans="2:2" ht="13.2">
      <c r="B901" s="342"/>
    </row>
    <row r="902" spans="2:2" ht="13.2">
      <c r="B902" s="342"/>
    </row>
    <row r="903" spans="2:2" ht="13.2">
      <c r="B903" s="342"/>
    </row>
    <row r="904" spans="2:2" ht="13.2">
      <c r="B904" s="342"/>
    </row>
    <row r="905" spans="2:2" ht="13.2">
      <c r="B905" s="342"/>
    </row>
    <row r="906" spans="2:2" ht="13.2">
      <c r="B906" s="342"/>
    </row>
    <row r="907" spans="2:2" ht="13.2">
      <c r="B907" s="342"/>
    </row>
    <row r="908" spans="2:2" ht="13.2">
      <c r="B908" s="342"/>
    </row>
    <row r="909" spans="2:2" ht="13.2">
      <c r="B909" s="342"/>
    </row>
    <row r="910" spans="2:2" ht="13.2">
      <c r="B910" s="342"/>
    </row>
    <row r="911" spans="2:2" ht="13.2">
      <c r="B911" s="342"/>
    </row>
    <row r="912" spans="2:2" ht="13.2">
      <c r="B912" s="342"/>
    </row>
    <row r="913" spans="2:2" ht="13.2">
      <c r="B913" s="342"/>
    </row>
    <row r="914" spans="2:2" ht="13.2">
      <c r="B914" s="342"/>
    </row>
    <row r="915" spans="2:2" ht="13.2">
      <c r="B915" s="342"/>
    </row>
    <row r="916" spans="2:2" ht="13.2">
      <c r="B916" s="342"/>
    </row>
    <row r="917" spans="2:2" ht="13.2">
      <c r="B917" s="342"/>
    </row>
    <row r="918" spans="2:2" ht="13.2">
      <c r="B918" s="342"/>
    </row>
    <row r="919" spans="2:2" ht="13.2">
      <c r="B919" s="342"/>
    </row>
    <row r="920" spans="2:2" ht="13.2">
      <c r="B920" s="342"/>
    </row>
    <row r="921" spans="2:2" ht="13.2">
      <c r="B921" s="342"/>
    </row>
    <row r="922" spans="2:2" ht="13.2">
      <c r="B922" s="342"/>
    </row>
    <row r="923" spans="2:2" ht="13.2">
      <c r="B923" s="342"/>
    </row>
    <row r="924" spans="2:2" ht="13.2">
      <c r="B924" s="342"/>
    </row>
    <row r="925" spans="2:2" ht="13.2">
      <c r="B925" s="342"/>
    </row>
    <row r="926" spans="2:2" ht="13.2">
      <c r="B926" s="342"/>
    </row>
    <row r="927" spans="2:2" ht="13.2">
      <c r="B927" s="342"/>
    </row>
    <row r="928" spans="2:2" ht="13.2">
      <c r="B928" s="342"/>
    </row>
    <row r="929" spans="2:2" ht="13.2">
      <c r="B929" s="342"/>
    </row>
    <row r="930" spans="2:2" ht="13.2">
      <c r="B930" s="342"/>
    </row>
    <row r="931" spans="2:2" ht="13.2">
      <c r="B931" s="342"/>
    </row>
    <row r="932" spans="2:2" ht="13.2">
      <c r="B932" s="342"/>
    </row>
    <row r="933" spans="2:2" ht="13.2">
      <c r="B933" s="342"/>
    </row>
    <row r="934" spans="2:2" ht="13.2">
      <c r="B934" s="342"/>
    </row>
    <row r="935" spans="2:2" ht="13.2">
      <c r="B935" s="342"/>
    </row>
    <row r="936" spans="2:2" ht="13.2">
      <c r="B936" s="342"/>
    </row>
    <row r="937" spans="2:2" ht="13.2">
      <c r="B937" s="342"/>
    </row>
    <row r="938" spans="2:2" ht="13.2">
      <c r="B938" s="342"/>
    </row>
    <row r="939" spans="2:2" ht="13.2">
      <c r="B939" s="342"/>
    </row>
    <row r="940" spans="2:2" ht="13.2">
      <c r="B940" s="342"/>
    </row>
    <row r="941" spans="2:2" ht="13.2">
      <c r="B941" s="342"/>
    </row>
    <row r="942" spans="2:2" ht="13.2">
      <c r="B942" s="342"/>
    </row>
    <row r="943" spans="2:2" ht="13.2">
      <c r="B943" s="342"/>
    </row>
    <row r="944" spans="2:2" ht="13.2">
      <c r="B944" s="342"/>
    </row>
    <row r="945" spans="2:2" ht="13.2">
      <c r="B945" s="342"/>
    </row>
    <row r="946" spans="2:2" ht="13.2">
      <c r="B946" s="342"/>
    </row>
    <row r="947" spans="2:2" ht="13.2">
      <c r="B947" s="342"/>
    </row>
    <row r="948" spans="2:2" ht="13.2">
      <c r="B948" s="342"/>
    </row>
    <row r="949" spans="2:2" ht="13.2">
      <c r="B949" s="342"/>
    </row>
    <row r="950" spans="2:2" ht="13.2">
      <c r="B950" s="342"/>
    </row>
    <row r="951" spans="2:2" ht="13.2">
      <c r="B951" s="342"/>
    </row>
    <row r="952" spans="2:2" ht="13.2">
      <c r="B952" s="342"/>
    </row>
    <row r="953" spans="2:2" ht="13.2">
      <c r="B953" s="342"/>
    </row>
    <row r="954" spans="2:2" ht="13.2">
      <c r="B954" s="342"/>
    </row>
    <row r="955" spans="2:2" ht="13.2">
      <c r="B955" s="342"/>
    </row>
    <row r="956" spans="2:2" ht="13.2">
      <c r="B956" s="342"/>
    </row>
    <row r="957" spans="2:2" ht="13.2">
      <c r="B957" s="342"/>
    </row>
    <row r="958" spans="2:2" ht="13.2">
      <c r="B958" s="342"/>
    </row>
    <row r="959" spans="2:2" ht="13.2">
      <c r="B959" s="342"/>
    </row>
    <row r="960" spans="2:2" ht="13.2">
      <c r="B960" s="342"/>
    </row>
    <row r="961" spans="2:2" ht="13.2">
      <c r="B961" s="342"/>
    </row>
    <row r="962" spans="2:2" ht="13.2">
      <c r="B962" s="342"/>
    </row>
    <row r="963" spans="2:2" ht="13.2">
      <c r="B963" s="342"/>
    </row>
    <row r="964" spans="2:2" ht="13.2">
      <c r="B964" s="342"/>
    </row>
    <row r="965" spans="2:2" ht="13.2">
      <c r="B965" s="342"/>
    </row>
    <row r="966" spans="2:2" ht="13.2">
      <c r="B966" s="342"/>
    </row>
    <row r="967" spans="2:2" ht="13.2">
      <c r="B967" s="342"/>
    </row>
    <row r="968" spans="2:2" ht="13.2">
      <c r="B968" s="342"/>
    </row>
    <row r="969" spans="2:2" ht="13.2">
      <c r="B969" s="342"/>
    </row>
    <row r="970" spans="2:2" ht="13.2">
      <c r="B970" s="342"/>
    </row>
    <row r="971" spans="2:2" ht="13.2">
      <c r="B971" s="342"/>
    </row>
    <row r="972" spans="2:2" ht="13.2">
      <c r="B972" s="342"/>
    </row>
    <row r="973" spans="2:2" ht="13.2">
      <c r="B973" s="342"/>
    </row>
    <row r="974" spans="2:2" ht="13.2">
      <c r="B974" s="342"/>
    </row>
    <row r="975" spans="2:2" ht="13.2">
      <c r="B975" s="342"/>
    </row>
    <row r="976" spans="2:2" ht="13.2">
      <c r="B976" s="342"/>
    </row>
    <row r="977" spans="2:2" ht="13.2">
      <c r="B977" s="342"/>
    </row>
    <row r="978" spans="2:2" ht="13.2">
      <c r="B978" s="342"/>
    </row>
    <row r="979" spans="2:2" ht="13.2">
      <c r="B979" s="342"/>
    </row>
    <row r="980" spans="2:2" ht="13.2">
      <c r="B980" s="342"/>
    </row>
    <row r="981" spans="2:2" ht="13.2">
      <c r="B981" s="342"/>
    </row>
    <row r="982" spans="2:2" ht="13.2">
      <c r="B982" s="342"/>
    </row>
    <row r="983" spans="2:2" ht="13.2">
      <c r="B983" s="342"/>
    </row>
    <row r="984" spans="2:2" ht="13.2">
      <c r="B984" s="342"/>
    </row>
    <row r="985" spans="2:2" ht="13.2">
      <c r="B985" s="342"/>
    </row>
    <row r="986" spans="2:2" ht="13.2">
      <c r="B986" s="342"/>
    </row>
    <row r="987" spans="2:2" ht="13.2">
      <c r="B987" s="342"/>
    </row>
    <row r="988" spans="2:2" ht="13.2">
      <c r="B988" s="342"/>
    </row>
    <row r="989" spans="2:2" ht="13.2">
      <c r="B989" s="342"/>
    </row>
    <row r="990" spans="2:2" ht="13.2">
      <c r="B990" s="342"/>
    </row>
    <row r="991" spans="2:2" ht="13.2">
      <c r="B991" s="342"/>
    </row>
    <row r="992" spans="2:2" ht="13.2">
      <c r="B992" s="342"/>
    </row>
    <row r="993" spans="2:2" ht="13.2">
      <c r="B993" s="342"/>
    </row>
    <row r="994" spans="2:2" ht="13.2">
      <c r="B994" s="342"/>
    </row>
    <row r="995" spans="2:2" ht="13.2">
      <c r="B995" s="342"/>
    </row>
    <row r="996" spans="2:2" ht="13.2">
      <c r="B996" s="342"/>
    </row>
    <row r="997" spans="2:2" ht="13.2">
      <c r="B997" s="342"/>
    </row>
    <row r="998" spans="2:2" ht="13.2">
      <c r="B998" s="342"/>
    </row>
    <row r="999" spans="2:2" ht="13.2">
      <c r="B999" s="342"/>
    </row>
    <row r="1000" spans="2:2" ht="13.2">
      <c r="B1000" s="342"/>
    </row>
    <row r="1001" spans="2:2" ht="13.2">
      <c r="B1001" s="342"/>
    </row>
    <row r="1002" spans="2:2" ht="13.2">
      <c r="B1002" s="342"/>
    </row>
    <row r="1003" spans="2:2" ht="13.2">
      <c r="B1003" s="342"/>
    </row>
    <row r="1004" spans="2:2" ht="13.2">
      <c r="B1004" s="342"/>
    </row>
    <row r="1005" spans="2:2" ht="13.2">
      <c r="B1005" s="342"/>
    </row>
    <row r="1006" spans="2:2" ht="13.2">
      <c r="B1006" s="342"/>
    </row>
    <row r="1007" spans="2:2" ht="13.2">
      <c r="B1007" s="342"/>
    </row>
    <row r="1008" spans="2:2" ht="13.2">
      <c r="B1008" s="342"/>
    </row>
    <row r="1009" spans="2:2" ht="13.2">
      <c r="B1009" s="342"/>
    </row>
    <row r="1010" spans="2:2" ht="13.2">
      <c r="B1010" s="342"/>
    </row>
    <row r="1011" spans="2:2" ht="13.2">
      <c r="B1011" s="342"/>
    </row>
    <row r="1012" spans="2:2" ht="13.2">
      <c r="B1012" s="342"/>
    </row>
    <row r="1013" spans="2:2" ht="13.2">
      <c r="B1013" s="342"/>
    </row>
    <row r="1014" spans="2:2" ht="13.2">
      <c r="B1014" s="342"/>
    </row>
    <row r="1015" spans="2:2" ht="13.2">
      <c r="B1015" s="342"/>
    </row>
    <row r="1016" spans="2:2" ht="13.2">
      <c r="B1016" s="342"/>
    </row>
    <row r="1017" spans="2:2" ht="13.2">
      <c r="B1017" s="342"/>
    </row>
    <row r="1018" spans="2:2" ht="13.2">
      <c r="B1018" s="342"/>
    </row>
    <row r="1019" spans="2:2" ht="13.2">
      <c r="B1019" s="342"/>
    </row>
    <row r="1020" spans="2:2" ht="13.2">
      <c r="B1020" s="342"/>
    </row>
  </sheetData>
  <mergeCells count="270">
    <mergeCell ref="B165:B166"/>
    <mergeCell ref="C165:C166"/>
    <mergeCell ref="B169:B170"/>
    <mergeCell ref="C169:C170"/>
    <mergeCell ref="C173:C174"/>
    <mergeCell ref="B189:B190"/>
    <mergeCell ref="C189:C190"/>
    <mergeCell ref="B193:B194"/>
    <mergeCell ref="C193:C194"/>
    <mergeCell ref="B173:B174"/>
    <mergeCell ref="B177:B178"/>
    <mergeCell ref="C177:C178"/>
    <mergeCell ref="B181:B182"/>
    <mergeCell ref="C181:C182"/>
    <mergeCell ref="B185:B186"/>
    <mergeCell ref="C185:C186"/>
    <mergeCell ref="B115:B116"/>
    <mergeCell ref="C115:C116"/>
    <mergeCell ref="D115:D116"/>
    <mergeCell ref="E115:E116"/>
    <mergeCell ref="F115:F116"/>
    <mergeCell ref="G115:G116"/>
    <mergeCell ref="H115:H116"/>
    <mergeCell ref="B161:B162"/>
    <mergeCell ref="C161:C162"/>
    <mergeCell ref="H95:H96"/>
    <mergeCell ref="B99:B100"/>
    <mergeCell ref="C99:C100"/>
    <mergeCell ref="D99:D100"/>
    <mergeCell ref="E99:E100"/>
    <mergeCell ref="F99:F100"/>
    <mergeCell ref="G99:G100"/>
    <mergeCell ref="H99:H100"/>
    <mergeCell ref="B103:B104"/>
    <mergeCell ref="C103:C104"/>
    <mergeCell ref="D103:D104"/>
    <mergeCell ref="E103:E104"/>
    <mergeCell ref="F103:F104"/>
    <mergeCell ref="G103:G104"/>
    <mergeCell ref="H103:H104"/>
    <mergeCell ref="B111:B112"/>
    <mergeCell ref="C111:C112"/>
    <mergeCell ref="D111:D112"/>
    <mergeCell ref="E111:E112"/>
    <mergeCell ref="F111:F112"/>
    <mergeCell ref="G111:G112"/>
    <mergeCell ref="H111:H112"/>
    <mergeCell ref="B83:B84"/>
    <mergeCell ref="C83:C84"/>
    <mergeCell ref="D83:D84"/>
    <mergeCell ref="E83:E84"/>
    <mergeCell ref="F83:F84"/>
    <mergeCell ref="G83:G84"/>
    <mergeCell ref="H83:H84"/>
    <mergeCell ref="B87:B88"/>
    <mergeCell ref="C87:C88"/>
    <mergeCell ref="D87:D88"/>
    <mergeCell ref="E87:E88"/>
    <mergeCell ref="F87:F88"/>
    <mergeCell ref="G87:G88"/>
    <mergeCell ref="H87:H88"/>
    <mergeCell ref="B91:B92"/>
    <mergeCell ref="C91:C92"/>
    <mergeCell ref="D91:D92"/>
    <mergeCell ref="B76:B77"/>
    <mergeCell ref="C76:C77"/>
    <mergeCell ref="D76:D77"/>
    <mergeCell ref="E76:E77"/>
    <mergeCell ref="F76:F77"/>
    <mergeCell ref="G76:G77"/>
    <mergeCell ref="H76:H77"/>
    <mergeCell ref="B107:B108"/>
    <mergeCell ref="C107:C108"/>
    <mergeCell ref="D107:D108"/>
    <mergeCell ref="E107:E108"/>
    <mergeCell ref="F107:F108"/>
    <mergeCell ref="G107:G108"/>
    <mergeCell ref="H107:H108"/>
    <mergeCell ref="E91:E92"/>
    <mergeCell ref="F91:F92"/>
    <mergeCell ref="G91:G92"/>
    <mergeCell ref="H91:H92"/>
    <mergeCell ref="B95:B96"/>
    <mergeCell ref="C95:C96"/>
    <mergeCell ref="D95:D96"/>
    <mergeCell ref="E95:E96"/>
    <mergeCell ref="F95:F96"/>
    <mergeCell ref="G95:G96"/>
    <mergeCell ref="D60:D61"/>
    <mergeCell ref="E60:E61"/>
    <mergeCell ref="F60:F61"/>
    <mergeCell ref="G60:G61"/>
    <mergeCell ref="H60:H61"/>
    <mergeCell ref="B64:B65"/>
    <mergeCell ref="C64:C65"/>
    <mergeCell ref="D64:D65"/>
    <mergeCell ref="E64:E65"/>
    <mergeCell ref="F64:F65"/>
    <mergeCell ref="G64:G65"/>
    <mergeCell ref="H64:H65"/>
    <mergeCell ref="B72:B73"/>
    <mergeCell ref="C72:C73"/>
    <mergeCell ref="D72:D73"/>
    <mergeCell ref="E72:E73"/>
    <mergeCell ref="F72:F73"/>
    <mergeCell ref="G72:G73"/>
    <mergeCell ref="H72:H73"/>
    <mergeCell ref="B44:B45"/>
    <mergeCell ref="C44:C45"/>
    <mergeCell ref="D44:D45"/>
    <mergeCell ref="E44:E45"/>
    <mergeCell ref="F44:F45"/>
    <mergeCell ref="G44:G45"/>
    <mergeCell ref="H44:H45"/>
    <mergeCell ref="B48:B49"/>
    <mergeCell ref="C48:C49"/>
    <mergeCell ref="D48:D49"/>
    <mergeCell ref="E48:E49"/>
    <mergeCell ref="F48:F49"/>
    <mergeCell ref="G48:G49"/>
    <mergeCell ref="H48:H49"/>
    <mergeCell ref="B52:B53"/>
    <mergeCell ref="C52:C53"/>
    <mergeCell ref="D52:D53"/>
    <mergeCell ref="E37:E38"/>
    <mergeCell ref="F37:F38"/>
    <mergeCell ref="G37:G38"/>
    <mergeCell ref="H37:H38"/>
    <mergeCell ref="B68:B69"/>
    <mergeCell ref="C68:C69"/>
    <mergeCell ref="D68:D69"/>
    <mergeCell ref="E68:E69"/>
    <mergeCell ref="F68:F69"/>
    <mergeCell ref="G68:G69"/>
    <mergeCell ref="H68:H69"/>
    <mergeCell ref="E52:E53"/>
    <mergeCell ref="F52:F53"/>
    <mergeCell ref="G52:G53"/>
    <mergeCell ref="H52:H53"/>
    <mergeCell ref="B56:B57"/>
    <mergeCell ref="C56:C57"/>
    <mergeCell ref="D56:D57"/>
    <mergeCell ref="E56:E57"/>
    <mergeCell ref="F56:F57"/>
    <mergeCell ref="G56:G57"/>
    <mergeCell ref="H56:H57"/>
    <mergeCell ref="B60:B61"/>
    <mergeCell ref="C60:C61"/>
    <mergeCell ref="B21:B22"/>
    <mergeCell ref="C21:C22"/>
    <mergeCell ref="D21:D22"/>
    <mergeCell ref="E21:E22"/>
    <mergeCell ref="F21:F22"/>
    <mergeCell ref="G21:G22"/>
    <mergeCell ref="H21:H22"/>
    <mergeCell ref="B25:B26"/>
    <mergeCell ref="C25:C26"/>
    <mergeCell ref="D25:D26"/>
    <mergeCell ref="E25:E26"/>
    <mergeCell ref="F25:F26"/>
    <mergeCell ref="G25:G26"/>
    <mergeCell ref="H25:H26"/>
    <mergeCell ref="B13:B14"/>
    <mergeCell ref="C13:C14"/>
    <mergeCell ref="D13:D14"/>
    <mergeCell ref="E13:E14"/>
    <mergeCell ref="F13:F14"/>
    <mergeCell ref="G13:G14"/>
    <mergeCell ref="H13:H14"/>
    <mergeCell ref="B17:B18"/>
    <mergeCell ref="C17:C18"/>
    <mergeCell ref="D17:D18"/>
    <mergeCell ref="E17:E18"/>
    <mergeCell ref="F17:F18"/>
    <mergeCell ref="G17:G18"/>
    <mergeCell ref="H17:H18"/>
    <mergeCell ref="B5:B6"/>
    <mergeCell ref="C5:C6"/>
    <mergeCell ref="D5:D6"/>
    <mergeCell ref="E5:E6"/>
    <mergeCell ref="F5:F6"/>
    <mergeCell ref="G5:G6"/>
    <mergeCell ref="H5:H6"/>
    <mergeCell ref="B9:B10"/>
    <mergeCell ref="C9:C10"/>
    <mergeCell ref="D9:D10"/>
    <mergeCell ref="E9:E10"/>
    <mergeCell ref="F9:F10"/>
    <mergeCell ref="G9:G10"/>
    <mergeCell ref="H9:H10"/>
    <mergeCell ref="B154:B155"/>
    <mergeCell ref="C154:C155"/>
    <mergeCell ref="D154:D155"/>
    <mergeCell ref="E154:E155"/>
    <mergeCell ref="F154:F155"/>
    <mergeCell ref="G154:G155"/>
    <mergeCell ref="H154:H155"/>
    <mergeCell ref="B29:B30"/>
    <mergeCell ref="C29:C30"/>
    <mergeCell ref="D29:D30"/>
    <mergeCell ref="E29:E30"/>
    <mergeCell ref="F29:F30"/>
    <mergeCell ref="G29:G30"/>
    <mergeCell ref="H29:H30"/>
    <mergeCell ref="B33:B34"/>
    <mergeCell ref="C33:C34"/>
    <mergeCell ref="D33:D34"/>
    <mergeCell ref="E33:E34"/>
    <mergeCell ref="F33:F34"/>
    <mergeCell ref="G33:G34"/>
    <mergeCell ref="H33:H34"/>
    <mergeCell ref="B37:B38"/>
    <mergeCell ref="C37:C38"/>
    <mergeCell ref="D37:D38"/>
    <mergeCell ref="B138:B139"/>
    <mergeCell ref="C138:C139"/>
    <mergeCell ref="D138:D139"/>
    <mergeCell ref="E138:E139"/>
    <mergeCell ref="F138:F139"/>
    <mergeCell ref="G138:G139"/>
    <mergeCell ref="H138:H139"/>
    <mergeCell ref="B142:B143"/>
    <mergeCell ref="C142:C143"/>
    <mergeCell ref="D142:D143"/>
    <mergeCell ref="E142:E143"/>
    <mergeCell ref="F142:F143"/>
    <mergeCell ref="G142:G143"/>
    <mergeCell ref="H142:H143"/>
    <mergeCell ref="B130:B131"/>
    <mergeCell ref="C130:C131"/>
    <mergeCell ref="D130:D131"/>
    <mergeCell ref="E130:E131"/>
    <mergeCell ref="F130:F131"/>
    <mergeCell ref="G130:G131"/>
    <mergeCell ref="H130:H131"/>
    <mergeCell ref="B134:B135"/>
    <mergeCell ref="C134:C135"/>
    <mergeCell ref="D134:D135"/>
    <mergeCell ref="E134:E135"/>
    <mergeCell ref="F134:F135"/>
    <mergeCell ref="G134:G135"/>
    <mergeCell ref="H134:H135"/>
    <mergeCell ref="B122:B123"/>
    <mergeCell ref="C122:C123"/>
    <mergeCell ref="D122:D123"/>
    <mergeCell ref="E122:E123"/>
    <mergeCell ref="F122:F123"/>
    <mergeCell ref="G122:G123"/>
    <mergeCell ref="H122:H123"/>
    <mergeCell ref="B126:B127"/>
    <mergeCell ref="C126:C127"/>
    <mergeCell ref="D126:D127"/>
    <mergeCell ref="E126:E127"/>
    <mergeCell ref="F126:F127"/>
    <mergeCell ref="G126:G127"/>
    <mergeCell ref="H126:H127"/>
    <mergeCell ref="B146:B147"/>
    <mergeCell ref="C146:C147"/>
    <mergeCell ref="D146:D147"/>
    <mergeCell ref="E146:E147"/>
    <mergeCell ref="F146:F147"/>
    <mergeCell ref="G146:G147"/>
    <mergeCell ref="H146:H147"/>
    <mergeCell ref="B150:B151"/>
    <mergeCell ref="C150:C151"/>
    <mergeCell ref="D150:D151"/>
    <mergeCell ref="E150:E151"/>
    <mergeCell ref="F150:F151"/>
    <mergeCell ref="G150:G151"/>
    <mergeCell ref="H150:H151"/>
  </mergeCells>
  <phoneticPr fontId="105"/>
  <conditionalFormatting sqref="A1:H195">
    <cfRule type="cellIs" dxfId="383" priority="1" operator="equal">
      <formula>"土"</formula>
    </cfRule>
  </conditionalFormatting>
  <conditionalFormatting sqref="A1:H195">
    <cfRule type="cellIs" dxfId="382" priority="2" operator="equal">
      <formula>"日"</formula>
    </cfRule>
  </conditionalFormatting>
  <conditionalFormatting sqref="A1:H195">
    <cfRule type="containsText" dxfId="381" priority="3" operator="containsText" text="スタンダード">
      <formula>NOT(ISERROR(SEARCH(("スタンダード"),(A1))))</formula>
    </cfRule>
  </conditionalFormatting>
  <conditionalFormatting sqref="A1:H195">
    <cfRule type="containsText" dxfId="380" priority="4" operator="containsText" text="アロマ">
      <formula>NOT(ISERROR(SEARCH(("アロマ"),(A1))))</formula>
    </cfRule>
  </conditionalFormatting>
  <conditionalFormatting sqref="A1:H195">
    <cfRule type="containsText" dxfId="379" priority="5" operator="containsText" text="ディープ">
      <formula>NOT(ISERROR(SEARCH(("ディープ"),(A1))))</formula>
    </cfRule>
  </conditionalFormatting>
  <conditionalFormatting sqref="A1:H195">
    <cfRule type="containsText" dxfId="378" priority="6" operator="containsText" text="オトナ">
      <formula>NOT(ISERROR(SEARCH(("オトナ"),(A1))))</formula>
    </cfRule>
  </conditionalFormatting>
  <conditionalFormatting sqref="A1:H195">
    <cfRule type="containsText" dxfId="377" priority="7" operator="containsText" text="寝たまんま">
      <formula>NOT(ISERROR(SEARCH(("寝たまんま"),(A1))))</formula>
    </cfRule>
  </conditionalFormatting>
  <conditionalFormatting sqref="A1:H195">
    <cfRule type="containsText" dxfId="376" priority="8" operator="containsText" text="リンパ">
      <formula>NOT(ISERROR(SEARCH(("リンパ"),(A1))))</formula>
    </cfRule>
  </conditionalFormatting>
  <conditionalFormatting sqref="A1:H195">
    <cfRule type="containsText" dxfId="375" priority="9" operator="containsText" text="腸活">
      <formula>NOT(ISERROR(SEARCH(("腸活"),(A1))))</formula>
    </cfRule>
  </conditionalFormatting>
  <conditionalFormatting sqref="A1:H195">
    <cfRule type="containsText" dxfId="374" priority="10" operator="containsText" text="骨盤">
      <formula>NOT(ISERROR(SEARCH(("骨盤"),(A1))))</formula>
    </cfRule>
  </conditionalFormatting>
  <conditionalFormatting sqref="A1:H195">
    <cfRule type="containsText" dxfId="373" priority="11" operator="containsText" text="肩コリ">
      <formula>NOT(ISERROR(SEARCH(("肩コリ"),(A1))))</formula>
    </cfRule>
  </conditionalFormatting>
  <conditionalFormatting sqref="A1:H195">
    <cfRule type="containsText" dxfId="372" priority="12" operator="containsText" text="免疫">
      <formula>NOT(ISERROR(SEARCH(("免疫"),(A1))))</formula>
    </cfRule>
  </conditionalFormatting>
  <conditionalFormatting sqref="A1:H195">
    <cfRule type="containsText" dxfId="371" priority="13" operator="containsText" text="美姿勢">
      <formula>NOT(ISERROR(SEARCH(("美姿勢"),(A1))))</formula>
    </cfRule>
  </conditionalFormatting>
  <conditionalFormatting sqref="A1:H195">
    <cfRule type="containsText" dxfId="370" priority="14" operator="containsText" text="膣トレ">
      <formula>NOT(ISERROR(SEARCH(("膣トレ"),(A1))))</formula>
    </cfRule>
  </conditionalFormatting>
  <conditionalFormatting sqref="A1:H195">
    <cfRule type="containsText" dxfId="369" priority="15" operator="containsText" text="みるみる">
      <formula>NOT(ISERROR(SEARCH(("みるみる"),(A1))))</formula>
    </cfRule>
  </conditionalFormatting>
  <conditionalFormatting sqref="A1:H195">
    <cfRule type="containsText" dxfId="368" priority="16" operator="containsText" text="ホットピラティス">
      <formula>NOT(ISERROR(SEARCH(("ホットピラティス"),(A1))))</formula>
    </cfRule>
  </conditionalFormatting>
  <conditionalFormatting sqref="A1:H195">
    <cfRule type="containsText" dxfId="367" priority="17" operator="containsText" text="もも尻">
      <formula>NOT(ISERROR(SEARCH(("もも尻"),(A1))))</formula>
    </cfRule>
  </conditionalFormatting>
  <conditionalFormatting sqref="A1:H195">
    <cfRule type="containsText" dxfId="366" priority="18" operator="containsText" text="美ボディ">
      <formula>NOT(ISERROR(SEARCH(("美ボディ"),(A1))))</formula>
    </cfRule>
  </conditionalFormatting>
  <conditionalFormatting sqref="A1:H195">
    <cfRule type="containsText" dxfId="365" priority="19" operator="containsText" text="背中">
      <formula>NOT(ISERROR(SEARCH(("背中"),(A1))))</formula>
    </cfRule>
  </conditionalFormatting>
  <conditionalFormatting sqref="A1:H195">
    <cfRule type="containsText" dxfId="364" priority="20" operator="containsText" text="ダイエット">
      <formula>NOT(ISERROR(SEARCH(("ダイエット"),(A1))))</formula>
    </cfRule>
  </conditionalFormatting>
  <conditionalFormatting sqref="A1:H195">
    <cfRule type="containsText" dxfId="363" priority="21" operator="containsText" text="スリム">
      <formula>NOT(ISERROR(SEARCH(("スリム"),(A1))))</formula>
    </cfRule>
  </conditionalFormatting>
  <conditionalFormatting sqref="A1:H195">
    <cfRule type="containsText" dxfId="362" priority="22" operator="containsText" text="セルトル">
      <formula>NOT(ISERROR(SEARCH(("セルトル"),(A1))))</formula>
    </cfRule>
  </conditionalFormatting>
  <conditionalFormatting sqref="A1:H195">
    <cfRule type="containsText" dxfId="361" priority="23" operator="containsText" text="瘦せる">
      <formula>NOT(ISERROR(SEARCH(("瘦せる"),(A1))))</formula>
    </cfRule>
  </conditionalFormatting>
  <conditionalFormatting sqref="A1:H195">
    <cfRule type="containsText" dxfId="360" priority="24" operator="containsText" text="Feel">
      <formula>NOT(ISERROR(SEARCH(("Feel"),(A1))))</formula>
    </cfRule>
  </conditionalFormatting>
  <conditionalFormatting sqref="A1:H195">
    <cfRule type="containsText" dxfId="359" priority="25" operator="containsText" text="Drum">
      <formula>NOT(ISERROR(SEARCH(("Drum"),(A1))))</formula>
    </cfRule>
  </conditionalFormatting>
  <conditionalFormatting sqref="A1:H195">
    <cfRule type="containsText" dxfId="358" priority="26" operator="containsText" text="ブートキャンプ">
      <formula>NOT(ISERROR(SEARCH(("ブートキャンプ"),(A1))))</formula>
    </cfRule>
  </conditionalFormatting>
  <conditionalFormatting sqref="A1:H195">
    <cfRule type="containsText" dxfId="357" priority="27" operator="containsText" text="HIIT">
      <formula>NOT(ISERROR(SEARCH(("HIIT"),(A1))))</formula>
    </cfRule>
  </conditionalFormatting>
  <conditionalFormatting sqref="A1:H195">
    <cfRule type="containsText" dxfId="356" priority="28" operator="containsText" text="エアロビ">
      <formula>NOT(ISERROR(SEARCH(("エアロビ"),(A1))))</formula>
    </cfRule>
  </conditionalFormatting>
  <conditionalFormatting sqref="A1:H195">
    <cfRule type="containsText" dxfId="355" priority="29" operator="containsText" text="はじめての">
      <formula>NOT(ISERROR(SEARCH(("はじめての"),(A1))))</formula>
    </cfRule>
  </conditionalFormatting>
  <conditionalFormatting sqref="A1:H195">
    <cfRule type="containsText" dxfId="354" priority="30" operator="containsText" text="アドバンス">
      <formula>NOT(ISERROR(SEARCH(("アドバンス"),(A1))))</formula>
    </cfRule>
  </conditionalFormatting>
  <conditionalFormatting sqref="A1:H195">
    <cfRule type="containsText" dxfId="353" priority="31" operator="containsText" text="Advance">
      <formula>NOT(ISERROR(SEARCH(("Advance"),(A1))))</formula>
    </cfRule>
  </conditionalFormatting>
  <conditionalFormatting sqref="A1:H195">
    <cfRule type="containsText" dxfId="352" priority="32" operator="containsText" text="EX">
      <formula>NOT(ISERROR(SEARCH(("EX"),(A1))))</formula>
    </cfRule>
  </conditionalFormatting>
  <conditionalFormatting sqref="A1:H195">
    <cfRule type="containsText" dxfId="351" priority="33" operator="containsText" text="FIRE">
      <formula>NOT(ISERROR(SEARCH(("FIRE"),(A1))))</formula>
    </cfRule>
  </conditionalFormatting>
  <conditionalFormatting sqref="A1:H195">
    <cfRule type="containsText" dxfId="350" priority="34" operator="containsText" text="WATER">
      <formula>NOT(ISERROR(SEARCH(("WATER"),(A1))))</formula>
    </cfRule>
  </conditionalFormatting>
  <conditionalFormatting sqref="A1:H195">
    <cfRule type="containsText" dxfId="349" priority="35" operator="containsText" text="特別">
      <formula>NOT(ISERROR(SEARCH(("特別"),(A1))))</formula>
    </cfRule>
  </conditionalFormatting>
  <conditionalFormatting sqref="B4:H156">
    <cfRule type="expression" dxfId="348" priority="36">
      <formula>ISERROR(B4)=TRUE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H1002"/>
  <sheetViews>
    <sheetView workbookViewId="0"/>
  </sheetViews>
  <sheetFormatPr defaultColWidth="12.6640625" defaultRowHeight="15.75" customHeight="1"/>
  <cols>
    <col min="1" max="1" width="2.77734375" customWidth="1"/>
    <col min="2" max="8" width="25.21875" customWidth="1"/>
  </cols>
  <sheetData>
    <row r="1" spans="1:8">
      <c r="B1" s="342"/>
    </row>
    <row r="2" spans="1:8" ht="15.75" customHeight="1">
      <c r="B2" s="252">
        <v>45505</v>
      </c>
      <c r="C2" s="253">
        <v>45506</v>
      </c>
      <c r="D2" s="253">
        <v>45507</v>
      </c>
      <c r="E2" s="253">
        <v>45508</v>
      </c>
      <c r="F2" s="253">
        <v>45509</v>
      </c>
      <c r="G2" s="253">
        <v>45510</v>
      </c>
      <c r="H2" s="253">
        <v>45511</v>
      </c>
    </row>
    <row r="3" spans="1:8" ht="15.75" customHeight="1">
      <c r="B3" s="306" t="s">
        <v>50</v>
      </c>
      <c r="C3" s="306" t="s">
        <v>51</v>
      </c>
      <c r="D3" s="306" t="s">
        <v>52</v>
      </c>
      <c r="E3" s="306" t="s">
        <v>46</v>
      </c>
      <c r="F3" s="306" t="s">
        <v>47</v>
      </c>
      <c r="G3" s="306" t="s">
        <v>48</v>
      </c>
      <c r="H3" s="306" t="s">
        <v>49</v>
      </c>
    </row>
    <row r="4" spans="1:8">
      <c r="B4" s="310" t="s">
        <v>547</v>
      </c>
      <c r="C4" s="318"/>
      <c r="D4" s="318"/>
      <c r="E4" s="310"/>
      <c r="F4" s="310"/>
      <c r="G4" s="318"/>
      <c r="H4" s="310"/>
    </row>
    <row r="5" spans="1:8">
      <c r="A5" s="311"/>
      <c r="B5" s="310" t="s">
        <v>548</v>
      </c>
      <c r="C5" s="318"/>
      <c r="D5" s="318"/>
      <c r="E5" s="310"/>
      <c r="F5" s="310"/>
      <c r="G5" s="318"/>
      <c r="H5" s="310"/>
    </row>
    <row r="6" spans="1:8">
      <c r="A6" s="311"/>
      <c r="B6" s="309"/>
      <c r="C6" s="318"/>
      <c r="D6" s="318"/>
      <c r="E6" s="310"/>
      <c r="F6" s="310"/>
      <c r="G6" s="318"/>
      <c r="H6" s="310"/>
    </row>
    <row r="7" spans="1:8">
      <c r="A7" s="311" t="s">
        <v>193</v>
      </c>
      <c r="B7" s="310" t="s">
        <v>430</v>
      </c>
      <c r="C7" s="318"/>
      <c r="D7" s="318"/>
      <c r="E7" s="310"/>
      <c r="F7" s="310"/>
      <c r="G7" s="318"/>
      <c r="H7" s="310"/>
    </row>
    <row r="8" spans="1:8">
      <c r="B8" s="465"/>
      <c r="C8" s="466"/>
      <c r="D8" s="466"/>
      <c r="E8" s="467"/>
      <c r="F8" s="467"/>
      <c r="G8" s="466"/>
      <c r="H8" s="467"/>
    </row>
    <row r="9" spans="1:8">
      <c r="B9" s="324"/>
      <c r="C9" s="416"/>
      <c r="D9" s="416"/>
      <c r="E9" s="324"/>
      <c r="F9" s="324"/>
      <c r="G9" s="416"/>
      <c r="H9" s="324"/>
    </row>
    <row r="10" spans="1:8">
      <c r="A10" s="311" t="s">
        <v>195</v>
      </c>
      <c r="B10" s="310"/>
      <c r="C10" s="318"/>
      <c r="D10" s="318"/>
      <c r="E10" s="310"/>
      <c r="F10" s="310"/>
      <c r="G10" s="318"/>
      <c r="H10" s="310"/>
    </row>
    <row r="11" spans="1:8">
      <c r="B11" s="467"/>
      <c r="C11" s="466"/>
      <c r="D11" s="466"/>
      <c r="E11" s="467"/>
      <c r="F11" s="467"/>
      <c r="G11" s="466"/>
      <c r="H11" s="467"/>
    </row>
    <row r="12" spans="1:8">
      <c r="B12" s="324"/>
      <c r="C12" s="416"/>
      <c r="D12" s="416"/>
      <c r="E12" s="324"/>
      <c r="F12" s="324"/>
      <c r="G12" s="416"/>
      <c r="H12" s="324"/>
    </row>
    <row r="13" spans="1:8">
      <c r="A13" s="311" t="s">
        <v>197</v>
      </c>
      <c r="B13" s="310"/>
      <c r="C13" s="318"/>
      <c r="D13" s="318"/>
      <c r="E13" s="310"/>
      <c r="F13" s="310"/>
      <c r="G13" s="318"/>
      <c r="H13" s="310"/>
    </row>
    <row r="14" spans="1:8">
      <c r="B14" s="467"/>
      <c r="C14" s="466"/>
      <c r="D14" s="466"/>
      <c r="E14" s="467"/>
      <c r="F14" s="467"/>
      <c r="G14" s="466"/>
      <c r="H14" s="467"/>
    </row>
    <row r="15" spans="1:8">
      <c r="B15" s="324"/>
      <c r="C15" s="416"/>
      <c r="D15" s="416"/>
      <c r="E15" s="324"/>
      <c r="F15" s="324"/>
      <c r="G15" s="416"/>
      <c r="H15" s="324"/>
    </row>
    <row r="16" spans="1:8">
      <c r="A16" s="311" t="s">
        <v>198</v>
      </c>
      <c r="B16" s="310"/>
      <c r="C16" s="310"/>
      <c r="D16" s="310"/>
      <c r="E16" s="310"/>
      <c r="F16" s="310"/>
      <c r="G16" s="310"/>
      <c r="H16" s="310"/>
    </row>
    <row r="17" spans="1:8">
      <c r="B17" s="467"/>
      <c r="C17" s="467"/>
      <c r="D17" s="467"/>
      <c r="E17" s="467"/>
      <c r="F17" s="467"/>
      <c r="G17" s="467"/>
      <c r="H17" s="467"/>
    </row>
    <row r="18" spans="1:8">
      <c r="B18" s="324"/>
      <c r="C18" s="324"/>
      <c r="D18" s="324"/>
      <c r="E18" s="324"/>
      <c r="F18" s="324"/>
      <c r="G18" s="324"/>
      <c r="H18" s="324"/>
    </row>
    <row r="19" spans="1:8">
      <c r="A19" s="311" t="s">
        <v>199</v>
      </c>
      <c r="B19" s="310"/>
      <c r="C19" s="310"/>
      <c r="D19" s="310"/>
      <c r="E19" s="310"/>
      <c r="F19" s="310"/>
      <c r="G19" s="310"/>
      <c r="H19" s="310"/>
    </row>
    <row r="20" spans="1:8">
      <c r="B20" s="467"/>
      <c r="C20" s="467"/>
      <c r="D20" s="467"/>
      <c r="E20" s="467"/>
      <c r="F20" s="467"/>
      <c r="G20" s="467"/>
      <c r="H20" s="467"/>
    </row>
    <row r="21" spans="1:8">
      <c r="B21" s="324"/>
      <c r="C21" s="324"/>
      <c r="D21" s="324"/>
      <c r="E21" s="324"/>
      <c r="F21" s="324"/>
      <c r="G21" s="324"/>
      <c r="H21" s="324"/>
    </row>
    <row r="22" spans="1:8">
      <c r="A22" s="311" t="s">
        <v>200</v>
      </c>
      <c r="B22" s="310"/>
      <c r="C22" s="310"/>
      <c r="D22" s="310"/>
      <c r="E22" s="310"/>
      <c r="F22" s="310"/>
      <c r="G22" s="310"/>
      <c r="H22" s="310"/>
    </row>
    <row r="23" spans="1:8">
      <c r="B23" s="467"/>
      <c r="C23" s="467"/>
      <c r="D23" s="467"/>
      <c r="E23" s="467"/>
      <c r="F23" s="467"/>
      <c r="G23" s="467"/>
      <c r="H23" s="467"/>
    </row>
    <row r="24" spans="1:8">
      <c r="B24" s="324"/>
      <c r="C24" s="324"/>
      <c r="D24" s="324"/>
      <c r="E24" s="324"/>
      <c r="F24" s="324"/>
      <c r="G24" s="324"/>
      <c r="H24" s="324"/>
    </row>
    <row r="25" spans="1:8">
      <c r="A25" s="311" t="s">
        <v>201</v>
      </c>
      <c r="B25" s="310"/>
      <c r="C25" s="310"/>
      <c r="D25" s="310"/>
      <c r="E25" s="310"/>
      <c r="F25" s="310"/>
      <c r="G25" s="310"/>
      <c r="H25" s="310"/>
    </row>
    <row r="26" spans="1:8">
      <c r="B26" s="467"/>
      <c r="C26" s="467"/>
      <c r="D26" s="467"/>
      <c r="E26" s="467"/>
      <c r="F26" s="467"/>
      <c r="G26" s="467"/>
      <c r="H26" s="467"/>
    </row>
    <row r="27" spans="1:8" ht="13.2">
      <c r="B27" s="324"/>
      <c r="C27" s="324"/>
      <c r="D27" s="324"/>
      <c r="E27" s="324"/>
      <c r="F27" s="324"/>
      <c r="G27" s="324"/>
      <c r="H27" s="324"/>
    </row>
    <row r="28" spans="1:8" ht="13.2">
      <c r="A28" s="311" t="s">
        <v>202</v>
      </c>
      <c r="B28" s="310"/>
      <c r="C28" s="310"/>
      <c r="D28" s="310"/>
      <c r="E28" s="310"/>
      <c r="F28" s="310"/>
      <c r="G28" s="310"/>
      <c r="H28" s="310"/>
    </row>
    <row r="29" spans="1:8" ht="13.2">
      <c r="B29" s="467"/>
      <c r="C29" s="467"/>
      <c r="D29" s="467"/>
      <c r="E29" s="467"/>
      <c r="F29" s="467"/>
      <c r="G29" s="467"/>
      <c r="H29" s="467"/>
    </row>
    <row r="30" spans="1:8" ht="13.2">
      <c r="B30" s="324"/>
      <c r="C30" s="324"/>
      <c r="D30" s="324"/>
      <c r="E30" s="324"/>
      <c r="F30" s="324"/>
      <c r="G30" s="324"/>
      <c r="H30" s="324"/>
    </row>
    <row r="31" spans="1:8" ht="15">
      <c r="A31" s="311" t="s">
        <v>203</v>
      </c>
      <c r="B31" s="468"/>
      <c r="C31" s="468"/>
      <c r="D31" s="468"/>
      <c r="E31" s="468"/>
      <c r="F31" s="468"/>
      <c r="G31" s="468"/>
      <c r="H31" s="468"/>
    </row>
    <row r="32" spans="1:8" ht="13.2">
      <c r="B32" s="467"/>
      <c r="C32" s="467"/>
      <c r="D32" s="467"/>
      <c r="E32" s="467"/>
      <c r="F32" s="467"/>
      <c r="G32" s="467"/>
      <c r="H32" s="467"/>
    </row>
    <row r="33" spans="2:8" ht="15">
      <c r="B33" s="252">
        <v>45512</v>
      </c>
      <c r="C33" s="253">
        <v>45513</v>
      </c>
      <c r="D33" s="253">
        <v>45514</v>
      </c>
      <c r="E33" s="253">
        <v>45515</v>
      </c>
      <c r="F33" s="253">
        <v>45516</v>
      </c>
      <c r="G33" s="253">
        <v>45517</v>
      </c>
      <c r="H33" s="253">
        <v>45518</v>
      </c>
    </row>
    <row r="34" spans="2:8" ht="16.2">
      <c r="B34" s="306" t="s">
        <v>50</v>
      </c>
      <c r="C34" s="306" t="s">
        <v>51</v>
      </c>
      <c r="D34" s="306" t="s">
        <v>52</v>
      </c>
      <c r="E34" s="306" t="s">
        <v>46</v>
      </c>
      <c r="F34" s="306" t="s">
        <v>47</v>
      </c>
      <c r="G34" s="306" t="s">
        <v>48</v>
      </c>
      <c r="H34" s="306" t="s">
        <v>49</v>
      </c>
    </row>
    <row r="35" spans="2:8" ht="13.2">
      <c r="B35" s="310"/>
      <c r="C35" s="310"/>
      <c r="D35" s="310"/>
      <c r="E35" s="310"/>
      <c r="F35" s="310"/>
      <c r="G35" s="310"/>
      <c r="H35" s="310"/>
    </row>
    <row r="36" spans="2:8" ht="13.2">
      <c r="B36" s="310"/>
      <c r="C36" s="310"/>
      <c r="D36" s="310"/>
      <c r="E36" s="310"/>
      <c r="F36" s="310"/>
      <c r="G36" s="310"/>
      <c r="H36" s="310"/>
    </row>
    <row r="37" spans="2:8" ht="13.2">
      <c r="B37" s="467"/>
      <c r="C37" s="467"/>
      <c r="D37" s="467"/>
      <c r="E37" s="467"/>
      <c r="F37" s="467"/>
      <c r="G37" s="467"/>
      <c r="H37" s="467"/>
    </row>
    <row r="38" spans="2:8" ht="13.2">
      <c r="B38" s="324"/>
      <c r="C38" s="324"/>
      <c r="D38" s="324"/>
      <c r="E38" s="324"/>
      <c r="F38" s="324"/>
      <c r="G38" s="324"/>
      <c r="H38" s="324"/>
    </row>
    <row r="39" spans="2:8" ht="13.2">
      <c r="B39" s="310"/>
      <c r="C39" s="310"/>
      <c r="D39" s="310"/>
      <c r="E39" s="310"/>
      <c r="F39" s="310"/>
      <c r="G39" s="310"/>
      <c r="H39" s="310"/>
    </row>
    <row r="40" spans="2:8" ht="13.2">
      <c r="B40" s="467"/>
      <c r="C40" s="467"/>
      <c r="D40" s="467"/>
      <c r="E40" s="467"/>
      <c r="F40" s="467"/>
      <c r="G40" s="467"/>
      <c r="H40" s="467"/>
    </row>
    <row r="41" spans="2:8" ht="13.2">
      <c r="B41" s="324"/>
      <c r="C41" s="324"/>
      <c r="D41" s="324"/>
      <c r="E41" s="324"/>
      <c r="F41" s="324"/>
      <c r="G41" s="324"/>
      <c r="H41" s="324"/>
    </row>
    <row r="42" spans="2:8" ht="13.2">
      <c r="B42" s="310"/>
      <c r="C42" s="310"/>
      <c r="D42" s="310"/>
      <c r="E42" s="310"/>
      <c r="F42" s="310"/>
      <c r="G42" s="310"/>
      <c r="H42" s="310"/>
    </row>
    <row r="43" spans="2:8" ht="13.2">
      <c r="B43" s="467"/>
      <c r="C43" s="467"/>
      <c r="D43" s="467"/>
      <c r="E43" s="467"/>
      <c r="F43" s="467"/>
      <c r="G43" s="467"/>
      <c r="H43" s="467"/>
    </row>
    <row r="44" spans="2:8" ht="13.2">
      <c r="B44" s="324"/>
      <c r="C44" s="324"/>
      <c r="D44" s="324"/>
      <c r="E44" s="324"/>
      <c r="F44" s="324"/>
      <c r="G44" s="324"/>
      <c r="H44" s="324"/>
    </row>
    <row r="45" spans="2:8" ht="13.2">
      <c r="B45" s="310"/>
      <c r="C45" s="310"/>
      <c r="D45" s="310"/>
      <c r="E45" s="310"/>
      <c r="F45" s="310"/>
      <c r="G45" s="310"/>
      <c r="H45" s="310"/>
    </row>
    <row r="46" spans="2:8" ht="13.2">
      <c r="B46" s="467"/>
      <c r="C46" s="467"/>
      <c r="D46" s="467"/>
      <c r="E46" s="467"/>
      <c r="F46" s="467"/>
      <c r="G46" s="467"/>
      <c r="H46" s="467"/>
    </row>
    <row r="47" spans="2:8" ht="13.2">
      <c r="B47" s="324"/>
      <c r="C47" s="324"/>
      <c r="D47" s="324"/>
      <c r="E47" s="324"/>
      <c r="F47" s="324"/>
      <c r="G47" s="324"/>
      <c r="H47" s="324"/>
    </row>
    <row r="48" spans="2:8" ht="13.2">
      <c r="B48" s="310"/>
      <c r="C48" s="310"/>
      <c r="D48" s="310"/>
      <c r="E48" s="310"/>
      <c r="F48" s="310"/>
      <c r="G48" s="310"/>
      <c r="H48" s="310"/>
    </row>
    <row r="49" spans="2:8" ht="13.2">
      <c r="B49" s="467"/>
      <c r="C49" s="467"/>
      <c r="D49" s="467"/>
      <c r="E49" s="467"/>
      <c r="F49" s="467"/>
      <c r="G49" s="467"/>
      <c r="H49" s="467"/>
    </row>
    <row r="50" spans="2:8" ht="13.2">
      <c r="B50" s="324"/>
      <c r="C50" s="324"/>
      <c r="D50" s="324"/>
      <c r="E50" s="324"/>
      <c r="F50" s="324"/>
      <c r="G50" s="324"/>
      <c r="H50" s="324"/>
    </row>
    <row r="51" spans="2:8" ht="13.2">
      <c r="B51" s="310"/>
      <c r="C51" s="310"/>
      <c r="D51" s="310"/>
      <c r="E51" s="310"/>
      <c r="F51" s="310"/>
      <c r="G51" s="310"/>
      <c r="H51" s="310"/>
    </row>
    <row r="52" spans="2:8" ht="13.2">
      <c r="B52" s="467"/>
      <c r="C52" s="467"/>
      <c r="D52" s="467"/>
      <c r="E52" s="467"/>
      <c r="F52" s="467"/>
      <c r="G52" s="467"/>
      <c r="H52" s="467"/>
    </row>
    <row r="53" spans="2:8" ht="13.2">
      <c r="B53" s="324"/>
      <c r="C53" s="324"/>
      <c r="D53" s="324"/>
      <c r="E53" s="324"/>
      <c r="F53" s="324"/>
      <c r="G53" s="324"/>
      <c r="H53" s="324"/>
    </row>
    <row r="54" spans="2:8" ht="13.2">
      <c r="B54" s="310"/>
      <c r="C54" s="310"/>
      <c r="D54" s="310"/>
      <c r="E54" s="310"/>
      <c r="F54" s="310"/>
      <c r="G54" s="310"/>
      <c r="H54" s="310"/>
    </row>
    <row r="55" spans="2:8" ht="13.2">
      <c r="B55" s="467"/>
      <c r="C55" s="467"/>
      <c r="D55" s="467"/>
      <c r="E55" s="467"/>
      <c r="F55" s="467"/>
      <c r="G55" s="467"/>
      <c r="H55" s="467"/>
    </row>
    <row r="56" spans="2:8" ht="13.2">
      <c r="B56" s="324"/>
      <c r="C56" s="324"/>
      <c r="D56" s="324"/>
      <c r="E56" s="324"/>
      <c r="F56" s="324"/>
      <c r="G56" s="324"/>
      <c r="H56" s="324"/>
    </row>
    <row r="57" spans="2:8" ht="13.2">
      <c r="B57" s="310"/>
      <c r="C57" s="310"/>
      <c r="D57" s="310"/>
      <c r="E57" s="310"/>
      <c r="F57" s="310"/>
      <c r="G57" s="310"/>
      <c r="H57" s="310"/>
    </row>
    <row r="58" spans="2:8" ht="13.2">
      <c r="B58" s="467"/>
      <c r="C58" s="467"/>
      <c r="D58" s="467"/>
      <c r="E58" s="467"/>
      <c r="F58" s="467"/>
      <c r="G58" s="467"/>
      <c r="H58" s="467"/>
    </row>
    <row r="59" spans="2:8" ht="13.2">
      <c r="B59" s="324"/>
      <c r="C59" s="324"/>
      <c r="D59" s="324"/>
      <c r="E59" s="324"/>
      <c r="F59" s="324"/>
      <c r="G59" s="324"/>
      <c r="H59" s="324"/>
    </row>
    <row r="60" spans="2:8" ht="15">
      <c r="B60" s="468"/>
      <c r="C60" s="468"/>
      <c r="D60" s="468"/>
      <c r="E60" s="468"/>
      <c r="F60" s="468"/>
      <c r="G60" s="468"/>
      <c r="H60" s="468"/>
    </row>
    <row r="61" spans="2:8" ht="13.2">
      <c r="B61" s="467"/>
      <c r="C61" s="467"/>
      <c r="D61" s="467"/>
      <c r="E61" s="467"/>
      <c r="F61" s="467"/>
      <c r="G61" s="467"/>
      <c r="H61" s="467"/>
    </row>
    <row r="62" spans="2:8" ht="13.2">
      <c r="B62" s="342"/>
    </row>
    <row r="63" spans="2:8" ht="13.2">
      <c r="B63" s="342"/>
    </row>
    <row r="64" spans="2:8" ht="13.2">
      <c r="B64" s="342"/>
    </row>
    <row r="65" spans="2:2" ht="13.2">
      <c r="B65" s="342"/>
    </row>
    <row r="66" spans="2:2" ht="13.2">
      <c r="B66" s="342"/>
    </row>
    <row r="67" spans="2:2" ht="13.2">
      <c r="B67" s="342"/>
    </row>
    <row r="68" spans="2:2" ht="13.2">
      <c r="B68" s="342"/>
    </row>
    <row r="69" spans="2:2" ht="13.2">
      <c r="B69" s="342"/>
    </row>
    <row r="70" spans="2:2" ht="13.2">
      <c r="B70" s="342"/>
    </row>
    <row r="71" spans="2:2" ht="13.2">
      <c r="B71" s="342"/>
    </row>
    <row r="72" spans="2:2" ht="13.2">
      <c r="B72" s="342"/>
    </row>
    <row r="73" spans="2:2" ht="13.2">
      <c r="B73" s="342"/>
    </row>
    <row r="74" spans="2:2" ht="13.2">
      <c r="B74" s="342"/>
    </row>
    <row r="75" spans="2:2" ht="13.2">
      <c r="B75" s="342"/>
    </row>
    <row r="76" spans="2:2" ht="13.2">
      <c r="B76" s="342"/>
    </row>
    <row r="77" spans="2:2" ht="13.2">
      <c r="B77" s="342"/>
    </row>
    <row r="78" spans="2:2" ht="13.2">
      <c r="B78" s="342"/>
    </row>
    <row r="79" spans="2:2" ht="13.2">
      <c r="B79" s="342"/>
    </row>
    <row r="80" spans="2:2" ht="13.2">
      <c r="B80" s="342"/>
    </row>
    <row r="81" spans="2:2" ht="13.2">
      <c r="B81" s="342"/>
    </row>
    <row r="82" spans="2:2" ht="13.2">
      <c r="B82" s="342"/>
    </row>
    <row r="83" spans="2:2" ht="13.2">
      <c r="B83" s="342"/>
    </row>
    <row r="84" spans="2:2" ht="13.2">
      <c r="B84" s="342"/>
    </row>
    <row r="85" spans="2:2" ht="13.2">
      <c r="B85" s="342"/>
    </row>
    <row r="86" spans="2:2" ht="13.2">
      <c r="B86" s="342"/>
    </row>
    <row r="87" spans="2:2" ht="13.2">
      <c r="B87" s="342"/>
    </row>
    <row r="88" spans="2:2" ht="13.2">
      <c r="B88" s="342"/>
    </row>
    <row r="89" spans="2:2" ht="13.2">
      <c r="B89" s="342"/>
    </row>
    <row r="90" spans="2:2" ht="13.2">
      <c r="B90" s="342"/>
    </row>
    <row r="91" spans="2:2" ht="13.2">
      <c r="B91" s="342"/>
    </row>
    <row r="92" spans="2:2" ht="13.2">
      <c r="B92" s="342"/>
    </row>
    <row r="93" spans="2:2" ht="13.2">
      <c r="B93" s="342"/>
    </row>
    <row r="94" spans="2:2" ht="13.2">
      <c r="B94" s="342"/>
    </row>
    <row r="95" spans="2:2" ht="13.2">
      <c r="B95" s="342"/>
    </row>
    <row r="96" spans="2:2" ht="13.2">
      <c r="B96" s="342"/>
    </row>
    <row r="97" spans="2:2" ht="13.2">
      <c r="B97" s="342"/>
    </row>
    <row r="98" spans="2:2" ht="13.2">
      <c r="B98" s="342"/>
    </row>
    <row r="99" spans="2:2" ht="13.2">
      <c r="B99" s="342"/>
    </row>
    <row r="100" spans="2:2" ht="13.2">
      <c r="B100" s="342"/>
    </row>
    <row r="101" spans="2:2" ht="13.2">
      <c r="B101" s="342"/>
    </row>
    <row r="102" spans="2:2" ht="13.2">
      <c r="B102" s="342"/>
    </row>
    <row r="103" spans="2:2" ht="13.2">
      <c r="B103" s="342"/>
    </row>
    <row r="104" spans="2:2" ht="13.2">
      <c r="B104" s="342"/>
    </row>
    <row r="105" spans="2:2" ht="13.2">
      <c r="B105" s="342"/>
    </row>
    <row r="106" spans="2:2" ht="13.2">
      <c r="B106" s="342"/>
    </row>
    <row r="107" spans="2:2" ht="13.2">
      <c r="B107" s="342"/>
    </row>
    <row r="108" spans="2:2" ht="13.2">
      <c r="B108" s="342"/>
    </row>
    <row r="109" spans="2:2" ht="13.2">
      <c r="B109" s="342"/>
    </row>
    <row r="110" spans="2:2" ht="13.2">
      <c r="B110" s="342"/>
    </row>
    <row r="111" spans="2:2" ht="13.2">
      <c r="B111" s="342"/>
    </row>
    <row r="112" spans="2:2" ht="13.2">
      <c r="B112" s="342"/>
    </row>
    <row r="113" spans="2:2" ht="13.2">
      <c r="B113" s="342"/>
    </row>
    <row r="114" spans="2:2" ht="13.2">
      <c r="B114" s="342"/>
    </row>
    <row r="115" spans="2:2" ht="13.2">
      <c r="B115" s="342"/>
    </row>
    <row r="116" spans="2:2" ht="13.2">
      <c r="B116" s="342"/>
    </row>
    <row r="117" spans="2:2" ht="13.2">
      <c r="B117" s="342"/>
    </row>
    <row r="118" spans="2:2" ht="13.2">
      <c r="B118" s="342"/>
    </row>
    <row r="119" spans="2:2" ht="13.2">
      <c r="B119" s="342"/>
    </row>
    <row r="120" spans="2:2" ht="13.2">
      <c r="B120" s="342"/>
    </row>
    <row r="121" spans="2:2" ht="13.2">
      <c r="B121" s="342"/>
    </row>
    <row r="122" spans="2:2" ht="13.2">
      <c r="B122" s="342"/>
    </row>
    <row r="123" spans="2:2" ht="13.2">
      <c r="B123" s="342"/>
    </row>
    <row r="124" spans="2:2" ht="13.2">
      <c r="B124" s="342"/>
    </row>
    <row r="125" spans="2:2" ht="13.2">
      <c r="B125" s="342"/>
    </row>
    <row r="126" spans="2:2" ht="13.2">
      <c r="B126" s="342"/>
    </row>
    <row r="127" spans="2:2" ht="13.2">
      <c r="B127" s="342"/>
    </row>
    <row r="128" spans="2:2" ht="13.2">
      <c r="B128" s="342"/>
    </row>
    <row r="129" spans="2:2" ht="13.2">
      <c r="B129" s="342"/>
    </row>
    <row r="130" spans="2:2" ht="13.2">
      <c r="B130" s="342"/>
    </row>
    <row r="131" spans="2:2" ht="13.2">
      <c r="B131" s="342"/>
    </row>
    <row r="132" spans="2:2" ht="13.2">
      <c r="B132" s="342"/>
    </row>
    <row r="133" spans="2:2" ht="13.2">
      <c r="B133" s="342"/>
    </row>
    <row r="134" spans="2:2" ht="13.2">
      <c r="B134" s="342"/>
    </row>
    <row r="135" spans="2:2" ht="13.2">
      <c r="B135" s="342"/>
    </row>
    <row r="136" spans="2:2" ht="13.2">
      <c r="B136" s="342"/>
    </row>
    <row r="137" spans="2:2" ht="13.2">
      <c r="B137" s="342"/>
    </row>
    <row r="138" spans="2:2" ht="13.2">
      <c r="B138" s="342"/>
    </row>
    <row r="139" spans="2:2" ht="13.2">
      <c r="B139" s="342"/>
    </row>
    <row r="140" spans="2:2" ht="13.2">
      <c r="B140" s="342"/>
    </row>
    <row r="141" spans="2:2" ht="13.2">
      <c r="B141" s="342"/>
    </row>
    <row r="142" spans="2:2" ht="13.2">
      <c r="B142" s="342"/>
    </row>
    <row r="143" spans="2:2" ht="13.2">
      <c r="B143" s="342"/>
    </row>
    <row r="144" spans="2:2" ht="13.2">
      <c r="B144" s="342"/>
    </row>
    <row r="145" spans="2:2" ht="13.2">
      <c r="B145" s="342"/>
    </row>
    <row r="146" spans="2:2" ht="13.2">
      <c r="B146" s="342"/>
    </row>
    <row r="147" spans="2:2" ht="13.2">
      <c r="B147" s="342"/>
    </row>
    <row r="148" spans="2:2" ht="13.2">
      <c r="B148" s="342"/>
    </row>
    <row r="149" spans="2:2" ht="13.2">
      <c r="B149" s="342"/>
    </row>
    <row r="150" spans="2:2" ht="13.2">
      <c r="B150" s="342"/>
    </row>
    <row r="151" spans="2:2" ht="13.2">
      <c r="B151" s="342"/>
    </row>
    <row r="152" spans="2:2" ht="13.2">
      <c r="B152" s="342"/>
    </row>
    <row r="153" spans="2:2" ht="13.2">
      <c r="B153" s="342"/>
    </row>
    <row r="154" spans="2:2" ht="13.2">
      <c r="B154" s="342"/>
    </row>
    <row r="155" spans="2:2" ht="13.2">
      <c r="B155" s="342"/>
    </row>
    <row r="156" spans="2:2" ht="13.2">
      <c r="B156" s="342"/>
    </row>
    <row r="157" spans="2:2" ht="13.2">
      <c r="B157" s="342"/>
    </row>
    <row r="158" spans="2:2" ht="13.2">
      <c r="B158" s="342"/>
    </row>
    <row r="159" spans="2:2" ht="13.2">
      <c r="B159" s="342"/>
    </row>
    <row r="160" spans="2:2" ht="13.2">
      <c r="B160" s="342"/>
    </row>
    <row r="161" spans="2:2" ht="13.2">
      <c r="B161" s="342"/>
    </row>
    <row r="162" spans="2:2" ht="13.2">
      <c r="B162" s="342"/>
    </row>
    <row r="163" spans="2:2" ht="13.2">
      <c r="B163" s="342"/>
    </row>
    <row r="164" spans="2:2" ht="13.2">
      <c r="B164" s="342"/>
    </row>
    <row r="165" spans="2:2" ht="13.2">
      <c r="B165" s="342"/>
    </row>
    <row r="166" spans="2:2" ht="13.2">
      <c r="B166" s="342"/>
    </row>
    <row r="167" spans="2:2" ht="13.2">
      <c r="B167" s="342"/>
    </row>
    <row r="168" spans="2:2" ht="13.2">
      <c r="B168" s="342"/>
    </row>
    <row r="169" spans="2:2" ht="13.2">
      <c r="B169" s="342"/>
    </row>
    <row r="170" spans="2:2" ht="13.2">
      <c r="B170" s="342"/>
    </row>
    <row r="171" spans="2:2" ht="13.2">
      <c r="B171" s="342"/>
    </row>
    <row r="172" spans="2:2" ht="13.2">
      <c r="B172" s="342"/>
    </row>
    <row r="173" spans="2:2" ht="13.2">
      <c r="B173" s="342"/>
    </row>
    <row r="174" spans="2:2" ht="13.2">
      <c r="B174" s="342"/>
    </row>
    <row r="175" spans="2:2" ht="13.2">
      <c r="B175" s="342"/>
    </row>
    <row r="176" spans="2:2" ht="13.2">
      <c r="B176" s="342"/>
    </row>
    <row r="177" spans="2:2" ht="13.2">
      <c r="B177" s="342"/>
    </row>
    <row r="178" spans="2:2" ht="13.2">
      <c r="B178" s="342"/>
    </row>
    <row r="179" spans="2:2" ht="13.2">
      <c r="B179" s="342"/>
    </row>
    <row r="180" spans="2:2" ht="13.2">
      <c r="B180" s="342"/>
    </row>
    <row r="181" spans="2:2" ht="13.2">
      <c r="B181" s="342"/>
    </row>
    <row r="182" spans="2:2" ht="13.2">
      <c r="B182" s="342"/>
    </row>
    <row r="183" spans="2:2" ht="13.2">
      <c r="B183" s="342"/>
    </row>
    <row r="184" spans="2:2" ht="13.2">
      <c r="B184" s="342"/>
    </row>
    <row r="185" spans="2:2" ht="13.2">
      <c r="B185" s="342"/>
    </row>
    <row r="186" spans="2:2" ht="13.2">
      <c r="B186" s="342"/>
    </row>
    <row r="187" spans="2:2" ht="13.2">
      <c r="B187" s="342"/>
    </row>
    <row r="188" spans="2:2" ht="13.2">
      <c r="B188" s="342"/>
    </row>
    <row r="189" spans="2:2" ht="13.2">
      <c r="B189" s="342"/>
    </row>
    <row r="190" spans="2:2" ht="13.2">
      <c r="B190" s="342"/>
    </row>
    <row r="191" spans="2:2" ht="13.2">
      <c r="B191" s="342"/>
    </row>
    <row r="192" spans="2:2" ht="13.2">
      <c r="B192" s="342"/>
    </row>
    <row r="193" spans="2:2" ht="13.2">
      <c r="B193" s="342"/>
    </row>
    <row r="194" spans="2:2" ht="13.2">
      <c r="B194" s="342"/>
    </row>
    <row r="195" spans="2:2" ht="13.2">
      <c r="B195" s="342"/>
    </row>
    <row r="196" spans="2:2" ht="13.2">
      <c r="B196" s="342"/>
    </row>
    <row r="197" spans="2:2" ht="13.2">
      <c r="B197" s="342"/>
    </row>
    <row r="198" spans="2:2" ht="13.2">
      <c r="B198" s="342"/>
    </row>
    <row r="199" spans="2:2" ht="13.2">
      <c r="B199" s="342"/>
    </row>
    <row r="200" spans="2:2" ht="13.2">
      <c r="B200" s="342"/>
    </row>
    <row r="201" spans="2:2" ht="13.2">
      <c r="B201" s="342"/>
    </row>
    <row r="202" spans="2:2" ht="13.2">
      <c r="B202" s="342"/>
    </row>
    <row r="203" spans="2:2" ht="13.2">
      <c r="B203" s="342"/>
    </row>
    <row r="204" spans="2:2" ht="13.2">
      <c r="B204" s="342"/>
    </row>
    <row r="205" spans="2:2" ht="13.2">
      <c r="B205" s="342"/>
    </row>
    <row r="206" spans="2:2" ht="13.2">
      <c r="B206" s="342"/>
    </row>
    <row r="207" spans="2:2" ht="13.2">
      <c r="B207" s="342"/>
    </row>
    <row r="208" spans="2:2" ht="13.2">
      <c r="B208" s="342"/>
    </row>
    <row r="209" spans="2:2" ht="13.2">
      <c r="B209" s="342"/>
    </row>
    <row r="210" spans="2:2" ht="13.2">
      <c r="B210" s="342"/>
    </row>
    <row r="211" spans="2:2" ht="13.2">
      <c r="B211" s="342"/>
    </row>
    <row r="212" spans="2:2" ht="13.2">
      <c r="B212" s="342"/>
    </row>
    <row r="213" spans="2:2" ht="13.2">
      <c r="B213" s="342"/>
    </row>
    <row r="214" spans="2:2" ht="13.2">
      <c r="B214" s="342"/>
    </row>
    <row r="215" spans="2:2" ht="13.2">
      <c r="B215" s="342"/>
    </row>
    <row r="216" spans="2:2" ht="13.2">
      <c r="B216" s="342"/>
    </row>
    <row r="217" spans="2:2" ht="13.2">
      <c r="B217" s="342"/>
    </row>
    <row r="218" spans="2:2" ht="13.2">
      <c r="B218" s="342"/>
    </row>
    <row r="219" spans="2:2" ht="13.2">
      <c r="B219" s="342"/>
    </row>
    <row r="220" spans="2:2" ht="13.2">
      <c r="B220" s="342"/>
    </row>
    <row r="221" spans="2:2" ht="13.2">
      <c r="B221" s="342"/>
    </row>
    <row r="222" spans="2:2" ht="13.2">
      <c r="B222" s="342"/>
    </row>
    <row r="223" spans="2:2" ht="13.2">
      <c r="B223" s="342"/>
    </row>
    <row r="224" spans="2:2" ht="13.2">
      <c r="B224" s="342"/>
    </row>
    <row r="225" spans="2:2" ht="13.2">
      <c r="B225" s="342"/>
    </row>
    <row r="226" spans="2:2" ht="13.2">
      <c r="B226" s="342"/>
    </row>
    <row r="227" spans="2:2" ht="13.2">
      <c r="B227" s="342"/>
    </row>
    <row r="228" spans="2:2" ht="13.2">
      <c r="B228" s="342"/>
    </row>
    <row r="229" spans="2:2" ht="13.2">
      <c r="B229" s="342"/>
    </row>
    <row r="230" spans="2:2" ht="13.2">
      <c r="B230" s="342"/>
    </row>
    <row r="231" spans="2:2" ht="13.2">
      <c r="B231" s="342"/>
    </row>
    <row r="232" spans="2:2" ht="13.2">
      <c r="B232" s="342"/>
    </row>
    <row r="233" spans="2:2" ht="13.2">
      <c r="B233" s="342"/>
    </row>
    <row r="234" spans="2:2" ht="13.2">
      <c r="B234" s="342"/>
    </row>
    <row r="235" spans="2:2" ht="13.2">
      <c r="B235" s="342"/>
    </row>
    <row r="236" spans="2:2" ht="13.2">
      <c r="B236" s="342"/>
    </row>
    <row r="237" spans="2:2" ht="13.2">
      <c r="B237" s="342"/>
    </row>
    <row r="238" spans="2:2" ht="13.2">
      <c r="B238" s="342"/>
    </row>
    <row r="239" spans="2:2" ht="13.2">
      <c r="B239" s="342"/>
    </row>
    <row r="240" spans="2:2" ht="13.2">
      <c r="B240" s="342"/>
    </row>
    <row r="241" spans="2:2" ht="13.2">
      <c r="B241" s="342"/>
    </row>
    <row r="242" spans="2:2" ht="13.2">
      <c r="B242" s="342"/>
    </row>
    <row r="243" spans="2:2" ht="13.2">
      <c r="B243" s="342"/>
    </row>
    <row r="244" spans="2:2" ht="13.2">
      <c r="B244" s="342"/>
    </row>
    <row r="245" spans="2:2" ht="13.2">
      <c r="B245" s="342"/>
    </row>
    <row r="246" spans="2:2" ht="13.2">
      <c r="B246" s="342"/>
    </row>
    <row r="247" spans="2:2" ht="13.2">
      <c r="B247" s="342"/>
    </row>
    <row r="248" spans="2:2" ht="13.2">
      <c r="B248" s="342"/>
    </row>
    <row r="249" spans="2:2" ht="13.2">
      <c r="B249" s="342"/>
    </row>
    <row r="250" spans="2:2" ht="13.2">
      <c r="B250" s="342"/>
    </row>
    <row r="251" spans="2:2" ht="13.2">
      <c r="B251" s="342"/>
    </row>
    <row r="252" spans="2:2" ht="13.2">
      <c r="B252" s="342"/>
    </row>
    <row r="253" spans="2:2" ht="13.2">
      <c r="B253" s="342"/>
    </row>
    <row r="254" spans="2:2" ht="13.2">
      <c r="B254" s="342"/>
    </row>
    <row r="255" spans="2:2" ht="13.2">
      <c r="B255" s="342"/>
    </row>
    <row r="256" spans="2:2" ht="13.2">
      <c r="B256" s="342"/>
    </row>
    <row r="257" spans="2:2" ht="13.2">
      <c r="B257" s="342"/>
    </row>
    <row r="258" spans="2:2" ht="13.2">
      <c r="B258" s="342"/>
    </row>
    <row r="259" spans="2:2" ht="13.2">
      <c r="B259" s="342"/>
    </row>
    <row r="260" spans="2:2" ht="13.2">
      <c r="B260" s="342"/>
    </row>
    <row r="261" spans="2:2" ht="13.2">
      <c r="B261" s="342"/>
    </row>
    <row r="262" spans="2:2" ht="13.2">
      <c r="B262" s="342"/>
    </row>
    <row r="263" spans="2:2" ht="13.2">
      <c r="B263" s="342"/>
    </row>
    <row r="264" spans="2:2" ht="13.2">
      <c r="B264" s="342"/>
    </row>
    <row r="265" spans="2:2" ht="13.2">
      <c r="B265" s="342"/>
    </row>
    <row r="266" spans="2:2" ht="13.2">
      <c r="B266" s="342"/>
    </row>
    <row r="267" spans="2:2" ht="13.2">
      <c r="B267" s="342"/>
    </row>
    <row r="268" spans="2:2" ht="13.2">
      <c r="B268" s="342"/>
    </row>
    <row r="269" spans="2:2" ht="13.2">
      <c r="B269" s="342"/>
    </row>
    <row r="270" spans="2:2" ht="13.2">
      <c r="B270" s="342"/>
    </row>
    <row r="271" spans="2:2" ht="13.2">
      <c r="B271" s="342"/>
    </row>
    <row r="272" spans="2:2" ht="13.2">
      <c r="B272" s="342"/>
    </row>
    <row r="273" spans="2:2" ht="13.2">
      <c r="B273" s="342"/>
    </row>
    <row r="274" spans="2:2" ht="13.2">
      <c r="B274" s="342"/>
    </row>
    <row r="275" spans="2:2" ht="13.2">
      <c r="B275" s="342"/>
    </row>
    <row r="276" spans="2:2" ht="13.2">
      <c r="B276" s="342"/>
    </row>
    <row r="277" spans="2:2" ht="13.2">
      <c r="B277" s="342"/>
    </row>
    <row r="278" spans="2:2" ht="13.2">
      <c r="B278" s="342"/>
    </row>
    <row r="279" spans="2:2" ht="13.2">
      <c r="B279" s="342"/>
    </row>
    <row r="280" spans="2:2" ht="13.2">
      <c r="B280" s="342"/>
    </row>
    <row r="281" spans="2:2" ht="13.2">
      <c r="B281" s="342"/>
    </row>
    <row r="282" spans="2:2" ht="13.2">
      <c r="B282" s="342"/>
    </row>
    <row r="283" spans="2:2" ht="13.2">
      <c r="B283" s="342"/>
    </row>
    <row r="284" spans="2:2" ht="13.2">
      <c r="B284" s="342"/>
    </row>
    <row r="285" spans="2:2" ht="13.2">
      <c r="B285" s="342"/>
    </row>
    <row r="286" spans="2:2" ht="13.2">
      <c r="B286" s="342"/>
    </row>
    <row r="287" spans="2:2" ht="13.2">
      <c r="B287" s="342"/>
    </row>
    <row r="288" spans="2:2" ht="13.2">
      <c r="B288" s="342"/>
    </row>
    <row r="289" spans="2:2" ht="13.2">
      <c r="B289" s="342"/>
    </row>
    <row r="290" spans="2:2" ht="13.2">
      <c r="B290" s="342"/>
    </row>
    <row r="291" spans="2:2" ht="13.2">
      <c r="B291" s="342"/>
    </row>
    <row r="292" spans="2:2" ht="13.2">
      <c r="B292" s="342"/>
    </row>
    <row r="293" spans="2:2" ht="13.2">
      <c r="B293" s="342"/>
    </row>
    <row r="294" spans="2:2" ht="13.2">
      <c r="B294" s="342"/>
    </row>
    <row r="295" spans="2:2" ht="13.2">
      <c r="B295" s="342"/>
    </row>
    <row r="296" spans="2:2" ht="13.2">
      <c r="B296" s="342"/>
    </row>
    <row r="297" spans="2:2" ht="13.2">
      <c r="B297" s="342"/>
    </row>
    <row r="298" spans="2:2" ht="13.2">
      <c r="B298" s="342"/>
    </row>
    <row r="299" spans="2:2" ht="13.2">
      <c r="B299" s="342"/>
    </row>
    <row r="300" spans="2:2" ht="13.2">
      <c r="B300" s="342"/>
    </row>
    <row r="301" spans="2:2" ht="13.2">
      <c r="B301" s="342"/>
    </row>
    <row r="302" spans="2:2" ht="13.2">
      <c r="B302" s="342"/>
    </row>
    <row r="303" spans="2:2" ht="13.2">
      <c r="B303" s="342"/>
    </row>
    <row r="304" spans="2:2" ht="13.2">
      <c r="B304" s="342"/>
    </row>
    <row r="305" spans="2:2" ht="13.2">
      <c r="B305" s="342"/>
    </row>
    <row r="306" spans="2:2" ht="13.2">
      <c r="B306" s="342"/>
    </row>
    <row r="307" spans="2:2" ht="13.2">
      <c r="B307" s="342"/>
    </row>
    <row r="308" spans="2:2" ht="13.2">
      <c r="B308" s="342"/>
    </row>
    <row r="309" spans="2:2" ht="13.2">
      <c r="B309" s="342"/>
    </row>
    <row r="310" spans="2:2" ht="13.2">
      <c r="B310" s="342"/>
    </row>
    <row r="311" spans="2:2" ht="13.2">
      <c r="B311" s="342"/>
    </row>
    <row r="312" spans="2:2" ht="13.2">
      <c r="B312" s="342"/>
    </row>
    <row r="313" spans="2:2" ht="13.2">
      <c r="B313" s="342"/>
    </row>
    <row r="314" spans="2:2" ht="13.2">
      <c r="B314" s="342"/>
    </row>
    <row r="315" spans="2:2" ht="13.2">
      <c r="B315" s="342"/>
    </row>
    <row r="316" spans="2:2" ht="13.2">
      <c r="B316" s="342"/>
    </row>
    <row r="317" spans="2:2" ht="13.2">
      <c r="B317" s="342"/>
    </row>
    <row r="318" spans="2:2" ht="13.2">
      <c r="B318" s="342"/>
    </row>
    <row r="319" spans="2:2" ht="13.2">
      <c r="B319" s="342"/>
    </row>
    <row r="320" spans="2:2" ht="13.2">
      <c r="B320" s="342"/>
    </row>
    <row r="321" spans="2:2" ht="13.2">
      <c r="B321" s="342"/>
    </row>
    <row r="322" spans="2:2" ht="13.2">
      <c r="B322" s="342"/>
    </row>
    <row r="323" spans="2:2" ht="13.2">
      <c r="B323" s="342"/>
    </row>
    <row r="324" spans="2:2" ht="13.2">
      <c r="B324" s="342"/>
    </row>
    <row r="325" spans="2:2" ht="13.2">
      <c r="B325" s="342"/>
    </row>
    <row r="326" spans="2:2" ht="13.2">
      <c r="B326" s="342"/>
    </row>
    <row r="327" spans="2:2" ht="13.2">
      <c r="B327" s="342"/>
    </row>
    <row r="328" spans="2:2" ht="13.2">
      <c r="B328" s="342"/>
    </row>
    <row r="329" spans="2:2" ht="13.2">
      <c r="B329" s="342"/>
    </row>
    <row r="330" spans="2:2" ht="13.2">
      <c r="B330" s="342"/>
    </row>
    <row r="331" spans="2:2" ht="13.2">
      <c r="B331" s="342"/>
    </row>
    <row r="332" spans="2:2" ht="13.2">
      <c r="B332" s="342"/>
    </row>
    <row r="333" spans="2:2" ht="13.2">
      <c r="B333" s="342"/>
    </row>
    <row r="334" spans="2:2" ht="13.2">
      <c r="B334" s="342"/>
    </row>
    <row r="335" spans="2:2" ht="13.2">
      <c r="B335" s="342"/>
    </row>
    <row r="336" spans="2:2" ht="13.2">
      <c r="B336" s="342"/>
    </row>
    <row r="337" spans="2:2" ht="13.2">
      <c r="B337" s="342"/>
    </row>
    <row r="338" spans="2:2" ht="13.2">
      <c r="B338" s="342"/>
    </row>
    <row r="339" spans="2:2" ht="13.2">
      <c r="B339" s="342"/>
    </row>
    <row r="340" spans="2:2" ht="13.2">
      <c r="B340" s="342"/>
    </row>
    <row r="341" spans="2:2" ht="13.2">
      <c r="B341" s="342"/>
    </row>
    <row r="342" spans="2:2" ht="13.2">
      <c r="B342" s="342"/>
    </row>
    <row r="343" spans="2:2" ht="13.2">
      <c r="B343" s="342"/>
    </row>
    <row r="344" spans="2:2" ht="13.2">
      <c r="B344" s="342"/>
    </row>
    <row r="345" spans="2:2" ht="13.2">
      <c r="B345" s="342"/>
    </row>
    <row r="346" spans="2:2" ht="13.2">
      <c r="B346" s="342"/>
    </row>
    <row r="347" spans="2:2" ht="13.2">
      <c r="B347" s="342"/>
    </row>
    <row r="348" spans="2:2" ht="13.2">
      <c r="B348" s="342"/>
    </row>
    <row r="349" spans="2:2" ht="13.2">
      <c r="B349" s="342"/>
    </row>
    <row r="350" spans="2:2" ht="13.2">
      <c r="B350" s="342"/>
    </row>
    <row r="351" spans="2:2" ht="13.2">
      <c r="B351" s="342"/>
    </row>
    <row r="352" spans="2:2" ht="13.2">
      <c r="B352" s="342"/>
    </row>
    <row r="353" spans="2:2" ht="13.2">
      <c r="B353" s="342"/>
    </row>
    <row r="354" spans="2:2" ht="13.2">
      <c r="B354" s="342"/>
    </row>
    <row r="355" spans="2:2" ht="13.2">
      <c r="B355" s="342"/>
    </row>
    <row r="356" spans="2:2" ht="13.2">
      <c r="B356" s="342"/>
    </row>
    <row r="357" spans="2:2" ht="13.2">
      <c r="B357" s="342"/>
    </row>
    <row r="358" spans="2:2" ht="13.2">
      <c r="B358" s="342"/>
    </row>
    <row r="359" spans="2:2" ht="13.2">
      <c r="B359" s="342"/>
    </row>
    <row r="360" spans="2:2" ht="13.2">
      <c r="B360" s="342"/>
    </row>
    <row r="361" spans="2:2" ht="13.2">
      <c r="B361" s="342"/>
    </row>
    <row r="362" spans="2:2" ht="13.2">
      <c r="B362" s="342"/>
    </row>
    <row r="363" spans="2:2" ht="13.2">
      <c r="B363" s="342"/>
    </row>
    <row r="364" spans="2:2" ht="13.2">
      <c r="B364" s="342"/>
    </row>
    <row r="365" spans="2:2" ht="13.2">
      <c r="B365" s="342"/>
    </row>
    <row r="366" spans="2:2" ht="13.2">
      <c r="B366" s="342"/>
    </row>
    <row r="367" spans="2:2" ht="13.2">
      <c r="B367" s="342"/>
    </row>
    <row r="368" spans="2:2" ht="13.2">
      <c r="B368" s="342"/>
    </row>
    <row r="369" spans="2:2" ht="13.2">
      <c r="B369" s="342"/>
    </row>
    <row r="370" spans="2:2" ht="13.2">
      <c r="B370" s="342"/>
    </row>
    <row r="371" spans="2:2" ht="13.2">
      <c r="B371" s="342"/>
    </row>
    <row r="372" spans="2:2" ht="13.2">
      <c r="B372" s="342"/>
    </row>
    <row r="373" spans="2:2" ht="13.2">
      <c r="B373" s="342"/>
    </row>
    <row r="374" spans="2:2" ht="13.2">
      <c r="B374" s="342"/>
    </row>
    <row r="375" spans="2:2" ht="13.2">
      <c r="B375" s="342"/>
    </row>
    <row r="376" spans="2:2" ht="13.2">
      <c r="B376" s="342"/>
    </row>
    <row r="377" spans="2:2" ht="13.2">
      <c r="B377" s="342"/>
    </row>
    <row r="378" spans="2:2" ht="13.2">
      <c r="B378" s="342"/>
    </row>
    <row r="379" spans="2:2" ht="13.2">
      <c r="B379" s="342"/>
    </row>
    <row r="380" spans="2:2" ht="13.2">
      <c r="B380" s="342"/>
    </row>
    <row r="381" spans="2:2" ht="13.2">
      <c r="B381" s="342"/>
    </row>
    <row r="382" spans="2:2" ht="13.2">
      <c r="B382" s="342"/>
    </row>
    <row r="383" spans="2:2" ht="13.2">
      <c r="B383" s="342"/>
    </row>
    <row r="384" spans="2:2" ht="13.2">
      <c r="B384" s="342"/>
    </row>
    <row r="385" spans="2:2" ht="13.2">
      <c r="B385" s="342"/>
    </row>
    <row r="386" spans="2:2" ht="13.2">
      <c r="B386" s="342"/>
    </row>
    <row r="387" spans="2:2" ht="13.2">
      <c r="B387" s="342"/>
    </row>
    <row r="388" spans="2:2" ht="13.2">
      <c r="B388" s="342"/>
    </row>
    <row r="389" spans="2:2" ht="13.2">
      <c r="B389" s="342"/>
    </row>
    <row r="390" spans="2:2" ht="13.2">
      <c r="B390" s="342"/>
    </row>
    <row r="391" spans="2:2" ht="13.2">
      <c r="B391" s="342"/>
    </row>
    <row r="392" spans="2:2" ht="13.2">
      <c r="B392" s="342"/>
    </row>
    <row r="393" spans="2:2" ht="13.2">
      <c r="B393" s="342"/>
    </row>
    <row r="394" spans="2:2" ht="13.2">
      <c r="B394" s="342"/>
    </row>
    <row r="395" spans="2:2" ht="13.2">
      <c r="B395" s="342"/>
    </row>
    <row r="396" spans="2:2" ht="13.2">
      <c r="B396" s="342"/>
    </row>
    <row r="397" spans="2:2" ht="13.2">
      <c r="B397" s="342"/>
    </row>
    <row r="398" spans="2:2" ht="13.2">
      <c r="B398" s="342"/>
    </row>
    <row r="399" spans="2:2" ht="13.2">
      <c r="B399" s="342"/>
    </row>
    <row r="400" spans="2:2" ht="13.2">
      <c r="B400" s="342"/>
    </row>
    <row r="401" spans="2:2" ht="13.2">
      <c r="B401" s="342"/>
    </row>
    <row r="402" spans="2:2" ht="13.2">
      <c r="B402" s="342"/>
    </row>
    <row r="403" spans="2:2" ht="13.2">
      <c r="B403" s="342"/>
    </row>
    <row r="404" spans="2:2" ht="13.2">
      <c r="B404" s="342"/>
    </row>
    <row r="405" spans="2:2" ht="13.2">
      <c r="B405" s="342"/>
    </row>
    <row r="406" spans="2:2" ht="13.2">
      <c r="B406" s="342"/>
    </row>
    <row r="407" spans="2:2" ht="13.2">
      <c r="B407" s="342"/>
    </row>
    <row r="408" spans="2:2" ht="13.2">
      <c r="B408" s="342"/>
    </row>
    <row r="409" spans="2:2" ht="13.2">
      <c r="B409" s="342"/>
    </row>
    <row r="410" spans="2:2" ht="13.2">
      <c r="B410" s="342"/>
    </row>
    <row r="411" spans="2:2" ht="13.2">
      <c r="B411" s="342"/>
    </row>
    <row r="412" spans="2:2" ht="13.2">
      <c r="B412" s="342"/>
    </row>
    <row r="413" spans="2:2" ht="13.2">
      <c r="B413" s="342"/>
    </row>
    <row r="414" spans="2:2" ht="13.2">
      <c r="B414" s="342"/>
    </row>
    <row r="415" spans="2:2" ht="13.2">
      <c r="B415" s="342"/>
    </row>
    <row r="416" spans="2:2" ht="13.2">
      <c r="B416" s="342"/>
    </row>
    <row r="417" spans="2:2" ht="13.2">
      <c r="B417" s="342"/>
    </row>
    <row r="418" spans="2:2" ht="13.2">
      <c r="B418" s="342"/>
    </row>
    <row r="419" spans="2:2" ht="13.2">
      <c r="B419" s="342"/>
    </row>
    <row r="420" spans="2:2" ht="13.2">
      <c r="B420" s="342"/>
    </row>
    <row r="421" spans="2:2" ht="13.2">
      <c r="B421" s="342"/>
    </row>
    <row r="422" spans="2:2" ht="13.2">
      <c r="B422" s="342"/>
    </row>
    <row r="423" spans="2:2" ht="13.2">
      <c r="B423" s="342"/>
    </row>
    <row r="424" spans="2:2" ht="13.2">
      <c r="B424" s="342"/>
    </row>
    <row r="425" spans="2:2" ht="13.2">
      <c r="B425" s="342"/>
    </row>
    <row r="426" spans="2:2" ht="13.2">
      <c r="B426" s="342"/>
    </row>
    <row r="427" spans="2:2" ht="13.2">
      <c r="B427" s="342"/>
    </row>
    <row r="428" spans="2:2" ht="13.2">
      <c r="B428" s="342"/>
    </row>
    <row r="429" spans="2:2" ht="13.2">
      <c r="B429" s="342"/>
    </row>
    <row r="430" spans="2:2" ht="13.2">
      <c r="B430" s="342"/>
    </row>
    <row r="431" spans="2:2" ht="13.2">
      <c r="B431" s="342"/>
    </row>
    <row r="432" spans="2:2" ht="13.2">
      <c r="B432" s="342"/>
    </row>
    <row r="433" spans="2:2" ht="13.2">
      <c r="B433" s="342"/>
    </row>
    <row r="434" spans="2:2" ht="13.2">
      <c r="B434" s="342"/>
    </row>
    <row r="435" spans="2:2" ht="13.2">
      <c r="B435" s="342"/>
    </row>
    <row r="436" spans="2:2" ht="13.2">
      <c r="B436" s="342"/>
    </row>
    <row r="437" spans="2:2" ht="13.2">
      <c r="B437" s="342"/>
    </row>
    <row r="438" spans="2:2" ht="13.2">
      <c r="B438" s="342"/>
    </row>
    <row r="439" spans="2:2" ht="13.2">
      <c r="B439" s="342"/>
    </row>
    <row r="440" spans="2:2" ht="13.2">
      <c r="B440" s="342"/>
    </row>
    <row r="441" spans="2:2" ht="13.2">
      <c r="B441" s="342"/>
    </row>
    <row r="442" spans="2:2" ht="13.2">
      <c r="B442" s="342"/>
    </row>
    <row r="443" spans="2:2" ht="13.2">
      <c r="B443" s="342"/>
    </row>
    <row r="444" spans="2:2" ht="13.2">
      <c r="B444" s="342"/>
    </row>
    <row r="445" spans="2:2" ht="13.2">
      <c r="B445" s="342"/>
    </row>
    <row r="446" spans="2:2" ht="13.2">
      <c r="B446" s="342"/>
    </row>
    <row r="447" spans="2:2" ht="13.2">
      <c r="B447" s="342"/>
    </row>
    <row r="448" spans="2:2" ht="13.2">
      <c r="B448" s="342"/>
    </row>
    <row r="449" spans="2:2" ht="13.2">
      <c r="B449" s="342"/>
    </row>
    <row r="450" spans="2:2" ht="13.2">
      <c r="B450" s="342"/>
    </row>
    <row r="451" spans="2:2" ht="13.2">
      <c r="B451" s="342"/>
    </row>
    <row r="452" spans="2:2" ht="13.2">
      <c r="B452" s="342"/>
    </row>
    <row r="453" spans="2:2" ht="13.2">
      <c r="B453" s="342"/>
    </row>
    <row r="454" spans="2:2" ht="13.2">
      <c r="B454" s="342"/>
    </row>
    <row r="455" spans="2:2" ht="13.2">
      <c r="B455" s="342"/>
    </row>
    <row r="456" spans="2:2" ht="13.2">
      <c r="B456" s="342"/>
    </row>
    <row r="457" spans="2:2" ht="13.2">
      <c r="B457" s="342"/>
    </row>
    <row r="458" spans="2:2" ht="13.2">
      <c r="B458" s="342"/>
    </row>
    <row r="459" spans="2:2" ht="13.2">
      <c r="B459" s="342"/>
    </row>
    <row r="460" spans="2:2" ht="13.2">
      <c r="B460" s="342"/>
    </row>
    <row r="461" spans="2:2" ht="13.2">
      <c r="B461" s="342"/>
    </row>
    <row r="462" spans="2:2" ht="13.2">
      <c r="B462" s="342"/>
    </row>
    <row r="463" spans="2:2" ht="13.2">
      <c r="B463" s="342"/>
    </row>
    <row r="464" spans="2:2" ht="13.2">
      <c r="B464" s="342"/>
    </row>
    <row r="465" spans="2:2" ht="13.2">
      <c r="B465" s="342"/>
    </row>
    <row r="466" spans="2:2" ht="13.2">
      <c r="B466" s="342"/>
    </row>
    <row r="467" spans="2:2" ht="13.2">
      <c r="B467" s="342"/>
    </row>
    <row r="468" spans="2:2" ht="13.2">
      <c r="B468" s="342"/>
    </row>
    <row r="469" spans="2:2" ht="13.2">
      <c r="B469" s="342"/>
    </row>
    <row r="470" spans="2:2" ht="13.2">
      <c r="B470" s="342"/>
    </row>
    <row r="471" spans="2:2" ht="13.2">
      <c r="B471" s="342"/>
    </row>
    <row r="472" spans="2:2" ht="13.2">
      <c r="B472" s="342"/>
    </row>
    <row r="473" spans="2:2" ht="13.2">
      <c r="B473" s="342"/>
    </row>
    <row r="474" spans="2:2" ht="13.2">
      <c r="B474" s="342"/>
    </row>
    <row r="475" spans="2:2" ht="13.2">
      <c r="B475" s="342"/>
    </row>
    <row r="476" spans="2:2" ht="13.2">
      <c r="B476" s="342"/>
    </row>
    <row r="477" spans="2:2" ht="13.2">
      <c r="B477" s="342"/>
    </row>
    <row r="478" spans="2:2" ht="13.2">
      <c r="B478" s="342"/>
    </row>
    <row r="479" spans="2:2" ht="13.2">
      <c r="B479" s="342"/>
    </row>
    <row r="480" spans="2:2" ht="13.2">
      <c r="B480" s="342"/>
    </row>
    <row r="481" spans="2:2" ht="13.2">
      <c r="B481" s="342"/>
    </row>
    <row r="482" spans="2:2" ht="13.2">
      <c r="B482" s="342"/>
    </row>
    <row r="483" spans="2:2" ht="13.2">
      <c r="B483" s="342"/>
    </row>
    <row r="484" spans="2:2" ht="13.2">
      <c r="B484" s="342"/>
    </row>
    <row r="485" spans="2:2" ht="13.2">
      <c r="B485" s="342"/>
    </row>
    <row r="486" spans="2:2" ht="13.2">
      <c r="B486" s="342"/>
    </row>
    <row r="487" spans="2:2" ht="13.2">
      <c r="B487" s="342"/>
    </row>
    <row r="488" spans="2:2" ht="13.2">
      <c r="B488" s="342"/>
    </row>
    <row r="489" spans="2:2" ht="13.2">
      <c r="B489" s="342"/>
    </row>
    <row r="490" spans="2:2" ht="13.2">
      <c r="B490" s="342"/>
    </row>
    <row r="491" spans="2:2" ht="13.2">
      <c r="B491" s="342"/>
    </row>
    <row r="492" spans="2:2" ht="13.2">
      <c r="B492" s="342"/>
    </row>
    <row r="493" spans="2:2" ht="13.2">
      <c r="B493" s="342"/>
    </row>
    <row r="494" spans="2:2" ht="13.2">
      <c r="B494" s="342"/>
    </row>
    <row r="495" spans="2:2" ht="13.2">
      <c r="B495" s="342"/>
    </row>
    <row r="496" spans="2:2" ht="13.2">
      <c r="B496" s="342"/>
    </row>
    <row r="497" spans="2:2" ht="13.2">
      <c r="B497" s="342"/>
    </row>
    <row r="498" spans="2:2" ht="13.2">
      <c r="B498" s="342"/>
    </row>
    <row r="499" spans="2:2" ht="13.2">
      <c r="B499" s="342"/>
    </row>
    <row r="500" spans="2:2" ht="13.2">
      <c r="B500" s="342"/>
    </row>
    <row r="501" spans="2:2" ht="13.2">
      <c r="B501" s="342"/>
    </row>
    <row r="502" spans="2:2" ht="13.2">
      <c r="B502" s="342"/>
    </row>
    <row r="503" spans="2:2" ht="13.2">
      <c r="B503" s="342"/>
    </row>
    <row r="504" spans="2:2" ht="13.2">
      <c r="B504" s="342"/>
    </row>
    <row r="505" spans="2:2" ht="13.2">
      <c r="B505" s="342"/>
    </row>
    <row r="506" spans="2:2" ht="13.2">
      <c r="B506" s="342"/>
    </row>
    <row r="507" spans="2:2" ht="13.2">
      <c r="B507" s="342"/>
    </row>
    <row r="508" spans="2:2" ht="13.2">
      <c r="B508" s="342"/>
    </row>
    <row r="509" spans="2:2" ht="13.2">
      <c r="B509" s="342"/>
    </row>
    <row r="510" spans="2:2" ht="13.2">
      <c r="B510" s="342"/>
    </row>
    <row r="511" spans="2:2" ht="13.2">
      <c r="B511" s="342"/>
    </row>
    <row r="512" spans="2:2" ht="13.2">
      <c r="B512" s="342"/>
    </row>
    <row r="513" spans="2:2" ht="13.2">
      <c r="B513" s="342"/>
    </row>
    <row r="514" spans="2:2" ht="13.2">
      <c r="B514" s="342"/>
    </row>
    <row r="515" spans="2:2" ht="13.2">
      <c r="B515" s="342"/>
    </row>
    <row r="516" spans="2:2" ht="13.2">
      <c r="B516" s="342"/>
    </row>
    <row r="517" spans="2:2" ht="13.2">
      <c r="B517" s="342"/>
    </row>
    <row r="518" spans="2:2" ht="13.2">
      <c r="B518" s="342"/>
    </row>
    <row r="519" spans="2:2" ht="13.2">
      <c r="B519" s="342"/>
    </row>
    <row r="520" spans="2:2" ht="13.2">
      <c r="B520" s="342"/>
    </row>
    <row r="521" spans="2:2" ht="13.2">
      <c r="B521" s="342"/>
    </row>
    <row r="522" spans="2:2" ht="13.2">
      <c r="B522" s="342"/>
    </row>
    <row r="523" spans="2:2" ht="13.2">
      <c r="B523" s="342"/>
    </row>
    <row r="524" spans="2:2" ht="13.2">
      <c r="B524" s="342"/>
    </row>
    <row r="525" spans="2:2" ht="13.2">
      <c r="B525" s="342"/>
    </row>
    <row r="526" spans="2:2" ht="13.2">
      <c r="B526" s="342"/>
    </row>
    <row r="527" spans="2:2" ht="13.2">
      <c r="B527" s="342"/>
    </row>
    <row r="528" spans="2:2" ht="13.2">
      <c r="B528" s="342"/>
    </row>
    <row r="529" spans="2:2" ht="13.2">
      <c r="B529" s="342"/>
    </row>
    <row r="530" spans="2:2" ht="13.2">
      <c r="B530" s="342"/>
    </row>
    <row r="531" spans="2:2" ht="13.2">
      <c r="B531" s="342"/>
    </row>
    <row r="532" spans="2:2" ht="13.2">
      <c r="B532" s="342"/>
    </row>
    <row r="533" spans="2:2" ht="13.2">
      <c r="B533" s="342"/>
    </row>
    <row r="534" spans="2:2" ht="13.2">
      <c r="B534" s="342"/>
    </row>
    <row r="535" spans="2:2" ht="13.2">
      <c r="B535" s="342"/>
    </row>
    <row r="536" spans="2:2" ht="13.2">
      <c r="B536" s="342"/>
    </row>
    <row r="537" spans="2:2" ht="13.2">
      <c r="B537" s="342"/>
    </row>
    <row r="538" spans="2:2" ht="13.2">
      <c r="B538" s="342"/>
    </row>
    <row r="539" spans="2:2" ht="13.2">
      <c r="B539" s="342"/>
    </row>
    <row r="540" spans="2:2" ht="13.2">
      <c r="B540" s="342"/>
    </row>
    <row r="541" spans="2:2" ht="13.2">
      <c r="B541" s="342"/>
    </row>
    <row r="542" spans="2:2" ht="13.2">
      <c r="B542" s="342"/>
    </row>
    <row r="543" spans="2:2" ht="13.2">
      <c r="B543" s="342"/>
    </row>
    <row r="544" spans="2:2" ht="13.2">
      <c r="B544" s="342"/>
    </row>
    <row r="545" spans="2:2" ht="13.2">
      <c r="B545" s="342"/>
    </row>
    <row r="546" spans="2:2" ht="13.2">
      <c r="B546" s="342"/>
    </row>
    <row r="547" spans="2:2" ht="13.2">
      <c r="B547" s="342"/>
    </row>
    <row r="548" spans="2:2" ht="13.2">
      <c r="B548" s="342"/>
    </row>
    <row r="549" spans="2:2" ht="13.2">
      <c r="B549" s="342"/>
    </row>
    <row r="550" spans="2:2" ht="13.2">
      <c r="B550" s="342"/>
    </row>
    <row r="551" spans="2:2" ht="13.2">
      <c r="B551" s="342"/>
    </row>
    <row r="552" spans="2:2" ht="13.2">
      <c r="B552" s="342"/>
    </row>
    <row r="553" spans="2:2" ht="13.2">
      <c r="B553" s="342"/>
    </row>
    <row r="554" spans="2:2" ht="13.2">
      <c r="B554" s="342"/>
    </row>
    <row r="555" spans="2:2" ht="13.2">
      <c r="B555" s="342"/>
    </row>
    <row r="556" spans="2:2" ht="13.2">
      <c r="B556" s="342"/>
    </row>
    <row r="557" spans="2:2" ht="13.2">
      <c r="B557" s="342"/>
    </row>
    <row r="558" spans="2:2" ht="13.2">
      <c r="B558" s="342"/>
    </row>
    <row r="559" spans="2:2" ht="13.2">
      <c r="B559" s="342"/>
    </row>
    <row r="560" spans="2:2" ht="13.2">
      <c r="B560" s="342"/>
    </row>
    <row r="561" spans="2:2" ht="13.2">
      <c r="B561" s="342"/>
    </row>
    <row r="562" spans="2:2" ht="13.2">
      <c r="B562" s="342"/>
    </row>
    <row r="563" spans="2:2" ht="13.2">
      <c r="B563" s="342"/>
    </row>
    <row r="564" spans="2:2" ht="13.2">
      <c r="B564" s="342"/>
    </row>
    <row r="565" spans="2:2" ht="13.2">
      <c r="B565" s="342"/>
    </row>
    <row r="566" spans="2:2" ht="13.2">
      <c r="B566" s="342"/>
    </row>
    <row r="567" spans="2:2" ht="13.2">
      <c r="B567" s="342"/>
    </row>
    <row r="568" spans="2:2" ht="13.2">
      <c r="B568" s="342"/>
    </row>
    <row r="569" spans="2:2" ht="13.2">
      <c r="B569" s="342"/>
    </row>
    <row r="570" spans="2:2" ht="13.2">
      <c r="B570" s="342"/>
    </row>
    <row r="571" spans="2:2" ht="13.2">
      <c r="B571" s="342"/>
    </row>
    <row r="572" spans="2:2" ht="13.2">
      <c r="B572" s="342"/>
    </row>
    <row r="573" spans="2:2" ht="13.2">
      <c r="B573" s="342"/>
    </row>
    <row r="574" spans="2:2" ht="13.2">
      <c r="B574" s="342"/>
    </row>
    <row r="575" spans="2:2" ht="13.2">
      <c r="B575" s="342"/>
    </row>
    <row r="576" spans="2:2" ht="13.2">
      <c r="B576" s="342"/>
    </row>
    <row r="577" spans="2:2" ht="13.2">
      <c r="B577" s="342"/>
    </row>
    <row r="578" spans="2:2" ht="13.2">
      <c r="B578" s="342"/>
    </row>
    <row r="579" spans="2:2" ht="13.2">
      <c r="B579" s="342"/>
    </row>
    <row r="580" spans="2:2" ht="13.2">
      <c r="B580" s="342"/>
    </row>
    <row r="581" spans="2:2" ht="13.2">
      <c r="B581" s="342"/>
    </row>
    <row r="582" spans="2:2" ht="13.2">
      <c r="B582" s="342"/>
    </row>
    <row r="583" spans="2:2" ht="13.2">
      <c r="B583" s="342"/>
    </row>
    <row r="584" spans="2:2" ht="13.2">
      <c r="B584" s="342"/>
    </row>
    <row r="585" spans="2:2" ht="13.2">
      <c r="B585" s="342"/>
    </row>
    <row r="586" spans="2:2" ht="13.2">
      <c r="B586" s="342"/>
    </row>
    <row r="587" spans="2:2" ht="13.2">
      <c r="B587" s="342"/>
    </row>
    <row r="588" spans="2:2" ht="13.2">
      <c r="B588" s="342"/>
    </row>
    <row r="589" spans="2:2" ht="13.2">
      <c r="B589" s="342"/>
    </row>
    <row r="590" spans="2:2" ht="13.2">
      <c r="B590" s="342"/>
    </row>
    <row r="591" spans="2:2" ht="13.2">
      <c r="B591" s="342"/>
    </row>
    <row r="592" spans="2:2" ht="13.2">
      <c r="B592" s="342"/>
    </row>
    <row r="593" spans="2:2" ht="13.2">
      <c r="B593" s="342"/>
    </row>
    <row r="594" spans="2:2" ht="13.2">
      <c r="B594" s="342"/>
    </row>
    <row r="595" spans="2:2" ht="13.2">
      <c r="B595" s="342"/>
    </row>
    <row r="596" spans="2:2" ht="13.2">
      <c r="B596" s="342"/>
    </row>
    <row r="597" spans="2:2" ht="13.2">
      <c r="B597" s="342"/>
    </row>
    <row r="598" spans="2:2" ht="13.2">
      <c r="B598" s="342"/>
    </row>
    <row r="599" spans="2:2" ht="13.2">
      <c r="B599" s="342"/>
    </row>
    <row r="600" spans="2:2" ht="13.2">
      <c r="B600" s="342"/>
    </row>
    <row r="601" spans="2:2" ht="13.2">
      <c r="B601" s="342"/>
    </row>
    <row r="602" spans="2:2" ht="13.2">
      <c r="B602" s="342"/>
    </row>
    <row r="603" spans="2:2" ht="13.2">
      <c r="B603" s="342"/>
    </row>
    <row r="604" spans="2:2" ht="13.2">
      <c r="B604" s="342"/>
    </row>
    <row r="605" spans="2:2" ht="13.2">
      <c r="B605" s="342"/>
    </row>
    <row r="606" spans="2:2" ht="13.2">
      <c r="B606" s="342"/>
    </row>
    <row r="607" spans="2:2" ht="13.2">
      <c r="B607" s="342"/>
    </row>
    <row r="608" spans="2:2" ht="13.2">
      <c r="B608" s="342"/>
    </row>
    <row r="609" spans="2:2" ht="13.2">
      <c r="B609" s="342"/>
    </row>
    <row r="610" spans="2:2" ht="13.2">
      <c r="B610" s="342"/>
    </row>
    <row r="611" spans="2:2" ht="13.2">
      <c r="B611" s="342"/>
    </row>
    <row r="612" spans="2:2" ht="13.2">
      <c r="B612" s="342"/>
    </row>
    <row r="613" spans="2:2" ht="13.2">
      <c r="B613" s="342"/>
    </row>
    <row r="614" spans="2:2" ht="13.2">
      <c r="B614" s="342"/>
    </row>
    <row r="615" spans="2:2" ht="13.2">
      <c r="B615" s="342"/>
    </row>
    <row r="616" spans="2:2" ht="13.2">
      <c r="B616" s="342"/>
    </row>
    <row r="617" spans="2:2" ht="13.2">
      <c r="B617" s="342"/>
    </row>
    <row r="618" spans="2:2" ht="13.2">
      <c r="B618" s="342"/>
    </row>
    <row r="619" spans="2:2" ht="13.2">
      <c r="B619" s="342"/>
    </row>
    <row r="620" spans="2:2" ht="13.2">
      <c r="B620" s="342"/>
    </row>
    <row r="621" spans="2:2" ht="13.2">
      <c r="B621" s="342"/>
    </row>
    <row r="622" spans="2:2" ht="13.2">
      <c r="B622" s="342"/>
    </row>
    <row r="623" spans="2:2" ht="13.2">
      <c r="B623" s="342"/>
    </row>
    <row r="624" spans="2:2" ht="13.2">
      <c r="B624" s="342"/>
    </row>
    <row r="625" spans="2:2" ht="13.2">
      <c r="B625" s="342"/>
    </row>
    <row r="626" spans="2:2" ht="13.2">
      <c r="B626" s="342"/>
    </row>
    <row r="627" spans="2:2" ht="13.2">
      <c r="B627" s="342"/>
    </row>
    <row r="628" spans="2:2" ht="13.2">
      <c r="B628" s="342"/>
    </row>
    <row r="629" spans="2:2" ht="13.2">
      <c r="B629" s="342"/>
    </row>
    <row r="630" spans="2:2" ht="13.2">
      <c r="B630" s="342"/>
    </row>
    <row r="631" spans="2:2" ht="13.2">
      <c r="B631" s="342"/>
    </row>
    <row r="632" spans="2:2" ht="13.2">
      <c r="B632" s="342"/>
    </row>
    <row r="633" spans="2:2" ht="13.2">
      <c r="B633" s="342"/>
    </row>
    <row r="634" spans="2:2" ht="13.2">
      <c r="B634" s="342"/>
    </row>
    <row r="635" spans="2:2" ht="13.2">
      <c r="B635" s="342"/>
    </row>
    <row r="636" spans="2:2" ht="13.2">
      <c r="B636" s="342"/>
    </row>
    <row r="637" spans="2:2" ht="13.2">
      <c r="B637" s="342"/>
    </row>
    <row r="638" spans="2:2" ht="13.2">
      <c r="B638" s="342"/>
    </row>
    <row r="639" spans="2:2" ht="13.2">
      <c r="B639" s="342"/>
    </row>
    <row r="640" spans="2:2" ht="13.2">
      <c r="B640" s="342"/>
    </row>
    <row r="641" spans="2:2" ht="13.2">
      <c r="B641" s="342"/>
    </row>
    <row r="642" spans="2:2" ht="13.2">
      <c r="B642" s="342"/>
    </row>
    <row r="643" spans="2:2" ht="13.2">
      <c r="B643" s="342"/>
    </row>
    <row r="644" spans="2:2" ht="13.2">
      <c r="B644" s="342"/>
    </row>
    <row r="645" spans="2:2" ht="13.2">
      <c r="B645" s="342"/>
    </row>
    <row r="646" spans="2:2" ht="13.2">
      <c r="B646" s="342"/>
    </row>
    <row r="647" spans="2:2" ht="13.2">
      <c r="B647" s="342"/>
    </row>
    <row r="648" spans="2:2" ht="13.2">
      <c r="B648" s="342"/>
    </row>
    <row r="649" spans="2:2" ht="13.2">
      <c r="B649" s="342"/>
    </row>
    <row r="650" spans="2:2" ht="13.2">
      <c r="B650" s="342"/>
    </row>
    <row r="651" spans="2:2" ht="13.2">
      <c r="B651" s="342"/>
    </row>
    <row r="652" spans="2:2" ht="13.2">
      <c r="B652" s="342"/>
    </row>
    <row r="653" spans="2:2" ht="13.2">
      <c r="B653" s="342"/>
    </row>
    <row r="654" spans="2:2" ht="13.2">
      <c r="B654" s="342"/>
    </row>
    <row r="655" spans="2:2" ht="13.2">
      <c r="B655" s="342"/>
    </row>
    <row r="656" spans="2:2" ht="13.2">
      <c r="B656" s="342"/>
    </row>
    <row r="657" spans="2:2" ht="13.2">
      <c r="B657" s="342"/>
    </row>
    <row r="658" spans="2:2" ht="13.2">
      <c r="B658" s="342"/>
    </row>
    <row r="659" spans="2:2" ht="13.2">
      <c r="B659" s="342"/>
    </row>
    <row r="660" spans="2:2" ht="13.2">
      <c r="B660" s="342"/>
    </row>
    <row r="661" spans="2:2" ht="13.2">
      <c r="B661" s="342"/>
    </row>
    <row r="662" spans="2:2" ht="13.2">
      <c r="B662" s="342"/>
    </row>
    <row r="663" spans="2:2" ht="13.2">
      <c r="B663" s="342"/>
    </row>
    <row r="664" spans="2:2" ht="13.2">
      <c r="B664" s="342"/>
    </row>
    <row r="665" spans="2:2" ht="13.2">
      <c r="B665" s="342"/>
    </row>
    <row r="666" spans="2:2" ht="13.2">
      <c r="B666" s="342"/>
    </row>
    <row r="667" spans="2:2" ht="13.2">
      <c r="B667" s="342"/>
    </row>
    <row r="668" spans="2:2" ht="13.2">
      <c r="B668" s="342"/>
    </row>
    <row r="669" spans="2:2" ht="13.2">
      <c r="B669" s="342"/>
    </row>
    <row r="670" spans="2:2" ht="13.2">
      <c r="B670" s="342"/>
    </row>
    <row r="671" spans="2:2" ht="13.2">
      <c r="B671" s="342"/>
    </row>
    <row r="672" spans="2:2" ht="13.2">
      <c r="B672" s="342"/>
    </row>
    <row r="673" spans="2:2" ht="13.2">
      <c r="B673" s="342"/>
    </row>
    <row r="674" spans="2:2" ht="13.2">
      <c r="B674" s="342"/>
    </row>
    <row r="675" spans="2:2" ht="13.2">
      <c r="B675" s="342"/>
    </row>
    <row r="676" spans="2:2" ht="13.2">
      <c r="B676" s="342"/>
    </row>
    <row r="677" spans="2:2" ht="13.2">
      <c r="B677" s="342"/>
    </row>
    <row r="678" spans="2:2" ht="13.2">
      <c r="B678" s="342"/>
    </row>
    <row r="679" spans="2:2" ht="13.2">
      <c r="B679" s="342"/>
    </row>
    <row r="680" spans="2:2" ht="13.2">
      <c r="B680" s="342"/>
    </row>
    <row r="681" spans="2:2" ht="13.2">
      <c r="B681" s="342"/>
    </row>
    <row r="682" spans="2:2" ht="13.2">
      <c r="B682" s="342"/>
    </row>
    <row r="683" spans="2:2" ht="13.2">
      <c r="B683" s="342"/>
    </row>
    <row r="684" spans="2:2" ht="13.2">
      <c r="B684" s="342"/>
    </row>
    <row r="685" spans="2:2" ht="13.2">
      <c r="B685" s="342"/>
    </row>
    <row r="686" spans="2:2" ht="13.2">
      <c r="B686" s="342"/>
    </row>
    <row r="687" spans="2:2" ht="13.2">
      <c r="B687" s="342"/>
    </row>
    <row r="688" spans="2:2" ht="13.2">
      <c r="B688" s="342"/>
    </row>
    <row r="689" spans="2:2" ht="13.2">
      <c r="B689" s="342"/>
    </row>
    <row r="690" spans="2:2" ht="13.2">
      <c r="B690" s="342"/>
    </row>
    <row r="691" spans="2:2" ht="13.2">
      <c r="B691" s="342"/>
    </row>
    <row r="692" spans="2:2" ht="13.2">
      <c r="B692" s="342"/>
    </row>
    <row r="693" spans="2:2" ht="13.2">
      <c r="B693" s="342"/>
    </row>
    <row r="694" spans="2:2" ht="13.2">
      <c r="B694" s="342"/>
    </row>
    <row r="695" spans="2:2" ht="13.2">
      <c r="B695" s="342"/>
    </row>
    <row r="696" spans="2:2" ht="13.2">
      <c r="B696" s="342"/>
    </row>
    <row r="697" spans="2:2" ht="13.2">
      <c r="B697" s="342"/>
    </row>
    <row r="698" spans="2:2" ht="13.2">
      <c r="B698" s="342"/>
    </row>
    <row r="699" spans="2:2" ht="13.2">
      <c r="B699" s="342"/>
    </row>
    <row r="700" spans="2:2" ht="13.2">
      <c r="B700" s="342"/>
    </row>
    <row r="701" spans="2:2" ht="13.2">
      <c r="B701" s="342"/>
    </row>
    <row r="702" spans="2:2" ht="13.2">
      <c r="B702" s="342"/>
    </row>
    <row r="703" spans="2:2" ht="13.2">
      <c r="B703" s="342"/>
    </row>
    <row r="704" spans="2:2" ht="13.2">
      <c r="B704" s="342"/>
    </row>
    <row r="705" spans="2:2" ht="13.2">
      <c r="B705" s="342"/>
    </row>
    <row r="706" spans="2:2" ht="13.2">
      <c r="B706" s="342"/>
    </row>
    <row r="707" spans="2:2" ht="13.2">
      <c r="B707" s="342"/>
    </row>
    <row r="708" spans="2:2" ht="13.2">
      <c r="B708" s="342"/>
    </row>
    <row r="709" spans="2:2" ht="13.2">
      <c r="B709" s="342"/>
    </row>
    <row r="710" spans="2:2" ht="13.2">
      <c r="B710" s="342"/>
    </row>
    <row r="711" spans="2:2" ht="13.2">
      <c r="B711" s="342"/>
    </row>
    <row r="712" spans="2:2" ht="13.2">
      <c r="B712" s="342"/>
    </row>
    <row r="713" spans="2:2" ht="13.2">
      <c r="B713" s="342"/>
    </row>
    <row r="714" spans="2:2" ht="13.2">
      <c r="B714" s="342"/>
    </row>
    <row r="715" spans="2:2" ht="13.2">
      <c r="B715" s="342"/>
    </row>
    <row r="716" spans="2:2" ht="13.2">
      <c r="B716" s="342"/>
    </row>
    <row r="717" spans="2:2" ht="13.2">
      <c r="B717" s="342"/>
    </row>
    <row r="718" spans="2:2" ht="13.2">
      <c r="B718" s="342"/>
    </row>
    <row r="719" spans="2:2" ht="13.2">
      <c r="B719" s="342"/>
    </row>
    <row r="720" spans="2:2" ht="13.2">
      <c r="B720" s="342"/>
    </row>
    <row r="721" spans="2:2" ht="13.2">
      <c r="B721" s="342"/>
    </row>
    <row r="722" spans="2:2" ht="13.2">
      <c r="B722" s="342"/>
    </row>
    <row r="723" spans="2:2" ht="13.2">
      <c r="B723" s="342"/>
    </row>
    <row r="724" spans="2:2" ht="13.2">
      <c r="B724" s="342"/>
    </row>
    <row r="725" spans="2:2" ht="13.2">
      <c r="B725" s="342"/>
    </row>
    <row r="726" spans="2:2" ht="13.2">
      <c r="B726" s="342"/>
    </row>
    <row r="727" spans="2:2" ht="13.2">
      <c r="B727" s="342"/>
    </row>
    <row r="728" spans="2:2" ht="13.2">
      <c r="B728" s="342"/>
    </row>
    <row r="729" spans="2:2" ht="13.2">
      <c r="B729" s="342"/>
    </row>
    <row r="730" spans="2:2" ht="13.2">
      <c r="B730" s="342"/>
    </row>
    <row r="731" spans="2:2" ht="13.2">
      <c r="B731" s="342"/>
    </row>
    <row r="732" spans="2:2" ht="13.2">
      <c r="B732" s="342"/>
    </row>
    <row r="733" spans="2:2" ht="13.2">
      <c r="B733" s="342"/>
    </row>
    <row r="734" spans="2:2" ht="13.2">
      <c r="B734" s="342"/>
    </row>
    <row r="735" spans="2:2" ht="13.2">
      <c r="B735" s="342"/>
    </row>
    <row r="736" spans="2:2" ht="13.2">
      <c r="B736" s="342"/>
    </row>
    <row r="737" spans="2:2" ht="13.2">
      <c r="B737" s="342"/>
    </row>
    <row r="738" spans="2:2" ht="13.2">
      <c r="B738" s="342"/>
    </row>
    <row r="739" spans="2:2" ht="13.2">
      <c r="B739" s="342"/>
    </row>
    <row r="740" spans="2:2" ht="13.2">
      <c r="B740" s="342"/>
    </row>
    <row r="741" spans="2:2" ht="13.2">
      <c r="B741" s="342"/>
    </row>
    <row r="742" spans="2:2" ht="13.2">
      <c r="B742" s="342"/>
    </row>
    <row r="743" spans="2:2" ht="13.2">
      <c r="B743" s="342"/>
    </row>
    <row r="744" spans="2:2" ht="13.2">
      <c r="B744" s="342"/>
    </row>
    <row r="745" spans="2:2" ht="13.2">
      <c r="B745" s="342"/>
    </row>
    <row r="746" spans="2:2" ht="13.2">
      <c r="B746" s="342"/>
    </row>
    <row r="747" spans="2:2" ht="13.2">
      <c r="B747" s="342"/>
    </row>
    <row r="748" spans="2:2" ht="13.2">
      <c r="B748" s="342"/>
    </row>
    <row r="749" spans="2:2" ht="13.2">
      <c r="B749" s="342"/>
    </row>
    <row r="750" spans="2:2" ht="13.2">
      <c r="B750" s="342"/>
    </row>
    <row r="751" spans="2:2" ht="13.2">
      <c r="B751" s="342"/>
    </row>
    <row r="752" spans="2:2" ht="13.2">
      <c r="B752" s="342"/>
    </row>
    <row r="753" spans="2:2" ht="13.2">
      <c r="B753" s="342"/>
    </row>
    <row r="754" spans="2:2" ht="13.2">
      <c r="B754" s="342"/>
    </row>
    <row r="755" spans="2:2" ht="13.2">
      <c r="B755" s="342"/>
    </row>
    <row r="756" spans="2:2" ht="13.2">
      <c r="B756" s="342"/>
    </row>
    <row r="757" spans="2:2" ht="13.2">
      <c r="B757" s="342"/>
    </row>
    <row r="758" spans="2:2" ht="13.2">
      <c r="B758" s="342"/>
    </row>
    <row r="759" spans="2:2" ht="13.2">
      <c r="B759" s="342"/>
    </row>
    <row r="760" spans="2:2" ht="13.2">
      <c r="B760" s="342"/>
    </row>
    <row r="761" spans="2:2" ht="13.2">
      <c r="B761" s="342"/>
    </row>
    <row r="762" spans="2:2" ht="13.2">
      <c r="B762" s="342"/>
    </row>
    <row r="763" spans="2:2" ht="13.2">
      <c r="B763" s="342"/>
    </row>
    <row r="764" spans="2:2" ht="13.2">
      <c r="B764" s="342"/>
    </row>
    <row r="765" spans="2:2" ht="13.2">
      <c r="B765" s="342"/>
    </row>
    <row r="766" spans="2:2" ht="13.2">
      <c r="B766" s="342"/>
    </row>
    <row r="767" spans="2:2" ht="13.2">
      <c r="B767" s="342"/>
    </row>
    <row r="768" spans="2:2" ht="13.2">
      <c r="B768" s="342"/>
    </row>
    <row r="769" spans="2:2" ht="13.2">
      <c r="B769" s="342"/>
    </row>
    <row r="770" spans="2:2" ht="13.2">
      <c r="B770" s="342"/>
    </row>
    <row r="771" spans="2:2" ht="13.2">
      <c r="B771" s="342"/>
    </row>
    <row r="772" spans="2:2" ht="13.2">
      <c r="B772" s="342"/>
    </row>
    <row r="773" spans="2:2" ht="13.2">
      <c r="B773" s="342"/>
    </row>
    <row r="774" spans="2:2" ht="13.2">
      <c r="B774" s="342"/>
    </row>
    <row r="775" spans="2:2" ht="13.2">
      <c r="B775" s="342"/>
    </row>
    <row r="776" spans="2:2" ht="13.2">
      <c r="B776" s="342"/>
    </row>
    <row r="777" spans="2:2" ht="13.2">
      <c r="B777" s="342"/>
    </row>
    <row r="778" spans="2:2" ht="13.2">
      <c r="B778" s="342"/>
    </row>
    <row r="779" spans="2:2" ht="13.2">
      <c r="B779" s="342"/>
    </row>
    <row r="780" spans="2:2" ht="13.2">
      <c r="B780" s="342"/>
    </row>
    <row r="781" spans="2:2" ht="13.2">
      <c r="B781" s="342"/>
    </row>
    <row r="782" spans="2:2" ht="13.2">
      <c r="B782" s="342"/>
    </row>
    <row r="783" spans="2:2" ht="13.2">
      <c r="B783" s="342"/>
    </row>
    <row r="784" spans="2:2" ht="13.2">
      <c r="B784" s="342"/>
    </row>
    <row r="785" spans="2:2" ht="13.2">
      <c r="B785" s="342"/>
    </row>
    <row r="786" spans="2:2" ht="13.2">
      <c r="B786" s="342"/>
    </row>
    <row r="787" spans="2:2" ht="13.2">
      <c r="B787" s="342"/>
    </row>
    <row r="788" spans="2:2" ht="13.2">
      <c r="B788" s="342"/>
    </row>
    <row r="789" spans="2:2" ht="13.2">
      <c r="B789" s="342"/>
    </row>
    <row r="790" spans="2:2" ht="13.2">
      <c r="B790" s="342"/>
    </row>
    <row r="791" spans="2:2" ht="13.2">
      <c r="B791" s="342"/>
    </row>
    <row r="792" spans="2:2" ht="13.2">
      <c r="B792" s="342"/>
    </row>
    <row r="793" spans="2:2" ht="13.2">
      <c r="B793" s="342"/>
    </row>
    <row r="794" spans="2:2" ht="13.2">
      <c r="B794" s="342"/>
    </row>
    <row r="795" spans="2:2" ht="13.2">
      <c r="B795" s="342"/>
    </row>
    <row r="796" spans="2:2" ht="13.2">
      <c r="B796" s="342"/>
    </row>
    <row r="797" spans="2:2" ht="13.2">
      <c r="B797" s="342"/>
    </row>
    <row r="798" spans="2:2" ht="13.2">
      <c r="B798" s="342"/>
    </row>
    <row r="799" spans="2:2" ht="13.2">
      <c r="B799" s="342"/>
    </row>
    <row r="800" spans="2:2" ht="13.2">
      <c r="B800" s="342"/>
    </row>
    <row r="801" spans="2:2" ht="13.2">
      <c r="B801" s="342"/>
    </row>
    <row r="802" spans="2:2" ht="13.2">
      <c r="B802" s="342"/>
    </row>
    <row r="803" spans="2:2" ht="13.2">
      <c r="B803" s="342"/>
    </row>
    <row r="804" spans="2:2" ht="13.2">
      <c r="B804" s="342"/>
    </row>
    <row r="805" spans="2:2" ht="13.2">
      <c r="B805" s="342"/>
    </row>
    <row r="806" spans="2:2" ht="13.2">
      <c r="B806" s="342"/>
    </row>
    <row r="807" spans="2:2" ht="13.2">
      <c r="B807" s="342"/>
    </row>
    <row r="808" spans="2:2" ht="13.2">
      <c r="B808" s="342"/>
    </row>
    <row r="809" spans="2:2" ht="13.2">
      <c r="B809" s="342"/>
    </row>
    <row r="810" spans="2:2" ht="13.2">
      <c r="B810" s="342"/>
    </row>
    <row r="811" spans="2:2" ht="13.2">
      <c r="B811" s="342"/>
    </row>
    <row r="812" spans="2:2" ht="13.2">
      <c r="B812" s="342"/>
    </row>
    <row r="813" spans="2:2" ht="13.2">
      <c r="B813" s="342"/>
    </row>
    <row r="814" spans="2:2" ht="13.2">
      <c r="B814" s="342"/>
    </row>
    <row r="815" spans="2:2" ht="13.2">
      <c r="B815" s="342"/>
    </row>
    <row r="816" spans="2:2" ht="13.2">
      <c r="B816" s="342"/>
    </row>
    <row r="817" spans="2:2" ht="13.2">
      <c r="B817" s="342"/>
    </row>
    <row r="818" spans="2:2" ht="13.2">
      <c r="B818" s="342"/>
    </row>
    <row r="819" spans="2:2" ht="13.2">
      <c r="B819" s="342"/>
    </row>
    <row r="820" spans="2:2" ht="13.2">
      <c r="B820" s="342"/>
    </row>
    <row r="821" spans="2:2" ht="13.2">
      <c r="B821" s="342"/>
    </row>
    <row r="822" spans="2:2" ht="13.2">
      <c r="B822" s="342"/>
    </row>
    <row r="823" spans="2:2" ht="13.2">
      <c r="B823" s="342"/>
    </row>
    <row r="824" spans="2:2" ht="13.2">
      <c r="B824" s="342"/>
    </row>
    <row r="825" spans="2:2" ht="13.2">
      <c r="B825" s="342"/>
    </row>
    <row r="826" spans="2:2" ht="13.2">
      <c r="B826" s="342"/>
    </row>
    <row r="827" spans="2:2" ht="13.2">
      <c r="B827" s="342"/>
    </row>
    <row r="828" spans="2:2" ht="13.2">
      <c r="B828" s="342"/>
    </row>
    <row r="829" spans="2:2" ht="13.2">
      <c r="B829" s="342"/>
    </row>
    <row r="830" spans="2:2" ht="13.2">
      <c r="B830" s="342"/>
    </row>
    <row r="831" spans="2:2" ht="13.2">
      <c r="B831" s="342"/>
    </row>
    <row r="832" spans="2:2" ht="13.2">
      <c r="B832" s="342"/>
    </row>
    <row r="833" spans="2:2" ht="13.2">
      <c r="B833" s="342"/>
    </row>
    <row r="834" spans="2:2" ht="13.2">
      <c r="B834" s="342"/>
    </row>
    <row r="835" spans="2:2" ht="13.2">
      <c r="B835" s="342"/>
    </row>
    <row r="836" spans="2:2" ht="13.2">
      <c r="B836" s="342"/>
    </row>
    <row r="837" spans="2:2" ht="13.2">
      <c r="B837" s="342"/>
    </row>
    <row r="838" spans="2:2" ht="13.2">
      <c r="B838" s="342"/>
    </row>
    <row r="839" spans="2:2" ht="13.2">
      <c r="B839" s="342"/>
    </row>
    <row r="840" spans="2:2" ht="13.2">
      <c r="B840" s="342"/>
    </row>
    <row r="841" spans="2:2" ht="13.2">
      <c r="B841" s="342"/>
    </row>
    <row r="842" spans="2:2" ht="13.2">
      <c r="B842" s="342"/>
    </row>
    <row r="843" spans="2:2" ht="13.2">
      <c r="B843" s="342"/>
    </row>
    <row r="844" spans="2:2" ht="13.2">
      <c r="B844" s="342"/>
    </row>
    <row r="845" spans="2:2" ht="13.2">
      <c r="B845" s="342"/>
    </row>
    <row r="846" spans="2:2" ht="13.2">
      <c r="B846" s="342"/>
    </row>
    <row r="847" spans="2:2" ht="13.2">
      <c r="B847" s="342"/>
    </row>
    <row r="848" spans="2:2" ht="13.2">
      <c r="B848" s="342"/>
    </row>
    <row r="849" spans="2:2" ht="13.2">
      <c r="B849" s="342"/>
    </row>
    <row r="850" spans="2:2" ht="13.2">
      <c r="B850" s="342"/>
    </row>
    <row r="851" spans="2:2" ht="13.2">
      <c r="B851" s="342"/>
    </row>
    <row r="852" spans="2:2" ht="13.2">
      <c r="B852" s="342"/>
    </row>
    <row r="853" spans="2:2" ht="13.2">
      <c r="B853" s="342"/>
    </row>
    <row r="854" spans="2:2" ht="13.2">
      <c r="B854" s="342"/>
    </row>
    <row r="855" spans="2:2" ht="13.2">
      <c r="B855" s="342"/>
    </row>
    <row r="856" spans="2:2" ht="13.2">
      <c r="B856" s="342"/>
    </row>
    <row r="857" spans="2:2" ht="13.2">
      <c r="B857" s="342"/>
    </row>
    <row r="858" spans="2:2" ht="13.2">
      <c r="B858" s="342"/>
    </row>
    <row r="859" spans="2:2" ht="13.2">
      <c r="B859" s="342"/>
    </row>
    <row r="860" spans="2:2" ht="13.2">
      <c r="B860" s="342"/>
    </row>
    <row r="861" spans="2:2" ht="13.2">
      <c r="B861" s="342"/>
    </row>
    <row r="862" spans="2:2" ht="13.2">
      <c r="B862" s="342"/>
    </row>
    <row r="863" spans="2:2" ht="13.2">
      <c r="B863" s="342"/>
    </row>
    <row r="864" spans="2:2" ht="13.2">
      <c r="B864" s="342"/>
    </row>
    <row r="865" spans="2:2" ht="13.2">
      <c r="B865" s="342"/>
    </row>
    <row r="866" spans="2:2" ht="13.2">
      <c r="B866" s="342"/>
    </row>
    <row r="867" spans="2:2" ht="13.2">
      <c r="B867" s="342"/>
    </row>
    <row r="868" spans="2:2" ht="13.2">
      <c r="B868" s="342"/>
    </row>
    <row r="869" spans="2:2" ht="13.2">
      <c r="B869" s="342"/>
    </row>
    <row r="870" spans="2:2" ht="13.2">
      <c r="B870" s="342"/>
    </row>
    <row r="871" spans="2:2" ht="13.2">
      <c r="B871" s="342"/>
    </row>
    <row r="872" spans="2:2" ht="13.2">
      <c r="B872" s="342"/>
    </row>
    <row r="873" spans="2:2" ht="13.2">
      <c r="B873" s="342"/>
    </row>
    <row r="874" spans="2:2" ht="13.2">
      <c r="B874" s="342"/>
    </row>
    <row r="875" spans="2:2" ht="13.2">
      <c r="B875" s="342"/>
    </row>
    <row r="876" spans="2:2" ht="13.2">
      <c r="B876" s="342"/>
    </row>
    <row r="877" spans="2:2" ht="13.2">
      <c r="B877" s="342"/>
    </row>
    <row r="878" spans="2:2" ht="13.2">
      <c r="B878" s="342"/>
    </row>
    <row r="879" spans="2:2" ht="13.2">
      <c r="B879" s="342"/>
    </row>
    <row r="880" spans="2:2" ht="13.2">
      <c r="B880" s="342"/>
    </row>
    <row r="881" spans="2:2" ht="13.2">
      <c r="B881" s="342"/>
    </row>
    <row r="882" spans="2:2" ht="13.2">
      <c r="B882" s="342"/>
    </row>
    <row r="883" spans="2:2" ht="13.2">
      <c r="B883" s="342"/>
    </row>
    <row r="884" spans="2:2" ht="13.2">
      <c r="B884" s="342"/>
    </row>
    <row r="885" spans="2:2" ht="13.2">
      <c r="B885" s="342"/>
    </row>
    <row r="886" spans="2:2" ht="13.2">
      <c r="B886" s="342"/>
    </row>
    <row r="887" spans="2:2" ht="13.2">
      <c r="B887" s="342"/>
    </row>
    <row r="888" spans="2:2" ht="13.2">
      <c r="B888" s="342"/>
    </row>
    <row r="889" spans="2:2" ht="13.2">
      <c r="B889" s="342"/>
    </row>
    <row r="890" spans="2:2" ht="13.2">
      <c r="B890" s="342"/>
    </row>
    <row r="891" spans="2:2" ht="13.2">
      <c r="B891" s="342"/>
    </row>
    <row r="892" spans="2:2" ht="13.2">
      <c r="B892" s="342"/>
    </row>
    <row r="893" spans="2:2" ht="13.2">
      <c r="B893" s="342"/>
    </row>
    <row r="894" spans="2:2" ht="13.2">
      <c r="B894" s="342"/>
    </row>
    <row r="895" spans="2:2" ht="13.2">
      <c r="B895" s="342"/>
    </row>
    <row r="896" spans="2:2" ht="13.2">
      <c r="B896" s="342"/>
    </row>
    <row r="897" spans="2:2" ht="13.2">
      <c r="B897" s="342"/>
    </row>
    <row r="898" spans="2:2" ht="13.2">
      <c r="B898" s="342"/>
    </row>
    <row r="899" spans="2:2" ht="13.2">
      <c r="B899" s="342"/>
    </row>
    <row r="900" spans="2:2" ht="13.2">
      <c r="B900" s="342"/>
    </row>
    <row r="901" spans="2:2" ht="13.2">
      <c r="B901" s="342"/>
    </row>
    <row r="902" spans="2:2" ht="13.2">
      <c r="B902" s="342"/>
    </row>
    <row r="903" spans="2:2" ht="13.2">
      <c r="B903" s="342"/>
    </row>
    <row r="904" spans="2:2" ht="13.2">
      <c r="B904" s="342"/>
    </row>
    <row r="905" spans="2:2" ht="13.2">
      <c r="B905" s="342"/>
    </row>
    <row r="906" spans="2:2" ht="13.2">
      <c r="B906" s="342"/>
    </row>
    <row r="907" spans="2:2" ht="13.2">
      <c r="B907" s="342"/>
    </row>
    <row r="908" spans="2:2" ht="13.2">
      <c r="B908" s="342"/>
    </row>
    <row r="909" spans="2:2" ht="13.2">
      <c r="B909" s="342"/>
    </row>
    <row r="910" spans="2:2" ht="13.2">
      <c r="B910" s="342"/>
    </row>
    <row r="911" spans="2:2" ht="13.2">
      <c r="B911" s="342"/>
    </row>
    <row r="912" spans="2:2" ht="13.2">
      <c r="B912" s="342"/>
    </row>
    <row r="913" spans="2:2" ht="13.2">
      <c r="B913" s="342"/>
    </row>
    <row r="914" spans="2:2" ht="13.2">
      <c r="B914" s="342"/>
    </row>
    <row r="915" spans="2:2" ht="13.2">
      <c r="B915" s="342"/>
    </row>
    <row r="916" spans="2:2" ht="13.2">
      <c r="B916" s="342"/>
    </row>
    <row r="917" spans="2:2" ht="13.2">
      <c r="B917" s="342"/>
    </row>
    <row r="918" spans="2:2" ht="13.2">
      <c r="B918" s="342"/>
    </row>
    <row r="919" spans="2:2" ht="13.2">
      <c r="B919" s="342"/>
    </row>
    <row r="920" spans="2:2" ht="13.2">
      <c r="B920" s="342"/>
    </row>
    <row r="921" spans="2:2" ht="13.2">
      <c r="B921" s="342"/>
    </row>
    <row r="922" spans="2:2" ht="13.2">
      <c r="B922" s="342"/>
    </row>
    <row r="923" spans="2:2" ht="13.2">
      <c r="B923" s="342"/>
    </row>
    <row r="924" spans="2:2" ht="13.2">
      <c r="B924" s="342"/>
    </row>
    <row r="925" spans="2:2" ht="13.2">
      <c r="B925" s="342"/>
    </row>
    <row r="926" spans="2:2" ht="13.2">
      <c r="B926" s="342"/>
    </row>
    <row r="927" spans="2:2" ht="13.2">
      <c r="B927" s="342"/>
    </row>
    <row r="928" spans="2:2" ht="13.2">
      <c r="B928" s="342"/>
    </row>
    <row r="929" spans="2:2" ht="13.2">
      <c r="B929" s="342"/>
    </row>
    <row r="930" spans="2:2" ht="13.2">
      <c r="B930" s="342"/>
    </row>
    <row r="931" spans="2:2" ht="13.2">
      <c r="B931" s="342"/>
    </row>
    <row r="932" spans="2:2" ht="13.2">
      <c r="B932" s="342"/>
    </row>
    <row r="933" spans="2:2" ht="13.2">
      <c r="B933" s="342"/>
    </row>
    <row r="934" spans="2:2" ht="13.2">
      <c r="B934" s="342"/>
    </row>
    <row r="935" spans="2:2" ht="13.2">
      <c r="B935" s="342"/>
    </row>
    <row r="936" spans="2:2" ht="13.2">
      <c r="B936" s="342"/>
    </row>
    <row r="937" spans="2:2" ht="13.2">
      <c r="B937" s="342"/>
    </row>
    <row r="938" spans="2:2" ht="13.2">
      <c r="B938" s="342"/>
    </row>
    <row r="939" spans="2:2" ht="13.2">
      <c r="B939" s="342"/>
    </row>
    <row r="940" spans="2:2" ht="13.2">
      <c r="B940" s="342"/>
    </row>
    <row r="941" spans="2:2" ht="13.2">
      <c r="B941" s="342"/>
    </row>
    <row r="942" spans="2:2" ht="13.2">
      <c r="B942" s="342"/>
    </row>
    <row r="943" spans="2:2" ht="13.2">
      <c r="B943" s="342"/>
    </row>
    <row r="944" spans="2:2" ht="13.2">
      <c r="B944" s="342"/>
    </row>
    <row r="945" spans="2:2" ht="13.2">
      <c r="B945" s="342"/>
    </row>
    <row r="946" spans="2:2" ht="13.2">
      <c r="B946" s="342"/>
    </row>
    <row r="947" spans="2:2" ht="13.2">
      <c r="B947" s="342"/>
    </row>
    <row r="948" spans="2:2" ht="13.2">
      <c r="B948" s="342"/>
    </row>
    <row r="949" spans="2:2" ht="13.2">
      <c r="B949" s="342"/>
    </row>
    <row r="950" spans="2:2" ht="13.2">
      <c r="B950" s="342"/>
    </row>
    <row r="951" spans="2:2" ht="13.2">
      <c r="B951" s="342"/>
    </row>
    <row r="952" spans="2:2" ht="13.2">
      <c r="B952" s="342"/>
    </row>
    <row r="953" spans="2:2" ht="13.2">
      <c r="B953" s="342"/>
    </row>
    <row r="954" spans="2:2" ht="13.2">
      <c r="B954" s="342"/>
    </row>
    <row r="955" spans="2:2" ht="13.2">
      <c r="B955" s="342"/>
    </row>
    <row r="956" spans="2:2" ht="13.2">
      <c r="B956" s="342"/>
    </row>
    <row r="957" spans="2:2" ht="13.2">
      <c r="B957" s="342"/>
    </row>
    <row r="958" spans="2:2" ht="13.2">
      <c r="B958" s="342"/>
    </row>
    <row r="959" spans="2:2" ht="13.2">
      <c r="B959" s="342"/>
    </row>
    <row r="960" spans="2:2" ht="13.2">
      <c r="B960" s="342"/>
    </row>
    <row r="961" spans="2:2" ht="13.2">
      <c r="B961" s="342"/>
    </row>
    <row r="962" spans="2:2" ht="13.2">
      <c r="B962" s="342"/>
    </row>
    <row r="963" spans="2:2" ht="13.2">
      <c r="B963" s="342"/>
    </row>
    <row r="964" spans="2:2" ht="13.2">
      <c r="B964" s="342"/>
    </row>
    <row r="965" spans="2:2" ht="13.2">
      <c r="B965" s="342"/>
    </row>
    <row r="966" spans="2:2" ht="13.2">
      <c r="B966" s="342"/>
    </row>
    <row r="967" spans="2:2" ht="13.2">
      <c r="B967" s="342"/>
    </row>
    <row r="968" spans="2:2" ht="13.2">
      <c r="B968" s="342"/>
    </row>
    <row r="969" spans="2:2" ht="13.2">
      <c r="B969" s="342"/>
    </row>
    <row r="970" spans="2:2" ht="13.2">
      <c r="B970" s="342"/>
    </row>
    <row r="971" spans="2:2" ht="13.2">
      <c r="B971" s="342"/>
    </row>
    <row r="972" spans="2:2" ht="13.2">
      <c r="B972" s="342"/>
    </row>
    <row r="973" spans="2:2" ht="13.2">
      <c r="B973" s="342"/>
    </row>
    <row r="974" spans="2:2" ht="13.2">
      <c r="B974" s="342"/>
    </row>
    <row r="975" spans="2:2" ht="13.2">
      <c r="B975" s="342"/>
    </row>
    <row r="976" spans="2:2" ht="13.2">
      <c r="B976" s="342"/>
    </row>
    <row r="977" spans="2:2" ht="13.2">
      <c r="B977" s="342"/>
    </row>
    <row r="978" spans="2:2" ht="13.2">
      <c r="B978" s="342"/>
    </row>
    <row r="979" spans="2:2" ht="13.2">
      <c r="B979" s="342"/>
    </row>
    <row r="980" spans="2:2" ht="13.2">
      <c r="B980" s="342"/>
    </row>
    <row r="981" spans="2:2" ht="13.2">
      <c r="B981" s="342"/>
    </row>
    <row r="982" spans="2:2" ht="13.2">
      <c r="B982" s="342"/>
    </row>
    <row r="983" spans="2:2" ht="13.2">
      <c r="B983" s="342"/>
    </row>
    <row r="984" spans="2:2" ht="13.2">
      <c r="B984" s="342"/>
    </row>
    <row r="985" spans="2:2" ht="13.2">
      <c r="B985" s="342"/>
    </row>
    <row r="986" spans="2:2" ht="13.2">
      <c r="B986" s="342"/>
    </row>
    <row r="987" spans="2:2" ht="13.2">
      <c r="B987" s="342"/>
    </row>
    <row r="988" spans="2:2" ht="13.2">
      <c r="B988" s="342"/>
    </row>
    <row r="989" spans="2:2" ht="13.2">
      <c r="B989" s="342"/>
    </row>
    <row r="990" spans="2:2" ht="13.2">
      <c r="B990" s="342"/>
    </row>
    <row r="991" spans="2:2" ht="13.2">
      <c r="B991" s="342"/>
    </row>
    <row r="992" spans="2:2" ht="13.2">
      <c r="B992" s="342"/>
    </row>
    <row r="993" spans="2:2" ht="13.2">
      <c r="B993" s="342"/>
    </row>
    <row r="994" spans="2:2" ht="13.2">
      <c r="B994" s="342"/>
    </row>
    <row r="995" spans="2:2" ht="13.2">
      <c r="B995" s="342"/>
    </row>
    <row r="996" spans="2:2" ht="13.2">
      <c r="B996" s="342"/>
    </row>
    <row r="997" spans="2:2" ht="13.2">
      <c r="B997" s="342"/>
    </row>
    <row r="998" spans="2:2" ht="13.2">
      <c r="B998" s="342"/>
    </row>
    <row r="999" spans="2:2" ht="13.2">
      <c r="B999" s="342"/>
    </row>
    <row r="1000" spans="2:2" ht="13.2">
      <c r="B1000" s="342"/>
    </row>
    <row r="1001" spans="2:2" ht="13.2">
      <c r="B1001" s="342"/>
    </row>
    <row r="1002" spans="2:2" ht="13.2">
      <c r="B1002" s="342"/>
    </row>
  </sheetData>
  <phoneticPr fontId="10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BA53"/>
  <sheetViews>
    <sheetView workbookViewId="0"/>
  </sheetViews>
  <sheetFormatPr defaultColWidth="12.6640625" defaultRowHeight="15.75" customHeight="1"/>
  <sheetData>
    <row r="1" spans="1:53" ht="15.75" customHeight="1">
      <c r="A1" s="762" t="s">
        <v>549</v>
      </c>
      <c r="B1" s="612"/>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row>
    <row r="2" spans="1:53" ht="15.75" customHeight="1">
      <c r="A2" s="763">
        <v>45459</v>
      </c>
      <c r="B2" s="651"/>
      <c r="C2" s="470"/>
      <c r="D2" s="470"/>
      <c r="E2" s="470"/>
      <c r="F2" s="470"/>
      <c r="G2" s="470"/>
      <c r="H2" s="470"/>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row>
    <row r="3" spans="1:53" ht="15.75" customHeight="1">
      <c r="A3" s="471"/>
      <c r="B3" s="59"/>
      <c r="C3" s="59"/>
      <c r="D3" s="59"/>
      <c r="E3" s="472" t="s">
        <v>550</v>
      </c>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row>
    <row r="4" spans="1:53" ht="15.75" customHeight="1">
      <c r="A4" s="779" t="s">
        <v>551</v>
      </c>
      <c r="B4" s="608"/>
      <c r="C4" s="764">
        <v>154</v>
      </c>
      <c r="D4" s="608"/>
      <c r="E4" s="473" t="s">
        <v>213</v>
      </c>
      <c r="F4" s="765">
        <v>159</v>
      </c>
      <c r="G4" s="625"/>
      <c r="H4" s="474" t="s">
        <v>259</v>
      </c>
      <c r="I4" s="474"/>
      <c r="J4" s="474"/>
      <c r="K4" s="474"/>
      <c r="L4" s="474"/>
      <c r="M4" s="474"/>
      <c r="N4" s="474"/>
      <c r="O4" s="766" t="s">
        <v>552</v>
      </c>
      <c r="P4" s="625"/>
      <c r="Q4" s="625"/>
      <c r="R4" s="625"/>
      <c r="S4" s="625"/>
      <c r="T4" s="625"/>
      <c r="U4" s="625"/>
      <c r="V4" s="625"/>
      <c r="W4" s="625"/>
      <c r="X4" s="625"/>
      <c r="Y4" s="474"/>
      <c r="Z4" s="474"/>
      <c r="AA4" s="474"/>
      <c r="AB4" s="474"/>
      <c r="AC4" s="474"/>
      <c r="AD4" s="474"/>
      <c r="AE4" s="474"/>
      <c r="AF4" s="474"/>
      <c r="AG4" s="474"/>
      <c r="AH4" s="474"/>
      <c r="AI4" s="475"/>
      <c r="AJ4" s="476"/>
      <c r="AK4" s="477"/>
      <c r="AL4" s="477"/>
      <c r="AM4" s="767" t="s">
        <v>553</v>
      </c>
      <c r="AN4" s="768"/>
      <c r="AO4" s="768"/>
      <c r="AP4" s="769"/>
      <c r="AQ4" s="772" t="s">
        <v>554</v>
      </c>
      <c r="AR4" s="625"/>
      <c r="AS4" s="625"/>
      <c r="AT4" s="625"/>
      <c r="AU4" s="625"/>
      <c r="AV4" s="625"/>
      <c r="AW4" s="625"/>
      <c r="AX4" s="625"/>
      <c r="AY4" s="625"/>
      <c r="AZ4" s="625"/>
      <c r="BA4" s="608"/>
    </row>
    <row r="5" spans="1:53">
      <c r="A5" s="780" t="s">
        <v>555</v>
      </c>
      <c r="B5" s="780" t="s">
        <v>399</v>
      </c>
      <c r="C5" s="781" t="s">
        <v>556</v>
      </c>
      <c r="D5" s="782" t="s">
        <v>557</v>
      </c>
      <c r="E5" s="478">
        <v>45459</v>
      </c>
      <c r="F5" s="479">
        <v>45460</v>
      </c>
      <c r="G5" s="480">
        <v>45461</v>
      </c>
      <c r="H5" s="479">
        <v>45462</v>
      </c>
      <c r="I5" s="479">
        <v>45463</v>
      </c>
      <c r="J5" s="479">
        <v>45464</v>
      </c>
      <c r="K5" s="479">
        <v>45465</v>
      </c>
      <c r="L5" s="479">
        <v>45466</v>
      </c>
      <c r="M5" s="479">
        <v>45467</v>
      </c>
      <c r="N5" s="479">
        <v>45468</v>
      </c>
      <c r="O5" s="479">
        <v>45469</v>
      </c>
      <c r="P5" s="479">
        <v>45470</v>
      </c>
      <c r="Q5" s="479">
        <v>45471</v>
      </c>
      <c r="R5" s="479">
        <v>45472</v>
      </c>
      <c r="S5" s="479">
        <v>45473</v>
      </c>
      <c r="T5" s="479">
        <v>45474</v>
      </c>
      <c r="U5" s="479">
        <v>45475</v>
      </c>
      <c r="V5" s="479">
        <v>45476</v>
      </c>
      <c r="W5" s="479">
        <v>45477</v>
      </c>
      <c r="X5" s="479">
        <v>45478</v>
      </c>
      <c r="Y5" s="479">
        <v>45479</v>
      </c>
      <c r="Z5" s="479">
        <v>45480</v>
      </c>
      <c r="AA5" s="479">
        <v>45481</v>
      </c>
      <c r="AB5" s="479">
        <v>45482</v>
      </c>
      <c r="AC5" s="479">
        <v>45483</v>
      </c>
      <c r="AD5" s="479">
        <v>45484</v>
      </c>
      <c r="AE5" s="479">
        <v>45485</v>
      </c>
      <c r="AF5" s="479">
        <v>45486</v>
      </c>
      <c r="AG5" s="479">
        <v>45487</v>
      </c>
      <c r="AH5" s="479">
        <v>45488</v>
      </c>
      <c r="AI5" s="481" t="s">
        <v>558</v>
      </c>
      <c r="AJ5" s="775" t="s">
        <v>559</v>
      </c>
      <c r="AK5" s="776" t="s">
        <v>399</v>
      </c>
      <c r="AL5" s="777" t="s">
        <v>556</v>
      </c>
      <c r="AM5" s="770"/>
      <c r="AN5" s="621"/>
      <c r="AO5" s="621"/>
      <c r="AP5" s="771"/>
      <c r="AQ5" s="778" t="s">
        <v>54</v>
      </c>
      <c r="AR5" s="773" t="s">
        <v>413</v>
      </c>
      <c r="AS5" s="773" t="s">
        <v>560</v>
      </c>
      <c r="AT5" s="773" t="s">
        <v>561</v>
      </c>
      <c r="AU5" s="773" t="s">
        <v>414</v>
      </c>
      <c r="AV5" s="773" t="s">
        <v>562</v>
      </c>
      <c r="AW5" s="773" t="s">
        <v>563</v>
      </c>
      <c r="AX5" s="773" t="s">
        <v>564</v>
      </c>
      <c r="AY5" s="773" t="s">
        <v>565</v>
      </c>
      <c r="AZ5" s="773" t="s">
        <v>566</v>
      </c>
      <c r="BA5" s="774" t="s">
        <v>567</v>
      </c>
    </row>
    <row r="6" spans="1:53">
      <c r="A6" s="610"/>
      <c r="B6" s="610"/>
      <c r="C6" s="613"/>
      <c r="D6" s="783"/>
      <c r="E6" s="34" t="s">
        <v>46</v>
      </c>
      <c r="F6" s="35" t="s">
        <v>47</v>
      </c>
      <c r="G6" s="482" t="s">
        <v>48</v>
      </c>
      <c r="H6" s="34" t="s">
        <v>49</v>
      </c>
      <c r="I6" s="34" t="s">
        <v>50</v>
      </c>
      <c r="J6" s="34" t="s">
        <v>51</v>
      </c>
      <c r="K6" s="34" t="s">
        <v>52</v>
      </c>
      <c r="L6" s="34" t="s">
        <v>46</v>
      </c>
      <c r="M6" s="35" t="s">
        <v>47</v>
      </c>
      <c r="N6" s="34" t="s">
        <v>48</v>
      </c>
      <c r="O6" s="34" t="s">
        <v>49</v>
      </c>
      <c r="P6" s="34" t="s">
        <v>50</v>
      </c>
      <c r="Q6" s="34" t="s">
        <v>51</v>
      </c>
      <c r="R6" s="34" t="s">
        <v>52</v>
      </c>
      <c r="S6" s="34" t="s">
        <v>46</v>
      </c>
      <c r="T6" s="35" t="s">
        <v>47</v>
      </c>
      <c r="U6" s="34" t="s">
        <v>48</v>
      </c>
      <c r="V6" s="34" t="s">
        <v>49</v>
      </c>
      <c r="W6" s="34" t="s">
        <v>50</v>
      </c>
      <c r="X6" s="34" t="s">
        <v>51</v>
      </c>
      <c r="Y6" s="34" t="s">
        <v>52</v>
      </c>
      <c r="Z6" s="34" t="s">
        <v>46</v>
      </c>
      <c r="AA6" s="35" t="s">
        <v>47</v>
      </c>
      <c r="AB6" s="34" t="s">
        <v>48</v>
      </c>
      <c r="AC6" s="34" t="s">
        <v>49</v>
      </c>
      <c r="AD6" s="34" t="s">
        <v>50</v>
      </c>
      <c r="AE6" s="34" t="s">
        <v>51</v>
      </c>
      <c r="AF6" s="34" t="s">
        <v>52</v>
      </c>
      <c r="AG6" s="34" t="s">
        <v>46</v>
      </c>
      <c r="AH6" s="35" t="s">
        <v>47</v>
      </c>
      <c r="AI6" s="483" t="s">
        <v>558</v>
      </c>
      <c r="AJ6" s="610"/>
      <c r="AK6" s="614"/>
      <c r="AL6" s="613"/>
      <c r="AM6" s="484" t="s">
        <v>568</v>
      </c>
      <c r="AN6" s="485" t="s">
        <v>569</v>
      </c>
      <c r="AO6" s="486" t="s">
        <v>570</v>
      </c>
      <c r="AP6" s="487" t="s">
        <v>571</v>
      </c>
      <c r="AQ6" s="614"/>
      <c r="AR6" s="610"/>
      <c r="AS6" s="610"/>
      <c r="AT6" s="610"/>
      <c r="AU6" s="610"/>
      <c r="AV6" s="610"/>
      <c r="AW6" s="610"/>
      <c r="AX6" s="610"/>
      <c r="AY6" s="610"/>
      <c r="AZ6" s="610"/>
      <c r="BA6" s="610"/>
    </row>
    <row r="7" spans="1:53">
      <c r="A7" s="488">
        <v>778</v>
      </c>
      <c r="B7" s="489" t="s">
        <v>400</v>
      </c>
      <c r="C7" s="490" t="s">
        <v>572</v>
      </c>
      <c r="D7" s="491" t="s">
        <v>44</v>
      </c>
      <c r="E7" s="492" t="s">
        <v>56</v>
      </c>
      <c r="F7" s="493" t="s">
        <v>406</v>
      </c>
      <c r="G7" s="494" t="s">
        <v>403</v>
      </c>
      <c r="H7" s="493" t="s">
        <v>406</v>
      </c>
      <c r="I7" s="495" t="s">
        <v>54</v>
      </c>
      <c r="J7" s="496" t="s">
        <v>54</v>
      </c>
      <c r="K7" s="497" t="s">
        <v>417</v>
      </c>
      <c r="L7" s="498" t="s">
        <v>54</v>
      </c>
      <c r="M7" s="499" t="s">
        <v>401</v>
      </c>
      <c r="N7" s="500" t="s">
        <v>409</v>
      </c>
      <c r="O7" s="497" t="s">
        <v>415</v>
      </c>
      <c r="P7" s="498" t="s">
        <v>54</v>
      </c>
      <c r="Q7" s="497" t="s">
        <v>415</v>
      </c>
      <c r="R7" s="498" t="s">
        <v>54</v>
      </c>
      <c r="S7" s="500" t="s">
        <v>411</v>
      </c>
      <c r="T7" s="500" t="s">
        <v>401</v>
      </c>
      <c r="U7" s="497" t="s">
        <v>401</v>
      </c>
      <c r="V7" s="501" t="s">
        <v>401</v>
      </c>
      <c r="W7" s="499" t="s">
        <v>402</v>
      </c>
      <c r="X7" s="502" t="s">
        <v>414</v>
      </c>
      <c r="Y7" s="502" t="s">
        <v>414</v>
      </c>
      <c r="Z7" s="503" t="s">
        <v>413</v>
      </c>
      <c r="AA7" s="503" t="s">
        <v>413</v>
      </c>
      <c r="AB7" s="496" t="s">
        <v>54</v>
      </c>
      <c r="AC7" s="500" t="s">
        <v>406</v>
      </c>
      <c r="AD7" s="489" t="s">
        <v>403</v>
      </c>
      <c r="AE7" s="500" t="s">
        <v>409</v>
      </c>
      <c r="AF7" s="500" t="s">
        <v>401</v>
      </c>
      <c r="AG7" s="504" t="s">
        <v>54</v>
      </c>
      <c r="AH7" s="505" t="s">
        <v>54</v>
      </c>
      <c r="AI7" s="506"/>
      <c r="AJ7" s="507">
        <v>154.5</v>
      </c>
      <c r="AK7" s="508" t="s">
        <v>400</v>
      </c>
      <c r="AL7" s="509" t="s">
        <v>572</v>
      </c>
      <c r="AM7" s="510">
        <v>8</v>
      </c>
      <c r="AN7" s="511" t="e">
        <v>#REF!</v>
      </c>
      <c r="AO7" s="512" t="s">
        <v>573</v>
      </c>
      <c r="AP7" s="513" t="s">
        <v>573</v>
      </c>
      <c r="AQ7" s="508">
        <v>8</v>
      </c>
      <c r="AR7" s="508">
        <v>2</v>
      </c>
      <c r="AS7" s="508">
        <v>0</v>
      </c>
      <c r="AT7" s="508">
        <v>0</v>
      </c>
      <c r="AU7" s="508">
        <v>2</v>
      </c>
      <c r="AV7" s="508">
        <v>0</v>
      </c>
      <c r="AW7" s="508">
        <v>0</v>
      </c>
      <c r="AX7" s="508">
        <v>0</v>
      </c>
      <c r="AY7" s="508">
        <v>0</v>
      </c>
      <c r="AZ7" s="509">
        <v>0</v>
      </c>
      <c r="BA7" s="514" t="e">
        <v>#REF!</v>
      </c>
    </row>
    <row r="8" spans="1:53">
      <c r="A8" s="515">
        <v>1134</v>
      </c>
      <c r="B8" s="489" t="s">
        <v>419</v>
      </c>
      <c r="C8" s="490" t="s">
        <v>574</v>
      </c>
      <c r="D8" s="491" t="s">
        <v>44</v>
      </c>
      <c r="E8" s="516" t="s">
        <v>54</v>
      </c>
      <c r="F8" s="517" t="s">
        <v>403</v>
      </c>
      <c r="G8" s="518" t="s">
        <v>409</v>
      </c>
      <c r="H8" s="517" t="s">
        <v>406</v>
      </c>
      <c r="I8" s="519" t="s">
        <v>406</v>
      </c>
      <c r="J8" s="515" t="s">
        <v>406</v>
      </c>
      <c r="K8" s="520" t="s">
        <v>54</v>
      </c>
      <c r="L8" s="521" t="s">
        <v>56</v>
      </c>
      <c r="M8" s="522" t="s">
        <v>54</v>
      </c>
      <c r="N8" s="489" t="s">
        <v>403</v>
      </c>
      <c r="O8" s="489" t="s">
        <v>409</v>
      </c>
      <c r="P8" s="521" t="s">
        <v>403</v>
      </c>
      <c r="Q8" s="523" t="s">
        <v>54</v>
      </c>
      <c r="R8" s="515" t="s">
        <v>417</v>
      </c>
      <c r="S8" s="520" t="s">
        <v>54</v>
      </c>
      <c r="T8" s="489" t="s">
        <v>401</v>
      </c>
      <c r="U8" s="489" t="s">
        <v>403</v>
      </c>
      <c r="V8" s="521" t="s">
        <v>403</v>
      </c>
      <c r="W8" s="519" t="s">
        <v>403</v>
      </c>
      <c r="X8" s="515" t="s">
        <v>406</v>
      </c>
      <c r="Y8" s="524" t="s">
        <v>54</v>
      </c>
      <c r="Z8" s="489" t="s">
        <v>56</v>
      </c>
      <c r="AA8" s="520" t="s">
        <v>54</v>
      </c>
      <c r="AB8" s="523" t="s">
        <v>54</v>
      </c>
      <c r="AC8" s="519" t="s">
        <v>401</v>
      </c>
      <c r="AD8" s="519" t="s">
        <v>403</v>
      </c>
      <c r="AE8" s="515" t="s">
        <v>403</v>
      </c>
      <c r="AF8" s="489" t="s">
        <v>424</v>
      </c>
      <c r="AG8" s="489" t="s">
        <v>56</v>
      </c>
      <c r="AH8" s="489" t="s">
        <v>410</v>
      </c>
      <c r="AI8" s="525"/>
      <c r="AJ8" s="507">
        <v>154.5</v>
      </c>
      <c r="AK8" s="508" t="s">
        <v>419</v>
      </c>
      <c r="AL8" s="509" t="s">
        <v>574</v>
      </c>
      <c r="AM8" s="510">
        <v>8</v>
      </c>
      <c r="AN8" s="511" t="e">
        <v>#REF!</v>
      </c>
      <c r="AO8" s="512" t="s">
        <v>573</v>
      </c>
      <c r="AP8" s="513" t="s">
        <v>573</v>
      </c>
      <c r="AQ8" s="508">
        <v>8</v>
      </c>
      <c r="AR8" s="508">
        <v>0</v>
      </c>
      <c r="AS8" s="508">
        <v>0</v>
      </c>
      <c r="AT8" s="508">
        <v>0</v>
      </c>
      <c r="AU8" s="508">
        <v>0</v>
      </c>
      <c r="AV8" s="526">
        <v>0</v>
      </c>
      <c r="AW8" s="508">
        <v>0</v>
      </c>
      <c r="AX8" s="508">
        <v>0</v>
      </c>
      <c r="AY8" s="508">
        <v>0</v>
      </c>
      <c r="AZ8" s="509">
        <v>0</v>
      </c>
      <c r="BA8" s="514" t="e">
        <v>#REF!</v>
      </c>
    </row>
    <row r="9" spans="1:53">
      <c r="A9" s="515">
        <v>1223</v>
      </c>
      <c r="B9" s="489" t="s">
        <v>420</v>
      </c>
      <c r="C9" s="490" t="s">
        <v>574</v>
      </c>
      <c r="D9" s="491" t="s">
        <v>44</v>
      </c>
      <c r="E9" s="527" t="s">
        <v>56</v>
      </c>
      <c r="F9" s="517" t="s">
        <v>421</v>
      </c>
      <c r="G9" s="518" t="s">
        <v>403</v>
      </c>
      <c r="H9" s="528" t="s">
        <v>401</v>
      </c>
      <c r="I9" s="529" t="s">
        <v>54</v>
      </c>
      <c r="J9" s="519" t="s">
        <v>401</v>
      </c>
      <c r="K9" s="519" t="s">
        <v>416</v>
      </c>
      <c r="L9" s="519" t="s">
        <v>56</v>
      </c>
      <c r="M9" s="530" t="s">
        <v>54</v>
      </c>
      <c r="N9" s="530" t="s">
        <v>54</v>
      </c>
      <c r="O9" s="519" t="s">
        <v>401</v>
      </c>
      <c r="P9" s="519" t="s">
        <v>403</v>
      </c>
      <c r="Q9" s="519" t="s">
        <v>407</v>
      </c>
      <c r="R9" s="530" t="s">
        <v>54</v>
      </c>
      <c r="S9" s="515" t="s">
        <v>401</v>
      </c>
      <c r="T9" s="521" t="s">
        <v>403</v>
      </c>
      <c r="U9" s="519" t="s">
        <v>403</v>
      </c>
      <c r="V9" s="519" t="s">
        <v>575</v>
      </c>
      <c r="W9" s="523" t="s">
        <v>54</v>
      </c>
      <c r="X9" s="519" t="s">
        <v>401</v>
      </c>
      <c r="Y9" s="519" t="s">
        <v>417</v>
      </c>
      <c r="Z9" s="523" t="s">
        <v>54</v>
      </c>
      <c r="AA9" s="530" t="s">
        <v>54</v>
      </c>
      <c r="AB9" s="519" t="s">
        <v>412</v>
      </c>
      <c r="AC9" s="519" t="s">
        <v>406</v>
      </c>
      <c r="AD9" s="519" t="s">
        <v>403</v>
      </c>
      <c r="AE9" s="519" t="s">
        <v>576</v>
      </c>
      <c r="AF9" s="529" t="s">
        <v>54</v>
      </c>
      <c r="AG9" s="531" t="s">
        <v>413</v>
      </c>
      <c r="AH9" s="519" t="s">
        <v>417</v>
      </c>
      <c r="AI9" s="532"/>
      <c r="AJ9" s="507">
        <v>154.5</v>
      </c>
      <c r="AK9" s="508" t="s">
        <v>420</v>
      </c>
      <c r="AL9" s="509" t="s">
        <v>574</v>
      </c>
      <c r="AM9" s="510">
        <v>8</v>
      </c>
      <c r="AN9" s="511" t="e">
        <v>#REF!</v>
      </c>
      <c r="AO9" s="512" t="s">
        <v>573</v>
      </c>
      <c r="AP9" s="513" t="s">
        <v>573</v>
      </c>
      <c r="AQ9" s="508">
        <v>8</v>
      </c>
      <c r="AR9" s="508">
        <v>1</v>
      </c>
      <c r="AS9" s="508">
        <v>0</v>
      </c>
      <c r="AT9" s="508">
        <v>0</v>
      </c>
      <c r="AU9" s="508">
        <v>0</v>
      </c>
      <c r="AV9" s="526">
        <v>0</v>
      </c>
      <c r="AW9" s="508">
        <v>0</v>
      </c>
      <c r="AX9" s="508">
        <v>0</v>
      </c>
      <c r="AY9" s="508">
        <v>0</v>
      </c>
      <c r="AZ9" s="509">
        <v>0</v>
      </c>
      <c r="BA9" s="514" t="e">
        <v>#REF!</v>
      </c>
    </row>
    <row r="10" spans="1:53">
      <c r="A10" s="515">
        <v>1189</v>
      </c>
      <c r="B10" s="489" t="s">
        <v>422</v>
      </c>
      <c r="C10" s="490" t="s">
        <v>574</v>
      </c>
      <c r="D10" s="491" t="s">
        <v>44</v>
      </c>
      <c r="E10" s="533" t="s">
        <v>401</v>
      </c>
      <c r="F10" s="534" t="s">
        <v>54</v>
      </c>
      <c r="G10" s="518" t="s">
        <v>421</v>
      </c>
      <c r="H10" s="517" t="s">
        <v>411</v>
      </c>
      <c r="I10" s="519" t="s">
        <v>406</v>
      </c>
      <c r="J10" s="519" t="s">
        <v>407</v>
      </c>
      <c r="K10" s="519" t="s">
        <v>410</v>
      </c>
      <c r="L10" s="530" t="s">
        <v>54</v>
      </c>
      <c r="M10" s="522" t="s">
        <v>54</v>
      </c>
      <c r="N10" s="489" t="s">
        <v>403</v>
      </c>
      <c r="O10" s="521" t="s">
        <v>415</v>
      </c>
      <c r="P10" s="523" t="s">
        <v>54</v>
      </c>
      <c r="Q10" s="519" t="s">
        <v>401</v>
      </c>
      <c r="R10" s="519" t="s">
        <v>417</v>
      </c>
      <c r="S10" s="519" t="s">
        <v>56</v>
      </c>
      <c r="T10" s="519" t="s">
        <v>403</v>
      </c>
      <c r="U10" s="530" t="s">
        <v>54</v>
      </c>
      <c r="V10" s="519" t="s">
        <v>403</v>
      </c>
      <c r="W10" s="519" t="s">
        <v>403</v>
      </c>
      <c r="X10" s="519" t="s">
        <v>403</v>
      </c>
      <c r="Y10" s="519" t="s">
        <v>424</v>
      </c>
      <c r="Z10" s="519" t="s">
        <v>56</v>
      </c>
      <c r="AA10" s="530" t="s">
        <v>54</v>
      </c>
      <c r="AB10" s="519" t="s">
        <v>403</v>
      </c>
      <c r="AC10" s="519" t="s">
        <v>410</v>
      </c>
      <c r="AD10" s="523" t="s">
        <v>54</v>
      </c>
      <c r="AE10" s="519" t="s">
        <v>401</v>
      </c>
      <c r="AF10" s="519" t="s">
        <v>417</v>
      </c>
      <c r="AG10" s="519" t="s">
        <v>56</v>
      </c>
      <c r="AH10" s="530" t="s">
        <v>54</v>
      </c>
      <c r="AI10" s="535"/>
      <c r="AJ10" s="507">
        <v>154.5</v>
      </c>
      <c r="AK10" s="508" t="s">
        <v>422</v>
      </c>
      <c r="AL10" s="509" t="s">
        <v>574</v>
      </c>
      <c r="AM10" s="510">
        <v>8</v>
      </c>
      <c r="AN10" s="511" t="e">
        <v>#REF!</v>
      </c>
      <c r="AO10" s="512" t="s">
        <v>573</v>
      </c>
      <c r="AP10" s="513" t="s">
        <v>573</v>
      </c>
      <c r="AQ10" s="508">
        <v>8</v>
      </c>
      <c r="AR10" s="508">
        <v>0</v>
      </c>
      <c r="AS10" s="508">
        <v>0</v>
      </c>
      <c r="AT10" s="508">
        <v>0</v>
      </c>
      <c r="AU10" s="508">
        <v>0</v>
      </c>
      <c r="AV10" s="526">
        <v>0</v>
      </c>
      <c r="AW10" s="508">
        <v>0</v>
      </c>
      <c r="AX10" s="508">
        <v>0</v>
      </c>
      <c r="AY10" s="508">
        <v>0</v>
      </c>
      <c r="AZ10" s="509">
        <v>0</v>
      </c>
      <c r="BA10" s="514" t="e">
        <v>#REF!</v>
      </c>
    </row>
    <row r="11" spans="1:53">
      <c r="A11" s="512">
        <v>1277</v>
      </c>
      <c r="B11" s="508" t="s">
        <v>425</v>
      </c>
      <c r="C11" s="536" t="s">
        <v>577</v>
      </c>
      <c r="D11" s="537"/>
      <c r="E11" s="538" t="s">
        <v>54</v>
      </c>
      <c r="F11" s="534" t="s">
        <v>54</v>
      </c>
      <c r="G11" s="518" t="s">
        <v>401</v>
      </c>
      <c r="H11" s="517" t="s">
        <v>401</v>
      </c>
      <c r="I11" s="539" t="s">
        <v>54</v>
      </c>
      <c r="J11" s="539" t="s">
        <v>54</v>
      </c>
      <c r="K11" s="539" t="s">
        <v>54</v>
      </c>
      <c r="L11" s="539" t="s">
        <v>54</v>
      </c>
      <c r="M11" s="539" t="s">
        <v>54</v>
      </c>
      <c r="N11" s="540" t="s">
        <v>401</v>
      </c>
      <c r="O11" s="540" t="s">
        <v>401</v>
      </c>
      <c r="P11" s="539" t="s">
        <v>54</v>
      </c>
      <c r="Q11" s="539" t="s">
        <v>54</v>
      </c>
      <c r="R11" s="539" t="s">
        <v>54</v>
      </c>
      <c r="S11" s="539" t="s">
        <v>54</v>
      </c>
      <c r="T11" s="539" t="s">
        <v>54</v>
      </c>
      <c r="U11" s="540" t="s">
        <v>401</v>
      </c>
      <c r="V11" s="540" t="s">
        <v>401</v>
      </c>
      <c r="W11" s="539" t="s">
        <v>54</v>
      </c>
      <c r="X11" s="539" t="s">
        <v>54</v>
      </c>
      <c r="Y11" s="539" t="s">
        <v>54</v>
      </c>
      <c r="Z11" s="539" t="s">
        <v>54</v>
      </c>
      <c r="AA11" s="539" t="s">
        <v>54</v>
      </c>
      <c r="AB11" s="540" t="s">
        <v>401</v>
      </c>
      <c r="AC11" s="540" t="s">
        <v>401</v>
      </c>
      <c r="AD11" s="539" t="s">
        <v>54</v>
      </c>
      <c r="AE11" s="539" t="s">
        <v>54</v>
      </c>
      <c r="AF11" s="539" t="s">
        <v>54</v>
      </c>
      <c r="AG11" s="539" t="s">
        <v>54</v>
      </c>
      <c r="AH11" s="539" t="s">
        <v>54</v>
      </c>
      <c r="AI11" s="541"/>
      <c r="AJ11" s="507">
        <v>56</v>
      </c>
      <c r="AK11" s="508" t="s">
        <v>425</v>
      </c>
      <c r="AL11" s="509" t="s">
        <v>577</v>
      </c>
      <c r="AM11" s="542">
        <v>22</v>
      </c>
      <c r="AN11" s="509" t="e">
        <v>#REF!</v>
      </c>
      <c r="AO11" s="543" t="s">
        <v>578</v>
      </c>
      <c r="AP11" s="513" t="s">
        <v>573</v>
      </c>
      <c r="AQ11" s="508">
        <v>22</v>
      </c>
      <c r="AR11" s="508">
        <v>0</v>
      </c>
      <c r="AS11" s="508">
        <v>0</v>
      </c>
      <c r="AT11" s="508">
        <v>0</v>
      </c>
      <c r="AU11" s="508">
        <v>0</v>
      </c>
      <c r="AV11" s="508"/>
      <c r="AW11" s="508">
        <v>0</v>
      </c>
      <c r="AX11" s="508">
        <v>0</v>
      </c>
      <c r="AY11" s="508">
        <v>0</v>
      </c>
      <c r="AZ11" s="509">
        <v>0</v>
      </c>
      <c r="BA11" s="512" t="e">
        <v>#REF!</v>
      </c>
    </row>
    <row r="12" spans="1:53">
      <c r="A12" s="512">
        <v>1289</v>
      </c>
      <c r="B12" s="508" t="s">
        <v>426</v>
      </c>
      <c r="C12" s="536" t="s">
        <v>577</v>
      </c>
      <c r="D12" s="537"/>
      <c r="E12" s="538" t="s">
        <v>54</v>
      </c>
      <c r="F12" s="517" t="s">
        <v>429</v>
      </c>
      <c r="G12" s="518" t="s">
        <v>54</v>
      </c>
      <c r="H12" s="534" t="s">
        <v>54</v>
      </c>
      <c r="I12" s="544" t="s">
        <v>54</v>
      </c>
      <c r="J12" s="540" t="s">
        <v>428</v>
      </c>
      <c r="K12" s="539" t="s">
        <v>54</v>
      </c>
      <c r="L12" s="539" t="s">
        <v>54</v>
      </c>
      <c r="M12" s="539" t="s">
        <v>54</v>
      </c>
      <c r="N12" s="540" t="s">
        <v>427</v>
      </c>
      <c r="O12" s="539" t="s">
        <v>54</v>
      </c>
      <c r="P12" s="539" t="s">
        <v>54</v>
      </c>
      <c r="Q12" s="540" t="s">
        <v>428</v>
      </c>
      <c r="R12" s="539" t="s">
        <v>54</v>
      </c>
      <c r="S12" s="539" t="s">
        <v>54</v>
      </c>
      <c r="T12" s="539" t="s">
        <v>54</v>
      </c>
      <c r="U12" s="539" t="s">
        <v>54</v>
      </c>
      <c r="V12" s="540" t="s">
        <v>427</v>
      </c>
      <c r="W12" s="539" t="s">
        <v>54</v>
      </c>
      <c r="X12" s="540" t="s">
        <v>429</v>
      </c>
      <c r="Y12" s="539" t="s">
        <v>54</v>
      </c>
      <c r="Z12" s="539" t="s">
        <v>54</v>
      </c>
      <c r="AA12" s="539" t="s">
        <v>54</v>
      </c>
      <c r="AB12" s="540" t="s">
        <v>427</v>
      </c>
      <c r="AC12" s="540" t="s">
        <v>427</v>
      </c>
      <c r="AD12" s="539" t="s">
        <v>54</v>
      </c>
      <c r="AE12" s="540" t="s">
        <v>428</v>
      </c>
      <c r="AF12" s="539" t="s">
        <v>54</v>
      </c>
      <c r="AG12" s="539" t="s">
        <v>54</v>
      </c>
      <c r="AH12" s="540" t="s">
        <v>427</v>
      </c>
      <c r="AI12" s="541"/>
      <c r="AJ12" s="507">
        <v>40</v>
      </c>
      <c r="AK12" s="508" t="s">
        <v>426</v>
      </c>
      <c r="AL12" s="509" t="s">
        <v>577</v>
      </c>
      <c r="AM12" s="542">
        <v>21</v>
      </c>
      <c r="AN12" s="509" t="e">
        <v>#REF!</v>
      </c>
      <c r="AO12" s="543" t="s">
        <v>579</v>
      </c>
      <c r="AP12" s="513" t="s">
        <v>573</v>
      </c>
      <c r="AQ12" s="508">
        <v>21</v>
      </c>
      <c r="AR12" s="508">
        <v>0</v>
      </c>
      <c r="AS12" s="508">
        <v>0</v>
      </c>
      <c r="AT12" s="508">
        <v>0</v>
      </c>
      <c r="AU12" s="508">
        <v>0</v>
      </c>
      <c r="AV12" s="508"/>
      <c r="AW12" s="508">
        <v>0</v>
      </c>
      <c r="AX12" s="508">
        <v>0</v>
      </c>
      <c r="AY12" s="508">
        <v>0</v>
      </c>
      <c r="AZ12" s="509">
        <v>0</v>
      </c>
      <c r="BA12" s="512" t="e">
        <v>#REF!</v>
      </c>
    </row>
    <row r="13" spans="1:53">
      <c r="C13" s="238"/>
      <c r="D13" s="238"/>
      <c r="G13" s="238"/>
    </row>
    <row r="14" spans="1:53">
      <c r="C14" s="238"/>
      <c r="D14" s="238"/>
      <c r="F14" s="238" t="s">
        <v>580</v>
      </c>
      <c r="G14" s="238"/>
      <c r="L14" s="238"/>
      <c r="N14" s="545"/>
    </row>
    <row r="15" spans="1:53">
      <c r="C15" s="238"/>
      <c r="D15" s="784" t="s">
        <v>258</v>
      </c>
      <c r="E15" s="546" t="s">
        <v>463</v>
      </c>
      <c r="F15" s="547" t="s">
        <v>581</v>
      </c>
      <c r="G15" s="548" t="s">
        <v>446</v>
      </c>
      <c r="H15" s="549" t="s">
        <v>582</v>
      </c>
      <c r="I15" s="310"/>
      <c r="J15" s="550" t="s">
        <v>583</v>
      </c>
      <c r="K15" s="546" t="s">
        <v>440</v>
      </c>
      <c r="L15" s="547" t="s">
        <v>581</v>
      </c>
      <c r="N15" s="318" t="s">
        <v>450</v>
      </c>
      <c r="O15" s="551" t="s">
        <v>584</v>
      </c>
      <c r="P15" s="318"/>
      <c r="Q15" s="552" t="s">
        <v>441</v>
      </c>
      <c r="R15" s="416" t="s">
        <v>465</v>
      </c>
      <c r="S15" s="416" t="s">
        <v>445</v>
      </c>
      <c r="U15" s="416"/>
      <c r="V15" s="551"/>
      <c r="W15" s="318"/>
      <c r="X15" s="552"/>
      <c r="Y15" s="416"/>
      <c r="Z15" s="416"/>
      <c r="AB15" s="416"/>
      <c r="AC15" s="551"/>
      <c r="AD15" s="318"/>
      <c r="AE15" s="552"/>
      <c r="AF15" s="416"/>
      <c r="AG15" s="416"/>
    </row>
    <row r="16" spans="1:53">
      <c r="D16" s="621"/>
      <c r="E16" s="467" t="s">
        <v>453</v>
      </c>
      <c r="F16" s="467" t="s">
        <v>452</v>
      </c>
      <c r="G16" s="553" t="s">
        <v>457</v>
      </c>
      <c r="H16" s="554" t="s">
        <v>431</v>
      </c>
      <c r="I16" s="310"/>
      <c r="J16" s="553" t="s">
        <v>452</v>
      </c>
      <c r="K16" s="467" t="s">
        <v>453</v>
      </c>
      <c r="L16" s="467" t="s">
        <v>452</v>
      </c>
      <c r="N16" s="466" t="s">
        <v>457</v>
      </c>
      <c r="O16" s="555" t="s">
        <v>430</v>
      </c>
      <c r="P16" s="318"/>
      <c r="Q16" s="556" t="s">
        <v>431</v>
      </c>
      <c r="R16" s="466" t="s">
        <v>470</v>
      </c>
      <c r="S16" s="466" t="s">
        <v>452</v>
      </c>
      <c r="U16" s="466"/>
      <c r="V16" s="555"/>
      <c r="W16" s="318"/>
      <c r="X16" s="556"/>
      <c r="Y16" s="466"/>
      <c r="Z16" s="466"/>
      <c r="AB16" s="466"/>
      <c r="AC16" s="555"/>
      <c r="AD16" s="318"/>
      <c r="AE16" s="556"/>
      <c r="AF16" s="466"/>
      <c r="AG16" s="466"/>
    </row>
    <row r="17" spans="2:33">
      <c r="D17" s="785" t="s">
        <v>263</v>
      </c>
      <c r="E17" s="557" t="s">
        <v>581</v>
      </c>
      <c r="F17" s="558" t="s">
        <v>585</v>
      </c>
      <c r="G17" s="559" t="s">
        <v>450</v>
      </c>
      <c r="H17" s="557" t="s">
        <v>586</v>
      </c>
      <c r="I17" s="310"/>
      <c r="J17" s="559" t="s">
        <v>445</v>
      </c>
      <c r="K17" s="560" t="s">
        <v>587</v>
      </c>
      <c r="L17" s="561" t="s">
        <v>443</v>
      </c>
      <c r="N17" s="318" t="s">
        <v>503</v>
      </c>
      <c r="O17" s="562" t="s">
        <v>583</v>
      </c>
      <c r="P17" s="318"/>
      <c r="Q17" s="563" t="s">
        <v>581</v>
      </c>
      <c r="R17" s="318" t="s">
        <v>443</v>
      </c>
      <c r="S17" s="318" t="s">
        <v>465</v>
      </c>
      <c r="U17" s="318"/>
      <c r="V17" s="562"/>
      <c r="W17" s="318"/>
      <c r="X17" s="563"/>
      <c r="Y17" s="318"/>
      <c r="Z17" s="318"/>
      <c r="AB17" s="318"/>
      <c r="AC17" s="562"/>
      <c r="AD17" s="318"/>
      <c r="AE17" s="563"/>
      <c r="AF17" s="318"/>
      <c r="AG17" s="318"/>
    </row>
    <row r="18" spans="2:33">
      <c r="D18" s="621"/>
      <c r="E18" s="554" t="s">
        <v>452</v>
      </c>
      <c r="F18" s="467" t="s">
        <v>430</v>
      </c>
      <c r="G18" s="553" t="s">
        <v>457</v>
      </c>
      <c r="H18" s="564" t="s">
        <v>457</v>
      </c>
      <c r="I18" s="310"/>
      <c r="J18" s="553" t="s">
        <v>452</v>
      </c>
      <c r="K18" s="467" t="s">
        <v>453</v>
      </c>
      <c r="L18" s="467" t="s">
        <v>496</v>
      </c>
      <c r="N18" s="466" t="s">
        <v>453</v>
      </c>
      <c r="O18" s="562" t="s">
        <v>452</v>
      </c>
      <c r="P18" s="318"/>
      <c r="Q18" s="556" t="s">
        <v>470</v>
      </c>
      <c r="R18" s="466" t="s">
        <v>496</v>
      </c>
      <c r="S18" s="466" t="s">
        <v>470</v>
      </c>
      <c r="U18" s="466"/>
      <c r="V18" s="562"/>
      <c r="W18" s="318"/>
      <c r="X18" s="556"/>
      <c r="Y18" s="466"/>
      <c r="Z18" s="466"/>
      <c r="AB18" s="466"/>
      <c r="AC18" s="562"/>
      <c r="AD18" s="318"/>
      <c r="AE18" s="556"/>
      <c r="AF18" s="466"/>
      <c r="AG18" s="466"/>
    </row>
    <row r="19" spans="2:33">
      <c r="D19" s="785" t="s">
        <v>264</v>
      </c>
      <c r="E19" s="565" t="s">
        <v>513</v>
      </c>
      <c r="F19" s="561" t="s">
        <v>445</v>
      </c>
      <c r="G19" s="566" t="s">
        <v>588</v>
      </c>
      <c r="H19" s="420"/>
      <c r="I19" s="567"/>
      <c r="J19" s="568" t="s">
        <v>581</v>
      </c>
      <c r="K19" s="561" t="s">
        <v>445</v>
      </c>
      <c r="L19" s="569" t="s">
        <v>466</v>
      </c>
      <c r="N19" s="318" t="s">
        <v>513</v>
      </c>
      <c r="O19" s="416" t="s">
        <v>450</v>
      </c>
      <c r="P19" s="563"/>
      <c r="Q19" s="563" t="s">
        <v>445</v>
      </c>
      <c r="R19" s="318" t="s">
        <v>586</v>
      </c>
      <c r="S19" s="318" t="s">
        <v>589</v>
      </c>
      <c r="U19" s="318"/>
      <c r="V19" s="416"/>
      <c r="W19" s="563"/>
      <c r="X19" s="563"/>
      <c r="Y19" s="318"/>
      <c r="Z19" s="318"/>
      <c r="AB19" s="318"/>
      <c r="AC19" s="416"/>
      <c r="AD19" s="563"/>
      <c r="AE19" s="563"/>
      <c r="AF19" s="318"/>
      <c r="AG19" s="318"/>
    </row>
    <row r="20" spans="2:33">
      <c r="D20" s="621"/>
      <c r="E20" s="554" t="s">
        <v>453</v>
      </c>
      <c r="F20" s="467" t="s">
        <v>452</v>
      </c>
      <c r="G20" s="553" t="s">
        <v>496</v>
      </c>
      <c r="H20" s="342"/>
      <c r="I20" s="567"/>
      <c r="J20" s="567" t="s">
        <v>470</v>
      </c>
      <c r="K20" s="467" t="s">
        <v>452</v>
      </c>
      <c r="L20" s="467" t="s">
        <v>496</v>
      </c>
      <c r="N20" s="466" t="s">
        <v>453</v>
      </c>
      <c r="O20" s="466" t="s">
        <v>457</v>
      </c>
      <c r="P20" s="563"/>
      <c r="Q20" s="563" t="s">
        <v>452</v>
      </c>
      <c r="R20" s="466" t="s">
        <v>470</v>
      </c>
      <c r="S20" s="466" t="s">
        <v>453</v>
      </c>
      <c r="U20" s="466"/>
      <c r="V20" s="466"/>
      <c r="W20" s="563"/>
      <c r="X20" s="563"/>
      <c r="Y20" s="466"/>
      <c r="Z20" s="466"/>
      <c r="AB20" s="466"/>
      <c r="AC20" s="466"/>
      <c r="AD20" s="563"/>
      <c r="AE20" s="563"/>
      <c r="AF20" s="466"/>
      <c r="AG20" s="466"/>
    </row>
    <row r="21" spans="2:33">
      <c r="D21" s="785" t="s">
        <v>265</v>
      </c>
      <c r="E21" s="557" t="s">
        <v>581</v>
      </c>
      <c r="F21" s="310"/>
      <c r="G21" s="342"/>
      <c r="H21" s="342"/>
      <c r="I21" s="342"/>
      <c r="J21" s="570"/>
      <c r="K21" s="571" t="s">
        <v>465</v>
      </c>
      <c r="L21" s="560" t="s">
        <v>583</v>
      </c>
      <c r="N21" s="572"/>
      <c r="O21" s="572"/>
      <c r="P21" s="572"/>
      <c r="Q21" s="552"/>
      <c r="R21" s="563" t="s">
        <v>588</v>
      </c>
      <c r="S21" s="318" t="s">
        <v>581</v>
      </c>
      <c r="U21" s="572"/>
      <c r="V21" s="572"/>
      <c r="W21" s="572"/>
      <c r="X21" s="552"/>
      <c r="Y21" s="563"/>
      <c r="Z21" s="318"/>
      <c r="AB21" s="572"/>
      <c r="AC21" s="572"/>
      <c r="AD21" s="572"/>
      <c r="AE21" s="552"/>
      <c r="AF21" s="563"/>
      <c r="AG21" s="318"/>
    </row>
    <row r="22" spans="2:33">
      <c r="D22" s="621"/>
      <c r="E22" s="554" t="s">
        <v>452</v>
      </c>
      <c r="F22" s="467"/>
      <c r="G22" s="573"/>
      <c r="H22" s="342"/>
      <c r="I22" s="573"/>
      <c r="J22" s="567"/>
      <c r="K22" s="553" t="s">
        <v>470</v>
      </c>
      <c r="L22" s="467" t="s">
        <v>452</v>
      </c>
      <c r="N22" s="574"/>
      <c r="O22" s="572"/>
      <c r="P22" s="574"/>
      <c r="Q22" s="563"/>
      <c r="R22" s="556" t="s">
        <v>496</v>
      </c>
      <c r="S22" s="466" t="s">
        <v>470</v>
      </c>
      <c r="U22" s="574"/>
      <c r="V22" s="572"/>
      <c r="W22" s="574"/>
      <c r="X22" s="563"/>
      <c r="Y22" s="556"/>
      <c r="Z22" s="466"/>
      <c r="AB22" s="574"/>
      <c r="AC22" s="572"/>
      <c r="AD22" s="574"/>
      <c r="AE22" s="563"/>
      <c r="AF22" s="556"/>
      <c r="AG22" s="466"/>
    </row>
    <row r="23" spans="2:33">
      <c r="D23" s="785" t="s">
        <v>266</v>
      </c>
      <c r="E23" s="342"/>
      <c r="F23" s="575" t="s">
        <v>589</v>
      </c>
      <c r="G23" s="568" t="s">
        <v>590</v>
      </c>
      <c r="H23" s="546" t="s">
        <v>463</v>
      </c>
      <c r="I23" s="558" t="s">
        <v>588</v>
      </c>
      <c r="J23" s="546" t="s">
        <v>443</v>
      </c>
      <c r="K23" s="569" t="s">
        <v>581</v>
      </c>
      <c r="L23" s="564"/>
      <c r="N23" s="416" t="s">
        <v>591</v>
      </c>
      <c r="O23" s="318"/>
      <c r="P23" s="318" t="s">
        <v>581</v>
      </c>
      <c r="Q23" s="416" t="s">
        <v>497</v>
      </c>
      <c r="R23" s="318" t="s">
        <v>466</v>
      </c>
      <c r="S23" s="562"/>
      <c r="U23" s="416"/>
      <c r="V23" s="318"/>
      <c r="W23" s="318"/>
      <c r="X23" s="416"/>
      <c r="Y23" s="318"/>
      <c r="Z23" s="562"/>
      <c r="AB23" s="416"/>
      <c r="AC23" s="318"/>
      <c r="AD23" s="318"/>
      <c r="AE23" s="416"/>
      <c r="AF23" s="318"/>
      <c r="AG23" s="562"/>
    </row>
    <row r="24" spans="2:33">
      <c r="B24" s="238" t="s">
        <v>592</v>
      </c>
      <c r="C24" s="576"/>
      <c r="D24" s="621"/>
      <c r="E24" s="342"/>
      <c r="F24" s="467" t="s">
        <v>453</v>
      </c>
      <c r="G24" s="553" t="s">
        <v>430</v>
      </c>
      <c r="H24" s="467" t="s">
        <v>453</v>
      </c>
      <c r="I24" s="467" t="s">
        <v>496</v>
      </c>
      <c r="J24" s="467" t="s">
        <v>496</v>
      </c>
      <c r="K24" s="467" t="s">
        <v>470</v>
      </c>
      <c r="L24" s="564"/>
      <c r="N24" s="466" t="s">
        <v>470</v>
      </c>
      <c r="O24" s="466"/>
      <c r="P24" s="466" t="s">
        <v>452</v>
      </c>
      <c r="Q24" s="466" t="s">
        <v>430</v>
      </c>
      <c r="R24" s="466" t="s">
        <v>496</v>
      </c>
      <c r="S24" s="562"/>
      <c r="U24" s="466"/>
      <c r="V24" s="466"/>
      <c r="W24" s="466"/>
      <c r="X24" s="466"/>
      <c r="Y24" s="466"/>
      <c r="Z24" s="562"/>
      <c r="AB24" s="466"/>
      <c r="AC24" s="466"/>
      <c r="AD24" s="466"/>
      <c r="AE24" s="466"/>
      <c r="AF24" s="466"/>
      <c r="AG24" s="562"/>
    </row>
    <row r="25" spans="2:33">
      <c r="D25" s="785" t="s">
        <v>267</v>
      </c>
      <c r="E25" s="342"/>
      <c r="F25" s="561" t="s">
        <v>440</v>
      </c>
      <c r="G25" s="577" t="s">
        <v>587</v>
      </c>
      <c r="H25" s="569" t="s">
        <v>466</v>
      </c>
      <c r="I25" s="558" t="s">
        <v>482</v>
      </c>
      <c r="J25" s="578" t="s">
        <v>465</v>
      </c>
      <c r="K25" s="564"/>
      <c r="L25" s="342"/>
      <c r="N25" s="318" t="s">
        <v>465</v>
      </c>
      <c r="O25" s="318" t="s">
        <v>588</v>
      </c>
      <c r="P25" s="318" t="s">
        <v>445</v>
      </c>
      <c r="Q25" s="318" t="s">
        <v>583</v>
      </c>
      <c r="R25" s="562"/>
      <c r="S25" s="572"/>
      <c r="U25" s="318"/>
      <c r="V25" s="318"/>
      <c r="W25" s="318"/>
      <c r="X25" s="318"/>
      <c r="Y25" s="562"/>
      <c r="Z25" s="572"/>
      <c r="AB25" s="318"/>
      <c r="AC25" s="318"/>
      <c r="AD25" s="318"/>
      <c r="AE25" s="318"/>
      <c r="AF25" s="562"/>
      <c r="AG25" s="572"/>
    </row>
    <row r="26" spans="2:33">
      <c r="D26" s="621"/>
      <c r="E26" s="342"/>
      <c r="F26" s="467" t="s">
        <v>453</v>
      </c>
      <c r="G26" s="553" t="s">
        <v>453</v>
      </c>
      <c r="H26" s="467" t="s">
        <v>496</v>
      </c>
      <c r="I26" s="467" t="s">
        <v>431</v>
      </c>
      <c r="J26" s="467" t="s">
        <v>470</v>
      </c>
      <c r="K26" s="564"/>
      <c r="L26" s="342"/>
      <c r="N26" s="466" t="s">
        <v>470</v>
      </c>
      <c r="O26" s="466" t="s">
        <v>496</v>
      </c>
      <c r="P26" s="466" t="s">
        <v>452</v>
      </c>
      <c r="Q26" s="466" t="s">
        <v>593</v>
      </c>
      <c r="R26" s="562"/>
      <c r="S26" s="572"/>
      <c r="U26" s="466"/>
      <c r="V26" s="466"/>
      <c r="W26" s="466"/>
      <c r="X26" s="466"/>
      <c r="Y26" s="562"/>
      <c r="Z26" s="572"/>
      <c r="AB26" s="466"/>
      <c r="AC26" s="466"/>
      <c r="AD26" s="466"/>
      <c r="AE26" s="466"/>
      <c r="AF26" s="562"/>
      <c r="AG26" s="572"/>
    </row>
    <row r="27" spans="2:33" ht="13.2">
      <c r="D27" s="785" t="s">
        <v>268</v>
      </c>
      <c r="E27" s="342"/>
      <c r="F27" s="578" t="s">
        <v>465</v>
      </c>
      <c r="G27" s="568" t="s">
        <v>581</v>
      </c>
      <c r="H27" s="561" t="s">
        <v>440</v>
      </c>
      <c r="I27" s="569" t="s">
        <v>594</v>
      </c>
      <c r="J27" s="569" t="s">
        <v>466</v>
      </c>
      <c r="K27" s="564"/>
      <c r="L27" s="342"/>
      <c r="N27" s="318" t="s">
        <v>581</v>
      </c>
      <c r="O27" s="318" t="s">
        <v>463</v>
      </c>
      <c r="P27" s="318" t="s">
        <v>465</v>
      </c>
      <c r="Q27" s="318" t="s">
        <v>503</v>
      </c>
      <c r="R27" s="562"/>
      <c r="S27" s="572"/>
      <c r="U27" s="318"/>
      <c r="V27" s="318"/>
      <c r="W27" s="318"/>
      <c r="X27" s="318"/>
      <c r="Y27" s="562"/>
      <c r="Z27" s="572"/>
      <c r="AB27" s="318"/>
      <c r="AC27" s="318"/>
      <c r="AD27" s="318"/>
      <c r="AE27" s="318"/>
      <c r="AF27" s="562"/>
      <c r="AG27" s="572"/>
    </row>
    <row r="28" spans="2:33" ht="13.2">
      <c r="D28" s="621"/>
      <c r="F28" s="467" t="s">
        <v>496</v>
      </c>
      <c r="G28" s="553" t="s">
        <v>452</v>
      </c>
      <c r="H28" s="467" t="s">
        <v>453</v>
      </c>
      <c r="I28" s="467" t="s">
        <v>431</v>
      </c>
      <c r="J28" s="467" t="s">
        <v>496</v>
      </c>
      <c r="K28" s="564"/>
      <c r="L28" s="342"/>
      <c r="N28" s="466" t="s">
        <v>496</v>
      </c>
      <c r="O28" s="466" t="s">
        <v>453</v>
      </c>
      <c r="P28" s="466" t="s">
        <v>496</v>
      </c>
      <c r="Q28" s="466" t="s">
        <v>453</v>
      </c>
      <c r="R28" s="562"/>
      <c r="S28" s="572"/>
      <c r="U28" s="466"/>
      <c r="V28" s="466"/>
      <c r="W28" s="466"/>
      <c r="X28" s="466"/>
      <c r="Y28" s="562"/>
      <c r="Z28" s="572"/>
      <c r="AB28" s="466"/>
      <c r="AC28" s="466"/>
      <c r="AD28" s="466"/>
      <c r="AE28" s="466"/>
      <c r="AF28" s="562"/>
      <c r="AG28" s="572"/>
    </row>
    <row r="32" spans="2:33" ht="13.2">
      <c r="B32" s="311" t="s">
        <v>595</v>
      </c>
      <c r="D32" s="749" t="s">
        <v>492</v>
      </c>
      <c r="E32" s="422" t="s">
        <v>581</v>
      </c>
      <c r="F32" s="311">
        <f t="shared" ref="F32:F53" si="0">COUNTIF($E$15:$AH$28,E32)</f>
        <v>11</v>
      </c>
      <c r="G32" s="750" t="s">
        <v>477</v>
      </c>
      <c r="H32" s="422" t="s">
        <v>465</v>
      </c>
      <c r="I32" s="435">
        <f t="shared" ref="I32:I51" si="1">COUNTIF($E$15:$AH$28,H32)</f>
        <v>7</v>
      </c>
      <c r="K32" s="311" t="s">
        <v>453</v>
      </c>
      <c r="L32" s="311">
        <f t="shared" ref="L32:L37" si="2">COUNTIF($E$15:$AH$28,K32)</f>
        <v>14</v>
      </c>
      <c r="N32" s="785" t="s">
        <v>258</v>
      </c>
      <c r="O32" s="311" t="s">
        <v>492</v>
      </c>
      <c r="P32" s="579">
        <f>COUNTIFS($E$15:$AG$16,E32)+COUNTIFS($E$15:$AG$16,E33)+COUNTIFS($E$15:$AG$16,E34)+COUNTIFS($E$15:$AG$16,E35)+COUNTIFS($E$15:$AG$16,E36)+COUNTIFS($E$15:$AG$16,E37)+COUNTIFS($E$15:$AG$16,E38)</f>
        <v>2</v>
      </c>
      <c r="Q32" s="621"/>
      <c r="R32" s="311" t="s">
        <v>492</v>
      </c>
    </row>
    <row r="33" spans="4:18" ht="13.2">
      <c r="D33" s="696"/>
      <c r="E33" s="425" t="s">
        <v>596</v>
      </c>
      <c r="F33" s="311">
        <f t="shared" si="0"/>
        <v>0</v>
      </c>
      <c r="G33" s="696"/>
      <c r="H33" s="425" t="s">
        <v>464</v>
      </c>
      <c r="I33" s="435">
        <f t="shared" si="1"/>
        <v>0</v>
      </c>
      <c r="K33" s="311" t="s">
        <v>452</v>
      </c>
      <c r="L33" s="311">
        <f t="shared" si="2"/>
        <v>15</v>
      </c>
      <c r="N33" s="621"/>
      <c r="O33" s="311" t="s">
        <v>480</v>
      </c>
      <c r="P33" s="435">
        <f>COUNTIFS($E$15:$AG$16,E39)+COUNTIFS($E$15:$AG$16,E40)+COUNTIFS($E$15:$AG$16,E41)+COUNTIFS($E$15:$AG$16,E42)</f>
        <v>1</v>
      </c>
      <c r="Q33" s="621"/>
      <c r="R33" s="311" t="s">
        <v>480</v>
      </c>
    </row>
    <row r="34" spans="4:18" ht="13.2">
      <c r="D34" s="696"/>
      <c r="E34" s="425" t="s">
        <v>586</v>
      </c>
      <c r="F34" s="311">
        <f t="shared" si="0"/>
        <v>2</v>
      </c>
      <c r="G34" s="696"/>
      <c r="H34" s="425" t="s">
        <v>477</v>
      </c>
      <c r="I34" s="435">
        <f t="shared" si="1"/>
        <v>0</v>
      </c>
      <c r="K34" s="311" t="s">
        <v>496</v>
      </c>
      <c r="L34" s="311">
        <f t="shared" si="2"/>
        <v>14</v>
      </c>
      <c r="N34" s="621"/>
      <c r="O34" s="311" t="s">
        <v>515</v>
      </c>
      <c r="P34" s="580">
        <f>COUNTIFS($E$15:$S$16,E43)+COUNTIFS($E$15:$S$16,E44)+COUNTIFS($E$15:$S$16,E45)+COUNTIFS(E15:$S$16,E46)+COUNTIFS(E15:S16,E47)+COUNTIFS($E$15:$S$16,E48)+COUNTIFS($E$15:$S$16,E49)+COUNTIFS($E$15:$S$16,E50)+COUNTIFS($E$15:$S$16,E51)+COUNTIFS($E$15:$S$16,E52)+COUNTIFS($E$15:$S$16,E53)</f>
        <v>4</v>
      </c>
      <c r="Q34" s="621"/>
      <c r="R34" s="311" t="s">
        <v>515</v>
      </c>
    </row>
    <row r="35" spans="4:18" ht="13.2">
      <c r="D35" s="696"/>
      <c r="E35" s="425" t="s">
        <v>597</v>
      </c>
      <c r="F35" s="311">
        <f t="shared" si="0"/>
        <v>0</v>
      </c>
      <c r="G35" s="696"/>
      <c r="H35" s="425" t="s">
        <v>494</v>
      </c>
      <c r="I35" s="435">
        <f t="shared" si="1"/>
        <v>0</v>
      </c>
      <c r="K35" s="311" t="s">
        <v>470</v>
      </c>
      <c r="L35" s="311">
        <f t="shared" si="2"/>
        <v>11</v>
      </c>
      <c r="N35" s="621"/>
      <c r="O35" s="311" t="s">
        <v>477</v>
      </c>
      <c r="P35" s="580">
        <f>COUNTIFS($E$15:$S$16,H32)+COUNTIFS($E$15:$S$16,H33)+COUNTIFS(E15:$S$16,H34)+COUNTIFS(E15:S16,H35)+COUNTIFS($E$15:$S$16,H36)+COUNTIFS($E$15:$S$16,H37)+COUNTIFS($E$15:$S$16,H38)</f>
        <v>2</v>
      </c>
      <c r="Q35" s="621"/>
      <c r="R35" s="311" t="s">
        <v>477</v>
      </c>
    </row>
    <row r="36" spans="4:18" ht="13.2">
      <c r="D36" s="696"/>
      <c r="E36" s="425" t="s">
        <v>466</v>
      </c>
      <c r="F36" s="311">
        <f t="shared" si="0"/>
        <v>4</v>
      </c>
      <c r="G36" s="696"/>
      <c r="H36" s="425" t="s">
        <v>497</v>
      </c>
      <c r="I36" s="435">
        <f t="shared" si="1"/>
        <v>1</v>
      </c>
      <c r="K36" s="311" t="s">
        <v>430</v>
      </c>
      <c r="L36" s="311">
        <f t="shared" si="2"/>
        <v>4</v>
      </c>
      <c r="N36" s="621"/>
      <c r="O36" s="311" t="s">
        <v>507</v>
      </c>
      <c r="P36" s="580">
        <f t="shared" ref="P36:P37" si="3">COUNTIFS($E$17:$S$18,E42)+COUNTIFS($E$17:$S$18,E43)+COUNTIFS($E$17:$S$18,E44)+COUNTIFS($E$17:$S$18,E45)</f>
        <v>1</v>
      </c>
      <c r="Q36" s="621"/>
      <c r="R36" s="311" t="s">
        <v>507</v>
      </c>
    </row>
    <row r="37" spans="4:18" ht="13.2">
      <c r="D37" s="696"/>
      <c r="E37" s="425" t="s">
        <v>501</v>
      </c>
      <c r="F37" s="311">
        <f t="shared" si="0"/>
        <v>0</v>
      </c>
      <c r="G37" s="696"/>
      <c r="H37" s="425" t="s">
        <v>446</v>
      </c>
      <c r="I37" s="435">
        <f t="shared" si="1"/>
        <v>1</v>
      </c>
      <c r="K37" s="311" t="s">
        <v>431</v>
      </c>
      <c r="L37" s="311">
        <f t="shared" si="2"/>
        <v>4</v>
      </c>
      <c r="N37" s="621"/>
      <c r="O37" s="311" t="s">
        <v>518</v>
      </c>
      <c r="P37" s="580">
        <f t="shared" si="3"/>
        <v>1</v>
      </c>
      <c r="Q37" s="621"/>
      <c r="R37" s="311" t="s">
        <v>518</v>
      </c>
    </row>
    <row r="38" spans="4:18" ht="13.2">
      <c r="D38" s="697"/>
      <c r="E38" s="428" t="s">
        <v>503</v>
      </c>
      <c r="F38" s="311">
        <f t="shared" si="0"/>
        <v>2</v>
      </c>
      <c r="G38" s="697"/>
      <c r="H38" s="428" t="s">
        <v>448</v>
      </c>
      <c r="I38" s="435">
        <f t="shared" si="1"/>
        <v>0</v>
      </c>
      <c r="N38" s="621"/>
      <c r="O38" s="311" t="s">
        <v>492</v>
      </c>
      <c r="Q38" s="621"/>
      <c r="R38" s="311" t="s">
        <v>492</v>
      </c>
    </row>
    <row r="39" spans="4:18" ht="13.2">
      <c r="D39" s="751" t="s">
        <v>480</v>
      </c>
      <c r="E39" s="422" t="s">
        <v>588</v>
      </c>
      <c r="F39" s="311">
        <f t="shared" si="0"/>
        <v>4</v>
      </c>
      <c r="G39" s="752" t="s">
        <v>507</v>
      </c>
      <c r="H39" s="422" t="s">
        <v>598</v>
      </c>
      <c r="I39" s="435">
        <f t="shared" si="1"/>
        <v>0</v>
      </c>
      <c r="N39" s="621"/>
      <c r="O39" s="311" t="s">
        <v>480</v>
      </c>
      <c r="Q39" s="621"/>
      <c r="R39" s="311" t="s">
        <v>480</v>
      </c>
    </row>
    <row r="40" spans="4:18" ht="13.2">
      <c r="D40" s="696"/>
      <c r="E40" s="425" t="s">
        <v>582</v>
      </c>
      <c r="F40" s="311">
        <f t="shared" si="0"/>
        <v>1</v>
      </c>
      <c r="G40" s="696"/>
      <c r="H40" s="425" t="s">
        <v>504</v>
      </c>
      <c r="I40" s="435">
        <f t="shared" si="1"/>
        <v>0</v>
      </c>
      <c r="N40" s="621"/>
      <c r="O40" s="311" t="s">
        <v>515</v>
      </c>
      <c r="Q40" s="621"/>
      <c r="R40" s="311" t="s">
        <v>515</v>
      </c>
    </row>
    <row r="41" spans="4:18" ht="13.2">
      <c r="D41" s="696"/>
      <c r="E41" s="425" t="s">
        <v>585</v>
      </c>
      <c r="F41" s="311">
        <f t="shared" si="0"/>
        <v>1</v>
      </c>
      <c r="G41" s="696"/>
      <c r="H41" s="425" t="s">
        <v>472</v>
      </c>
      <c r="I41" s="435">
        <f t="shared" si="1"/>
        <v>0</v>
      </c>
      <c r="N41" s="621"/>
      <c r="O41" s="311" t="s">
        <v>477</v>
      </c>
      <c r="Q41" s="621"/>
      <c r="R41" s="311" t="s">
        <v>477</v>
      </c>
    </row>
    <row r="42" spans="4:18" ht="13.2">
      <c r="D42" s="697"/>
      <c r="E42" s="428" t="s">
        <v>599</v>
      </c>
      <c r="F42" s="311">
        <f t="shared" si="0"/>
        <v>0</v>
      </c>
      <c r="G42" s="696"/>
      <c r="H42" s="425" t="s">
        <v>509</v>
      </c>
      <c r="I42" s="435">
        <f t="shared" si="1"/>
        <v>0</v>
      </c>
      <c r="N42" s="621"/>
      <c r="O42" s="311" t="s">
        <v>507</v>
      </c>
      <c r="Q42" s="621"/>
      <c r="R42" s="311" t="s">
        <v>507</v>
      </c>
    </row>
    <row r="43" spans="4:18" ht="13.2">
      <c r="D43" s="753" t="s">
        <v>515</v>
      </c>
      <c r="E43" s="422" t="s">
        <v>440</v>
      </c>
      <c r="F43" s="311">
        <f t="shared" si="0"/>
        <v>3</v>
      </c>
      <c r="G43" s="696"/>
      <c r="H43" s="425" t="s">
        <v>511</v>
      </c>
      <c r="I43" s="435">
        <f t="shared" si="1"/>
        <v>0</v>
      </c>
      <c r="N43" s="621"/>
      <c r="O43" s="311" t="s">
        <v>518</v>
      </c>
      <c r="Q43" s="621"/>
      <c r="R43" s="311" t="s">
        <v>518</v>
      </c>
    </row>
    <row r="44" spans="4:18" ht="13.2">
      <c r="D44" s="696"/>
      <c r="E44" s="425" t="s">
        <v>450</v>
      </c>
      <c r="F44" s="311">
        <f t="shared" si="0"/>
        <v>3</v>
      </c>
      <c r="G44" s="696"/>
      <c r="H44" s="425" t="s">
        <v>513</v>
      </c>
      <c r="I44" s="435">
        <f t="shared" si="1"/>
        <v>2</v>
      </c>
      <c r="N44" s="621"/>
      <c r="O44" s="311" t="s">
        <v>492</v>
      </c>
      <c r="Q44" s="621"/>
      <c r="R44" s="311" t="s">
        <v>492</v>
      </c>
    </row>
    <row r="45" spans="4:18" ht="13.2">
      <c r="D45" s="696"/>
      <c r="E45" s="425" t="s">
        <v>438</v>
      </c>
      <c r="F45" s="311">
        <f t="shared" si="0"/>
        <v>0</v>
      </c>
      <c r="G45" s="697"/>
      <c r="H45" s="429" t="s">
        <v>444</v>
      </c>
      <c r="I45" s="435">
        <f t="shared" si="1"/>
        <v>0</v>
      </c>
      <c r="N45" s="621"/>
      <c r="O45" s="311" t="s">
        <v>480</v>
      </c>
      <c r="Q45" s="621"/>
      <c r="R45" s="311" t="s">
        <v>480</v>
      </c>
    </row>
    <row r="46" spans="4:18" ht="13.2">
      <c r="D46" s="696"/>
      <c r="E46" s="425" t="s">
        <v>460</v>
      </c>
      <c r="F46" s="311">
        <f t="shared" si="0"/>
        <v>0</v>
      </c>
      <c r="G46" s="754" t="s">
        <v>518</v>
      </c>
      <c r="H46" s="422" t="s">
        <v>519</v>
      </c>
      <c r="I46" s="435">
        <f t="shared" si="1"/>
        <v>0</v>
      </c>
      <c r="N46" s="621"/>
      <c r="O46" s="311" t="s">
        <v>515</v>
      </c>
      <c r="Q46" s="621"/>
      <c r="R46" s="311" t="s">
        <v>515</v>
      </c>
    </row>
    <row r="47" spans="4:18" ht="13.2">
      <c r="D47" s="696"/>
      <c r="E47" s="425" t="s">
        <v>443</v>
      </c>
      <c r="F47" s="311">
        <f t="shared" si="0"/>
        <v>3</v>
      </c>
      <c r="G47" s="696"/>
      <c r="H47" s="425" t="s">
        <v>520</v>
      </c>
      <c r="I47" s="435">
        <f t="shared" si="1"/>
        <v>0</v>
      </c>
      <c r="N47" s="621"/>
      <c r="O47" s="311" t="s">
        <v>477</v>
      </c>
      <c r="Q47" s="621"/>
      <c r="R47" s="311" t="s">
        <v>477</v>
      </c>
    </row>
    <row r="48" spans="4:18" ht="13.2">
      <c r="D48" s="696"/>
      <c r="E48" s="425" t="s">
        <v>522</v>
      </c>
      <c r="F48" s="311">
        <f t="shared" si="0"/>
        <v>0</v>
      </c>
      <c r="G48" s="696"/>
      <c r="H48" s="425" t="s">
        <v>523</v>
      </c>
      <c r="I48" s="435">
        <f t="shared" si="1"/>
        <v>0</v>
      </c>
      <c r="N48" s="621"/>
      <c r="O48" s="311" t="s">
        <v>507</v>
      </c>
      <c r="Q48" s="621"/>
      <c r="R48" s="311" t="s">
        <v>507</v>
      </c>
    </row>
    <row r="49" spans="4:18" ht="13.2">
      <c r="D49" s="696"/>
      <c r="E49" s="425" t="s">
        <v>445</v>
      </c>
      <c r="F49" s="311">
        <f t="shared" si="0"/>
        <v>6</v>
      </c>
      <c r="G49" s="696"/>
      <c r="H49" s="425" t="s">
        <v>482</v>
      </c>
      <c r="I49" s="435">
        <f t="shared" si="1"/>
        <v>1</v>
      </c>
      <c r="N49" s="621"/>
      <c r="O49" s="311" t="s">
        <v>518</v>
      </c>
      <c r="Q49" s="621"/>
      <c r="R49" s="311" t="s">
        <v>518</v>
      </c>
    </row>
    <row r="50" spans="4:18" ht="13.2">
      <c r="D50" s="696"/>
      <c r="E50" s="425" t="s">
        <v>600</v>
      </c>
      <c r="F50" s="311">
        <f t="shared" si="0"/>
        <v>0</v>
      </c>
      <c r="G50" s="696"/>
      <c r="H50" s="425" t="s">
        <v>441</v>
      </c>
      <c r="I50" s="435">
        <f t="shared" si="1"/>
        <v>1</v>
      </c>
    </row>
    <row r="51" spans="4:18" ht="13.2">
      <c r="D51" s="696"/>
      <c r="E51" s="425" t="s">
        <v>528</v>
      </c>
      <c r="F51" s="311">
        <f t="shared" si="0"/>
        <v>0</v>
      </c>
      <c r="G51" s="697"/>
      <c r="H51" s="428" t="s">
        <v>529</v>
      </c>
      <c r="I51" s="435">
        <f t="shared" si="1"/>
        <v>0</v>
      </c>
    </row>
    <row r="52" spans="4:18" ht="13.2">
      <c r="D52" s="696"/>
      <c r="E52" s="425" t="s">
        <v>531</v>
      </c>
      <c r="F52" s="311">
        <f t="shared" si="0"/>
        <v>0</v>
      </c>
      <c r="I52" s="581"/>
    </row>
    <row r="53" spans="4:18" ht="13.2">
      <c r="D53" s="697"/>
      <c r="E53" s="428" t="s">
        <v>463</v>
      </c>
      <c r="F53" s="311">
        <f t="shared" si="0"/>
        <v>3</v>
      </c>
      <c r="I53" s="581"/>
    </row>
  </sheetData>
  <mergeCells count="45">
    <mergeCell ref="N44:N49"/>
    <mergeCell ref="Q44:Q49"/>
    <mergeCell ref="G32:G38"/>
    <mergeCell ref="G39:G45"/>
    <mergeCell ref="G46:G51"/>
    <mergeCell ref="D17:D18"/>
    <mergeCell ref="N32:N37"/>
    <mergeCell ref="Q32:Q37"/>
    <mergeCell ref="N38:N43"/>
    <mergeCell ref="Q38:Q43"/>
    <mergeCell ref="D19:D20"/>
    <mergeCell ref="D21:D22"/>
    <mergeCell ref="D23:D24"/>
    <mergeCell ref="D25:D26"/>
    <mergeCell ref="D27:D28"/>
    <mergeCell ref="D32:D38"/>
    <mergeCell ref="D39:D42"/>
    <mergeCell ref="D43:D53"/>
    <mergeCell ref="A5:A6"/>
    <mergeCell ref="B5:B6"/>
    <mergeCell ref="C5:C6"/>
    <mergeCell ref="D5:D6"/>
    <mergeCell ref="D15:D16"/>
    <mergeCell ref="AJ5:AJ6"/>
    <mergeCell ref="AK5:AK6"/>
    <mergeCell ref="AL5:AL6"/>
    <mergeCell ref="AQ5:AQ6"/>
    <mergeCell ref="AR5:AR6"/>
    <mergeCell ref="AM4:AP5"/>
    <mergeCell ref="AQ4:BA4"/>
    <mergeCell ref="AU5:AU6"/>
    <mergeCell ref="AV5:AV6"/>
    <mergeCell ref="AW5:AW6"/>
    <mergeCell ref="AX5:AX6"/>
    <mergeCell ref="AY5:AY6"/>
    <mergeCell ref="AZ5:AZ6"/>
    <mergeCell ref="BA5:BA6"/>
    <mergeCell ref="AS5:AS6"/>
    <mergeCell ref="AT5:AT6"/>
    <mergeCell ref="A1:B1"/>
    <mergeCell ref="A2:B2"/>
    <mergeCell ref="C4:D4"/>
    <mergeCell ref="F4:G4"/>
    <mergeCell ref="O4:X4"/>
    <mergeCell ref="A4:B4"/>
  </mergeCells>
  <phoneticPr fontId="10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workbookViewId="0"/>
  </sheetViews>
  <sheetFormatPr defaultColWidth="12.6640625" defaultRowHeight="15.75" customHeight="1"/>
  <sheetData>
    <row r="1" spans="1:26">
      <c r="A1" s="582" t="s">
        <v>3</v>
      </c>
      <c r="B1" s="583" t="s">
        <v>4</v>
      </c>
      <c r="C1" s="583" t="s">
        <v>5</v>
      </c>
      <c r="D1" s="584" t="s">
        <v>601</v>
      </c>
      <c r="E1" s="585" t="s">
        <v>602</v>
      </c>
      <c r="F1" s="586"/>
      <c r="G1" s="24"/>
      <c r="H1" s="24"/>
      <c r="I1" s="24"/>
      <c r="J1" s="24"/>
      <c r="K1" s="24"/>
      <c r="L1" s="24"/>
      <c r="M1" s="24"/>
      <c r="N1" s="24"/>
      <c r="O1" s="24"/>
      <c r="P1" s="24"/>
      <c r="Q1" s="24"/>
      <c r="R1" s="24"/>
      <c r="S1" s="24"/>
      <c r="T1" s="24"/>
      <c r="U1" s="24"/>
      <c r="V1" s="24"/>
      <c r="W1" s="24"/>
      <c r="X1" s="24"/>
      <c r="Y1" s="24"/>
      <c r="Z1" s="24"/>
    </row>
    <row r="2" spans="1:26">
      <c r="A2" s="587">
        <f>'メイキング貼付用元データ（非表示）'!B2</f>
        <v>46054</v>
      </c>
      <c r="B2" s="588">
        <f>'メイキング貼付用元データ（非表示）'!E2</f>
        <v>1030</v>
      </c>
      <c r="C2" s="588">
        <f>'メイキング貼付用元データ（非表示）'!F2</f>
        <v>1130</v>
      </c>
      <c r="D2" s="589" t="str">
        <f>'メイキング貼付用元データ（非表示）'!D2</f>
        <v>jump1</v>
      </c>
      <c r="E2" s="589" t="str">
        <f>'メイキング貼付用元データ（非表示）'!H2</f>
        <v>Rion.S</v>
      </c>
      <c r="F2" s="586"/>
      <c r="G2" s="24"/>
      <c r="H2" s="590"/>
      <c r="I2" s="24"/>
      <c r="J2" s="590"/>
      <c r="K2" s="24"/>
      <c r="L2" s="24"/>
      <c r="M2" s="24"/>
      <c r="N2" s="591"/>
      <c r="O2" s="24"/>
      <c r="P2" s="24"/>
      <c r="Q2" s="24"/>
      <c r="R2" s="24"/>
      <c r="S2" s="24"/>
      <c r="T2" s="24"/>
      <c r="U2" s="24"/>
      <c r="V2" s="24"/>
      <c r="W2" s="24"/>
      <c r="X2" s="24"/>
      <c r="Y2" s="24"/>
      <c r="Z2" s="24"/>
    </row>
    <row r="3" spans="1:26">
      <c r="A3" s="587">
        <f>'メイキング貼付用元データ（非表示）'!B3</f>
        <v>46054</v>
      </c>
      <c r="B3" s="588">
        <f>'メイキング貼付用元データ（非表示）'!E3</f>
        <v>1230</v>
      </c>
      <c r="C3" s="588">
        <f>'メイキング貼付用元データ（非表示）'!F3</f>
        <v>1330</v>
      </c>
      <c r="D3" s="589" t="str">
        <f>'メイキング貼付用元データ（非表示）'!D3</f>
        <v>Hip＆Leg1</v>
      </c>
      <c r="E3" s="589" t="str">
        <f>'メイキング貼付用元データ（非表示）'!H3</f>
        <v>Rion.S</v>
      </c>
      <c r="F3" s="586"/>
      <c r="G3" s="24"/>
      <c r="H3" s="590"/>
      <c r="I3" s="24"/>
      <c r="J3" s="590"/>
      <c r="K3" s="24"/>
      <c r="L3" s="24"/>
      <c r="M3" s="24"/>
      <c r="N3" s="591"/>
      <c r="O3" s="24"/>
      <c r="P3" s="24"/>
      <c r="Q3" s="24"/>
      <c r="R3" s="24"/>
      <c r="S3" s="24"/>
      <c r="T3" s="24"/>
      <c r="U3" s="24"/>
      <c r="V3" s="24"/>
      <c r="W3" s="24"/>
      <c r="X3" s="24"/>
      <c r="Y3" s="24"/>
      <c r="Z3" s="24"/>
    </row>
    <row r="4" spans="1:26">
      <c r="A4" s="587">
        <f>'メイキング貼付用元データ（非表示）'!B4</f>
        <v>46054</v>
      </c>
      <c r="B4" s="588">
        <f>'メイキング貼付用元データ（非表示）'!E4</f>
        <v>1430</v>
      </c>
      <c r="C4" s="588">
        <f>'メイキング貼付用元データ（非表示）'!F4</f>
        <v>1530</v>
      </c>
      <c r="D4" s="589" t="str">
        <f>'メイキング貼付用元データ（非表示）'!D4</f>
        <v>Waist1</v>
      </c>
      <c r="E4" s="589" t="str">
        <f>'メイキング貼付用元データ（非表示）'!H4</f>
        <v>rena.H</v>
      </c>
      <c r="F4" s="586"/>
      <c r="G4" s="24"/>
      <c r="H4" s="590"/>
      <c r="I4" s="24"/>
      <c r="J4" s="590"/>
      <c r="K4" s="24"/>
      <c r="L4" s="24"/>
      <c r="M4" s="24"/>
      <c r="N4" s="591"/>
      <c r="O4" s="24"/>
      <c r="P4" s="24"/>
      <c r="Q4" s="24"/>
      <c r="R4" s="24"/>
      <c r="S4" s="24"/>
      <c r="T4" s="24"/>
      <c r="U4" s="24"/>
      <c r="V4" s="24"/>
      <c r="W4" s="24"/>
      <c r="X4" s="24"/>
      <c r="Y4" s="24"/>
      <c r="Z4" s="24"/>
    </row>
    <row r="5" spans="1:26">
      <c r="A5" s="587">
        <f>'メイキング貼付用元データ（非表示）'!B5</f>
        <v>46054</v>
      </c>
      <c r="B5" s="588">
        <f>'メイキング貼付用元データ（非表示）'!E5</f>
        <v>1630</v>
      </c>
      <c r="C5" s="588">
        <f>'メイキング貼付用元データ（非表示）'!F5</f>
        <v>1730</v>
      </c>
      <c r="D5" s="589" t="str">
        <f>'メイキング貼付用元データ（非表示）'!D5</f>
        <v>Basic1</v>
      </c>
      <c r="E5" s="589" t="str">
        <f>'メイキング貼付用元データ（非表示）'!H5</f>
        <v>rena.H</v>
      </c>
      <c r="F5" s="586"/>
      <c r="G5" s="24"/>
      <c r="H5" s="590"/>
      <c r="I5" s="24"/>
      <c r="J5" s="590"/>
      <c r="K5" s="24"/>
      <c r="L5" s="24"/>
      <c r="M5" s="24"/>
      <c r="N5" s="591"/>
      <c r="O5" s="24"/>
      <c r="P5" s="24"/>
      <c r="Q5" s="24"/>
      <c r="R5" s="24"/>
      <c r="S5" s="24"/>
      <c r="T5" s="24"/>
      <c r="U5" s="24"/>
      <c r="V5" s="24"/>
      <c r="W5" s="24"/>
      <c r="X5" s="24"/>
      <c r="Y5" s="24"/>
      <c r="Z5" s="24"/>
    </row>
    <row r="6" spans="1:26">
      <c r="A6" s="587">
        <f>'メイキング貼付用元データ（非表示）'!B6</f>
        <v>46056</v>
      </c>
      <c r="B6" s="588">
        <f>'メイキング貼付用元データ（非表示）'!E6</f>
        <v>1030</v>
      </c>
      <c r="C6" s="588">
        <f>'メイキング貼付用元データ（非表示）'!F6</f>
        <v>1130</v>
      </c>
      <c r="D6" s="589" t="str">
        <f>'メイキング貼付用元データ（非表示）'!D6</f>
        <v>Basic2</v>
      </c>
      <c r="E6" s="589" t="str">
        <f>'メイキング貼付用元データ（非表示）'!H6</f>
        <v>Rion.S</v>
      </c>
      <c r="F6" s="586"/>
      <c r="G6" s="24"/>
      <c r="H6" s="590"/>
      <c r="I6" s="24"/>
      <c r="J6" s="590"/>
      <c r="K6" s="24"/>
      <c r="L6" s="24"/>
      <c r="M6" s="24"/>
      <c r="N6" s="591"/>
      <c r="O6" s="24"/>
      <c r="P6" s="24"/>
      <c r="Q6" s="24"/>
      <c r="R6" s="24"/>
      <c r="S6" s="24"/>
      <c r="T6" s="24"/>
      <c r="U6" s="24"/>
      <c r="V6" s="24"/>
      <c r="W6" s="24"/>
      <c r="X6" s="24"/>
      <c r="Y6" s="24"/>
      <c r="Z6" s="24"/>
    </row>
    <row r="7" spans="1:26">
      <c r="A7" s="587">
        <f>'メイキング貼付用元データ（非表示）'!B7</f>
        <v>46056</v>
      </c>
      <c r="B7" s="588">
        <f>'メイキング貼付用元データ（非表示）'!E7</f>
        <v>1200</v>
      </c>
      <c r="C7" s="588">
        <f>'メイキング貼付用元データ（非表示）'!F7</f>
        <v>1300</v>
      </c>
      <c r="D7" s="589" t="str">
        <f>'メイキング貼付用元データ（非表示）'!D7</f>
        <v>Back＆Ar1</v>
      </c>
      <c r="E7" s="589" t="str">
        <f>'メイキング貼付用元データ（非表示）'!H7</f>
        <v>Nagi.k</v>
      </c>
      <c r="F7" s="586"/>
      <c r="G7" s="24"/>
      <c r="H7" s="590"/>
      <c r="I7" s="24"/>
      <c r="J7" s="590"/>
      <c r="K7" s="24"/>
      <c r="L7" s="24"/>
      <c r="M7" s="24"/>
      <c r="N7" s="591"/>
      <c r="O7" s="24"/>
      <c r="P7" s="24"/>
      <c r="Q7" s="24"/>
      <c r="R7" s="24"/>
      <c r="S7" s="24"/>
      <c r="T7" s="24"/>
      <c r="U7" s="24"/>
      <c r="V7" s="24"/>
      <c r="W7" s="24"/>
      <c r="X7" s="24"/>
      <c r="Y7" s="24"/>
      <c r="Z7" s="24"/>
    </row>
    <row r="8" spans="1:26">
      <c r="A8" s="587">
        <f>'メイキング貼付用元データ（非表示）'!B8</f>
        <v>46056</v>
      </c>
      <c r="B8" s="588">
        <f>'メイキング貼付用元データ（非表示）'!E8</f>
        <v>1330</v>
      </c>
      <c r="C8" s="588">
        <f>'メイキング貼付用元データ（非表示）'!F8</f>
        <v>1430</v>
      </c>
      <c r="D8" s="589" t="str">
        <f>'メイキング貼付用元データ（非表示）'!D8</f>
        <v>PC</v>
      </c>
      <c r="E8" s="589" t="str">
        <f>'メイキング貼付用元データ（非表示）'!H8</f>
        <v>Rion.S</v>
      </c>
      <c r="F8" s="586"/>
      <c r="G8" s="24"/>
      <c r="H8" s="590"/>
      <c r="I8" s="24"/>
      <c r="J8" s="590"/>
      <c r="K8" s="24"/>
      <c r="L8" s="24"/>
      <c r="M8" s="24"/>
      <c r="N8" s="591"/>
      <c r="O8" s="24"/>
      <c r="P8" s="24"/>
      <c r="Q8" s="24"/>
      <c r="R8" s="24"/>
      <c r="S8" s="24"/>
      <c r="T8" s="24"/>
      <c r="U8" s="24"/>
      <c r="V8" s="24"/>
      <c r="W8" s="24"/>
      <c r="X8" s="24"/>
      <c r="Y8" s="24"/>
      <c r="Z8" s="24"/>
    </row>
    <row r="9" spans="1:26">
      <c r="A9" s="587">
        <f>'メイキング貼付用元データ（非表示）'!B9</f>
        <v>46056</v>
      </c>
      <c r="B9" s="588">
        <f>'メイキング貼付用元データ（非表示）'!E9</f>
        <v>1800</v>
      </c>
      <c r="C9" s="588">
        <f>'メイキング貼付用元データ（非表示）'!F9</f>
        <v>1900</v>
      </c>
      <c r="D9" s="589" t="str">
        <f>'メイキング貼付用元データ（非表示）'!D9</f>
        <v>Basic1</v>
      </c>
      <c r="E9" s="589" t="str">
        <f>'メイキング貼付用元データ（非表示）'!H9</f>
        <v>rena.H</v>
      </c>
      <c r="F9" s="586"/>
      <c r="G9" s="24"/>
      <c r="H9" s="590"/>
      <c r="I9" s="24"/>
      <c r="J9" s="590"/>
      <c r="K9" s="24"/>
      <c r="L9" s="24"/>
      <c r="M9" s="24"/>
      <c r="N9" s="591"/>
      <c r="O9" s="24"/>
      <c r="P9" s="24"/>
      <c r="Q9" s="24"/>
      <c r="R9" s="24"/>
      <c r="S9" s="24"/>
      <c r="T9" s="24"/>
      <c r="U9" s="24"/>
      <c r="V9" s="24"/>
      <c r="W9" s="24"/>
      <c r="X9" s="24"/>
      <c r="Y9" s="24"/>
      <c r="Z9" s="24"/>
    </row>
    <row r="10" spans="1:26">
      <c r="A10" s="587">
        <f>'メイキング貼付用元データ（非表示）'!B10</f>
        <v>46056</v>
      </c>
      <c r="B10" s="588">
        <f>'メイキング貼付用元データ（非表示）'!E10</f>
        <v>1930</v>
      </c>
      <c r="C10" s="588">
        <f>'メイキング貼付用元データ（非表示）'!F10</f>
        <v>2030</v>
      </c>
      <c r="D10" s="589" t="str">
        <f>'メイキング貼付用元データ（非表示）'!D10</f>
        <v>Waist1</v>
      </c>
      <c r="E10" s="589" t="str">
        <f>'メイキング貼付用元データ（非表示）'!H10</f>
        <v>Nagi.k</v>
      </c>
      <c r="F10" s="586"/>
      <c r="G10" s="24"/>
      <c r="H10" s="590"/>
      <c r="I10" s="24"/>
      <c r="J10" s="590"/>
      <c r="K10" s="24"/>
      <c r="L10" s="24"/>
      <c r="M10" s="24"/>
      <c r="N10" s="591"/>
      <c r="O10" s="24"/>
      <c r="P10" s="24"/>
      <c r="Q10" s="24"/>
      <c r="R10" s="24"/>
      <c r="S10" s="24"/>
      <c r="T10" s="24"/>
      <c r="U10" s="24"/>
      <c r="V10" s="24"/>
      <c r="W10" s="24"/>
      <c r="X10" s="24"/>
      <c r="Y10" s="24"/>
      <c r="Z10" s="24"/>
    </row>
    <row r="11" spans="1:26">
      <c r="A11" s="587">
        <f>'メイキング貼付用元データ（非表示）'!B11</f>
        <v>46056</v>
      </c>
      <c r="B11" s="588">
        <f>'メイキング貼付用元データ（非表示）'!E11</f>
        <v>2100</v>
      </c>
      <c r="C11" s="588">
        <f>'メイキング貼付用元データ（非表示）'!F11</f>
        <v>2200</v>
      </c>
      <c r="D11" s="589" t="str">
        <f>'メイキング貼付用元データ（非表示）'!D11</f>
        <v>Hip＆Leg1</v>
      </c>
      <c r="E11" s="589" t="str">
        <f>'メイキング貼付用元データ（非表示）'!H11</f>
        <v>rena.H</v>
      </c>
      <c r="F11" s="586"/>
      <c r="G11" s="24"/>
      <c r="H11" s="590"/>
      <c r="I11" s="24"/>
      <c r="J11" s="590"/>
      <c r="K11" s="24"/>
      <c r="L11" s="24"/>
      <c r="M11" s="24"/>
      <c r="N11" s="591"/>
      <c r="O11" s="24"/>
      <c r="P11" s="24"/>
      <c r="Q11" s="24"/>
      <c r="R11" s="24"/>
      <c r="S11" s="24"/>
      <c r="T11" s="24"/>
      <c r="U11" s="24"/>
      <c r="V11" s="24"/>
      <c r="W11" s="24"/>
      <c r="X11" s="24"/>
      <c r="Y11" s="24"/>
      <c r="Z11" s="24"/>
    </row>
    <row r="12" spans="1:26">
      <c r="A12" s="587">
        <f>'メイキング貼付用元データ（非表示）'!B12</f>
        <v>46057</v>
      </c>
      <c r="B12" s="588">
        <f>'メイキング貼付用元データ（非表示）'!E12</f>
        <v>1030</v>
      </c>
      <c r="C12" s="588">
        <f>'メイキング貼付用元データ（非表示）'!F12</f>
        <v>1130</v>
      </c>
      <c r="D12" s="589" t="str">
        <f>'メイキング貼付用元データ（非表示）'!D12</f>
        <v>Stretch1</v>
      </c>
      <c r="E12" s="589" t="str">
        <f>'メイキング貼付用元データ（非表示）'!H12</f>
        <v>misaki.h</v>
      </c>
      <c r="F12" s="586"/>
      <c r="G12" s="24"/>
      <c r="H12" s="590"/>
      <c r="I12" s="24"/>
      <c r="J12" s="590"/>
      <c r="K12" s="24"/>
      <c r="L12" s="24"/>
      <c r="M12" s="24"/>
      <c r="N12" s="591"/>
      <c r="O12" s="24"/>
      <c r="P12" s="24"/>
      <c r="Q12" s="24"/>
      <c r="R12" s="24"/>
      <c r="S12" s="24"/>
      <c r="T12" s="24"/>
      <c r="U12" s="24"/>
      <c r="V12" s="24"/>
      <c r="W12" s="24"/>
      <c r="X12" s="24"/>
      <c r="Y12" s="24"/>
      <c r="Z12" s="24"/>
    </row>
    <row r="13" spans="1:26">
      <c r="A13" s="587">
        <f>'メイキング貼付用元データ（非表示）'!B13</f>
        <v>46057</v>
      </c>
      <c r="B13" s="588">
        <f>'メイキング貼付用元データ（非表示）'!E13</f>
        <v>1230</v>
      </c>
      <c r="C13" s="588">
        <f>'メイキング貼付用元データ（非表示）'!F13</f>
        <v>1330</v>
      </c>
      <c r="D13" s="589" t="str">
        <f>'メイキング貼付用元データ（非表示）'!D13</f>
        <v>Basic1</v>
      </c>
      <c r="E13" s="589" t="str">
        <f>'メイキング貼付用元データ（非表示）'!H13</f>
        <v>rena.H</v>
      </c>
      <c r="F13" s="586"/>
      <c r="G13" s="24"/>
      <c r="H13" s="590"/>
      <c r="I13" s="24"/>
      <c r="J13" s="590"/>
      <c r="K13" s="24"/>
      <c r="L13" s="24"/>
      <c r="M13" s="24"/>
      <c r="N13" s="591"/>
      <c r="O13" s="24"/>
      <c r="P13" s="24"/>
      <c r="Q13" s="24"/>
      <c r="R13" s="24"/>
      <c r="S13" s="24"/>
      <c r="T13" s="24"/>
      <c r="U13" s="24"/>
      <c r="V13" s="24"/>
      <c r="W13" s="24"/>
      <c r="X13" s="24"/>
      <c r="Y13" s="24"/>
      <c r="Z13" s="24"/>
    </row>
    <row r="14" spans="1:26">
      <c r="A14" s="587">
        <f>'メイキング貼付用元データ（非表示）'!B14</f>
        <v>46057</v>
      </c>
      <c r="B14" s="588">
        <f>'メイキング貼付用元データ（非表示）'!E14</f>
        <v>1800</v>
      </c>
      <c r="C14" s="588">
        <f>'メイキング貼付用元データ（非表示）'!F14</f>
        <v>1900</v>
      </c>
      <c r="D14" s="589" t="str">
        <f>'メイキング貼付用元データ（非表示）'!D14</f>
        <v>Back＆Ar1</v>
      </c>
      <c r="E14" s="589" t="str">
        <f>'メイキング貼付用元データ（非表示）'!H14</f>
        <v>Nagi.k</v>
      </c>
      <c r="F14" s="586"/>
      <c r="G14" s="24"/>
      <c r="H14" s="590"/>
      <c r="I14" s="24"/>
      <c r="J14" s="590"/>
      <c r="K14" s="24"/>
      <c r="L14" s="24"/>
      <c r="M14" s="24"/>
      <c r="N14" s="24"/>
      <c r="O14" s="24"/>
      <c r="P14" s="24"/>
      <c r="Q14" s="24"/>
      <c r="R14" s="24"/>
      <c r="S14" s="24"/>
      <c r="T14" s="24"/>
      <c r="U14" s="24"/>
      <c r="V14" s="24"/>
      <c r="W14" s="24"/>
      <c r="X14" s="24"/>
      <c r="Y14" s="24"/>
      <c r="Z14" s="24"/>
    </row>
    <row r="15" spans="1:26">
      <c r="A15" s="587">
        <f>'メイキング貼付用元データ（非表示）'!B15</f>
        <v>46057</v>
      </c>
      <c r="B15" s="588">
        <f>'メイキング貼付用元データ（非表示）'!E15</f>
        <v>1930</v>
      </c>
      <c r="C15" s="588">
        <f>'メイキング貼付用元データ（非表示）'!F15</f>
        <v>2030</v>
      </c>
      <c r="D15" s="589" t="str">
        <f>'メイキング貼付用元データ（非表示）'!D15</f>
        <v>Hip＆Leg1</v>
      </c>
      <c r="E15" s="589" t="str">
        <f>'メイキング貼付用元データ（非表示）'!H15</f>
        <v>rena.H</v>
      </c>
      <c r="F15" s="586"/>
      <c r="G15" s="24"/>
      <c r="H15" s="590"/>
      <c r="I15" s="24"/>
      <c r="J15" s="590"/>
      <c r="K15" s="24"/>
      <c r="L15" s="24"/>
      <c r="M15" s="24"/>
      <c r="N15" s="24"/>
      <c r="O15" s="24"/>
      <c r="P15" s="24"/>
      <c r="Q15" s="24"/>
      <c r="R15" s="24"/>
      <c r="S15" s="24"/>
      <c r="T15" s="24"/>
      <c r="U15" s="24"/>
      <c r="V15" s="24"/>
      <c r="W15" s="24"/>
      <c r="X15" s="24"/>
      <c r="Y15" s="24"/>
      <c r="Z15" s="24"/>
    </row>
    <row r="16" spans="1:26">
      <c r="A16" s="587">
        <f>'メイキング貼付用元データ（非表示）'!B16</f>
        <v>46057</v>
      </c>
      <c r="B16" s="588">
        <f>'メイキング貼付用元データ（非表示）'!E16</f>
        <v>2100</v>
      </c>
      <c r="C16" s="588">
        <f>'メイキング貼付用元データ（非表示）'!F16</f>
        <v>2200</v>
      </c>
      <c r="D16" s="589" t="str">
        <f>'メイキング貼付用元データ（非表示）'!D16</f>
        <v>Waist1</v>
      </c>
      <c r="E16" s="589" t="str">
        <f>'メイキング貼付用元データ（非表示）'!H16</f>
        <v>Nagi.k</v>
      </c>
      <c r="F16" s="586"/>
      <c r="G16" s="24"/>
      <c r="H16" s="590"/>
      <c r="I16" s="24"/>
      <c r="J16" s="590"/>
      <c r="K16" s="24"/>
      <c r="L16" s="24"/>
      <c r="M16" s="24"/>
      <c r="N16" s="24"/>
      <c r="O16" s="24"/>
      <c r="P16" s="24"/>
      <c r="Q16" s="24"/>
      <c r="R16" s="24"/>
      <c r="S16" s="24"/>
      <c r="T16" s="24"/>
      <c r="U16" s="24"/>
      <c r="V16" s="24"/>
      <c r="W16" s="24"/>
      <c r="X16" s="24"/>
      <c r="Y16" s="24"/>
      <c r="Z16" s="24"/>
    </row>
    <row r="17" spans="1:26">
      <c r="A17" s="587">
        <f>'メイキング貼付用元データ（非表示）'!B17</f>
        <v>46058</v>
      </c>
      <c r="B17" s="588">
        <f>'メイキング貼付用元データ（非表示）'!E17</f>
        <v>1800</v>
      </c>
      <c r="C17" s="588">
        <f>'メイキング貼付用元データ（非表示）'!F17</f>
        <v>1900</v>
      </c>
      <c r="D17" s="589" t="str">
        <f>'メイキング貼付用元データ（非表示）'!D17</f>
        <v>Waist1</v>
      </c>
      <c r="E17" s="589" t="str">
        <f>'メイキング貼付用元データ（非表示）'!H17</f>
        <v>Nagi.k</v>
      </c>
      <c r="F17" s="586"/>
      <c r="G17" s="24"/>
      <c r="H17" s="590"/>
      <c r="I17" s="24"/>
      <c r="J17" s="590"/>
      <c r="K17" s="24"/>
      <c r="L17" s="24"/>
      <c r="M17" s="24"/>
      <c r="N17" s="24"/>
      <c r="O17" s="24"/>
      <c r="P17" s="24"/>
      <c r="Q17" s="24"/>
      <c r="R17" s="24"/>
      <c r="S17" s="24"/>
      <c r="T17" s="24"/>
      <c r="U17" s="24"/>
      <c r="V17" s="24"/>
      <c r="W17" s="24"/>
      <c r="X17" s="24"/>
      <c r="Y17" s="24"/>
      <c r="Z17" s="24"/>
    </row>
    <row r="18" spans="1:26">
      <c r="A18" s="587">
        <f>'メイキング貼付用元データ（非表示）'!B18</f>
        <v>46058</v>
      </c>
      <c r="B18" s="588">
        <f>'メイキング貼付用元データ（非表示）'!E18</f>
        <v>1930</v>
      </c>
      <c r="C18" s="588">
        <f>'メイキング貼付用元データ（非表示）'!F18</f>
        <v>2030</v>
      </c>
      <c r="D18" s="589" t="str">
        <f>'メイキング貼付用元データ（非表示）'!D18</f>
        <v>Basic1</v>
      </c>
      <c r="E18" s="589" t="str">
        <f>'メイキング貼付用元データ（非表示）'!H18</f>
        <v>Rion.S</v>
      </c>
      <c r="F18" s="586"/>
      <c r="G18" s="24"/>
      <c r="H18" s="590"/>
      <c r="I18" s="24"/>
      <c r="J18" s="590"/>
      <c r="K18" s="24"/>
      <c r="L18" s="24"/>
      <c r="M18" s="24"/>
      <c r="N18" s="24"/>
      <c r="O18" s="24"/>
      <c r="P18" s="24"/>
      <c r="Q18" s="24"/>
      <c r="R18" s="24"/>
      <c r="S18" s="24"/>
      <c r="T18" s="24"/>
      <c r="U18" s="24"/>
      <c r="V18" s="24"/>
      <c r="W18" s="24"/>
      <c r="X18" s="24"/>
      <c r="Y18" s="24"/>
      <c r="Z18" s="24"/>
    </row>
    <row r="19" spans="1:26">
      <c r="A19" s="587">
        <f>'メイキング貼付用元データ（非表示）'!B19</f>
        <v>46058</v>
      </c>
      <c r="B19" s="588">
        <f>'メイキング貼付用元データ（非表示）'!E19</f>
        <v>2100</v>
      </c>
      <c r="C19" s="588">
        <f>'メイキング貼付用元データ（非表示）'!F19</f>
        <v>2200</v>
      </c>
      <c r="D19" s="589" t="str">
        <f>'メイキング貼付用元データ（非表示）'!D19</f>
        <v>Back＆Ar1</v>
      </c>
      <c r="E19" s="589" t="str">
        <f>'メイキング貼付用元データ（非表示）'!H19</f>
        <v>Nagi.k</v>
      </c>
      <c r="F19" s="586"/>
      <c r="G19" s="24"/>
      <c r="H19" s="590"/>
      <c r="I19" s="24"/>
      <c r="J19" s="590"/>
      <c r="K19" s="24"/>
      <c r="L19" s="24"/>
      <c r="M19" s="24"/>
      <c r="N19" s="24"/>
      <c r="O19" s="24"/>
      <c r="P19" s="24"/>
      <c r="Q19" s="24"/>
      <c r="R19" s="24"/>
      <c r="S19" s="24"/>
      <c r="T19" s="24"/>
      <c r="U19" s="24"/>
      <c r="V19" s="24"/>
      <c r="W19" s="24"/>
      <c r="X19" s="24"/>
      <c r="Y19" s="24"/>
      <c r="Z19" s="24"/>
    </row>
    <row r="20" spans="1:26">
      <c r="A20" s="587">
        <f>'メイキング貼付用元データ（非表示）'!B20</f>
        <v>46059</v>
      </c>
      <c r="B20" s="588">
        <f>'メイキング貼付用元データ（非表示）'!E20</f>
        <v>1030</v>
      </c>
      <c r="C20" s="588">
        <f>'メイキング貼付用元データ（非表示）'!F20</f>
        <v>1130</v>
      </c>
      <c r="D20" s="589" t="str">
        <f>'メイキング貼付用元データ（非表示）'!D20</f>
        <v>Back＆Ar1</v>
      </c>
      <c r="E20" s="589" t="str">
        <f>'メイキング貼付用元データ（非表示）'!H20</f>
        <v>Nagi.k</v>
      </c>
      <c r="F20" s="586"/>
      <c r="G20" s="24"/>
      <c r="H20" s="590"/>
      <c r="I20" s="24"/>
      <c r="J20" s="590"/>
      <c r="K20" s="24"/>
      <c r="L20" s="24"/>
      <c r="M20" s="24"/>
      <c r="N20" s="24"/>
      <c r="O20" s="24"/>
      <c r="P20" s="24"/>
      <c r="Q20" s="24"/>
      <c r="R20" s="24"/>
      <c r="S20" s="24"/>
      <c r="T20" s="24"/>
      <c r="U20" s="24"/>
      <c r="V20" s="24"/>
      <c r="W20" s="24"/>
      <c r="X20" s="24"/>
      <c r="Y20" s="24"/>
      <c r="Z20" s="24"/>
    </row>
    <row r="21" spans="1:26">
      <c r="A21" s="587">
        <f>'メイキング貼付用元データ（非表示）'!B21</f>
        <v>46059</v>
      </c>
      <c r="B21" s="588">
        <f>'メイキング貼付用元データ（非表示）'!E21</f>
        <v>1200</v>
      </c>
      <c r="C21" s="588">
        <f>'メイキング貼付用元データ（非表示）'!F21</f>
        <v>1300</v>
      </c>
      <c r="D21" s="589" t="str">
        <f>'メイキング貼付用元データ（非表示）'!D21</f>
        <v>Basic1</v>
      </c>
      <c r="E21" s="589" t="str">
        <f>'メイキング貼付用元データ（非表示）'!H21</f>
        <v>rena.H</v>
      </c>
      <c r="F21" s="586"/>
      <c r="G21" s="24"/>
      <c r="H21" s="590"/>
      <c r="I21" s="24"/>
      <c r="J21" s="590"/>
      <c r="K21" s="24"/>
      <c r="L21" s="24"/>
      <c r="M21" s="24"/>
      <c r="N21" s="24"/>
      <c r="O21" s="24"/>
      <c r="P21" s="24"/>
      <c r="Q21" s="24"/>
      <c r="R21" s="24"/>
      <c r="S21" s="24"/>
      <c r="T21" s="24"/>
      <c r="U21" s="24"/>
      <c r="V21" s="24"/>
      <c r="W21" s="24"/>
      <c r="X21" s="24"/>
      <c r="Y21" s="24"/>
      <c r="Z21" s="24"/>
    </row>
    <row r="22" spans="1:26">
      <c r="A22" s="587">
        <f>'メイキング貼付用元データ（非表示）'!B22</f>
        <v>46059</v>
      </c>
      <c r="B22" s="588">
        <f>'メイキング貼付用元データ（非表示）'!E22</f>
        <v>1330</v>
      </c>
      <c r="C22" s="588">
        <f>'メイキング貼付用元データ（非表示）'!F22</f>
        <v>1430</v>
      </c>
      <c r="D22" s="589" t="str">
        <f>'メイキング貼付用元データ（非表示）'!D22</f>
        <v>Waist1</v>
      </c>
      <c r="E22" s="589" t="str">
        <f>'メイキング貼付用元データ（非表示）'!H22</f>
        <v>Nagi.k</v>
      </c>
      <c r="F22" s="586"/>
      <c r="G22" s="24"/>
      <c r="H22" s="590"/>
      <c r="I22" s="24"/>
      <c r="J22" s="590"/>
      <c r="K22" s="24"/>
      <c r="L22" s="24"/>
      <c r="M22" s="24"/>
      <c r="N22" s="24"/>
      <c r="O22" s="24"/>
      <c r="P22" s="24"/>
      <c r="Q22" s="24"/>
      <c r="R22" s="24"/>
      <c r="S22" s="24"/>
      <c r="T22" s="24"/>
      <c r="U22" s="24"/>
      <c r="V22" s="24"/>
      <c r="W22" s="24"/>
      <c r="X22" s="24"/>
      <c r="Y22" s="24"/>
      <c r="Z22" s="24"/>
    </row>
    <row r="23" spans="1:26">
      <c r="A23" s="587">
        <f>'メイキング貼付用元データ（非表示）'!B23</f>
        <v>46059</v>
      </c>
      <c r="B23" s="588">
        <f>'メイキング貼付用元データ（非表示）'!E23</f>
        <v>1800</v>
      </c>
      <c r="C23" s="588">
        <f>'メイキング貼付用元データ（非表示）'!F23</f>
        <v>1900</v>
      </c>
      <c r="D23" s="589" t="str">
        <f>'メイキング貼付用元データ（非表示）'!D23</f>
        <v>jump1</v>
      </c>
      <c r="E23" s="589" t="str">
        <f>'メイキング貼付用元データ（非表示）'!H23</f>
        <v>Rion.S</v>
      </c>
      <c r="F23" s="586"/>
      <c r="G23" s="24"/>
      <c r="H23" s="590"/>
      <c r="I23" s="24"/>
      <c r="J23" s="590"/>
      <c r="K23" s="24"/>
      <c r="L23" s="24"/>
      <c r="M23" s="24"/>
      <c r="N23" s="24"/>
      <c r="O23" s="24"/>
      <c r="P23" s="24"/>
      <c r="Q23" s="24"/>
      <c r="R23" s="24"/>
      <c r="S23" s="24"/>
      <c r="T23" s="24"/>
      <c r="U23" s="24"/>
      <c r="V23" s="24"/>
      <c r="W23" s="24"/>
      <c r="X23" s="24"/>
      <c r="Y23" s="24"/>
      <c r="Z23" s="24"/>
    </row>
    <row r="24" spans="1:26">
      <c r="A24" s="587">
        <f>'メイキング貼付用元データ（非表示）'!B24</f>
        <v>46059</v>
      </c>
      <c r="B24" s="588">
        <f>'メイキング貼付用元データ（非表示）'!E24</f>
        <v>1930</v>
      </c>
      <c r="C24" s="588">
        <f>'メイキング貼付用元データ（非表示）'!F24</f>
        <v>2030</v>
      </c>
      <c r="D24" s="589" t="str">
        <f>'メイキング貼付用元データ（非表示）'!D24</f>
        <v>Hip＆Leg1</v>
      </c>
      <c r="E24" s="589" t="str">
        <f>'メイキング貼付用元データ（非表示）'!H24</f>
        <v>rena.H</v>
      </c>
      <c r="F24" s="586"/>
      <c r="G24" s="24"/>
      <c r="H24" s="590"/>
      <c r="I24" s="24"/>
      <c r="J24" s="590"/>
      <c r="K24" s="24"/>
      <c r="L24" s="24"/>
      <c r="M24" s="24"/>
      <c r="N24" s="24"/>
      <c r="O24" s="24"/>
      <c r="P24" s="24"/>
      <c r="Q24" s="24"/>
      <c r="R24" s="24"/>
      <c r="S24" s="24"/>
      <c r="T24" s="24"/>
      <c r="U24" s="24"/>
      <c r="V24" s="24"/>
      <c r="W24" s="24"/>
      <c r="X24" s="24"/>
      <c r="Y24" s="24"/>
      <c r="Z24" s="24"/>
    </row>
    <row r="25" spans="1:26">
      <c r="A25" s="587">
        <f>'メイキング貼付用元データ（非表示）'!B25</f>
        <v>46059</v>
      </c>
      <c r="B25" s="588">
        <f>'メイキング貼付用元データ（非表示）'!E25</f>
        <v>2100</v>
      </c>
      <c r="C25" s="588">
        <f>'メイキング貼付用元データ（非表示）'!F25</f>
        <v>2200</v>
      </c>
      <c r="D25" s="589" t="str">
        <f>'メイキング貼付用元データ（非表示）'!D25</f>
        <v>PC</v>
      </c>
      <c r="E25" s="589" t="str">
        <f>'メイキング貼付用元データ（非表示）'!H25</f>
        <v>Rion.S</v>
      </c>
      <c r="F25" s="586"/>
      <c r="G25" s="24"/>
      <c r="H25" s="590"/>
      <c r="I25" s="24"/>
      <c r="J25" s="590"/>
      <c r="K25" s="24"/>
      <c r="L25" s="24"/>
      <c r="M25" s="24"/>
      <c r="N25" s="24"/>
      <c r="O25" s="24"/>
      <c r="P25" s="24"/>
      <c r="Q25" s="24"/>
      <c r="R25" s="24"/>
      <c r="S25" s="24"/>
      <c r="T25" s="24"/>
      <c r="U25" s="24"/>
      <c r="V25" s="24"/>
      <c r="W25" s="24"/>
      <c r="X25" s="24"/>
      <c r="Y25" s="24"/>
      <c r="Z25" s="24"/>
    </row>
    <row r="26" spans="1:26">
      <c r="A26" s="587">
        <f>'メイキング貼付用元データ（非表示）'!B26</f>
        <v>46060</v>
      </c>
      <c r="B26" s="588">
        <f>'メイキング貼付用元データ（非表示）'!E26</f>
        <v>1030</v>
      </c>
      <c r="C26" s="588">
        <f>'メイキング貼付用元データ（非表示）'!F26</f>
        <v>1130</v>
      </c>
      <c r="D26" s="589" t="str">
        <f>'メイキング貼付用元データ（非表示）'!D26</f>
        <v>Basic1</v>
      </c>
      <c r="E26" s="589" t="str">
        <f>'メイキング貼付用元データ（非表示）'!H26</f>
        <v>Rion.S</v>
      </c>
      <c r="F26" s="586"/>
      <c r="G26" s="24"/>
      <c r="H26" s="590"/>
      <c r="I26" s="24"/>
      <c r="J26" s="590"/>
      <c r="K26" s="24"/>
      <c r="L26" s="24"/>
      <c r="M26" s="24"/>
      <c r="N26" s="24"/>
      <c r="O26" s="24"/>
      <c r="P26" s="24"/>
      <c r="Q26" s="24"/>
      <c r="R26" s="24"/>
      <c r="S26" s="24"/>
      <c r="T26" s="24"/>
      <c r="U26" s="24"/>
      <c r="V26" s="24"/>
      <c r="W26" s="24"/>
      <c r="X26" s="24"/>
      <c r="Y26" s="24"/>
      <c r="Z26" s="24"/>
    </row>
    <row r="27" spans="1:26">
      <c r="A27" s="587">
        <f>'メイキング貼付用元データ（非表示）'!B27</f>
        <v>46060</v>
      </c>
      <c r="B27" s="588">
        <f>'メイキング貼付用元データ（非表示）'!E27</f>
        <v>1200</v>
      </c>
      <c r="C27" s="588">
        <f>'メイキング貼付用元データ（非表示）'!F27</f>
        <v>1300</v>
      </c>
      <c r="D27" s="589" t="str">
        <f>'メイキング貼付用元データ（非表示）'!D27</f>
        <v>Hip＆Leg1</v>
      </c>
      <c r="E27" s="589" t="str">
        <f>'メイキング貼付用元データ（非表示）'!H27</f>
        <v>rena.H</v>
      </c>
      <c r="F27" s="586"/>
      <c r="G27" s="24"/>
      <c r="H27" s="590"/>
      <c r="I27" s="24"/>
      <c r="J27" s="590"/>
      <c r="K27" s="24"/>
      <c r="L27" s="24"/>
      <c r="M27" s="24"/>
      <c r="N27" s="24"/>
      <c r="O27" s="24"/>
      <c r="P27" s="24"/>
      <c r="Q27" s="24"/>
      <c r="R27" s="24"/>
      <c r="S27" s="24"/>
      <c r="T27" s="24"/>
      <c r="U27" s="24"/>
      <c r="V27" s="24"/>
      <c r="W27" s="24"/>
      <c r="X27" s="24"/>
      <c r="Y27" s="24"/>
      <c r="Z27" s="24"/>
    </row>
    <row r="28" spans="1:26">
      <c r="A28" s="587">
        <f>'メイキング貼付用元データ（非表示）'!B28</f>
        <v>46060</v>
      </c>
      <c r="B28" s="588">
        <f>'メイキング貼付用元データ（非表示）'!E28</f>
        <v>1330</v>
      </c>
      <c r="C28" s="588">
        <f>'メイキング貼付用元データ（非表示）'!F28</f>
        <v>1430</v>
      </c>
      <c r="D28" s="589" t="str">
        <f>'メイキング貼付用元データ（非表示）'!D28</f>
        <v>Stretch1</v>
      </c>
      <c r="E28" s="589" t="str">
        <f>'メイキング貼付用元データ（非表示）'!H28</f>
        <v>misaki.h</v>
      </c>
      <c r="F28" s="586"/>
      <c r="G28" s="24"/>
      <c r="H28" s="590"/>
      <c r="I28" s="24"/>
      <c r="J28" s="590"/>
      <c r="K28" s="24"/>
      <c r="L28" s="24"/>
      <c r="M28" s="24"/>
      <c r="N28" s="24"/>
      <c r="O28" s="24"/>
      <c r="P28" s="24"/>
      <c r="Q28" s="24"/>
      <c r="R28" s="24"/>
      <c r="S28" s="24"/>
      <c r="T28" s="24"/>
      <c r="U28" s="24"/>
      <c r="V28" s="24"/>
      <c r="W28" s="24"/>
      <c r="X28" s="24"/>
      <c r="Y28" s="24"/>
      <c r="Z28" s="24"/>
    </row>
    <row r="29" spans="1:26">
      <c r="A29" s="587">
        <f>'メイキング貼付用元データ（非表示）'!B29</f>
        <v>46060</v>
      </c>
      <c r="B29" s="588">
        <f>'メイキング貼付用元データ（非表示）'!E29</f>
        <v>1500</v>
      </c>
      <c r="C29" s="588">
        <f>'メイキング貼付用元データ（非表示）'!F29</f>
        <v>1600</v>
      </c>
      <c r="D29" s="589" t="str">
        <f>'メイキング貼付用元データ（非表示）'!D29</f>
        <v>PC</v>
      </c>
      <c r="E29" s="589" t="str">
        <f>'メイキング貼付用元データ（非表示）'!H29</f>
        <v>Rion.S</v>
      </c>
      <c r="F29" s="586"/>
      <c r="G29" s="24"/>
      <c r="H29" s="590"/>
      <c r="I29" s="24"/>
      <c r="J29" s="590"/>
      <c r="K29" s="24"/>
      <c r="L29" s="24"/>
      <c r="M29" s="24"/>
      <c r="N29" s="24"/>
      <c r="O29" s="24"/>
      <c r="P29" s="24"/>
      <c r="Q29" s="24"/>
      <c r="R29" s="24"/>
      <c r="S29" s="24"/>
      <c r="T29" s="24"/>
      <c r="U29" s="24"/>
      <c r="V29" s="24"/>
      <c r="W29" s="24"/>
      <c r="X29" s="24"/>
      <c r="Y29" s="24"/>
      <c r="Z29" s="24"/>
    </row>
    <row r="30" spans="1:26">
      <c r="A30" s="587">
        <f>'メイキング貼付用元データ（非表示）'!B30</f>
        <v>46060</v>
      </c>
      <c r="B30" s="588">
        <f>'メイキング貼付用元データ（非表示）'!E30</f>
        <v>1730</v>
      </c>
      <c r="C30" s="588">
        <f>'メイキング貼付用元データ（非表示）'!F30</f>
        <v>1830</v>
      </c>
      <c r="D30" s="589" t="str">
        <f>'メイキング貼付用元データ（非表示）'!D30</f>
        <v>jump1</v>
      </c>
      <c r="E30" s="589" t="str">
        <f>'メイキング貼付用元データ（非表示）'!H30</f>
        <v>misaki.h</v>
      </c>
      <c r="F30" s="586"/>
      <c r="G30" s="24"/>
      <c r="H30" s="590"/>
      <c r="I30" s="24"/>
      <c r="J30" s="590"/>
      <c r="K30" s="24"/>
      <c r="L30" s="24"/>
      <c r="M30" s="24"/>
      <c r="N30" s="24"/>
      <c r="O30" s="24"/>
      <c r="P30" s="24"/>
      <c r="Q30" s="24"/>
      <c r="R30" s="24"/>
      <c r="S30" s="24"/>
      <c r="T30" s="24"/>
      <c r="U30" s="24"/>
      <c r="V30" s="24"/>
      <c r="W30" s="24"/>
      <c r="X30" s="24"/>
      <c r="Y30" s="24"/>
      <c r="Z30" s="24"/>
    </row>
    <row r="31" spans="1:26">
      <c r="A31" s="587">
        <f>'メイキング貼付用元データ（非表示）'!B31</f>
        <v>46061</v>
      </c>
      <c r="B31" s="588">
        <f>'メイキング貼付用元データ（非表示）'!E31</f>
        <v>1030</v>
      </c>
      <c r="C31" s="588">
        <f>'メイキング貼付用元データ（非表示）'!F31</f>
        <v>1130</v>
      </c>
      <c r="D31" s="589" t="str">
        <f>'メイキング貼付用元データ（非表示）'!D31</f>
        <v>Stretch1</v>
      </c>
      <c r="E31" s="589" t="str">
        <f>'メイキング貼付用元データ（非表示）'!H31</f>
        <v>misaki.h</v>
      </c>
      <c r="F31" s="586"/>
      <c r="G31" s="24"/>
      <c r="H31" s="590"/>
      <c r="I31" s="24"/>
      <c r="J31" s="590"/>
      <c r="K31" s="24"/>
      <c r="L31" s="24"/>
      <c r="M31" s="24"/>
      <c r="N31" s="24"/>
      <c r="O31" s="24"/>
      <c r="P31" s="24"/>
      <c r="Q31" s="24"/>
      <c r="R31" s="24"/>
      <c r="S31" s="24"/>
      <c r="T31" s="24"/>
      <c r="U31" s="24"/>
      <c r="V31" s="24"/>
      <c r="W31" s="24"/>
      <c r="X31" s="24"/>
      <c r="Y31" s="24"/>
      <c r="Z31" s="24"/>
    </row>
    <row r="32" spans="1:26">
      <c r="A32" s="587">
        <f>'メイキング貼付用元データ（非表示）'!B32</f>
        <v>46061</v>
      </c>
      <c r="B32" s="588">
        <f>'メイキング貼付用元データ（非表示）'!E32</f>
        <v>1230</v>
      </c>
      <c r="C32" s="588">
        <f>'メイキング貼付用元データ（非表示）'!F32</f>
        <v>1330</v>
      </c>
      <c r="D32" s="589" t="str">
        <f>'メイキング貼付用元データ（非表示）'!D32</f>
        <v>Basic1</v>
      </c>
      <c r="E32" s="589" t="str">
        <f>'メイキング貼付用元データ（非表示）'!H32</f>
        <v>rena.H</v>
      </c>
      <c r="F32" s="586"/>
      <c r="G32" s="24"/>
      <c r="H32" s="590"/>
      <c r="I32" s="24"/>
      <c r="J32" s="590"/>
      <c r="K32" s="24"/>
      <c r="L32" s="24"/>
      <c r="M32" s="24"/>
      <c r="N32" s="24"/>
      <c r="O32" s="24"/>
      <c r="P32" s="24"/>
      <c r="Q32" s="24"/>
      <c r="R32" s="24"/>
      <c r="S32" s="24"/>
      <c r="T32" s="24"/>
      <c r="U32" s="24"/>
      <c r="V32" s="24"/>
      <c r="W32" s="24"/>
      <c r="X32" s="24"/>
      <c r="Y32" s="24"/>
      <c r="Z32" s="24"/>
    </row>
    <row r="33" spans="1:26">
      <c r="A33" s="587">
        <f>'メイキング貼付用元データ（非表示）'!B33</f>
        <v>46061</v>
      </c>
      <c r="B33" s="588">
        <f>'メイキング貼付用元データ（非表示）'!E33</f>
        <v>1430</v>
      </c>
      <c r="C33" s="588">
        <f>'メイキング貼付用元データ（非表示）'!F33</f>
        <v>1530</v>
      </c>
      <c r="D33" s="589" t="str">
        <f>'メイキング貼付用元データ（非表示）'!D33</f>
        <v>Back＆Ar1</v>
      </c>
      <c r="E33" s="589" t="str">
        <f>'メイキング貼付用元データ（非表示）'!H33</f>
        <v>misaki.h</v>
      </c>
      <c r="F33" s="586"/>
      <c r="G33" s="24"/>
      <c r="H33" s="590"/>
      <c r="I33" s="24"/>
      <c r="J33" s="590"/>
      <c r="K33" s="24"/>
      <c r="L33" s="24"/>
      <c r="M33" s="24"/>
      <c r="N33" s="24"/>
      <c r="O33" s="24"/>
      <c r="P33" s="24"/>
      <c r="Q33" s="24"/>
      <c r="R33" s="24"/>
      <c r="S33" s="24"/>
      <c r="T33" s="24"/>
      <c r="U33" s="24"/>
      <c r="V33" s="24"/>
      <c r="W33" s="24"/>
      <c r="X33" s="24"/>
      <c r="Y33" s="24"/>
      <c r="Z33" s="24"/>
    </row>
    <row r="34" spans="1:26">
      <c r="A34" s="587">
        <f>'メイキング貼付用元データ（非表示）'!B34</f>
        <v>46061</v>
      </c>
      <c r="B34" s="588">
        <f>'メイキング貼付用元データ（非表示）'!E34</f>
        <v>1630</v>
      </c>
      <c r="C34" s="588">
        <f>'メイキング貼付用元データ（非表示）'!F34</f>
        <v>1730</v>
      </c>
      <c r="D34" s="589" t="str">
        <f>'メイキング貼付用元データ（非表示）'!D34</f>
        <v>Hip＆Leg1</v>
      </c>
      <c r="E34" s="589" t="str">
        <f>'メイキング貼付用元データ（非表示）'!H34</f>
        <v>rena.H</v>
      </c>
      <c r="F34" s="586"/>
      <c r="G34" s="24"/>
      <c r="H34" s="590"/>
      <c r="I34" s="24"/>
      <c r="J34" s="590"/>
      <c r="K34" s="24"/>
      <c r="L34" s="24"/>
      <c r="M34" s="24"/>
      <c r="N34" s="24"/>
      <c r="O34" s="24"/>
      <c r="P34" s="24"/>
      <c r="Q34" s="24"/>
      <c r="R34" s="24"/>
      <c r="S34" s="24"/>
      <c r="T34" s="24"/>
      <c r="U34" s="24"/>
      <c r="V34" s="24"/>
      <c r="W34" s="24"/>
      <c r="X34" s="24"/>
      <c r="Y34" s="24"/>
      <c r="Z34" s="24"/>
    </row>
    <row r="35" spans="1:26">
      <c r="A35" s="587">
        <f>'メイキング貼付用元データ（非表示）'!B35</f>
        <v>46063</v>
      </c>
      <c r="B35" s="588">
        <f>'メイキング貼付用元データ（非表示）'!E35</f>
        <v>1030</v>
      </c>
      <c r="C35" s="588">
        <f>'メイキング貼付用元データ（非表示）'!F35</f>
        <v>1130</v>
      </c>
      <c r="D35" s="589" t="str">
        <f>'メイキング貼付用元データ（非表示）'!D35</f>
        <v>jump1</v>
      </c>
      <c r="E35" s="589" t="str">
        <f>'メイキング貼付用元データ（非表示）'!H35</f>
        <v>Rion.S</v>
      </c>
      <c r="F35" s="586"/>
      <c r="G35" s="24"/>
      <c r="H35" s="590"/>
      <c r="I35" s="24"/>
      <c r="J35" s="24"/>
      <c r="K35" s="24"/>
      <c r="L35" s="24"/>
      <c r="M35" s="24"/>
      <c r="N35" s="24"/>
      <c r="O35" s="24"/>
      <c r="P35" s="24"/>
      <c r="Q35" s="24"/>
      <c r="R35" s="24"/>
      <c r="S35" s="24"/>
      <c r="T35" s="24"/>
      <c r="U35" s="24"/>
      <c r="V35" s="24"/>
      <c r="W35" s="24"/>
      <c r="X35" s="24"/>
      <c r="Y35" s="24"/>
      <c r="Z35" s="24"/>
    </row>
    <row r="36" spans="1:26">
      <c r="A36" s="587">
        <f>'メイキング貼付用元データ（非表示）'!B36</f>
        <v>46063</v>
      </c>
      <c r="B36" s="588">
        <f>'メイキング貼付用元データ（非表示）'!E36</f>
        <v>1200</v>
      </c>
      <c r="C36" s="588">
        <f>'メイキング貼付用元データ（非表示）'!F36</f>
        <v>1300</v>
      </c>
      <c r="D36" s="589" t="str">
        <f>'メイキング貼付用元データ（非表示）'!D36</f>
        <v>Stretch1</v>
      </c>
      <c r="E36" s="589" t="str">
        <f>'メイキング貼付用元データ（非表示）'!H36</f>
        <v>misaki.h</v>
      </c>
      <c r="F36" s="586"/>
      <c r="G36" s="24"/>
      <c r="H36" s="590"/>
      <c r="I36" s="24"/>
      <c r="J36" s="592"/>
      <c r="K36" s="592"/>
      <c r="L36" s="24"/>
      <c r="M36" s="24"/>
      <c r="N36" s="24"/>
      <c r="O36" s="24"/>
      <c r="P36" s="24"/>
      <c r="Q36" s="24"/>
      <c r="R36" s="24"/>
      <c r="S36" s="24"/>
      <c r="T36" s="24"/>
      <c r="U36" s="24"/>
      <c r="V36" s="24"/>
      <c r="W36" s="24"/>
      <c r="X36" s="24"/>
      <c r="Y36" s="24"/>
      <c r="Z36" s="24"/>
    </row>
    <row r="37" spans="1:26">
      <c r="A37" s="587">
        <f>'メイキング貼付用元データ（非表示）'!B37</f>
        <v>46063</v>
      </c>
      <c r="B37" s="588">
        <f>'メイキング貼付用元データ（非表示）'!E37</f>
        <v>1330</v>
      </c>
      <c r="C37" s="588">
        <f>'メイキング貼付用元データ（非表示）'!F37</f>
        <v>1430</v>
      </c>
      <c r="D37" s="589" t="str">
        <f>'メイキング貼付用元データ（非表示）'!D37</f>
        <v>Basic2</v>
      </c>
      <c r="E37" s="589" t="str">
        <f>'メイキング貼付用元データ（非表示）'!H37</f>
        <v>misaki.h</v>
      </c>
      <c r="F37" s="586"/>
      <c r="G37" s="24"/>
      <c r="H37" s="590"/>
      <c r="I37" s="24"/>
      <c r="J37" s="590"/>
      <c r="K37" s="24"/>
      <c r="L37" s="24"/>
      <c r="M37" s="24"/>
      <c r="N37" s="24"/>
      <c r="O37" s="24"/>
      <c r="P37" s="24"/>
      <c r="Q37" s="24"/>
      <c r="R37" s="24"/>
      <c r="S37" s="24"/>
      <c r="T37" s="24"/>
      <c r="U37" s="24"/>
      <c r="V37" s="24"/>
      <c r="W37" s="24"/>
      <c r="X37" s="24"/>
      <c r="Y37" s="24"/>
      <c r="Z37" s="24"/>
    </row>
    <row r="38" spans="1:26">
      <c r="A38" s="587">
        <f>'メイキング貼付用元データ（非表示）'!B38</f>
        <v>46063</v>
      </c>
      <c r="B38" s="588">
        <f>'メイキング貼付用元データ（非表示）'!E38</f>
        <v>1800</v>
      </c>
      <c r="C38" s="588">
        <f>'メイキング貼付用元データ（非表示）'!F38</f>
        <v>1900</v>
      </c>
      <c r="D38" s="589" t="str">
        <f>'メイキング貼付用元データ（非表示）'!D38</f>
        <v>Back＆Ar1</v>
      </c>
      <c r="E38" s="589" t="str">
        <f>'メイキング貼付用元データ（非表示）'!H38</f>
        <v>Nagi.k</v>
      </c>
      <c r="F38" s="586"/>
      <c r="G38" s="24"/>
      <c r="H38" s="590"/>
      <c r="I38" s="24"/>
      <c r="J38" s="590"/>
      <c r="K38" s="24"/>
      <c r="L38" s="24"/>
      <c r="M38" s="24"/>
      <c r="N38" s="24"/>
      <c r="O38" s="24"/>
      <c r="P38" s="24"/>
      <c r="Q38" s="24"/>
      <c r="R38" s="24"/>
      <c r="S38" s="24"/>
      <c r="T38" s="24"/>
      <c r="U38" s="24"/>
      <c r="V38" s="24"/>
      <c r="W38" s="24"/>
      <c r="X38" s="24"/>
      <c r="Y38" s="24"/>
      <c r="Z38" s="24"/>
    </row>
    <row r="39" spans="1:26">
      <c r="A39" s="587">
        <f>'メイキング貼付用元データ（非表示）'!B39</f>
        <v>46063</v>
      </c>
      <c r="B39" s="588">
        <f>'メイキング貼付用元データ（非表示）'!E39</f>
        <v>1930</v>
      </c>
      <c r="C39" s="588">
        <f>'メイキング貼付用元データ（非表示）'!F39</f>
        <v>2030</v>
      </c>
      <c r="D39" s="589" t="str">
        <f>'メイキング貼付用元データ（非表示）'!D39</f>
        <v>Basic1</v>
      </c>
      <c r="E39" s="589" t="str">
        <f>'メイキング貼付用元データ（非表示）'!H39</f>
        <v>rena.H</v>
      </c>
      <c r="F39" s="586"/>
      <c r="G39" s="24"/>
      <c r="H39" s="590"/>
      <c r="I39" s="24"/>
      <c r="J39" s="590"/>
      <c r="K39" s="24"/>
      <c r="L39" s="24"/>
      <c r="M39" s="24"/>
      <c r="N39" s="24"/>
      <c r="O39" s="24"/>
      <c r="P39" s="24"/>
      <c r="Q39" s="24"/>
      <c r="R39" s="24"/>
      <c r="S39" s="24"/>
      <c r="T39" s="24"/>
      <c r="U39" s="24"/>
      <c r="V39" s="24"/>
      <c r="W39" s="24"/>
      <c r="X39" s="24"/>
      <c r="Y39" s="24"/>
      <c r="Z39" s="24"/>
    </row>
    <row r="40" spans="1:26">
      <c r="A40" s="587">
        <f>'メイキング貼付用元データ（非表示）'!B40</f>
        <v>46063</v>
      </c>
      <c r="B40" s="588">
        <f>'メイキング貼付用元データ（非表示）'!E40</f>
        <v>2100</v>
      </c>
      <c r="C40" s="588">
        <f>'メイキング貼付用元データ（非表示）'!F40</f>
        <v>2200</v>
      </c>
      <c r="D40" s="589" t="str">
        <f>'メイキング貼付用元データ（非表示）'!D40</f>
        <v>Waist1</v>
      </c>
      <c r="E40" s="589" t="str">
        <f>'メイキング貼付用元データ（非表示）'!H40</f>
        <v>Nagi.k</v>
      </c>
      <c r="F40" s="586"/>
      <c r="G40" s="24"/>
      <c r="H40" s="590"/>
      <c r="I40" s="24"/>
      <c r="J40" s="590"/>
      <c r="K40" s="592"/>
      <c r="L40" s="24"/>
      <c r="M40" s="24"/>
      <c r="N40" s="24"/>
      <c r="O40" s="24"/>
      <c r="P40" s="24"/>
      <c r="Q40" s="24"/>
      <c r="R40" s="24"/>
      <c r="S40" s="24"/>
      <c r="T40" s="24"/>
      <c r="U40" s="24"/>
      <c r="V40" s="24"/>
      <c r="W40" s="24"/>
      <c r="X40" s="24"/>
      <c r="Y40" s="24"/>
      <c r="Z40" s="24"/>
    </row>
    <row r="41" spans="1:26">
      <c r="A41" s="587">
        <f>'メイキング貼付用元データ（非表示）'!B41</f>
        <v>46064</v>
      </c>
      <c r="B41" s="588">
        <f>'メイキング貼付用元データ（非表示）'!E41</f>
        <v>1030</v>
      </c>
      <c r="C41" s="588">
        <f>'メイキング貼付用元データ（非表示）'!F41</f>
        <v>1130</v>
      </c>
      <c r="D41" s="589" t="str">
        <f>'メイキング貼付用元データ（非表示）'!D41</f>
        <v>Basic1</v>
      </c>
      <c r="E41" s="589" t="str">
        <f>'メイキング貼付用元データ（非表示）'!H41</f>
        <v>misaki.h</v>
      </c>
      <c r="F41" s="586"/>
      <c r="G41" s="24"/>
      <c r="H41" s="590"/>
      <c r="I41" s="24"/>
      <c r="J41" s="590"/>
      <c r="K41" s="24"/>
      <c r="L41" s="24"/>
      <c r="M41" s="24"/>
      <c r="N41" s="24"/>
      <c r="O41" s="24"/>
      <c r="P41" s="24"/>
      <c r="Q41" s="24"/>
      <c r="R41" s="24"/>
      <c r="S41" s="24"/>
      <c r="T41" s="24"/>
      <c r="U41" s="24"/>
      <c r="V41" s="24"/>
      <c r="W41" s="24"/>
      <c r="X41" s="24"/>
      <c r="Y41" s="24"/>
      <c r="Z41" s="24"/>
    </row>
    <row r="42" spans="1:26">
      <c r="A42" s="587">
        <f>'メイキング貼付用元データ（非表示）'!B42</f>
        <v>46064</v>
      </c>
      <c r="B42" s="588">
        <f>'メイキング貼付用元データ（非表示）'!E42</f>
        <v>1200</v>
      </c>
      <c r="C42" s="588">
        <f>'メイキング貼付用元データ（非表示）'!F42</f>
        <v>1300</v>
      </c>
      <c r="D42" s="589" t="str">
        <f>'メイキング貼付用元データ（非表示）'!D42</f>
        <v>Waist1</v>
      </c>
      <c r="E42" s="589" t="str">
        <f>'メイキング貼付用元データ（非表示）'!H42</f>
        <v>rena.H</v>
      </c>
      <c r="F42" s="586"/>
      <c r="G42" s="24"/>
      <c r="H42" s="590"/>
      <c r="I42" s="24"/>
      <c r="J42" s="590"/>
      <c r="K42" s="24"/>
      <c r="L42" s="24"/>
      <c r="M42" s="24"/>
      <c r="N42" s="24"/>
      <c r="O42" s="24"/>
      <c r="P42" s="24"/>
      <c r="Q42" s="24"/>
      <c r="R42" s="24"/>
      <c r="S42" s="24"/>
      <c r="T42" s="24"/>
      <c r="U42" s="24"/>
      <c r="V42" s="24"/>
      <c r="W42" s="24"/>
      <c r="X42" s="24"/>
      <c r="Y42" s="24"/>
      <c r="Z42" s="24"/>
    </row>
    <row r="43" spans="1:26">
      <c r="A43" s="587">
        <f>'メイキング貼付用元データ（非表示）'!B43</f>
        <v>46064</v>
      </c>
      <c r="B43" s="588">
        <f>'メイキング貼付用元データ（非表示）'!E43</f>
        <v>1330</v>
      </c>
      <c r="C43" s="588">
        <f>'メイキング貼付用元データ（非表示）'!F43</f>
        <v>1430</v>
      </c>
      <c r="D43" s="589" t="str">
        <f>'メイキング貼付用元データ（非表示）'!D43</f>
        <v>Stretch1</v>
      </c>
      <c r="E43" s="589" t="str">
        <f>'メイキング貼付用元データ（非表示）'!H43</f>
        <v>misaki.h</v>
      </c>
      <c r="F43" s="586"/>
      <c r="G43" s="24"/>
      <c r="H43" s="590"/>
      <c r="I43" s="24"/>
      <c r="J43" s="590"/>
      <c r="K43" s="24"/>
      <c r="L43" s="24"/>
      <c r="M43" s="24"/>
      <c r="N43" s="24"/>
      <c r="O43" s="24"/>
      <c r="P43" s="24"/>
      <c r="Q43" s="24"/>
      <c r="R43" s="24"/>
      <c r="S43" s="24"/>
      <c r="T43" s="24"/>
      <c r="U43" s="24"/>
      <c r="V43" s="24"/>
      <c r="W43" s="24"/>
      <c r="X43" s="24"/>
      <c r="Y43" s="24"/>
      <c r="Z43" s="24"/>
    </row>
    <row r="44" spans="1:26">
      <c r="A44" s="587">
        <f>'メイキング貼付用元データ（非表示）'!B44</f>
        <v>46064</v>
      </c>
      <c r="B44" s="588">
        <f>'メイキング貼付用元データ（非表示）'!E44</f>
        <v>1500</v>
      </c>
      <c r="C44" s="588">
        <f>'メイキング貼付用元データ（非表示）'!F44</f>
        <v>1600</v>
      </c>
      <c r="D44" s="589" t="str">
        <f>'メイキング貼付用元データ（非表示）'!D44</f>
        <v>PC</v>
      </c>
      <c r="E44" s="589" t="str">
        <f>'メイキング貼付用元データ（非表示）'!H44</f>
        <v>Rion.S</v>
      </c>
      <c r="F44" s="586"/>
      <c r="G44" s="24"/>
      <c r="H44" s="590"/>
      <c r="I44" s="24"/>
      <c r="J44" s="24"/>
      <c r="K44" s="24"/>
      <c r="L44" s="24"/>
      <c r="M44" s="24"/>
      <c r="N44" s="24"/>
      <c r="O44" s="24"/>
      <c r="P44" s="24"/>
      <c r="Q44" s="24"/>
      <c r="R44" s="24"/>
      <c r="S44" s="24"/>
      <c r="T44" s="24"/>
      <c r="U44" s="24"/>
      <c r="V44" s="24"/>
      <c r="W44" s="24"/>
      <c r="X44" s="24"/>
      <c r="Y44" s="24"/>
      <c r="Z44" s="24"/>
    </row>
    <row r="45" spans="1:26">
      <c r="A45" s="587">
        <f>'メイキング貼付用元データ（非表示）'!B45</f>
        <v>46064</v>
      </c>
      <c r="B45" s="588">
        <f>'メイキング貼付用元データ（非表示）'!E45</f>
        <v>1730</v>
      </c>
      <c r="C45" s="588">
        <f>'メイキング貼付用元データ（非表示）'!F45</f>
        <v>1830</v>
      </c>
      <c r="D45" s="589" t="str">
        <f>'メイキング貼付用元データ（非表示）'!D45</f>
        <v>Hip＆Leg1</v>
      </c>
      <c r="E45" s="589" t="str">
        <f>'メイキング貼付用元データ（非表示）'!H45</f>
        <v>rena.H</v>
      </c>
      <c r="F45" s="586"/>
      <c r="G45" s="24"/>
      <c r="H45" s="590"/>
      <c r="I45" s="24"/>
      <c r="J45" s="24"/>
      <c r="K45" s="24"/>
      <c r="L45" s="24"/>
      <c r="M45" s="24"/>
      <c r="N45" s="24"/>
      <c r="O45" s="24"/>
      <c r="P45" s="24"/>
      <c r="Q45" s="24"/>
      <c r="R45" s="24"/>
      <c r="S45" s="24"/>
      <c r="T45" s="24"/>
      <c r="U45" s="24"/>
      <c r="V45" s="24"/>
      <c r="W45" s="24"/>
      <c r="X45" s="24"/>
      <c r="Y45" s="24"/>
      <c r="Z45" s="24"/>
    </row>
    <row r="46" spans="1:26">
      <c r="A46" s="587">
        <f>'メイキング貼付用元データ（非表示）'!B46</f>
        <v>46065</v>
      </c>
      <c r="B46" s="588">
        <f>'メイキング貼付用元データ（非表示）'!E46</f>
        <v>1800</v>
      </c>
      <c r="C46" s="588">
        <f>'メイキング貼付用元データ（非表示）'!F46</f>
        <v>1900</v>
      </c>
      <c r="D46" s="589" t="str">
        <f>'メイキング貼付用元データ（非表示）'!D46</f>
        <v>Stretch1</v>
      </c>
      <c r="E46" s="589" t="str">
        <f>'メイキング貼付用元データ（非表示）'!H46</f>
        <v>misaki.h</v>
      </c>
      <c r="F46" s="586"/>
      <c r="G46" s="24"/>
      <c r="H46" s="590"/>
      <c r="I46" s="24"/>
      <c r="J46" s="590"/>
      <c r="K46" s="24"/>
      <c r="L46" s="24"/>
      <c r="M46" s="24"/>
      <c r="N46" s="24"/>
      <c r="O46" s="24"/>
      <c r="P46" s="24"/>
      <c r="Q46" s="24"/>
      <c r="R46" s="24"/>
      <c r="S46" s="24"/>
      <c r="T46" s="24"/>
      <c r="U46" s="24"/>
      <c r="V46" s="24"/>
      <c r="W46" s="24"/>
      <c r="X46" s="24"/>
      <c r="Y46" s="24"/>
      <c r="Z46" s="24"/>
    </row>
    <row r="47" spans="1:26">
      <c r="A47" s="587">
        <f>'メイキング貼付用元データ（非表示）'!B47</f>
        <v>46065</v>
      </c>
      <c r="B47" s="588">
        <f>'メイキング貼付用元データ（非表示）'!E47</f>
        <v>1930</v>
      </c>
      <c r="C47" s="588">
        <f>'メイキング貼付用元データ（非表示）'!F47</f>
        <v>2030</v>
      </c>
      <c r="D47" s="589" t="str">
        <f>'メイキング貼付用元データ（非表示）'!D47</f>
        <v>Waist1</v>
      </c>
      <c r="E47" s="589" t="str">
        <f>'メイキング貼付用元データ（非表示）'!H47</f>
        <v>Nagi.k</v>
      </c>
      <c r="F47" s="586"/>
      <c r="G47" s="24"/>
      <c r="H47" s="590"/>
      <c r="I47" s="24"/>
      <c r="J47" s="590"/>
      <c r="K47" s="24"/>
      <c r="L47" s="24"/>
      <c r="M47" s="24"/>
      <c r="N47" s="24"/>
      <c r="O47" s="24"/>
      <c r="P47" s="24"/>
      <c r="Q47" s="24"/>
      <c r="R47" s="24"/>
      <c r="S47" s="24"/>
      <c r="T47" s="24"/>
      <c r="U47" s="24"/>
      <c r="V47" s="24"/>
      <c r="W47" s="24"/>
      <c r="X47" s="24"/>
      <c r="Y47" s="24"/>
      <c r="Z47" s="24"/>
    </row>
    <row r="48" spans="1:26">
      <c r="A48" s="587">
        <f>'メイキング貼付用元データ（非表示）'!B48</f>
        <v>46065</v>
      </c>
      <c r="B48" s="588">
        <f>'メイキング貼付用元データ（非表示）'!E48</f>
        <v>2100</v>
      </c>
      <c r="C48" s="588">
        <f>'メイキング貼付用元データ（非表示）'!F48</f>
        <v>2200</v>
      </c>
      <c r="D48" s="589" t="str">
        <f>'メイキング貼付用元データ（非表示）'!D48</f>
        <v>Basic1</v>
      </c>
      <c r="E48" s="589" t="str">
        <f>'メイキング貼付用元データ（非表示）'!H48</f>
        <v>misaki.h</v>
      </c>
      <c r="F48" s="586"/>
      <c r="G48" s="24"/>
      <c r="H48" s="590"/>
      <c r="I48" s="24"/>
      <c r="J48" s="590"/>
      <c r="K48" s="24"/>
      <c r="L48" s="24"/>
      <c r="M48" s="24"/>
      <c r="N48" s="24"/>
      <c r="O48" s="24"/>
      <c r="P48" s="24"/>
      <c r="Q48" s="24"/>
      <c r="R48" s="24"/>
      <c r="S48" s="24"/>
      <c r="T48" s="24"/>
      <c r="U48" s="24"/>
      <c r="V48" s="24"/>
      <c r="W48" s="24"/>
      <c r="X48" s="24"/>
      <c r="Y48" s="24"/>
      <c r="Z48" s="24"/>
    </row>
    <row r="49" spans="1:26">
      <c r="A49" s="587">
        <f>'メイキング貼付用元データ（非表示）'!B49</f>
        <v>46066</v>
      </c>
      <c r="B49" s="588">
        <f>'メイキング貼付用元データ（非表示）'!E49</f>
        <v>1030</v>
      </c>
      <c r="C49" s="588">
        <f>'メイキング貼付用元データ（非表示）'!F49</f>
        <v>1130</v>
      </c>
      <c r="D49" s="589" t="str">
        <f>'メイキング貼付用元データ（非表示）'!D49</f>
        <v>Waist1</v>
      </c>
      <c r="E49" s="589" t="str">
        <f>'メイキング貼付用元データ（非表示）'!H49</f>
        <v>rena.H</v>
      </c>
      <c r="F49" s="586"/>
      <c r="G49" s="24"/>
      <c r="H49" s="590"/>
      <c r="I49" s="24"/>
      <c r="J49" s="590"/>
      <c r="K49" s="24"/>
      <c r="L49" s="24"/>
      <c r="M49" s="24"/>
      <c r="N49" s="24"/>
      <c r="O49" s="24"/>
      <c r="P49" s="24"/>
      <c r="Q49" s="24"/>
      <c r="R49" s="24"/>
      <c r="S49" s="24"/>
      <c r="T49" s="24"/>
      <c r="U49" s="24"/>
      <c r="V49" s="24"/>
      <c r="W49" s="24"/>
      <c r="X49" s="24"/>
      <c r="Y49" s="24"/>
      <c r="Z49" s="24"/>
    </row>
    <row r="50" spans="1:26">
      <c r="A50" s="587">
        <f>'メイキング貼付用元データ（非表示）'!B50</f>
        <v>46066</v>
      </c>
      <c r="B50" s="588">
        <f>'メイキング貼付用元データ（非表示）'!E50</f>
        <v>1200</v>
      </c>
      <c r="C50" s="588">
        <f>'メイキング貼付用元データ（非表示）'!F50</f>
        <v>1300</v>
      </c>
      <c r="D50" s="589" t="str">
        <f>'メイキング貼付用元データ（非表示）'!D50</f>
        <v>Hip＆Leg1</v>
      </c>
      <c r="E50" s="589" t="str">
        <f>'メイキング貼付用元データ（非表示）'!H50</f>
        <v>rena.H</v>
      </c>
      <c r="F50" s="586"/>
      <c r="G50" s="24"/>
      <c r="H50" s="590"/>
      <c r="I50" s="24"/>
      <c r="J50" s="590"/>
      <c r="K50" s="24"/>
      <c r="L50" s="24"/>
      <c r="M50" s="24"/>
      <c r="N50" s="24"/>
      <c r="O50" s="24"/>
      <c r="P50" s="24"/>
      <c r="Q50" s="24"/>
      <c r="R50" s="24"/>
      <c r="S50" s="24"/>
      <c r="T50" s="24"/>
      <c r="U50" s="24"/>
      <c r="V50" s="24"/>
      <c r="W50" s="24"/>
      <c r="X50" s="24"/>
      <c r="Y50" s="24"/>
      <c r="Z50" s="24"/>
    </row>
    <row r="51" spans="1:26">
      <c r="A51" s="587">
        <f>'メイキング貼付用元データ（非表示）'!B51</f>
        <v>46066</v>
      </c>
      <c r="B51" s="588">
        <f>'メイキング貼付用元データ（非表示）'!E51</f>
        <v>1330</v>
      </c>
      <c r="C51" s="588">
        <f>'メイキング貼付用元データ（非表示）'!F51</f>
        <v>1430</v>
      </c>
      <c r="D51" s="589" t="str">
        <f>'メイキング貼付用元データ（非表示）'!D51</f>
        <v>PC</v>
      </c>
      <c r="E51" s="589" t="str">
        <f>'メイキング貼付用元データ（非表示）'!H51</f>
        <v>Rion.S</v>
      </c>
      <c r="F51" s="586"/>
      <c r="G51" s="24"/>
      <c r="H51" s="590"/>
      <c r="I51" s="24"/>
      <c r="J51" s="590"/>
      <c r="K51" s="24"/>
      <c r="L51" s="24"/>
      <c r="M51" s="24"/>
      <c r="N51" s="24"/>
      <c r="O51" s="24"/>
      <c r="P51" s="24"/>
      <c r="Q51" s="24"/>
      <c r="R51" s="24"/>
      <c r="S51" s="24"/>
      <c r="T51" s="24"/>
      <c r="U51" s="24"/>
      <c r="V51" s="24"/>
      <c r="W51" s="24"/>
      <c r="X51" s="24"/>
      <c r="Y51" s="24"/>
      <c r="Z51" s="24"/>
    </row>
    <row r="52" spans="1:26">
      <c r="A52" s="587">
        <f>'メイキング貼付用元データ（非表示）'!B52</f>
        <v>46066</v>
      </c>
      <c r="B52" s="588">
        <f>'メイキング貼付用元データ（非表示）'!E52</f>
        <v>1800</v>
      </c>
      <c r="C52" s="588">
        <f>'メイキング貼付用元データ（非表示）'!F52</f>
        <v>1900</v>
      </c>
      <c r="D52" s="589" t="str">
        <f>'メイキング貼付用元データ（非表示）'!D52</f>
        <v>Basic1</v>
      </c>
      <c r="E52" s="589" t="str">
        <f>'メイキング貼付用元データ（非表示）'!H52</f>
        <v>misaki.h</v>
      </c>
      <c r="F52" s="586"/>
      <c r="G52" s="24"/>
      <c r="H52" s="590"/>
      <c r="I52" s="24"/>
      <c r="J52" s="590"/>
      <c r="K52" s="24"/>
      <c r="L52" s="24"/>
      <c r="M52" s="24"/>
      <c r="N52" s="24"/>
      <c r="O52" s="24"/>
      <c r="P52" s="24"/>
      <c r="Q52" s="24"/>
      <c r="R52" s="24"/>
      <c r="S52" s="24"/>
      <c r="T52" s="24"/>
      <c r="U52" s="24"/>
      <c r="V52" s="24"/>
      <c r="W52" s="24"/>
      <c r="X52" s="24"/>
      <c r="Y52" s="24"/>
      <c r="Z52" s="24"/>
    </row>
    <row r="53" spans="1:26">
      <c r="A53" s="587">
        <f>'メイキング貼付用元データ（非表示）'!B53</f>
        <v>46066</v>
      </c>
      <c r="B53" s="588">
        <f>'メイキング貼付用元データ（非表示）'!E53</f>
        <v>1930</v>
      </c>
      <c r="C53" s="588">
        <f>'メイキング貼付用元データ（非表示）'!F53</f>
        <v>2030</v>
      </c>
      <c r="D53" s="589" t="str">
        <f>'メイキング貼付用元データ（非表示）'!D53</f>
        <v>Back＆Ar1</v>
      </c>
      <c r="E53" s="589" t="str">
        <f>'メイキング貼付用元データ（非表示）'!H53</f>
        <v>Rion.S</v>
      </c>
      <c r="F53" s="586"/>
      <c r="G53" s="24"/>
      <c r="H53" s="590"/>
      <c r="I53" s="24"/>
      <c r="J53" s="590"/>
      <c r="K53" s="24"/>
      <c r="L53" s="24"/>
      <c r="M53" s="24"/>
      <c r="N53" s="24"/>
      <c r="O53" s="24"/>
      <c r="P53" s="24"/>
      <c r="Q53" s="24"/>
      <c r="R53" s="24"/>
      <c r="S53" s="24"/>
      <c r="T53" s="24"/>
      <c r="U53" s="24"/>
      <c r="V53" s="24"/>
      <c r="W53" s="24"/>
      <c r="X53" s="24"/>
      <c r="Y53" s="24"/>
      <c r="Z53" s="24"/>
    </row>
    <row r="54" spans="1:26">
      <c r="A54" s="587">
        <f>'メイキング貼付用元データ（非表示）'!B54</f>
        <v>46066</v>
      </c>
      <c r="B54" s="588">
        <f>'メイキング貼付用元データ（非表示）'!E54</f>
        <v>2100</v>
      </c>
      <c r="C54" s="588">
        <f>'メイキング貼付用元データ（非表示）'!F54</f>
        <v>2200</v>
      </c>
      <c r="D54" s="589" t="str">
        <f>'メイキング貼付用元データ（非表示）'!D54</f>
        <v>Stretch1</v>
      </c>
      <c r="E54" s="589" t="str">
        <f>'メイキング貼付用元データ（非表示）'!H54</f>
        <v>misaki.h</v>
      </c>
      <c r="F54" s="586"/>
      <c r="G54" s="24"/>
      <c r="H54" s="590"/>
      <c r="I54" s="24"/>
      <c r="J54" s="590"/>
      <c r="K54" s="24"/>
      <c r="L54" s="24"/>
      <c r="M54" s="24"/>
      <c r="N54" s="24"/>
      <c r="O54" s="24"/>
      <c r="P54" s="24"/>
      <c r="Q54" s="24"/>
      <c r="R54" s="24"/>
      <c r="S54" s="24"/>
      <c r="T54" s="24"/>
      <c r="U54" s="24"/>
      <c r="V54" s="24"/>
      <c r="W54" s="24"/>
      <c r="X54" s="24"/>
      <c r="Y54" s="24"/>
      <c r="Z54" s="24"/>
    </row>
    <row r="55" spans="1:26">
      <c r="A55" s="587">
        <f>'メイキング貼付用元データ（非表示）'!B55</f>
        <v>46067</v>
      </c>
      <c r="B55" s="588">
        <f>'メイキング貼付用元データ（非表示）'!E55</f>
        <v>1030</v>
      </c>
      <c r="C55" s="588">
        <f>'メイキング貼付用元データ（非表示）'!F55</f>
        <v>1130</v>
      </c>
      <c r="D55" s="589" t="str">
        <f>'メイキング貼付用元データ（非表示）'!D55</f>
        <v>Hip＆Leg1</v>
      </c>
      <c r="E55" s="589" t="str">
        <f>'メイキング貼付用元データ（非表示）'!H55</f>
        <v>Rion.S</v>
      </c>
      <c r="F55" s="586"/>
      <c r="G55" s="24"/>
      <c r="H55" s="590"/>
      <c r="I55" s="24"/>
      <c r="J55" s="24"/>
      <c r="K55" s="24"/>
      <c r="L55" s="24"/>
      <c r="M55" s="24"/>
      <c r="N55" s="24"/>
      <c r="O55" s="24"/>
      <c r="P55" s="24"/>
      <c r="Q55" s="24"/>
      <c r="R55" s="24"/>
      <c r="S55" s="24"/>
      <c r="T55" s="24"/>
      <c r="U55" s="24"/>
      <c r="V55" s="24"/>
      <c r="W55" s="24"/>
      <c r="X55" s="24"/>
      <c r="Y55" s="24"/>
      <c r="Z55" s="24"/>
    </row>
    <row r="56" spans="1:26">
      <c r="A56" s="587">
        <f>'メイキング貼付用元データ（非表示）'!B56</f>
        <v>46067</v>
      </c>
      <c r="B56" s="588">
        <f>'メイキング貼付用元データ（非表示）'!E56</f>
        <v>1200</v>
      </c>
      <c r="C56" s="588">
        <f>'メイキング貼付用元データ（非表示）'!F56</f>
        <v>1300</v>
      </c>
      <c r="D56" s="589" t="str">
        <f>'メイキング貼付用元データ（非表示）'!D56</f>
        <v>Waist1</v>
      </c>
      <c r="E56" s="589" t="str">
        <f>'メイキング貼付用元データ（非表示）'!H56</f>
        <v>Nagi.k</v>
      </c>
      <c r="F56" s="586"/>
      <c r="G56" s="24"/>
      <c r="H56" s="590"/>
      <c r="I56" s="24"/>
      <c r="J56" s="24"/>
      <c r="K56" s="24"/>
      <c r="L56" s="24"/>
      <c r="M56" s="24"/>
      <c r="N56" s="24"/>
      <c r="O56" s="24"/>
      <c r="P56" s="24"/>
      <c r="Q56" s="24"/>
      <c r="R56" s="24"/>
      <c r="S56" s="24"/>
      <c r="T56" s="24"/>
      <c r="U56" s="24"/>
      <c r="V56" s="24"/>
      <c r="W56" s="24"/>
      <c r="X56" s="24"/>
      <c r="Y56" s="24"/>
      <c r="Z56" s="24"/>
    </row>
    <row r="57" spans="1:26">
      <c r="A57" s="587">
        <f>'メイキング貼付用元データ（非表示）'!B57</f>
        <v>46067</v>
      </c>
      <c r="B57" s="588">
        <f>'メイキング貼付用元データ（非表示）'!E57</f>
        <v>1330</v>
      </c>
      <c r="C57" s="588">
        <f>'メイキング貼付用元データ（非表示）'!F57</f>
        <v>1430</v>
      </c>
      <c r="D57" s="589" t="str">
        <f>'メイキング貼付用元データ（非表示）'!D57</f>
        <v>jump1</v>
      </c>
      <c r="E57" s="589" t="str">
        <f>'メイキング貼付用元データ（非表示）'!H57</f>
        <v>Rion.S</v>
      </c>
      <c r="F57" s="586"/>
      <c r="G57" s="24"/>
      <c r="H57" s="590"/>
      <c r="I57" s="24"/>
      <c r="J57" s="24"/>
      <c r="K57" s="24"/>
      <c r="L57" s="24"/>
      <c r="M57" s="24"/>
      <c r="N57" s="24"/>
      <c r="O57" s="24"/>
      <c r="P57" s="24"/>
      <c r="Q57" s="24"/>
      <c r="R57" s="24"/>
      <c r="S57" s="24"/>
      <c r="T57" s="24"/>
      <c r="U57" s="24"/>
      <c r="V57" s="24"/>
      <c r="W57" s="24"/>
      <c r="X57" s="24"/>
      <c r="Y57" s="24"/>
      <c r="Z57" s="24"/>
    </row>
    <row r="58" spans="1:26">
      <c r="A58" s="587">
        <f>'メイキング貼付用元データ（非表示）'!B58</f>
        <v>46067</v>
      </c>
      <c r="B58" s="588">
        <f>'メイキング貼付用元データ（非表示）'!E58</f>
        <v>1500</v>
      </c>
      <c r="C58" s="588">
        <f>'メイキング貼付用元データ（非表示）'!F58</f>
        <v>1600</v>
      </c>
      <c r="D58" s="589" t="str">
        <f>'メイキング貼付用元データ（非表示）'!D58</f>
        <v>Back＆Ar1</v>
      </c>
      <c r="E58" s="589" t="str">
        <f>'メイキング貼付用元データ（非表示）'!H58</f>
        <v>Nagi.k</v>
      </c>
      <c r="F58" s="586"/>
      <c r="G58" s="24"/>
      <c r="H58" s="590"/>
      <c r="I58" s="24"/>
      <c r="J58" s="24"/>
      <c r="K58" s="24"/>
      <c r="L58" s="24"/>
      <c r="M58" s="24"/>
      <c r="N58" s="24"/>
      <c r="O58" s="24"/>
      <c r="P58" s="24"/>
      <c r="Q58" s="24"/>
      <c r="R58" s="24"/>
      <c r="S58" s="24"/>
      <c r="T58" s="24"/>
      <c r="U58" s="24"/>
      <c r="V58" s="24"/>
      <c r="W58" s="24"/>
      <c r="X58" s="24"/>
      <c r="Y58" s="24"/>
      <c r="Z58" s="24"/>
    </row>
    <row r="59" spans="1:26">
      <c r="A59" s="587">
        <f>'メイキング貼付用元データ（非表示）'!B59</f>
        <v>46067</v>
      </c>
      <c r="B59" s="588">
        <f>'メイキング貼付用元データ（非表示）'!E59</f>
        <v>1730</v>
      </c>
      <c r="C59" s="588">
        <f>'メイキング貼付用元データ（非表示）'!F59</f>
        <v>1830</v>
      </c>
      <c r="D59" s="589" t="str">
        <f>'メイキング貼付用元データ（非表示）'!D59</f>
        <v>Basic1</v>
      </c>
      <c r="E59" s="589" t="str">
        <f>'メイキング貼付用元データ（非表示）'!H59</f>
        <v>Rion.S</v>
      </c>
      <c r="F59" s="586"/>
      <c r="G59" s="24"/>
      <c r="H59" s="590"/>
      <c r="I59" s="24"/>
      <c r="J59" s="24"/>
      <c r="K59" s="24"/>
      <c r="L59" s="24"/>
      <c r="M59" s="24"/>
      <c r="N59" s="24"/>
      <c r="O59" s="24"/>
      <c r="P59" s="24"/>
      <c r="Q59" s="24"/>
      <c r="R59" s="24"/>
      <c r="S59" s="24"/>
      <c r="T59" s="24"/>
      <c r="U59" s="24"/>
      <c r="V59" s="24"/>
      <c r="W59" s="24"/>
      <c r="X59" s="24"/>
      <c r="Y59" s="24"/>
      <c r="Z59" s="24"/>
    </row>
    <row r="60" spans="1:26">
      <c r="A60" s="587">
        <f>'メイキング貼付用元データ（非表示）'!B60</f>
        <v>46068</v>
      </c>
      <c r="B60" s="588">
        <f>'メイキング貼付用元データ（非表示）'!E60</f>
        <v>1030</v>
      </c>
      <c r="C60" s="588">
        <f>'メイキング貼付用元データ（非表示）'!F60</f>
        <v>1130</v>
      </c>
      <c r="D60" s="589" t="str">
        <f>'メイキング貼付用元データ（非表示）'!D60</f>
        <v>Back＆Ar1</v>
      </c>
      <c r="E60" s="589" t="str">
        <f>'メイキング貼付用元データ（非表示）'!H60</f>
        <v>Nagi.k</v>
      </c>
      <c r="F60" s="586"/>
      <c r="G60" s="24"/>
      <c r="H60" s="590"/>
      <c r="I60" s="24"/>
      <c r="J60" s="24"/>
      <c r="K60" s="24"/>
      <c r="L60" s="24"/>
      <c r="M60" s="24"/>
      <c r="N60" s="24"/>
      <c r="O60" s="24"/>
      <c r="P60" s="24"/>
      <c r="Q60" s="24"/>
      <c r="R60" s="24"/>
      <c r="S60" s="24"/>
      <c r="T60" s="24"/>
      <c r="U60" s="24"/>
      <c r="V60" s="24"/>
      <c r="W60" s="24"/>
      <c r="X60" s="24"/>
      <c r="Y60" s="24"/>
      <c r="Z60" s="24"/>
    </row>
    <row r="61" spans="1:26">
      <c r="A61" s="587">
        <f>'メイキング貼付用元データ（非表示）'!B61</f>
        <v>46068</v>
      </c>
      <c r="B61" s="588">
        <f>'メイキング貼付用元データ（非表示）'!E61</f>
        <v>1230</v>
      </c>
      <c r="C61" s="588">
        <f>'メイキング貼付用元データ（非表示）'!F61</f>
        <v>1330</v>
      </c>
      <c r="D61" s="589" t="str">
        <f>'メイキング貼付用元データ（非表示）'!D61</f>
        <v>Hip＆Leg1</v>
      </c>
      <c r="E61" s="589" t="str">
        <f>'メイキング貼付用元データ（非表示）'!H61</f>
        <v>Rion.S</v>
      </c>
      <c r="F61" s="586"/>
      <c r="G61" s="24"/>
      <c r="H61" s="590"/>
      <c r="I61" s="24"/>
      <c r="J61" s="24"/>
      <c r="K61" s="24"/>
      <c r="L61" s="24"/>
      <c r="M61" s="24"/>
      <c r="N61" s="24"/>
      <c r="O61" s="24"/>
      <c r="P61" s="24"/>
      <c r="Q61" s="24"/>
      <c r="R61" s="24"/>
      <c r="S61" s="24"/>
      <c r="T61" s="24"/>
      <c r="U61" s="24"/>
      <c r="V61" s="24"/>
      <c r="W61" s="24"/>
      <c r="X61" s="24"/>
      <c r="Y61" s="24"/>
      <c r="Z61" s="24"/>
    </row>
    <row r="62" spans="1:26">
      <c r="A62" s="587">
        <f>'メイキング貼付用元データ（非表示）'!B62</f>
        <v>46068</v>
      </c>
      <c r="B62" s="588">
        <f>'メイキング貼付用元データ（非表示）'!E62</f>
        <v>1430</v>
      </c>
      <c r="C62" s="588">
        <f>'メイキング貼付用元データ（非表示）'!F62</f>
        <v>1530</v>
      </c>
      <c r="D62" s="589" t="str">
        <f>'メイキング貼付用元データ（非表示）'!D62</f>
        <v>Basic1</v>
      </c>
      <c r="E62" s="589" t="str">
        <f>'メイキング貼付用元データ（非表示）'!H62</f>
        <v>Rion.S</v>
      </c>
      <c r="F62" s="586"/>
      <c r="G62" s="24"/>
      <c r="H62" s="590"/>
      <c r="I62" s="24"/>
      <c r="J62" s="24"/>
      <c r="K62" s="24"/>
      <c r="L62" s="24"/>
      <c r="M62" s="24"/>
      <c r="N62" s="24"/>
      <c r="O62" s="24"/>
      <c r="P62" s="24"/>
      <c r="Q62" s="24"/>
      <c r="R62" s="24"/>
      <c r="S62" s="24"/>
      <c r="T62" s="24"/>
      <c r="U62" s="24"/>
      <c r="V62" s="24"/>
      <c r="W62" s="24"/>
      <c r="X62" s="24"/>
      <c r="Y62" s="24"/>
      <c r="Z62" s="24"/>
    </row>
    <row r="63" spans="1:26">
      <c r="A63" s="587">
        <f>'メイキング貼付用元データ（非表示）'!B63</f>
        <v>46068</v>
      </c>
      <c r="B63" s="588">
        <f>'メイキング貼付用元データ（非表示）'!E63</f>
        <v>1630</v>
      </c>
      <c r="C63" s="588">
        <f>'メイキング貼付用元データ（非表示）'!F63</f>
        <v>1730</v>
      </c>
      <c r="D63" s="589" t="str">
        <f>'メイキング貼付用元データ（非表示）'!D63</f>
        <v>Waist1</v>
      </c>
      <c r="E63" s="589" t="str">
        <f>'メイキング貼付用元データ（非表示）'!H63</f>
        <v>Nagi.k</v>
      </c>
      <c r="F63" s="586"/>
      <c r="G63" s="24"/>
      <c r="H63" s="590"/>
      <c r="I63" s="24"/>
      <c r="J63" s="24"/>
      <c r="K63" s="24"/>
      <c r="L63" s="24"/>
      <c r="M63" s="24"/>
      <c r="N63" s="24"/>
      <c r="O63" s="24"/>
      <c r="P63" s="24"/>
      <c r="Q63" s="24"/>
      <c r="R63" s="24"/>
      <c r="S63" s="24"/>
      <c r="T63" s="24"/>
      <c r="U63" s="24"/>
      <c r="V63" s="24"/>
      <c r="W63" s="24"/>
      <c r="X63" s="24"/>
      <c r="Y63" s="24"/>
      <c r="Z63" s="24"/>
    </row>
    <row r="64" spans="1:26">
      <c r="A64" s="587">
        <f>'メイキング貼付用元データ（非表示）'!B64</f>
        <v>46070</v>
      </c>
      <c r="B64" s="588">
        <f>'メイキング貼付用元データ（非表示）'!E64</f>
        <v>1030</v>
      </c>
      <c r="C64" s="588">
        <f>'メイキング貼付用元データ（非表示）'!F64</f>
        <v>1130</v>
      </c>
      <c r="D64" s="589" t="str">
        <f>'メイキング貼付用元データ（非表示）'!D64</f>
        <v>Waist1</v>
      </c>
      <c r="E64" s="589" t="str">
        <f>'メイキング貼付用元データ（非表示）'!H64</f>
        <v>Nagi.k</v>
      </c>
      <c r="F64" s="586"/>
      <c r="G64" s="24"/>
      <c r="H64" s="590"/>
      <c r="I64" s="24"/>
      <c r="J64" s="24"/>
      <c r="K64" s="24"/>
      <c r="L64" s="24"/>
      <c r="M64" s="24"/>
      <c r="N64" s="24"/>
      <c r="O64" s="24"/>
      <c r="P64" s="24"/>
      <c r="Q64" s="24"/>
      <c r="R64" s="24"/>
      <c r="S64" s="24"/>
      <c r="T64" s="24"/>
      <c r="U64" s="24"/>
      <c r="V64" s="24"/>
      <c r="W64" s="24"/>
      <c r="X64" s="24"/>
      <c r="Y64" s="24"/>
      <c r="Z64" s="24"/>
    </row>
    <row r="65" spans="1:26">
      <c r="A65" s="587">
        <f>'メイキング貼付用元データ（非表示）'!B65</f>
        <v>46070</v>
      </c>
      <c r="B65" s="588">
        <f>'メイキング貼付用元データ（非表示）'!E65</f>
        <v>1200</v>
      </c>
      <c r="C65" s="588">
        <f>'メイキング貼付用元データ（非表示）'!F65</f>
        <v>1300</v>
      </c>
      <c r="D65" s="589" t="str">
        <f>'メイキング貼付用元データ（非表示）'!D65</f>
        <v>Basic1</v>
      </c>
      <c r="E65" s="589" t="str">
        <f>'メイキング貼付用元データ（非表示）'!H65</f>
        <v>misaki.h</v>
      </c>
      <c r="F65" s="586"/>
      <c r="G65" s="24"/>
      <c r="H65" s="590"/>
      <c r="I65" s="24"/>
      <c r="J65" s="24"/>
      <c r="K65" s="24"/>
      <c r="L65" s="24"/>
      <c r="M65" s="24"/>
      <c r="N65" s="24"/>
      <c r="O65" s="24"/>
      <c r="P65" s="24"/>
      <c r="Q65" s="24"/>
      <c r="R65" s="24"/>
      <c r="S65" s="24"/>
      <c r="T65" s="24"/>
      <c r="U65" s="24"/>
      <c r="V65" s="24"/>
      <c r="W65" s="24"/>
      <c r="X65" s="24"/>
      <c r="Y65" s="24"/>
      <c r="Z65" s="24"/>
    </row>
    <row r="66" spans="1:26">
      <c r="A66" s="587">
        <f>'メイキング貼付用元データ（非表示）'!B66</f>
        <v>46070</v>
      </c>
      <c r="B66" s="588">
        <f>'メイキング貼付用元データ（非表示）'!E66</f>
        <v>1330</v>
      </c>
      <c r="C66" s="588">
        <f>'メイキング貼付用元データ（非表示）'!F66</f>
        <v>1430</v>
      </c>
      <c r="D66" s="589" t="str">
        <f>'メイキング貼付用元データ（非表示）'!D66</f>
        <v>Back＆Ar1</v>
      </c>
      <c r="E66" s="589" t="str">
        <f>'メイキング貼付用元データ（非表示）'!H66</f>
        <v>Nagi.k</v>
      </c>
      <c r="F66" s="586"/>
      <c r="G66" s="24"/>
      <c r="H66" s="590"/>
      <c r="I66" s="24"/>
      <c r="J66" s="24"/>
      <c r="K66" s="24"/>
      <c r="L66" s="24"/>
      <c r="M66" s="24"/>
      <c r="N66" s="24"/>
      <c r="O66" s="24"/>
      <c r="P66" s="24"/>
      <c r="Q66" s="24"/>
      <c r="R66" s="24"/>
      <c r="S66" s="24"/>
      <c r="T66" s="24"/>
      <c r="U66" s="24"/>
      <c r="V66" s="24"/>
      <c r="W66" s="24"/>
      <c r="X66" s="24"/>
      <c r="Y66" s="24"/>
      <c r="Z66" s="24"/>
    </row>
    <row r="67" spans="1:26">
      <c r="A67" s="587">
        <f>'メイキング貼付用元データ（非表示）'!B67</f>
        <v>46070</v>
      </c>
      <c r="B67" s="588">
        <f>'メイキング貼付用元データ（非表示）'!E67</f>
        <v>1800</v>
      </c>
      <c r="C67" s="588">
        <f>'メイキング貼付用元データ（非表示）'!F67</f>
        <v>1900</v>
      </c>
      <c r="D67" s="589" t="str">
        <f>'メイキング貼付用元データ（非表示）'!D67</f>
        <v>Waist2</v>
      </c>
      <c r="E67" s="589" t="str">
        <f>'メイキング貼付用元データ（非表示）'!H67</f>
        <v>rena.H</v>
      </c>
      <c r="F67" s="586"/>
      <c r="G67" s="24"/>
      <c r="H67" s="590"/>
      <c r="I67" s="24"/>
      <c r="J67" s="24"/>
      <c r="K67" s="24"/>
      <c r="L67" s="24"/>
      <c r="M67" s="24"/>
      <c r="N67" s="24"/>
      <c r="O67" s="24"/>
      <c r="P67" s="24"/>
      <c r="Q67" s="24"/>
      <c r="R67" s="24"/>
      <c r="S67" s="24"/>
      <c r="T67" s="24"/>
      <c r="U67" s="24"/>
      <c r="V67" s="24"/>
      <c r="W67" s="24"/>
      <c r="X67" s="24"/>
      <c r="Y67" s="24"/>
      <c r="Z67" s="24"/>
    </row>
    <row r="68" spans="1:26">
      <c r="A68" s="587">
        <f>'メイキング貼付用元データ（非表示）'!B68</f>
        <v>46070</v>
      </c>
      <c r="B68" s="588">
        <f>'メイキング貼付用元データ（非表示）'!E68</f>
        <v>1930</v>
      </c>
      <c r="C68" s="588">
        <f>'メイキング貼付用元データ（非表示）'!F68</f>
        <v>2030</v>
      </c>
      <c r="D68" s="589" t="str">
        <f>'メイキング貼付用元データ（非表示）'!D68</f>
        <v>jump1</v>
      </c>
      <c r="E68" s="589" t="str">
        <f>'メイキング貼付用元データ（非表示）'!H68</f>
        <v>misaki.h</v>
      </c>
      <c r="F68" s="586"/>
      <c r="G68" s="24"/>
      <c r="H68" s="590"/>
      <c r="I68" s="24"/>
      <c r="J68" s="24"/>
      <c r="K68" s="24"/>
      <c r="L68" s="24"/>
      <c r="M68" s="24"/>
      <c r="N68" s="24"/>
      <c r="O68" s="24"/>
      <c r="P68" s="24"/>
      <c r="Q68" s="24"/>
      <c r="R68" s="24"/>
      <c r="S68" s="24"/>
      <c r="T68" s="24"/>
      <c r="U68" s="24"/>
      <c r="V68" s="24"/>
      <c r="W68" s="24"/>
      <c r="X68" s="24"/>
      <c r="Y68" s="24"/>
      <c r="Z68" s="24"/>
    </row>
    <row r="69" spans="1:26">
      <c r="A69" s="587">
        <f>'メイキング貼付用元データ（非表示）'!B69</f>
        <v>46070</v>
      </c>
      <c r="B69" s="588">
        <f>'メイキング貼付用元データ（非表示）'!E69</f>
        <v>2100</v>
      </c>
      <c r="C69" s="588">
        <f>'メイキング貼付用元データ（非表示）'!F69</f>
        <v>2200</v>
      </c>
      <c r="D69" s="589" t="str">
        <f>'メイキング貼付用元データ（非表示）'!D69</f>
        <v>Hip＆Leg1</v>
      </c>
      <c r="E69" s="589" t="str">
        <f>'メイキング貼付用元データ（非表示）'!H69</f>
        <v>rena.H</v>
      </c>
      <c r="F69" s="586"/>
      <c r="G69" s="24"/>
      <c r="H69" s="590"/>
      <c r="I69" s="24"/>
      <c r="J69" s="24"/>
      <c r="K69" s="24"/>
      <c r="L69" s="24"/>
      <c r="M69" s="24"/>
      <c r="N69" s="24"/>
      <c r="O69" s="24"/>
      <c r="P69" s="24"/>
      <c r="Q69" s="24"/>
      <c r="R69" s="24"/>
      <c r="S69" s="24"/>
      <c r="T69" s="24"/>
      <c r="U69" s="24"/>
      <c r="V69" s="24"/>
      <c r="W69" s="24"/>
      <c r="X69" s="24"/>
      <c r="Y69" s="24"/>
      <c r="Z69" s="24"/>
    </row>
    <row r="70" spans="1:26">
      <c r="A70" s="587">
        <f>'メイキング貼付用元データ（非表示）'!B70</f>
        <v>46071</v>
      </c>
      <c r="B70" s="588">
        <f>'メイキング貼付用元データ（非表示）'!E70</f>
        <v>1030</v>
      </c>
      <c r="C70" s="588">
        <f>'メイキング貼付用元データ（非表示）'!F70</f>
        <v>1130</v>
      </c>
      <c r="D70" s="589" t="str">
        <f>'メイキング貼付用元データ（非表示）'!D70</f>
        <v>Stretch1</v>
      </c>
      <c r="E70" s="589" t="str">
        <f>'メイキング貼付用元データ（非表示）'!H70</f>
        <v>misaki.h</v>
      </c>
      <c r="F70" s="586"/>
      <c r="G70" s="24"/>
      <c r="H70" s="590"/>
      <c r="I70" s="24"/>
      <c r="J70" s="24"/>
      <c r="K70" s="24"/>
      <c r="L70" s="24"/>
      <c r="M70" s="24"/>
      <c r="N70" s="24"/>
      <c r="O70" s="24"/>
      <c r="P70" s="24"/>
      <c r="Q70" s="24"/>
      <c r="R70" s="24"/>
      <c r="S70" s="24"/>
      <c r="T70" s="24"/>
      <c r="U70" s="24"/>
      <c r="V70" s="24"/>
      <c r="W70" s="24"/>
      <c r="X70" s="24"/>
      <c r="Y70" s="24"/>
      <c r="Z70" s="24"/>
    </row>
    <row r="71" spans="1:26">
      <c r="A71" s="587">
        <f>'メイキング貼付用元データ（非表示）'!B71</f>
        <v>46071</v>
      </c>
      <c r="B71" s="588">
        <f>'メイキング貼付用元データ（非表示）'!E71</f>
        <v>1230</v>
      </c>
      <c r="C71" s="588">
        <f>'メイキング貼付用元データ（非表示）'!F71</f>
        <v>1330</v>
      </c>
      <c r="D71" s="589" t="str">
        <f>'メイキング貼付用元データ（非表示）'!D71</f>
        <v>Back＆Ar1</v>
      </c>
      <c r="E71" s="589" t="str">
        <f>'メイキング貼付用元データ（非表示）'!H71</f>
        <v>Nagi.k</v>
      </c>
      <c r="F71" s="586"/>
      <c r="G71" s="24"/>
      <c r="H71" s="590"/>
      <c r="I71" s="24"/>
      <c r="J71" s="24"/>
      <c r="K71" s="24"/>
      <c r="L71" s="24"/>
      <c r="M71" s="24"/>
      <c r="N71" s="24"/>
      <c r="O71" s="24"/>
      <c r="P71" s="24"/>
      <c r="Q71" s="24"/>
      <c r="R71" s="24"/>
      <c r="S71" s="24"/>
      <c r="T71" s="24"/>
      <c r="U71" s="24"/>
      <c r="V71" s="24"/>
      <c r="W71" s="24"/>
      <c r="X71" s="24"/>
      <c r="Y71" s="24"/>
      <c r="Z71" s="24"/>
    </row>
    <row r="72" spans="1:26">
      <c r="A72" s="587">
        <f>'メイキング貼付用元データ（非表示）'!B72</f>
        <v>46071</v>
      </c>
      <c r="B72" s="588">
        <f>'メイキング貼付用元データ（非表示）'!E72</f>
        <v>1800</v>
      </c>
      <c r="C72" s="588">
        <f>'メイキング貼付用元データ（非表示）'!F72</f>
        <v>1900</v>
      </c>
      <c r="D72" s="589" t="str">
        <f>'メイキング貼付用元データ（非表示）'!D72</f>
        <v>Hip＆Leg1</v>
      </c>
      <c r="E72" s="589" t="str">
        <f>'メイキング貼付用元データ（非表示）'!H72</f>
        <v>rena.H</v>
      </c>
      <c r="F72" s="586"/>
      <c r="G72" s="24"/>
      <c r="H72" s="590"/>
      <c r="I72" s="24"/>
      <c r="J72" s="24"/>
      <c r="K72" s="24"/>
      <c r="L72" s="24"/>
      <c r="M72" s="24"/>
      <c r="N72" s="24"/>
      <c r="O72" s="24"/>
      <c r="P72" s="24"/>
      <c r="Q72" s="24"/>
      <c r="R72" s="24"/>
      <c r="S72" s="24"/>
      <c r="T72" s="24"/>
      <c r="U72" s="24"/>
      <c r="V72" s="24"/>
      <c r="W72" s="24"/>
      <c r="X72" s="24"/>
      <c r="Y72" s="24"/>
      <c r="Z72" s="24"/>
    </row>
    <row r="73" spans="1:26">
      <c r="A73" s="587">
        <f>'メイキング貼付用元データ（非表示）'!B73</f>
        <v>46071</v>
      </c>
      <c r="B73" s="588">
        <f>'メイキング貼付用元データ（非表示）'!E73</f>
        <v>1930</v>
      </c>
      <c r="C73" s="588">
        <f>'メイキング貼付用元データ（非表示）'!F73</f>
        <v>2030</v>
      </c>
      <c r="D73" s="589" t="str">
        <f>'メイキング貼付用元データ（非表示）'!D73</f>
        <v>Waist1</v>
      </c>
      <c r="E73" s="589" t="str">
        <f>'メイキング貼付用元データ（非表示）'!H73</f>
        <v>rena.H</v>
      </c>
      <c r="F73" s="586"/>
      <c r="G73" s="24"/>
      <c r="H73" s="590"/>
      <c r="I73" s="24"/>
      <c r="J73" s="24"/>
      <c r="K73" s="24"/>
      <c r="L73" s="24"/>
      <c r="M73" s="24"/>
      <c r="N73" s="24"/>
      <c r="O73" s="24"/>
      <c r="P73" s="24"/>
      <c r="Q73" s="24"/>
      <c r="R73" s="24"/>
      <c r="S73" s="24"/>
      <c r="T73" s="24"/>
      <c r="U73" s="24"/>
      <c r="V73" s="24"/>
      <c r="W73" s="24"/>
      <c r="X73" s="24"/>
      <c r="Y73" s="24"/>
      <c r="Z73" s="24"/>
    </row>
    <row r="74" spans="1:26">
      <c r="A74" s="587">
        <f>'メイキング貼付用元データ（非表示）'!B74</f>
        <v>46071</v>
      </c>
      <c r="B74" s="588">
        <f>'メイキング貼付用元データ（非表示）'!E74</f>
        <v>2100</v>
      </c>
      <c r="C74" s="588">
        <f>'メイキング貼付用元データ（非表示）'!F74</f>
        <v>2200</v>
      </c>
      <c r="D74" s="589" t="str">
        <f>'メイキング貼付用元データ（非表示）'!D74</f>
        <v>Basic1</v>
      </c>
      <c r="E74" s="589" t="str">
        <f>'メイキング貼付用元データ（非表示）'!H74</f>
        <v>misaki.h</v>
      </c>
      <c r="F74" s="586"/>
      <c r="G74" s="24"/>
      <c r="H74" s="590"/>
      <c r="I74" s="24"/>
      <c r="J74" s="24"/>
      <c r="K74" s="24"/>
      <c r="L74" s="24"/>
      <c r="M74" s="24"/>
      <c r="N74" s="24"/>
      <c r="O74" s="24"/>
      <c r="P74" s="24"/>
      <c r="Q74" s="24"/>
      <c r="R74" s="24"/>
      <c r="S74" s="24"/>
      <c r="T74" s="24"/>
      <c r="U74" s="24"/>
      <c r="V74" s="24"/>
      <c r="W74" s="24"/>
      <c r="X74" s="24"/>
      <c r="Y74" s="24"/>
      <c r="Z74" s="24"/>
    </row>
    <row r="75" spans="1:26">
      <c r="A75" s="587">
        <f>'メイキング貼付用元データ（非表示）'!B75</f>
        <v>46072</v>
      </c>
      <c r="B75" s="588">
        <f>'メイキング貼付用元データ（非表示）'!E75</f>
        <v>1800</v>
      </c>
      <c r="C75" s="588">
        <f>'メイキング貼付用元データ（非表示）'!F75</f>
        <v>1900</v>
      </c>
      <c r="D75" s="589" t="str">
        <f>'メイキング貼付用元データ（非表示）'!D75</f>
        <v>Basic1</v>
      </c>
      <c r="E75" s="589" t="str">
        <f>'メイキング貼付用元データ（非表示）'!H75</f>
        <v>misaki.h</v>
      </c>
      <c r="F75" s="586"/>
      <c r="G75" s="24"/>
      <c r="H75" s="590"/>
      <c r="I75" s="24"/>
      <c r="J75" s="24"/>
      <c r="K75" s="24"/>
      <c r="L75" s="24"/>
      <c r="M75" s="24"/>
      <c r="N75" s="24"/>
      <c r="O75" s="24"/>
      <c r="P75" s="24"/>
      <c r="Q75" s="24"/>
      <c r="R75" s="24"/>
      <c r="S75" s="24"/>
      <c r="T75" s="24"/>
      <c r="U75" s="24"/>
      <c r="V75" s="24"/>
      <c r="W75" s="24"/>
      <c r="X75" s="24"/>
      <c r="Y75" s="24"/>
      <c r="Z75" s="24"/>
    </row>
    <row r="76" spans="1:26">
      <c r="A76" s="587">
        <f>'メイキング貼付用元データ（非表示）'!B76</f>
        <v>46072</v>
      </c>
      <c r="B76" s="588">
        <f>'メイキング貼付用元データ（非表示）'!E76</f>
        <v>1930</v>
      </c>
      <c r="C76" s="588">
        <f>'メイキング貼付用元データ（非表示）'!F76</f>
        <v>2030</v>
      </c>
      <c r="D76" s="589" t="str">
        <f>'メイキング貼付用元データ（非表示）'!D76</f>
        <v>PC</v>
      </c>
      <c r="E76" s="589" t="str">
        <f>'メイキング貼付用元データ（非表示）'!H76</f>
        <v>Rion.S</v>
      </c>
      <c r="F76" s="586"/>
      <c r="G76" s="24"/>
      <c r="H76" s="590"/>
      <c r="I76" s="24"/>
      <c r="J76" s="24"/>
      <c r="K76" s="24"/>
      <c r="L76" s="24"/>
      <c r="M76" s="24"/>
      <c r="N76" s="24"/>
      <c r="O76" s="24"/>
      <c r="P76" s="24"/>
      <c r="Q76" s="24"/>
      <c r="R76" s="24"/>
      <c r="S76" s="24"/>
      <c r="T76" s="24"/>
      <c r="U76" s="24"/>
      <c r="V76" s="24"/>
      <c r="W76" s="24"/>
      <c r="X76" s="24"/>
      <c r="Y76" s="24"/>
      <c r="Z76" s="24"/>
    </row>
    <row r="77" spans="1:26">
      <c r="A77" s="587">
        <f>'メイキング貼付用元データ（非表示）'!B77</f>
        <v>46072</v>
      </c>
      <c r="B77" s="588">
        <f>'メイキング貼付用元データ（非表示）'!E77</f>
        <v>2100</v>
      </c>
      <c r="C77" s="588">
        <f>'メイキング貼付用元データ（非表示）'!F77</f>
        <v>2200</v>
      </c>
      <c r="D77" s="589" t="str">
        <f>'メイキング貼付用元データ（非表示）'!D77</f>
        <v>Stretch1</v>
      </c>
      <c r="E77" s="589" t="str">
        <f>'メイキング貼付用元データ（非表示）'!H77</f>
        <v>misaki.h</v>
      </c>
      <c r="F77" s="586"/>
      <c r="G77" s="24"/>
      <c r="H77" s="590"/>
      <c r="I77" s="24"/>
      <c r="J77" s="24"/>
      <c r="K77" s="24"/>
      <c r="L77" s="24"/>
      <c r="M77" s="24"/>
      <c r="N77" s="24"/>
      <c r="O77" s="24"/>
      <c r="P77" s="24"/>
      <c r="Q77" s="24"/>
      <c r="R77" s="24"/>
      <c r="S77" s="24"/>
      <c r="T77" s="24"/>
      <c r="U77" s="24"/>
      <c r="V77" s="24"/>
      <c r="W77" s="24"/>
      <c r="X77" s="24"/>
      <c r="Y77" s="24"/>
      <c r="Z77" s="24"/>
    </row>
    <row r="78" spans="1:26">
      <c r="A78" s="587">
        <f>'メイキング貼付用元データ（非表示）'!B78</f>
        <v>46073</v>
      </c>
      <c r="B78" s="588">
        <f>'メイキング貼付用元データ（非表示）'!E78</f>
        <v>1030</v>
      </c>
      <c r="C78" s="588">
        <f>'メイキング貼付用元データ（非表示）'!F78</f>
        <v>1130</v>
      </c>
      <c r="D78" s="589" t="str">
        <f>'メイキング貼付用元データ（非表示）'!D78</f>
        <v>Back＆Ar1</v>
      </c>
      <c r="E78" s="589" t="str">
        <f>'メイキング貼付用元データ（非表示）'!H78</f>
        <v>Nagi.k</v>
      </c>
      <c r="F78" s="586"/>
      <c r="G78" s="24"/>
      <c r="H78" s="590"/>
      <c r="I78" s="24"/>
      <c r="J78" s="24"/>
      <c r="K78" s="24"/>
      <c r="L78" s="24"/>
      <c r="M78" s="24"/>
      <c r="N78" s="24"/>
      <c r="O78" s="24"/>
      <c r="P78" s="24"/>
      <c r="Q78" s="24"/>
      <c r="R78" s="24"/>
      <c r="S78" s="24"/>
      <c r="T78" s="24"/>
      <c r="U78" s="24"/>
      <c r="V78" s="24"/>
      <c r="W78" s="24"/>
      <c r="X78" s="24"/>
      <c r="Y78" s="24"/>
      <c r="Z78" s="24"/>
    </row>
    <row r="79" spans="1:26">
      <c r="A79" s="587">
        <f>'メイキング貼付用元データ（非表示）'!B79</f>
        <v>46073</v>
      </c>
      <c r="B79" s="588">
        <f>'メイキング貼付用元データ（非表示）'!E79</f>
        <v>1200</v>
      </c>
      <c r="C79" s="588">
        <f>'メイキング貼付用元データ（非表示）'!F79</f>
        <v>1300</v>
      </c>
      <c r="D79" s="589" t="str">
        <f>'メイキング貼付用元データ（非表示）'!D79</f>
        <v>PC</v>
      </c>
      <c r="E79" s="589" t="str">
        <f>'メイキング貼付用元データ（非表示）'!H79</f>
        <v>Rion.S</v>
      </c>
      <c r="F79" s="586"/>
      <c r="G79" s="24"/>
      <c r="H79" s="590"/>
      <c r="I79" s="24"/>
      <c r="J79" s="24"/>
      <c r="K79" s="24"/>
      <c r="L79" s="24"/>
      <c r="M79" s="24"/>
      <c r="N79" s="24"/>
      <c r="O79" s="24"/>
      <c r="P79" s="24"/>
      <c r="Q79" s="24"/>
      <c r="R79" s="24"/>
      <c r="S79" s="24"/>
      <c r="T79" s="24"/>
      <c r="U79" s="24"/>
      <c r="V79" s="24"/>
      <c r="W79" s="24"/>
      <c r="X79" s="24"/>
      <c r="Y79" s="24"/>
      <c r="Z79" s="24"/>
    </row>
    <row r="80" spans="1:26">
      <c r="A80" s="587">
        <f>'メイキング貼付用元データ（非表示）'!B80</f>
        <v>46073</v>
      </c>
      <c r="B80" s="588">
        <f>'メイキング貼付用元データ（非表示）'!E80</f>
        <v>1330</v>
      </c>
      <c r="C80" s="588">
        <f>'メイキング貼付用元データ（非表示）'!F80</f>
        <v>1430</v>
      </c>
      <c r="D80" s="589" t="str">
        <f>'メイキング貼付用元データ（非表示）'!D80</f>
        <v>Waist1</v>
      </c>
      <c r="E80" s="589" t="str">
        <f>'メイキング貼付用元データ（非表示）'!H80</f>
        <v>Nagi.k</v>
      </c>
      <c r="F80" s="586"/>
      <c r="G80" s="24"/>
      <c r="H80" s="590"/>
      <c r="I80" s="24"/>
      <c r="J80" s="24"/>
      <c r="K80" s="24"/>
      <c r="L80" s="24"/>
      <c r="M80" s="24"/>
      <c r="N80" s="24"/>
      <c r="O80" s="24"/>
      <c r="P80" s="24"/>
      <c r="Q80" s="24"/>
      <c r="R80" s="24"/>
      <c r="S80" s="24"/>
      <c r="T80" s="24"/>
      <c r="U80" s="24"/>
      <c r="V80" s="24"/>
      <c r="W80" s="24"/>
      <c r="X80" s="24"/>
      <c r="Y80" s="24"/>
      <c r="Z80" s="24"/>
    </row>
    <row r="81" spans="1:26">
      <c r="A81" s="587">
        <f>'メイキング貼付用元データ（非表示）'!B81</f>
        <v>46073</v>
      </c>
      <c r="B81" s="588">
        <f>'メイキング貼付用元データ（非表示）'!E81</f>
        <v>1800</v>
      </c>
      <c r="C81" s="588">
        <f>'メイキング貼付用元データ（非表示）'!F81</f>
        <v>1900</v>
      </c>
      <c r="D81" s="589" t="str">
        <f>'メイキング貼付用元データ（非表示）'!D81</f>
        <v>jump1</v>
      </c>
      <c r="E81" s="589" t="str">
        <f>'メイキング貼付用元データ（非表示）'!H81</f>
        <v>Rion.S</v>
      </c>
      <c r="F81" s="586"/>
      <c r="G81" s="24"/>
      <c r="H81" s="590"/>
      <c r="I81" s="24"/>
      <c r="J81" s="24"/>
      <c r="K81" s="24"/>
      <c r="L81" s="24"/>
      <c r="M81" s="24"/>
      <c r="N81" s="24"/>
      <c r="O81" s="24"/>
      <c r="P81" s="24"/>
      <c r="Q81" s="24"/>
      <c r="R81" s="24"/>
      <c r="S81" s="24"/>
      <c r="T81" s="24"/>
      <c r="U81" s="24"/>
      <c r="V81" s="24"/>
      <c r="W81" s="24"/>
      <c r="X81" s="24"/>
      <c r="Y81" s="24"/>
      <c r="Z81" s="24"/>
    </row>
    <row r="82" spans="1:26">
      <c r="A82" s="587">
        <f>'メイキング貼付用元データ（非表示）'!B82</f>
        <v>46073</v>
      </c>
      <c r="B82" s="588">
        <f>'メイキング貼付用元データ（非表示）'!E82</f>
        <v>1930</v>
      </c>
      <c r="C82" s="588">
        <f>'メイキング貼付用元データ（非表示）'!F82</f>
        <v>2030</v>
      </c>
      <c r="D82" s="589" t="str">
        <f>'メイキング貼付用元データ（非表示）'!D82</f>
        <v>Hip＆Leg1</v>
      </c>
      <c r="E82" s="589" t="str">
        <f>'メイキング貼付用元データ（非表示）'!H82</f>
        <v>rena.H</v>
      </c>
      <c r="F82" s="586"/>
      <c r="G82" s="24"/>
      <c r="H82" s="590"/>
      <c r="I82" s="24"/>
      <c r="J82" s="24"/>
      <c r="K82" s="24"/>
      <c r="L82" s="24"/>
      <c r="M82" s="24"/>
      <c r="N82" s="24"/>
      <c r="O82" s="24"/>
      <c r="P82" s="24"/>
      <c r="Q82" s="24"/>
      <c r="R82" s="24"/>
      <c r="S82" s="24"/>
      <c r="T82" s="24"/>
      <c r="U82" s="24"/>
      <c r="V82" s="24"/>
      <c r="W82" s="24"/>
      <c r="X82" s="24"/>
      <c r="Y82" s="24"/>
      <c r="Z82" s="24"/>
    </row>
    <row r="83" spans="1:26">
      <c r="A83" s="587">
        <f>'メイキング貼付用元データ（非表示）'!B83</f>
        <v>46073</v>
      </c>
      <c r="B83" s="588">
        <f>'メイキング貼付用元データ（非表示）'!E83</f>
        <v>2100</v>
      </c>
      <c r="C83" s="588">
        <f>'メイキング貼付用元データ（非表示）'!F83</f>
        <v>2200</v>
      </c>
      <c r="D83" s="589" t="str">
        <f>'メイキング貼付用元データ（非表示）'!D83</f>
        <v>Basic1</v>
      </c>
      <c r="E83" s="589" t="str">
        <f>'メイキング貼付用元データ（非表示）'!H83</f>
        <v>rena.H</v>
      </c>
      <c r="F83" s="586"/>
      <c r="G83" s="24"/>
      <c r="H83" s="590"/>
      <c r="I83" s="24"/>
      <c r="J83" s="24"/>
      <c r="K83" s="24"/>
      <c r="L83" s="24"/>
      <c r="M83" s="24"/>
      <c r="N83" s="24"/>
      <c r="O83" s="24"/>
      <c r="P83" s="24"/>
      <c r="Q83" s="24"/>
      <c r="R83" s="24"/>
      <c r="S83" s="24"/>
      <c r="T83" s="24"/>
      <c r="U83" s="24"/>
      <c r="V83" s="24"/>
      <c r="W83" s="24"/>
      <c r="X83" s="24"/>
      <c r="Y83" s="24"/>
      <c r="Z83" s="24"/>
    </row>
    <row r="84" spans="1:26">
      <c r="A84" s="587">
        <f>'メイキング貼付用元データ（非表示）'!B84</f>
        <v>46074</v>
      </c>
      <c r="B84" s="588">
        <f>'メイキング貼付用元データ（非表示）'!E84</f>
        <v>1030</v>
      </c>
      <c r="C84" s="588">
        <f>'メイキング貼付用元データ（非表示）'!F84</f>
        <v>1130</v>
      </c>
      <c r="D84" s="589" t="str">
        <f>'メイキング貼付用元データ（非表示）'!D84</f>
        <v>jump1</v>
      </c>
      <c r="E84" s="589" t="str">
        <f>'メイキング貼付用元データ（非表示）'!H84</f>
        <v>misaki.h</v>
      </c>
      <c r="F84" s="586"/>
      <c r="G84" s="24"/>
      <c r="H84" s="590"/>
      <c r="I84" s="24"/>
      <c r="J84" s="24"/>
      <c r="K84" s="24"/>
      <c r="L84" s="24"/>
      <c r="M84" s="24"/>
      <c r="N84" s="24"/>
      <c r="O84" s="24"/>
      <c r="P84" s="24"/>
      <c r="Q84" s="24"/>
      <c r="R84" s="24"/>
      <c r="S84" s="24"/>
      <c r="T84" s="24"/>
      <c r="U84" s="24"/>
      <c r="V84" s="24"/>
      <c r="W84" s="24"/>
      <c r="X84" s="24"/>
      <c r="Y84" s="24"/>
      <c r="Z84" s="24"/>
    </row>
    <row r="85" spans="1:26">
      <c r="A85" s="587">
        <f>'メイキング貼付用元データ（非表示）'!B85</f>
        <v>46074</v>
      </c>
      <c r="B85" s="588">
        <f>'メイキング貼付用元データ（非表示）'!E85</f>
        <v>1200</v>
      </c>
      <c r="C85" s="588">
        <f>'メイキング貼付用元データ（非表示）'!F85</f>
        <v>1300</v>
      </c>
      <c r="D85" s="589" t="str">
        <f>'メイキング貼付用元データ（非表示）'!D85</f>
        <v>Back＆Ar1</v>
      </c>
      <c r="E85" s="589" t="str">
        <f>'メイキング貼付用元データ（非表示）'!H85</f>
        <v>Nagi.k</v>
      </c>
      <c r="F85" s="586"/>
      <c r="G85" s="24"/>
      <c r="H85" s="590"/>
      <c r="I85" s="24"/>
      <c r="J85" s="24"/>
      <c r="K85" s="24"/>
      <c r="L85" s="24"/>
      <c r="M85" s="24"/>
      <c r="N85" s="24"/>
      <c r="O85" s="24"/>
      <c r="P85" s="24"/>
      <c r="Q85" s="24"/>
      <c r="R85" s="24"/>
      <c r="S85" s="24"/>
      <c r="T85" s="24"/>
      <c r="U85" s="24"/>
      <c r="V85" s="24"/>
      <c r="W85" s="24"/>
      <c r="X85" s="24"/>
      <c r="Y85" s="24"/>
      <c r="Z85" s="24"/>
    </row>
    <row r="86" spans="1:26">
      <c r="A86" s="587">
        <f>'メイキング貼付用元データ（非表示）'!B86</f>
        <v>46074</v>
      </c>
      <c r="B86" s="588">
        <f>'メイキング貼付用元データ（非表示）'!E86</f>
        <v>1330</v>
      </c>
      <c r="C86" s="588">
        <f>'メイキング貼付用元データ（非表示）'!F86</f>
        <v>1430</v>
      </c>
      <c r="D86" s="589" t="str">
        <f>'メイキング貼付用元データ（非表示）'!D86</f>
        <v>Stretch1</v>
      </c>
      <c r="E86" s="589" t="str">
        <f>'メイキング貼付用元データ（非表示）'!H86</f>
        <v>misaki.h</v>
      </c>
      <c r="F86" s="586"/>
      <c r="G86" s="24"/>
      <c r="H86" s="590"/>
      <c r="I86" s="24"/>
      <c r="J86" s="24"/>
      <c r="K86" s="24"/>
      <c r="L86" s="24"/>
      <c r="M86" s="24"/>
      <c r="N86" s="24"/>
      <c r="O86" s="24"/>
      <c r="P86" s="24"/>
      <c r="Q86" s="24"/>
      <c r="R86" s="24"/>
      <c r="S86" s="24"/>
      <c r="T86" s="24"/>
      <c r="U86" s="24"/>
      <c r="V86" s="24"/>
      <c r="W86" s="24"/>
      <c r="X86" s="24"/>
      <c r="Y86" s="24"/>
      <c r="Z86" s="24"/>
    </row>
    <row r="87" spans="1:26">
      <c r="A87" s="587">
        <f>'メイキング貼付用元データ（非表示）'!B87</f>
        <v>46074</v>
      </c>
      <c r="B87" s="588">
        <f>'メイキング貼付用元データ（非表示）'!E87</f>
        <v>1500</v>
      </c>
      <c r="C87" s="588">
        <f>'メイキング貼付用元データ（非表示）'!F87</f>
        <v>1600</v>
      </c>
      <c r="D87" s="589" t="str">
        <f>'メイキング貼付用元データ（非表示）'!D87</f>
        <v>Basic1</v>
      </c>
      <c r="E87" s="589" t="str">
        <f>'メイキング貼付用元データ（非表示）'!H87</f>
        <v>Rion.S</v>
      </c>
      <c r="F87" s="586"/>
      <c r="G87" s="24"/>
      <c r="H87" s="590"/>
      <c r="I87" s="24"/>
      <c r="J87" s="24"/>
      <c r="K87" s="24"/>
      <c r="L87" s="24"/>
      <c r="M87" s="24"/>
      <c r="N87" s="24"/>
      <c r="O87" s="24"/>
      <c r="P87" s="24"/>
      <c r="Q87" s="24"/>
      <c r="R87" s="24"/>
      <c r="S87" s="24"/>
      <c r="T87" s="24"/>
      <c r="U87" s="24"/>
      <c r="V87" s="24"/>
      <c r="W87" s="24"/>
      <c r="X87" s="24"/>
      <c r="Y87" s="24"/>
      <c r="Z87" s="24"/>
    </row>
    <row r="88" spans="1:26">
      <c r="A88" s="587">
        <f>'メイキング貼付用元データ（非表示）'!B88</f>
        <v>46074</v>
      </c>
      <c r="B88" s="588">
        <f>'メイキング貼付用元データ（非表示）'!E88</f>
        <v>1730</v>
      </c>
      <c r="C88" s="588">
        <f>'メイキング貼付用元データ（非表示）'!F88</f>
        <v>1830</v>
      </c>
      <c r="D88" s="589" t="str">
        <f>'メイキング貼付用元データ（非表示）'!D88</f>
        <v>Back＆Ar2</v>
      </c>
      <c r="E88" s="589" t="str">
        <f>'メイキング貼付用元データ（非表示）'!H88</f>
        <v>Nagi.k</v>
      </c>
      <c r="F88" s="586"/>
      <c r="G88" s="24"/>
      <c r="H88" s="590"/>
      <c r="I88" s="24"/>
      <c r="J88" s="24"/>
      <c r="K88" s="24"/>
      <c r="L88" s="24"/>
      <c r="M88" s="24"/>
      <c r="N88" s="24"/>
      <c r="O88" s="24"/>
      <c r="P88" s="24"/>
      <c r="Q88" s="24"/>
      <c r="R88" s="24"/>
      <c r="S88" s="24"/>
      <c r="T88" s="24"/>
      <c r="U88" s="24"/>
      <c r="V88" s="24"/>
      <c r="W88" s="24"/>
      <c r="X88" s="24"/>
      <c r="Y88" s="24"/>
      <c r="Z88" s="24"/>
    </row>
    <row r="89" spans="1:26">
      <c r="A89" s="587">
        <f>'メイキング貼付用元データ（非表示）'!B89</f>
        <v>46075</v>
      </c>
      <c r="B89" s="588">
        <f>'メイキング貼付用元データ（非表示）'!E89</f>
        <v>1030</v>
      </c>
      <c r="C89" s="588">
        <f>'メイキング貼付用元データ（非表示）'!F89</f>
        <v>1130</v>
      </c>
      <c r="D89" s="589" t="str">
        <f>'メイキング貼付用元データ（非表示）'!D89</f>
        <v>Waist1</v>
      </c>
      <c r="E89" s="589" t="str">
        <f>'メイキング貼付用元データ（非表示）'!H89</f>
        <v>Nagi.k</v>
      </c>
      <c r="F89" s="586"/>
      <c r="G89" s="24"/>
      <c r="H89" s="590"/>
      <c r="I89" s="24"/>
      <c r="J89" s="24"/>
      <c r="K89" s="24"/>
      <c r="L89" s="24"/>
      <c r="M89" s="24"/>
      <c r="N89" s="24"/>
      <c r="O89" s="24"/>
      <c r="P89" s="24"/>
      <c r="Q89" s="24"/>
      <c r="R89" s="24"/>
      <c r="S89" s="24"/>
      <c r="T89" s="24"/>
      <c r="U89" s="24"/>
      <c r="V89" s="24"/>
      <c r="W89" s="24"/>
      <c r="X89" s="24"/>
      <c r="Y89" s="24"/>
      <c r="Z89" s="24"/>
    </row>
    <row r="90" spans="1:26">
      <c r="A90" s="587">
        <f>'メイキング貼付用元データ（非表示）'!B90</f>
        <v>46075</v>
      </c>
      <c r="B90" s="588">
        <f>'メイキング貼付用元データ（非表示）'!E90</f>
        <v>1230</v>
      </c>
      <c r="C90" s="588">
        <f>'メイキング貼付用元データ（非表示）'!F90</f>
        <v>1330</v>
      </c>
      <c r="D90" s="589" t="str">
        <f>'メイキング貼付用元データ（非表示）'!D90</f>
        <v>Basic1</v>
      </c>
      <c r="E90" s="589" t="str">
        <f>'メイキング貼付用元データ（非表示）'!H90</f>
        <v>rena.H</v>
      </c>
      <c r="F90" s="586"/>
      <c r="G90" s="24"/>
      <c r="H90" s="590"/>
      <c r="I90" s="24"/>
      <c r="J90" s="24"/>
      <c r="K90" s="24"/>
      <c r="L90" s="24"/>
      <c r="M90" s="24"/>
      <c r="N90" s="24"/>
      <c r="O90" s="24"/>
      <c r="P90" s="24"/>
      <c r="Q90" s="24"/>
      <c r="R90" s="24"/>
      <c r="S90" s="24"/>
      <c r="T90" s="24"/>
      <c r="U90" s="24"/>
      <c r="V90" s="24"/>
      <c r="W90" s="24"/>
      <c r="X90" s="24"/>
      <c r="Y90" s="24"/>
      <c r="Z90" s="24"/>
    </row>
    <row r="91" spans="1:26">
      <c r="A91" s="587">
        <f>'メイキング貼付用元データ（非表示）'!B91</f>
        <v>46075</v>
      </c>
      <c r="B91" s="588">
        <f>'メイキング貼付用元データ（非表示）'!E91</f>
        <v>1430</v>
      </c>
      <c r="C91" s="588">
        <f>'メイキング貼付用元データ（非表示）'!F91</f>
        <v>1530</v>
      </c>
      <c r="D91" s="589" t="str">
        <f>'メイキング貼付用元データ（非表示）'!D91</f>
        <v>Back＆Ar1</v>
      </c>
      <c r="E91" s="589" t="str">
        <f>'メイキング貼付用元データ（非表示）'!H91</f>
        <v>Nagi.k</v>
      </c>
      <c r="F91" s="586"/>
      <c r="G91" s="24"/>
      <c r="H91" s="590"/>
      <c r="I91" s="24"/>
      <c r="J91" s="24"/>
      <c r="K91" s="24"/>
      <c r="L91" s="24"/>
      <c r="M91" s="24"/>
      <c r="N91" s="24"/>
      <c r="O91" s="24"/>
      <c r="P91" s="24"/>
      <c r="Q91" s="24"/>
      <c r="R91" s="24"/>
      <c r="S91" s="24"/>
      <c r="T91" s="24"/>
      <c r="U91" s="24"/>
      <c r="V91" s="24"/>
      <c r="W91" s="24"/>
      <c r="X91" s="24"/>
      <c r="Y91" s="24"/>
      <c r="Z91" s="24"/>
    </row>
    <row r="92" spans="1:26">
      <c r="A92" s="587">
        <f>'メイキング貼付用元データ（非表示）'!B92</f>
        <v>46075</v>
      </c>
      <c r="B92" s="588">
        <f>'メイキング貼付用元データ（非表示）'!E92</f>
        <v>1630</v>
      </c>
      <c r="C92" s="588">
        <f>'メイキング貼付用元データ（非表示）'!F92</f>
        <v>1730</v>
      </c>
      <c r="D92" s="589" t="str">
        <f>'メイキング貼付用元データ（非表示）'!D92</f>
        <v>Hip＆Leg1</v>
      </c>
      <c r="E92" s="589" t="str">
        <f>'メイキング貼付用元データ（非表示）'!H92</f>
        <v>rena.H</v>
      </c>
      <c r="F92" s="586"/>
      <c r="G92" s="24"/>
      <c r="H92" s="590"/>
      <c r="I92" s="24"/>
      <c r="J92" s="24"/>
      <c r="K92" s="24"/>
      <c r="L92" s="24"/>
      <c r="M92" s="24"/>
      <c r="N92" s="24"/>
      <c r="O92" s="24"/>
      <c r="P92" s="24"/>
      <c r="Q92" s="24"/>
      <c r="R92" s="24"/>
      <c r="S92" s="24"/>
      <c r="T92" s="24"/>
      <c r="U92" s="24"/>
      <c r="V92" s="24"/>
      <c r="W92" s="24"/>
      <c r="X92" s="24"/>
      <c r="Y92" s="24"/>
      <c r="Z92" s="24"/>
    </row>
    <row r="93" spans="1:26">
      <c r="A93" s="587">
        <f>'メイキング貼付用元データ（非表示）'!B93</f>
        <v>46077</v>
      </c>
      <c r="B93" s="588">
        <f>'メイキング貼付用元データ（非表示）'!E93</f>
        <v>1030</v>
      </c>
      <c r="C93" s="588">
        <f>'メイキング貼付用元データ（非表示）'!F93</f>
        <v>1130</v>
      </c>
      <c r="D93" s="589" t="str">
        <f>'メイキング貼付用元データ（非表示）'!D93</f>
        <v>Basic1</v>
      </c>
      <c r="E93" s="589" t="str">
        <f>'メイキング貼付用元データ（非表示）'!H93</f>
        <v>rena.H</v>
      </c>
      <c r="F93" s="586"/>
      <c r="G93" s="24"/>
      <c r="H93" s="590"/>
      <c r="I93" s="24"/>
      <c r="J93" s="24"/>
      <c r="K93" s="24"/>
      <c r="L93" s="24"/>
      <c r="M93" s="24"/>
      <c r="N93" s="24"/>
      <c r="O93" s="24"/>
      <c r="P93" s="24"/>
      <c r="Q93" s="24"/>
      <c r="R93" s="24"/>
      <c r="S93" s="24"/>
      <c r="T93" s="24"/>
      <c r="U93" s="24"/>
      <c r="V93" s="24"/>
      <c r="W93" s="24"/>
      <c r="X93" s="24"/>
      <c r="Y93" s="24"/>
      <c r="Z93" s="24"/>
    </row>
    <row r="94" spans="1:26">
      <c r="A94" s="587">
        <f>'メイキング貼付用元データ（非表示）'!B94</f>
        <v>46077</v>
      </c>
      <c r="B94" s="588">
        <f>'メイキング貼付用元データ（非表示）'!E94</f>
        <v>1200</v>
      </c>
      <c r="C94" s="588">
        <f>'メイキング貼付用元データ（非表示）'!F94</f>
        <v>1300</v>
      </c>
      <c r="D94" s="589" t="str">
        <f>'メイキング貼付用元データ（非表示）'!D94</f>
        <v>Stretch1</v>
      </c>
      <c r="E94" s="589" t="str">
        <f>'メイキング貼付用元データ（非表示）'!H94</f>
        <v>misaki.h</v>
      </c>
      <c r="F94" s="586"/>
      <c r="G94" s="24"/>
      <c r="H94" s="590"/>
      <c r="I94" s="24"/>
      <c r="J94" s="24"/>
      <c r="K94" s="24"/>
      <c r="L94" s="24"/>
      <c r="M94" s="24"/>
      <c r="N94" s="24"/>
      <c r="O94" s="24"/>
      <c r="P94" s="24"/>
      <c r="Q94" s="24"/>
      <c r="R94" s="24"/>
      <c r="S94" s="24"/>
      <c r="T94" s="24"/>
      <c r="U94" s="24"/>
      <c r="V94" s="24"/>
      <c r="W94" s="24"/>
      <c r="X94" s="24"/>
      <c r="Y94" s="24"/>
      <c r="Z94" s="24"/>
    </row>
    <row r="95" spans="1:26">
      <c r="A95" s="587">
        <f>'メイキング貼付用元データ（非表示）'!B95</f>
        <v>46077</v>
      </c>
      <c r="B95" s="588">
        <f>'メイキング貼付用元データ（非表示）'!E95</f>
        <v>1330</v>
      </c>
      <c r="C95" s="588">
        <f>'メイキング貼付用元データ（非表示）'!F95</f>
        <v>1430</v>
      </c>
      <c r="D95" s="589" t="str">
        <f>'メイキング貼付用元データ（非表示）'!D95</f>
        <v>jump1</v>
      </c>
      <c r="E95" s="589" t="str">
        <f>'メイキング貼付用元データ（非表示）'!H95</f>
        <v>misaki.h</v>
      </c>
      <c r="F95" s="586"/>
      <c r="G95" s="24"/>
      <c r="H95" s="590"/>
      <c r="I95" s="24"/>
      <c r="J95" s="24"/>
      <c r="K95" s="24"/>
      <c r="L95" s="24"/>
      <c r="M95" s="24"/>
      <c r="N95" s="24"/>
      <c r="O95" s="24"/>
      <c r="P95" s="24"/>
      <c r="Q95" s="24"/>
      <c r="R95" s="24"/>
      <c r="S95" s="24"/>
      <c r="T95" s="24"/>
      <c r="U95" s="24"/>
      <c r="V95" s="24"/>
      <c r="W95" s="24"/>
      <c r="X95" s="24"/>
      <c r="Y95" s="24"/>
      <c r="Z95" s="24"/>
    </row>
    <row r="96" spans="1:26">
      <c r="A96" s="587">
        <f>'メイキング貼付用元データ（非表示）'!B96</f>
        <v>46077</v>
      </c>
      <c r="B96" s="588">
        <f>'メイキング貼付用元データ（非表示）'!E96</f>
        <v>1800</v>
      </c>
      <c r="C96" s="588">
        <f>'メイキング貼付用元データ（非表示）'!F96</f>
        <v>1900</v>
      </c>
      <c r="D96" s="589" t="str">
        <f>'メイキング貼付用元データ（非表示）'!D96</f>
        <v>Bodyl1</v>
      </c>
      <c r="E96" s="589" t="str">
        <f>'メイキング貼付用元データ（非表示）'!H96</f>
        <v>rena.H</v>
      </c>
      <c r="F96" s="586"/>
      <c r="G96" s="24"/>
      <c r="H96" s="590"/>
      <c r="I96" s="24"/>
      <c r="J96" s="24"/>
      <c r="K96" s="24"/>
      <c r="L96" s="24"/>
      <c r="M96" s="24"/>
      <c r="N96" s="24"/>
      <c r="O96" s="24"/>
      <c r="P96" s="24"/>
      <c r="Q96" s="24"/>
      <c r="R96" s="24"/>
      <c r="S96" s="24"/>
      <c r="T96" s="24"/>
      <c r="U96" s="24"/>
      <c r="V96" s="24"/>
      <c r="W96" s="24"/>
      <c r="X96" s="24"/>
      <c r="Y96" s="24"/>
      <c r="Z96" s="24"/>
    </row>
    <row r="97" spans="1:26">
      <c r="A97" s="587">
        <f>'メイキング貼付用元データ（非表示）'!B97</f>
        <v>46077</v>
      </c>
      <c r="B97" s="588">
        <f>'メイキング貼付用元データ（非表示）'!E97</f>
        <v>1930</v>
      </c>
      <c r="C97" s="588">
        <f>'メイキング貼付用元データ（非表示）'!F97</f>
        <v>2030</v>
      </c>
      <c r="D97" s="589" t="str">
        <f>'メイキング貼付用元データ（非表示）'!D97</f>
        <v>Waist1</v>
      </c>
      <c r="E97" s="589" t="str">
        <f>'メイキング貼付用元データ（非表示）'!H97</f>
        <v>Nagi.k</v>
      </c>
      <c r="F97" s="586"/>
      <c r="G97" s="24"/>
      <c r="H97" s="590"/>
      <c r="I97" s="24"/>
      <c r="J97" s="24"/>
      <c r="K97" s="24"/>
      <c r="L97" s="24"/>
      <c r="M97" s="24"/>
      <c r="N97" s="24"/>
      <c r="O97" s="24"/>
      <c r="P97" s="24"/>
      <c r="Q97" s="24"/>
      <c r="R97" s="24"/>
      <c r="S97" s="24"/>
      <c r="T97" s="24"/>
      <c r="U97" s="24"/>
      <c r="V97" s="24"/>
      <c r="W97" s="24"/>
      <c r="X97" s="24"/>
      <c r="Y97" s="24"/>
      <c r="Z97" s="24"/>
    </row>
    <row r="98" spans="1:26">
      <c r="A98" s="587">
        <f>'メイキング貼付用元データ（非表示）'!B98</f>
        <v>46077</v>
      </c>
      <c r="B98" s="588">
        <f>'メイキング貼付用元データ（非表示）'!E98</f>
        <v>2100</v>
      </c>
      <c r="C98" s="588">
        <f>'メイキング貼付用元データ（非表示）'!F98</f>
        <v>2200</v>
      </c>
      <c r="D98" s="589" t="str">
        <f>'メイキング貼付用元データ（非表示）'!D98</f>
        <v>Back＆Ar1</v>
      </c>
      <c r="E98" s="589" t="str">
        <f>'メイキング貼付用元データ（非表示）'!H98</f>
        <v>Nagi.k</v>
      </c>
      <c r="F98" s="586"/>
      <c r="G98" s="24"/>
      <c r="H98" s="590"/>
      <c r="I98" s="24"/>
      <c r="J98" s="24"/>
      <c r="K98" s="24"/>
      <c r="L98" s="24"/>
      <c r="M98" s="24"/>
      <c r="N98" s="24"/>
      <c r="O98" s="24"/>
      <c r="P98" s="24"/>
      <c r="Q98" s="24"/>
      <c r="R98" s="24"/>
      <c r="S98" s="24"/>
      <c r="T98" s="24"/>
      <c r="U98" s="24"/>
      <c r="V98" s="24"/>
      <c r="W98" s="24"/>
      <c r="X98" s="24"/>
      <c r="Y98" s="24"/>
      <c r="Z98" s="24"/>
    </row>
    <row r="99" spans="1:26">
      <c r="A99" s="587">
        <f>'メイキング貼付用元データ（非表示）'!B99</f>
        <v>46078</v>
      </c>
      <c r="B99" s="588">
        <f>'メイキング貼付用元データ（非表示）'!E99</f>
        <v>1030</v>
      </c>
      <c r="C99" s="588">
        <f>'メイキング貼付用元データ（非表示）'!F99</f>
        <v>1130</v>
      </c>
      <c r="D99" s="589" t="str">
        <f>'メイキング貼付用元データ（非表示）'!D99</f>
        <v>Hip＆Leg1</v>
      </c>
      <c r="E99" s="589" t="str">
        <f>'メイキング貼付用元データ（非表示）'!H99</f>
        <v>rena.H</v>
      </c>
      <c r="F99" s="586"/>
      <c r="G99" s="24"/>
      <c r="H99" s="590"/>
      <c r="I99" s="24"/>
      <c r="J99" s="24"/>
      <c r="K99" s="24"/>
      <c r="L99" s="24"/>
      <c r="M99" s="24"/>
      <c r="N99" s="24"/>
      <c r="O99" s="24"/>
      <c r="P99" s="24"/>
      <c r="Q99" s="24"/>
      <c r="R99" s="24"/>
      <c r="S99" s="24"/>
      <c r="T99" s="24"/>
      <c r="U99" s="24"/>
      <c r="V99" s="24"/>
      <c r="W99" s="24"/>
      <c r="X99" s="24"/>
      <c r="Y99" s="24"/>
      <c r="Z99" s="24"/>
    </row>
    <row r="100" spans="1:26">
      <c r="A100" s="587">
        <f>'メイキング貼付用元データ（非表示）'!B100</f>
        <v>46078</v>
      </c>
      <c r="B100" s="588">
        <f>'メイキング貼付用元データ（非表示）'!E100</f>
        <v>1230</v>
      </c>
      <c r="C100" s="588">
        <f>'メイキング貼付用元データ（非表示）'!F100</f>
        <v>1330</v>
      </c>
      <c r="D100" s="589" t="str">
        <f>'メイキング貼付用元データ（非表示）'!D100</f>
        <v>jump1</v>
      </c>
      <c r="E100" s="589" t="str">
        <f>'メイキング貼付用元データ（非表示）'!H100</f>
        <v>misaki.h</v>
      </c>
      <c r="F100" s="586"/>
      <c r="G100" s="24"/>
      <c r="H100" s="590"/>
      <c r="I100" s="24"/>
      <c r="J100" s="24"/>
      <c r="K100" s="24"/>
      <c r="L100" s="24"/>
      <c r="M100" s="24"/>
      <c r="N100" s="24"/>
      <c r="O100" s="24"/>
      <c r="P100" s="24"/>
      <c r="Q100" s="24"/>
      <c r="R100" s="24"/>
      <c r="S100" s="24"/>
      <c r="T100" s="24"/>
      <c r="U100" s="24"/>
      <c r="V100" s="24"/>
      <c r="W100" s="24"/>
      <c r="X100" s="24"/>
      <c r="Y100" s="24"/>
      <c r="Z100" s="24"/>
    </row>
    <row r="101" spans="1:26">
      <c r="A101" s="587">
        <f>'メイキング貼付用元データ（非表示）'!B101</f>
        <v>46078</v>
      </c>
      <c r="B101" s="588">
        <f>'メイキング貼付用元データ（非表示）'!E101</f>
        <v>1800</v>
      </c>
      <c r="C101" s="588">
        <f>'メイキング貼付用元データ（非表示）'!F101</f>
        <v>1900</v>
      </c>
      <c r="D101" s="589" t="str">
        <f>'メイキング貼付用元データ（非表示）'!D101</f>
        <v>Back＆Ar1</v>
      </c>
      <c r="E101" s="589" t="str">
        <f>'メイキング貼付用元データ（非表示）'!H101</f>
        <v>Nagi.k</v>
      </c>
      <c r="F101" s="586"/>
      <c r="G101" s="24"/>
      <c r="H101" s="590"/>
      <c r="I101" s="24"/>
      <c r="J101" s="24"/>
      <c r="K101" s="24"/>
      <c r="L101" s="24"/>
      <c r="M101" s="24"/>
      <c r="N101" s="24"/>
      <c r="O101" s="24"/>
      <c r="P101" s="24"/>
      <c r="Q101" s="24"/>
      <c r="R101" s="24"/>
      <c r="S101" s="24"/>
      <c r="T101" s="24"/>
      <c r="U101" s="24"/>
      <c r="V101" s="24"/>
      <c r="W101" s="24"/>
      <c r="X101" s="24"/>
      <c r="Y101" s="24"/>
      <c r="Z101" s="24"/>
    </row>
    <row r="102" spans="1:26">
      <c r="A102" s="587">
        <f>'メイキング貼付用元データ（非表示）'!B102</f>
        <v>46078</v>
      </c>
      <c r="B102" s="588">
        <f>'メイキング貼付用元データ（非表示）'!E102</f>
        <v>1930</v>
      </c>
      <c r="C102" s="588">
        <f>'メイキング貼付用元データ（非表示）'!F102</f>
        <v>2030</v>
      </c>
      <c r="D102" s="589" t="str">
        <f>'メイキング貼付用元データ（非表示）'!D102</f>
        <v>Basic1</v>
      </c>
      <c r="E102" s="589" t="str">
        <f>'メイキング貼付用元データ（非表示）'!H102</f>
        <v>Rion.S</v>
      </c>
      <c r="F102" s="586"/>
      <c r="G102" s="24"/>
      <c r="H102" s="590"/>
      <c r="I102" s="24"/>
      <c r="J102" s="24"/>
      <c r="K102" s="24"/>
      <c r="L102" s="24"/>
      <c r="M102" s="24"/>
      <c r="N102" s="24"/>
      <c r="O102" s="24"/>
      <c r="P102" s="24"/>
      <c r="Q102" s="24"/>
      <c r="R102" s="24"/>
      <c r="S102" s="24"/>
      <c r="T102" s="24"/>
      <c r="U102" s="24"/>
      <c r="V102" s="24"/>
      <c r="W102" s="24"/>
      <c r="X102" s="24"/>
      <c r="Y102" s="24"/>
      <c r="Z102" s="24"/>
    </row>
    <row r="103" spans="1:26">
      <c r="A103" s="587">
        <f>'メイキング貼付用元データ（非表示）'!B103</f>
        <v>46078</v>
      </c>
      <c r="B103" s="588">
        <f>'メイキング貼付用元データ（非表示）'!E103</f>
        <v>2100</v>
      </c>
      <c r="C103" s="588">
        <f>'メイキング貼付用元データ（非表示）'!F103</f>
        <v>2200</v>
      </c>
      <c r="D103" s="589" t="str">
        <f>'メイキング貼付用元データ（非表示）'!D103</f>
        <v>Waist1</v>
      </c>
      <c r="E103" s="589" t="str">
        <f>'メイキング貼付用元データ（非表示）'!H103</f>
        <v>Nagi.k</v>
      </c>
      <c r="F103" s="586"/>
      <c r="G103" s="24"/>
      <c r="H103" s="590"/>
      <c r="I103" s="24"/>
      <c r="J103" s="24"/>
      <c r="K103" s="24"/>
      <c r="L103" s="24"/>
      <c r="M103" s="24"/>
      <c r="N103" s="24"/>
      <c r="O103" s="24"/>
      <c r="P103" s="24"/>
      <c r="Q103" s="24"/>
      <c r="R103" s="24"/>
      <c r="S103" s="24"/>
      <c r="T103" s="24"/>
      <c r="U103" s="24"/>
      <c r="V103" s="24"/>
      <c r="W103" s="24"/>
      <c r="X103" s="24"/>
      <c r="Y103" s="24"/>
      <c r="Z103" s="24"/>
    </row>
    <row r="104" spans="1:26">
      <c r="A104" s="587">
        <f>'メイキング貼付用元データ（非表示）'!B104</f>
        <v>46079</v>
      </c>
      <c r="B104" s="588">
        <f>'メイキング貼付用元データ（非表示）'!E104</f>
        <v>1800</v>
      </c>
      <c r="C104" s="588">
        <f>'メイキング貼付用元データ（非表示）'!F104</f>
        <v>1900</v>
      </c>
      <c r="D104" s="589" t="str">
        <f>'メイキング貼付用元データ（非表示）'!D104</f>
        <v>Waist1</v>
      </c>
      <c r="E104" s="589" t="str">
        <f>'メイキング貼付用元データ（非表示）'!H104</f>
        <v>Nagi.k</v>
      </c>
      <c r="F104" s="586"/>
      <c r="G104" s="24"/>
      <c r="H104" s="590"/>
      <c r="I104" s="24"/>
      <c r="J104" s="24"/>
      <c r="K104" s="24"/>
      <c r="L104" s="24"/>
      <c r="M104" s="24"/>
      <c r="N104" s="24"/>
      <c r="O104" s="24"/>
      <c r="P104" s="24"/>
      <c r="Q104" s="24"/>
      <c r="R104" s="24"/>
      <c r="S104" s="24"/>
      <c r="T104" s="24"/>
      <c r="U104" s="24"/>
      <c r="V104" s="24"/>
      <c r="W104" s="24"/>
      <c r="X104" s="24"/>
      <c r="Y104" s="24"/>
      <c r="Z104" s="24"/>
    </row>
    <row r="105" spans="1:26">
      <c r="A105" s="587">
        <f>'メイキング貼付用元データ（非表示）'!B105</f>
        <v>46079</v>
      </c>
      <c r="B105" s="588">
        <f>'メイキング貼付用元データ（非表示）'!E105</f>
        <v>1930</v>
      </c>
      <c r="C105" s="588">
        <f>'メイキング貼付用元データ（非表示）'!F105</f>
        <v>2030</v>
      </c>
      <c r="D105" s="589" t="str">
        <f>'メイキング貼付用元データ（非表示）'!D105</f>
        <v>Shape up</v>
      </c>
      <c r="E105" s="589" t="str">
        <f>'メイキング貼付用元データ（非表示）'!H105</f>
        <v>Rion.S</v>
      </c>
      <c r="F105" s="586"/>
      <c r="G105" s="24"/>
      <c r="H105" s="590"/>
      <c r="I105" s="24"/>
      <c r="J105" s="24"/>
      <c r="K105" s="24"/>
      <c r="L105" s="24"/>
      <c r="M105" s="24"/>
      <c r="N105" s="24"/>
      <c r="O105" s="24"/>
      <c r="P105" s="24"/>
      <c r="Q105" s="24"/>
      <c r="R105" s="24"/>
      <c r="S105" s="24"/>
      <c r="T105" s="24"/>
      <c r="U105" s="24"/>
      <c r="V105" s="24"/>
      <c r="W105" s="24"/>
      <c r="X105" s="24"/>
      <c r="Y105" s="24"/>
      <c r="Z105" s="24"/>
    </row>
    <row r="106" spans="1:26">
      <c r="A106" s="587">
        <f>'メイキング貼付用元データ（非表示）'!B106</f>
        <v>46079</v>
      </c>
      <c r="B106" s="588">
        <f>'メイキング貼付用元データ（非表示）'!E106</f>
        <v>2100</v>
      </c>
      <c r="C106" s="588">
        <f>'メイキング貼付用元データ（非表示）'!F106</f>
        <v>2200</v>
      </c>
      <c r="D106" s="589" t="str">
        <f>'メイキング貼付用元データ（非表示）'!D106</f>
        <v>Basic1</v>
      </c>
      <c r="E106" s="589" t="str">
        <f>'メイキング貼付用元データ（非表示）'!H106</f>
        <v>Rion.S</v>
      </c>
      <c r="F106" s="586"/>
      <c r="G106" s="24"/>
      <c r="H106" s="590"/>
      <c r="I106" s="24"/>
      <c r="J106" s="24"/>
      <c r="K106" s="24"/>
      <c r="L106" s="24"/>
      <c r="M106" s="24"/>
      <c r="N106" s="24"/>
      <c r="O106" s="24"/>
      <c r="P106" s="24"/>
      <c r="Q106" s="24"/>
      <c r="R106" s="24"/>
      <c r="S106" s="24"/>
      <c r="T106" s="24"/>
      <c r="U106" s="24"/>
      <c r="V106" s="24"/>
      <c r="W106" s="24"/>
      <c r="X106" s="24"/>
      <c r="Y106" s="24"/>
      <c r="Z106" s="24"/>
    </row>
    <row r="107" spans="1:26">
      <c r="A107" s="587">
        <f>'メイキング貼付用元データ（非表示）'!B107</f>
        <v>46080</v>
      </c>
      <c r="B107" s="588">
        <f>'メイキング貼付用元データ（非表示）'!E107</f>
        <v>1030</v>
      </c>
      <c r="C107" s="588">
        <f>'メイキング貼付用元データ（非表示）'!F107</f>
        <v>1130</v>
      </c>
      <c r="D107" s="589" t="str">
        <f>'メイキング貼付用元データ（非表示）'!D107</f>
        <v>Bodyl1</v>
      </c>
      <c r="E107" s="589" t="str">
        <f>'メイキング貼付用元データ（非表示）'!H107</f>
        <v>rena.H</v>
      </c>
      <c r="F107" s="586"/>
      <c r="G107" s="24"/>
      <c r="H107" s="590"/>
      <c r="I107" s="24"/>
      <c r="J107" s="24"/>
      <c r="K107" s="24"/>
      <c r="L107" s="24"/>
      <c r="M107" s="24"/>
      <c r="N107" s="24"/>
      <c r="O107" s="24"/>
      <c r="P107" s="24"/>
      <c r="Q107" s="24"/>
      <c r="R107" s="24"/>
      <c r="S107" s="24"/>
      <c r="T107" s="24"/>
      <c r="U107" s="24"/>
      <c r="V107" s="24"/>
      <c r="W107" s="24"/>
      <c r="X107" s="24"/>
      <c r="Y107" s="24"/>
      <c r="Z107" s="24"/>
    </row>
    <row r="108" spans="1:26">
      <c r="A108" s="587">
        <f>'メイキング貼付用元データ（非表示）'!B108</f>
        <v>46080</v>
      </c>
      <c r="B108" s="588">
        <f>'メイキング貼付用元データ（非表示）'!E108</f>
        <v>1200</v>
      </c>
      <c r="C108" s="588">
        <f>'メイキング貼付用元データ（非表示）'!F108</f>
        <v>1300</v>
      </c>
      <c r="D108" s="589" t="str">
        <f>'メイキング貼付用元データ（非表示）'!D108</f>
        <v>Back＆Ar1</v>
      </c>
      <c r="E108" s="589" t="str">
        <f>'メイキング貼付用元データ（非表示）'!H108</f>
        <v>misaki.h</v>
      </c>
      <c r="F108" s="586"/>
      <c r="G108" s="24"/>
      <c r="H108" s="590"/>
      <c r="I108" s="24"/>
      <c r="J108" s="24"/>
      <c r="K108" s="24"/>
      <c r="L108" s="24"/>
      <c r="M108" s="24"/>
      <c r="N108" s="24"/>
      <c r="O108" s="24"/>
      <c r="P108" s="24"/>
      <c r="Q108" s="24"/>
      <c r="R108" s="24"/>
      <c r="S108" s="24"/>
      <c r="T108" s="24"/>
      <c r="U108" s="24"/>
      <c r="V108" s="24"/>
      <c r="W108" s="24"/>
      <c r="X108" s="24"/>
      <c r="Y108" s="24"/>
      <c r="Z108" s="24"/>
    </row>
    <row r="109" spans="1:26">
      <c r="A109" s="587">
        <f>'メイキング貼付用元データ（非表示）'!B109</f>
        <v>46080</v>
      </c>
      <c r="B109" s="588">
        <f>'メイキング貼付用元データ（非表示）'!E109</f>
        <v>1330</v>
      </c>
      <c r="C109" s="588">
        <f>'メイキング貼付用元データ（非表示）'!F109</f>
        <v>1430</v>
      </c>
      <c r="D109" s="589" t="str">
        <f>'メイキング貼付用元データ（非表示）'!D109</f>
        <v>Basic2</v>
      </c>
      <c r="E109" s="589" t="str">
        <f>'メイキング貼付用元データ（非表示）'!H109</f>
        <v>rena.H</v>
      </c>
      <c r="F109" s="586"/>
      <c r="G109" s="24"/>
      <c r="H109" s="590"/>
      <c r="I109" s="24"/>
      <c r="J109" s="24"/>
      <c r="K109" s="24"/>
      <c r="L109" s="24"/>
      <c r="M109" s="24"/>
      <c r="N109" s="24"/>
      <c r="O109" s="24"/>
      <c r="P109" s="24"/>
      <c r="Q109" s="24"/>
      <c r="R109" s="24"/>
      <c r="S109" s="24"/>
      <c r="T109" s="24"/>
      <c r="U109" s="24"/>
      <c r="V109" s="24"/>
      <c r="W109" s="24"/>
      <c r="X109" s="24"/>
      <c r="Y109" s="24"/>
      <c r="Z109" s="24"/>
    </row>
    <row r="110" spans="1:26">
      <c r="A110" s="587">
        <f>'メイキング貼付用元データ（非表示）'!B110</f>
        <v>46080</v>
      </c>
      <c r="B110" s="588">
        <f>'メイキング貼付用元データ（非表示）'!E110</f>
        <v>1800</v>
      </c>
      <c r="C110" s="588">
        <f>'メイキング貼付用元データ（非表示）'!F110</f>
        <v>1900</v>
      </c>
      <c r="D110" s="589" t="str">
        <f>'メイキング貼付用元データ（非表示）'!D110</f>
        <v>Basic1</v>
      </c>
      <c r="E110" s="589" t="str">
        <f>'メイキング貼付用元データ（非表示）'!H110</f>
        <v>Rion.S</v>
      </c>
      <c r="F110" s="586"/>
      <c r="G110" s="24"/>
      <c r="H110" s="590"/>
      <c r="I110" s="24"/>
      <c r="J110" s="24"/>
      <c r="K110" s="24"/>
      <c r="L110" s="24"/>
      <c r="M110" s="24"/>
      <c r="N110" s="24"/>
      <c r="O110" s="24"/>
      <c r="P110" s="24"/>
      <c r="Q110" s="24"/>
      <c r="R110" s="24"/>
      <c r="S110" s="24"/>
      <c r="T110" s="24"/>
      <c r="U110" s="24"/>
      <c r="V110" s="24"/>
      <c r="W110" s="24"/>
      <c r="X110" s="24"/>
      <c r="Y110" s="24"/>
      <c r="Z110" s="24"/>
    </row>
    <row r="111" spans="1:26">
      <c r="A111" s="587">
        <f>'メイキング貼付用元データ（非表示）'!B111</f>
        <v>46080</v>
      </c>
      <c r="B111" s="588">
        <f>'メイキング貼付用元データ（非表示）'!E111</f>
        <v>1930</v>
      </c>
      <c r="C111" s="588">
        <f>'メイキング貼付用元データ（非表示）'!F111</f>
        <v>2030</v>
      </c>
      <c r="D111" s="589" t="str">
        <f>'メイキング貼付用元データ（非表示）'!D111</f>
        <v>jump1</v>
      </c>
      <c r="E111" s="589" t="str">
        <f>'メイキング貼付用元データ（非表示）'!H111</f>
        <v>misaki.h</v>
      </c>
      <c r="F111" s="586"/>
      <c r="G111" s="24"/>
      <c r="H111" s="590"/>
      <c r="I111" s="24"/>
      <c r="J111" s="24"/>
      <c r="K111" s="24"/>
      <c r="L111" s="24"/>
      <c r="M111" s="24"/>
      <c r="N111" s="24"/>
      <c r="O111" s="24"/>
      <c r="P111" s="24"/>
      <c r="Q111" s="24"/>
      <c r="R111" s="24"/>
      <c r="S111" s="24"/>
      <c r="T111" s="24"/>
      <c r="U111" s="24"/>
      <c r="V111" s="24"/>
      <c r="W111" s="24"/>
      <c r="X111" s="24"/>
      <c r="Y111" s="24"/>
      <c r="Z111" s="24"/>
    </row>
    <row r="112" spans="1:26">
      <c r="A112" s="587">
        <f>'メイキング貼付用元データ（非表示）'!B112</f>
        <v>46080</v>
      </c>
      <c r="B112" s="588">
        <f>'メイキング貼付用元データ（非表示）'!E112</f>
        <v>2100</v>
      </c>
      <c r="C112" s="588">
        <f>'メイキング貼付用元データ（非表示）'!F112</f>
        <v>2200</v>
      </c>
      <c r="D112" s="589" t="str">
        <f>'メイキング貼付用元データ（非表示）'!D112</f>
        <v>Shape up</v>
      </c>
      <c r="E112" s="589" t="str">
        <f>'メイキング貼付用元データ（非表示）'!H112</f>
        <v>Rion.S</v>
      </c>
      <c r="F112" s="586"/>
      <c r="G112" s="24"/>
      <c r="H112" s="590"/>
      <c r="I112" s="24"/>
      <c r="J112" s="24"/>
      <c r="K112" s="24"/>
      <c r="L112" s="24"/>
      <c r="M112" s="24"/>
      <c r="N112" s="24"/>
      <c r="O112" s="24"/>
      <c r="P112" s="24"/>
      <c r="Q112" s="24"/>
      <c r="R112" s="24"/>
      <c r="S112" s="24"/>
      <c r="T112" s="24"/>
      <c r="U112" s="24"/>
      <c r="V112" s="24"/>
      <c r="W112" s="24"/>
      <c r="X112" s="24"/>
      <c r="Y112" s="24"/>
      <c r="Z112" s="24"/>
    </row>
    <row r="113" spans="1:26">
      <c r="A113" s="587">
        <f>'メイキング貼付用元データ（非表示）'!B113</f>
        <v>46081</v>
      </c>
      <c r="B113" s="588">
        <f>'メイキング貼付用元データ（非表示）'!E113</f>
        <v>1030</v>
      </c>
      <c r="C113" s="588">
        <f>'メイキング貼付用元データ（非表示）'!F113</f>
        <v>1130</v>
      </c>
      <c r="D113" s="589" t="str">
        <f>'メイキング貼付用元データ（非表示）'!D113</f>
        <v>Stretch1</v>
      </c>
      <c r="E113" s="589" t="str">
        <f>'メイキング貼付用元データ（非表示）'!H113</f>
        <v>misaki.h</v>
      </c>
      <c r="F113" s="586"/>
      <c r="G113" s="24"/>
      <c r="H113" s="590"/>
      <c r="I113" s="24"/>
      <c r="J113" s="24"/>
      <c r="K113" s="24"/>
      <c r="L113" s="24"/>
      <c r="M113" s="24"/>
      <c r="N113" s="24"/>
      <c r="O113" s="24"/>
      <c r="P113" s="24"/>
      <c r="Q113" s="24"/>
      <c r="R113" s="24"/>
      <c r="S113" s="24"/>
      <c r="T113" s="24"/>
      <c r="U113" s="24"/>
      <c r="V113" s="24"/>
      <c r="W113" s="24"/>
      <c r="X113" s="24"/>
      <c r="Y113" s="24"/>
      <c r="Z113" s="24"/>
    </row>
    <row r="114" spans="1:26">
      <c r="A114" s="587">
        <f>'メイキング貼付用元データ（非表示）'!B114</f>
        <v>46081</v>
      </c>
      <c r="B114" s="588">
        <f>'メイキング貼付用元データ（非表示）'!E114</f>
        <v>1200</v>
      </c>
      <c r="C114" s="588">
        <f>'メイキング貼付用元データ（非表示）'!F114</f>
        <v>1300</v>
      </c>
      <c r="D114" s="589" t="str">
        <f>'メイキング貼付用元データ（非表示）'!D114</f>
        <v>Basic1</v>
      </c>
      <c r="E114" s="589" t="str">
        <f>'メイキング貼付用元データ（非表示）'!H114</f>
        <v>misaki.h</v>
      </c>
      <c r="F114" s="586"/>
      <c r="G114" s="24"/>
      <c r="H114" s="590"/>
      <c r="I114" s="24"/>
      <c r="J114" s="24"/>
      <c r="K114" s="24"/>
      <c r="L114" s="24"/>
      <c r="M114" s="24"/>
      <c r="N114" s="24"/>
      <c r="O114" s="24"/>
      <c r="P114" s="24"/>
      <c r="Q114" s="24"/>
      <c r="R114" s="24"/>
      <c r="S114" s="24"/>
      <c r="T114" s="24"/>
      <c r="U114" s="24"/>
      <c r="V114" s="24"/>
      <c r="W114" s="24"/>
      <c r="X114" s="24"/>
      <c r="Y114" s="24"/>
      <c r="Z114" s="24"/>
    </row>
    <row r="115" spans="1:26">
      <c r="A115" s="587">
        <f>'メイキング貼付用元データ（非表示）'!B115</f>
        <v>46081</v>
      </c>
      <c r="B115" s="588">
        <f>'メイキング貼付用元データ（非表示）'!E115</f>
        <v>1330</v>
      </c>
      <c r="C115" s="588">
        <f>'メイキング貼付用元データ（非表示）'!F115</f>
        <v>1430</v>
      </c>
      <c r="D115" s="589" t="str">
        <f>'メイキング貼付用元データ（非表示）'!D115</f>
        <v>Back＆Ar1</v>
      </c>
      <c r="E115" s="589" t="str">
        <f>'メイキング貼付用元データ（非表示）'!H115</f>
        <v>Nagi.k</v>
      </c>
      <c r="F115" s="586"/>
      <c r="G115" s="24"/>
      <c r="H115" s="590"/>
      <c r="I115" s="24"/>
      <c r="J115" s="24"/>
      <c r="K115" s="24"/>
      <c r="L115" s="24"/>
      <c r="M115" s="24"/>
      <c r="N115" s="24"/>
      <c r="O115" s="24"/>
      <c r="P115" s="24"/>
      <c r="Q115" s="24"/>
      <c r="R115" s="24"/>
      <c r="S115" s="24"/>
      <c r="T115" s="24"/>
      <c r="U115" s="24"/>
      <c r="V115" s="24"/>
      <c r="W115" s="24"/>
      <c r="X115" s="24"/>
      <c r="Y115" s="24"/>
      <c r="Z115" s="24"/>
    </row>
    <row r="116" spans="1:26">
      <c r="A116" s="587">
        <f>'メイキング貼付用元データ（非表示）'!B116</f>
        <v>46081</v>
      </c>
      <c r="B116" s="588">
        <f>'メイキング貼付用元データ（非表示）'!E116</f>
        <v>1500</v>
      </c>
      <c r="C116" s="588">
        <f>'メイキング貼付用元データ（非表示）'!F116</f>
        <v>1600</v>
      </c>
      <c r="D116" s="589" t="str">
        <f>'メイキング貼付用元データ（非表示）'!D116</f>
        <v>PC</v>
      </c>
      <c r="E116" s="589" t="str">
        <f>'メイキング貼付用元データ（非表示）'!H116</f>
        <v>Rion.S</v>
      </c>
      <c r="F116" s="586"/>
      <c r="G116" s="24"/>
      <c r="H116" s="590"/>
      <c r="I116" s="24"/>
      <c r="J116" s="24"/>
      <c r="K116" s="24"/>
      <c r="L116" s="24"/>
      <c r="M116" s="24"/>
      <c r="N116" s="24"/>
      <c r="O116" s="24"/>
      <c r="P116" s="24"/>
      <c r="Q116" s="24"/>
      <c r="R116" s="24"/>
      <c r="S116" s="24"/>
      <c r="T116" s="24"/>
      <c r="U116" s="24"/>
      <c r="V116" s="24"/>
      <c r="W116" s="24"/>
      <c r="X116" s="24"/>
      <c r="Y116" s="24"/>
      <c r="Z116" s="24"/>
    </row>
    <row r="117" spans="1:26">
      <c r="A117" s="587">
        <f>'メイキング貼付用元データ（非表示）'!B117</f>
        <v>46081</v>
      </c>
      <c r="B117" s="588">
        <f>'メイキング貼付用元データ（非表示）'!E117</f>
        <v>1730</v>
      </c>
      <c r="C117" s="588">
        <f>'メイキング貼付用元データ（非表示）'!F117</f>
        <v>1830</v>
      </c>
      <c r="D117" s="589" t="str">
        <f>'メイキング貼付用元データ（非表示）'!D117</f>
        <v>Bodyl1</v>
      </c>
      <c r="E117" s="589" t="str">
        <f>'メイキング貼付用元データ（非表示）'!H117</f>
        <v>rena.H</v>
      </c>
      <c r="F117" s="586"/>
      <c r="G117" s="24"/>
      <c r="H117" s="590"/>
      <c r="I117" s="24"/>
      <c r="J117" s="24"/>
      <c r="K117" s="24"/>
      <c r="L117" s="24"/>
      <c r="M117" s="24"/>
      <c r="N117" s="24"/>
      <c r="O117" s="24"/>
      <c r="P117" s="24"/>
      <c r="Q117" s="24"/>
      <c r="R117" s="24"/>
      <c r="S117" s="24"/>
      <c r="T117" s="24"/>
      <c r="U117" s="24"/>
      <c r="V117" s="24"/>
      <c r="W117" s="24"/>
      <c r="X117" s="24"/>
      <c r="Y117" s="24"/>
      <c r="Z117" s="24"/>
    </row>
    <row r="118" spans="1:26">
      <c r="A118" s="587" t="e">
        <f>'メイキング貼付用元データ（非表示）'!B118</f>
        <v>#VALUE!</v>
      </c>
      <c r="B118" s="588">
        <f>'メイキング貼付用元データ（非表示）'!E118</f>
        <v>0</v>
      </c>
      <c r="C118" s="588">
        <f>'メイキング貼付用元データ（非表示）'!F118</f>
        <v>0</v>
      </c>
      <c r="D118" s="589">
        <f>'メイキング貼付用元データ（非表示）'!D118</f>
        <v>0</v>
      </c>
      <c r="E118" s="589">
        <f>'メイキング貼付用元データ（非表示）'!H118</f>
        <v>0</v>
      </c>
      <c r="F118" s="586"/>
      <c r="G118" s="24"/>
      <c r="H118" s="590"/>
      <c r="I118" s="24"/>
      <c r="J118" s="24"/>
      <c r="K118" s="24"/>
      <c r="L118" s="24"/>
      <c r="M118" s="24"/>
      <c r="N118" s="24"/>
      <c r="O118" s="24"/>
      <c r="P118" s="24"/>
      <c r="Q118" s="24"/>
      <c r="R118" s="24"/>
      <c r="S118" s="24"/>
      <c r="T118" s="24"/>
      <c r="U118" s="24"/>
      <c r="V118" s="24"/>
      <c r="W118" s="24"/>
      <c r="X118" s="24"/>
      <c r="Y118" s="24"/>
      <c r="Z118" s="24"/>
    </row>
    <row r="119" spans="1:26">
      <c r="A119" s="587" t="e">
        <f>'メイキング貼付用元データ（非表示）'!B119</f>
        <v>#VALUE!</v>
      </c>
      <c r="B119" s="588">
        <f>'メイキング貼付用元データ（非表示）'!E119</f>
        <v>0</v>
      </c>
      <c r="C119" s="588">
        <f>'メイキング貼付用元データ（非表示）'!F119</f>
        <v>0</v>
      </c>
      <c r="D119" s="589">
        <f>'メイキング貼付用元データ（非表示）'!D119</f>
        <v>0</v>
      </c>
      <c r="E119" s="589">
        <f>'メイキング貼付用元データ（非表示）'!H119</f>
        <v>0</v>
      </c>
      <c r="F119" s="586"/>
      <c r="G119" s="24"/>
      <c r="H119" s="590"/>
      <c r="I119" s="24"/>
      <c r="J119" s="24"/>
      <c r="K119" s="24"/>
      <c r="L119" s="24"/>
      <c r="M119" s="24"/>
      <c r="N119" s="24"/>
      <c r="O119" s="24"/>
      <c r="P119" s="24"/>
      <c r="Q119" s="24"/>
      <c r="R119" s="24"/>
      <c r="S119" s="24"/>
      <c r="T119" s="24"/>
      <c r="U119" s="24"/>
      <c r="V119" s="24"/>
      <c r="W119" s="24"/>
      <c r="X119" s="24"/>
      <c r="Y119" s="24"/>
      <c r="Z119" s="24"/>
    </row>
    <row r="120" spans="1:26">
      <c r="A120" s="587" t="e">
        <f>'メイキング貼付用元データ（非表示）'!B120</f>
        <v>#VALUE!</v>
      </c>
      <c r="B120" s="588">
        <f>'メイキング貼付用元データ（非表示）'!E120</f>
        <v>0</v>
      </c>
      <c r="C120" s="588">
        <f>'メイキング貼付用元データ（非表示）'!F120</f>
        <v>0</v>
      </c>
      <c r="D120" s="589">
        <f>'メイキング貼付用元データ（非表示）'!D120</f>
        <v>0</v>
      </c>
      <c r="E120" s="589">
        <f>'メイキング貼付用元データ（非表示）'!H120</f>
        <v>0</v>
      </c>
      <c r="F120" s="586"/>
      <c r="G120" s="24"/>
      <c r="H120" s="590"/>
      <c r="I120" s="24"/>
      <c r="J120" s="24"/>
      <c r="K120" s="24"/>
      <c r="L120" s="24"/>
      <c r="M120" s="24"/>
      <c r="N120" s="24"/>
      <c r="O120" s="24"/>
      <c r="P120" s="24"/>
      <c r="Q120" s="24"/>
      <c r="R120" s="24"/>
      <c r="S120" s="24"/>
      <c r="T120" s="24"/>
      <c r="U120" s="24"/>
      <c r="V120" s="24"/>
      <c r="W120" s="24"/>
      <c r="X120" s="24"/>
      <c r="Y120" s="24"/>
      <c r="Z120" s="24"/>
    </row>
    <row r="121" spans="1:26">
      <c r="A121" s="593"/>
      <c r="B121" s="586"/>
      <c r="C121" s="586"/>
      <c r="D121" s="589"/>
      <c r="E121" s="589"/>
      <c r="F121" s="586"/>
      <c r="G121" s="24"/>
      <c r="H121" s="590"/>
      <c r="I121" s="24"/>
      <c r="J121" s="24"/>
      <c r="K121" s="24"/>
      <c r="L121" s="24"/>
      <c r="M121" s="24"/>
      <c r="N121" s="24"/>
      <c r="O121" s="24"/>
      <c r="P121" s="24"/>
      <c r="Q121" s="24"/>
      <c r="R121" s="24"/>
      <c r="S121" s="24"/>
      <c r="T121" s="24"/>
      <c r="U121" s="24"/>
      <c r="V121" s="24"/>
      <c r="W121" s="24"/>
      <c r="X121" s="24"/>
      <c r="Y121" s="24"/>
      <c r="Z121" s="24"/>
    </row>
    <row r="122" spans="1:26">
      <c r="A122" s="24"/>
      <c r="B122" s="586"/>
      <c r="C122" s="586"/>
      <c r="D122" s="590"/>
      <c r="E122" s="586"/>
      <c r="F122" s="586"/>
      <c r="G122" s="24"/>
      <c r="H122" s="590"/>
      <c r="I122" s="24"/>
      <c r="J122" s="24"/>
      <c r="K122" s="24"/>
      <c r="L122" s="24"/>
      <c r="M122" s="24"/>
      <c r="N122" s="24"/>
      <c r="O122" s="24"/>
      <c r="P122" s="24"/>
      <c r="Q122" s="24"/>
      <c r="R122" s="24"/>
      <c r="S122" s="24"/>
      <c r="T122" s="24"/>
      <c r="U122" s="24"/>
      <c r="V122" s="24"/>
      <c r="W122" s="24"/>
      <c r="X122" s="24"/>
      <c r="Y122" s="24"/>
      <c r="Z122" s="24"/>
    </row>
    <row r="123" spans="1:26">
      <c r="A123" s="24"/>
      <c r="B123" s="586"/>
      <c r="C123" s="586"/>
      <c r="D123" s="590"/>
      <c r="E123" s="586"/>
      <c r="F123" s="586"/>
      <c r="G123" s="24"/>
      <c r="H123" s="590"/>
      <c r="I123" s="24"/>
      <c r="J123" s="24"/>
      <c r="K123" s="24"/>
      <c r="L123" s="24"/>
      <c r="M123" s="24"/>
      <c r="N123" s="24"/>
      <c r="O123" s="24"/>
      <c r="P123" s="24"/>
      <c r="Q123" s="24"/>
      <c r="R123" s="24"/>
      <c r="S123" s="24"/>
      <c r="T123" s="24"/>
      <c r="U123" s="24"/>
      <c r="V123" s="24"/>
      <c r="W123" s="24"/>
      <c r="X123" s="24"/>
      <c r="Y123" s="24"/>
      <c r="Z123" s="24"/>
    </row>
    <row r="124" spans="1:26">
      <c r="A124" s="24"/>
      <c r="B124" s="586"/>
      <c r="C124" s="586"/>
      <c r="D124" s="590"/>
      <c r="E124" s="586"/>
      <c r="F124" s="586"/>
      <c r="G124" s="24"/>
      <c r="H124" s="590"/>
      <c r="I124" s="24"/>
      <c r="J124" s="24"/>
      <c r="K124" s="24"/>
      <c r="L124" s="24"/>
      <c r="M124" s="24"/>
      <c r="N124" s="24"/>
      <c r="O124" s="24"/>
      <c r="P124" s="24"/>
      <c r="Q124" s="24"/>
      <c r="R124" s="24"/>
      <c r="S124" s="24"/>
      <c r="T124" s="24"/>
      <c r="U124" s="24"/>
      <c r="V124" s="24"/>
      <c r="W124" s="24"/>
      <c r="X124" s="24"/>
      <c r="Y124" s="24"/>
      <c r="Z124" s="24"/>
    </row>
    <row r="125" spans="1:26">
      <c r="A125" s="24"/>
      <c r="B125" s="586"/>
      <c r="C125" s="586"/>
      <c r="D125" s="590"/>
      <c r="E125" s="586"/>
      <c r="F125" s="586"/>
      <c r="G125" s="24"/>
      <c r="H125" s="590"/>
      <c r="I125" s="24"/>
      <c r="J125" s="24"/>
      <c r="K125" s="24"/>
      <c r="L125" s="24"/>
      <c r="M125" s="24"/>
      <c r="N125" s="24"/>
      <c r="O125" s="24"/>
      <c r="P125" s="24"/>
      <c r="Q125" s="24"/>
      <c r="R125" s="24"/>
      <c r="S125" s="24"/>
      <c r="T125" s="24"/>
      <c r="U125" s="24"/>
      <c r="V125" s="24"/>
      <c r="W125" s="24"/>
      <c r="X125" s="24"/>
      <c r="Y125" s="24"/>
      <c r="Z125" s="24"/>
    </row>
    <row r="126" spans="1:26">
      <c r="A126" s="24"/>
      <c r="B126" s="586"/>
      <c r="C126" s="586"/>
      <c r="D126" s="590"/>
      <c r="E126" s="586"/>
      <c r="F126" s="586"/>
      <c r="G126" s="24"/>
      <c r="H126" s="590"/>
      <c r="I126" s="24"/>
      <c r="J126" s="24"/>
      <c r="K126" s="24"/>
      <c r="L126" s="24"/>
      <c r="M126" s="24"/>
      <c r="N126" s="24"/>
      <c r="O126" s="24"/>
      <c r="P126" s="24"/>
      <c r="Q126" s="24"/>
      <c r="R126" s="24"/>
      <c r="S126" s="24"/>
      <c r="T126" s="24"/>
      <c r="U126" s="24"/>
      <c r="V126" s="24"/>
      <c r="W126" s="24"/>
      <c r="X126" s="24"/>
      <c r="Y126" s="24"/>
      <c r="Z126" s="24"/>
    </row>
    <row r="127" spans="1:26">
      <c r="A127" s="24"/>
      <c r="B127" s="586"/>
      <c r="C127" s="586"/>
      <c r="D127" s="590"/>
      <c r="E127" s="586"/>
      <c r="F127" s="586"/>
      <c r="G127" s="24"/>
      <c r="H127" s="590"/>
      <c r="I127" s="24"/>
      <c r="J127" s="24"/>
      <c r="K127" s="24"/>
      <c r="L127" s="24"/>
      <c r="M127" s="24"/>
      <c r="N127" s="24"/>
      <c r="O127" s="24"/>
      <c r="P127" s="24"/>
      <c r="Q127" s="24"/>
      <c r="R127" s="24"/>
      <c r="S127" s="24"/>
      <c r="T127" s="24"/>
      <c r="U127" s="24"/>
      <c r="V127" s="24"/>
      <c r="W127" s="24"/>
      <c r="X127" s="24"/>
      <c r="Y127" s="24"/>
      <c r="Z127" s="24"/>
    </row>
    <row r="128" spans="1:26">
      <c r="A128" s="24"/>
      <c r="B128" s="586"/>
      <c r="C128" s="586"/>
      <c r="D128" s="590"/>
      <c r="E128" s="586"/>
      <c r="F128" s="586"/>
      <c r="G128" s="24"/>
      <c r="H128" s="590"/>
      <c r="I128" s="24"/>
      <c r="J128" s="24"/>
      <c r="K128" s="24"/>
      <c r="L128" s="24"/>
      <c r="M128" s="24"/>
      <c r="N128" s="24"/>
      <c r="O128" s="24"/>
      <c r="P128" s="24"/>
      <c r="Q128" s="24"/>
      <c r="R128" s="24"/>
      <c r="S128" s="24"/>
      <c r="T128" s="24"/>
      <c r="U128" s="24"/>
      <c r="V128" s="24"/>
      <c r="W128" s="24"/>
      <c r="X128" s="24"/>
      <c r="Y128" s="24"/>
      <c r="Z128" s="24"/>
    </row>
    <row r="129" spans="1:26">
      <c r="A129" s="24"/>
      <c r="B129" s="586"/>
      <c r="C129" s="586"/>
      <c r="D129" s="590"/>
      <c r="E129" s="586"/>
      <c r="F129" s="586"/>
      <c r="G129" s="24"/>
      <c r="H129" s="590"/>
      <c r="I129" s="24"/>
      <c r="J129" s="24"/>
      <c r="K129" s="24"/>
      <c r="L129" s="24"/>
      <c r="M129" s="24"/>
      <c r="N129" s="24"/>
      <c r="O129" s="24"/>
      <c r="P129" s="24"/>
      <c r="Q129" s="24"/>
      <c r="R129" s="24"/>
      <c r="S129" s="24"/>
      <c r="T129" s="24"/>
      <c r="U129" s="24"/>
      <c r="V129" s="24"/>
      <c r="W129" s="24"/>
      <c r="X129" s="24"/>
      <c r="Y129" s="24"/>
      <c r="Z129" s="24"/>
    </row>
    <row r="130" spans="1:26">
      <c r="A130" s="24"/>
      <c r="B130" s="586"/>
      <c r="C130" s="586"/>
      <c r="D130" s="590"/>
      <c r="E130" s="586"/>
      <c r="F130" s="586"/>
      <c r="G130" s="24"/>
      <c r="H130" s="590"/>
      <c r="I130" s="24"/>
      <c r="J130" s="24"/>
      <c r="K130" s="24"/>
      <c r="L130" s="24"/>
      <c r="M130" s="24"/>
      <c r="N130" s="24"/>
      <c r="O130" s="24"/>
      <c r="P130" s="24"/>
      <c r="Q130" s="24"/>
      <c r="R130" s="24"/>
      <c r="S130" s="24"/>
      <c r="T130" s="24"/>
      <c r="U130" s="24"/>
      <c r="V130" s="24"/>
      <c r="W130" s="24"/>
      <c r="X130" s="24"/>
      <c r="Y130" s="24"/>
      <c r="Z130" s="24"/>
    </row>
    <row r="131" spans="1:26">
      <c r="A131" s="24"/>
      <c r="B131" s="586"/>
      <c r="C131" s="586"/>
      <c r="D131" s="590"/>
      <c r="E131" s="586"/>
      <c r="F131" s="586"/>
      <c r="G131" s="24"/>
      <c r="H131" s="590"/>
      <c r="I131" s="24"/>
      <c r="J131" s="24"/>
      <c r="K131" s="24"/>
      <c r="L131" s="24"/>
      <c r="M131" s="24"/>
      <c r="N131" s="24"/>
      <c r="O131" s="24"/>
      <c r="P131" s="24"/>
      <c r="Q131" s="24"/>
      <c r="R131" s="24"/>
      <c r="S131" s="24"/>
      <c r="T131" s="24"/>
      <c r="U131" s="24"/>
      <c r="V131" s="24"/>
      <c r="W131" s="24"/>
      <c r="X131" s="24"/>
      <c r="Y131" s="24"/>
      <c r="Z131" s="24"/>
    </row>
    <row r="132" spans="1:26">
      <c r="A132" s="24"/>
      <c r="B132" s="586"/>
      <c r="C132" s="586"/>
      <c r="D132" s="590"/>
      <c r="E132" s="586"/>
      <c r="F132" s="586"/>
      <c r="G132" s="24"/>
      <c r="H132" s="590"/>
      <c r="I132" s="24"/>
      <c r="J132" s="24"/>
      <c r="K132" s="24"/>
      <c r="L132" s="24"/>
      <c r="M132" s="24"/>
      <c r="N132" s="24"/>
      <c r="O132" s="24"/>
      <c r="P132" s="24"/>
      <c r="Q132" s="24"/>
      <c r="R132" s="24"/>
      <c r="S132" s="24"/>
      <c r="T132" s="24"/>
      <c r="U132" s="24"/>
      <c r="V132" s="24"/>
      <c r="W132" s="24"/>
      <c r="X132" s="24"/>
      <c r="Y132" s="24"/>
      <c r="Z132" s="24"/>
    </row>
    <row r="133" spans="1:26">
      <c r="A133" s="24"/>
      <c r="B133" s="586"/>
      <c r="C133" s="586"/>
      <c r="D133" s="590"/>
      <c r="E133" s="586"/>
      <c r="F133" s="586"/>
      <c r="G133" s="24"/>
      <c r="H133" s="590"/>
      <c r="I133" s="24"/>
      <c r="J133" s="24"/>
      <c r="K133" s="24"/>
      <c r="L133" s="24"/>
      <c r="M133" s="24"/>
      <c r="N133" s="24"/>
      <c r="O133" s="24"/>
      <c r="P133" s="24"/>
      <c r="Q133" s="24"/>
      <c r="R133" s="24"/>
      <c r="S133" s="24"/>
      <c r="T133" s="24"/>
      <c r="U133" s="24"/>
      <c r="V133" s="24"/>
      <c r="W133" s="24"/>
      <c r="X133" s="24"/>
      <c r="Y133" s="24"/>
      <c r="Z133" s="24"/>
    </row>
    <row r="134" spans="1:26">
      <c r="A134" s="24"/>
      <c r="B134" s="586"/>
      <c r="C134" s="586"/>
      <c r="D134" s="590"/>
      <c r="E134" s="586"/>
      <c r="F134" s="586"/>
      <c r="G134" s="24"/>
      <c r="H134" s="590"/>
      <c r="I134" s="24"/>
      <c r="J134" s="24"/>
      <c r="K134" s="24"/>
      <c r="L134" s="24"/>
      <c r="M134" s="24"/>
      <c r="N134" s="24"/>
      <c r="O134" s="24"/>
      <c r="P134" s="24"/>
      <c r="Q134" s="24"/>
      <c r="R134" s="24"/>
      <c r="S134" s="24"/>
      <c r="T134" s="24"/>
      <c r="U134" s="24"/>
      <c r="V134" s="24"/>
      <c r="W134" s="24"/>
      <c r="X134" s="24"/>
      <c r="Y134" s="24"/>
      <c r="Z134" s="24"/>
    </row>
    <row r="135" spans="1:26">
      <c r="A135" s="24"/>
      <c r="B135" s="586"/>
      <c r="C135" s="586"/>
      <c r="D135" s="590"/>
      <c r="E135" s="586"/>
      <c r="F135" s="586"/>
      <c r="G135" s="24"/>
      <c r="H135" s="590"/>
      <c r="I135" s="24"/>
      <c r="J135" s="24"/>
      <c r="K135" s="24"/>
      <c r="L135" s="24"/>
      <c r="M135" s="24"/>
      <c r="N135" s="24"/>
      <c r="O135" s="24"/>
      <c r="P135" s="24"/>
      <c r="Q135" s="24"/>
      <c r="R135" s="24"/>
      <c r="S135" s="24"/>
      <c r="T135" s="24"/>
      <c r="U135" s="24"/>
      <c r="V135" s="24"/>
      <c r="W135" s="24"/>
      <c r="X135" s="24"/>
      <c r="Y135" s="24"/>
      <c r="Z135" s="24"/>
    </row>
    <row r="136" spans="1:26">
      <c r="A136" s="24"/>
      <c r="B136" s="586"/>
      <c r="C136" s="586"/>
      <c r="D136" s="590"/>
      <c r="E136" s="586"/>
      <c r="F136" s="586"/>
      <c r="G136" s="24"/>
      <c r="H136" s="590"/>
      <c r="I136" s="24"/>
      <c r="J136" s="24"/>
      <c r="K136" s="24"/>
      <c r="L136" s="24"/>
      <c r="M136" s="24"/>
      <c r="N136" s="24"/>
      <c r="O136" s="24"/>
      <c r="P136" s="24"/>
      <c r="Q136" s="24"/>
      <c r="R136" s="24"/>
      <c r="S136" s="24"/>
      <c r="T136" s="24"/>
      <c r="U136" s="24"/>
      <c r="V136" s="24"/>
      <c r="W136" s="24"/>
      <c r="X136" s="24"/>
      <c r="Y136" s="24"/>
      <c r="Z136" s="24"/>
    </row>
    <row r="137" spans="1:26">
      <c r="A137" s="24"/>
      <c r="B137" s="586"/>
      <c r="C137" s="586"/>
      <c r="D137" s="590"/>
      <c r="E137" s="586"/>
      <c r="F137" s="586"/>
      <c r="G137" s="24"/>
      <c r="H137" s="590"/>
      <c r="I137" s="24"/>
      <c r="J137" s="24"/>
      <c r="K137" s="24"/>
      <c r="L137" s="24"/>
      <c r="M137" s="24"/>
      <c r="N137" s="24"/>
      <c r="O137" s="24"/>
      <c r="P137" s="24"/>
      <c r="Q137" s="24"/>
      <c r="R137" s="24"/>
      <c r="S137" s="24"/>
      <c r="T137" s="24"/>
      <c r="U137" s="24"/>
      <c r="V137" s="24"/>
      <c r="W137" s="24"/>
      <c r="X137" s="24"/>
      <c r="Y137" s="24"/>
      <c r="Z137" s="24"/>
    </row>
    <row r="138" spans="1:26">
      <c r="A138" s="24"/>
      <c r="B138" s="586"/>
      <c r="C138" s="586"/>
      <c r="D138" s="590"/>
      <c r="E138" s="586"/>
      <c r="F138" s="586"/>
      <c r="G138" s="24"/>
      <c r="H138" s="590"/>
      <c r="I138" s="24"/>
      <c r="J138" s="24"/>
      <c r="K138" s="24"/>
      <c r="L138" s="24"/>
      <c r="M138" s="24"/>
      <c r="N138" s="24"/>
      <c r="O138" s="24"/>
      <c r="P138" s="24"/>
      <c r="Q138" s="24"/>
      <c r="R138" s="24"/>
      <c r="S138" s="24"/>
      <c r="T138" s="24"/>
      <c r="U138" s="24"/>
      <c r="V138" s="24"/>
      <c r="W138" s="24"/>
      <c r="X138" s="24"/>
      <c r="Y138" s="24"/>
      <c r="Z138" s="24"/>
    </row>
    <row r="139" spans="1:26">
      <c r="A139" s="24"/>
      <c r="B139" s="586"/>
      <c r="C139" s="586"/>
      <c r="D139" s="590"/>
      <c r="E139" s="586"/>
      <c r="F139" s="586"/>
      <c r="G139" s="24"/>
      <c r="H139" s="590"/>
      <c r="I139" s="24"/>
      <c r="J139" s="24"/>
      <c r="K139" s="24"/>
      <c r="L139" s="24"/>
      <c r="M139" s="24"/>
      <c r="N139" s="24"/>
      <c r="O139" s="24"/>
      <c r="P139" s="24"/>
      <c r="Q139" s="24"/>
      <c r="R139" s="24"/>
      <c r="S139" s="24"/>
      <c r="T139" s="24"/>
      <c r="U139" s="24"/>
      <c r="V139" s="24"/>
      <c r="W139" s="24"/>
      <c r="X139" s="24"/>
      <c r="Y139" s="24"/>
      <c r="Z139" s="24"/>
    </row>
    <row r="140" spans="1:26">
      <c r="A140" s="24"/>
      <c r="B140" s="586"/>
      <c r="C140" s="586"/>
      <c r="D140" s="590"/>
      <c r="E140" s="586"/>
      <c r="F140" s="586"/>
      <c r="G140" s="24"/>
      <c r="H140" s="590"/>
      <c r="I140" s="24"/>
      <c r="J140" s="24"/>
      <c r="K140" s="24"/>
      <c r="L140" s="24"/>
      <c r="M140" s="24"/>
      <c r="N140" s="24"/>
      <c r="O140" s="24"/>
      <c r="P140" s="24"/>
      <c r="Q140" s="24"/>
      <c r="R140" s="24"/>
      <c r="S140" s="24"/>
      <c r="T140" s="24"/>
      <c r="U140" s="24"/>
      <c r="V140" s="24"/>
      <c r="W140" s="24"/>
      <c r="X140" s="24"/>
      <c r="Y140" s="24"/>
      <c r="Z140" s="24"/>
    </row>
    <row r="141" spans="1:26">
      <c r="A141" s="24"/>
      <c r="B141" s="586"/>
      <c r="C141" s="586"/>
      <c r="D141" s="590"/>
      <c r="E141" s="586"/>
      <c r="F141" s="586"/>
      <c r="G141" s="24"/>
      <c r="H141" s="590"/>
      <c r="I141" s="24"/>
      <c r="J141" s="24"/>
      <c r="K141" s="24"/>
      <c r="L141" s="24"/>
      <c r="M141" s="24"/>
      <c r="N141" s="24"/>
      <c r="O141" s="24"/>
      <c r="P141" s="24"/>
      <c r="Q141" s="24"/>
      <c r="R141" s="24"/>
      <c r="S141" s="24"/>
      <c r="T141" s="24"/>
      <c r="U141" s="24"/>
      <c r="V141" s="24"/>
      <c r="W141" s="24"/>
      <c r="X141" s="24"/>
      <c r="Y141" s="24"/>
      <c r="Z141" s="24"/>
    </row>
    <row r="142" spans="1:26">
      <c r="A142" s="24"/>
      <c r="B142" s="586"/>
      <c r="C142" s="586"/>
      <c r="D142" s="590"/>
      <c r="E142" s="586"/>
      <c r="F142" s="586"/>
      <c r="G142" s="24"/>
      <c r="H142" s="590"/>
      <c r="I142" s="24"/>
      <c r="J142" s="24"/>
      <c r="K142" s="24"/>
      <c r="L142" s="24"/>
      <c r="M142" s="24"/>
      <c r="N142" s="24"/>
      <c r="O142" s="24"/>
      <c r="P142" s="24"/>
      <c r="Q142" s="24"/>
      <c r="R142" s="24"/>
      <c r="S142" s="24"/>
      <c r="T142" s="24"/>
      <c r="U142" s="24"/>
      <c r="V142" s="24"/>
      <c r="W142" s="24"/>
      <c r="X142" s="24"/>
      <c r="Y142" s="24"/>
      <c r="Z142" s="24"/>
    </row>
    <row r="143" spans="1:26">
      <c r="A143" s="24"/>
      <c r="B143" s="586"/>
      <c r="C143" s="586"/>
      <c r="D143" s="590"/>
      <c r="E143" s="586"/>
      <c r="F143" s="586"/>
      <c r="G143" s="24"/>
      <c r="H143" s="590"/>
      <c r="I143" s="24"/>
      <c r="J143" s="24"/>
      <c r="K143" s="24"/>
      <c r="L143" s="24"/>
      <c r="M143" s="24"/>
      <c r="N143" s="24"/>
      <c r="O143" s="24"/>
      <c r="P143" s="24"/>
      <c r="Q143" s="24"/>
      <c r="R143" s="24"/>
      <c r="S143" s="24"/>
      <c r="T143" s="24"/>
      <c r="U143" s="24"/>
      <c r="V143" s="24"/>
      <c r="W143" s="24"/>
      <c r="X143" s="24"/>
      <c r="Y143" s="24"/>
      <c r="Z143" s="24"/>
    </row>
    <row r="144" spans="1:26">
      <c r="A144" s="24"/>
      <c r="B144" s="586"/>
      <c r="C144" s="586"/>
      <c r="D144" s="590"/>
      <c r="E144" s="586"/>
      <c r="F144" s="586"/>
      <c r="G144" s="24"/>
      <c r="H144" s="590"/>
      <c r="I144" s="24"/>
      <c r="J144" s="24"/>
      <c r="K144" s="24"/>
      <c r="L144" s="24"/>
      <c r="M144" s="24"/>
      <c r="N144" s="24"/>
      <c r="O144" s="24"/>
      <c r="P144" s="24"/>
      <c r="Q144" s="24"/>
      <c r="R144" s="24"/>
      <c r="S144" s="24"/>
      <c r="T144" s="24"/>
      <c r="U144" s="24"/>
      <c r="V144" s="24"/>
      <c r="W144" s="24"/>
      <c r="X144" s="24"/>
      <c r="Y144" s="24"/>
      <c r="Z144" s="24"/>
    </row>
    <row r="145" spans="1:26">
      <c r="A145" s="24"/>
      <c r="B145" s="586"/>
      <c r="C145" s="586"/>
      <c r="D145" s="590"/>
      <c r="E145" s="586"/>
      <c r="F145" s="586"/>
      <c r="G145" s="24"/>
      <c r="H145" s="590"/>
      <c r="I145" s="24"/>
      <c r="J145" s="24"/>
      <c r="K145" s="24"/>
      <c r="L145" s="24"/>
      <c r="M145" s="24"/>
      <c r="N145" s="24"/>
      <c r="O145" s="24"/>
      <c r="P145" s="24"/>
      <c r="Q145" s="24"/>
      <c r="R145" s="24"/>
      <c r="S145" s="24"/>
      <c r="T145" s="24"/>
      <c r="U145" s="24"/>
      <c r="V145" s="24"/>
      <c r="W145" s="24"/>
      <c r="X145" s="24"/>
      <c r="Y145" s="24"/>
      <c r="Z145" s="24"/>
    </row>
    <row r="146" spans="1:26">
      <c r="A146" s="24"/>
      <c r="B146" s="586"/>
      <c r="C146" s="586"/>
      <c r="D146" s="590"/>
      <c r="E146" s="586"/>
      <c r="F146" s="586"/>
      <c r="G146" s="24"/>
      <c r="H146" s="590"/>
      <c r="I146" s="24"/>
      <c r="J146" s="24"/>
      <c r="K146" s="24"/>
      <c r="L146" s="24"/>
      <c r="M146" s="24"/>
      <c r="N146" s="24"/>
      <c r="O146" s="24"/>
      <c r="P146" s="24"/>
      <c r="Q146" s="24"/>
      <c r="R146" s="24"/>
      <c r="S146" s="24"/>
      <c r="T146" s="24"/>
      <c r="U146" s="24"/>
      <c r="V146" s="24"/>
      <c r="W146" s="24"/>
      <c r="X146" s="24"/>
      <c r="Y146" s="24"/>
      <c r="Z146" s="24"/>
    </row>
    <row r="147" spans="1:26">
      <c r="A147" s="24"/>
      <c r="B147" s="586"/>
      <c r="C147" s="586"/>
      <c r="D147" s="590"/>
      <c r="E147" s="586"/>
      <c r="F147" s="586"/>
      <c r="G147" s="24"/>
      <c r="H147" s="590"/>
      <c r="I147" s="24"/>
      <c r="J147" s="24"/>
      <c r="K147" s="24"/>
      <c r="L147" s="24"/>
      <c r="M147" s="24"/>
      <c r="N147" s="24"/>
      <c r="O147" s="24"/>
      <c r="P147" s="24"/>
      <c r="Q147" s="24"/>
      <c r="R147" s="24"/>
      <c r="S147" s="24"/>
      <c r="T147" s="24"/>
      <c r="U147" s="24"/>
      <c r="V147" s="24"/>
      <c r="W147" s="24"/>
      <c r="X147" s="24"/>
      <c r="Y147" s="24"/>
      <c r="Z147" s="24"/>
    </row>
    <row r="148" spans="1:26">
      <c r="A148" s="24"/>
      <c r="B148" s="586"/>
      <c r="C148" s="586"/>
      <c r="D148" s="590"/>
      <c r="E148" s="586"/>
      <c r="F148" s="586"/>
      <c r="G148" s="24"/>
      <c r="H148" s="590"/>
      <c r="I148" s="24"/>
      <c r="J148" s="24"/>
      <c r="K148" s="24"/>
      <c r="L148" s="24"/>
      <c r="M148" s="24"/>
      <c r="N148" s="24"/>
      <c r="O148" s="24"/>
      <c r="P148" s="24"/>
      <c r="Q148" s="24"/>
      <c r="R148" s="24"/>
      <c r="S148" s="24"/>
      <c r="T148" s="24"/>
      <c r="U148" s="24"/>
      <c r="V148" s="24"/>
      <c r="W148" s="24"/>
      <c r="X148" s="24"/>
      <c r="Y148" s="24"/>
      <c r="Z148" s="24"/>
    </row>
    <row r="149" spans="1:26">
      <c r="A149" s="24"/>
      <c r="B149" s="586"/>
      <c r="C149" s="586"/>
      <c r="D149" s="590"/>
      <c r="E149" s="586"/>
      <c r="F149" s="586"/>
      <c r="G149" s="24"/>
      <c r="H149" s="590"/>
      <c r="I149" s="24"/>
      <c r="J149" s="24"/>
      <c r="K149" s="24"/>
      <c r="L149" s="24"/>
      <c r="M149" s="24"/>
      <c r="N149" s="24"/>
      <c r="O149" s="24"/>
      <c r="P149" s="24"/>
      <c r="Q149" s="24"/>
      <c r="R149" s="24"/>
      <c r="S149" s="24"/>
      <c r="T149" s="24"/>
      <c r="U149" s="24"/>
      <c r="V149" s="24"/>
      <c r="W149" s="24"/>
      <c r="X149" s="24"/>
      <c r="Y149" s="24"/>
      <c r="Z149" s="24"/>
    </row>
    <row r="150" spans="1:26">
      <c r="A150" s="24"/>
      <c r="B150" s="586"/>
      <c r="C150" s="586"/>
      <c r="D150" s="590"/>
      <c r="E150" s="586"/>
      <c r="F150" s="586"/>
      <c r="G150" s="24"/>
      <c r="H150" s="590"/>
      <c r="I150" s="24"/>
      <c r="J150" s="24"/>
      <c r="K150" s="24"/>
      <c r="L150" s="24"/>
      <c r="M150" s="24"/>
      <c r="N150" s="24"/>
      <c r="O150" s="24"/>
      <c r="P150" s="24"/>
      <c r="Q150" s="24"/>
      <c r="R150" s="24"/>
      <c r="S150" s="24"/>
      <c r="T150" s="24"/>
      <c r="U150" s="24"/>
      <c r="V150" s="24"/>
      <c r="W150" s="24"/>
      <c r="X150" s="24"/>
      <c r="Y150" s="24"/>
      <c r="Z150" s="24"/>
    </row>
    <row r="151" spans="1:26">
      <c r="A151" s="24"/>
      <c r="B151" s="586"/>
      <c r="C151" s="586"/>
      <c r="D151" s="590"/>
      <c r="E151" s="586"/>
      <c r="F151" s="586"/>
      <c r="G151" s="24"/>
      <c r="H151" s="590"/>
      <c r="I151" s="24"/>
      <c r="J151" s="24"/>
      <c r="K151" s="24"/>
      <c r="L151" s="24"/>
      <c r="M151" s="24"/>
      <c r="N151" s="24"/>
      <c r="O151" s="24"/>
      <c r="P151" s="24"/>
      <c r="Q151" s="24"/>
      <c r="R151" s="24"/>
      <c r="S151" s="24"/>
      <c r="T151" s="24"/>
      <c r="U151" s="24"/>
      <c r="V151" s="24"/>
      <c r="W151" s="24"/>
      <c r="X151" s="24"/>
      <c r="Y151" s="24"/>
      <c r="Z151" s="24"/>
    </row>
    <row r="152" spans="1:26">
      <c r="A152" s="24"/>
      <c r="B152" s="586"/>
      <c r="C152" s="586"/>
      <c r="D152" s="590"/>
      <c r="E152" s="586"/>
      <c r="F152" s="586"/>
      <c r="G152" s="24"/>
      <c r="H152" s="590"/>
      <c r="I152" s="24"/>
      <c r="J152" s="24"/>
      <c r="K152" s="24"/>
      <c r="L152" s="24"/>
      <c r="M152" s="24"/>
      <c r="N152" s="24"/>
      <c r="O152" s="24"/>
      <c r="P152" s="24"/>
      <c r="Q152" s="24"/>
      <c r="R152" s="24"/>
      <c r="S152" s="24"/>
      <c r="T152" s="24"/>
      <c r="U152" s="24"/>
      <c r="V152" s="24"/>
      <c r="W152" s="24"/>
      <c r="X152" s="24"/>
      <c r="Y152" s="24"/>
      <c r="Z152" s="24"/>
    </row>
    <row r="153" spans="1:26">
      <c r="A153" s="24"/>
      <c r="B153" s="586"/>
      <c r="C153" s="586"/>
      <c r="D153" s="590"/>
      <c r="E153" s="586"/>
      <c r="F153" s="586"/>
      <c r="G153" s="24"/>
      <c r="H153" s="590"/>
      <c r="I153" s="24"/>
      <c r="J153" s="24"/>
      <c r="K153" s="24"/>
      <c r="L153" s="24"/>
      <c r="M153" s="24"/>
      <c r="N153" s="24"/>
      <c r="O153" s="24"/>
      <c r="P153" s="24"/>
      <c r="Q153" s="24"/>
      <c r="R153" s="24"/>
      <c r="S153" s="24"/>
      <c r="T153" s="24"/>
      <c r="U153" s="24"/>
      <c r="V153" s="24"/>
      <c r="W153" s="24"/>
      <c r="X153" s="24"/>
      <c r="Y153" s="24"/>
      <c r="Z153" s="24"/>
    </row>
    <row r="154" spans="1:26">
      <c r="A154" s="24"/>
      <c r="B154" s="586"/>
      <c r="C154" s="586"/>
      <c r="D154" s="590"/>
      <c r="E154" s="586"/>
      <c r="F154" s="586"/>
      <c r="G154" s="24"/>
      <c r="H154" s="590"/>
      <c r="I154" s="24"/>
      <c r="J154" s="24"/>
      <c r="K154" s="24"/>
      <c r="L154" s="24"/>
      <c r="M154" s="24"/>
      <c r="N154" s="24"/>
      <c r="O154" s="24"/>
      <c r="P154" s="24"/>
      <c r="Q154" s="24"/>
      <c r="R154" s="24"/>
      <c r="S154" s="24"/>
      <c r="T154" s="24"/>
      <c r="U154" s="24"/>
      <c r="V154" s="24"/>
      <c r="W154" s="24"/>
      <c r="X154" s="24"/>
      <c r="Y154" s="24"/>
      <c r="Z154" s="24"/>
    </row>
    <row r="155" spans="1:26">
      <c r="A155" s="24"/>
      <c r="B155" s="586"/>
      <c r="C155" s="586"/>
      <c r="D155" s="590"/>
      <c r="E155" s="586"/>
      <c r="F155" s="586"/>
      <c r="G155" s="24"/>
      <c r="H155" s="590"/>
      <c r="I155" s="24"/>
      <c r="J155" s="24"/>
      <c r="K155" s="24"/>
      <c r="L155" s="24"/>
      <c r="M155" s="24"/>
      <c r="N155" s="24"/>
      <c r="O155" s="24"/>
      <c r="P155" s="24"/>
      <c r="Q155" s="24"/>
      <c r="R155" s="24"/>
      <c r="S155" s="24"/>
      <c r="T155" s="24"/>
      <c r="U155" s="24"/>
      <c r="V155" s="24"/>
      <c r="W155" s="24"/>
      <c r="X155" s="24"/>
      <c r="Y155" s="24"/>
      <c r="Z155" s="24"/>
    </row>
    <row r="156" spans="1:26">
      <c r="A156" s="24"/>
      <c r="B156" s="586"/>
      <c r="C156" s="586"/>
      <c r="D156" s="590"/>
      <c r="E156" s="586"/>
      <c r="F156" s="586"/>
      <c r="G156" s="24"/>
      <c r="H156" s="590"/>
      <c r="I156" s="24"/>
      <c r="J156" s="24"/>
      <c r="K156" s="24"/>
      <c r="L156" s="24"/>
      <c r="M156" s="24"/>
      <c r="N156" s="24"/>
      <c r="O156" s="24"/>
      <c r="P156" s="24"/>
      <c r="Q156" s="24"/>
      <c r="R156" s="24"/>
      <c r="S156" s="24"/>
      <c r="T156" s="24"/>
      <c r="U156" s="24"/>
      <c r="V156" s="24"/>
      <c r="W156" s="24"/>
      <c r="X156" s="24"/>
      <c r="Y156" s="24"/>
      <c r="Z156" s="24"/>
    </row>
    <row r="157" spans="1:26">
      <c r="A157" s="24"/>
      <c r="B157" s="586"/>
      <c r="C157" s="586"/>
      <c r="D157" s="590"/>
      <c r="E157" s="586"/>
      <c r="F157" s="586"/>
      <c r="G157" s="24"/>
      <c r="H157" s="590"/>
      <c r="I157" s="24"/>
      <c r="J157" s="24"/>
      <c r="K157" s="24"/>
      <c r="L157" s="24"/>
      <c r="M157" s="24"/>
      <c r="N157" s="24"/>
      <c r="O157" s="24"/>
      <c r="P157" s="24"/>
      <c r="Q157" s="24"/>
      <c r="R157" s="24"/>
      <c r="S157" s="24"/>
      <c r="T157" s="24"/>
      <c r="U157" s="24"/>
      <c r="V157" s="24"/>
      <c r="W157" s="24"/>
      <c r="X157" s="24"/>
      <c r="Y157" s="24"/>
      <c r="Z157" s="24"/>
    </row>
    <row r="158" spans="1:26">
      <c r="A158" s="24"/>
      <c r="B158" s="586"/>
      <c r="C158" s="586"/>
      <c r="D158" s="590"/>
      <c r="E158" s="586"/>
      <c r="F158" s="586"/>
      <c r="G158" s="24"/>
      <c r="H158" s="590"/>
      <c r="I158" s="24"/>
      <c r="J158" s="24"/>
      <c r="K158" s="24"/>
      <c r="L158" s="24"/>
      <c r="M158" s="24"/>
      <c r="N158" s="24"/>
      <c r="O158" s="24"/>
      <c r="P158" s="24"/>
      <c r="Q158" s="24"/>
      <c r="R158" s="24"/>
      <c r="S158" s="24"/>
      <c r="T158" s="24"/>
      <c r="U158" s="24"/>
      <c r="V158" s="24"/>
      <c r="W158" s="24"/>
      <c r="X158" s="24"/>
      <c r="Y158" s="24"/>
      <c r="Z158" s="24"/>
    </row>
    <row r="159" spans="1:26">
      <c r="A159" s="24"/>
      <c r="B159" s="586"/>
      <c r="C159" s="586"/>
      <c r="D159" s="590"/>
      <c r="E159" s="586"/>
      <c r="F159" s="586"/>
      <c r="G159" s="24"/>
      <c r="H159" s="590"/>
      <c r="I159" s="24"/>
      <c r="J159" s="24"/>
      <c r="K159" s="24"/>
      <c r="L159" s="24"/>
      <c r="M159" s="24"/>
      <c r="N159" s="24"/>
      <c r="O159" s="24"/>
      <c r="P159" s="24"/>
      <c r="Q159" s="24"/>
      <c r="R159" s="24"/>
      <c r="S159" s="24"/>
      <c r="T159" s="24"/>
      <c r="U159" s="24"/>
      <c r="V159" s="24"/>
      <c r="W159" s="24"/>
      <c r="X159" s="24"/>
      <c r="Y159" s="24"/>
      <c r="Z159" s="24"/>
    </row>
    <row r="160" spans="1:26">
      <c r="A160" s="24"/>
      <c r="B160" s="586"/>
      <c r="C160" s="586"/>
      <c r="D160" s="590"/>
      <c r="E160" s="586"/>
      <c r="F160" s="586"/>
      <c r="G160" s="24"/>
      <c r="H160" s="590"/>
      <c r="I160" s="24"/>
      <c r="J160" s="24"/>
      <c r="K160" s="24"/>
      <c r="L160" s="24"/>
      <c r="M160" s="24"/>
      <c r="N160" s="24"/>
      <c r="O160" s="24"/>
      <c r="P160" s="24"/>
      <c r="Q160" s="24"/>
      <c r="R160" s="24"/>
      <c r="S160" s="24"/>
      <c r="T160" s="24"/>
      <c r="U160" s="24"/>
      <c r="V160" s="24"/>
      <c r="W160" s="24"/>
      <c r="X160" s="24"/>
      <c r="Y160" s="24"/>
      <c r="Z160" s="24"/>
    </row>
    <row r="161" spans="1:26">
      <c r="A161" s="24"/>
      <c r="B161" s="586"/>
      <c r="C161" s="586"/>
      <c r="D161" s="590"/>
      <c r="E161" s="586"/>
      <c r="F161" s="586"/>
      <c r="G161" s="24"/>
      <c r="H161" s="590"/>
      <c r="I161" s="24"/>
      <c r="J161" s="24"/>
      <c r="K161" s="24"/>
      <c r="L161" s="24"/>
      <c r="M161" s="24"/>
      <c r="N161" s="24"/>
      <c r="O161" s="24"/>
      <c r="P161" s="24"/>
      <c r="Q161" s="24"/>
      <c r="R161" s="24"/>
      <c r="S161" s="24"/>
      <c r="T161" s="24"/>
      <c r="U161" s="24"/>
      <c r="V161" s="24"/>
      <c r="W161" s="24"/>
      <c r="X161" s="24"/>
      <c r="Y161" s="24"/>
      <c r="Z161" s="24"/>
    </row>
    <row r="162" spans="1:26">
      <c r="A162" s="24"/>
      <c r="B162" s="586"/>
      <c r="C162" s="586"/>
      <c r="D162" s="590"/>
      <c r="E162" s="586"/>
      <c r="F162" s="586"/>
      <c r="G162" s="24"/>
      <c r="H162" s="590"/>
      <c r="I162" s="24"/>
      <c r="J162" s="24"/>
      <c r="K162" s="24"/>
      <c r="L162" s="24"/>
      <c r="M162" s="24"/>
      <c r="N162" s="24"/>
      <c r="O162" s="24"/>
      <c r="P162" s="24"/>
      <c r="Q162" s="24"/>
      <c r="R162" s="24"/>
      <c r="S162" s="24"/>
      <c r="T162" s="24"/>
      <c r="U162" s="24"/>
      <c r="V162" s="24"/>
      <c r="W162" s="24"/>
      <c r="X162" s="24"/>
      <c r="Y162" s="24"/>
      <c r="Z162" s="24"/>
    </row>
    <row r="163" spans="1:26">
      <c r="A163" s="24"/>
      <c r="B163" s="586"/>
      <c r="C163" s="586"/>
      <c r="D163" s="590"/>
      <c r="E163" s="586"/>
      <c r="F163" s="586"/>
      <c r="G163" s="24"/>
      <c r="H163" s="590"/>
      <c r="I163" s="24"/>
      <c r="J163" s="24"/>
      <c r="K163" s="24"/>
      <c r="L163" s="24"/>
      <c r="M163" s="24"/>
      <c r="N163" s="24"/>
      <c r="O163" s="24"/>
      <c r="P163" s="24"/>
      <c r="Q163" s="24"/>
      <c r="R163" s="24"/>
      <c r="S163" s="24"/>
      <c r="T163" s="24"/>
      <c r="U163" s="24"/>
      <c r="V163" s="24"/>
      <c r="W163" s="24"/>
      <c r="X163" s="24"/>
      <c r="Y163" s="24"/>
      <c r="Z163" s="24"/>
    </row>
    <row r="164" spans="1:26">
      <c r="A164" s="24"/>
      <c r="B164" s="586"/>
      <c r="C164" s="586"/>
      <c r="D164" s="590"/>
      <c r="E164" s="586"/>
      <c r="F164" s="586"/>
      <c r="G164" s="24"/>
      <c r="H164" s="590"/>
      <c r="I164" s="24"/>
      <c r="J164" s="24"/>
      <c r="K164" s="24"/>
      <c r="L164" s="24"/>
      <c r="M164" s="24"/>
      <c r="N164" s="24"/>
      <c r="O164" s="24"/>
      <c r="P164" s="24"/>
      <c r="Q164" s="24"/>
      <c r="R164" s="24"/>
      <c r="S164" s="24"/>
      <c r="T164" s="24"/>
      <c r="U164" s="24"/>
      <c r="V164" s="24"/>
      <c r="W164" s="24"/>
      <c r="X164" s="24"/>
      <c r="Y164" s="24"/>
      <c r="Z164" s="24"/>
    </row>
    <row r="165" spans="1:26">
      <c r="A165" s="24"/>
      <c r="B165" s="586"/>
      <c r="C165" s="586"/>
      <c r="D165" s="590"/>
      <c r="E165" s="586"/>
      <c r="F165" s="586"/>
      <c r="G165" s="24"/>
      <c r="H165" s="590"/>
      <c r="I165" s="24"/>
      <c r="J165" s="24"/>
      <c r="K165" s="24"/>
      <c r="L165" s="24"/>
      <c r="M165" s="24"/>
      <c r="N165" s="24"/>
      <c r="O165" s="24"/>
      <c r="P165" s="24"/>
      <c r="Q165" s="24"/>
      <c r="R165" s="24"/>
      <c r="S165" s="24"/>
      <c r="T165" s="24"/>
      <c r="U165" s="24"/>
      <c r="V165" s="24"/>
      <c r="W165" s="24"/>
      <c r="X165" s="24"/>
      <c r="Y165" s="24"/>
      <c r="Z165" s="24"/>
    </row>
    <row r="166" spans="1:26">
      <c r="A166" s="24"/>
      <c r="B166" s="586"/>
      <c r="C166" s="586"/>
      <c r="D166" s="590"/>
      <c r="E166" s="586"/>
      <c r="F166" s="586"/>
      <c r="G166" s="24"/>
      <c r="H166" s="590"/>
      <c r="I166" s="24"/>
      <c r="J166" s="24"/>
      <c r="K166" s="24"/>
      <c r="L166" s="24"/>
      <c r="M166" s="24"/>
      <c r="N166" s="24"/>
      <c r="O166" s="24"/>
      <c r="P166" s="24"/>
      <c r="Q166" s="24"/>
      <c r="R166" s="24"/>
      <c r="S166" s="24"/>
      <c r="T166" s="24"/>
      <c r="U166" s="24"/>
      <c r="V166" s="24"/>
      <c r="W166" s="24"/>
      <c r="X166" s="24"/>
      <c r="Y166" s="24"/>
      <c r="Z166" s="24"/>
    </row>
    <row r="167" spans="1:26">
      <c r="A167" s="24"/>
      <c r="B167" s="586"/>
      <c r="C167" s="586"/>
      <c r="D167" s="590"/>
      <c r="E167" s="586"/>
      <c r="F167" s="586"/>
      <c r="G167" s="24"/>
      <c r="H167" s="590"/>
      <c r="I167" s="24"/>
      <c r="J167" s="24"/>
      <c r="K167" s="24"/>
      <c r="L167" s="24"/>
      <c r="M167" s="24"/>
      <c r="N167" s="24"/>
      <c r="O167" s="24"/>
      <c r="P167" s="24"/>
      <c r="Q167" s="24"/>
      <c r="R167" s="24"/>
      <c r="S167" s="24"/>
      <c r="T167" s="24"/>
      <c r="U167" s="24"/>
      <c r="V167" s="24"/>
      <c r="W167" s="24"/>
      <c r="X167" s="24"/>
      <c r="Y167" s="24"/>
      <c r="Z167" s="24"/>
    </row>
    <row r="168" spans="1:26">
      <c r="A168" s="24"/>
      <c r="B168" s="586"/>
      <c r="C168" s="586"/>
      <c r="D168" s="590"/>
      <c r="E168" s="586"/>
      <c r="F168" s="586"/>
      <c r="G168" s="24"/>
      <c r="H168" s="590"/>
      <c r="I168" s="24"/>
      <c r="J168" s="24"/>
      <c r="K168" s="24"/>
      <c r="L168" s="24"/>
      <c r="M168" s="24"/>
      <c r="N168" s="24"/>
      <c r="O168" s="24"/>
      <c r="P168" s="24"/>
      <c r="Q168" s="24"/>
      <c r="R168" s="24"/>
      <c r="S168" s="24"/>
      <c r="T168" s="24"/>
      <c r="U168" s="24"/>
      <c r="V168" s="24"/>
      <c r="W168" s="24"/>
      <c r="X168" s="24"/>
      <c r="Y168" s="24"/>
      <c r="Z168" s="24"/>
    </row>
    <row r="169" spans="1:26">
      <c r="A169" s="24"/>
      <c r="B169" s="586"/>
      <c r="C169" s="586"/>
      <c r="D169" s="590"/>
      <c r="E169" s="586"/>
      <c r="F169" s="586"/>
      <c r="G169" s="24"/>
      <c r="H169" s="590"/>
      <c r="I169" s="24"/>
      <c r="J169" s="24"/>
      <c r="K169" s="24"/>
      <c r="L169" s="24"/>
      <c r="M169" s="24"/>
      <c r="N169" s="24"/>
      <c r="O169" s="24"/>
      <c r="P169" s="24"/>
      <c r="Q169" s="24"/>
      <c r="R169" s="24"/>
      <c r="S169" s="24"/>
      <c r="T169" s="24"/>
      <c r="U169" s="24"/>
      <c r="V169" s="24"/>
      <c r="W169" s="24"/>
      <c r="X169" s="24"/>
      <c r="Y169" s="24"/>
      <c r="Z169" s="24"/>
    </row>
    <row r="170" spans="1:26">
      <c r="A170" s="24"/>
      <c r="B170" s="586"/>
      <c r="C170" s="586"/>
      <c r="D170" s="590"/>
      <c r="E170" s="586"/>
      <c r="F170" s="586"/>
      <c r="G170" s="24"/>
      <c r="H170" s="590"/>
      <c r="I170" s="24"/>
      <c r="J170" s="24"/>
      <c r="K170" s="24"/>
      <c r="L170" s="24"/>
      <c r="M170" s="24"/>
      <c r="N170" s="24"/>
      <c r="O170" s="24"/>
      <c r="P170" s="24"/>
      <c r="Q170" s="24"/>
      <c r="R170" s="24"/>
      <c r="S170" s="24"/>
      <c r="T170" s="24"/>
      <c r="U170" s="24"/>
      <c r="V170" s="24"/>
      <c r="W170" s="24"/>
      <c r="X170" s="24"/>
      <c r="Y170" s="24"/>
      <c r="Z170" s="24"/>
    </row>
    <row r="171" spans="1:26">
      <c r="A171" s="24"/>
      <c r="B171" s="586"/>
      <c r="C171" s="586"/>
      <c r="D171" s="590"/>
      <c r="E171" s="586"/>
      <c r="F171" s="586"/>
      <c r="G171" s="24"/>
      <c r="H171" s="590"/>
      <c r="I171" s="24"/>
      <c r="J171" s="24"/>
      <c r="K171" s="24"/>
      <c r="L171" s="24"/>
      <c r="M171" s="24"/>
      <c r="N171" s="24"/>
      <c r="O171" s="24"/>
      <c r="P171" s="24"/>
      <c r="Q171" s="24"/>
      <c r="R171" s="24"/>
      <c r="S171" s="24"/>
      <c r="T171" s="24"/>
      <c r="U171" s="24"/>
      <c r="V171" s="24"/>
      <c r="W171" s="24"/>
      <c r="X171" s="24"/>
      <c r="Y171" s="24"/>
      <c r="Z171" s="24"/>
    </row>
    <row r="172" spans="1:26">
      <c r="A172" s="24"/>
      <c r="B172" s="586"/>
      <c r="C172" s="586"/>
      <c r="D172" s="590"/>
      <c r="E172" s="586"/>
      <c r="F172" s="586"/>
      <c r="G172" s="24"/>
      <c r="H172" s="590"/>
      <c r="I172" s="24"/>
      <c r="J172" s="24"/>
      <c r="K172" s="24"/>
      <c r="L172" s="24"/>
      <c r="M172" s="24"/>
      <c r="N172" s="24"/>
      <c r="O172" s="24"/>
      <c r="P172" s="24"/>
      <c r="Q172" s="24"/>
      <c r="R172" s="24"/>
      <c r="S172" s="24"/>
      <c r="T172" s="24"/>
      <c r="U172" s="24"/>
      <c r="V172" s="24"/>
      <c r="W172" s="24"/>
      <c r="X172" s="24"/>
      <c r="Y172" s="24"/>
      <c r="Z172" s="24"/>
    </row>
    <row r="173" spans="1:26">
      <c r="A173" s="24"/>
      <c r="B173" s="586"/>
      <c r="C173" s="586"/>
      <c r="D173" s="590"/>
      <c r="E173" s="586"/>
      <c r="F173" s="586"/>
      <c r="G173" s="24"/>
      <c r="H173" s="590"/>
      <c r="I173" s="24"/>
      <c r="J173" s="24"/>
      <c r="K173" s="24"/>
      <c r="L173" s="24"/>
      <c r="M173" s="24"/>
      <c r="N173" s="24"/>
      <c r="O173" s="24"/>
      <c r="P173" s="24"/>
      <c r="Q173" s="24"/>
      <c r="R173" s="24"/>
      <c r="S173" s="24"/>
      <c r="T173" s="24"/>
      <c r="U173" s="24"/>
      <c r="V173" s="24"/>
      <c r="W173" s="24"/>
      <c r="X173" s="24"/>
      <c r="Y173" s="24"/>
      <c r="Z173" s="24"/>
    </row>
    <row r="174" spans="1:26">
      <c r="A174" s="24"/>
      <c r="B174" s="586"/>
      <c r="C174" s="586"/>
      <c r="D174" s="590"/>
      <c r="E174" s="586"/>
      <c r="F174" s="586"/>
      <c r="G174" s="24"/>
      <c r="H174" s="590"/>
      <c r="I174" s="24"/>
      <c r="J174" s="24"/>
      <c r="K174" s="24"/>
      <c r="L174" s="24"/>
      <c r="M174" s="24"/>
      <c r="N174" s="24"/>
      <c r="O174" s="24"/>
      <c r="P174" s="24"/>
      <c r="Q174" s="24"/>
      <c r="R174" s="24"/>
      <c r="S174" s="24"/>
      <c r="T174" s="24"/>
      <c r="U174" s="24"/>
      <c r="V174" s="24"/>
      <c r="W174" s="24"/>
      <c r="X174" s="24"/>
      <c r="Y174" s="24"/>
      <c r="Z174" s="24"/>
    </row>
    <row r="175" spans="1:26">
      <c r="A175" s="24"/>
      <c r="B175" s="586"/>
      <c r="C175" s="586"/>
      <c r="D175" s="590"/>
      <c r="E175" s="586"/>
      <c r="F175" s="586"/>
      <c r="G175" s="24"/>
      <c r="H175" s="590"/>
      <c r="I175" s="24"/>
      <c r="J175" s="24"/>
      <c r="K175" s="24"/>
      <c r="L175" s="24"/>
      <c r="M175" s="24"/>
      <c r="N175" s="24"/>
      <c r="O175" s="24"/>
      <c r="P175" s="24"/>
      <c r="Q175" s="24"/>
      <c r="R175" s="24"/>
      <c r="S175" s="24"/>
      <c r="T175" s="24"/>
      <c r="U175" s="24"/>
      <c r="V175" s="24"/>
      <c r="W175" s="24"/>
      <c r="X175" s="24"/>
      <c r="Y175" s="24"/>
      <c r="Z175" s="24"/>
    </row>
    <row r="176" spans="1:26">
      <c r="A176" s="24"/>
      <c r="B176" s="586"/>
      <c r="C176" s="586"/>
      <c r="D176" s="590"/>
      <c r="E176" s="586"/>
      <c r="F176" s="586"/>
      <c r="G176" s="24"/>
      <c r="H176" s="590"/>
      <c r="I176" s="24"/>
      <c r="J176" s="24"/>
      <c r="K176" s="24"/>
      <c r="L176" s="24"/>
      <c r="M176" s="24"/>
      <c r="N176" s="24"/>
      <c r="O176" s="24"/>
      <c r="P176" s="24"/>
      <c r="Q176" s="24"/>
      <c r="R176" s="24"/>
      <c r="S176" s="24"/>
      <c r="T176" s="24"/>
      <c r="U176" s="24"/>
      <c r="V176" s="24"/>
      <c r="W176" s="24"/>
      <c r="X176" s="24"/>
      <c r="Y176" s="24"/>
      <c r="Z176" s="24"/>
    </row>
    <row r="177" spans="1:26">
      <c r="A177" s="24"/>
      <c r="B177" s="586"/>
      <c r="C177" s="586"/>
      <c r="D177" s="590"/>
      <c r="E177" s="586"/>
      <c r="F177" s="586"/>
      <c r="G177" s="24"/>
      <c r="H177" s="590"/>
      <c r="I177" s="24"/>
      <c r="J177" s="24"/>
      <c r="K177" s="24"/>
      <c r="L177" s="24"/>
      <c r="M177" s="24"/>
      <c r="N177" s="24"/>
      <c r="O177" s="24"/>
      <c r="P177" s="24"/>
      <c r="Q177" s="24"/>
      <c r="R177" s="24"/>
      <c r="S177" s="24"/>
      <c r="T177" s="24"/>
      <c r="U177" s="24"/>
      <c r="V177" s="24"/>
      <c r="W177" s="24"/>
      <c r="X177" s="24"/>
      <c r="Y177" s="24"/>
      <c r="Z177" s="24"/>
    </row>
    <row r="178" spans="1:26">
      <c r="A178" s="24"/>
      <c r="B178" s="586"/>
      <c r="C178" s="586"/>
      <c r="D178" s="590"/>
      <c r="E178" s="586"/>
      <c r="F178" s="586"/>
      <c r="G178" s="24"/>
      <c r="H178" s="590"/>
      <c r="I178" s="24"/>
      <c r="J178" s="24"/>
      <c r="K178" s="24"/>
      <c r="L178" s="24"/>
      <c r="M178" s="24"/>
      <c r="N178" s="24"/>
      <c r="O178" s="24"/>
      <c r="P178" s="24"/>
      <c r="Q178" s="24"/>
      <c r="R178" s="24"/>
      <c r="S178" s="24"/>
      <c r="T178" s="24"/>
      <c r="U178" s="24"/>
      <c r="V178" s="24"/>
      <c r="W178" s="24"/>
      <c r="X178" s="24"/>
      <c r="Y178" s="24"/>
      <c r="Z178" s="24"/>
    </row>
    <row r="179" spans="1:26">
      <c r="A179" s="24"/>
      <c r="B179" s="586"/>
      <c r="C179" s="586"/>
      <c r="D179" s="590"/>
      <c r="E179" s="586"/>
      <c r="F179" s="586"/>
      <c r="G179" s="24"/>
      <c r="H179" s="590"/>
      <c r="I179" s="24"/>
      <c r="J179" s="24"/>
      <c r="K179" s="24"/>
      <c r="L179" s="24"/>
      <c r="M179" s="24"/>
      <c r="N179" s="24"/>
      <c r="O179" s="24"/>
      <c r="P179" s="24"/>
      <c r="Q179" s="24"/>
      <c r="R179" s="24"/>
      <c r="S179" s="24"/>
      <c r="T179" s="24"/>
      <c r="U179" s="24"/>
      <c r="V179" s="24"/>
      <c r="W179" s="24"/>
      <c r="X179" s="24"/>
      <c r="Y179" s="24"/>
      <c r="Z179" s="24"/>
    </row>
    <row r="180" spans="1:26">
      <c r="A180" s="24"/>
      <c r="B180" s="586"/>
      <c r="C180" s="586"/>
      <c r="D180" s="590"/>
      <c r="E180" s="586"/>
      <c r="F180" s="586"/>
      <c r="G180" s="24"/>
      <c r="H180" s="590"/>
      <c r="I180" s="24"/>
      <c r="J180" s="24"/>
      <c r="K180" s="24"/>
      <c r="L180" s="24"/>
      <c r="M180" s="24"/>
      <c r="N180" s="24"/>
      <c r="O180" s="24"/>
      <c r="P180" s="24"/>
      <c r="Q180" s="24"/>
      <c r="R180" s="24"/>
      <c r="S180" s="24"/>
      <c r="T180" s="24"/>
      <c r="U180" s="24"/>
      <c r="V180" s="24"/>
      <c r="W180" s="24"/>
      <c r="X180" s="24"/>
      <c r="Y180" s="24"/>
      <c r="Z180" s="24"/>
    </row>
    <row r="181" spans="1:26">
      <c r="A181" s="24"/>
      <c r="B181" s="586"/>
      <c r="C181" s="586"/>
      <c r="D181" s="590"/>
      <c r="E181" s="586"/>
      <c r="F181" s="586"/>
      <c r="G181" s="24"/>
      <c r="H181" s="590"/>
      <c r="I181" s="24"/>
      <c r="J181" s="24"/>
      <c r="K181" s="24"/>
      <c r="L181" s="24"/>
      <c r="M181" s="24"/>
      <c r="N181" s="24"/>
      <c r="O181" s="24"/>
      <c r="P181" s="24"/>
      <c r="Q181" s="24"/>
      <c r="R181" s="24"/>
      <c r="S181" s="24"/>
      <c r="T181" s="24"/>
      <c r="U181" s="24"/>
      <c r="V181" s="24"/>
      <c r="W181" s="24"/>
      <c r="X181" s="24"/>
      <c r="Y181" s="24"/>
      <c r="Z181" s="24"/>
    </row>
    <row r="182" spans="1:26">
      <c r="A182" s="24"/>
      <c r="B182" s="586"/>
      <c r="C182" s="586"/>
      <c r="D182" s="590"/>
      <c r="E182" s="586"/>
      <c r="F182" s="586"/>
      <c r="G182" s="24"/>
      <c r="H182" s="590"/>
      <c r="I182" s="24"/>
      <c r="J182" s="24"/>
      <c r="K182" s="24"/>
      <c r="L182" s="24"/>
      <c r="M182" s="24"/>
      <c r="N182" s="24"/>
      <c r="O182" s="24"/>
      <c r="P182" s="24"/>
      <c r="Q182" s="24"/>
      <c r="R182" s="24"/>
      <c r="S182" s="24"/>
      <c r="T182" s="24"/>
      <c r="U182" s="24"/>
      <c r="V182" s="24"/>
      <c r="W182" s="24"/>
      <c r="X182" s="24"/>
      <c r="Y182" s="24"/>
      <c r="Z182" s="24"/>
    </row>
    <row r="183" spans="1:26">
      <c r="A183" s="24"/>
      <c r="B183" s="586"/>
      <c r="C183" s="586"/>
      <c r="D183" s="590"/>
      <c r="E183" s="586"/>
      <c r="F183" s="586"/>
      <c r="G183" s="24"/>
      <c r="H183" s="590"/>
      <c r="I183" s="24"/>
      <c r="J183" s="24"/>
      <c r="K183" s="24"/>
      <c r="L183" s="24"/>
      <c r="M183" s="24"/>
      <c r="N183" s="24"/>
      <c r="O183" s="24"/>
      <c r="P183" s="24"/>
      <c r="Q183" s="24"/>
      <c r="R183" s="24"/>
      <c r="S183" s="24"/>
      <c r="T183" s="24"/>
      <c r="U183" s="24"/>
      <c r="V183" s="24"/>
      <c r="W183" s="24"/>
      <c r="X183" s="24"/>
      <c r="Y183" s="24"/>
      <c r="Z183" s="24"/>
    </row>
    <row r="184" spans="1:26">
      <c r="A184" s="24"/>
      <c r="B184" s="586"/>
      <c r="C184" s="586"/>
      <c r="D184" s="590"/>
      <c r="E184" s="586"/>
      <c r="F184" s="586"/>
      <c r="G184" s="24"/>
      <c r="H184" s="590"/>
      <c r="I184" s="24"/>
      <c r="J184" s="24"/>
      <c r="K184" s="24"/>
      <c r="L184" s="24"/>
      <c r="M184" s="24"/>
      <c r="N184" s="24"/>
      <c r="O184" s="24"/>
      <c r="P184" s="24"/>
      <c r="Q184" s="24"/>
      <c r="R184" s="24"/>
      <c r="S184" s="24"/>
      <c r="T184" s="24"/>
      <c r="U184" s="24"/>
      <c r="V184" s="24"/>
      <c r="W184" s="24"/>
      <c r="X184" s="24"/>
      <c r="Y184" s="24"/>
      <c r="Z184" s="24"/>
    </row>
    <row r="185" spans="1:26">
      <c r="A185" s="24"/>
      <c r="B185" s="586"/>
      <c r="C185" s="586"/>
      <c r="D185" s="590"/>
      <c r="E185" s="586"/>
      <c r="F185" s="586"/>
      <c r="G185" s="24"/>
      <c r="H185" s="590"/>
      <c r="I185" s="24"/>
      <c r="J185" s="24"/>
      <c r="K185" s="24"/>
      <c r="L185" s="24"/>
      <c r="M185" s="24"/>
      <c r="N185" s="24"/>
      <c r="O185" s="24"/>
      <c r="P185" s="24"/>
      <c r="Q185" s="24"/>
      <c r="R185" s="24"/>
      <c r="S185" s="24"/>
      <c r="T185" s="24"/>
      <c r="U185" s="24"/>
      <c r="V185" s="24"/>
      <c r="W185" s="24"/>
      <c r="X185" s="24"/>
      <c r="Y185" s="24"/>
      <c r="Z185" s="24"/>
    </row>
    <row r="186" spans="1:26">
      <c r="A186" s="24"/>
      <c r="B186" s="586"/>
      <c r="C186" s="586"/>
      <c r="D186" s="590"/>
      <c r="E186" s="586"/>
      <c r="F186" s="586"/>
      <c r="G186" s="24"/>
      <c r="H186" s="590"/>
      <c r="I186" s="24"/>
      <c r="J186" s="24"/>
      <c r="K186" s="24"/>
      <c r="L186" s="24"/>
      <c r="M186" s="24"/>
      <c r="N186" s="24"/>
      <c r="O186" s="24"/>
      <c r="P186" s="24"/>
      <c r="Q186" s="24"/>
      <c r="R186" s="24"/>
      <c r="S186" s="24"/>
      <c r="T186" s="24"/>
      <c r="U186" s="24"/>
      <c r="V186" s="24"/>
      <c r="W186" s="24"/>
      <c r="X186" s="24"/>
      <c r="Y186" s="24"/>
      <c r="Z186" s="24"/>
    </row>
    <row r="187" spans="1:26">
      <c r="A187" s="24"/>
      <c r="B187" s="586"/>
      <c r="C187" s="586"/>
      <c r="D187" s="590"/>
      <c r="E187" s="586"/>
      <c r="F187" s="586"/>
      <c r="G187" s="24"/>
      <c r="H187" s="590"/>
      <c r="I187" s="24"/>
      <c r="J187" s="24"/>
      <c r="K187" s="24"/>
      <c r="L187" s="24"/>
      <c r="M187" s="24"/>
      <c r="N187" s="24"/>
      <c r="O187" s="24"/>
      <c r="P187" s="24"/>
      <c r="Q187" s="24"/>
      <c r="R187" s="24"/>
      <c r="S187" s="24"/>
      <c r="T187" s="24"/>
      <c r="U187" s="24"/>
      <c r="V187" s="24"/>
      <c r="W187" s="24"/>
      <c r="X187" s="24"/>
      <c r="Y187" s="24"/>
      <c r="Z187" s="24"/>
    </row>
    <row r="188" spans="1:26">
      <c r="A188" s="24"/>
      <c r="B188" s="586"/>
      <c r="C188" s="586"/>
      <c r="D188" s="590"/>
      <c r="E188" s="586"/>
      <c r="F188" s="586"/>
      <c r="G188" s="24"/>
      <c r="H188" s="590"/>
      <c r="I188" s="24"/>
      <c r="J188" s="24"/>
      <c r="K188" s="24"/>
      <c r="L188" s="24"/>
      <c r="M188" s="24"/>
      <c r="N188" s="24"/>
      <c r="O188" s="24"/>
      <c r="P188" s="24"/>
      <c r="Q188" s="24"/>
      <c r="R188" s="24"/>
      <c r="S188" s="24"/>
      <c r="T188" s="24"/>
      <c r="U188" s="24"/>
      <c r="V188" s="24"/>
      <c r="W188" s="24"/>
      <c r="X188" s="24"/>
      <c r="Y188" s="24"/>
      <c r="Z188" s="24"/>
    </row>
    <row r="189" spans="1:26">
      <c r="A189" s="24"/>
      <c r="B189" s="586"/>
      <c r="C189" s="586"/>
      <c r="D189" s="590"/>
      <c r="E189" s="586"/>
      <c r="F189" s="586"/>
      <c r="G189" s="24"/>
      <c r="H189" s="590"/>
      <c r="I189" s="24"/>
      <c r="J189" s="24"/>
      <c r="K189" s="24"/>
      <c r="L189" s="24"/>
      <c r="M189" s="24"/>
      <c r="N189" s="24"/>
      <c r="O189" s="24"/>
      <c r="P189" s="24"/>
      <c r="Q189" s="24"/>
      <c r="R189" s="24"/>
      <c r="S189" s="24"/>
      <c r="T189" s="24"/>
      <c r="U189" s="24"/>
      <c r="V189" s="24"/>
      <c r="W189" s="24"/>
      <c r="X189" s="24"/>
      <c r="Y189" s="24"/>
      <c r="Z189" s="24"/>
    </row>
    <row r="190" spans="1:26">
      <c r="A190" s="24"/>
      <c r="B190" s="586"/>
      <c r="C190" s="586"/>
      <c r="D190" s="590"/>
      <c r="E190" s="586"/>
      <c r="F190" s="586"/>
      <c r="G190" s="24"/>
      <c r="H190" s="590"/>
      <c r="I190" s="24"/>
      <c r="J190" s="24"/>
      <c r="K190" s="24"/>
      <c r="L190" s="24"/>
      <c r="M190" s="24"/>
      <c r="N190" s="24"/>
      <c r="O190" s="24"/>
      <c r="P190" s="24"/>
      <c r="Q190" s="24"/>
      <c r="R190" s="24"/>
      <c r="S190" s="24"/>
      <c r="T190" s="24"/>
      <c r="U190" s="24"/>
      <c r="V190" s="24"/>
      <c r="W190" s="24"/>
      <c r="X190" s="24"/>
      <c r="Y190" s="24"/>
      <c r="Z190" s="24"/>
    </row>
    <row r="191" spans="1:26">
      <c r="A191" s="24"/>
      <c r="B191" s="586"/>
      <c r="C191" s="586"/>
      <c r="D191" s="590"/>
      <c r="E191" s="586"/>
      <c r="F191" s="586"/>
      <c r="G191" s="24"/>
      <c r="H191" s="590"/>
      <c r="I191" s="24"/>
      <c r="J191" s="24"/>
      <c r="K191" s="24"/>
      <c r="L191" s="24"/>
      <c r="M191" s="24"/>
      <c r="N191" s="24"/>
      <c r="O191" s="24"/>
      <c r="P191" s="24"/>
      <c r="Q191" s="24"/>
      <c r="R191" s="24"/>
      <c r="S191" s="24"/>
      <c r="T191" s="24"/>
      <c r="U191" s="24"/>
      <c r="V191" s="24"/>
      <c r="W191" s="24"/>
      <c r="X191" s="24"/>
      <c r="Y191" s="24"/>
      <c r="Z191" s="24"/>
    </row>
    <row r="192" spans="1:26">
      <c r="A192" s="24"/>
      <c r="B192" s="586"/>
      <c r="C192" s="586"/>
      <c r="D192" s="590"/>
      <c r="E192" s="586"/>
      <c r="F192" s="586"/>
      <c r="G192" s="24"/>
      <c r="H192" s="590"/>
      <c r="I192" s="24"/>
      <c r="J192" s="24"/>
      <c r="K192" s="24"/>
      <c r="L192" s="24"/>
      <c r="M192" s="24"/>
      <c r="N192" s="24"/>
      <c r="O192" s="24"/>
      <c r="P192" s="24"/>
      <c r="Q192" s="24"/>
      <c r="R192" s="24"/>
      <c r="S192" s="24"/>
      <c r="T192" s="24"/>
      <c r="U192" s="24"/>
      <c r="V192" s="24"/>
      <c r="W192" s="24"/>
      <c r="X192" s="24"/>
      <c r="Y192" s="24"/>
      <c r="Z192" s="24"/>
    </row>
    <row r="193" spans="1:26">
      <c r="A193" s="24"/>
      <c r="B193" s="586"/>
      <c r="C193" s="586"/>
      <c r="D193" s="590"/>
      <c r="E193" s="586"/>
      <c r="F193" s="586"/>
      <c r="G193" s="24"/>
      <c r="H193" s="590"/>
      <c r="I193" s="24"/>
      <c r="J193" s="24"/>
      <c r="K193" s="24"/>
      <c r="L193" s="24"/>
      <c r="M193" s="24"/>
      <c r="N193" s="24"/>
      <c r="O193" s="24"/>
      <c r="P193" s="24"/>
      <c r="Q193" s="24"/>
      <c r="R193" s="24"/>
      <c r="S193" s="24"/>
      <c r="T193" s="24"/>
      <c r="U193" s="24"/>
      <c r="V193" s="24"/>
      <c r="W193" s="24"/>
      <c r="X193" s="24"/>
      <c r="Y193" s="24"/>
      <c r="Z193" s="24"/>
    </row>
    <row r="194" spans="1:26">
      <c r="A194" s="24"/>
      <c r="B194" s="586"/>
      <c r="C194" s="586"/>
      <c r="D194" s="590"/>
      <c r="E194" s="586"/>
      <c r="F194" s="586"/>
      <c r="G194" s="24"/>
      <c r="H194" s="590"/>
      <c r="I194" s="24"/>
      <c r="J194" s="24"/>
      <c r="K194" s="24"/>
      <c r="L194" s="24"/>
      <c r="M194" s="24"/>
      <c r="N194" s="24"/>
      <c r="O194" s="24"/>
      <c r="P194" s="24"/>
      <c r="Q194" s="24"/>
      <c r="R194" s="24"/>
      <c r="S194" s="24"/>
      <c r="T194" s="24"/>
      <c r="U194" s="24"/>
      <c r="V194" s="24"/>
      <c r="W194" s="24"/>
      <c r="X194" s="24"/>
      <c r="Y194" s="24"/>
      <c r="Z194" s="24"/>
    </row>
    <row r="195" spans="1:26">
      <c r="A195" s="24"/>
      <c r="B195" s="586"/>
      <c r="C195" s="586"/>
      <c r="D195" s="590"/>
      <c r="E195" s="586"/>
      <c r="F195" s="586"/>
      <c r="G195" s="24"/>
      <c r="H195" s="24"/>
      <c r="I195" s="24"/>
      <c r="J195" s="24"/>
      <c r="K195" s="24"/>
      <c r="L195" s="24"/>
      <c r="M195" s="24"/>
      <c r="N195" s="24"/>
      <c r="O195" s="24"/>
      <c r="P195" s="24"/>
      <c r="Q195" s="24"/>
      <c r="R195" s="24"/>
      <c r="S195" s="24"/>
      <c r="T195" s="24"/>
      <c r="U195" s="24"/>
      <c r="V195" s="24"/>
      <c r="W195" s="24"/>
      <c r="X195" s="24"/>
      <c r="Y195" s="24"/>
      <c r="Z195" s="24"/>
    </row>
    <row r="196" spans="1:26">
      <c r="A196" s="24"/>
      <c r="B196" s="586"/>
      <c r="C196" s="586"/>
      <c r="D196" s="590"/>
      <c r="E196" s="586"/>
      <c r="F196" s="586"/>
      <c r="G196" s="24"/>
      <c r="H196" s="24"/>
      <c r="I196" s="24"/>
      <c r="J196" s="24"/>
      <c r="K196" s="24"/>
      <c r="L196" s="24"/>
      <c r="M196" s="24"/>
      <c r="N196" s="24"/>
      <c r="O196" s="24"/>
      <c r="P196" s="24"/>
      <c r="Q196" s="24"/>
      <c r="R196" s="24"/>
      <c r="S196" s="24"/>
      <c r="T196" s="24"/>
      <c r="U196" s="24"/>
      <c r="V196" s="24"/>
      <c r="W196" s="24"/>
      <c r="X196" s="24"/>
      <c r="Y196" s="24"/>
      <c r="Z196" s="24"/>
    </row>
    <row r="197" spans="1:26">
      <c r="A197" s="24"/>
      <c r="B197" s="586"/>
      <c r="C197" s="586"/>
      <c r="D197" s="590"/>
      <c r="E197" s="586"/>
      <c r="F197" s="586"/>
      <c r="G197" s="24"/>
      <c r="H197" s="24"/>
      <c r="I197" s="24"/>
      <c r="J197" s="24"/>
      <c r="K197" s="24"/>
      <c r="L197" s="24"/>
      <c r="M197" s="24"/>
      <c r="N197" s="24"/>
      <c r="O197" s="24"/>
      <c r="P197" s="24"/>
      <c r="Q197" s="24"/>
      <c r="R197" s="24"/>
      <c r="S197" s="24"/>
      <c r="T197" s="24"/>
      <c r="U197" s="24"/>
      <c r="V197" s="24"/>
      <c r="W197" s="24"/>
      <c r="X197" s="24"/>
      <c r="Y197" s="24"/>
      <c r="Z197" s="24"/>
    </row>
    <row r="198" spans="1:26">
      <c r="A198" s="24"/>
      <c r="B198" s="586"/>
      <c r="C198" s="586"/>
      <c r="D198" s="590"/>
      <c r="E198" s="586"/>
      <c r="F198" s="586"/>
      <c r="G198" s="24"/>
      <c r="H198" s="24"/>
      <c r="I198" s="24"/>
      <c r="J198" s="24"/>
      <c r="K198" s="24"/>
      <c r="L198" s="24"/>
      <c r="M198" s="24"/>
      <c r="N198" s="24"/>
      <c r="O198" s="24"/>
      <c r="P198" s="24"/>
      <c r="Q198" s="24"/>
      <c r="R198" s="24"/>
      <c r="S198" s="24"/>
      <c r="T198" s="24"/>
      <c r="U198" s="24"/>
      <c r="V198" s="24"/>
      <c r="W198" s="24"/>
      <c r="X198" s="24"/>
      <c r="Y198" s="24"/>
      <c r="Z198" s="24"/>
    </row>
    <row r="199" spans="1:26">
      <c r="A199" s="24"/>
      <c r="B199" s="586"/>
      <c r="C199" s="586"/>
      <c r="D199" s="590"/>
      <c r="E199" s="586"/>
      <c r="F199" s="586"/>
      <c r="G199" s="24"/>
      <c r="H199" s="24"/>
      <c r="I199" s="24"/>
      <c r="J199" s="24"/>
      <c r="K199" s="24"/>
      <c r="L199" s="24"/>
      <c r="M199" s="24"/>
      <c r="N199" s="24"/>
      <c r="O199" s="24"/>
      <c r="P199" s="24"/>
      <c r="Q199" s="24"/>
      <c r="R199" s="24"/>
      <c r="S199" s="24"/>
      <c r="T199" s="24"/>
      <c r="U199" s="24"/>
      <c r="V199" s="24"/>
      <c r="W199" s="24"/>
      <c r="X199" s="24"/>
      <c r="Y199" s="24"/>
      <c r="Z199" s="24"/>
    </row>
    <row r="200" spans="1:26">
      <c r="A200" s="24"/>
      <c r="B200" s="586"/>
      <c r="C200" s="586"/>
      <c r="D200" s="590"/>
      <c r="E200" s="586"/>
      <c r="F200" s="586"/>
      <c r="G200" s="24"/>
      <c r="H200" s="24"/>
      <c r="I200" s="24"/>
      <c r="J200" s="24"/>
      <c r="K200" s="24"/>
      <c r="L200" s="24"/>
      <c r="M200" s="24"/>
      <c r="N200" s="24"/>
      <c r="O200" s="24"/>
      <c r="P200" s="24"/>
      <c r="Q200" s="24"/>
      <c r="R200" s="24"/>
      <c r="S200" s="24"/>
      <c r="T200" s="24"/>
      <c r="U200" s="24"/>
      <c r="V200" s="24"/>
      <c r="W200" s="24"/>
      <c r="X200" s="24"/>
      <c r="Y200" s="24"/>
      <c r="Z200" s="24"/>
    </row>
    <row r="201" spans="1:26">
      <c r="A201" s="594"/>
      <c r="B201" s="594"/>
      <c r="C201" s="595"/>
      <c r="D201" s="595"/>
      <c r="E201" s="596"/>
      <c r="F201" s="596"/>
      <c r="G201" s="594"/>
      <c r="H201" s="594"/>
      <c r="I201" s="594"/>
      <c r="J201" s="594"/>
      <c r="K201" s="594"/>
      <c r="L201" s="594"/>
      <c r="M201" s="594"/>
      <c r="N201" s="594"/>
      <c r="O201" s="594"/>
      <c r="P201" s="594"/>
      <c r="Q201" s="594"/>
      <c r="R201" s="594"/>
      <c r="S201" s="594"/>
      <c r="T201" s="594"/>
      <c r="U201" s="594"/>
      <c r="V201" s="594"/>
      <c r="W201" s="594"/>
      <c r="X201" s="594"/>
      <c r="Y201" s="594"/>
      <c r="Z201" s="594"/>
    </row>
    <row r="202" spans="1:26">
      <c r="A202" s="594"/>
      <c r="B202" s="594"/>
      <c r="C202" s="595"/>
      <c r="D202" s="595"/>
      <c r="E202" s="596"/>
      <c r="F202" s="596"/>
      <c r="G202" s="594"/>
      <c r="H202" s="594"/>
      <c r="I202" s="594"/>
      <c r="J202" s="594"/>
      <c r="K202" s="594"/>
      <c r="L202" s="594"/>
      <c r="M202" s="594"/>
      <c r="N202" s="594"/>
      <c r="O202" s="594"/>
      <c r="P202" s="594"/>
      <c r="Q202" s="594"/>
      <c r="R202" s="594"/>
      <c r="S202" s="594"/>
      <c r="T202" s="594"/>
      <c r="U202" s="594"/>
      <c r="V202" s="594"/>
      <c r="W202" s="594"/>
      <c r="X202" s="594"/>
      <c r="Y202" s="594"/>
      <c r="Z202" s="594"/>
    </row>
    <row r="203" spans="1:26">
      <c r="A203" s="594"/>
      <c r="B203" s="594"/>
      <c r="C203" s="595"/>
      <c r="D203" s="595"/>
      <c r="E203" s="596"/>
      <c r="F203" s="596"/>
      <c r="G203" s="594"/>
      <c r="H203" s="594"/>
      <c r="I203" s="594"/>
      <c r="J203" s="594"/>
      <c r="K203" s="594"/>
      <c r="L203" s="594"/>
      <c r="M203" s="594"/>
      <c r="N203" s="594"/>
      <c r="O203" s="594"/>
      <c r="P203" s="594"/>
      <c r="Q203" s="594"/>
      <c r="R203" s="594"/>
      <c r="S203" s="594"/>
      <c r="T203" s="594"/>
      <c r="U203" s="594"/>
      <c r="V203" s="594"/>
      <c r="W203" s="594"/>
      <c r="X203" s="594"/>
      <c r="Y203" s="594"/>
      <c r="Z203" s="594"/>
    </row>
    <row r="204" spans="1:26">
      <c r="A204" s="594"/>
      <c r="B204" s="594"/>
      <c r="C204" s="595"/>
      <c r="D204" s="595"/>
      <c r="E204" s="596"/>
      <c r="F204" s="596"/>
      <c r="G204" s="594"/>
      <c r="H204" s="594"/>
      <c r="I204" s="594"/>
      <c r="J204" s="594"/>
      <c r="K204" s="594"/>
      <c r="L204" s="594"/>
      <c r="M204" s="594"/>
      <c r="N204" s="594"/>
      <c r="O204" s="594"/>
      <c r="P204" s="594"/>
      <c r="Q204" s="594"/>
      <c r="R204" s="594"/>
      <c r="S204" s="594"/>
      <c r="T204" s="594"/>
      <c r="U204" s="594"/>
      <c r="V204" s="594"/>
      <c r="W204" s="594"/>
      <c r="X204" s="594"/>
      <c r="Y204" s="594"/>
      <c r="Z204" s="594"/>
    </row>
    <row r="205" spans="1:26">
      <c r="A205" s="594"/>
      <c r="B205" s="594"/>
      <c r="C205" s="595"/>
      <c r="D205" s="595"/>
      <c r="E205" s="596"/>
      <c r="F205" s="596"/>
      <c r="G205" s="594"/>
      <c r="H205" s="594"/>
      <c r="I205" s="594"/>
      <c r="J205" s="594"/>
      <c r="K205" s="594"/>
      <c r="L205" s="594"/>
      <c r="M205" s="594"/>
      <c r="N205" s="594"/>
      <c r="O205" s="594"/>
      <c r="P205" s="594"/>
      <c r="Q205" s="594"/>
      <c r="R205" s="594"/>
      <c r="S205" s="594"/>
      <c r="T205" s="594"/>
      <c r="U205" s="594"/>
      <c r="V205" s="594"/>
      <c r="W205" s="594"/>
      <c r="X205" s="594"/>
      <c r="Y205" s="594"/>
      <c r="Z205" s="594"/>
    </row>
    <row r="206" spans="1:26">
      <c r="A206" s="594"/>
      <c r="B206" s="594"/>
      <c r="C206" s="595"/>
      <c r="D206" s="595"/>
      <c r="E206" s="596"/>
      <c r="F206" s="596"/>
      <c r="G206" s="594"/>
      <c r="H206" s="594"/>
      <c r="I206" s="594"/>
      <c r="J206" s="594"/>
      <c r="K206" s="594"/>
      <c r="L206" s="594"/>
      <c r="M206" s="594"/>
      <c r="N206" s="594"/>
      <c r="O206" s="594"/>
      <c r="P206" s="594"/>
      <c r="Q206" s="594"/>
      <c r="R206" s="594"/>
      <c r="S206" s="594"/>
      <c r="T206" s="594"/>
      <c r="U206" s="594"/>
      <c r="V206" s="594"/>
      <c r="W206" s="594"/>
      <c r="X206" s="594"/>
      <c r="Y206" s="594"/>
      <c r="Z206" s="594"/>
    </row>
    <row r="207" spans="1:26">
      <c r="A207" s="594"/>
      <c r="B207" s="594"/>
      <c r="C207" s="595"/>
      <c r="D207" s="595"/>
      <c r="E207" s="596"/>
      <c r="F207" s="596"/>
      <c r="G207" s="594"/>
      <c r="H207" s="594"/>
      <c r="I207" s="594"/>
      <c r="J207" s="594"/>
      <c r="K207" s="594"/>
      <c r="L207" s="594"/>
      <c r="M207" s="594"/>
      <c r="N207" s="594"/>
      <c r="O207" s="594"/>
      <c r="P207" s="594"/>
      <c r="Q207" s="594"/>
      <c r="R207" s="594"/>
      <c r="S207" s="594"/>
      <c r="T207" s="594"/>
      <c r="U207" s="594"/>
      <c r="V207" s="594"/>
      <c r="W207" s="594"/>
      <c r="X207" s="594"/>
      <c r="Y207" s="594"/>
      <c r="Z207" s="594"/>
    </row>
    <row r="208" spans="1:26">
      <c r="A208" s="594"/>
      <c r="B208" s="594"/>
      <c r="C208" s="595"/>
      <c r="D208" s="595"/>
      <c r="E208" s="596"/>
      <c r="F208" s="596"/>
      <c r="G208" s="594"/>
      <c r="H208" s="594"/>
      <c r="I208" s="594"/>
      <c r="J208" s="594"/>
      <c r="K208" s="594"/>
      <c r="L208" s="594"/>
      <c r="M208" s="594"/>
      <c r="N208" s="594"/>
      <c r="O208" s="594"/>
      <c r="P208" s="594"/>
      <c r="Q208" s="594"/>
      <c r="R208" s="594"/>
      <c r="S208" s="594"/>
      <c r="T208" s="594"/>
      <c r="U208" s="594"/>
      <c r="V208" s="594"/>
      <c r="W208" s="594"/>
      <c r="X208" s="594"/>
      <c r="Y208" s="594"/>
      <c r="Z208" s="594"/>
    </row>
    <row r="209" spans="1:26">
      <c r="A209" s="594"/>
      <c r="B209" s="594"/>
      <c r="C209" s="595"/>
      <c r="D209" s="595"/>
      <c r="E209" s="596"/>
      <c r="F209" s="596"/>
      <c r="G209" s="594"/>
      <c r="H209" s="594"/>
      <c r="I209" s="594"/>
      <c r="J209" s="594"/>
      <c r="K209" s="594"/>
      <c r="L209" s="594"/>
      <c r="M209" s="594"/>
      <c r="N209" s="594"/>
      <c r="O209" s="594"/>
      <c r="P209" s="594"/>
      <c r="Q209" s="594"/>
      <c r="R209" s="594"/>
      <c r="S209" s="594"/>
      <c r="T209" s="594"/>
      <c r="U209" s="594"/>
      <c r="V209" s="594"/>
      <c r="W209" s="594"/>
      <c r="X209" s="594"/>
      <c r="Y209" s="594"/>
      <c r="Z209" s="594"/>
    </row>
    <row r="210" spans="1:26">
      <c r="A210" s="594"/>
      <c r="B210" s="594"/>
      <c r="C210" s="595"/>
      <c r="D210" s="595"/>
      <c r="E210" s="596"/>
      <c r="F210" s="596"/>
      <c r="G210" s="594"/>
      <c r="H210" s="594"/>
      <c r="I210" s="594"/>
      <c r="J210" s="594"/>
      <c r="K210" s="594"/>
      <c r="L210" s="594"/>
      <c r="M210" s="594"/>
      <c r="N210" s="594"/>
      <c r="O210" s="594"/>
      <c r="P210" s="594"/>
      <c r="Q210" s="594"/>
      <c r="R210" s="594"/>
      <c r="S210" s="594"/>
      <c r="T210" s="594"/>
      <c r="U210" s="594"/>
      <c r="V210" s="594"/>
      <c r="W210" s="594"/>
      <c r="X210" s="594"/>
      <c r="Y210" s="594"/>
      <c r="Z210" s="594"/>
    </row>
    <row r="211" spans="1:26">
      <c r="A211" s="594"/>
      <c r="B211" s="594"/>
      <c r="C211" s="595"/>
      <c r="D211" s="595"/>
      <c r="E211" s="596"/>
      <c r="F211" s="596"/>
      <c r="G211" s="594"/>
      <c r="H211" s="594"/>
      <c r="I211" s="594"/>
      <c r="J211" s="594"/>
      <c r="K211" s="594"/>
      <c r="L211" s="594"/>
      <c r="M211" s="594"/>
      <c r="N211" s="594"/>
      <c r="O211" s="594"/>
      <c r="P211" s="594"/>
      <c r="Q211" s="594"/>
      <c r="R211" s="594"/>
      <c r="S211" s="594"/>
      <c r="T211" s="594"/>
      <c r="U211" s="594"/>
      <c r="V211" s="594"/>
      <c r="W211" s="594"/>
      <c r="X211" s="594"/>
      <c r="Y211" s="594"/>
      <c r="Z211" s="594"/>
    </row>
    <row r="212" spans="1:26">
      <c r="A212" s="594"/>
      <c r="B212" s="594"/>
      <c r="C212" s="595"/>
      <c r="D212" s="595"/>
      <c r="E212" s="596"/>
      <c r="F212" s="596"/>
      <c r="G212" s="594"/>
      <c r="H212" s="594"/>
      <c r="I212" s="594"/>
      <c r="J212" s="594"/>
      <c r="K212" s="594"/>
      <c r="L212" s="594"/>
      <c r="M212" s="594"/>
      <c r="N212" s="594"/>
      <c r="O212" s="594"/>
      <c r="P212" s="594"/>
      <c r="Q212" s="594"/>
      <c r="R212" s="594"/>
      <c r="S212" s="594"/>
      <c r="T212" s="594"/>
      <c r="U212" s="594"/>
      <c r="V212" s="594"/>
      <c r="W212" s="594"/>
      <c r="X212" s="594"/>
      <c r="Y212" s="594"/>
      <c r="Z212" s="594"/>
    </row>
    <row r="213" spans="1:26">
      <c r="A213" s="594"/>
      <c r="B213" s="594"/>
      <c r="C213" s="595"/>
      <c r="D213" s="595"/>
      <c r="E213" s="596"/>
      <c r="F213" s="596"/>
      <c r="G213" s="594"/>
      <c r="H213" s="594"/>
      <c r="I213" s="594"/>
      <c r="J213" s="594"/>
      <c r="K213" s="594"/>
      <c r="L213" s="594"/>
      <c r="M213" s="594"/>
      <c r="N213" s="594"/>
      <c r="O213" s="594"/>
      <c r="P213" s="594"/>
      <c r="Q213" s="594"/>
      <c r="R213" s="594"/>
      <c r="S213" s="594"/>
      <c r="T213" s="594"/>
      <c r="U213" s="594"/>
      <c r="V213" s="594"/>
      <c r="W213" s="594"/>
      <c r="X213" s="594"/>
      <c r="Y213" s="594"/>
      <c r="Z213" s="594"/>
    </row>
    <row r="214" spans="1:26">
      <c r="A214" s="594"/>
      <c r="B214" s="594"/>
      <c r="C214" s="595"/>
      <c r="D214" s="595"/>
      <c r="E214" s="596"/>
      <c r="F214" s="596"/>
      <c r="G214" s="594"/>
      <c r="H214" s="594"/>
      <c r="I214" s="594"/>
      <c r="J214" s="594"/>
      <c r="K214" s="594"/>
      <c r="L214" s="594"/>
      <c r="M214" s="594"/>
      <c r="N214" s="594"/>
      <c r="O214" s="594"/>
      <c r="P214" s="594"/>
      <c r="Q214" s="594"/>
      <c r="R214" s="594"/>
      <c r="S214" s="594"/>
      <c r="T214" s="594"/>
      <c r="U214" s="594"/>
      <c r="V214" s="594"/>
      <c r="W214" s="594"/>
      <c r="X214" s="594"/>
      <c r="Y214" s="594"/>
      <c r="Z214" s="594"/>
    </row>
    <row r="215" spans="1:26">
      <c r="A215" s="594"/>
      <c r="B215" s="594"/>
      <c r="C215" s="595"/>
      <c r="D215" s="595"/>
      <c r="E215" s="596"/>
      <c r="F215" s="596"/>
      <c r="G215" s="594"/>
      <c r="H215" s="594"/>
      <c r="I215" s="594"/>
      <c r="J215" s="594"/>
      <c r="K215" s="594"/>
      <c r="L215" s="594"/>
      <c r="M215" s="594"/>
      <c r="N215" s="594"/>
      <c r="O215" s="594"/>
      <c r="P215" s="594"/>
      <c r="Q215" s="594"/>
      <c r="R215" s="594"/>
      <c r="S215" s="594"/>
      <c r="T215" s="594"/>
      <c r="U215" s="594"/>
      <c r="V215" s="594"/>
      <c r="W215" s="594"/>
      <c r="X215" s="594"/>
      <c r="Y215" s="594"/>
      <c r="Z215" s="594"/>
    </row>
    <row r="216" spans="1:26">
      <c r="A216" s="594"/>
      <c r="B216" s="594"/>
      <c r="C216" s="595"/>
      <c r="D216" s="595"/>
      <c r="E216" s="596"/>
      <c r="F216" s="596"/>
      <c r="G216" s="594"/>
      <c r="H216" s="594"/>
      <c r="I216" s="594"/>
      <c r="J216" s="594"/>
      <c r="K216" s="594"/>
      <c r="L216" s="594"/>
      <c r="M216" s="594"/>
      <c r="N216" s="594"/>
      <c r="O216" s="594"/>
      <c r="P216" s="594"/>
      <c r="Q216" s="594"/>
      <c r="R216" s="594"/>
      <c r="S216" s="594"/>
      <c r="T216" s="594"/>
      <c r="U216" s="594"/>
      <c r="V216" s="594"/>
      <c r="W216" s="594"/>
      <c r="X216" s="594"/>
      <c r="Y216" s="594"/>
      <c r="Z216" s="594"/>
    </row>
    <row r="217" spans="1:26">
      <c r="A217" s="594"/>
      <c r="B217" s="594"/>
      <c r="C217" s="595"/>
      <c r="D217" s="595"/>
      <c r="E217" s="596"/>
      <c r="F217" s="596"/>
      <c r="G217" s="594"/>
      <c r="H217" s="594"/>
      <c r="I217" s="594"/>
      <c r="J217" s="594"/>
      <c r="K217" s="594"/>
      <c r="L217" s="594"/>
      <c r="M217" s="594"/>
      <c r="N217" s="594"/>
      <c r="O217" s="594"/>
      <c r="P217" s="594"/>
      <c r="Q217" s="594"/>
      <c r="R217" s="594"/>
      <c r="S217" s="594"/>
      <c r="T217" s="594"/>
      <c r="U217" s="594"/>
      <c r="V217" s="594"/>
      <c r="W217" s="594"/>
      <c r="X217" s="594"/>
      <c r="Y217" s="594"/>
      <c r="Z217" s="594"/>
    </row>
    <row r="218" spans="1:26">
      <c r="A218" s="594"/>
      <c r="B218" s="594"/>
      <c r="C218" s="595"/>
      <c r="D218" s="595"/>
      <c r="E218" s="596"/>
      <c r="F218" s="596"/>
      <c r="G218" s="594"/>
      <c r="H218" s="594"/>
      <c r="I218" s="594"/>
      <c r="J218" s="594"/>
      <c r="K218" s="594"/>
      <c r="L218" s="594"/>
      <c r="M218" s="594"/>
      <c r="N218" s="594"/>
      <c r="O218" s="594"/>
      <c r="P218" s="594"/>
      <c r="Q218" s="594"/>
      <c r="R218" s="594"/>
      <c r="S218" s="594"/>
      <c r="T218" s="594"/>
      <c r="U218" s="594"/>
      <c r="V218" s="594"/>
      <c r="W218" s="594"/>
      <c r="X218" s="594"/>
      <c r="Y218" s="594"/>
      <c r="Z218" s="594"/>
    </row>
    <row r="219" spans="1:26">
      <c r="A219" s="594"/>
      <c r="B219" s="594"/>
      <c r="C219" s="595"/>
      <c r="D219" s="595"/>
      <c r="E219" s="596"/>
      <c r="F219" s="596"/>
      <c r="G219" s="594"/>
      <c r="H219" s="594"/>
      <c r="I219" s="594"/>
      <c r="J219" s="594"/>
      <c r="K219" s="594"/>
      <c r="L219" s="594"/>
      <c r="M219" s="594"/>
      <c r="N219" s="594"/>
      <c r="O219" s="594"/>
      <c r="P219" s="594"/>
      <c r="Q219" s="594"/>
      <c r="R219" s="594"/>
      <c r="S219" s="594"/>
      <c r="T219" s="594"/>
      <c r="U219" s="594"/>
      <c r="V219" s="594"/>
      <c r="W219" s="594"/>
      <c r="X219" s="594"/>
      <c r="Y219" s="594"/>
      <c r="Z219" s="594"/>
    </row>
    <row r="220" spans="1:26">
      <c r="A220" s="594"/>
      <c r="B220" s="594"/>
      <c r="C220" s="595"/>
      <c r="D220" s="595"/>
      <c r="E220" s="596"/>
      <c r="F220" s="596"/>
      <c r="G220" s="594"/>
      <c r="H220" s="594"/>
      <c r="I220" s="594"/>
      <c r="J220" s="594"/>
      <c r="K220" s="594"/>
      <c r="L220" s="594"/>
      <c r="M220" s="594"/>
      <c r="N220" s="594"/>
      <c r="O220" s="594"/>
      <c r="P220" s="594"/>
      <c r="Q220" s="594"/>
      <c r="R220" s="594"/>
      <c r="S220" s="594"/>
      <c r="T220" s="594"/>
      <c r="U220" s="594"/>
      <c r="V220" s="594"/>
      <c r="W220" s="594"/>
      <c r="X220" s="594"/>
      <c r="Y220" s="594"/>
      <c r="Z220" s="594"/>
    </row>
    <row r="221" spans="1:26">
      <c r="A221" s="594"/>
      <c r="B221" s="594"/>
      <c r="C221" s="595"/>
      <c r="D221" s="595"/>
      <c r="E221" s="596"/>
      <c r="F221" s="596"/>
      <c r="G221" s="594"/>
      <c r="H221" s="594"/>
      <c r="I221" s="594"/>
      <c r="J221" s="594"/>
      <c r="K221" s="594"/>
      <c r="L221" s="594"/>
      <c r="M221" s="594"/>
      <c r="N221" s="594"/>
      <c r="O221" s="594"/>
      <c r="P221" s="594"/>
      <c r="Q221" s="594"/>
      <c r="R221" s="594"/>
      <c r="S221" s="594"/>
      <c r="T221" s="594"/>
      <c r="U221" s="594"/>
      <c r="V221" s="594"/>
      <c r="W221" s="594"/>
      <c r="X221" s="594"/>
      <c r="Y221" s="594"/>
      <c r="Z221" s="594"/>
    </row>
    <row r="222" spans="1:26">
      <c r="A222" s="594"/>
      <c r="B222" s="594"/>
      <c r="C222" s="595"/>
      <c r="D222" s="595"/>
      <c r="E222" s="596"/>
      <c r="F222" s="596"/>
      <c r="G222" s="594"/>
      <c r="H222" s="594"/>
      <c r="I222" s="594"/>
      <c r="J222" s="594"/>
      <c r="K222" s="594"/>
      <c r="L222" s="594"/>
      <c r="M222" s="594"/>
      <c r="N222" s="594"/>
      <c r="O222" s="594"/>
      <c r="P222" s="594"/>
      <c r="Q222" s="594"/>
      <c r="R222" s="594"/>
      <c r="S222" s="594"/>
      <c r="T222" s="594"/>
      <c r="U222" s="594"/>
      <c r="V222" s="594"/>
      <c r="W222" s="594"/>
      <c r="X222" s="594"/>
      <c r="Y222" s="594"/>
      <c r="Z222" s="594"/>
    </row>
    <row r="223" spans="1:26">
      <c r="A223" s="594"/>
      <c r="B223" s="594"/>
      <c r="C223" s="595"/>
      <c r="D223" s="595"/>
      <c r="E223" s="596"/>
      <c r="F223" s="596"/>
      <c r="G223" s="594"/>
      <c r="H223" s="594"/>
      <c r="I223" s="594"/>
      <c r="J223" s="594"/>
      <c r="K223" s="594"/>
      <c r="L223" s="594"/>
      <c r="M223" s="594"/>
      <c r="N223" s="594"/>
      <c r="O223" s="594"/>
      <c r="P223" s="594"/>
      <c r="Q223" s="594"/>
      <c r="R223" s="594"/>
      <c r="S223" s="594"/>
      <c r="T223" s="594"/>
      <c r="U223" s="594"/>
      <c r="V223" s="594"/>
      <c r="W223" s="594"/>
      <c r="X223" s="594"/>
      <c r="Y223" s="594"/>
      <c r="Z223" s="594"/>
    </row>
    <row r="224" spans="1:26">
      <c r="A224" s="594"/>
      <c r="B224" s="594"/>
      <c r="C224" s="595"/>
      <c r="D224" s="595"/>
      <c r="E224" s="596"/>
      <c r="F224" s="596"/>
      <c r="G224" s="594"/>
      <c r="H224" s="594"/>
      <c r="I224" s="594"/>
      <c r="J224" s="594"/>
      <c r="K224" s="594"/>
      <c r="L224" s="594"/>
      <c r="M224" s="594"/>
      <c r="N224" s="594"/>
      <c r="O224" s="594"/>
      <c r="P224" s="594"/>
      <c r="Q224" s="594"/>
      <c r="R224" s="594"/>
      <c r="S224" s="594"/>
      <c r="T224" s="594"/>
      <c r="U224" s="594"/>
      <c r="V224" s="594"/>
      <c r="W224" s="594"/>
      <c r="X224" s="594"/>
      <c r="Y224" s="594"/>
      <c r="Z224" s="594"/>
    </row>
    <row r="225" spans="1:26">
      <c r="A225" s="594"/>
      <c r="B225" s="594"/>
      <c r="C225" s="595"/>
      <c r="D225" s="595"/>
      <c r="E225" s="596"/>
      <c r="F225" s="596"/>
      <c r="G225" s="594"/>
      <c r="H225" s="594"/>
      <c r="I225" s="594"/>
      <c r="J225" s="594"/>
      <c r="K225" s="594"/>
      <c r="L225" s="594"/>
      <c r="M225" s="594"/>
      <c r="N225" s="594"/>
      <c r="O225" s="594"/>
      <c r="P225" s="594"/>
      <c r="Q225" s="594"/>
      <c r="R225" s="594"/>
      <c r="S225" s="594"/>
      <c r="T225" s="594"/>
      <c r="U225" s="594"/>
      <c r="V225" s="594"/>
      <c r="W225" s="594"/>
      <c r="X225" s="594"/>
      <c r="Y225" s="594"/>
      <c r="Z225" s="594"/>
    </row>
    <row r="226" spans="1:26">
      <c r="A226" s="594"/>
      <c r="B226" s="594"/>
      <c r="C226" s="595"/>
      <c r="D226" s="595"/>
      <c r="E226" s="596"/>
      <c r="F226" s="596"/>
      <c r="G226" s="594"/>
      <c r="H226" s="594"/>
      <c r="I226" s="594"/>
      <c r="J226" s="594"/>
      <c r="K226" s="594"/>
      <c r="L226" s="594"/>
      <c r="M226" s="594"/>
      <c r="N226" s="594"/>
      <c r="O226" s="594"/>
      <c r="P226" s="594"/>
      <c r="Q226" s="594"/>
      <c r="R226" s="594"/>
      <c r="S226" s="594"/>
      <c r="T226" s="594"/>
      <c r="U226" s="594"/>
      <c r="V226" s="594"/>
      <c r="W226" s="594"/>
      <c r="X226" s="594"/>
      <c r="Y226" s="594"/>
      <c r="Z226" s="594"/>
    </row>
    <row r="227" spans="1:26">
      <c r="A227" s="594"/>
      <c r="B227" s="594"/>
      <c r="C227" s="595"/>
      <c r="D227" s="595"/>
      <c r="E227" s="596"/>
      <c r="F227" s="596"/>
      <c r="G227" s="594"/>
      <c r="H227" s="594"/>
      <c r="I227" s="594"/>
      <c r="J227" s="594"/>
      <c r="K227" s="594"/>
      <c r="L227" s="594"/>
      <c r="M227" s="594"/>
      <c r="N227" s="594"/>
      <c r="O227" s="594"/>
      <c r="P227" s="594"/>
      <c r="Q227" s="594"/>
      <c r="R227" s="594"/>
      <c r="S227" s="594"/>
      <c r="T227" s="594"/>
      <c r="U227" s="594"/>
      <c r="V227" s="594"/>
      <c r="W227" s="594"/>
      <c r="X227" s="594"/>
      <c r="Y227" s="594"/>
      <c r="Z227" s="594"/>
    </row>
    <row r="228" spans="1:26">
      <c r="A228" s="594"/>
      <c r="B228" s="594"/>
      <c r="C228" s="595"/>
      <c r="D228" s="595"/>
      <c r="E228" s="596"/>
      <c r="F228" s="596"/>
      <c r="G228" s="594"/>
      <c r="H228" s="594"/>
      <c r="I228" s="594"/>
      <c r="J228" s="594"/>
      <c r="K228" s="594"/>
      <c r="L228" s="594"/>
      <c r="M228" s="594"/>
      <c r="N228" s="594"/>
      <c r="O228" s="594"/>
      <c r="P228" s="594"/>
      <c r="Q228" s="594"/>
      <c r="R228" s="594"/>
      <c r="S228" s="594"/>
      <c r="T228" s="594"/>
      <c r="U228" s="594"/>
      <c r="V228" s="594"/>
      <c r="W228" s="594"/>
      <c r="X228" s="594"/>
      <c r="Y228" s="594"/>
      <c r="Z228" s="594"/>
    </row>
    <row r="229" spans="1:26">
      <c r="A229" s="594"/>
      <c r="B229" s="594"/>
      <c r="C229" s="595"/>
      <c r="D229" s="595"/>
      <c r="E229" s="596"/>
      <c r="F229" s="596"/>
      <c r="G229" s="594"/>
      <c r="H229" s="594"/>
      <c r="I229" s="594"/>
      <c r="J229" s="594"/>
      <c r="K229" s="594"/>
      <c r="L229" s="594"/>
      <c r="M229" s="594"/>
      <c r="N229" s="594"/>
      <c r="O229" s="594"/>
      <c r="P229" s="594"/>
      <c r="Q229" s="594"/>
      <c r="R229" s="594"/>
      <c r="S229" s="594"/>
      <c r="T229" s="594"/>
      <c r="U229" s="594"/>
      <c r="V229" s="594"/>
      <c r="W229" s="594"/>
      <c r="X229" s="594"/>
      <c r="Y229" s="594"/>
      <c r="Z229" s="594"/>
    </row>
    <row r="230" spans="1:26">
      <c r="A230" s="594"/>
      <c r="B230" s="594"/>
      <c r="C230" s="595"/>
      <c r="D230" s="595"/>
      <c r="E230" s="596"/>
      <c r="F230" s="596"/>
      <c r="G230" s="594"/>
      <c r="H230" s="594"/>
      <c r="I230" s="594"/>
      <c r="J230" s="594"/>
      <c r="K230" s="594"/>
      <c r="L230" s="594"/>
      <c r="M230" s="594"/>
      <c r="N230" s="594"/>
      <c r="O230" s="594"/>
      <c r="P230" s="594"/>
      <c r="Q230" s="594"/>
      <c r="R230" s="594"/>
      <c r="S230" s="594"/>
      <c r="T230" s="594"/>
      <c r="U230" s="594"/>
      <c r="V230" s="594"/>
      <c r="W230" s="594"/>
      <c r="X230" s="594"/>
      <c r="Y230" s="594"/>
      <c r="Z230" s="594"/>
    </row>
    <row r="231" spans="1:26">
      <c r="A231" s="594"/>
      <c r="B231" s="594"/>
      <c r="C231" s="595"/>
      <c r="D231" s="595"/>
      <c r="E231" s="596"/>
      <c r="F231" s="596"/>
      <c r="G231" s="594"/>
      <c r="H231" s="594"/>
      <c r="I231" s="594"/>
      <c r="J231" s="594"/>
      <c r="K231" s="594"/>
      <c r="L231" s="594"/>
      <c r="M231" s="594"/>
      <c r="N231" s="594"/>
      <c r="O231" s="594"/>
      <c r="P231" s="594"/>
      <c r="Q231" s="594"/>
      <c r="R231" s="594"/>
      <c r="S231" s="594"/>
      <c r="T231" s="594"/>
      <c r="U231" s="594"/>
      <c r="V231" s="594"/>
      <c r="W231" s="594"/>
      <c r="X231" s="594"/>
      <c r="Y231" s="594"/>
      <c r="Z231" s="594"/>
    </row>
    <row r="232" spans="1:26">
      <c r="A232" s="594"/>
      <c r="B232" s="594"/>
      <c r="C232" s="595"/>
      <c r="D232" s="595"/>
      <c r="E232" s="596"/>
      <c r="F232" s="596"/>
      <c r="G232" s="594"/>
      <c r="H232" s="594"/>
      <c r="I232" s="594"/>
      <c r="J232" s="594"/>
      <c r="K232" s="594"/>
      <c r="L232" s="594"/>
      <c r="M232" s="594"/>
      <c r="N232" s="594"/>
      <c r="O232" s="594"/>
      <c r="P232" s="594"/>
      <c r="Q232" s="594"/>
      <c r="R232" s="594"/>
      <c r="S232" s="594"/>
      <c r="T232" s="594"/>
      <c r="U232" s="594"/>
      <c r="V232" s="594"/>
      <c r="W232" s="594"/>
      <c r="X232" s="594"/>
      <c r="Y232" s="594"/>
      <c r="Z232" s="594"/>
    </row>
    <row r="233" spans="1:26">
      <c r="A233" s="594"/>
      <c r="B233" s="594"/>
      <c r="C233" s="595"/>
      <c r="D233" s="595"/>
      <c r="E233" s="596"/>
      <c r="F233" s="596"/>
      <c r="G233" s="594"/>
      <c r="H233" s="594"/>
      <c r="I233" s="594"/>
      <c r="J233" s="594"/>
      <c r="K233" s="594"/>
      <c r="L233" s="594"/>
      <c r="M233" s="594"/>
      <c r="N233" s="594"/>
      <c r="O233" s="594"/>
      <c r="P233" s="594"/>
      <c r="Q233" s="594"/>
      <c r="R233" s="594"/>
      <c r="S233" s="594"/>
      <c r="T233" s="594"/>
      <c r="U233" s="594"/>
      <c r="V233" s="594"/>
      <c r="W233" s="594"/>
      <c r="X233" s="594"/>
      <c r="Y233" s="594"/>
      <c r="Z233" s="594"/>
    </row>
    <row r="234" spans="1:26">
      <c r="A234" s="594"/>
      <c r="B234" s="594"/>
      <c r="C234" s="595"/>
      <c r="D234" s="595"/>
      <c r="E234" s="596"/>
      <c r="F234" s="596"/>
      <c r="G234" s="594"/>
      <c r="H234" s="594"/>
      <c r="I234" s="594"/>
      <c r="J234" s="594"/>
      <c r="K234" s="594"/>
      <c r="L234" s="594"/>
      <c r="M234" s="594"/>
      <c r="N234" s="594"/>
      <c r="O234" s="594"/>
      <c r="P234" s="594"/>
      <c r="Q234" s="594"/>
      <c r="R234" s="594"/>
      <c r="S234" s="594"/>
      <c r="T234" s="594"/>
      <c r="U234" s="594"/>
      <c r="V234" s="594"/>
      <c r="W234" s="594"/>
      <c r="X234" s="594"/>
      <c r="Y234" s="594"/>
      <c r="Z234" s="594"/>
    </row>
    <row r="235" spans="1:26">
      <c r="A235" s="594"/>
      <c r="B235" s="594"/>
      <c r="C235" s="595"/>
      <c r="D235" s="595"/>
      <c r="E235" s="596"/>
      <c r="F235" s="596"/>
      <c r="G235" s="594"/>
      <c r="H235" s="594"/>
      <c r="I235" s="594"/>
      <c r="J235" s="594"/>
      <c r="K235" s="594"/>
      <c r="L235" s="594"/>
      <c r="M235" s="594"/>
      <c r="N235" s="594"/>
      <c r="O235" s="594"/>
      <c r="P235" s="594"/>
      <c r="Q235" s="594"/>
      <c r="R235" s="594"/>
      <c r="S235" s="594"/>
      <c r="T235" s="594"/>
      <c r="U235" s="594"/>
      <c r="V235" s="594"/>
      <c r="W235" s="594"/>
      <c r="X235" s="594"/>
      <c r="Y235" s="594"/>
      <c r="Z235" s="594"/>
    </row>
    <row r="236" spans="1:26">
      <c r="A236" s="594"/>
      <c r="B236" s="594"/>
      <c r="C236" s="595"/>
      <c r="D236" s="595"/>
      <c r="E236" s="596"/>
      <c r="F236" s="596"/>
      <c r="G236" s="594"/>
      <c r="H236" s="594"/>
      <c r="I236" s="594"/>
      <c r="J236" s="594"/>
      <c r="K236" s="594"/>
      <c r="L236" s="594"/>
      <c r="M236" s="594"/>
      <c r="N236" s="594"/>
      <c r="O236" s="594"/>
      <c r="P236" s="594"/>
      <c r="Q236" s="594"/>
      <c r="R236" s="594"/>
      <c r="S236" s="594"/>
      <c r="T236" s="594"/>
      <c r="U236" s="594"/>
      <c r="V236" s="594"/>
      <c r="W236" s="594"/>
      <c r="X236" s="594"/>
      <c r="Y236" s="594"/>
      <c r="Z236" s="594"/>
    </row>
    <row r="237" spans="1:26">
      <c r="A237" s="594"/>
      <c r="B237" s="594"/>
      <c r="C237" s="595"/>
      <c r="D237" s="595"/>
      <c r="E237" s="596"/>
      <c r="F237" s="596"/>
      <c r="G237" s="594"/>
      <c r="H237" s="594"/>
      <c r="I237" s="594"/>
      <c r="J237" s="594"/>
      <c r="K237" s="594"/>
      <c r="L237" s="594"/>
      <c r="M237" s="594"/>
      <c r="N237" s="594"/>
      <c r="O237" s="594"/>
      <c r="P237" s="594"/>
      <c r="Q237" s="594"/>
      <c r="R237" s="594"/>
      <c r="S237" s="594"/>
      <c r="T237" s="594"/>
      <c r="U237" s="594"/>
      <c r="V237" s="594"/>
      <c r="W237" s="594"/>
      <c r="X237" s="594"/>
      <c r="Y237" s="594"/>
      <c r="Z237" s="594"/>
    </row>
    <row r="238" spans="1:26">
      <c r="A238" s="594"/>
      <c r="B238" s="594"/>
      <c r="C238" s="595"/>
      <c r="D238" s="595"/>
      <c r="E238" s="596"/>
      <c r="F238" s="596"/>
      <c r="G238" s="594"/>
      <c r="H238" s="594"/>
      <c r="I238" s="594"/>
      <c r="J238" s="594"/>
      <c r="K238" s="594"/>
      <c r="L238" s="594"/>
      <c r="M238" s="594"/>
      <c r="N238" s="594"/>
      <c r="O238" s="594"/>
      <c r="P238" s="594"/>
      <c r="Q238" s="594"/>
      <c r="R238" s="594"/>
      <c r="S238" s="594"/>
      <c r="T238" s="594"/>
      <c r="U238" s="594"/>
      <c r="V238" s="594"/>
      <c r="W238" s="594"/>
      <c r="X238" s="594"/>
      <c r="Y238" s="594"/>
      <c r="Z238" s="594"/>
    </row>
    <row r="239" spans="1:26">
      <c r="A239" s="594"/>
      <c r="B239" s="594"/>
      <c r="C239" s="595"/>
      <c r="D239" s="595"/>
      <c r="E239" s="596"/>
      <c r="F239" s="596"/>
      <c r="G239" s="594"/>
      <c r="H239" s="594"/>
      <c r="I239" s="594"/>
      <c r="J239" s="594"/>
      <c r="K239" s="594"/>
      <c r="L239" s="594"/>
      <c r="M239" s="594"/>
      <c r="N239" s="594"/>
      <c r="O239" s="594"/>
      <c r="P239" s="594"/>
      <c r="Q239" s="594"/>
      <c r="R239" s="594"/>
      <c r="S239" s="594"/>
      <c r="T239" s="594"/>
      <c r="U239" s="594"/>
      <c r="V239" s="594"/>
      <c r="W239" s="594"/>
      <c r="X239" s="594"/>
      <c r="Y239" s="594"/>
      <c r="Z239" s="594"/>
    </row>
    <row r="240" spans="1:26">
      <c r="A240" s="594"/>
      <c r="B240" s="594"/>
      <c r="C240" s="595"/>
      <c r="D240" s="595"/>
      <c r="E240" s="596"/>
      <c r="F240" s="596"/>
      <c r="G240" s="594"/>
      <c r="H240" s="594"/>
      <c r="I240" s="594"/>
      <c r="J240" s="594"/>
      <c r="K240" s="594"/>
      <c r="L240" s="594"/>
      <c r="M240" s="594"/>
      <c r="N240" s="594"/>
      <c r="O240" s="594"/>
      <c r="P240" s="594"/>
      <c r="Q240" s="594"/>
      <c r="R240" s="594"/>
      <c r="S240" s="594"/>
      <c r="T240" s="594"/>
      <c r="U240" s="594"/>
      <c r="V240" s="594"/>
      <c r="W240" s="594"/>
      <c r="X240" s="594"/>
      <c r="Y240" s="594"/>
      <c r="Z240" s="594"/>
    </row>
    <row r="241" spans="1:26">
      <c r="A241" s="594"/>
      <c r="B241" s="594"/>
      <c r="C241" s="595"/>
      <c r="D241" s="595"/>
      <c r="E241" s="596"/>
      <c r="F241" s="596"/>
      <c r="G241" s="594"/>
      <c r="H241" s="594"/>
      <c r="I241" s="594"/>
      <c r="J241" s="594"/>
      <c r="K241" s="594"/>
      <c r="L241" s="594"/>
      <c r="M241" s="594"/>
      <c r="N241" s="594"/>
      <c r="O241" s="594"/>
      <c r="P241" s="594"/>
      <c r="Q241" s="594"/>
      <c r="R241" s="594"/>
      <c r="S241" s="594"/>
      <c r="T241" s="594"/>
      <c r="U241" s="594"/>
      <c r="V241" s="594"/>
      <c r="W241" s="594"/>
      <c r="X241" s="594"/>
      <c r="Y241" s="594"/>
      <c r="Z241" s="594"/>
    </row>
    <row r="242" spans="1:26">
      <c r="A242" s="594"/>
      <c r="B242" s="594"/>
      <c r="C242" s="595"/>
      <c r="D242" s="595"/>
      <c r="E242" s="596"/>
      <c r="F242" s="596"/>
      <c r="G242" s="594"/>
      <c r="H242" s="594"/>
      <c r="I242" s="594"/>
      <c r="J242" s="594"/>
      <c r="K242" s="594"/>
      <c r="L242" s="594"/>
      <c r="M242" s="594"/>
      <c r="N242" s="594"/>
      <c r="O242" s="594"/>
      <c r="P242" s="594"/>
      <c r="Q242" s="594"/>
      <c r="R242" s="594"/>
      <c r="S242" s="594"/>
      <c r="T242" s="594"/>
      <c r="U242" s="594"/>
      <c r="V242" s="594"/>
      <c r="W242" s="594"/>
      <c r="X242" s="594"/>
      <c r="Y242" s="594"/>
      <c r="Z242" s="594"/>
    </row>
    <row r="243" spans="1:26">
      <c r="A243" s="594"/>
      <c r="B243" s="594"/>
      <c r="C243" s="595"/>
      <c r="D243" s="595"/>
      <c r="E243" s="596"/>
      <c r="F243" s="596"/>
      <c r="G243" s="594"/>
      <c r="H243" s="594"/>
      <c r="I243" s="594"/>
      <c r="J243" s="594"/>
      <c r="K243" s="594"/>
      <c r="L243" s="594"/>
      <c r="M243" s="594"/>
      <c r="N243" s="594"/>
      <c r="O243" s="594"/>
      <c r="P243" s="594"/>
      <c r="Q243" s="594"/>
      <c r="R243" s="594"/>
      <c r="S243" s="594"/>
      <c r="T243" s="594"/>
      <c r="U243" s="594"/>
      <c r="V243" s="594"/>
      <c r="W243" s="594"/>
      <c r="X243" s="594"/>
      <c r="Y243" s="594"/>
      <c r="Z243" s="594"/>
    </row>
    <row r="244" spans="1:26">
      <c r="A244" s="594"/>
      <c r="B244" s="594"/>
      <c r="C244" s="595"/>
      <c r="D244" s="595"/>
      <c r="E244" s="596"/>
      <c r="F244" s="596"/>
      <c r="G244" s="594"/>
      <c r="H244" s="594"/>
      <c r="I244" s="594"/>
      <c r="J244" s="594"/>
      <c r="K244" s="594"/>
      <c r="L244" s="594"/>
      <c r="M244" s="594"/>
      <c r="N244" s="594"/>
      <c r="O244" s="594"/>
      <c r="P244" s="594"/>
      <c r="Q244" s="594"/>
      <c r="R244" s="594"/>
      <c r="S244" s="594"/>
      <c r="T244" s="594"/>
      <c r="U244" s="594"/>
      <c r="V244" s="594"/>
      <c r="W244" s="594"/>
      <c r="X244" s="594"/>
      <c r="Y244" s="594"/>
      <c r="Z244" s="594"/>
    </row>
    <row r="245" spans="1:26">
      <c r="A245" s="594"/>
      <c r="B245" s="594"/>
      <c r="C245" s="595"/>
      <c r="D245" s="595"/>
      <c r="E245" s="596"/>
      <c r="F245" s="596"/>
      <c r="G245" s="594"/>
      <c r="H245" s="594"/>
      <c r="I245" s="594"/>
      <c r="J245" s="594"/>
      <c r="K245" s="594"/>
      <c r="L245" s="594"/>
      <c r="M245" s="594"/>
      <c r="N245" s="594"/>
      <c r="O245" s="594"/>
      <c r="P245" s="594"/>
      <c r="Q245" s="594"/>
      <c r="R245" s="594"/>
      <c r="S245" s="594"/>
      <c r="T245" s="594"/>
      <c r="U245" s="594"/>
      <c r="V245" s="594"/>
      <c r="W245" s="594"/>
      <c r="X245" s="594"/>
      <c r="Y245" s="594"/>
      <c r="Z245" s="594"/>
    </row>
    <row r="246" spans="1:26">
      <c r="A246" s="594"/>
      <c r="B246" s="594"/>
      <c r="C246" s="595"/>
      <c r="D246" s="595"/>
      <c r="E246" s="596"/>
      <c r="F246" s="596"/>
      <c r="G246" s="594"/>
      <c r="H246" s="594"/>
      <c r="I246" s="594"/>
      <c r="J246" s="594"/>
      <c r="K246" s="594"/>
      <c r="L246" s="594"/>
      <c r="M246" s="594"/>
      <c r="N246" s="594"/>
      <c r="O246" s="594"/>
      <c r="P246" s="594"/>
      <c r="Q246" s="594"/>
      <c r="R246" s="594"/>
      <c r="S246" s="594"/>
      <c r="T246" s="594"/>
      <c r="U246" s="594"/>
      <c r="V246" s="594"/>
      <c r="W246" s="594"/>
      <c r="X246" s="594"/>
      <c r="Y246" s="594"/>
      <c r="Z246" s="594"/>
    </row>
    <row r="247" spans="1:26">
      <c r="A247" s="594"/>
      <c r="B247" s="594"/>
      <c r="C247" s="595"/>
      <c r="D247" s="595"/>
      <c r="E247" s="596"/>
      <c r="F247" s="596"/>
      <c r="G247" s="594"/>
      <c r="H247" s="594"/>
      <c r="I247" s="594"/>
      <c r="J247" s="594"/>
      <c r="K247" s="594"/>
      <c r="L247" s="594"/>
      <c r="M247" s="594"/>
      <c r="N247" s="594"/>
      <c r="O247" s="594"/>
      <c r="P247" s="594"/>
      <c r="Q247" s="594"/>
      <c r="R247" s="594"/>
      <c r="S247" s="594"/>
      <c r="T247" s="594"/>
      <c r="U247" s="594"/>
      <c r="V247" s="594"/>
      <c r="W247" s="594"/>
      <c r="X247" s="594"/>
      <c r="Y247" s="594"/>
      <c r="Z247" s="594"/>
    </row>
    <row r="248" spans="1:26">
      <c r="A248" s="594"/>
      <c r="B248" s="594"/>
      <c r="C248" s="595"/>
      <c r="D248" s="595"/>
      <c r="E248" s="596"/>
      <c r="F248" s="596"/>
      <c r="G248" s="594"/>
      <c r="H248" s="594"/>
      <c r="I248" s="594"/>
      <c r="J248" s="594"/>
      <c r="K248" s="594"/>
      <c r="L248" s="594"/>
      <c r="M248" s="594"/>
      <c r="N248" s="594"/>
      <c r="O248" s="594"/>
      <c r="P248" s="594"/>
      <c r="Q248" s="594"/>
      <c r="R248" s="594"/>
      <c r="S248" s="594"/>
      <c r="T248" s="594"/>
      <c r="U248" s="594"/>
      <c r="V248" s="594"/>
      <c r="W248" s="594"/>
      <c r="X248" s="594"/>
      <c r="Y248" s="594"/>
      <c r="Z248" s="594"/>
    </row>
    <row r="249" spans="1:26">
      <c r="A249" s="594"/>
      <c r="B249" s="594"/>
      <c r="C249" s="595"/>
      <c r="D249" s="595"/>
      <c r="E249" s="596"/>
      <c r="F249" s="596"/>
      <c r="G249" s="594"/>
      <c r="H249" s="594"/>
      <c r="I249" s="594"/>
      <c r="J249" s="594"/>
      <c r="K249" s="594"/>
      <c r="L249" s="594"/>
      <c r="M249" s="594"/>
      <c r="N249" s="594"/>
      <c r="O249" s="594"/>
      <c r="P249" s="594"/>
      <c r="Q249" s="594"/>
      <c r="R249" s="594"/>
      <c r="S249" s="594"/>
      <c r="T249" s="594"/>
      <c r="U249" s="594"/>
      <c r="V249" s="594"/>
      <c r="W249" s="594"/>
      <c r="X249" s="594"/>
      <c r="Y249" s="594"/>
      <c r="Z249" s="594"/>
    </row>
    <row r="250" spans="1:26">
      <c r="A250" s="594"/>
      <c r="B250" s="594"/>
      <c r="C250" s="595"/>
      <c r="D250" s="595"/>
      <c r="E250" s="596"/>
      <c r="F250" s="596"/>
      <c r="G250" s="594"/>
      <c r="H250" s="594"/>
      <c r="I250" s="594"/>
      <c r="J250" s="594"/>
      <c r="K250" s="594"/>
      <c r="L250" s="594"/>
      <c r="M250" s="594"/>
      <c r="N250" s="594"/>
      <c r="O250" s="594"/>
      <c r="P250" s="594"/>
      <c r="Q250" s="594"/>
      <c r="R250" s="594"/>
      <c r="S250" s="594"/>
      <c r="T250" s="594"/>
      <c r="U250" s="594"/>
      <c r="V250" s="594"/>
      <c r="W250" s="594"/>
      <c r="X250" s="594"/>
      <c r="Y250" s="594"/>
      <c r="Z250" s="594"/>
    </row>
    <row r="251" spans="1:26">
      <c r="A251" s="594"/>
      <c r="B251" s="594"/>
      <c r="C251" s="595"/>
      <c r="D251" s="595"/>
      <c r="E251" s="596"/>
      <c r="F251" s="596"/>
      <c r="G251" s="594"/>
      <c r="H251" s="594"/>
      <c r="I251" s="594"/>
      <c r="J251" s="594"/>
      <c r="K251" s="594"/>
      <c r="L251" s="594"/>
      <c r="M251" s="594"/>
      <c r="N251" s="594"/>
      <c r="O251" s="594"/>
      <c r="P251" s="594"/>
      <c r="Q251" s="594"/>
      <c r="R251" s="594"/>
      <c r="S251" s="594"/>
      <c r="T251" s="594"/>
      <c r="U251" s="594"/>
      <c r="V251" s="594"/>
      <c r="W251" s="594"/>
      <c r="X251" s="594"/>
      <c r="Y251" s="594"/>
      <c r="Z251" s="594"/>
    </row>
    <row r="252" spans="1:26">
      <c r="A252" s="594"/>
      <c r="B252" s="594"/>
      <c r="C252" s="595"/>
      <c r="D252" s="595"/>
      <c r="E252" s="596"/>
      <c r="F252" s="596"/>
      <c r="G252" s="594"/>
      <c r="H252" s="594"/>
      <c r="I252" s="594"/>
      <c r="J252" s="594"/>
      <c r="K252" s="594"/>
      <c r="L252" s="594"/>
      <c r="M252" s="594"/>
      <c r="N252" s="594"/>
      <c r="O252" s="594"/>
      <c r="P252" s="594"/>
      <c r="Q252" s="594"/>
      <c r="R252" s="594"/>
      <c r="S252" s="594"/>
      <c r="T252" s="594"/>
      <c r="U252" s="594"/>
      <c r="V252" s="594"/>
      <c r="W252" s="594"/>
      <c r="X252" s="594"/>
      <c r="Y252" s="594"/>
      <c r="Z252" s="594"/>
    </row>
    <row r="253" spans="1:26">
      <c r="A253" s="594"/>
      <c r="B253" s="594"/>
      <c r="C253" s="595"/>
      <c r="D253" s="595"/>
      <c r="E253" s="596"/>
      <c r="F253" s="596"/>
      <c r="G253" s="594"/>
      <c r="H253" s="594"/>
      <c r="I253" s="594"/>
      <c r="J253" s="594"/>
      <c r="K253" s="594"/>
      <c r="L253" s="594"/>
      <c r="M253" s="594"/>
      <c r="N253" s="594"/>
      <c r="O253" s="594"/>
      <c r="P253" s="594"/>
      <c r="Q253" s="594"/>
      <c r="R253" s="594"/>
      <c r="S253" s="594"/>
      <c r="T253" s="594"/>
      <c r="U253" s="594"/>
      <c r="V253" s="594"/>
      <c r="W253" s="594"/>
      <c r="X253" s="594"/>
      <c r="Y253" s="594"/>
      <c r="Z253" s="594"/>
    </row>
    <row r="254" spans="1:26">
      <c r="A254" s="594"/>
      <c r="B254" s="594"/>
      <c r="C254" s="595"/>
      <c r="D254" s="595"/>
      <c r="E254" s="596"/>
      <c r="F254" s="596"/>
      <c r="G254" s="594"/>
      <c r="H254" s="594"/>
      <c r="I254" s="594"/>
      <c r="J254" s="594"/>
      <c r="K254" s="594"/>
      <c r="L254" s="594"/>
      <c r="M254" s="594"/>
      <c r="N254" s="594"/>
      <c r="O254" s="594"/>
      <c r="P254" s="594"/>
      <c r="Q254" s="594"/>
      <c r="R254" s="594"/>
      <c r="S254" s="594"/>
      <c r="T254" s="594"/>
      <c r="U254" s="594"/>
      <c r="V254" s="594"/>
      <c r="W254" s="594"/>
      <c r="X254" s="594"/>
      <c r="Y254" s="594"/>
      <c r="Z254" s="594"/>
    </row>
    <row r="255" spans="1:26">
      <c r="A255" s="594"/>
      <c r="B255" s="594"/>
      <c r="C255" s="595"/>
      <c r="D255" s="595"/>
      <c r="E255" s="596"/>
      <c r="F255" s="596"/>
      <c r="G255" s="594"/>
      <c r="H255" s="594"/>
      <c r="I255" s="594"/>
      <c r="J255" s="594"/>
      <c r="K255" s="594"/>
      <c r="L255" s="594"/>
      <c r="M255" s="594"/>
      <c r="N255" s="594"/>
      <c r="O255" s="594"/>
      <c r="P255" s="594"/>
      <c r="Q255" s="594"/>
      <c r="R255" s="594"/>
      <c r="S255" s="594"/>
      <c r="T255" s="594"/>
      <c r="U255" s="594"/>
      <c r="V255" s="594"/>
      <c r="W255" s="594"/>
      <c r="X255" s="594"/>
      <c r="Y255" s="594"/>
      <c r="Z255" s="594"/>
    </row>
    <row r="256" spans="1:26">
      <c r="A256" s="594"/>
      <c r="B256" s="594"/>
      <c r="C256" s="595"/>
      <c r="D256" s="595"/>
      <c r="E256" s="596"/>
      <c r="F256" s="596"/>
      <c r="G256" s="594"/>
      <c r="H256" s="594"/>
      <c r="I256" s="594"/>
      <c r="J256" s="594"/>
      <c r="K256" s="594"/>
      <c r="L256" s="594"/>
      <c r="M256" s="594"/>
      <c r="N256" s="594"/>
      <c r="O256" s="594"/>
      <c r="P256" s="594"/>
      <c r="Q256" s="594"/>
      <c r="R256" s="594"/>
      <c r="S256" s="594"/>
      <c r="T256" s="594"/>
      <c r="U256" s="594"/>
      <c r="V256" s="594"/>
      <c r="W256" s="594"/>
      <c r="X256" s="594"/>
      <c r="Y256" s="594"/>
      <c r="Z256" s="594"/>
    </row>
    <row r="257" spans="1:26">
      <c r="A257" s="594"/>
      <c r="B257" s="594"/>
      <c r="C257" s="595"/>
      <c r="D257" s="595"/>
      <c r="E257" s="596"/>
      <c r="F257" s="596"/>
      <c r="G257" s="594"/>
      <c r="H257" s="594"/>
      <c r="I257" s="594"/>
      <c r="J257" s="594"/>
      <c r="K257" s="594"/>
      <c r="L257" s="594"/>
      <c r="M257" s="594"/>
      <c r="N257" s="594"/>
      <c r="O257" s="594"/>
      <c r="P257" s="594"/>
      <c r="Q257" s="594"/>
      <c r="R257" s="594"/>
      <c r="S257" s="594"/>
      <c r="T257" s="594"/>
      <c r="U257" s="594"/>
      <c r="V257" s="594"/>
      <c r="W257" s="594"/>
      <c r="X257" s="594"/>
      <c r="Y257" s="594"/>
      <c r="Z257" s="594"/>
    </row>
    <row r="258" spans="1:26">
      <c r="A258" s="594"/>
      <c r="B258" s="594"/>
      <c r="C258" s="595"/>
      <c r="D258" s="595"/>
      <c r="E258" s="596"/>
      <c r="F258" s="596"/>
      <c r="G258" s="594"/>
      <c r="H258" s="594"/>
      <c r="I258" s="594"/>
      <c r="J258" s="594"/>
      <c r="K258" s="594"/>
      <c r="L258" s="594"/>
      <c r="M258" s="594"/>
      <c r="N258" s="594"/>
      <c r="O258" s="594"/>
      <c r="P258" s="594"/>
      <c r="Q258" s="594"/>
      <c r="R258" s="594"/>
      <c r="S258" s="594"/>
      <c r="T258" s="594"/>
      <c r="U258" s="594"/>
      <c r="V258" s="594"/>
      <c r="W258" s="594"/>
      <c r="X258" s="594"/>
      <c r="Y258" s="594"/>
      <c r="Z258" s="594"/>
    </row>
    <row r="259" spans="1:26">
      <c r="A259" s="594"/>
      <c r="B259" s="594"/>
      <c r="C259" s="595"/>
      <c r="D259" s="595"/>
      <c r="E259" s="596"/>
      <c r="F259" s="596"/>
      <c r="G259" s="594"/>
      <c r="H259" s="594"/>
      <c r="I259" s="594"/>
      <c r="J259" s="594"/>
      <c r="K259" s="594"/>
      <c r="L259" s="594"/>
      <c r="M259" s="594"/>
      <c r="N259" s="594"/>
      <c r="O259" s="594"/>
      <c r="P259" s="594"/>
      <c r="Q259" s="594"/>
      <c r="R259" s="594"/>
      <c r="S259" s="594"/>
      <c r="T259" s="594"/>
      <c r="U259" s="594"/>
      <c r="V259" s="594"/>
      <c r="W259" s="594"/>
      <c r="X259" s="594"/>
      <c r="Y259" s="594"/>
      <c r="Z259" s="594"/>
    </row>
    <row r="260" spans="1:26">
      <c r="A260" s="594"/>
      <c r="B260" s="594"/>
      <c r="C260" s="595"/>
      <c r="D260" s="595"/>
      <c r="E260" s="596"/>
      <c r="F260" s="596"/>
      <c r="G260" s="594"/>
      <c r="H260" s="594"/>
      <c r="I260" s="594"/>
      <c r="J260" s="594"/>
      <c r="K260" s="594"/>
      <c r="L260" s="594"/>
      <c r="M260" s="594"/>
      <c r="N260" s="594"/>
      <c r="O260" s="594"/>
      <c r="P260" s="594"/>
      <c r="Q260" s="594"/>
      <c r="R260" s="594"/>
      <c r="S260" s="594"/>
      <c r="T260" s="594"/>
      <c r="U260" s="594"/>
      <c r="V260" s="594"/>
      <c r="W260" s="594"/>
      <c r="X260" s="594"/>
      <c r="Y260" s="594"/>
      <c r="Z260" s="594"/>
    </row>
    <row r="261" spans="1:26">
      <c r="A261" s="594"/>
      <c r="B261" s="594"/>
      <c r="C261" s="595"/>
      <c r="D261" s="595"/>
      <c r="E261" s="596"/>
      <c r="F261" s="596"/>
      <c r="G261" s="594"/>
      <c r="H261" s="594"/>
      <c r="I261" s="594"/>
      <c r="J261" s="594"/>
      <c r="K261" s="594"/>
      <c r="L261" s="594"/>
      <c r="M261" s="594"/>
      <c r="N261" s="594"/>
      <c r="O261" s="594"/>
      <c r="P261" s="594"/>
      <c r="Q261" s="594"/>
      <c r="R261" s="594"/>
      <c r="S261" s="594"/>
      <c r="T261" s="594"/>
      <c r="U261" s="594"/>
      <c r="V261" s="594"/>
      <c r="W261" s="594"/>
      <c r="X261" s="594"/>
      <c r="Y261" s="594"/>
      <c r="Z261" s="594"/>
    </row>
    <row r="262" spans="1:26">
      <c r="A262" s="594"/>
      <c r="B262" s="594"/>
      <c r="C262" s="595"/>
      <c r="D262" s="595"/>
      <c r="E262" s="596"/>
      <c r="F262" s="596"/>
      <c r="G262" s="594"/>
      <c r="H262" s="594"/>
      <c r="I262" s="594"/>
      <c r="J262" s="594"/>
      <c r="K262" s="594"/>
      <c r="L262" s="594"/>
      <c r="M262" s="594"/>
      <c r="N262" s="594"/>
      <c r="O262" s="594"/>
      <c r="P262" s="594"/>
      <c r="Q262" s="594"/>
      <c r="R262" s="594"/>
      <c r="S262" s="594"/>
      <c r="T262" s="594"/>
      <c r="U262" s="594"/>
      <c r="V262" s="594"/>
      <c r="W262" s="594"/>
      <c r="X262" s="594"/>
      <c r="Y262" s="594"/>
      <c r="Z262" s="594"/>
    </row>
    <row r="263" spans="1:26">
      <c r="A263" s="594"/>
      <c r="B263" s="594"/>
      <c r="C263" s="595"/>
      <c r="D263" s="595"/>
      <c r="E263" s="596"/>
      <c r="F263" s="596"/>
      <c r="G263" s="594"/>
      <c r="H263" s="594"/>
      <c r="I263" s="594"/>
      <c r="J263" s="594"/>
      <c r="K263" s="594"/>
      <c r="L263" s="594"/>
      <c r="M263" s="594"/>
      <c r="N263" s="594"/>
      <c r="O263" s="594"/>
      <c r="P263" s="594"/>
      <c r="Q263" s="594"/>
      <c r="R263" s="594"/>
      <c r="S263" s="594"/>
      <c r="T263" s="594"/>
      <c r="U263" s="594"/>
      <c r="V263" s="594"/>
      <c r="W263" s="594"/>
      <c r="X263" s="594"/>
      <c r="Y263" s="594"/>
      <c r="Z263" s="594"/>
    </row>
    <row r="264" spans="1:26">
      <c r="A264" s="594"/>
      <c r="B264" s="594"/>
      <c r="C264" s="595"/>
      <c r="D264" s="595"/>
      <c r="E264" s="596"/>
      <c r="F264" s="596"/>
      <c r="G264" s="594"/>
      <c r="H264" s="594"/>
      <c r="I264" s="594"/>
      <c r="J264" s="594"/>
      <c r="K264" s="594"/>
      <c r="L264" s="594"/>
      <c r="M264" s="594"/>
      <c r="N264" s="594"/>
      <c r="O264" s="594"/>
      <c r="P264" s="594"/>
      <c r="Q264" s="594"/>
      <c r="R264" s="594"/>
      <c r="S264" s="594"/>
      <c r="T264" s="594"/>
      <c r="U264" s="594"/>
      <c r="V264" s="594"/>
      <c r="W264" s="594"/>
      <c r="X264" s="594"/>
      <c r="Y264" s="594"/>
      <c r="Z264" s="594"/>
    </row>
    <row r="265" spans="1:26">
      <c r="A265" s="594"/>
      <c r="B265" s="594"/>
      <c r="C265" s="595"/>
      <c r="D265" s="595"/>
      <c r="E265" s="596"/>
      <c r="F265" s="596"/>
      <c r="G265" s="594"/>
      <c r="H265" s="594"/>
      <c r="I265" s="594"/>
      <c r="J265" s="594"/>
      <c r="K265" s="594"/>
      <c r="L265" s="594"/>
      <c r="M265" s="594"/>
      <c r="N265" s="594"/>
      <c r="O265" s="594"/>
      <c r="P265" s="594"/>
      <c r="Q265" s="594"/>
      <c r="R265" s="594"/>
      <c r="S265" s="594"/>
      <c r="T265" s="594"/>
      <c r="U265" s="594"/>
      <c r="V265" s="594"/>
      <c r="W265" s="594"/>
      <c r="X265" s="594"/>
      <c r="Y265" s="594"/>
      <c r="Z265" s="594"/>
    </row>
    <row r="266" spans="1:26">
      <c r="A266" s="594"/>
      <c r="B266" s="594"/>
      <c r="C266" s="595"/>
      <c r="D266" s="595"/>
      <c r="E266" s="596"/>
      <c r="F266" s="596"/>
      <c r="G266" s="594"/>
      <c r="H266" s="594"/>
      <c r="I266" s="594"/>
      <c r="J266" s="594"/>
      <c r="K266" s="594"/>
      <c r="L266" s="594"/>
      <c r="M266" s="594"/>
      <c r="N266" s="594"/>
      <c r="O266" s="594"/>
      <c r="P266" s="594"/>
      <c r="Q266" s="594"/>
      <c r="R266" s="594"/>
      <c r="S266" s="594"/>
      <c r="T266" s="594"/>
      <c r="U266" s="594"/>
      <c r="V266" s="594"/>
      <c r="W266" s="594"/>
      <c r="X266" s="594"/>
      <c r="Y266" s="594"/>
      <c r="Z266" s="594"/>
    </row>
    <row r="267" spans="1:26">
      <c r="A267" s="594"/>
      <c r="B267" s="594"/>
      <c r="C267" s="595"/>
      <c r="D267" s="595"/>
      <c r="E267" s="596"/>
      <c r="F267" s="596"/>
      <c r="G267" s="594"/>
      <c r="H267" s="594"/>
      <c r="I267" s="594"/>
      <c r="J267" s="594"/>
      <c r="K267" s="594"/>
      <c r="L267" s="594"/>
      <c r="M267" s="594"/>
      <c r="N267" s="594"/>
      <c r="O267" s="594"/>
      <c r="P267" s="594"/>
      <c r="Q267" s="594"/>
      <c r="R267" s="594"/>
      <c r="S267" s="594"/>
      <c r="T267" s="594"/>
      <c r="U267" s="594"/>
      <c r="V267" s="594"/>
      <c r="W267" s="594"/>
      <c r="X267" s="594"/>
      <c r="Y267" s="594"/>
      <c r="Z267" s="594"/>
    </row>
    <row r="268" spans="1:26">
      <c r="A268" s="594"/>
      <c r="B268" s="594"/>
      <c r="C268" s="595"/>
      <c r="D268" s="595"/>
      <c r="E268" s="596"/>
      <c r="F268" s="596"/>
      <c r="G268" s="594"/>
      <c r="H268" s="594"/>
      <c r="I268" s="594"/>
      <c r="J268" s="594"/>
      <c r="K268" s="594"/>
      <c r="L268" s="594"/>
      <c r="M268" s="594"/>
      <c r="N268" s="594"/>
      <c r="O268" s="594"/>
      <c r="P268" s="594"/>
      <c r="Q268" s="594"/>
      <c r="R268" s="594"/>
      <c r="S268" s="594"/>
      <c r="T268" s="594"/>
      <c r="U268" s="594"/>
      <c r="V268" s="594"/>
      <c r="W268" s="594"/>
      <c r="X268" s="594"/>
      <c r="Y268" s="594"/>
      <c r="Z268" s="594"/>
    </row>
    <row r="269" spans="1:26">
      <c r="A269" s="594"/>
      <c r="B269" s="594"/>
      <c r="C269" s="595"/>
      <c r="D269" s="595"/>
      <c r="E269" s="596"/>
      <c r="F269" s="596"/>
      <c r="G269" s="594"/>
      <c r="H269" s="594"/>
      <c r="I269" s="594"/>
      <c r="J269" s="594"/>
      <c r="K269" s="594"/>
      <c r="L269" s="594"/>
      <c r="M269" s="594"/>
      <c r="N269" s="594"/>
      <c r="O269" s="594"/>
      <c r="P269" s="594"/>
      <c r="Q269" s="594"/>
      <c r="R269" s="594"/>
      <c r="S269" s="594"/>
      <c r="T269" s="594"/>
      <c r="U269" s="594"/>
      <c r="V269" s="594"/>
      <c r="W269" s="594"/>
      <c r="X269" s="594"/>
      <c r="Y269" s="594"/>
      <c r="Z269" s="594"/>
    </row>
    <row r="270" spans="1:26">
      <c r="A270" s="594"/>
      <c r="B270" s="594"/>
      <c r="C270" s="595"/>
      <c r="D270" s="595"/>
      <c r="E270" s="596"/>
      <c r="F270" s="596"/>
      <c r="G270" s="594"/>
      <c r="H270" s="594"/>
      <c r="I270" s="594"/>
      <c r="J270" s="594"/>
      <c r="K270" s="594"/>
      <c r="L270" s="594"/>
      <c r="M270" s="594"/>
      <c r="N270" s="594"/>
      <c r="O270" s="594"/>
      <c r="P270" s="594"/>
      <c r="Q270" s="594"/>
      <c r="R270" s="594"/>
      <c r="S270" s="594"/>
      <c r="T270" s="594"/>
      <c r="U270" s="594"/>
      <c r="V270" s="594"/>
      <c r="W270" s="594"/>
      <c r="X270" s="594"/>
      <c r="Y270" s="594"/>
      <c r="Z270" s="594"/>
    </row>
    <row r="271" spans="1:26">
      <c r="A271" s="594"/>
      <c r="B271" s="594"/>
      <c r="C271" s="595"/>
      <c r="D271" s="595"/>
      <c r="E271" s="596"/>
      <c r="F271" s="596"/>
      <c r="G271" s="594"/>
      <c r="H271" s="594"/>
      <c r="I271" s="594"/>
      <c r="J271" s="594"/>
      <c r="K271" s="594"/>
      <c r="L271" s="594"/>
      <c r="M271" s="594"/>
      <c r="N271" s="594"/>
      <c r="O271" s="594"/>
      <c r="P271" s="594"/>
      <c r="Q271" s="594"/>
      <c r="R271" s="594"/>
      <c r="S271" s="594"/>
      <c r="T271" s="594"/>
      <c r="U271" s="594"/>
      <c r="V271" s="594"/>
      <c r="W271" s="594"/>
      <c r="X271" s="594"/>
      <c r="Y271" s="594"/>
      <c r="Z271" s="594"/>
    </row>
    <row r="272" spans="1:26">
      <c r="A272" s="594"/>
      <c r="B272" s="594"/>
      <c r="C272" s="595"/>
      <c r="D272" s="595"/>
      <c r="E272" s="596"/>
      <c r="F272" s="596"/>
      <c r="G272" s="594"/>
      <c r="H272" s="594"/>
      <c r="I272" s="594"/>
      <c r="J272" s="594"/>
      <c r="K272" s="594"/>
      <c r="L272" s="594"/>
      <c r="M272" s="594"/>
      <c r="N272" s="594"/>
      <c r="O272" s="594"/>
      <c r="P272" s="594"/>
      <c r="Q272" s="594"/>
      <c r="R272" s="594"/>
      <c r="S272" s="594"/>
      <c r="T272" s="594"/>
      <c r="U272" s="594"/>
      <c r="V272" s="594"/>
      <c r="W272" s="594"/>
      <c r="X272" s="594"/>
      <c r="Y272" s="594"/>
      <c r="Z272" s="594"/>
    </row>
    <row r="273" spans="1:26">
      <c r="A273" s="594"/>
      <c r="B273" s="594"/>
      <c r="C273" s="595"/>
      <c r="D273" s="595"/>
      <c r="E273" s="596"/>
      <c r="F273" s="596"/>
      <c r="G273" s="594"/>
      <c r="H273" s="594"/>
      <c r="I273" s="594"/>
      <c r="J273" s="594"/>
      <c r="K273" s="594"/>
      <c r="L273" s="594"/>
      <c r="M273" s="594"/>
      <c r="N273" s="594"/>
      <c r="O273" s="594"/>
      <c r="P273" s="594"/>
      <c r="Q273" s="594"/>
      <c r="R273" s="594"/>
      <c r="S273" s="594"/>
      <c r="T273" s="594"/>
      <c r="U273" s="594"/>
      <c r="V273" s="594"/>
      <c r="W273" s="594"/>
      <c r="X273" s="594"/>
      <c r="Y273" s="594"/>
      <c r="Z273" s="594"/>
    </row>
    <row r="274" spans="1:26">
      <c r="A274" s="594"/>
      <c r="B274" s="594"/>
      <c r="C274" s="595"/>
      <c r="D274" s="595"/>
      <c r="E274" s="596"/>
      <c r="F274" s="596"/>
      <c r="G274" s="594"/>
      <c r="H274" s="594"/>
      <c r="I274" s="594"/>
      <c r="J274" s="594"/>
      <c r="K274" s="594"/>
      <c r="L274" s="594"/>
      <c r="M274" s="594"/>
      <c r="N274" s="594"/>
      <c r="O274" s="594"/>
      <c r="P274" s="594"/>
      <c r="Q274" s="594"/>
      <c r="R274" s="594"/>
      <c r="S274" s="594"/>
      <c r="T274" s="594"/>
      <c r="U274" s="594"/>
      <c r="V274" s="594"/>
      <c r="W274" s="594"/>
      <c r="X274" s="594"/>
      <c r="Y274" s="594"/>
      <c r="Z274" s="594"/>
    </row>
    <row r="275" spans="1:26">
      <c r="A275" s="594"/>
      <c r="B275" s="594"/>
      <c r="C275" s="595"/>
      <c r="D275" s="595"/>
      <c r="E275" s="596"/>
      <c r="F275" s="596"/>
      <c r="G275" s="594"/>
      <c r="H275" s="594"/>
      <c r="I275" s="594"/>
      <c r="J275" s="594"/>
      <c r="K275" s="594"/>
      <c r="L275" s="594"/>
      <c r="M275" s="594"/>
      <c r="N275" s="594"/>
      <c r="O275" s="594"/>
      <c r="P275" s="594"/>
      <c r="Q275" s="594"/>
      <c r="R275" s="594"/>
      <c r="S275" s="594"/>
      <c r="T275" s="594"/>
      <c r="U275" s="594"/>
      <c r="V275" s="594"/>
      <c r="W275" s="594"/>
      <c r="X275" s="594"/>
      <c r="Y275" s="594"/>
      <c r="Z275" s="594"/>
    </row>
    <row r="276" spans="1:26">
      <c r="A276" s="594"/>
      <c r="B276" s="594"/>
      <c r="C276" s="595"/>
      <c r="D276" s="595"/>
      <c r="E276" s="596"/>
      <c r="F276" s="596"/>
      <c r="G276" s="594"/>
      <c r="H276" s="594"/>
      <c r="I276" s="594"/>
      <c r="J276" s="594"/>
      <c r="K276" s="594"/>
      <c r="L276" s="594"/>
      <c r="M276" s="594"/>
      <c r="N276" s="594"/>
      <c r="O276" s="594"/>
      <c r="P276" s="594"/>
      <c r="Q276" s="594"/>
      <c r="R276" s="594"/>
      <c r="S276" s="594"/>
      <c r="T276" s="594"/>
      <c r="U276" s="594"/>
      <c r="V276" s="594"/>
      <c r="W276" s="594"/>
      <c r="X276" s="594"/>
      <c r="Y276" s="594"/>
      <c r="Z276" s="594"/>
    </row>
    <row r="277" spans="1:26">
      <c r="A277" s="594"/>
      <c r="B277" s="594"/>
      <c r="C277" s="595"/>
      <c r="D277" s="595"/>
      <c r="E277" s="596"/>
      <c r="F277" s="596"/>
      <c r="G277" s="594"/>
      <c r="H277" s="594"/>
      <c r="I277" s="594"/>
      <c r="J277" s="594"/>
      <c r="K277" s="594"/>
      <c r="L277" s="594"/>
      <c r="M277" s="594"/>
      <c r="N277" s="594"/>
      <c r="O277" s="594"/>
      <c r="P277" s="594"/>
      <c r="Q277" s="594"/>
      <c r="R277" s="594"/>
      <c r="S277" s="594"/>
      <c r="T277" s="594"/>
      <c r="U277" s="594"/>
      <c r="V277" s="594"/>
      <c r="W277" s="594"/>
      <c r="X277" s="594"/>
      <c r="Y277" s="594"/>
      <c r="Z277" s="594"/>
    </row>
    <row r="278" spans="1:26">
      <c r="A278" s="594"/>
      <c r="B278" s="594"/>
      <c r="C278" s="595"/>
      <c r="D278" s="595"/>
      <c r="E278" s="596"/>
      <c r="F278" s="596"/>
      <c r="G278" s="594"/>
      <c r="H278" s="594"/>
      <c r="I278" s="594"/>
      <c r="J278" s="594"/>
      <c r="K278" s="594"/>
      <c r="L278" s="594"/>
      <c r="M278" s="594"/>
      <c r="N278" s="594"/>
      <c r="O278" s="594"/>
      <c r="P278" s="594"/>
      <c r="Q278" s="594"/>
      <c r="R278" s="594"/>
      <c r="S278" s="594"/>
      <c r="T278" s="594"/>
      <c r="U278" s="594"/>
      <c r="V278" s="594"/>
      <c r="W278" s="594"/>
      <c r="X278" s="594"/>
      <c r="Y278" s="594"/>
      <c r="Z278" s="594"/>
    </row>
    <row r="279" spans="1:26">
      <c r="A279" s="594"/>
      <c r="B279" s="594"/>
      <c r="C279" s="595"/>
      <c r="D279" s="595"/>
      <c r="E279" s="596"/>
      <c r="F279" s="596"/>
      <c r="G279" s="594"/>
      <c r="H279" s="594"/>
      <c r="I279" s="594"/>
      <c r="J279" s="594"/>
      <c r="K279" s="594"/>
      <c r="L279" s="594"/>
      <c r="M279" s="594"/>
      <c r="N279" s="594"/>
      <c r="O279" s="594"/>
      <c r="P279" s="594"/>
      <c r="Q279" s="594"/>
      <c r="R279" s="594"/>
      <c r="S279" s="594"/>
      <c r="T279" s="594"/>
      <c r="U279" s="594"/>
      <c r="V279" s="594"/>
      <c r="W279" s="594"/>
      <c r="X279" s="594"/>
      <c r="Y279" s="594"/>
      <c r="Z279" s="594"/>
    </row>
    <row r="280" spans="1:26">
      <c r="A280" s="594"/>
      <c r="B280" s="594"/>
      <c r="C280" s="595"/>
      <c r="D280" s="595"/>
      <c r="E280" s="596"/>
      <c r="F280" s="596"/>
      <c r="G280" s="594"/>
      <c r="H280" s="594"/>
      <c r="I280" s="594"/>
      <c r="J280" s="594"/>
      <c r="K280" s="594"/>
      <c r="L280" s="594"/>
      <c r="M280" s="594"/>
      <c r="N280" s="594"/>
      <c r="O280" s="594"/>
      <c r="P280" s="594"/>
      <c r="Q280" s="594"/>
      <c r="R280" s="594"/>
      <c r="S280" s="594"/>
      <c r="T280" s="594"/>
      <c r="U280" s="594"/>
      <c r="V280" s="594"/>
      <c r="W280" s="594"/>
      <c r="X280" s="594"/>
      <c r="Y280" s="594"/>
      <c r="Z280" s="594"/>
    </row>
    <row r="281" spans="1:26">
      <c r="A281" s="597"/>
      <c r="B281" s="597"/>
      <c r="C281" s="595"/>
      <c r="D281" s="595"/>
      <c r="E281" s="596"/>
      <c r="F281" s="596"/>
      <c r="G281" s="594"/>
      <c r="H281" s="594"/>
      <c r="I281" s="594"/>
      <c r="J281" s="594"/>
      <c r="K281" s="594"/>
      <c r="L281" s="594"/>
      <c r="M281" s="594"/>
      <c r="N281" s="594"/>
      <c r="O281" s="594"/>
      <c r="P281" s="594"/>
      <c r="Q281" s="594"/>
      <c r="R281" s="594"/>
      <c r="S281" s="594"/>
      <c r="T281" s="594"/>
      <c r="U281" s="594"/>
      <c r="V281" s="594"/>
      <c r="W281" s="594"/>
      <c r="X281" s="594"/>
      <c r="Y281" s="594"/>
      <c r="Z281" s="594"/>
    </row>
    <row r="282" spans="1:26">
      <c r="A282" s="597"/>
      <c r="B282" s="597"/>
      <c r="C282" s="595"/>
      <c r="D282" s="595"/>
      <c r="E282" s="596"/>
      <c r="F282" s="596"/>
      <c r="G282" s="594"/>
      <c r="H282" s="594"/>
      <c r="I282" s="594"/>
      <c r="J282" s="594"/>
      <c r="K282" s="594"/>
      <c r="L282" s="594"/>
      <c r="M282" s="594"/>
      <c r="N282" s="594"/>
      <c r="O282" s="594"/>
      <c r="P282" s="594"/>
      <c r="Q282" s="594"/>
      <c r="R282" s="594"/>
      <c r="S282" s="594"/>
      <c r="T282" s="594"/>
      <c r="U282" s="594"/>
      <c r="V282" s="594"/>
      <c r="W282" s="594"/>
      <c r="X282" s="594"/>
      <c r="Y282" s="594"/>
      <c r="Z282" s="594"/>
    </row>
    <row r="283" spans="1:26">
      <c r="A283" s="597"/>
      <c r="B283" s="597"/>
      <c r="C283" s="595"/>
      <c r="D283" s="595"/>
      <c r="E283" s="596"/>
      <c r="F283" s="596"/>
      <c r="G283" s="594"/>
      <c r="H283" s="594"/>
      <c r="I283" s="594"/>
      <c r="J283" s="594"/>
      <c r="K283" s="594"/>
      <c r="L283" s="594"/>
      <c r="M283" s="594"/>
      <c r="N283" s="594"/>
      <c r="O283" s="594"/>
      <c r="P283" s="594"/>
      <c r="Q283" s="594"/>
      <c r="R283" s="594"/>
      <c r="S283" s="594"/>
      <c r="T283" s="594"/>
      <c r="U283" s="594"/>
      <c r="V283" s="594"/>
      <c r="W283" s="594"/>
      <c r="X283" s="594"/>
      <c r="Y283" s="594"/>
      <c r="Z283" s="594"/>
    </row>
    <row r="284" spans="1:26">
      <c r="A284" s="597"/>
      <c r="B284" s="597"/>
      <c r="C284" s="595"/>
      <c r="D284" s="595"/>
      <c r="E284" s="596"/>
      <c r="F284" s="596"/>
      <c r="G284" s="594"/>
      <c r="H284" s="594"/>
      <c r="I284" s="594"/>
      <c r="J284" s="594"/>
      <c r="K284" s="594"/>
      <c r="L284" s="594"/>
      <c r="M284" s="594"/>
      <c r="N284" s="594"/>
      <c r="O284" s="594"/>
      <c r="P284" s="594"/>
      <c r="Q284" s="594"/>
      <c r="R284" s="594"/>
      <c r="S284" s="594"/>
      <c r="T284" s="594"/>
      <c r="U284" s="594"/>
      <c r="V284" s="594"/>
      <c r="W284" s="594"/>
      <c r="X284" s="594"/>
      <c r="Y284" s="594"/>
      <c r="Z284" s="594"/>
    </row>
    <row r="285" spans="1:26">
      <c r="A285" s="597"/>
      <c r="B285" s="597"/>
      <c r="C285" s="595"/>
      <c r="D285" s="595"/>
      <c r="E285" s="596"/>
      <c r="F285" s="596"/>
      <c r="G285" s="594"/>
      <c r="H285" s="594"/>
      <c r="I285" s="594"/>
      <c r="J285" s="594"/>
      <c r="K285" s="594"/>
      <c r="L285" s="594"/>
      <c r="M285" s="594"/>
      <c r="N285" s="594"/>
      <c r="O285" s="594"/>
      <c r="P285" s="594"/>
      <c r="Q285" s="594"/>
      <c r="R285" s="594"/>
      <c r="S285" s="594"/>
      <c r="T285" s="594"/>
      <c r="U285" s="594"/>
      <c r="V285" s="594"/>
      <c r="W285" s="594"/>
      <c r="X285" s="594"/>
      <c r="Y285" s="594"/>
      <c r="Z285" s="594"/>
    </row>
    <row r="286" spans="1:26">
      <c r="A286" s="597"/>
      <c r="B286" s="597"/>
      <c r="C286" s="595"/>
      <c r="D286" s="595"/>
      <c r="E286" s="596"/>
      <c r="F286" s="596"/>
      <c r="G286" s="594"/>
      <c r="H286" s="594"/>
      <c r="I286" s="594"/>
      <c r="J286" s="594"/>
      <c r="K286" s="594"/>
      <c r="L286" s="594"/>
      <c r="M286" s="594"/>
      <c r="N286" s="594"/>
      <c r="O286" s="594"/>
      <c r="P286" s="594"/>
      <c r="Q286" s="594"/>
      <c r="R286" s="594"/>
      <c r="S286" s="594"/>
      <c r="T286" s="594"/>
      <c r="U286" s="594"/>
      <c r="V286" s="594"/>
      <c r="W286" s="594"/>
      <c r="X286" s="594"/>
      <c r="Y286" s="594"/>
      <c r="Z286" s="594"/>
    </row>
    <row r="287" spans="1:26">
      <c r="A287" s="597"/>
      <c r="B287" s="597"/>
      <c r="C287" s="595"/>
      <c r="D287" s="595"/>
      <c r="E287" s="596"/>
      <c r="F287" s="596"/>
      <c r="G287" s="594"/>
      <c r="H287" s="594"/>
      <c r="I287" s="594"/>
      <c r="J287" s="594"/>
      <c r="K287" s="594"/>
      <c r="L287" s="594"/>
      <c r="M287" s="594"/>
      <c r="N287" s="594"/>
      <c r="O287" s="594"/>
      <c r="P287" s="594"/>
      <c r="Q287" s="594"/>
      <c r="R287" s="594"/>
      <c r="S287" s="594"/>
      <c r="T287" s="594"/>
      <c r="U287" s="594"/>
      <c r="V287" s="594"/>
      <c r="W287" s="594"/>
      <c r="X287" s="594"/>
      <c r="Y287" s="594"/>
      <c r="Z287" s="594"/>
    </row>
    <row r="288" spans="1:26">
      <c r="A288" s="597"/>
      <c r="B288" s="597"/>
      <c r="C288" s="595"/>
      <c r="D288" s="595"/>
      <c r="E288" s="596"/>
      <c r="F288" s="596"/>
      <c r="G288" s="594"/>
      <c r="H288" s="594"/>
      <c r="I288" s="594"/>
      <c r="J288" s="594"/>
      <c r="K288" s="594"/>
      <c r="L288" s="594"/>
      <c r="M288" s="594"/>
      <c r="N288" s="594"/>
      <c r="O288" s="594"/>
      <c r="P288" s="594"/>
      <c r="Q288" s="594"/>
      <c r="R288" s="594"/>
      <c r="S288" s="594"/>
      <c r="T288" s="594"/>
      <c r="U288" s="594"/>
      <c r="V288" s="594"/>
      <c r="W288" s="594"/>
      <c r="X288" s="594"/>
      <c r="Y288" s="594"/>
      <c r="Z288" s="594"/>
    </row>
    <row r="289" spans="1:26">
      <c r="A289" s="597"/>
      <c r="B289" s="597"/>
      <c r="C289" s="595"/>
      <c r="D289" s="595"/>
      <c r="E289" s="596"/>
      <c r="F289" s="596"/>
      <c r="G289" s="594"/>
      <c r="H289" s="594"/>
      <c r="I289" s="594"/>
      <c r="J289" s="594"/>
      <c r="K289" s="594"/>
      <c r="L289" s="594"/>
      <c r="M289" s="594"/>
      <c r="N289" s="594"/>
      <c r="O289" s="594"/>
      <c r="P289" s="594"/>
      <c r="Q289" s="594"/>
      <c r="R289" s="594"/>
      <c r="S289" s="594"/>
      <c r="T289" s="594"/>
      <c r="U289" s="594"/>
      <c r="V289" s="594"/>
      <c r="W289" s="594"/>
      <c r="X289" s="594"/>
      <c r="Y289" s="594"/>
      <c r="Z289" s="594"/>
    </row>
    <row r="290" spans="1:26">
      <c r="A290" s="597"/>
      <c r="B290" s="597"/>
      <c r="C290" s="595"/>
      <c r="D290" s="595"/>
      <c r="E290" s="596"/>
      <c r="F290" s="596"/>
      <c r="G290" s="594"/>
      <c r="H290" s="594"/>
      <c r="I290" s="594"/>
      <c r="J290" s="594"/>
      <c r="K290" s="594"/>
      <c r="L290" s="594"/>
      <c r="M290" s="594"/>
      <c r="N290" s="594"/>
      <c r="O290" s="594"/>
      <c r="P290" s="594"/>
      <c r="Q290" s="594"/>
      <c r="R290" s="594"/>
      <c r="S290" s="594"/>
      <c r="T290" s="594"/>
      <c r="U290" s="594"/>
      <c r="V290" s="594"/>
      <c r="W290" s="594"/>
      <c r="X290" s="594"/>
      <c r="Y290" s="594"/>
      <c r="Z290" s="594"/>
    </row>
    <row r="291" spans="1:26">
      <c r="A291" s="597"/>
      <c r="B291" s="597"/>
      <c r="C291" s="595"/>
      <c r="D291" s="595"/>
      <c r="E291" s="596"/>
      <c r="F291" s="596"/>
      <c r="G291" s="594"/>
      <c r="H291" s="594"/>
      <c r="I291" s="594"/>
      <c r="J291" s="594"/>
      <c r="K291" s="594"/>
      <c r="L291" s="594"/>
      <c r="M291" s="594"/>
      <c r="N291" s="594"/>
      <c r="O291" s="594"/>
      <c r="P291" s="594"/>
      <c r="Q291" s="594"/>
      <c r="R291" s="594"/>
      <c r="S291" s="594"/>
      <c r="T291" s="594"/>
      <c r="U291" s="594"/>
      <c r="V291" s="594"/>
      <c r="W291" s="594"/>
      <c r="X291" s="594"/>
      <c r="Y291" s="594"/>
      <c r="Z291" s="594"/>
    </row>
    <row r="292" spans="1:26">
      <c r="A292" s="597"/>
      <c r="B292" s="597"/>
      <c r="C292" s="595"/>
      <c r="D292" s="595"/>
      <c r="E292" s="596"/>
      <c r="F292" s="596"/>
      <c r="G292" s="594"/>
      <c r="H292" s="594"/>
      <c r="I292" s="594"/>
      <c r="J292" s="594"/>
      <c r="K292" s="594"/>
      <c r="L292" s="594"/>
      <c r="M292" s="594"/>
      <c r="N292" s="594"/>
      <c r="O292" s="594"/>
      <c r="P292" s="594"/>
      <c r="Q292" s="594"/>
      <c r="R292" s="594"/>
      <c r="S292" s="594"/>
      <c r="T292" s="594"/>
      <c r="U292" s="594"/>
      <c r="V292" s="594"/>
      <c r="W292" s="594"/>
      <c r="X292" s="594"/>
      <c r="Y292" s="594"/>
      <c r="Z292" s="594"/>
    </row>
    <row r="293" spans="1:26">
      <c r="A293" s="597"/>
      <c r="B293" s="597"/>
      <c r="C293" s="595"/>
      <c r="D293" s="595"/>
      <c r="E293" s="596"/>
      <c r="F293" s="596"/>
      <c r="G293" s="594"/>
      <c r="H293" s="594"/>
      <c r="I293" s="594"/>
      <c r="J293" s="594"/>
      <c r="K293" s="594"/>
      <c r="L293" s="594"/>
      <c r="M293" s="594"/>
      <c r="N293" s="594"/>
      <c r="O293" s="594"/>
      <c r="P293" s="594"/>
      <c r="Q293" s="594"/>
      <c r="R293" s="594"/>
      <c r="S293" s="594"/>
      <c r="T293" s="594"/>
      <c r="U293" s="594"/>
      <c r="V293" s="594"/>
      <c r="W293" s="594"/>
      <c r="X293" s="594"/>
      <c r="Y293" s="594"/>
      <c r="Z293" s="594"/>
    </row>
    <row r="294" spans="1:26">
      <c r="A294" s="597"/>
      <c r="B294" s="597"/>
      <c r="C294" s="595"/>
      <c r="D294" s="595"/>
      <c r="E294" s="596"/>
      <c r="F294" s="596"/>
      <c r="G294" s="594"/>
      <c r="H294" s="594"/>
      <c r="I294" s="594"/>
      <c r="J294" s="594"/>
      <c r="K294" s="594"/>
      <c r="L294" s="594"/>
      <c r="M294" s="594"/>
      <c r="N294" s="594"/>
      <c r="O294" s="594"/>
      <c r="P294" s="594"/>
      <c r="Q294" s="594"/>
      <c r="R294" s="594"/>
      <c r="S294" s="594"/>
      <c r="T294" s="594"/>
      <c r="U294" s="594"/>
      <c r="V294" s="594"/>
      <c r="W294" s="594"/>
      <c r="X294" s="594"/>
      <c r="Y294" s="594"/>
      <c r="Z294" s="594"/>
    </row>
    <row r="295" spans="1:26">
      <c r="A295" s="597"/>
      <c r="B295" s="597"/>
      <c r="C295" s="595"/>
      <c r="D295" s="595"/>
      <c r="E295" s="596"/>
      <c r="F295" s="596"/>
      <c r="G295" s="594"/>
      <c r="H295" s="594"/>
      <c r="I295" s="594"/>
      <c r="J295" s="594"/>
      <c r="K295" s="594"/>
      <c r="L295" s="594"/>
      <c r="M295" s="594"/>
      <c r="N295" s="594"/>
      <c r="O295" s="594"/>
      <c r="P295" s="594"/>
      <c r="Q295" s="594"/>
      <c r="R295" s="594"/>
      <c r="S295" s="594"/>
      <c r="T295" s="594"/>
      <c r="U295" s="594"/>
      <c r="V295" s="594"/>
      <c r="W295" s="594"/>
      <c r="X295" s="594"/>
      <c r="Y295" s="594"/>
      <c r="Z295" s="594"/>
    </row>
    <row r="296" spans="1:26">
      <c r="A296" s="597"/>
      <c r="B296" s="597"/>
      <c r="C296" s="595"/>
      <c r="D296" s="595"/>
      <c r="E296" s="596"/>
      <c r="F296" s="596"/>
      <c r="G296" s="594"/>
      <c r="H296" s="594"/>
      <c r="I296" s="594"/>
      <c r="J296" s="594"/>
      <c r="K296" s="594"/>
      <c r="L296" s="594"/>
      <c r="M296" s="594"/>
      <c r="N296" s="594"/>
      <c r="O296" s="594"/>
      <c r="P296" s="594"/>
      <c r="Q296" s="594"/>
      <c r="R296" s="594"/>
      <c r="S296" s="594"/>
      <c r="T296" s="594"/>
      <c r="U296" s="594"/>
      <c r="V296" s="594"/>
      <c r="W296" s="594"/>
      <c r="X296" s="594"/>
      <c r="Y296" s="594"/>
      <c r="Z296" s="594"/>
    </row>
    <row r="297" spans="1:26">
      <c r="A297" s="597"/>
      <c r="B297" s="597"/>
      <c r="C297" s="595"/>
      <c r="D297" s="595"/>
      <c r="E297" s="596"/>
      <c r="F297" s="596"/>
      <c r="G297" s="594"/>
      <c r="H297" s="594"/>
      <c r="I297" s="594"/>
      <c r="J297" s="594"/>
      <c r="K297" s="594"/>
      <c r="L297" s="594"/>
      <c r="M297" s="594"/>
      <c r="N297" s="594"/>
      <c r="O297" s="594"/>
      <c r="P297" s="594"/>
      <c r="Q297" s="594"/>
      <c r="R297" s="594"/>
      <c r="S297" s="594"/>
      <c r="T297" s="594"/>
      <c r="U297" s="594"/>
      <c r="V297" s="594"/>
      <c r="W297" s="594"/>
      <c r="X297" s="594"/>
      <c r="Y297" s="594"/>
      <c r="Z297" s="594"/>
    </row>
    <row r="298" spans="1:26">
      <c r="A298" s="597"/>
      <c r="B298" s="597"/>
      <c r="C298" s="595"/>
      <c r="D298" s="595"/>
      <c r="E298" s="596"/>
      <c r="F298" s="596"/>
      <c r="G298" s="594"/>
      <c r="H298" s="594"/>
      <c r="I298" s="594"/>
      <c r="J298" s="594"/>
      <c r="K298" s="594"/>
      <c r="L298" s="594"/>
      <c r="M298" s="594"/>
      <c r="N298" s="594"/>
      <c r="O298" s="594"/>
      <c r="P298" s="594"/>
      <c r="Q298" s="594"/>
      <c r="R298" s="594"/>
      <c r="S298" s="594"/>
      <c r="T298" s="594"/>
      <c r="U298" s="594"/>
      <c r="V298" s="594"/>
      <c r="W298" s="594"/>
      <c r="X298" s="594"/>
      <c r="Y298" s="594"/>
      <c r="Z298" s="594"/>
    </row>
    <row r="299" spans="1:26">
      <c r="A299" s="597"/>
      <c r="B299" s="597"/>
      <c r="C299" s="595"/>
      <c r="D299" s="595"/>
      <c r="E299" s="596"/>
      <c r="F299" s="596"/>
      <c r="G299" s="594"/>
      <c r="H299" s="594"/>
      <c r="I299" s="594"/>
      <c r="J299" s="594"/>
      <c r="K299" s="594"/>
      <c r="L299" s="594"/>
      <c r="M299" s="594"/>
      <c r="N299" s="594"/>
      <c r="O299" s="594"/>
      <c r="P299" s="594"/>
      <c r="Q299" s="594"/>
      <c r="R299" s="594"/>
      <c r="S299" s="594"/>
      <c r="T299" s="594"/>
      <c r="U299" s="594"/>
      <c r="V299" s="594"/>
      <c r="W299" s="594"/>
      <c r="X299" s="594"/>
      <c r="Y299" s="594"/>
      <c r="Z299" s="594"/>
    </row>
    <row r="300" spans="1:26">
      <c r="A300" s="597"/>
      <c r="B300" s="597"/>
      <c r="C300" s="595"/>
      <c r="D300" s="595"/>
      <c r="E300" s="596"/>
      <c r="F300" s="596"/>
      <c r="G300" s="594"/>
      <c r="H300" s="594"/>
      <c r="I300" s="594"/>
      <c r="J300" s="594"/>
      <c r="K300" s="594"/>
      <c r="L300" s="594"/>
      <c r="M300" s="594"/>
      <c r="N300" s="594"/>
      <c r="O300" s="594"/>
      <c r="P300" s="594"/>
      <c r="Q300" s="594"/>
      <c r="R300" s="594"/>
      <c r="S300" s="594"/>
      <c r="T300" s="594"/>
      <c r="U300" s="594"/>
      <c r="V300" s="594"/>
      <c r="W300" s="594"/>
      <c r="X300" s="594"/>
      <c r="Y300" s="594"/>
      <c r="Z300" s="594"/>
    </row>
    <row r="301" spans="1:26">
      <c r="A301" s="597"/>
      <c r="B301" s="597"/>
      <c r="C301" s="595"/>
      <c r="D301" s="595"/>
      <c r="E301" s="596"/>
      <c r="F301" s="596"/>
      <c r="G301" s="594"/>
      <c r="H301" s="594"/>
      <c r="I301" s="594"/>
      <c r="J301" s="594"/>
      <c r="K301" s="594"/>
      <c r="L301" s="594"/>
      <c r="M301" s="594"/>
      <c r="N301" s="594"/>
      <c r="O301" s="594"/>
      <c r="P301" s="594"/>
      <c r="Q301" s="594"/>
      <c r="R301" s="594"/>
      <c r="S301" s="594"/>
      <c r="T301" s="594"/>
      <c r="U301" s="594"/>
      <c r="V301" s="594"/>
      <c r="W301" s="594"/>
      <c r="X301" s="594"/>
      <c r="Y301" s="594"/>
      <c r="Z301" s="594"/>
    </row>
    <row r="302" spans="1:26">
      <c r="A302" s="597"/>
      <c r="B302" s="597"/>
      <c r="C302" s="595"/>
      <c r="D302" s="595"/>
      <c r="E302" s="596"/>
      <c r="F302" s="596"/>
      <c r="G302" s="594"/>
      <c r="H302" s="594"/>
      <c r="I302" s="594"/>
      <c r="J302" s="594"/>
      <c r="K302" s="594"/>
      <c r="L302" s="594"/>
      <c r="M302" s="594"/>
      <c r="N302" s="594"/>
      <c r="O302" s="594"/>
      <c r="P302" s="594"/>
      <c r="Q302" s="594"/>
      <c r="R302" s="594"/>
      <c r="S302" s="594"/>
      <c r="T302" s="594"/>
      <c r="U302" s="594"/>
      <c r="V302" s="594"/>
      <c r="W302" s="594"/>
      <c r="X302" s="594"/>
      <c r="Y302" s="594"/>
      <c r="Z302" s="594"/>
    </row>
    <row r="303" spans="1:26">
      <c r="A303" s="597"/>
      <c r="B303" s="597"/>
      <c r="C303" s="595"/>
      <c r="D303" s="595"/>
      <c r="E303" s="596"/>
      <c r="F303" s="596"/>
      <c r="G303" s="594"/>
      <c r="H303" s="594"/>
      <c r="I303" s="594"/>
      <c r="J303" s="594"/>
      <c r="K303" s="594"/>
      <c r="L303" s="594"/>
      <c r="M303" s="594"/>
      <c r="N303" s="594"/>
      <c r="O303" s="594"/>
      <c r="P303" s="594"/>
      <c r="Q303" s="594"/>
      <c r="R303" s="594"/>
      <c r="S303" s="594"/>
      <c r="T303" s="594"/>
      <c r="U303" s="594"/>
      <c r="V303" s="594"/>
      <c r="W303" s="594"/>
      <c r="X303" s="594"/>
      <c r="Y303" s="594"/>
      <c r="Z303" s="594"/>
    </row>
    <row r="304" spans="1:26">
      <c r="A304" s="597"/>
      <c r="B304" s="597"/>
      <c r="C304" s="595"/>
      <c r="D304" s="595"/>
      <c r="E304" s="596"/>
      <c r="F304" s="596"/>
      <c r="G304" s="594"/>
      <c r="H304" s="594"/>
      <c r="I304" s="594"/>
      <c r="J304" s="594"/>
      <c r="K304" s="594"/>
      <c r="L304" s="594"/>
      <c r="M304" s="594"/>
      <c r="N304" s="594"/>
      <c r="O304" s="594"/>
      <c r="P304" s="594"/>
      <c r="Q304" s="594"/>
      <c r="R304" s="594"/>
      <c r="S304" s="594"/>
      <c r="T304" s="594"/>
      <c r="U304" s="594"/>
      <c r="V304" s="594"/>
      <c r="W304" s="594"/>
      <c r="X304" s="594"/>
      <c r="Y304" s="594"/>
      <c r="Z304" s="594"/>
    </row>
    <row r="305" spans="1:26">
      <c r="A305" s="597"/>
      <c r="B305" s="597"/>
      <c r="C305" s="595"/>
      <c r="D305" s="595"/>
      <c r="E305" s="596"/>
      <c r="F305" s="596"/>
      <c r="G305" s="594"/>
      <c r="H305" s="594"/>
      <c r="I305" s="594"/>
      <c r="J305" s="594"/>
      <c r="K305" s="594"/>
      <c r="L305" s="594"/>
      <c r="M305" s="594"/>
      <c r="N305" s="594"/>
      <c r="O305" s="594"/>
      <c r="P305" s="594"/>
      <c r="Q305" s="594"/>
      <c r="R305" s="594"/>
      <c r="S305" s="594"/>
      <c r="T305" s="594"/>
      <c r="U305" s="594"/>
      <c r="V305" s="594"/>
      <c r="W305" s="594"/>
      <c r="X305" s="594"/>
      <c r="Y305" s="594"/>
      <c r="Z305" s="594"/>
    </row>
    <row r="306" spans="1:26">
      <c r="A306" s="597"/>
      <c r="B306" s="597"/>
      <c r="C306" s="595"/>
      <c r="D306" s="595"/>
      <c r="E306" s="596"/>
      <c r="F306" s="596"/>
      <c r="G306" s="594"/>
      <c r="H306" s="594"/>
      <c r="I306" s="594"/>
      <c r="J306" s="594"/>
      <c r="K306" s="594"/>
      <c r="L306" s="594"/>
      <c r="M306" s="594"/>
      <c r="N306" s="594"/>
      <c r="O306" s="594"/>
      <c r="P306" s="594"/>
      <c r="Q306" s="594"/>
      <c r="R306" s="594"/>
      <c r="S306" s="594"/>
      <c r="T306" s="594"/>
      <c r="U306" s="594"/>
      <c r="V306" s="594"/>
      <c r="W306" s="594"/>
      <c r="X306" s="594"/>
      <c r="Y306" s="594"/>
      <c r="Z306" s="594"/>
    </row>
    <row r="307" spans="1:26">
      <c r="A307" s="597"/>
      <c r="B307" s="597"/>
      <c r="C307" s="595"/>
      <c r="D307" s="595"/>
      <c r="E307" s="596"/>
      <c r="F307" s="596"/>
      <c r="G307" s="594"/>
      <c r="H307" s="594"/>
      <c r="I307" s="594"/>
      <c r="J307" s="594"/>
      <c r="K307" s="594"/>
      <c r="L307" s="594"/>
      <c r="M307" s="594"/>
      <c r="N307" s="594"/>
      <c r="O307" s="594"/>
      <c r="P307" s="594"/>
      <c r="Q307" s="594"/>
      <c r="R307" s="594"/>
      <c r="S307" s="594"/>
      <c r="T307" s="594"/>
      <c r="U307" s="594"/>
      <c r="V307" s="594"/>
      <c r="W307" s="594"/>
      <c r="X307" s="594"/>
      <c r="Y307" s="594"/>
      <c r="Z307" s="594"/>
    </row>
    <row r="308" spans="1:26">
      <c r="A308" s="597"/>
      <c r="B308" s="597"/>
      <c r="C308" s="595"/>
      <c r="D308" s="595"/>
      <c r="E308" s="596"/>
      <c r="F308" s="596"/>
      <c r="G308" s="594"/>
      <c r="H308" s="594"/>
      <c r="I308" s="594"/>
      <c r="J308" s="594"/>
      <c r="K308" s="594"/>
      <c r="L308" s="594"/>
      <c r="M308" s="594"/>
      <c r="N308" s="594"/>
      <c r="O308" s="594"/>
      <c r="P308" s="594"/>
      <c r="Q308" s="594"/>
      <c r="R308" s="594"/>
      <c r="S308" s="594"/>
      <c r="T308" s="594"/>
      <c r="U308" s="594"/>
      <c r="V308" s="594"/>
      <c r="W308" s="594"/>
      <c r="X308" s="594"/>
      <c r="Y308" s="594"/>
      <c r="Z308" s="594"/>
    </row>
    <row r="309" spans="1:26">
      <c r="A309" s="597"/>
      <c r="B309" s="597"/>
      <c r="C309" s="595"/>
      <c r="D309" s="595"/>
      <c r="E309" s="596"/>
      <c r="F309" s="596"/>
      <c r="G309" s="594"/>
      <c r="H309" s="594"/>
      <c r="I309" s="594"/>
      <c r="J309" s="594"/>
      <c r="K309" s="594"/>
      <c r="L309" s="594"/>
      <c r="M309" s="594"/>
      <c r="N309" s="594"/>
      <c r="O309" s="594"/>
      <c r="P309" s="594"/>
      <c r="Q309" s="594"/>
      <c r="R309" s="594"/>
      <c r="S309" s="594"/>
      <c r="T309" s="594"/>
      <c r="U309" s="594"/>
      <c r="V309" s="594"/>
      <c r="W309" s="594"/>
      <c r="X309" s="594"/>
      <c r="Y309" s="594"/>
      <c r="Z309" s="594"/>
    </row>
    <row r="310" spans="1:26">
      <c r="A310" s="597"/>
      <c r="B310" s="597"/>
      <c r="C310" s="595"/>
      <c r="D310" s="595"/>
      <c r="E310" s="596"/>
      <c r="F310" s="596"/>
      <c r="G310" s="594"/>
      <c r="H310" s="594"/>
      <c r="I310" s="594"/>
      <c r="J310" s="594"/>
      <c r="K310" s="594"/>
      <c r="L310" s="594"/>
      <c r="M310" s="594"/>
      <c r="N310" s="594"/>
      <c r="O310" s="594"/>
      <c r="P310" s="594"/>
      <c r="Q310" s="594"/>
      <c r="R310" s="594"/>
      <c r="S310" s="594"/>
      <c r="T310" s="594"/>
      <c r="U310" s="594"/>
      <c r="V310" s="594"/>
      <c r="W310" s="594"/>
      <c r="X310" s="594"/>
      <c r="Y310" s="594"/>
      <c r="Z310" s="594"/>
    </row>
    <row r="311" spans="1:26">
      <c r="A311" s="597"/>
      <c r="B311" s="597"/>
      <c r="C311" s="595"/>
      <c r="D311" s="595"/>
      <c r="E311" s="596"/>
      <c r="F311" s="596"/>
      <c r="G311" s="594"/>
      <c r="H311" s="594"/>
      <c r="I311" s="594"/>
      <c r="J311" s="594"/>
      <c r="K311" s="594"/>
      <c r="L311" s="594"/>
      <c r="M311" s="594"/>
      <c r="N311" s="594"/>
      <c r="O311" s="594"/>
      <c r="P311" s="594"/>
      <c r="Q311" s="594"/>
      <c r="R311" s="594"/>
      <c r="S311" s="594"/>
      <c r="T311" s="594"/>
      <c r="U311" s="594"/>
      <c r="V311" s="594"/>
      <c r="W311" s="594"/>
      <c r="X311" s="594"/>
      <c r="Y311" s="594"/>
      <c r="Z311" s="594"/>
    </row>
    <row r="312" spans="1:26">
      <c r="A312" s="597"/>
      <c r="B312" s="597"/>
      <c r="C312" s="595"/>
      <c r="D312" s="595"/>
      <c r="E312" s="596"/>
      <c r="F312" s="596"/>
      <c r="G312" s="594"/>
      <c r="H312" s="594"/>
      <c r="I312" s="594"/>
      <c r="J312" s="594"/>
      <c r="K312" s="594"/>
      <c r="L312" s="594"/>
      <c r="M312" s="594"/>
      <c r="N312" s="594"/>
      <c r="O312" s="594"/>
      <c r="P312" s="594"/>
      <c r="Q312" s="594"/>
      <c r="R312" s="594"/>
      <c r="S312" s="594"/>
      <c r="T312" s="594"/>
      <c r="U312" s="594"/>
      <c r="V312" s="594"/>
      <c r="W312" s="594"/>
      <c r="X312" s="594"/>
      <c r="Y312" s="594"/>
      <c r="Z312" s="594"/>
    </row>
    <row r="313" spans="1:26">
      <c r="A313" s="597"/>
      <c r="B313" s="597"/>
      <c r="C313" s="595"/>
      <c r="D313" s="595"/>
      <c r="E313" s="596"/>
      <c r="F313" s="596"/>
      <c r="G313" s="594"/>
      <c r="H313" s="594"/>
      <c r="I313" s="594"/>
      <c r="J313" s="594"/>
      <c r="K313" s="594"/>
      <c r="L313" s="594"/>
      <c r="M313" s="594"/>
      <c r="N313" s="594"/>
      <c r="O313" s="594"/>
      <c r="P313" s="594"/>
      <c r="Q313" s="594"/>
      <c r="R313" s="594"/>
      <c r="S313" s="594"/>
      <c r="T313" s="594"/>
      <c r="U313" s="594"/>
      <c r="V313" s="594"/>
      <c r="W313" s="594"/>
      <c r="X313" s="594"/>
      <c r="Y313" s="594"/>
      <c r="Z313" s="594"/>
    </row>
    <row r="314" spans="1:26">
      <c r="A314" s="597"/>
      <c r="B314" s="597"/>
      <c r="C314" s="595"/>
      <c r="D314" s="595"/>
      <c r="E314" s="596"/>
      <c r="F314" s="596"/>
      <c r="G314" s="594"/>
      <c r="H314" s="594"/>
      <c r="I314" s="594"/>
      <c r="J314" s="594"/>
      <c r="K314" s="594"/>
      <c r="L314" s="594"/>
      <c r="M314" s="594"/>
      <c r="N314" s="594"/>
      <c r="O314" s="594"/>
      <c r="P314" s="594"/>
      <c r="Q314" s="594"/>
      <c r="R314" s="594"/>
      <c r="S314" s="594"/>
      <c r="T314" s="594"/>
      <c r="U314" s="594"/>
      <c r="V314" s="594"/>
      <c r="W314" s="594"/>
      <c r="X314" s="594"/>
      <c r="Y314" s="594"/>
      <c r="Z314" s="594"/>
    </row>
    <row r="315" spans="1:26">
      <c r="A315" s="597"/>
      <c r="B315" s="597"/>
      <c r="C315" s="595"/>
      <c r="D315" s="595"/>
      <c r="E315" s="596"/>
      <c r="F315" s="596"/>
      <c r="G315" s="594"/>
      <c r="H315" s="594"/>
      <c r="I315" s="594"/>
      <c r="J315" s="594"/>
      <c r="K315" s="594"/>
      <c r="L315" s="594"/>
      <c r="M315" s="594"/>
      <c r="N315" s="594"/>
      <c r="O315" s="594"/>
      <c r="P315" s="594"/>
      <c r="Q315" s="594"/>
      <c r="R315" s="594"/>
      <c r="S315" s="594"/>
      <c r="T315" s="594"/>
      <c r="U315" s="594"/>
      <c r="V315" s="594"/>
      <c r="W315" s="594"/>
      <c r="X315" s="594"/>
      <c r="Y315" s="594"/>
      <c r="Z315" s="594"/>
    </row>
    <row r="316" spans="1:26">
      <c r="A316" s="597"/>
      <c r="B316" s="597"/>
      <c r="C316" s="595"/>
      <c r="D316" s="595"/>
      <c r="E316" s="596"/>
      <c r="F316" s="596"/>
      <c r="G316" s="594"/>
      <c r="H316" s="594"/>
      <c r="I316" s="594"/>
      <c r="J316" s="594"/>
      <c r="K316" s="594"/>
      <c r="L316" s="594"/>
      <c r="M316" s="594"/>
      <c r="N316" s="594"/>
      <c r="O316" s="594"/>
      <c r="P316" s="594"/>
      <c r="Q316" s="594"/>
      <c r="R316" s="594"/>
      <c r="S316" s="594"/>
      <c r="T316" s="594"/>
      <c r="U316" s="594"/>
      <c r="V316" s="594"/>
      <c r="W316" s="594"/>
      <c r="X316" s="594"/>
      <c r="Y316" s="594"/>
      <c r="Z316" s="594"/>
    </row>
    <row r="317" spans="1:26">
      <c r="A317" s="597"/>
      <c r="B317" s="597"/>
      <c r="C317" s="595"/>
      <c r="D317" s="595"/>
      <c r="E317" s="596"/>
      <c r="F317" s="596"/>
      <c r="G317" s="594"/>
      <c r="H317" s="594"/>
      <c r="I317" s="594"/>
      <c r="J317" s="594"/>
      <c r="K317" s="594"/>
      <c r="L317" s="594"/>
      <c r="M317" s="594"/>
      <c r="N317" s="594"/>
      <c r="O317" s="594"/>
      <c r="P317" s="594"/>
      <c r="Q317" s="594"/>
      <c r="R317" s="594"/>
      <c r="S317" s="594"/>
      <c r="T317" s="594"/>
      <c r="U317" s="594"/>
      <c r="V317" s="594"/>
      <c r="W317" s="594"/>
      <c r="X317" s="594"/>
      <c r="Y317" s="594"/>
      <c r="Z317" s="594"/>
    </row>
    <row r="318" spans="1:26">
      <c r="A318" s="597"/>
      <c r="B318" s="597"/>
      <c r="C318" s="595"/>
      <c r="D318" s="595"/>
      <c r="E318" s="596"/>
      <c r="F318" s="596"/>
      <c r="G318" s="594"/>
      <c r="H318" s="594"/>
      <c r="I318" s="594"/>
      <c r="J318" s="594"/>
      <c r="K318" s="594"/>
      <c r="L318" s="594"/>
      <c r="M318" s="594"/>
      <c r="N318" s="594"/>
      <c r="O318" s="594"/>
      <c r="P318" s="594"/>
      <c r="Q318" s="594"/>
      <c r="R318" s="594"/>
      <c r="S318" s="594"/>
      <c r="T318" s="594"/>
      <c r="U318" s="594"/>
      <c r="V318" s="594"/>
      <c r="W318" s="594"/>
      <c r="X318" s="594"/>
      <c r="Y318" s="594"/>
      <c r="Z318" s="594"/>
    </row>
    <row r="319" spans="1:26">
      <c r="A319" s="597"/>
      <c r="B319" s="597"/>
      <c r="C319" s="595"/>
      <c r="D319" s="595"/>
      <c r="E319" s="596"/>
      <c r="F319" s="596"/>
      <c r="G319" s="594"/>
      <c r="H319" s="594"/>
      <c r="I319" s="594"/>
      <c r="J319" s="594"/>
      <c r="K319" s="594"/>
      <c r="L319" s="594"/>
      <c r="M319" s="594"/>
      <c r="N319" s="594"/>
      <c r="O319" s="594"/>
      <c r="P319" s="594"/>
      <c r="Q319" s="594"/>
      <c r="R319" s="594"/>
      <c r="S319" s="594"/>
      <c r="T319" s="594"/>
      <c r="U319" s="594"/>
      <c r="V319" s="594"/>
      <c r="W319" s="594"/>
      <c r="X319" s="594"/>
      <c r="Y319" s="594"/>
      <c r="Z319" s="594"/>
    </row>
    <row r="320" spans="1:26">
      <c r="A320" s="597"/>
      <c r="B320" s="597"/>
      <c r="C320" s="595"/>
      <c r="D320" s="595"/>
      <c r="E320" s="596"/>
      <c r="F320" s="596"/>
      <c r="G320" s="594"/>
      <c r="H320" s="594"/>
      <c r="I320" s="594"/>
      <c r="J320" s="594"/>
      <c r="K320" s="594"/>
      <c r="L320" s="594"/>
      <c r="M320" s="594"/>
      <c r="N320" s="594"/>
      <c r="O320" s="594"/>
      <c r="P320" s="594"/>
      <c r="Q320" s="594"/>
      <c r="R320" s="594"/>
      <c r="S320" s="594"/>
      <c r="T320" s="594"/>
      <c r="U320" s="594"/>
      <c r="V320" s="594"/>
      <c r="W320" s="594"/>
      <c r="X320" s="594"/>
      <c r="Y320" s="594"/>
      <c r="Z320" s="594"/>
    </row>
    <row r="321" spans="1:26">
      <c r="A321" s="597"/>
      <c r="B321" s="597"/>
      <c r="C321" s="595"/>
      <c r="D321" s="595"/>
      <c r="E321" s="596"/>
      <c r="F321" s="596"/>
      <c r="G321" s="594"/>
      <c r="H321" s="594"/>
      <c r="I321" s="594"/>
      <c r="J321" s="594"/>
      <c r="K321" s="594"/>
      <c r="L321" s="594"/>
      <c r="M321" s="594"/>
      <c r="N321" s="594"/>
      <c r="O321" s="594"/>
      <c r="P321" s="594"/>
      <c r="Q321" s="594"/>
      <c r="R321" s="594"/>
      <c r="S321" s="594"/>
      <c r="T321" s="594"/>
      <c r="U321" s="594"/>
      <c r="V321" s="594"/>
      <c r="W321" s="594"/>
      <c r="X321" s="594"/>
      <c r="Y321" s="594"/>
      <c r="Z321" s="594"/>
    </row>
    <row r="322" spans="1:26">
      <c r="A322" s="597"/>
      <c r="B322" s="597"/>
      <c r="C322" s="595"/>
      <c r="D322" s="595"/>
      <c r="E322" s="596"/>
      <c r="F322" s="596"/>
      <c r="G322" s="594"/>
      <c r="H322" s="594"/>
      <c r="I322" s="594"/>
      <c r="J322" s="594"/>
      <c r="K322" s="594"/>
      <c r="L322" s="594"/>
      <c r="M322" s="594"/>
      <c r="N322" s="594"/>
      <c r="O322" s="594"/>
      <c r="P322" s="594"/>
      <c r="Q322" s="594"/>
      <c r="R322" s="594"/>
      <c r="S322" s="594"/>
      <c r="T322" s="594"/>
      <c r="U322" s="594"/>
      <c r="V322" s="594"/>
      <c r="W322" s="594"/>
      <c r="X322" s="594"/>
      <c r="Y322" s="594"/>
      <c r="Z322" s="594"/>
    </row>
    <row r="323" spans="1:26">
      <c r="A323" s="597"/>
      <c r="B323" s="597"/>
      <c r="C323" s="595"/>
      <c r="D323" s="595"/>
      <c r="E323" s="596"/>
      <c r="F323" s="596"/>
      <c r="G323" s="594"/>
      <c r="H323" s="594"/>
      <c r="I323" s="594"/>
      <c r="J323" s="594"/>
      <c r="K323" s="594"/>
      <c r="L323" s="594"/>
      <c r="M323" s="594"/>
      <c r="N323" s="594"/>
      <c r="O323" s="594"/>
      <c r="P323" s="594"/>
      <c r="Q323" s="594"/>
      <c r="R323" s="594"/>
      <c r="S323" s="594"/>
      <c r="T323" s="594"/>
      <c r="U323" s="594"/>
      <c r="V323" s="594"/>
      <c r="W323" s="594"/>
      <c r="X323" s="594"/>
      <c r="Y323" s="594"/>
      <c r="Z323" s="594"/>
    </row>
    <row r="324" spans="1:26">
      <c r="A324" s="597"/>
      <c r="B324" s="597"/>
      <c r="C324" s="595"/>
      <c r="D324" s="595"/>
      <c r="E324" s="596"/>
      <c r="F324" s="596"/>
      <c r="G324" s="594"/>
      <c r="H324" s="594"/>
      <c r="I324" s="594"/>
      <c r="J324" s="594"/>
      <c r="K324" s="594"/>
      <c r="L324" s="594"/>
      <c r="M324" s="594"/>
      <c r="N324" s="594"/>
      <c r="O324" s="594"/>
      <c r="P324" s="594"/>
      <c r="Q324" s="594"/>
      <c r="R324" s="594"/>
      <c r="S324" s="594"/>
      <c r="T324" s="594"/>
      <c r="U324" s="594"/>
      <c r="V324" s="594"/>
      <c r="W324" s="594"/>
      <c r="X324" s="594"/>
      <c r="Y324" s="594"/>
      <c r="Z324" s="594"/>
    </row>
    <row r="325" spans="1:26">
      <c r="A325" s="597"/>
      <c r="B325" s="597"/>
      <c r="C325" s="595"/>
      <c r="D325" s="595"/>
      <c r="E325" s="596"/>
      <c r="F325" s="596"/>
      <c r="G325" s="594"/>
      <c r="H325" s="594"/>
      <c r="I325" s="594"/>
      <c r="J325" s="594"/>
      <c r="K325" s="594"/>
      <c r="L325" s="594"/>
      <c r="M325" s="594"/>
      <c r="N325" s="594"/>
      <c r="O325" s="594"/>
      <c r="P325" s="594"/>
      <c r="Q325" s="594"/>
      <c r="R325" s="594"/>
      <c r="S325" s="594"/>
      <c r="T325" s="594"/>
      <c r="U325" s="594"/>
      <c r="V325" s="594"/>
      <c r="W325" s="594"/>
      <c r="X325" s="594"/>
      <c r="Y325" s="594"/>
      <c r="Z325" s="594"/>
    </row>
    <row r="326" spans="1:26">
      <c r="A326" s="597"/>
      <c r="B326" s="597"/>
      <c r="C326" s="595"/>
      <c r="D326" s="595"/>
      <c r="E326" s="596"/>
      <c r="F326" s="596"/>
      <c r="G326" s="594"/>
      <c r="H326" s="594"/>
      <c r="I326" s="594"/>
      <c r="J326" s="594"/>
      <c r="K326" s="594"/>
      <c r="L326" s="594"/>
      <c r="M326" s="594"/>
      <c r="N326" s="594"/>
      <c r="O326" s="594"/>
      <c r="P326" s="594"/>
      <c r="Q326" s="594"/>
      <c r="R326" s="594"/>
      <c r="S326" s="594"/>
      <c r="T326" s="594"/>
      <c r="U326" s="594"/>
      <c r="V326" s="594"/>
      <c r="W326" s="594"/>
      <c r="X326" s="594"/>
      <c r="Y326" s="594"/>
      <c r="Z326" s="594"/>
    </row>
    <row r="327" spans="1:26">
      <c r="A327" s="597"/>
      <c r="B327" s="597"/>
      <c r="C327" s="595"/>
      <c r="D327" s="595"/>
      <c r="E327" s="596"/>
      <c r="F327" s="596"/>
      <c r="G327" s="594"/>
      <c r="H327" s="594"/>
      <c r="I327" s="594"/>
      <c r="J327" s="594"/>
      <c r="K327" s="594"/>
      <c r="L327" s="594"/>
      <c r="M327" s="594"/>
      <c r="N327" s="594"/>
      <c r="O327" s="594"/>
      <c r="P327" s="594"/>
      <c r="Q327" s="594"/>
      <c r="R327" s="594"/>
      <c r="S327" s="594"/>
      <c r="T327" s="594"/>
      <c r="U327" s="594"/>
      <c r="V327" s="594"/>
      <c r="W327" s="594"/>
      <c r="X327" s="594"/>
      <c r="Y327" s="594"/>
      <c r="Z327" s="594"/>
    </row>
    <row r="328" spans="1:26">
      <c r="A328" s="597"/>
      <c r="B328" s="597"/>
      <c r="C328" s="595"/>
      <c r="D328" s="595"/>
      <c r="E328" s="596"/>
      <c r="F328" s="596"/>
      <c r="G328" s="594"/>
      <c r="H328" s="594"/>
      <c r="I328" s="594"/>
      <c r="J328" s="594"/>
      <c r="K328" s="594"/>
      <c r="L328" s="594"/>
      <c r="M328" s="594"/>
      <c r="N328" s="594"/>
      <c r="O328" s="594"/>
      <c r="P328" s="594"/>
      <c r="Q328" s="594"/>
      <c r="R328" s="594"/>
      <c r="S328" s="594"/>
      <c r="T328" s="594"/>
      <c r="U328" s="594"/>
      <c r="V328" s="594"/>
      <c r="W328" s="594"/>
      <c r="X328" s="594"/>
      <c r="Y328" s="594"/>
      <c r="Z328" s="594"/>
    </row>
    <row r="329" spans="1:26">
      <c r="A329" s="597"/>
      <c r="B329" s="597"/>
      <c r="C329" s="595"/>
      <c r="D329" s="595"/>
      <c r="E329" s="596"/>
      <c r="F329" s="596"/>
      <c r="G329" s="594"/>
      <c r="H329" s="594"/>
      <c r="I329" s="594"/>
      <c r="J329" s="594"/>
      <c r="K329" s="594"/>
      <c r="L329" s="594"/>
      <c r="M329" s="594"/>
      <c r="N329" s="594"/>
      <c r="O329" s="594"/>
      <c r="P329" s="594"/>
      <c r="Q329" s="594"/>
      <c r="R329" s="594"/>
      <c r="S329" s="594"/>
      <c r="T329" s="594"/>
      <c r="U329" s="594"/>
      <c r="V329" s="594"/>
      <c r="W329" s="594"/>
      <c r="X329" s="594"/>
      <c r="Y329" s="594"/>
      <c r="Z329" s="594"/>
    </row>
    <row r="330" spans="1:26">
      <c r="A330" s="597"/>
      <c r="B330" s="597"/>
      <c r="C330" s="595"/>
      <c r="D330" s="595"/>
      <c r="E330" s="596"/>
      <c r="F330" s="596"/>
      <c r="G330" s="594"/>
      <c r="H330" s="594"/>
      <c r="I330" s="594"/>
      <c r="J330" s="594"/>
      <c r="K330" s="594"/>
      <c r="L330" s="594"/>
      <c r="M330" s="594"/>
      <c r="N330" s="594"/>
      <c r="O330" s="594"/>
      <c r="P330" s="594"/>
      <c r="Q330" s="594"/>
      <c r="R330" s="594"/>
      <c r="S330" s="594"/>
      <c r="T330" s="594"/>
      <c r="U330" s="594"/>
      <c r="V330" s="594"/>
      <c r="W330" s="594"/>
      <c r="X330" s="594"/>
      <c r="Y330" s="594"/>
      <c r="Z330" s="594"/>
    </row>
    <row r="331" spans="1:26">
      <c r="A331" s="597"/>
      <c r="B331" s="597"/>
      <c r="C331" s="595"/>
      <c r="D331" s="595"/>
      <c r="E331" s="596"/>
      <c r="F331" s="596"/>
      <c r="G331" s="594"/>
      <c r="H331" s="594"/>
      <c r="I331" s="594"/>
      <c r="J331" s="594"/>
      <c r="K331" s="594"/>
      <c r="L331" s="594"/>
      <c r="M331" s="594"/>
      <c r="N331" s="594"/>
      <c r="O331" s="594"/>
      <c r="P331" s="594"/>
      <c r="Q331" s="594"/>
      <c r="R331" s="594"/>
      <c r="S331" s="594"/>
      <c r="T331" s="594"/>
      <c r="U331" s="594"/>
      <c r="V331" s="594"/>
      <c r="W331" s="594"/>
      <c r="X331" s="594"/>
      <c r="Y331" s="594"/>
      <c r="Z331" s="594"/>
    </row>
    <row r="332" spans="1:26">
      <c r="A332" s="597"/>
      <c r="B332" s="597"/>
      <c r="C332" s="595"/>
      <c r="D332" s="595"/>
      <c r="E332" s="596"/>
      <c r="F332" s="596"/>
      <c r="G332" s="594"/>
      <c r="H332" s="594"/>
      <c r="I332" s="594"/>
      <c r="J332" s="594"/>
      <c r="K332" s="594"/>
      <c r="L332" s="594"/>
      <c r="M332" s="594"/>
      <c r="N332" s="594"/>
      <c r="O332" s="594"/>
      <c r="P332" s="594"/>
      <c r="Q332" s="594"/>
      <c r="R332" s="594"/>
      <c r="S332" s="594"/>
      <c r="T332" s="594"/>
      <c r="U332" s="594"/>
      <c r="V332" s="594"/>
      <c r="W332" s="594"/>
      <c r="X332" s="594"/>
      <c r="Y332" s="594"/>
      <c r="Z332" s="594"/>
    </row>
    <row r="333" spans="1:26">
      <c r="A333" s="597"/>
      <c r="B333" s="597"/>
      <c r="C333" s="595"/>
      <c r="D333" s="595"/>
      <c r="E333" s="596"/>
      <c r="F333" s="596"/>
      <c r="G333" s="594"/>
      <c r="H333" s="594"/>
      <c r="I333" s="594"/>
      <c r="J333" s="594"/>
      <c r="K333" s="594"/>
      <c r="L333" s="594"/>
      <c r="M333" s="594"/>
      <c r="N333" s="594"/>
      <c r="O333" s="594"/>
      <c r="P333" s="594"/>
      <c r="Q333" s="594"/>
      <c r="R333" s="594"/>
      <c r="S333" s="594"/>
      <c r="T333" s="594"/>
      <c r="U333" s="594"/>
      <c r="V333" s="594"/>
      <c r="W333" s="594"/>
      <c r="X333" s="594"/>
      <c r="Y333" s="594"/>
      <c r="Z333" s="594"/>
    </row>
    <row r="334" spans="1:26">
      <c r="A334" s="597"/>
      <c r="B334" s="597"/>
      <c r="C334" s="595"/>
      <c r="D334" s="595"/>
      <c r="E334" s="596"/>
      <c r="F334" s="596"/>
      <c r="G334" s="594"/>
      <c r="H334" s="594"/>
      <c r="I334" s="594"/>
      <c r="J334" s="594"/>
      <c r="K334" s="594"/>
      <c r="L334" s="594"/>
      <c r="M334" s="594"/>
      <c r="N334" s="594"/>
      <c r="O334" s="594"/>
      <c r="P334" s="594"/>
      <c r="Q334" s="594"/>
      <c r="R334" s="594"/>
      <c r="S334" s="594"/>
      <c r="T334" s="594"/>
      <c r="U334" s="594"/>
      <c r="V334" s="594"/>
      <c r="W334" s="594"/>
      <c r="X334" s="594"/>
      <c r="Y334" s="594"/>
      <c r="Z334" s="594"/>
    </row>
    <row r="335" spans="1:26">
      <c r="A335" s="597"/>
      <c r="B335" s="597"/>
      <c r="C335" s="595"/>
      <c r="D335" s="595"/>
      <c r="E335" s="596"/>
      <c r="F335" s="596"/>
      <c r="G335" s="594"/>
      <c r="H335" s="594"/>
      <c r="I335" s="594"/>
      <c r="J335" s="594"/>
      <c r="K335" s="594"/>
      <c r="L335" s="594"/>
      <c r="M335" s="594"/>
      <c r="N335" s="594"/>
      <c r="O335" s="594"/>
      <c r="P335" s="594"/>
      <c r="Q335" s="594"/>
      <c r="R335" s="594"/>
      <c r="S335" s="594"/>
      <c r="T335" s="594"/>
      <c r="U335" s="594"/>
      <c r="V335" s="594"/>
      <c r="W335" s="594"/>
      <c r="X335" s="594"/>
      <c r="Y335" s="594"/>
      <c r="Z335" s="594"/>
    </row>
    <row r="336" spans="1:26">
      <c r="A336" s="597"/>
      <c r="B336" s="597"/>
      <c r="C336" s="595"/>
      <c r="D336" s="595"/>
      <c r="E336" s="596"/>
      <c r="F336" s="596"/>
      <c r="G336" s="594"/>
      <c r="H336" s="594"/>
      <c r="I336" s="594"/>
      <c r="J336" s="594"/>
      <c r="K336" s="594"/>
      <c r="L336" s="594"/>
      <c r="M336" s="594"/>
      <c r="N336" s="594"/>
      <c r="O336" s="594"/>
      <c r="P336" s="594"/>
      <c r="Q336" s="594"/>
      <c r="R336" s="594"/>
      <c r="S336" s="594"/>
      <c r="T336" s="594"/>
      <c r="U336" s="594"/>
      <c r="V336" s="594"/>
      <c r="W336" s="594"/>
      <c r="X336" s="594"/>
      <c r="Y336" s="594"/>
      <c r="Z336" s="594"/>
    </row>
    <row r="337" spans="1:26">
      <c r="A337" s="597"/>
      <c r="B337" s="597"/>
      <c r="C337" s="595"/>
      <c r="D337" s="595"/>
      <c r="E337" s="596"/>
      <c r="F337" s="596"/>
      <c r="G337" s="594"/>
      <c r="H337" s="594"/>
      <c r="I337" s="594"/>
      <c r="J337" s="594"/>
      <c r="K337" s="594"/>
      <c r="L337" s="594"/>
      <c r="M337" s="594"/>
      <c r="N337" s="594"/>
      <c r="O337" s="594"/>
      <c r="P337" s="594"/>
      <c r="Q337" s="594"/>
      <c r="R337" s="594"/>
      <c r="S337" s="594"/>
      <c r="T337" s="594"/>
      <c r="U337" s="594"/>
      <c r="V337" s="594"/>
      <c r="W337" s="594"/>
      <c r="X337" s="594"/>
      <c r="Y337" s="594"/>
      <c r="Z337" s="594"/>
    </row>
    <row r="338" spans="1:26">
      <c r="A338" s="597"/>
      <c r="B338" s="597"/>
      <c r="C338" s="595"/>
      <c r="D338" s="595"/>
      <c r="E338" s="596"/>
      <c r="F338" s="596"/>
      <c r="G338" s="594"/>
      <c r="H338" s="594"/>
      <c r="I338" s="594"/>
      <c r="J338" s="594"/>
      <c r="K338" s="594"/>
      <c r="L338" s="594"/>
      <c r="M338" s="594"/>
      <c r="N338" s="594"/>
      <c r="O338" s="594"/>
      <c r="P338" s="594"/>
      <c r="Q338" s="594"/>
      <c r="R338" s="594"/>
      <c r="S338" s="594"/>
      <c r="T338" s="594"/>
      <c r="U338" s="594"/>
      <c r="V338" s="594"/>
      <c r="W338" s="594"/>
      <c r="X338" s="594"/>
      <c r="Y338" s="594"/>
      <c r="Z338" s="594"/>
    </row>
    <row r="339" spans="1:26">
      <c r="A339" s="597"/>
      <c r="B339" s="597"/>
      <c r="C339" s="595"/>
      <c r="D339" s="595"/>
      <c r="E339" s="596"/>
      <c r="F339" s="596"/>
      <c r="G339" s="594"/>
      <c r="H339" s="594"/>
      <c r="I339" s="594"/>
      <c r="J339" s="594"/>
      <c r="K339" s="594"/>
      <c r="L339" s="594"/>
      <c r="M339" s="594"/>
      <c r="N339" s="594"/>
      <c r="O339" s="594"/>
      <c r="P339" s="594"/>
      <c r="Q339" s="594"/>
      <c r="R339" s="594"/>
      <c r="S339" s="594"/>
      <c r="T339" s="594"/>
      <c r="U339" s="594"/>
      <c r="V339" s="594"/>
      <c r="W339" s="594"/>
      <c r="X339" s="594"/>
      <c r="Y339" s="594"/>
      <c r="Z339" s="594"/>
    </row>
    <row r="340" spans="1:26">
      <c r="A340" s="597"/>
      <c r="B340" s="597"/>
      <c r="C340" s="595"/>
      <c r="D340" s="595"/>
      <c r="E340" s="596"/>
      <c r="F340" s="596"/>
      <c r="G340" s="594"/>
      <c r="H340" s="594"/>
      <c r="I340" s="594"/>
      <c r="J340" s="594"/>
      <c r="K340" s="594"/>
      <c r="L340" s="594"/>
      <c r="M340" s="594"/>
      <c r="N340" s="594"/>
      <c r="O340" s="594"/>
      <c r="P340" s="594"/>
      <c r="Q340" s="594"/>
      <c r="R340" s="594"/>
      <c r="S340" s="594"/>
      <c r="T340" s="594"/>
      <c r="U340" s="594"/>
      <c r="V340" s="594"/>
      <c r="W340" s="594"/>
      <c r="X340" s="594"/>
      <c r="Y340" s="594"/>
      <c r="Z340" s="594"/>
    </row>
    <row r="341" spans="1:26">
      <c r="A341" s="597"/>
      <c r="B341" s="597"/>
      <c r="C341" s="595"/>
      <c r="D341" s="595"/>
      <c r="E341" s="596"/>
      <c r="F341" s="596"/>
      <c r="G341" s="594"/>
      <c r="H341" s="594"/>
      <c r="I341" s="594"/>
      <c r="J341" s="594"/>
      <c r="K341" s="594"/>
      <c r="L341" s="594"/>
      <c r="M341" s="594"/>
      <c r="N341" s="594"/>
      <c r="O341" s="594"/>
      <c r="P341" s="594"/>
      <c r="Q341" s="594"/>
      <c r="R341" s="594"/>
      <c r="S341" s="594"/>
      <c r="T341" s="594"/>
      <c r="U341" s="594"/>
      <c r="V341" s="594"/>
      <c r="W341" s="594"/>
      <c r="X341" s="594"/>
      <c r="Y341" s="594"/>
      <c r="Z341" s="594"/>
    </row>
    <row r="342" spans="1:26">
      <c r="A342" s="597"/>
      <c r="B342" s="597"/>
      <c r="C342" s="595"/>
      <c r="D342" s="595"/>
      <c r="E342" s="596"/>
      <c r="F342" s="596"/>
      <c r="G342" s="594"/>
      <c r="H342" s="594"/>
      <c r="I342" s="594"/>
      <c r="J342" s="594"/>
      <c r="K342" s="594"/>
      <c r="L342" s="594"/>
      <c r="M342" s="594"/>
      <c r="N342" s="594"/>
      <c r="O342" s="594"/>
      <c r="P342" s="594"/>
      <c r="Q342" s="594"/>
      <c r="R342" s="594"/>
      <c r="S342" s="594"/>
      <c r="T342" s="594"/>
      <c r="U342" s="594"/>
      <c r="V342" s="594"/>
      <c r="W342" s="594"/>
      <c r="X342" s="594"/>
      <c r="Y342" s="594"/>
      <c r="Z342" s="594"/>
    </row>
    <row r="343" spans="1:26">
      <c r="A343" s="597"/>
      <c r="B343" s="597"/>
      <c r="C343" s="595"/>
      <c r="D343" s="595"/>
      <c r="E343" s="596"/>
      <c r="F343" s="596"/>
      <c r="G343" s="594"/>
      <c r="H343" s="594"/>
      <c r="I343" s="594"/>
      <c r="J343" s="594"/>
      <c r="K343" s="594"/>
      <c r="L343" s="594"/>
      <c r="M343" s="594"/>
      <c r="N343" s="594"/>
      <c r="O343" s="594"/>
      <c r="P343" s="594"/>
      <c r="Q343" s="594"/>
      <c r="R343" s="594"/>
      <c r="S343" s="594"/>
      <c r="T343" s="594"/>
      <c r="U343" s="594"/>
      <c r="V343" s="594"/>
      <c r="W343" s="594"/>
      <c r="X343" s="594"/>
      <c r="Y343" s="594"/>
      <c r="Z343" s="594"/>
    </row>
    <row r="344" spans="1:26">
      <c r="A344" s="597"/>
      <c r="B344" s="597"/>
      <c r="C344" s="595"/>
      <c r="D344" s="595"/>
      <c r="E344" s="596"/>
      <c r="F344" s="596"/>
      <c r="G344" s="594"/>
      <c r="H344" s="594"/>
      <c r="I344" s="594"/>
      <c r="J344" s="594"/>
      <c r="K344" s="594"/>
      <c r="L344" s="594"/>
      <c r="M344" s="594"/>
      <c r="N344" s="594"/>
      <c r="O344" s="594"/>
      <c r="P344" s="594"/>
      <c r="Q344" s="594"/>
      <c r="R344" s="594"/>
      <c r="S344" s="594"/>
      <c r="T344" s="594"/>
      <c r="U344" s="594"/>
      <c r="V344" s="594"/>
      <c r="W344" s="594"/>
      <c r="X344" s="594"/>
      <c r="Y344" s="594"/>
      <c r="Z344" s="594"/>
    </row>
    <row r="345" spans="1:26">
      <c r="A345" s="597"/>
      <c r="B345" s="597"/>
      <c r="C345" s="595"/>
      <c r="D345" s="595"/>
      <c r="E345" s="596"/>
      <c r="F345" s="596"/>
      <c r="G345" s="594"/>
      <c r="H345" s="594"/>
      <c r="I345" s="594"/>
      <c r="J345" s="594"/>
      <c r="K345" s="594"/>
      <c r="L345" s="594"/>
      <c r="M345" s="594"/>
      <c r="N345" s="594"/>
      <c r="O345" s="594"/>
      <c r="P345" s="594"/>
      <c r="Q345" s="594"/>
      <c r="R345" s="594"/>
      <c r="S345" s="594"/>
      <c r="T345" s="594"/>
      <c r="U345" s="594"/>
      <c r="V345" s="594"/>
      <c r="W345" s="594"/>
      <c r="X345" s="594"/>
      <c r="Y345" s="594"/>
      <c r="Z345" s="594"/>
    </row>
    <row r="346" spans="1:26">
      <c r="A346" s="597"/>
      <c r="B346" s="597"/>
      <c r="C346" s="595"/>
      <c r="D346" s="595"/>
      <c r="E346" s="596"/>
      <c r="F346" s="596"/>
      <c r="G346" s="594"/>
      <c r="H346" s="594"/>
      <c r="I346" s="594"/>
      <c r="J346" s="594"/>
      <c r="K346" s="594"/>
      <c r="L346" s="594"/>
      <c r="M346" s="594"/>
      <c r="N346" s="594"/>
      <c r="O346" s="594"/>
      <c r="P346" s="594"/>
      <c r="Q346" s="594"/>
      <c r="R346" s="594"/>
      <c r="S346" s="594"/>
      <c r="T346" s="594"/>
      <c r="U346" s="594"/>
      <c r="V346" s="594"/>
      <c r="W346" s="594"/>
      <c r="X346" s="594"/>
      <c r="Y346" s="594"/>
      <c r="Z346" s="594"/>
    </row>
    <row r="347" spans="1:26">
      <c r="A347" s="597"/>
      <c r="B347" s="597"/>
      <c r="C347" s="595"/>
      <c r="D347" s="595"/>
      <c r="E347" s="596"/>
      <c r="F347" s="596"/>
      <c r="G347" s="594"/>
      <c r="H347" s="594"/>
      <c r="I347" s="594"/>
      <c r="J347" s="594"/>
      <c r="K347" s="594"/>
      <c r="L347" s="594"/>
      <c r="M347" s="594"/>
      <c r="N347" s="594"/>
      <c r="O347" s="594"/>
      <c r="P347" s="594"/>
      <c r="Q347" s="594"/>
      <c r="R347" s="594"/>
      <c r="S347" s="594"/>
      <c r="T347" s="594"/>
      <c r="U347" s="594"/>
      <c r="V347" s="594"/>
      <c r="W347" s="594"/>
      <c r="X347" s="594"/>
      <c r="Y347" s="594"/>
      <c r="Z347" s="594"/>
    </row>
    <row r="348" spans="1:26">
      <c r="A348" s="597"/>
      <c r="B348" s="597"/>
      <c r="C348" s="595"/>
      <c r="D348" s="595"/>
      <c r="E348" s="596"/>
      <c r="F348" s="596"/>
      <c r="G348" s="594"/>
      <c r="H348" s="594"/>
      <c r="I348" s="594"/>
      <c r="J348" s="594"/>
      <c r="K348" s="594"/>
      <c r="L348" s="594"/>
      <c r="M348" s="594"/>
      <c r="N348" s="594"/>
      <c r="O348" s="594"/>
      <c r="P348" s="594"/>
      <c r="Q348" s="594"/>
      <c r="R348" s="594"/>
      <c r="S348" s="594"/>
      <c r="T348" s="594"/>
      <c r="U348" s="594"/>
      <c r="V348" s="594"/>
      <c r="W348" s="594"/>
      <c r="X348" s="594"/>
      <c r="Y348" s="594"/>
      <c r="Z348" s="594"/>
    </row>
    <row r="349" spans="1:26">
      <c r="A349" s="597"/>
      <c r="B349" s="597"/>
      <c r="C349" s="595"/>
      <c r="D349" s="595"/>
      <c r="E349" s="596"/>
      <c r="F349" s="596"/>
      <c r="G349" s="594"/>
      <c r="H349" s="594"/>
      <c r="I349" s="594"/>
      <c r="J349" s="594"/>
      <c r="K349" s="594"/>
      <c r="L349" s="594"/>
      <c r="M349" s="594"/>
      <c r="N349" s="594"/>
      <c r="O349" s="594"/>
      <c r="P349" s="594"/>
      <c r="Q349" s="594"/>
      <c r="R349" s="594"/>
      <c r="S349" s="594"/>
      <c r="T349" s="594"/>
      <c r="U349" s="594"/>
      <c r="V349" s="594"/>
      <c r="W349" s="594"/>
      <c r="X349" s="594"/>
      <c r="Y349" s="594"/>
      <c r="Z349" s="594"/>
    </row>
    <row r="350" spans="1:26">
      <c r="A350" s="597"/>
      <c r="B350" s="597"/>
      <c r="C350" s="595"/>
      <c r="D350" s="595"/>
      <c r="E350" s="596"/>
      <c r="F350" s="596"/>
      <c r="G350" s="594"/>
      <c r="H350" s="594"/>
      <c r="I350" s="594"/>
      <c r="J350" s="594"/>
      <c r="K350" s="594"/>
      <c r="L350" s="594"/>
      <c r="M350" s="594"/>
      <c r="N350" s="594"/>
      <c r="O350" s="594"/>
      <c r="P350" s="594"/>
      <c r="Q350" s="594"/>
      <c r="R350" s="594"/>
      <c r="S350" s="594"/>
      <c r="T350" s="594"/>
      <c r="U350" s="594"/>
      <c r="V350" s="594"/>
      <c r="W350" s="594"/>
      <c r="X350" s="594"/>
      <c r="Y350" s="594"/>
      <c r="Z350" s="594"/>
    </row>
    <row r="351" spans="1:26">
      <c r="A351" s="597"/>
      <c r="B351" s="597"/>
      <c r="C351" s="595"/>
      <c r="D351" s="595"/>
      <c r="E351" s="596"/>
      <c r="F351" s="596"/>
      <c r="G351" s="594"/>
      <c r="H351" s="594"/>
      <c r="I351" s="594"/>
      <c r="J351" s="594"/>
      <c r="K351" s="594"/>
      <c r="L351" s="594"/>
      <c r="M351" s="594"/>
      <c r="N351" s="594"/>
      <c r="O351" s="594"/>
      <c r="P351" s="594"/>
      <c r="Q351" s="594"/>
      <c r="R351" s="594"/>
      <c r="S351" s="594"/>
      <c r="T351" s="594"/>
      <c r="U351" s="594"/>
      <c r="V351" s="594"/>
      <c r="W351" s="594"/>
      <c r="X351" s="594"/>
      <c r="Y351" s="594"/>
      <c r="Z351" s="594"/>
    </row>
    <row r="352" spans="1:26">
      <c r="A352" s="597"/>
      <c r="B352" s="597"/>
      <c r="C352" s="595"/>
      <c r="D352" s="595"/>
      <c r="E352" s="596"/>
      <c r="F352" s="596"/>
      <c r="G352" s="594"/>
      <c r="H352" s="594"/>
      <c r="I352" s="594"/>
      <c r="J352" s="594"/>
      <c r="K352" s="594"/>
      <c r="L352" s="594"/>
      <c r="M352" s="594"/>
      <c r="N352" s="594"/>
      <c r="O352" s="594"/>
      <c r="P352" s="594"/>
      <c r="Q352" s="594"/>
      <c r="R352" s="594"/>
      <c r="S352" s="594"/>
      <c r="T352" s="594"/>
      <c r="U352" s="594"/>
      <c r="V352" s="594"/>
      <c r="W352" s="594"/>
      <c r="X352" s="594"/>
      <c r="Y352" s="594"/>
      <c r="Z352" s="594"/>
    </row>
    <row r="353" spans="1:26">
      <c r="A353" s="597"/>
      <c r="B353" s="597"/>
      <c r="C353" s="595"/>
      <c r="D353" s="595"/>
      <c r="E353" s="596"/>
      <c r="F353" s="596"/>
      <c r="G353" s="594"/>
      <c r="H353" s="594"/>
      <c r="I353" s="594"/>
      <c r="J353" s="594"/>
      <c r="K353" s="594"/>
      <c r="L353" s="594"/>
      <c r="M353" s="594"/>
      <c r="N353" s="594"/>
      <c r="O353" s="594"/>
      <c r="P353" s="594"/>
      <c r="Q353" s="594"/>
      <c r="R353" s="594"/>
      <c r="S353" s="594"/>
      <c r="T353" s="594"/>
      <c r="U353" s="594"/>
      <c r="V353" s="594"/>
      <c r="W353" s="594"/>
      <c r="X353" s="594"/>
      <c r="Y353" s="594"/>
      <c r="Z353" s="594"/>
    </row>
    <row r="354" spans="1:26">
      <c r="A354" s="597"/>
      <c r="B354" s="597"/>
      <c r="C354" s="595"/>
      <c r="D354" s="595"/>
      <c r="E354" s="596"/>
      <c r="F354" s="596"/>
      <c r="G354" s="594"/>
      <c r="H354" s="594"/>
      <c r="I354" s="594"/>
      <c r="J354" s="594"/>
      <c r="K354" s="594"/>
      <c r="L354" s="594"/>
      <c r="M354" s="594"/>
      <c r="N354" s="594"/>
      <c r="O354" s="594"/>
      <c r="P354" s="594"/>
      <c r="Q354" s="594"/>
      <c r="R354" s="594"/>
      <c r="S354" s="594"/>
      <c r="T354" s="594"/>
      <c r="U354" s="594"/>
      <c r="V354" s="594"/>
      <c r="W354" s="594"/>
      <c r="X354" s="594"/>
      <c r="Y354" s="594"/>
      <c r="Z354" s="594"/>
    </row>
    <row r="355" spans="1:26">
      <c r="A355" s="597"/>
      <c r="B355" s="597"/>
      <c r="C355" s="595"/>
      <c r="D355" s="595"/>
      <c r="E355" s="596"/>
      <c r="F355" s="596"/>
      <c r="G355" s="594"/>
      <c r="H355" s="594"/>
      <c r="I355" s="594"/>
      <c r="J355" s="594"/>
      <c r="K355" s="594"/>
      <c r="L355" s="594"/>
      <c r="M355" s="594"/>
      <c r="N355" s="594"/>
      <c r="O355" s="594"/>
      <c r="P355" s="594"/>
      <c r="Q355" s="594"/>
      <c r="R355" s="594"/>
      <c r="S355" s="594"/>
      <c r="T355" s="594"/>
      <c r="U355" s="594"/>
      <c r="V355" s="594"/>
      <c r="W355" s="594"/>
      <c r="X355" s="594"/>
      <c r="Y355" s="594"/>
      <c r="Z355" s="594"/>
    </row>
    <row r="356" spans="1:26">
      <c r="A356" s="597"/>
      <c r="B356" s="597"/>
      <c r="C356" s="595"/>
      <c r="D356" s="595"/>
      <c r="E356" s="596"/>
      <c r="F356" s="596"/>
      <c r="G356" s="594"/>
      <c r="H356" s="594"/>
      <c r="I356" s="594"/>
      <c r="J356" s="594"/>
      <c r="K356" s="594"/>
      <c r="L356" s="594"/>
      <c r="M356" s="594"/>
      <c r="N356" s="594"/>
      <c r="O356" s="594"/>
      <c r="P356" s="594"/>
      <c r="Q356" s="594"/>
      <c r="R356" s="594"/>
      <c r="S356" s="594"/>
      <c r="T356" s="594"/>
      <c r="U356" s="594"/>
      <c r="V356" s="594"/>
      <c r="W356" s="594"/>
      <c r="X356" s="594"/>
      <c r="Y356" s="594"/>
      <c r="Z356" s="594"/>
    </row>
    <row r="357" spans="1:26">
      <c r="A357" s="597"/>
      <c r="B357" s="597"/>
      <c r="C357" s="595"/>
      <c r="D357" s="595"/>
      <c r="E357" s="596"/>
      <c r="F357" s="596"/>
      <c r="G357" s="594"/>
      <c r="H357" s="594"/>
      <c r="I357" s="594"/>
      <c r="J357" s="594"/>
      <c r="K357" s="594"/>
      <c r="L357" s="594"/>
      <c r="M357" s="594"/>
      <c r="N357" s="594"/>
      <c r="O357" s="594"/>
      <c r="P357" s="594"/>
      <c r="Q357" s="594"/>
      <c r="R357" s="594"/>
      <c r="S357" s="594"/>
      <c r="T357" s="594"/>
      <c r="U357" s="594"/>
      <c r="V357" s="594"/>
      <c r="W357" s="594"/>
      <c r="X357" s="594"/>
      <c r="Y357" s="594"/>
      <c r="Z357" s="594"/>
    </row>
    <row r="358" spans="1:26">
      <c r="A358" s="597"/>
      <c r="B358" s="597"/>
      <c r="C358" s="595"/>
      <c r="D358" s="595"/>
      <c r="E358" s="596"/>
      <c r="F358" s="596"/>
      <c r="G358" s="594"/>
      <c r="H358" s="594"/>
      <c r="I358" s="594"/>
      <c r="J358" s="594"/>
      <c r="K358" s="594"/>
      <c r="L358" s="594"/>
      <c r="M358" s="594"/>
      <c r="N358" s="594"/>
      <c r="O358" s="594"/>
      <c r="P358" s="594"/>
      <c r="Q358" s="594"/>
      <c r="R358" s="594"/>
      <c r="S358" s="594"/>
      <c r="T358" s="594"/>
      <c r="U358" s="594"/>
      <c r="V358" s="594"/>
      <c r="W358" s="594"/>
      <c r="X358" s="594"/>
      <c r="Y358" s="594"/>
      <c r="Z358" s="594"/>
    </row>
    <row r="359" spans="1:26">
      <c r="A359" s="597"/>
      <c r="B359" s="597"/>
      <c r="C359" s="595"/>
      <c r="D359" s="595"/>
      <c r="E359" s="596"/>
      <c r="F359" s="596"/>
      <c r="G359" s="594"/>
      <c r="H359" s="594"/>
      <c r="I359" s="594"/>
      <c r="J359" s="594"/>
      <c r="K359" s="594"/>
      <c r="L359" s="594"/>
      <c r="M359" s="594"/>
      <c r="N359" s="594"/>
      <c r="O359" s="594"/>
      <c r="P359" s="594"/>
      <c r="Q359" s="594"/>
      <c r="R359" s="594"/>
      <c r="S359" s="594"/>
      <c r="T359" s="594"/>
      <c r="U359" s="594"/>
      <c r="V359" s="594"/>
      <c r="W359" s="594"/>
      <c r="X359" s="594"/>
      <c r="Y359" s="594"/>
      <c r="Z359" s="594"/>
    </row>
    <row r="360" spans="1:26">
      <c r="A360" s="597"/>
      <c r="B360" s="597"/>
      <c r="C360" s="595"/>
      <c r="D360" s="595"/>
      <c r="E360" s="596"/>
      <c r="F360" s="596"/>
      <c r="G360" s="594"/>
      <c r="H360" s="594"/>
      <c r="I360" s="594"/>
      <c r="J360" s="594"/>
      <c r="K360" s="594"/>
      <c r="L360" s="594"/>
      <c r="M360" s="594"/>
      <c r="N360" s="594"/>
      <c r="O360" s="594"/>
      <c r="P360" s="594"/>
      <c r="Q360" s="594"/>
      <c r="R360" s="594"/>
      <c r="S360" s="594"/>
      <c r="T360" s="594"/>
      <c r="U360" s="594"/>
      <c r="V360" s="594"/>
      <c r="W360" s="594"/>
      <c r="X360" s="594"/>
      <c r="Y360" s="594"/>
      <c r="Z360" s="594"/>
    </row>
    <row r="361" spans="1:26">
      <c r="A361" s="597"/>
      <c r="B361" s="597"/>
      <c r="C361" s="595"/>
      <c r="D361" s="595"/>
      <c r="E361" s="596"/>
      <c r="F361" s="596"/>
      <c r="G361" s="594"/>
      <c r="H361" s="594"/>
      <c r="I361" s="594"/>
      <c r="J361" s="594"/>
      <c r="K361" s="594"/>
      <c r="L361" s="594"/>
      <c r="M361" s="594"/>
      <c r="N361" s="594"/>
      <c r="O361" s="594"/>
      <c r="P361" s="594"/>
      <c r="Q361" s="594"/>
      <c r="R361" s="594"/>
      <c r="S361" s="594"/>
      <c r="T361" s="594"/>
      <c r="U361" s="594"/>
      <c r="V361" s="594"/>
      <c r="W361" s="594"/>
      <c r="X361" s="594"/>
      <c r="Y361" s="594"/>
      <c r="Z361" s="594"/>
    </row>
    <row r="362" spans="1:26">
      <c r="A362" s="597"/>
      <c r="B362" s="597"/>
      <c r="C362" s="595"/>
      <c r="D362" s="595"/>
      <c r="E362" s="596"/>
      <c r="F362" s="596"/>
      <c r="G362" s="594"/>
      <c r="H362" s="594"/>
      <c r="I362" s="594"/>
      <c r="J362" s="594"/>
      <c r="K362" s="594"/>
      <c r="L362" s="594"/>
      <c r="M362" s="594"/>
      <c r="N362" s="594"/>
      <c r="O362" s="594"/>
      <c r="P362" s="594"/>
      <c r="Q362" s="594"/>
      <c r="R362" s="594"/>
      <c r="S362" s="594"/>
      <c r="T362" s="594"/>
      <c r="U362" s="594"/>
      <c r="V362" s="594"/>
      <c r="W362" s="594"/>
      <c r="X362" s="594"/>
      <c r="Y362" s="594"/>
      <c r="Z362" s="594"/>
    </row>
    <row r="363" spans="1:26">
      <c r="A363" s="597"/>
      <c r="B363" s="597"/>
      <c r="C363" s="595"/>
      <c r="D363" s="595"/>
      <c r="E363" s="596"/>
      <c r="F363" s="596"/>
      <c r="G363" s="594"/>
      <c r="H363" s="594"/>
      <c r="I363" s="594"/>
      <c r="J363" s="594"/>
      <c r="K363" s="594"/>
      <c r="L363" s="594"/>
      <c r="M363" s="594"/>
      <c r="N363" s="594"/>
      <c r="O363" s="594"/>
      <c r="P363" s="594"/>
      <c r="Q363" s="594"/>
      <c r="R363" s="594"/>
      <c r="S363" s="594"/>
      <c r="T363" s="594"/>
      <c r="U363" s="594"/>
      <c r="V363" s="594"/>
      <c r="W363" s="594"/>
      <c r="X363" s="594"/>
      <c r="Y363" s="594"/>
      <c r="Z363" s="594"/>
    </row>
    <row r="364" spans="1:26">
      <c r="A364" s="597"/>
      <c r="B364" s="597"/>
      <c r="C364" s="595"/>
      <c r="D364" s="595"/>
      <c r="E364" s="596"/>
      <c r="F364" s="596"/>
      <c r="G364" s="594"/>
      <c r="H364" s="594"/>
      <c r="I364" s="594"/>
      <c r="J364" s="594"/>
      <c r="K364" s="594"/>
      <c r="L364" s="594"/>
      <c r="M364" s="594"/>
      <c r="N364" s="594"/>
      <c r="O364" s="594"/>
      <c r="P364" s="594"/>
      <c r="Q364" s="594"/>
      <c r="R364" s="594"/>
      <c r="S364" s="594"/>
      <c r="T364" s="594"/>
      <c r="U364" s="594"/>
      <c r="V364" s="594"/>
      <c r="W364" s="594"/>
      <c r="X364" s="594"/>
      <c r="Y364" s="594"/>
      <c r="Z364" s="594"/>
    </row>
    <row r="365" spans="1:26">
      <c r="A365" s="597"/>
      <c r="B365" s="597"/>
      <c r="C365" s="595"/>
      <c r="D365" s="595"/>
      <c r="E365" s="596"/>
      <c r="F365" s="596"/>
      <c r="G365" s="594"/>
      <c r="H365" s="594"/>
      <c r="I365" s="594"/>
      <c r="J365" s="594"/>
      <c r="K365" s="594"/>
      <c r="L365" s="594"/>
      <c r="M365" s="594"/>
      <c r="N365" s="594"/>
      <c r="O365" s="594"/>
      <c r="P365" s="594"/>
      <c r="Q365" s="594"/>
      <c r="R365" s="594"/>
      <c r="S365" s="594"/>
      <c r="T365" s="594"/>
      <c r="U365" s="594"/>
      <c r="V365" s="594"/>
      <c r="W365" s="594"/>
      <c r="X365" s="594"/>
      <c r="Y365" s="594"/>
      <c r="Z365" s="594"/>
    </row>
    <row r="366" spans="1:26">
      <c r="A366" s="597"/>
      <c r="B366" s="597"/>
      <c r="C366" s="595"/>
      <c r="D366" s="595"/>
      <c r="E366" s="596"/>
      <c r="F366" s="596"/>
      <c r="G366" s="594"/>
      <c r="H366" s="594"/>
      <c r="I366" s="594"/>
      <c r="J366" s="594"/>
      <c r="K366" s="594"/>
      <c r="L366" s="594"/>
      <c r="M366" s="594"/>
      <c r="N366" s="594"/>
      <c r="O366" s="594"/>
      <c r="P366" s="594"/>
      <c r="Q366" s="594"/>
      <c r="R366" s="594"/>
      <c r="S366" s="594"/>
      <c r="T366" s="594"/>
      <c r="U366" s="594"/>
      <c r="V366" s="594"/>
      <c r="W366" s="594"/>
      <c r="X366" s="594"/>
      <c r="Y366" s="594"/>
      <c r="Z366" s="594"/>
    </row>
    <row r="367" spans="1:26">
      <c r="A367" s="597"/>
      <c r="B367" s="597"/>
      <c r="C367" s="595"/>
      <c r="D367" s="595"/>
      <c r="E367" s="596"/>
      <c r="F367" s="596"/>
      <c r="G367" s="594"/>
      <c r="H367" s="594"/>
      <c r="I367" s="594"/>
      <c r="J367" s="594"/>
      <c r="K367" s="594"/>
      <c r="L367" s="594"/>
      <c r="M367" s="594"/>
      <c r="N367" s="594"/>
      <c r="O367" s="594"/>
      <c r="P367" s="594"/>
      <c r="Q367" s="594"/>
      <c r="R367" s="594"/>
      <c r="S367" s="594"/>
      <c r="T367" s="594"/>
      <c r="U367" s="594"/>
      <c r="V367" s="594"/>
      <c r="W367" s="594"/>
      <c r="X367" s="594"/>
      <c r="Y367" s="594"/>
      <c r="Z367" s="594"/>
    </row>
    <row r="368" spans="1:26">
      <c r="A368" s="597"/>
      <c r="B368" s="597"/>
      <c r="C368" s="595"/>
      <c r="D368" s="595"/>
      <c r="E368" s="596"/>
      <c r="F368" s="596"/>
      <c r="G368" s="594"/>
      <c r="H368" s="594"/>
      <c r="I368" s="594"/>
      <c r="J368" s="594"/>
      <c r="K368" s="594"/>
      <c r="L368" s="594"/>
      <c r="M368" s="594"/>
      <c r="N368" s="594"/>
      <c r="O368" s="594"/>
      <c r="P368" s="594"/>
      <c r="Q368" s="594"/>
      <c r="R368" s="594"/>
      <c r="S368" s="594"/>
      <c r="T368" s="594"/>
      <c r="U368" s="594"/>
      <c r="V368" s="594"/>
      <c r="W368" s="594"/>
      <c r="X368" s="594"/>
      <c r="Y368" s="594"/>
      <c r="Z368" s="594"/>
    </row>
    <row r="369" spans="1:26">
      <c r="A369" s="597"/>
      <c r="B369" s="597"/>
      <c r="C369" s="595"/>
      <c r="D369" s="595"/>
      <c r="E369" s="596"/>
      <c r="F369" s="596"/>
      <c r="G369" s="594"/>
      <c r="H369" s="594"/>
      <c r="I369" s="594"/>
      <c r="J369" s="594"/>
      <c r="K369" s="594"/>
      <c r="L369" s="594"/>
      <c r="M369" s="594"/>
      <c r="N369" s="594"/>
      <c r="O369" s="594"/>
      <c r="P369" s="594"/>
      <c r="Q369" s="594"/>
      <c r="R369" s="594"/>
      <c r="S369" s="594"/>
      <c r="T369" s="594"/>
      <c r="U369" s="594"/>
      <c r="V369" s="594"/>
      <c r="W369" s="594"/>
      <c r="X369" s="594"/>
      <c r="Y369" s="594"/>
      <c r="Z369" s="594"/>
    </row>
    <row r="370" spans="1:26">
      <c r="A370" s="597"/>
      <c r="B370" s="597"/>
      <c r="C370" s="595"/>
      <c r="D370" s="595"/>
      <c r="E370" s="596"/>
      <c r="F370" s="596"/>
      <c r="G370" s="594"/>
      <c r="H370" s="594"/>
      <c r="I370" s="594"/>
      <c r="J370" s="594"/>
      <c r="K370" s="594"/>
      <c r="L370" s="594"/>
      <c r="M370" s="594"/>
      <c r="N370" s="594"/>
      <c r="O370" s="594"/>
      <c r="P370" s="594"/>
      <c r="Q370" s="594"/>
      <c r="R370" s="594"/>
      <c r="S370" s="594"/>
      <c r="T370" s="594"/>
      <c r="U370" s="594"/>
      <c r="V370" s="594"/>
      <c r="W370" s="594"/>
      <c r="X370" s="594"/>
      <c r="Y370" s="594"/>
      <c r="Z370" s="594"/>
    </row>
    <row r="371" spans="1:26">
      <c r="A371" s="597"/>
      <c r="B371" s="597"/>
      <c r="C371" s="595"/>
      <c r="D371" s="595"/>
      <c r="E371" s="596"/>
      <c r="F371" s="596"/>
      <c r="G371" s="594"/>
      <c r="H371" s="594"/>
      <c r="I371" s="594"/>
      <c r="J371" s="594"/>
      <c r="K371" s="594"/>
      <c r="L371" s="594"/>
      <c r="M371" s="594"/>
      <c r="N371" s="594"/>
      <c r="O371" s="594"/>
      <c r="P371" s="594"/>
      <c r="Q371" s="594"/>
      <c r="R371" s="594"/>
      <c r="S371" s="594"/>
      <c r="T371" s="594"/>
      <c r="U371" s="594"/>
      <c r="V371" s="594"/>
      <c r="W371" s="594"/>
      <c r="X371" s="594"/>
      <c r="Y371" s="594"/>
      <c r="Z371" s="594"/>
    </row>
    <row r="372" spans="1:26">
      <c r="A372" s="597"/>
      <c r="B372" s="597"/>
      <c r="C372" s="595"/>
      <c r="D372" s="595"/>
      <c r="E372" s="596"/>
      <c r="F372" s="596"/>
      <c r="G372" s="594"/>
      <c r="H372" s="594"/>
      <c r="I372" s="594"/>
      <c r="J372" s="594"/>
      <c r="K372" s="594"/>
      <c r="L372" s="594"/>
      <c r="M372" s="594"/>
      <c r="N372" s="594"/>
      <c r="O372" s="594"/>
      <c r="P372" s="594"/>
      <c r="Q372" s="594"/>
      <c r="R372" s="594"/>
      <c r="S372" s="594"/>
      <c r="T372" s="594"/>
      <c r="U372" s="594"/>
      <c r="V372" s="594"/>
      <c r="W372" s="594"/>
      <c r="X372" s="594"/>
      <c r="Y372" s="594"/>
      <c r="Z372" s="594"/>
    </row>
    <row r="373" spans="1:26">
      <c r="A373" s="597"/>
      <c r="B373" s="597"/>
      <c r="C373" s="595"/>
      <c r="D373" s="595"/>
      <c r="E373" s="596"/>
      <c r="F373" s="596"/>
      <c r="G373" s="594"/>
      <c r="H373" s="594"/>
      <c r="I373" s="594"/>
      <c r="J373" s="594"/>
      <c r="K373" s="594"/>
      <c r="L373" s="594"/>
      <c r="M373" s="594"/>
      <c r="N373" s="594"/>
      <c r="O373" s="594"/>
      <c r="P373" s="594"/>
      <c r="Q373" s="594"/>
      <c r="R373" s="594"/>
      <c r="S373" s="594"/>
      <c r="T373" s="594"/>
      <c r="U373" s="594"/>
      <c r="V373" s="594"/>
      <c r="W373" s="594"/>
      <c r="X373" s="594"/>
      <c r="Y373" s="594"/>
      <c r="Z373" s="594"/>
    </row>
    <row r="374" spans="1:26">
      <c r="A374" s="597"/>
      <c r="B374" s="597"/>
      <c r="C374" s="595"/>
      <c r="D374" s="595"/>
      <c r="E374" s="596"/>
      <c r="F374" s="596"/>
      <c r="G374" s="594"/>
      <c r="H374" s="594"/>
      <c r="I374" s="594"/>
      <c r="J374" s="594"/>
      <c r="K374" s="594"/>
      <c r="L374" s="594"/>
      <c r="M374" s="594"/>
      <c r="N374" s="594"/>
      <c r="O374" s="594"/>
      <c r="P374" s="594"/>
      <c r="Q374" s="594"/>
      <c r="R374" s="594"/>
      <c r="S374" s="594"/>
      <c r="T374" s="594"/>
      <c r="U374" s="594"/>
      <c r="V374" s="594"/>
      <c r="W374" s="594"/>
      <c r="X374" s="594"/>
      <c r="Y374" s="594"/>
      <c r="Z374" s="594"/>
    </row>
    <row r="375" spans="1:26">
      <c r="A375" s="597"/>
      <c r="B375" s="597"/>
      <c r="C375" s="595"/>
      <c r="D375" s="595"/>
      <c r="E375" s="596"/>
      <c r="F375" s="596"/>
      <c r="G375" s="594"/>
      <c r="H375" s="594"/>
      <c r="I375" s="594"/>
      <c r="J375" s="594"/>
      <c r="K375" s="594"/>
      <c r="L375" s="594"/>
      <c r="M375" s="594"/>
      <c r="N375" s="594"/>
      <c r="O375" s="594"/>
      <c r="P375" s="594"/>
      <c r="Q375" s="594"/>
      <c r="R375" s="594"/>
      <c r="S375" s="594"/>
      <c r="T375" s="594"/>
      <c r="U375" s="594"/>
      <c r="V375" s="594"/>
      <c r="W375" s="594"/>
      <c r="X375" s="594"/>
      <c r="Y375" s="594"/>
      <c r="Z375" s="594"/>
    </row>
    <row r="376" spans="1:26">
      <c r="A376" s="597"/>
      <c r="B376" s="597"/>
      <c r="C376" s="595"/>
      <c r="D376" s="595"/>
      <c r="E376" s="596"/>
      <c r="F376" s="596"/>
      <c r="G376" s="594"/>
      <c r="H376" s="594"/>
      <c r="I376" s="594"/>
      <c r="J376" s="594"/>
      <c r="K376" s="594"/>
      <c r="L376" s="594"/>
      <c r="M376" s="594"/>
      <c r="N376" s="594"/>
      <c r="O376" s="594"/>
      <c r="P376" s="594"/>
      <c r="Q376" s="594"/>
      <c r="R376" s="594"/>
      <c r="S376" s="594"/>
      <c r="T376" s="594"/>
      <c r="U376" s="594"/>
      <c r="V376" s="594"/>
      <c r="W376" s="594"/>
      <c r="X376" s="594"/>
      <c r="Y376" s="594"/>
      <c r="Z376" s="594"/>
    </row>
    <row r="377" spans="1:26">
      <c r="A377" s="597"/>
      <c r="B377" s="597"/>
      <c r="C377" s="595"/>
      <c r="D377" s="595"/>
      <c r="E377" s="596"/>
      <c r="F377" s="596"/>
      <c r="G377" s="594"/>
      <c r="H377" s="594"/>
      <c r="I377" s="594"/>
      <c r="J377" s="594"/>
      <c r="K377" s="594"/>
      <c r="L377" s="594"/>
      <c r="M377" s="594"/>
      <c r="N377" s="594"/>
      <c r="O377" s="594"/>
      <c r="P377" s="594"/>
      <c r="Q377" s="594"/>
      <c r="R377" s="594"/>
      <c r="S377" s="594"/>
      <c r="T377" s="594"/>
      <c r="U377" s="594"/>
      <c r="V377" s="594"/>
      <c r="W377" s="594"/>
      <c r="X377" s="594"/>
      <c r="Y377" s="594"/>
      <c r="Z377" s="594"/>
    </row>
    <row r="378" spans="1:26">
      <c r="A378" s="597"/>
      <c r="B378" s="597"/>
      <c r="C378" s="595"/>
      <c r="D378" s="595"/>
      <c r="E378" s="596"/>
      <c r="F378" s="596"/>
      <c r="G378" s="594"/>
      <c r="H378" s="594"/>
      <c r="I378" s="594"/>
      <c r="J378" s="594"/>
      <c r="K378" s="594"/>
      <c r="L378" s="594"/>
      <c r="M378" s="594"/>
      <c r="N378" s="594"/>
      <c r="O378" s="594"/>
      <c r="P378" s="594"/>
      <c r="Q378" s="594"/>
      <c r="R378" s="594"/>
      <c r="S378" s="594"/>
      <c r="T378" s="594"/>
      <c r="U378" s="594"/>
      <c r="V378" s="594"/>
      <c r="W378" s="594"/>
      <c r="X378" s="594"/>
      <c r="Y378" s="594"/>
      <c r="Z378" s="594"/>
    </row>
    <row r="379" spans="1:26">
      <c r="A379" s="597"/>
      <c r="B379" s="597"/>
      <c r="C379" s="595"/>
      <c r="D379" s="595"/>
      <c r="E379" s="596"/>
      <c r="F379" s="596"/>
      <c r="G379" s="594"/>
      <c r="H379" s="594"/>
      <c r="I379" s="594"/>
      <c r="J379" s="594"/>
      <c r="K379" s="594"/>
      <c r="L379" s="594"/>
      <c r="M379" s="594"/>
      <c r="N379" s="594"/>
      <c r="O379" s="594"/>
      <c r="P379" s="594"/>
      <c r="Q379" s="594"/>
      <c r="R379" s="594"/>
      <c r="S379" s="594"/>
      <c r="T379" s="594"/>
      <c r="U379" s="594"/>
      <c r="V379" s="594"/>
      <c r="W379" s="594"/>
      <c r="X379" s="594"/>
      <c r="Y379" s="594"/>
      <c r="Z379" s="594"/>
    </row>
    <row r="380" spans="1:26">
      <c r="A380" s="597"/>
      <c r="B380" s="597"/>
      <c r="C380" s="595"/>
      <c r="D380" s="595"/>
      <c r="E380" s="596"/>
      <c r="F380" s="596"/>
      <c r="G380" s="594"/>
      <c r="H380" s="594"/>
      <c r="I380" s="594"/>
      <c r="J380" s="594"/>
      <c r="K380" s="594"/>
      <c r="L380" s="594"/>
      <c r="M380" s="594"/>
      <c r="N380" s="594"/>
      <c r="O380" s="594"/>
      <c r="P380" s="594"/>
      <c r="Q380" s="594"/>
      <c r="R380" s="594"/>
      <c r="S380" s="594"/>
      <c r="T380" s="594"/>
      <c r="U380" s="594"/>
      <c r="V380" s="594"/>
      <c r="W380" s="594"/>
      <c r="X380" s="594"/>
      <c r="Y380" s="594"/>
      <c r="Z380" s="594"/>
    </row>
    <row r="381" spans="1:26">
      <c r="A381" s="597"/>
      <c r="B381" s="597"/>
      <c r="C381" s="595"/>
      <c r="D381" s="595"/>
      <c r="E381" s="596"/>
      <c r="F381" s="596"/>
      <c r="G381" s="594"/>
      <c r="H381" s="594"/>
      <c r="I381" s="594"/>
      <c r="J381" s="594"/>
      <c r="K381" s="594"/>
      <c r="L381" s="594"/>
      <c r="M381" s="594"/>
      <c r="N381" s="594"/>
      <c r="O381" s="594"/>
      <c r="P381" s="594"/>
      <c r="Q381" s="594"/>
      <c r="R381" s="594"/>
      <c r="S381" s="594"/>
      <c r="T381" s="594"/>
      <c r="U381" s="594"/>
      <c r="V381" s="594"/>
      <c r="W381" s="594"/>
      <c r="X381" s="594"/>
      <c r="Y381" s="594"/>
      <c r="Z381" s="594"/>
    </row>
    <row r="382" spans="1:26">
      <c r="A382" s="597"/>
      <c r="B382" s="597"/>
      <c r="C382" s="595"/>
      <c r="D382" s="595"/>
      <c r="E382" s="596"/>
      <c r="F382" s="596"/>
      <c r="G382" s="594"/>
      <c r="H382" s="594"/>
      <c r="I382" s="594"/>
      <c r="J382" s="594"/>
      <c r="K382" s="594"/>
      <c r="L382" s="594"/>
      <c r="M382" s="594"/>
      <c r="N382" s="594"/>
      <c r="O382" s="594"/>
      <c r="P382" s="594"/>
      <c r="Q382" s="594"/>
      <c r="R382" s="594"/>
      <c r="S382" s="594"/>
      <c r="T382" s="594"/>
      <c r="U382" s="594"/>
      <c r="V382" s="594"/>
      <c r="W382" s="594"/>
      <c r="X382" s="594"/>
      <c r="Y382" s="594"/>
      <c r="Z382" s="594"/>
    </row>
    <row r="383" spans="1:26">
      <c r="A383" s="597"/>
      <c r="B383" s="597"/>
      <c r="C383" s="595"/>
      <c r="D383" s="595"/>
      <c r="E383" s="596"/>
      <c r="F383" s="596"/>
      <c r="G383" s="594"/>
      <c r="H383" s="594"/>
      <c r="I383" s="594"/>
      <c r="J383" s="594"/>
      <c r="K383" s="594"/>
      <c r="L383" s="594"/>
      <c r="M383" s="594"/>
      <c r="N383" s="594"/>
      <c r="O383" s="594"/>
      <c r="P383" s="594"/>
      <c r="Q383" s="594"/>
      <c r="R383" s="594"/>
      <c r="S383" s="594"/>
      <c r="T383" s="594"/>
      <c r="U383" s="594"/>
      <c r="V383" s="594"/>
      <c r="W383" s="594"/>
      <c r="X383" s="594"/>
      <c r="Y383" s="594"/>
      <c r="Z383" s="594"/>
    </row>
    <row r="384" spans="1:26">
      <c r="A384" s="597"/>
      <c r="B384" s="597"/>
      <c r="C384" s="595"/>
      <c r="D384" s="595"/>
      <c r="E384" s="596"/>
      <c r="F384" s="596"/>
      <c r="G384" s="594"/>
      <c r="H384" s="594"/>
      <c r="I384" s="594"/>
      <c r="J384" s="594"/>
      <c r="K384" s="594"/>
      <c r="L384" s="594"/>
      <c r="M384" s="594"/>
      <c r="N384" s="594"/>
      <c r="O384" s="594"/>
      <c r="P384" s="594"/>
      <c r="Q384" s="594"/>
      <c r="R384" s="594"/>
      <c r="S384" s="594"/>
      <c r="T384" s="594"/>
      <c r="U384" s="594"/>
      <c r="V384" s="594"/>
      <c r="W384" s="594"/>
      <c r="X384" s="594"/>
      <c r="Y384" s="594"/>
      <c r="Z384" s="594"/>
    </row>
    <row r="385" spans="1:26">
      <c r="A385" s="597"/>
      <c r="B385" s="597"/>
      <c r="C385" s="595"/>
      <c r="D385" s="595"/>
      <c r="E385" s="596"/>
      <c r="F385" s="596"/>
      <c r="G385" s="594"/>
      <c r="H385" s="594"/>
      <c r="I385" s="594"/>
      <c r="J385" s="594"/>
      <c r="K385" s="594"/>
      <c r="L385" s="594"/>
      <c r="M385" s="594"/>
      <c r="N385" s="594"/>
      <c r="O385" s="594"/>
      <c r="P385" s="594"/>
      <c r="Q385" s="594"/>
      <c r="R385" s="594"/>
      <c r="S385" s="594"/>
      <c r="T385" s="594"/>
      <c r="U385" s="594"/>
      <c r="V385" s="594"/>
      <c r="W385" s="594"/>
      <c r="X385" s="594"/>
      <c r="Y385" s="594"/>
      <c r="Z385" s="594"/>
    </row>
    <row r="386" spans="1:26">
      <c r="A386" s="597"/>
      <c r="B386" s="597"/>
      <c r="C386" s="595"/>
      <c r="D386" s="595"/>
      <c r="E386" s="596"/>
      <c r="F386" s="596"/>
      <c r="G386" s="594"/>
      <c r="H386" s="594"/>
      <c r="I386" s="594"/>
      <c r="J386" s="594"/>
      <c r="K386" s="594"/>
      <c r="L386" s="594"/>
      <c r="M386" s="594"/>
      <c r="N386" s="594"/>
      <c r="O386" s="594"/>
      <c r="P386" s="594"/>
      <c r="Q386" s="594"/>
      <c r="R386" s="594"/>
      <c r="S386" s="594"/>
      <c r="T386" s="594"/>
      <c r="U386" s="594"/>
      <c r="V386" s="594"/>
      <c r="W386" s="594"/>
      <c r="X386" s="594"/>
      <c r="Y386" s="594"/>
      <c r="Z386" s="594"/>
    </row>
    <row r="387" spans="1:26">
      <c r="A387" s="597"/>
      <c r="B387" s="597"/>
      <c r="C387" s="595"/>
      <c r="D387" s="595"/>
      <c r="E387" s="596"/>
      <c r="F387" s="596"/>
      <c r="G387" s="594"/>
      <c r="H387" s="594"/>
      <c r="I387" s="594"/>
      <c r="J387" s="594"/>
      <c r="K387" s="594"/>
      <c r="L387" s="594"/>
      <c r="M387" s="594"/>
      <c r="N387" s="594"/>
      <c r="O387" s="594"/>
      <c r="P387" s="594"/>
      <c r="Q387" s="594"/>
      <c r="R387" s="594"/>
      <c r="S387" s="594"/>
      <c r="T387" s="594"/>
      <c r="U387" s="594"/>
      <c r="V387" s="594"/>
      <c r="W387" s="594"/>
      <c r="X387" s="594"/>
      <c r="Y387" s="594"/>
      <c r="Z387" s="594"/>
    </row>
    <row r="388" spans="1:26">
      <c r="A388" s="597"/>
      <c r="B388" s="597"/>
      <c r="C388" s="595"/>
      <c r="D388" s="595"/>
      <c r="E388" s="596"/>
      <c r="F388" s="596"/>
      <c r="G388" s="594"/>
      <c r="H388" s="594"/>
      <c r="I388" s="594"/>
      <c r="J388" s="594"/>
      <c r="K388" s="594"/>
      <c r="L388" s="594"/>
      <c r="M388" s="594"/>
      <c r="N388" s="594"/>
      <c r="O388" s="594"/>
      <c r="P388" s="594"/>
      <c r="Q388" s="594"/>
      <c r="R388" s="594"/>
      <c r="S388" s="594"/>
      <c r="T388" s="594"/>
      <c r="U388" s="594"/>
      <c r="V388" s="594"/>
      <c r="W388" s="594"/>
      <c r="X388" s="594"/>
      <c r="Y388" s="594"/>
      <c r="Z388" s="594"/>
    </row>
    <row r="389" spans="1:26">
      <c r="A389" s="597"/>
      <c r="B389" s="597"/>
      <c r="C389" s="595"/>
      <c r="D389" s="595"/>
      <c r="E389" s="596"/>
      <c r="F389" s="596"/>
      <c r="G389" s="594"/>
      <c r="H389" s="594"/>
      <c r="I389" s="594"/>
      <c r="J389" s="594"/>
      <c r="K389" s="594"/>
      <c r="L389" s="594"/>
      <c r="M389" s="594"/>
      <c r="N389" s="594"/>
      <c r="O389" s="594"/>
      <c r="P389" s="594"/>
      <c r="Q389" s="594"/>
      <c r="R389" s="594"/>
      <c r="S389" s="594"/>
      <c r="T389" s="594"/>
      <c r="U389" s="594"/>
      <c r="V389" s="594"/>
      <c r="W389" s="594"/>
      <c r="X389" s="594"/>
      <c r="Y389" s="594"/>
      <c r="Z389" s="594"/>
    </row>
    <row r="390" spans="1:26">
      <c r="A390" s="597"/>
      <c r="B390" s="597"/>
      <c r="C390" s="595"/>
      <c r="D390" s="595"/>
      <c r="E390" s="596"/>
      <c r="F390" s="596"/>
      <c r="G390" s="594"/>
      <c r="H390" s="594"/>
      <c r="I390" s="594"/>
      <c r="J390" s="594"/>
      <c r="K390" s="594"/>
      <c r="L390" s="594"/>
      <c r="M390" s="594"/>
      <c r="N390" s="594"/>
      <c r="O390" s="594"/>
      <c r="P390" s="594"/>
      <c r="Q390" s="594"/>
      <c r="R390" s="594"/>
      <c r="S390" s="594"/>
      <c r="T390" s="594"/>
      <c r="U390" s="594"/>
      <c r="V390" s="594"/>
      <c r="W390" s="594"/>
      <c r="X390" s="594"/>
      <c r="Y390" s="594"/>
      <c r="Z390" s="594"/>
    </row>
    <row r="391" spans="1:26">
      <c r="A391" s="597"/>
      <c r="B391" s="597"/>
      <c r="C391" s="595"/>
      <c r="D391" s="595"/>
      <c r="E391" s="596"/>
      <c r="F391" s="596"/>
      <c r="G391" s="594"/>
      <c r="H391" s="594"/>
      <c r="I391" s="594"/>
      <c r="J391" s="594"/>
      <c r="K391" s="594"/>
      <c r="L391" s="594"/>
      <c r="M391" s="594"/>
      <c r="N391" s="594"/>
      <c r="O391" s="594"/>
      <c r="P391" s="594"/>
      <c r="Q391" s="594"/>
      <c r="R391" s="594"/>
      <c r="S391" s="594"/>
      <c r="T391" s="594"/>
      <c r="U391" s="594"/>
      <c r="V391" s="594"/>
      <c r="W391" s="594"/>
      <c r="X391" s="594"/>
      <c r="Y391" s="594"/>
      <c r="Z391" s="594"/>
    </row>
    <row r="392" spans="1:26">
      <c r="A392" s="597"/>
      <c r="B392" s="597"/>
      <c r="C392" s="595"/>
      <c r="D392" s="595"/>
      <c r="E392" s="596"/>
      <c r="F392" s="596"/>
      <c r="G392" s="594"/>
      <c r="H392" s="594"/>
      <c r="I392" s="594"/>
      <c r="J392" s="594"/>
      <c r="K392" s="594"/>
      <c r="L392" s="594"/>
      <c r="M392" s="594"/>
      <c r="N392" s="594"/>
      <c r="O392" s="594"/>
      <c r="P392" s="594"/>
      <c r="Q392" s="594"/>
      <c r="R392" s="594"/>
      <c r="S392" s="594"/>
      <c r="T392" s="594"/>
      <c r="U392" s="594"/>
      <c r="V392" s="594"/>
      <c r="W392" s="594"/>
      <c r="X392" s="594"/>
      <c r="Y392" s="594"/>
      <c r="Z392" s="594"/>
    </row>
    <row r="393" spans="1:26">
      <c r="A393" s="597"/>
      <c r="B393" s="597"/>
      <c r="C393" s="595"/>
      <c r="D393" s="595"/>
      <c r="E393" s="596"/>
      <c r="F393" s="596"/>
      <c r="G393" s="594"/>
      <c r="H393" s="594"/>
      <c r="I393" s="594"/>
      <c r="J393" s="594"/>
      <c r="K393" s="594"/>
      <c r="L393" s="594"/>
      <c r="M393" s="594"/>
      <c r="N393" s="594"/>
      <c r="O393" s="594"/>
      <c r="P393" s="594"/>
      <c r="Q393" s="594"/>
      <c r="R393" s="594"/>
      <c r="S393" s="594"/>
      <c r="T393" s="594"/>
      <c r="U393" s="594"/>
      <c r="V393" s="594"/>
      <c r="W393" s="594"/>
      <c r="X393" s="594"/>
      <c r="Y393" s="594"/>
      <c r="Z393" s="594"/>
    </row>
    <row r="394" spans="1:26">
      <c r="A394" s="597"/>
      <c r="B394" s="597"/>
      <c r="C394" s="595"/>
      <c r="D394" s="595"/>
      <c r="E394" s="596"/>
      <c r="F394" s="596"/>
      <c r="G394" s="594"/>
      <c r="H394" s="594"/>
      <c r="I394" s="594"/>
      <c r="J394" s="594"/>
      <c r="K394" s="594"/>
      <c r="L394" s="594"/>
      <c r="M394" s="594"/>
      <c r="N394" s="594"/>
      <c r="O394" s="594"/>
      <c r="P394" s="594"/>
      <c r="Q394" s="594"/>
      <c r="R394" s="594"/>
      <c r="S394" s="594"/>
      <c r="T394" s="594"/>
      <c r="U394" s="594"/>
      <c r="V394" s="594"/>
      <c r="W394" s="594"/>
      <c r="X394" s="594"/>
      <c r="Y394" s="594"/>
      <c r="Z394" s="594"/>
    </row>
    <row r="395" spans="1:26">
      <c r="A395" s="597"/>
      <c r="B395" s="597"/>
      <c r="C395" s="595"/>
      <c r="D395" s="595"/>
      <c r="E395" s="596"/>
      <c r="F395" s="596"/>
      <c r="G395" s="594"/>
      <c r="H395" s="594"/>
      <c r="I395" s="594"/>
      <c r="J395" s="594"/>
      <c r="K395" s="594"/>
      <c r="L395" s="594"/>
      <c r="M395" s="594"/>
      <c r="N395" s="594"/>
      <c r="O395" s="594"/>
      <c r="P395" s="594"/>
      <c r="Q395" s="594"/>
      <c r="R395" s="594"/>
      <c r="S395" s="594"/>
      <c r="T395" s="594"/>
      <c r="U395" s="594"/>
      <c r="V395" s="594"/>
      <c r="W395" s="594"/>
      <c r="X395" s="594"/>
      <c r="Y395" s="594"/>
      <c r="Z395" s="594"/>
    </row>
    <row r="396" spans="1:26">
      <c r="A396" s="597"/>
      <c r="B396" s="597"/>
      <c r="C396" s="595"/>
      <c r="D396" s="595"/>
      <c r="E396" s="596"/>
      <c r="F396" s="596"/>
      <c r="G396" s="594"/>
      <c r="H396" s="594"/>
      <c r="I396" s="594"/>
      <c r="J396" s="594"/>
      <c r="K396" s="594"/>
      <c r="L396" s="594"/>
      <c r="M396" s="594"/>
      <c r="N396" s="594"/>
      <c r="O396" s="594"/>
      <c r="P396" s="594"/>
      <c r="Q396" s="594"/>
      <c r="R396" s="594"/>
      <c r="S396" s="594"/>
      <c r="T396" s="594"/>
      <c r="U396" s="594"/>
      <c r="V396" s="594"/>
      <c r="W396" s="594"/>
      <c r="X396" s="594"/>
      <c r="Y396" s="594"/>
      <c r="Z396" s="594"/>
    </row>
    <row r="397" spans="1:26">
      <c r="A397" s="597"/>
      <c r="B397" s="597"/>
      <c r="C397" s="595"/>
      <c r="D397" s="595"/>
      <c r="E397" s="596"/>
      <c r="F397" s="596"/>
      <c r="G397" s="594"/>
      <c r="H397" s="594"/>
      <c r="I397" s="594"/>
      <c r="J397" s="594"/>
      <c r="K397" s="594"/>
      <c r="L397" s="594"/>
      <c r="M397" s="594"/>
      <c r="N397" s="594"/>
      <c r="O397" s="594"/>
      <c r="P397" s="594"/>
      <c r="Q397" s="594"/>
      <c r="R397" s="594"/>
      <c r="S397" s="594"/>
      <c r="T397" s="594"/>
      <c r="U397" s="594"/>
      <c r="V397" s="594"/>
      <c r="W397" s="594"/>
      <c r="X397" s="594"/>
      <c r="Y397" s="594"/>
      <c r="Z397" s="594"/>
    </row>
    <row r="398" spans="1:26">
      <c r="A398" s="597"/>
      <c r="B398" s="597"/>
      <c r="C398" s="595"/>
      <c r="D398" s="595"/>
      <c r="E398" s="596"/>
      <c r="F398" s="596"/>
      <c r="G398" s="594"/>
      <c r="H398" s="594"/>
      <c r="I398" s="594"/>
      <c r="J398" s="594"/>
      <c r="K398" s="594"/>
      <c r="L398" s="594"/>
      <c r="M398" s="594"/>
      <c r="N398" s="594"/>
      <c r="O398" s="594"/>
      <c r="P398" s="594"/>
      <c r="Q398" s="594"/>
      <c r="R398" s="594"/>
      <c r="S398" s="594"/>
      <c r="T398" s="594"/>
      <c r="U398" s="594"/>
      <c r="V398" s="594"/>
      <c r="W398" s="594"/>
      <c r="X398" s="594"/>
      <c r="Y398" s="594"/>
      <c r="Z398" s="594"/>
    </row>
    <row r="399" spans="1:26">
      <c r="A399" s="597"/>
      <c r="B399" s="597"/>
      <c r="C399" s="595"/>
      <c r="D399" s="595"/>
      <c r="E399" s="596"/>
      <c r="F399" s="596"/>
      <c r="G399" s="594"/>
      <c r="H399" s="594"/>
      <c r="I399" s="594"/>
      <c r="J399" s="594"/>
      <c r="K399" s="594"/>
      <c r="L399" s="594"/>
      <c r="M399" s="594"/>
      <c r="N399" s="594"/>
      <c r="O399" s="594"/>
      <c r="P399" s="594"/>
      <c r="Q399" s="594"/>
      <c r="R399" s="594"/>
      <c r="S399" s="594"/>
      <c r="T399" s="594"/>
      <c r="U399" s="594"/>
      <c r="V399" s="594"/>
      <c r="W399" s="594"/>
      <c r="X399" s="594"/>
      <c r="Y399" s="594"/>
      <c r="Z399" s="594"/>
    </row>
    <row r="400" spans="1:26">
      <c r="A400" s="597"/>
      <c r="B400" s="597"/>
      <c r="C400" s="595"/>
      <c r="D400" s="595"/>
      <c r="E400" s="596"/>
      <c r="F400" s="596"/>
      <c r="G400" s="594"/>
      <c r="H400" s="594"/>
      <c r="I400" s="594"/>
      <c r="J400" s="594"/>
      <c r="K400" s="594"/>
      <c r="L400" s="594"/>
      <c r="M400" s="594"/>
      <c r="N400" s="594"/>
      <c r="O400" s="594"/>
      <c r="P400" s="594"/>
      <c r="Q400" s="594"/>
      <c r="R400" s="594"/>
      <c r="S400" s="594"/>
      <c r="T400" s="594"/>
      <c r="U400" s="594"/>
      <c r="V400" s="594"/>
      <c r="W400" s="594"/>
      <c r="X400" s="594"/>
      <c r="Y400" s="594"/>
      <c r="Z400" s="594"/>
    </row>
    <row r="401" spans="1:26">
      <c r="A401" s="597"/>
      <c r="B401" s="597"/>
      <c r="C401" s="595"/>
      <c r="D401" s="595"/>
      <c r="E401" s="596"/>
      <c r="F401" s="596"/>
      <c r="G401" s="594"/>
      <c r="H401" s="594"/>
      <c r="I401" s="594"/>
      <c r="J401" s="594"/>
      <c r="K401" s="594"/>
      <c r="L401" s="594"/>
      <c r="M401" s="594"/>
      <c r="N401" s="594"/>
      <c r="O401" s="594"/>
      <c r="P401" s="594"/>
      <c r="Q401" s="594"/>
      <c r="R401" s="594"/>
      <c r="S401" s="594"/>
      <c r="T401" s="594"/>
      <c r="U401" s="594"/>
      <c r="V401" s="594"/>
      <c r="W401" s="594"/>
      <c r="X401" s="594"/>
      <c r="Y401" s="594"/>
      <c r="Z401" s="594"/>
    </row>
    <row r="402" spans="1:26">
      <c r="A402" s="597"/>
      <c r="B402" s="597"/>
      <c r="C402" s="595"/>
      <c r="D402" s="595"/>
      <c r="E402" s="596"/>
      <c r="F402" s="596"/>
      <c r="G402" s="594"/>
      <c r="H402" s="594"/>
      <c r="I402" s="594"/>
      <c r="J402" s="594"/>
      <c r="K402" s="594"/>
      <c r="L402" s="594"/>
      <c r="M402" s="594"/>
      <c r="N402" s="594"/>
      <c r="O402" s="594"/>
      <c r="P402" s="594"/>
      <c r="Q402" s="594"/>
      <c r="R402" s="594"/>
      <c r="S402" s="594"/>
      <c r="T402" s="594"/>
      <c r="U402" s="594"/>
      <c r="V402" s="594"/>
      <c r="W402" s="594"/>
      <c r="X402" s="594"/>
      <c r="Y402" s="594"/>
      <c r="Z402" s="594"/>
    </row>
    <row r="403" spans="1:26">
      <c r="A403" s="597"/>
      <c r="B403" s="597"/>
      <c r="C403" s="595"/>
      <c r="D403" s="595"/>
      <c r="E403" s="596"/>
      <c r="F403" s="596"/>
      <c r="G403" s="594"/>
      <c r="H403" s="594"/>
      <c r="I403" s="594"/>
      <c r="J403" s="594"/>
      <c r="K403" s="594"/>
      <c r="L403" s="594"/>
      <c r="M403" s="594"/>
      <c r="N403" s="594"/>
      <c r="O403" s="594"/>
      <c r="P403" s="594"/>
      <c r="Q403" s="594"/>
      <c r="R403" s="594"/>
      <c r="S403" s="594"/>
      <c r="T403" s="594"/>
      <c r="U403" s="594"/>
      <c r="V403" s="594"/>
      <c r="W403" s="594"/>
      <c r="X403" s="594"/>
      <c r="Y403" s="594"/>
      <c r="Z403" s="594"/>
    </row>
    <row r="404" spans="1:26">
      <c r="A404" s="597"/>
      <c r="B404" s="597"/>
      <c r="C404" s="595"/>
      <c r="D404" s="595"/>
      <c r="E404" s="596"/>
      <c r="F404" s="596"/>
      <c r="G404" s="594"/>
      <c r="H404" s="594"/>
      <c r="I404" s="594"/>
      <c r="J404" s="594"/>
      <c r="K404" s="594"/>
      <c r="L404" s="594"/>
      <c r="M404" s="594"/>
      <c r="N404" s="594"/>
      <c r="O404" s="594"/>
      <c r="P404" s="594"/>
      <c r="Q404" s="594"/>
      <c r="R404" s="594"/>
      <c r="S404" s="594"/>
      <c r="T404" s="594"/>
      <c r="U404" s="594"/>
      <c r="V404" s="594"/>
      <c r="W404" s="594"/>
      <c r="X404" s="594"/>
      <c r="Y404" s="594"/>
      <c r="Z404" s="594"/>
    </row>
    <row r="405" spans="1:26">
      <c r="A405" s="597"/>
      <c r="B405" s="597"/>
      <c r="C405" s="595"/>
      <c r="D405" s="595"/>
      <c r="E405" s="596"/>
      <c r="F405" s="596"/>
      <c r="G405" s="594"/>
      <c r="H405" s="594"/>
      <c r="I405" s="594"/>
      <c r="J405" s="594"/>
      <c r="K405" s="594"/>
      <c r="L405" s="594"/>
      <c r="M405" s="594"/>
      <c r="N405" s="594"/>
      <c r="O405" s="594"/>
      <c r="P405" s="594"/>
      <c r="Q405" s="594"/>
      <c r="R405" s="594"/>
      <c r="S405" s="594"/>
      <c r="T405" s="594"/>
      <c r="U405" s="594"/>
      <c r="V405" s="594"/>
      <c r="W405" s="594"/>
      <c r="X405" s="594"/>
      <c r="Y405" s="594"/>
      <c r="Z405" s="594"/>
    </row>
    <row r="406" spans="1:26">
      <c r="A406" s="597"/>
      <c r="B406" s="597"/>
      <c r="C406" s="595"/>
      <c r="D406" s="595"/>
      <c r="E406" s="596"/>
      <c r="F406" s="596"/>
      <c r="G406" s="594"/>
      <c r="H406" s="594"/>
      <c r="I406" s="594"/>
      <c r="J406" s="594"/>
      <c r="K406" s="594"/>
      <c r="L406" s="594"/>
      <c r="M406" s="594"/>
      <c r="N406" s="594"/>
      <c r="O406" s="594"/>
      <c r="P406" s="594"/>
      <c r="Q406" s="594"/>
      <c r="R406" s="594"/>
      <c r="S406" s="594"/>
      <c r="T406" s="594"/>
      <c r="U406" s="594"/>
      <c r="V406" s="594"/>
      <c r="W406" s="594"/>
      <c r="X406" s="594"/>
      <c r="Y406" s="594"/>
      <c r="Z406" s="594"/>
    </row>
    <row r="407" spans="1:26">
      <c r="A407" s="597"/>
      <c r="B407" s="597"/>
      <c r="C407" s="595"/>
      <c r="D407" s="595"/>
      <c r="E407" s="596"/>
      <c r="F407" s="596"/>
      <c r="G407" s="594"/>
      <c r="H407" s="594"/>
      <c r="I407" s="594"/>
      <c r="J407" s="594"/>
      <c r="K407" s="594"/>
      <c r="L407" s="594"/>
      <c r="M407" s="594"/>
      <c r="N407" s="594"/>
      <c r="O407" s="594"/>
      <c r="P407" s="594"/>
      <c r="Q407" s="594"/>
      <c r="R407" s="594"/>
      <c r="S407" s="594"/>
      <c r="T407" s="594"/>
      <c r="U407" s="594"/>
      <c r="V407" s="594"/>
      <c r="W407" s="594"/>
      <c r="X407" s="594"/>
      <c r="Y407" s="594"/>
      <c r="Z407" s="594"/>
    </row>
    <row r="408" spans="1:26">
      <c r="A408" s="597"/>
      <c r="B408" s="597"/>
      <c r="C408" s="595"/>
      <c r="D408" s="595"/>
      <c r="E408" s="596"/>
      <c r="F408" s="596"/>
      <c r="G408" s="594"/>
      <c r="H408" s="594"/>
      <c r="I408" s="594"/>
      <c r="J408" s="594"/>
      <c r="K408" s="594"/>
      <c r="L408" s="594"/>
      <c r="M408" s="594"/>
      <c r="N408" s="594"/>
      <c r="O408" s="594"/>
      <c r="P408" s="594"/>
      <c r="Q408" s="594"/>
      <c r="R408" s="594"/>
      <c r="S408" s="594"/>
      <c r="T408" s="594"/>
      <c r="U408" s="594"/>
      <c r="V408" s="594"/>
      <c r="W408" s="594"/>
      <c r="X408" s="594"/>
      <c r="Y408" s="594"/>
      <c r="Z408" s="594"/>
    </row>
    <row r="409" spans="1:26">
      <c r="A409" s="597"/>
      <c r="B409" s="597"/>
      <c r="C409" s="595"/>
      <c r="D409" s="595"/>
      <c r="E409" s="596"/>
      <c r="F409" s="596"/>
      <c r="G409" s="594"/>
      <c r="H409" s="594"/>
      <c r="I409" s="594"/>
      <c r="J409" s="594"/>
      <c r="K409" s="594"/>
      <c r="L409" s="594"/>
      <c r="M409" s="594"/>
      <c r="N409" s="594"/>
      <c r="O409" s="594"/>
      <c r="P409" s="594"/>
      <c r="Q409" s="594"/>
      <c r="R409" s="594"/>
      <c r="S409" s="594"/>
      <c r="T409" s="594"/>
      <c r="U409" s="594"/>
      <c r="V409" s="594"/>
      <c r="W409" s="594"/>
      <c r="X409" s="594"/>
      <c r="Y409" s="594"/>
      <c r="Z409" s="594"/>
    </row>
    <row r="410" spans="1:26">
      <c r="A410" s="597"/>
      <c r="B410" s="597"/>
      <c r="C410" s="595"/>
      <c r="D410" s="595"/>
      <c r="E410" s="596"/>
      <c r="F410" s="596"/>
      <c r="G410" s="594"/>
      <c r="H410" s="594"/>
      <c r="I410" s="594"/>
      <c r="J410" s="594"/>
      <c r="K410" s="594"/>
      <c r="L410" s="594"/>
      <c r="M410" s="594"/>
      <c r="N410" s="594"/>
      <c r="O410" s="594"/>
      <c r="P410" s="594"/>
      <c r="Q410" s="594"/>
      <c r="R410" s="594"/>
      <c r="S410" s="594"/>
      <c r="T410" s="594"/>
      <c r="U410" s="594"/>
      <c r="V410" s="594"/>
      <c r="W410" s="594"/>
      <c r="X410" s="594"/>
      <c r="Y410" s="594"/>
      <c r="Z410" s="594"/>
    </row>
    <row r="411" spans="1:26">
      <c r="A411" s="597"/>
      <c r="B411" s="597"/>
      <c r="C411" s="595"/>
      <c r="D411" s="595"/>
      <c r="E411" s="596"/>
      <c r="F411" s="596"/>
      <c r="G411" s="594"/>
      <c r="H411" s="594"/>
      <c r="I411" s="594"/>
      <c r="J411" s="594"/>
      <c r="K411" s="594"/>
      <c r="L411" s="594"/>
      <c r="M411" s="594"/>
      <c r="N411" s="594"/>
      <c r="O411" s="594"/>
      <c r="P411" s="594"/>
      <c r="Q411" s="594"/>
      <c r="R411" s="594"/>
      <c r="S411" s="594"/>
      <c r="T411" s="594"/>
      <c r="U411" s="594"/>
      <c r="V411" s="594"/>
      <c r="W411" s="594"/>
      <c r="X411" s="594"/>
      <c r="Y411" s="594"/>
      <c r="Z411" s="594"/>
    </row>
    <row r="412" spans="1:26">
      <c r="A412" s="597"/>
      <c r="B412" s="597"/>
      <c r="C412" s="595"/>
      <c r="D412" s="595"/>
      <c r="E412" s="596"/>
      <c r="F412" s="596"/>
      <c r="G412" s="594"/>
      <c r="H412" s="594"/>
      <c r="I412" s="594"/>
      <c r="J412" s="594"/>
      <c r="K412" s="594"/>
      <c r="L412" s="594"/>
      <c r="M412" s="594"/>
      <c r="N412" s="594"/>
      <c r="O412" s="594"/>
      <c r="P412" s="594"/>
      <c r="Q412" s="594"/>
      <c r="R412" s="594"/>
      <c r="S412" s="594"/>
      <c r="T412" s="594"/>
      <c r="U412" s="594"/>
      <c r="V412" s="594"/>
      <c r="W412" s="594"/>
      <c r="X412" s="594"/>
      <c r="Y412" s="594"/>
      <c r="Z412" s="594"/>
    </row>
    <row r="413" spans="1:26">
      <c r="A413" s="597"/>
      <c r="B413" s="597"/>
      <c r="C413" s="595"/>
      <c r="D413" s="595"/>
      <c r="E413" s="596"/>
      <c r="F413" s="596"/>
      <c r="G413" s="594"/>
      <c r="H413" s="594"/>
      <c r="I413" s="594"/>
      <c r="J413" s="594"/>
      <c r="K413" s="594"/>
      <c r="L413" s="594"/>
      <c r="M413" s="594"/>
      <c r="N413" s="594"/>
      <c r="O413" s="594"/>
      <c r="P413" s="594"/>
      <c r="Q413" s="594"/>
      <c r="R413" s="594"/>
      <c r="S413" s="594"/>
      <c r="T413" s="594"/>
      <c r="U413" s="594"/>
      <c r="V413" s="594"/>
      <c r="W413" s="594"/>
      <c r="X413" s="594"/>
      <c r="Y413" s="594"/>
      <c r="Z413" s="594"/>
    </row>
    <row r="414" spans="1:26">
      <c r="A414" s="597"/>
      <c r="B414" s="597"/>
      <c r="C414" s="595"/>
      <c r="D414" s="595"/>
      <c r="E414" s="596"/>
      <c r="F414" s="596"/>
      <c r="G414" s="594"/>
      <c r="H414" s="594"/>
      <c r="I414" s="594"/>
      <c r="J414" s="594"/>
      <c r="K414" s="594"/>
      <c r="L414" s="594"/>
      <c r="M414" s="594"/>
      <c r="N414" s="594"/>
      <c r="O414" s="594"/>
      <c r="P414" s="594"/>
      <c r="Q414" s="594"/>
      <c r="R414" s="594"/>
      <c r="S414" s="594"/>
      <c r="T414" s="594"/>
      <c r="U414" s="594"/>
      <c r="V414" s="594"/>
      <c r="W414" s="594"/>
      <c r="X414" s="594"/>
      <c r="Y414" s="594"/>
      <c r="Z414" s="594"/>
    </row>
    <row r="415" spans="1:26">
      <c r="A415" s="597"/>
      <c r="B415" s="597"/>
      <c r="C415" s="595"/>
      <c r="D415" s="595"/>
      <c r="E415" s="596"/>
      <c r="F415" s="596"/>
      <c r="G415" s="594"/>
      <c r="H415" s="594"/>
      <c r="I415" s="594"/>
      <c r="J415" s="594"/>
      <c r="K415" s="594"/>
      <c r="L415" s="594"/>
      <c r="M415" s="594"/>
      <c r="N415" s="594"/>
      <c r="O415" s="594"/>
      <c r="P415" s="594"/>
      <c r="Q415" s="594"/>
      <c r="R415" s="594"/>
      <c r="S415" s="594"/>
      <c r="T415" s="594"/>
      <c r="U415" s="594"/>
      <c r="V415" s="594"/>
      <c r="W415" s="594"/>
      <c r="X415" s="594"/>
      <c r="Y415" s="594"/>
      <c r="Z415" s="594"/>
    </row>
    <row r="416" spans="1:26">
      <c r="A416" s="597"/>
      <c r="B416" s="597"/>
      <c r="C416" s="595"/>
      <c r="D416" s="595"/>
      <c r="E416" s="596"/>
      <c r="F416" s="596"/>
      <c r="G416" s="594"/>
      <c r="H416" s="594"/>
      <c r="I416" s="594"/>
      <c r="J416" s="594"/>
      <c r="K416" s="594"/>
      <c r="L416" s="594"/>
      <c r="M416" s="594"/>
      <c r="N416" s="594"/>
      <c r="O416" s="594"/>
      <c r="P416" s="594"/>
      <c r="Q416" s="594"/>
      <c r="R416" s="594"/>
      <c r="S416" s="594"/>
      <c r="T416" s="594"/>
      <c r="U416" s="594"/>
      <c r="V416" s="594"/>
      <c r="W416" s="594"/>
      <c r="X416" s="594"/>
      <c r="Y416" s="594"/>
      <c r="Z416" s="594"/>
    </row>
    <row r="417" spans="1:26">
      <c r="A417" s="597"/>
      <c r="B417" s="597"/>
      <c r="C417" s="595"/>
      <c r="D417" s="595"/>
      <c r="E417" s="596"/>
      <c r="F417" s="596"/>
      <c r="G417" s="594"/>
      <c r="H417" s="594"/>
      <c r="I417" s="594"/>
      <c r="J417" s="594"/>
      <c r="K417" s="594"/>
      <c r="L417" s="594"/>
      <c r="M417" s="594"/>
      <c r="N417" s="594"/>
      <c r="O417" s="594"/>
      <c r="P417" s="594"/>
      <c r="Q417" s="594"/>
      <c r="R417" s="594"/>
      <c r="S417" s="594"/>
      <c r="T417" s="594"/>
      <c r="U417" s="594"/>
      <c r="V417" s="594"/>
      <c r="W417" s="594"/>
      <c r="X417" s="594"/>
      <c r="Y417" s="594"/>
      <c r="Z417" s="594"/>
    </row>
    <row r="418" spans="1:26">
      <c r="A418" s="597"/>
      <c r="B418" s="597"/>
      <c r="C418" s="595"/>
      <c r="D418" s="595"/>
      <c r="E418" s="596"/>
      <c r="F418" s="596"/>
      <c r="G418" s="594"/>
      <c r="H418" s="594"/>
      <c r="I418" s="594"/>
      <c r="J418" s="594"/>
      <c r="K418" s="594"/>
      <c r="L418" s="594"/>
      <c r="M418" s="594"/>
      <c r="N418" s="594"/>
      <c r="O418" s="594"/>
      <c r="P418" s="594"/>
      <c r="Q418" s="594"/>
      <c r="R418" s="594"/>
      <c r="S418" s="594"/>
      <c r="T418" s="594"/>
      <c r="U418" s="594"/>
      <c r="V418" s="594"/>
      <c r="W418" s="594"/>
      <c r="X418" s="594"/>
      <c r="Y418" s="594"/>
      <c r="Z418" s="594"/>
    </row>
    <row r="419" spans="1:26">
      <c r="A419" s="597"/>
      <c r="B419" s="597"/>
      <c r="C419" s="595"/>
      <c r="D419" s="595"/>
      <c r="E419" s="596"/>
      <c r="F419" s="596"/>
      <c r="G419" s="594"/>
      <c r="H419" s="594"/>
      <c r="I419" s="594"/>
      <c r="J419" s="594"/>
      <c r="K419" s="594"/>
      <c r="L419" s="594"/>
      <c r="M419" s="594"/>
      <c r="N419" s="594"/>
      <c r="O419" s="594"/>
      <c r="P419" s="594"/>
      <c r="Q419" s="594"/>
      <c r="R419" s="594"/>
      <c r="S419" s="594"/>
      <c r="T419" s="594"/>
      <c r="U419" s="594"/>
      <c r="V419" s="594"/>
      <c r="W419" s="594"/>
      <c r="X419" s="594"/>
      <c r="Y419" s="594"/>
      <c r="Z419" s="594"/>
    </row>
    <row r="420" spans="1:26">
      <c r="A420" s="597"/>
      <c r="B420" s="597"/>
      <c r="C420" s="595"/>
      <c r="D420" s="595"/>
      <c r="E420" s="596"/>
      <c r="F420" s="596"/>
      <c r="G420" s="594"/>
      <c r="H420" s="594"/>
      <c r="I420" s="594"/>
      <c r="J420" s="594"/>
      <c r="K420" s="594"/>
      <c r="L420" s="594"/>
      <c r="M420" s="594"/>
      <c r="N420" s="594"/>
      <c r="O420" s="594"/>
      <c r="P420" s="594"/>
      <c r="Q420" s="594"/>
      <c r="R420" s="594"/>
      <c r="S420" s="594"/>
      <c r="T420" s="594"/>
      <c r="U420" s="594"/>
      <c r="V420" s="594"/>
      <c r="W420" s="594"/>
      <c r="X420" s="594"/>
      <c r="Y420" s="594"/>
      <c r="Z420" s="594"/>
    </row>
    <row r="421" spans="1:26">
      <c r="A421" s="597"/>
      <c r="B421" s="597"/>
      <c r="C421" s="595"/>
      <c r="D421" s="595"/>
      <c r="E421" s="596"/>
      <c r="F421" s="596"/>
      <c r="G421" s="594"/>
      <c r="H421" s="594"/>
      <c r="I421" s="594"/>
      <c r="J421" s="594"/>
      <c r="K421" s="594"/>
      <c r="L421" s="594"/>
      <c r="M421" s="594"/>
      <c r="N421" s="594"/>
      <c r="O421" s="594"/>
      <c r="P421" s="594"/>
      <c r="Q421" s="594"/>
      <c r="R421" s="594"/>
      <c r="S421" s="594"/>
      <c r="T421" s="594"/>
      <c r="U421" s="594"/>
      <c r="V421" s="594"/>
      <c r="W421" s="594"/>
      <c r="X421" s="594"/>
      <c r="Y421" s="594"/>
      <c r="Z421" s="594"/>
    </row>
    <row r="422" spans="1:26">
      <c r="A422" s="597"/>
      <c r="B422" s="597"/>
      <c r="C422" s="595"/>
      <c r="D422" s="595"/>
      <c r="E422" s="596"/>
      <c r="F422" s="596"/>
      <c r="G422" s="594"/>
      <c r="H422" s="594"/>
      <c r="I422" s="594"/>
      <c r="J422" s="594"/>
      <c r="K422" s="594"/>
      <c r="L422" s="594"/>
      <c r="M422" s="594"/>
      <c r="N422" s="594"/>
      <c r="O422" s="594"/>
      <c r="P422" s="594"/>
      <c r="Q422" s="594"/>
      <c r="R422" s="594"/>
      <c r="S422" s="594"/>
      <c r="T422" s="594"/>
      <c r="U422" s="594"/>
      <c r="V422" s="594"/>
      <c r="W422" s="594"/>
      <c r="X422" s="594"/>
      <c r="Y422" s="594"/>
      <c r="Z422" s="594"/>
    </row>
    <row r="423" spans="1:26">
      <c r="A423" s="597"/>
      <c r="B423" s="597"/>
      <c r="C423" s="595"/>
      <c r="D423" s="595"/>
      <c r="E423" s="596"/>
      <c r="F423" s="596"/>
      <c r="G423" s="594"/>
      <c r="H423" s="594"/>
      <c r="I423" s="594"/>
      <c r="J423" s="594"/>
      <c r="K423" s="594"/>
      <c r="L423" s="594"/>
      <c r="M423" s="594"/>
      <c r="N423" s="594"/>
      <c r="O423" s="594"/>
      <c r="P423" s="594"/>
      <c r="Q423" s="594"/>
      <c r="R423" s="594"/>
      <c r="S423" s="594"/>
      <c r="T423" s="594"/>
      <c r="U423" s="594"/>
      <c r="V423" s="594"/>
      <c r="W423" s="594"/>
      <c r="X423" s="594"/>
      <c r="Y423" s="594"/>
      <c r="Z423" s="594"/>
    </row>
    <row r="424" spans="1:26">
      <c r="A424" s="597"/>
      <c r="B424" s="597"/>
      <c r="C424" s="595"/>
      <c r="D424" s="595"/>
      <c r="E424" s="596"/>
      <c r="F424" s="596"/>
      <c r="G424" s="594"/>
      <c r="H424" s="594"/>
      <c r="I424" s="594"/>
      <c r="J424" s="594"/>
      <c r="K424" s="594"/>
      <c r="L424" s="594"/>
      <c r="M424" s="594"/>
      <c r="N424" s="594"/>
      <c r="O424" s="594"/>
      <c r="P424" s="594"/>
      <c r="Q424" s="594"/>
      <c r="R424" s="594"/>
      <c r="S424" s="594"/>
      <c r="T424" s="594"/>
      <c r="U424" s="594"/>
      <c r="V424" s="594"/>
      <c r="W424" s="594"/>
      <c r="X424" s="594"/>
      <c r="Y424" s="594"/>
      <c r="Z424" s="594"/>
    </row>
    <row r="425" spans="1:26">
      <c r="A425" s="597"/>
      <c r="B425" s="597"/>
      <c r="C425" s="595"/>
      <c r="D425" s="595"/>
      <c r="E425" s="596"/>
      <c r="F425" s="596"/>
      <c r="G425" s="594"/>
      <c r="H425" s="594"/>
      <c r="I425" s="594"/>
      <c r="J425" s="594"/>
      <c r="K425" s="594"/>
      <c r="L425" s="594"/>
      <c r="M425" s="594"/>
      <c r="N425" s="594"/>
      <c r="O425" s="594"/>
      <c r="P425" s="594"/>
      <c r="Q425" s="594"/>
      <c r="R425" s="594"/>
      <c r="S425" s="594"/>
      <c r="T425" s="594"/>
      <c r="U425" s="594"/>
      <c r="V425" s="594"/>
      <c r="W425" s="594"/>
      <c r="X425" s="594"/>
      <c r="Y425" s="594"/>
      <c r="Z425" s="594"/>
    </row>
    <row r="426" spans="1:26">
      <c r="A426" s="597"/>
      <c r="B426" s="597"/>
      <c r="C426" s="595"/>
      <c r="D426" s="595"/>
      <c r="E426" s="596"/>
      <c r="F426" s="596"/>
      <c r="G426" s="594"/>
      <c r="H426" s="594"/>
      <c r="I426" s="594"/>
      <c r="J426" s="594"/>
      <c r="K426" s="594"/>
      <c r="L426" s="594"/>
      <c r="M426" s="594"/>
      <c r="N426" s="594"/>
      <c r="O426" s="594"/>
      <c r="P426" s="594"/>
      <c r="Q426" s="594"/>
      <c r="R426" s="594"/>
      <c r="S426" s="594"/>
      <c r="T426" s="594"/>
      <c r="U426" s="594"/>
      <c r="V426" s="594"/>
      <c r="W426" s="594"/>
      <c r="X426" s="594"/>
      <c r="Y426" s="594"/>
      <c r="Z426" s="594"/>
    </row>
    <row r="427" spans="1:26">
      <c r="A427" s="597"/>
      <c r="B427" s="597"/>
      <c r="C427" s="595"/>
      <c r="D427" s="595"/>
      <c r="E427" s="596"/>
      <c r="F427" s="596"/>
      <c r="G427" s="594"/>
      <c r="H427" s="594"/>
      <c r="I427" s="594"/>
      <c r="J427" s="594"/>
      <c r="K427" s="594"/>
      <c r="L427" s="594"/>
      <c r="M427" s="594"/>
      <c r="N427" s="594"/>
      <c r="O427" s="594"/>
      <c r="P427" s="594"/>
      <c r="Q427" s="594"/>
      <c r="R427" s="594"/>
      <c r="S427" s="594"/>
      <c r="T427" s="594"/>
      <c r="U427" s="594"/>
      <c r="V427" s="594"/>
      <c r="W427" s="594"/>
      <c r="X427" s="594"/>
      <c r="Y427" s="594"/>
      <c r="Z427" s="594"/>
    </row>
    <row r="428" spans="1:26">
      <c r="A428" s="597"/>
      <c r="B428" s="597"/>
      <c r="C428" s="595"/>
      <c r="D428" s="595"/>
      <c r="E428" s="596"/>
      <c r="F428" s="596"/>
      <c r="G428" s="594"/>
      <c r="H428" s="594"/>
      <c r="I428" s="594"/>
      <c r="J428" s="594"/>
      <c r="K428" s="594"/>
      <c r="L428" s="594"/>
      <c r="M428" s="594"/>
      <c r="N428" s="594"/>
      <c r="O428" s="594"/>
      <c r="P428" s="594"/>
      <c r="Q428" s="594"/>
      <c r="R428" s="594"/>
      <c r="S428" s="594"/>
      <c r="T428" s="594"/>
      <c r="U428" s="594"/>
      <c r="V428" s="594"/>
      <c r="W428" s="594"/>
      <c r="X428" s="594"/>
      <c r="Y428" s="594"/>
      <c r="Z428" s="594"/>
    </row>
    <row r="429" spans="1:26">
      <c r="A429" s="597"/>
      <c r="B429" s="597"/>
      <c r="C429" s="595"/>
      <c r="D429" s="595"/>
      <c r="E429" s="596"/>
      <c r="F429" s="596"/>
      <c r="G429" s="594"/>
      <c r="H429" s="594"/>
      <c r="I429" s="594"/>
      <c r="J429" s="594"/>
      <c r="K429" s="594"/>
      <c r="L429" s="594"/>
      <c r="M429" s="594"/>
      <c r="N429" s="594"/>
      <c r="O429" s="594"/>
      <c r="P429" s="594"/>
      <c r="Q429" s="594"/>
      <c r="R429" s="594"/>
      <c r="S429" s="594"/>
      <c r="T429" s="594"/>
      <c r="U429" s="594"/>
      <c r="V429" s="594"/>
      <c r="W429" s="594"/>
      <c r="X429" s="594"/>
      <c r="Y429" s="594"/>
      <c r="Z429" s="594"/>
    </row>
    <row r="430" spans="1:26">
      <c r="A430" s="597"/>
      <c r="B430" s="597"/>
      <c r="C430" s="595"/>
      <c r="D430" s="595"/>
      <c r="E430" s="596"/>
      <c r="F430" s="596"/>
      <c r="G430" s="594"/>
      <c r="H430" s="594"/>
      <c r="I430" s="594"/>
      <c r="J430" s="594"/>
      <c r="K430" s="594"/>
      <c r="L430" s="594"/>
      <c r="M430" s="594"/>
      <c r="N430" s="594"/>
      <c r="O430" s="594"/>
      <c r="P430" s="594"/>
      <c r="Q430" s="594"/>
      <c r="R430" s="594"/>
      <c r="S430" s="594"/>
      <c r="T430" s="594"/>
      <c r="U430" s="594"/>
      <c r="V430" s="594"/>
      <c r="W430" s="594"/>
      <c r="X430" s="594"/>
      <c r="Y430" s="594"/>
      <c r="Z430" s="594"/>
    </row>
    <row r="431" spans="1:26">
      <c r="A431" s="597"/>
      <c r="B431" s="597"/>
      <c r="C431" s="595"/>
      <c r="D431" s="595"/>
      <c r="E431" s="596"/>
      <c r="F431" s="596"/>
      <c r="G431" s="594"/>
      <c r="H431" s="594"/>
      <c r="I431" s="594"/>
      <c r="J431" s="594"/>
      <c r="K431" s="594"/>
      <c r="L431" s="594"/>
      <c r="M431" s="594"/>
      <c r="N431" s="594"/>
      <c r="O431" s="594"/>
      <c r="P431" s="594"/>
      <c r="Q431" s="594"/>
      <c r="R431" s="594"/>
      <c r="S431" s="594"/>
      <c r="T431" s="594"/>
      <c r="U431" s="594"/>
      <c r="V431" s="594"/>
      <c r="W431" s="594"/>
      <c r="X431" s="594"/>
      <c r="Y431" s="594"/>
      <c r="Z431" s="594"/>
    </row>
    <row r="432" spans="1:26">
      <c r="A432" s="597"/>
      <c r="B432" s="597"/>
      <c r="C432" s="595"/>
      <c r="D432" s="595"/>
      <c r="E432" s="596"/>
      <c r="F432" s="596"/>
      <c r="G432" s="594"/>
      <c r="H432" s="594"/>
      <c r="I432" s="594"/>
      <c r="J432" s="594"/>
      <c r="K432" s="594"/>
      <c r="L432" s="594"/>
      <c r="M432" s="594"/>
      <c r="N432" s="594"/>
      <c r="O432" s="594"/>
      <c r="P432" s="594"/>
      <c r="Q432" s="594"/>
      <c r="R432" s="594"/>
      <c r="S432" s="594"/>
      <c r="T432" s="594"/>
      <c r="U432" s="594"/>
      <c r="V432" s="594"/>
      <c r="W432" s="594"/>
      <c r="X432" s="594"/>
      <c r="Y432" s="594"/>
      <c r="Z432" s="594"/>
    </row>
    <row r="433" spans="1:26">
      <c r="A433" s="597"/>
      <c r="B433" s="597"/>
      <c r="C433" s="595"/>
      <c r="D433" s="595"/>
      <c r="E433" s="596"/>
      <c r="F433" s="596"/>
      <c r="G433" s="594"/>
      <c r="H433" s="594"/>
      <c r="I433" s="594"/>
      <c r="J433" s="594"/>
      <c r="K433" s="594"/>
      <c r="L433" s="594"/>
      <c r="M433" s="594"/>
      <c r="N433" s="594"/>
      <c r="O433" s="594"/>
      <c r="P433" s="594"/>
      <c r="Q433" s="594"/>
      <c r="R433" s="594"/>
      <c r="S433" s="594"/>
      <c r="T433" s="594"/>
      <c r="U433" s="594"/>
      <c r="V433" s="594"/>
      <c r="W433" s="594"/>
      <c r="X433" s="594"/>
      <c r="Y433" s="594"/>
      <c r="Z433" s="594"/>
    </row>
    <row r="434" spans="1:26">
      <c r="A434" s="597"/>
      <c r="B434" s="597"/>
      <c r="C434" s="595"/>
      <c r="D434" s="595"/>
      <c r="E434" s="596"/>
      <c r="F434" s="596"/>
      <c r="G434" s="594"/>
      <c r="H434" s="594"/>
      <c r="I434" s="594"/>
      <c r="J434" s="594"/>
      <c r="K434" s="594"/>
      <c r="L434" s="594"/>
      <c r="M434" s="594"/>
      <c r="N434" s="594"/>
      <c r="O434" s="594"/>
      <c r="P434" s="594"/>
      <c r="Q434" s="594"/>
      <c r="R434" s="594"/>
      <c r="S434" s="594"/>
      <c r="T434" s="594"/>
      <c r="U434" s="594"/>
      <c r="V434" s="594"/>
      <c r="W434" s="594"/>
      <c r="X434" s="594"/>
      <c r="Y434" s="594"/>
      <c r="Z434" s="594"/>
    </row>
    <row r="435" spans="1:26">
      <c r="A435" s="597"/>
      <c r="B435" s="597"/>
      <c r="C435" s="595"/>
      <c r="D435" s="595"/>
      <c r="E435" s="596"/>
      <c r="F435" s="596"/>
      <c r="G435" s="594"/>
      <c r="H435" s="594"/>
      <c r="I435" s="594"/>
      <c r="J435" s="594"/>
      <c r="K435" s="594"/>
      <c r="L435" s="594"/>
      <c r="M435" s="594"/>
      <c r="N435" s="594"/>
      <c r="O435" s="594"/>
      <c r="P435" s="594"/>
      <c r="Q435" s="594"/>
      <c r="R435" s="594"/>
      <c r="S435" s="594"/>
      <c r="T435" s="594"/>
      <c r="U435" s="594"/>
      <c r="V435" s="594"/>
      <c r="W435" s="594"/>
      <c r="X435" s="594"/>
      <c r="Y435" s="594"/>
      <c r="Z435" s="594"/>
    </row>
    <row r="436" spans="1:26">
      <c r="A436" s="597"/>
      <c r="B436" s="597"/>
      <c r="C436" s="595"/>
      <c r="D436" s="595"/>
      <c r="E436" s="596"/>
      <c r="F436" s="596"/>
      <c r="G436" s="594"/>
      <c r="H436" s="594"/>
      <c r="I436" s="594"/>
      <c r="J436" s="594"/>
      <c r="K436" s="594"/>
      <c r="L436" s="594"/>
      <c r="M436" s="594"/>
      <c r="N436" s="594"/>
      <c r="O436" s="594"/>
      <c r="P436" s="594"/>
      <c r="Q436" s="594"/>
      <c r="R436" s="594"/>
      <c r="S436" s="594"/>
      <c r="T436" s="594"/>
      <c r="U436" s="594"/>
      <c r="V436" s="594"/>
      <c r="W436" s="594"/>
      <c r="X436" s="594"/>
      <c r="Y436" s="594"/>
      <c r="Z436" s="594"/>
    </row>
    <row r="437" spans="1:26">
      <c r="A437" s="597"/>
      <c r="B437" s="597"/>
      <c r="C437" s="595"/>
      <c r="D437" s="595"/>
      <c r="E437" s="596"/>
      <c r="F437" s="596"/>
      <c r="G437" s="594"/>
      <c r="H437" s="594"/>
      <c r="I437" s="594"/>
      <c r="J437" s="594"/>
      <c r="K437" s="594"/>
      <c r="L437" s="594"/>
      <c r="M437" s="594"/>
      <c r="N437" s="594"/>
      <c r="O437" s="594"/>
      <c r="P437" s="594"/>
      <c r="Q437" s="594"/>
      <c r="R437" s="594"/>
      <c r="S437" s="594"/>
      <c r="T437" s="594"/>
      <c r="U437" s="594"/>
      <c r="V437" s="594"/>
      <c r="W437" s="594"/>
      <c r="X437" s="594"/>
      <c r="Y437" s="594"/>
      <c r="Z437" s="594"/>
    </row>
    <row r="438" spans="1:26">
      <c r="A438" s="597"/>
      <c r="B438" s="597"/>
      <c r="C438" s="595"/>
      <c r="D438" s="595"/>
      <c r="E438" s="596"/>
      <c r="F438" s="596"/>
      <c r="G438" s="594"/>
      <c r="H438" s="594"/>
      <c r="I438" s="594"/>
      <c r="J438" s="594"/>
      <c r="K438" s="594"/>
      <c r="L438" s="594"/>
      <c r="M438" s="594"/>
      <c r="N438" s="594"/>
      <c r="O438" s="594"/>
      <c r="P438" s="594"/>
      <c r="Q438" s="594"/>
      <c r="R438" s="594"/>
      <c r="S438" s="594"/>
      <c r="T438" s="594"/>
      <c r="U438" s="594"/>
      <c r="V438" s="594"/>
      <c r="W438" s="594"/>
      <c r="X438" s="594"/>
      <c r="Y438" s="594"/>
      <c r="Z438" s="594"/>
    </row>
    <row r="439" spans="1:26">
      <c r="A439" s="597"/>
      <c r="B439" s="597"/>
      <c r="C439" s="595"/>
      <c r="D439" s="595"/>
      <c r="E439" s="596"/>
      <c r="F439" s="596"/>
      <c r="G439" s="594"/>
      <c r="H439" s="594"/>
      <c r="I439" s="594"/>
      <c r="J439" s="594"/>
      <c r="K439" s="594"/>
      <c r="L439" s="594"/>
      <c r="M439" s="594"/>
      <c r="N439" s="594"/>
      <c r="O439" s="594"/>
      <c r="P439" s="594"/>
      <c r="Q439" s="594"/>
      <c r="R439" s="594"/>
      <c r="S439" s="594"/>
      <c r="T439" s="594"/>
      <c r="U439" s="594"/>
      <c r="V439" s="594"/>
      <c r="W439" s="594"/>
      <c r="X439" s="594"/>
      <c r="Y439" s="594"/>
      <c r="Z439" s="594"/>
    </row>
    <row r="440" spans="1:26">
      <c r="A440" s="597"/>
      <c r="B440" s="597"/>
      <c r="C440" s="595"/>
      <c r="D440" s="595"/>
      <c r="E440" s="596"/>
      <c r="F440" s="596"/>
      <c r="G440" s="594"/>
      <c r="H440" s="594"/>
      <c r="I440" s="594"/>
      <c r="J440" s="594"/>
      <c r="K440" s="594"/>
      <c r="L440" s="594"/>
      <c r="M440" s="594"/>
      <c r="N440" s="594"/>
      <c r="O440" s="594"/>
      <c r="P440" s="594"/>
      <c r="Q440" s="594"/>
      <c r="R440" s="594"/>
      <c r="S440" s="594"/>
      <c r="T440" s="594"/>
      <c r="U440" s="594"/>
      <c r="V440" s="594"/>
      <c r="W440" s="594"/>
      <c r="X440" s="594"/>
      <c r="Y440" s="594"/>
      <c r="Z440" s="594"/>
    </row>
    <row r="441" spans="1:26">
      <c r="A441" s="597"/>
      <c r="B441" s="597"/>
      <c r="C441" s="595"/>
      <c r="D441" s="595"/>
      <c r="E441" s="596"/>
      <c r="F441" s="596"/>
      <c r="G441" s="594"/>
      <c r="H441" s="594"/>
      <c r="I441" s="594"/>
      <c r="J441" s="594"/>
      <c r="K441" s="594"/>
      <c r="L441" s="594"/>
      <c r="M441" s="594"/>
      <c r="N441" s="594"/>
      <c r="O441" s="594"/>
      <c r="P441" s="594"/>
      <c r="Q441" s="594"/>
      <c r="R441" s="594"/>
      <c r="S441" s="594"/>
      <c r="T441" s="594"/>
      <c r="U441" s="594"/>
      <c r="V441" s="594"/>
      <c r="W441" s="594"/>
      <c r="X441" s="594"/>
      <c r="Y441" s="594"/>
      <c r="Z441" s="594"/>
    </row>
    <row r="442" spans="1:26">
      <c r="A442" s="597"/>
      <c r="B442" s="597"/>
      <c r="C442" s="595"/>
      <c r="D442" s="595"/>
      <c r="E442" s="596"/>
      <c r="F442" s="596"/>
      <c r="G442" s="594"/>
      <c r="H442" s="594"/>
      <c r="I442" s="594"/>
      <c r="J442" s="594"/>
      <c r="K442" s="594"/>
      <c r="L442" s="594"/>
      <c r="M442" s="594"/>
      <c r="N442" s="594"/>
      <c r="O442" s="594"/>
      <c r="P442" s="594"/>
      <c r="Q442" s="594"/>
      <c r="R442" s="594"/>
      <c r="S442" s="594"/>
      <c r="T442" s="594"/>
      <c r="U442" s="594"/>
      <c r="V442" s="594"/>
      <c r="W442" s="594"/>
      <c r="X442" s="594"/>
      <c r="Y442" s="594"/>
      <c r="Z442" s="594"/>
    </row>
    <row r="443" spans="1:26">
      <c r="A443" s="597"/>
      <c r="B443" s="597"/>
      <c r="C443" s="595"/>
      <c r="D443" s="595"/>
      <c r="E443" s="596"/>
      <c r="F443" s="596"/>
      <c r="G443" s="594"/>
      <c r="H443" s="594"/>
      <c r="I443" s="594"/>
      <c r="J443" s="594"/>
      <c r="K443" s="594"/>
      <c r="L443" s="594"/>
      <c r="M443" s="594"/>
      <c r="N443" s="594"/>
      <c r="O443" s="594"/>
      <c r="P443" s="594"/>
      <c r="Q443" s="594"/>
      <c r="R443" s="594"/>
      <c r="S443" s="594"/>
      <c r="T443" s="594"/>
      <c r="U443" s="594"/>
      <c r="V443" s="594"/>
      <c r="W443" s="594"/>
      <c r="X443" s="594"/>
      <c r="Y443" s="594"/>
      <c r="Z443" s="594"/>
    </row>
    <row r="444" spans="1:26">
      <c r="A444" s="597"/>
      <c r="B444" s="597"/>
      <c r="C444" s="595"/>
      <c r="D444" s="595"/>
      <c r="E444" s="596"/>
      <c r="F444" s="596"/>
      <c r="G444" s="594"/>
      <c r="H444" s="594"/>
      <c r="I444" s="594"/>
      <c r="J444" s="594"/>
      <c r="K444" s="594"/>
      <c r="L444" s="594"/>
      <c r="M444" s="594"/>
      <c r="N444" s="594"/>
      <c r="O444" s="594"/>
      <c r="P444" s="594"/>
      <c r="Q444" s="594"/>
      <c r="R444" s="594"/>
      <c r="S444" s="594"/>
      <c r="T444" s="594"/>
      <c r="U444" s="594"/>
      <c r="V444" s="594"/>
      <c r="W444" s="594"/>
      <c r="X444" s="594"/>
      <c r="Y444" s="594"/>
      <c r="Z444" s="594"/>
    </row>
    <row r="445" spans="1:26">
      <c r="A445" s="597"/>
      <c r="B445" s="597"/>
      <c r="C445" s="595"/>
      <c r="D445" s="595"/>
      <c r="E445" s="596"/>
      <c r="F445" s="596"/>
      <c r="G445" s="594"/>
      <c r="H445" s="594"/>
      <c r="I445" s="594"/>
      <c r="J445" s="594"/>
      <c r="K445" s="594"/>
      <c r="L445" s="594"/>
      <c r="M445" s="594"/>
      <c r="N445" s="594"/>
      <c r="O445" s="594"/>
      <c r="P445" s="594"/>
      <c r="Q445" s="594"/>
      <c r="R445" s="594"/>
      <c r="S445" s="594"/>
      <c r="T445" s="594"/>
      <c r="U445" s="594"/>
      <c r="V445" s="594"/>
      <c r="W445" s="594"/>
      <c r="X445" s="594"/>
      <c r="Y445" s="594"/>
      <c r="Z445" s="594"/>
    </row>
    <row r="446" spans="1:26">
      <c r="A446" s="597"/>
      <c r="B446" s="597"/>
      <c r="C446" s="595"/>
      <c r="D446" s="595"/>
      <c r="E446" s="596"/>
      <c r="F446" s="596"/>
      <c r="G446" s="594"/>
      <c r="H446" s="594"/>
      <c r="I446" s="594"/>
      <c r="J446" s="594"/>
      <c r="K446" s="594"/>
      <c r="L446" s="594"/>
      <c r="M446" s="594"/>
      <c r="N446" s="594"/>
      <c r="O446" s="594"/>
      <c r="P446" s="594"/>
      <c r="Q446" s="594"/>
      <c r="R446" s="594"/>
      <c r="S446" s="594"/>
      <c r="T446" s="594"/>
      <c r="U446" s="594"/>
      <c r="V446" s="594"/>
      <c r="W446" s="594"/>
      <c r="X446" s="594"/>
      <c r="Y446" s="594"/>
      <c r="Z446" s="594"/>
    </row>
    <row r="447" spans="1:26">
      <c r="A447" s="597"/>
      <c r="B447" s="597"/>
      <c r="C447" s="595"/>
      <c r="D447" s="595"/>
      <c r="E447" s="596"/>
      <c r="F447" s="596"/>
      <c r="G447" s="594"/>
      <c r="H447" s="594"/>
      <c r="I447" s="594"/>
      <c r="J447" s="594"/>
      <c r="K447" s="594"/>
      <c r="L447" s="594"/>
      <c r="M447" s="594"/>
      <c r="N447" s="594"/>
      <c r="O447" s="594"/>
      <c r="P447" s="594"/>
      <c r="Q447" s="594"/>
      <c r="R447" s="594"/>
      <c r="S447" s="594"/>
      <c r="T447" s="594"/>
      <c r="U447" s="594"/>
      <c r="V447" s="594"/>
      <c r="W447" s="594"/>
      <c r="X447" s="594"/>
      <c r="Y447" s="594"/>
      <c r="Z447" s="594"/>
    </row>
    <row r="448" spans="1:26">
      <c r="A448" s="597"/>
      <c r="B448" s="597"/>
      <c r="C448" s="595"/>
      <c r="D448" s="595"/>
      <c r="E448" s="596"/>
      <c r="F448" s="596"/>
      <c r="G448" s="594"/>
      <c r="H448" s="594"/>
      <c r="I448" s="594"/>
      <c r="J448" s="594"/>
      <c r="K448" s="594"/>
      <c r="L448" s="594"/>
      <c r="M448" s="594"/>
      <c r="N448" s="594"/>
      <c r="O448" s="594"/>
      <c r="P448" s="594"/>
      <c r="Q448" s="594"/>
      <c r="R448" s="594"/>
      <c r="S448" s="594"/>
      <c r="T448" s="594"/>
      <c r="U448" s="594"/>
      <c r="V448" s="594"/>
      <c r="W448" s="594"/>
      <c r="X448" s="594"/>
      <c r="Y448" s="594"/>
      <c r="Z448" s="594"/>
    </row>
    <row r="449" spans="1:26">
      <c r="A449" s="597"/>
      <c r="B449" s="597"/>
      <c r="C449" s="595"/>
      <c r="D449" s="595"/>
      <c r="E449" s="596"/>
      <c r="F449" s="596"/>
      <c r="G449" s="594"/>
      <c r="H449" s="594"/>
      <c r="I449" s="594"/>
      <c r="J449" s="594"/>
      <c r="K449" s="594"/>
      <c r="L449" s="594"/>
      <c r="M449" s="594"/>
      <c r="N449" s="594"/>
      <c r="O449" s="594"/>
      <c r="P449" s="594"/>
      <c r="Q449" s="594"/>
      <c r="R449" s="594"/>
      <c r="S449" s="594"/>
      <c r="T449" s="594"/>
      <c r="U449" s="594"/>
      <c r="V449" s="594"/>
      <c r="W449" s="594"/>
      <c r="X449" s="594"/>
      <c r="Y449" s="594"/>
      <c r="Z449" s="594"/>
    </row>
    <row r="450" spans="1:26">
      <c r="A450" s="597"/>
      <c r="B450" s="597"/>
      <c r="C450" s="595"/>
      <c r="D450" s="595"/>
      <c r="E450" s="596"/>
      <c r="F450" s="596"/>
      <c r="G450" s="594"/>
      <c r="H450" s="594"/>
      <c r="I450" s="594"/>
      <c r="J450" s="594"/>
      <c r="K450" s="594"/>
      <c r="L450" s="594"/>
      <c r="M450" s="594"/>
      <c r="N450" s="594"/>
      <c r="O450" s="594"/>
      <c r="P450" s="594"/>
      <c r="Q450" s="594"/>
      <c r="R450" s="594"/>
      <c r="S450" s="594"/>
      <c r="T450" s="594"/>
      <c r="U450" s="594"/>
      <c r="V450" s="594"/>
      <c r="W450" s="594"/>
      <c r="X450" s="594"/>
      <c r="Y450" s="594"/>
      <c r="Z450" s="594"/>
    </row>
    <row r="451" spans="1:26">
      <c r="A451" s="597"/>
      <c r="B451" s="597"/>
      <c r="C451" s="595"/>
      <c r="D451" s="595"/>
      <c r="E451" s="596"/>
      <c r="F451" s="596"/>
      <c r="G451" s="594"/>
      <c r="H451" s="594"/>
      <c r="I451" s="594"/>
      <c r="J451" s="594"/>
      <c r="K451" s="594"/>
      <c r="L451" s="594"/>
      <c r="M451" s="594"/>
      <c r="N451" s="594"/>
      <c r="O451" s="594"/>
      <c r="P451" s="594"/>
      <c r="Q451" s="594"/>
      <c r="R451" s="594"/>
      <c r="S451" s="594"/>
      <c r="T451" s="594"/>
      <c r="U451" s="594"/>
      <c r="V451" s="594"/>
      <c r="W451" s="594"/>
      <c r="X451" s="594"/>
      <c r="Y451" s="594"/>
      <c r="Z451" s="594"/>
    </row>
    <row r="452" spans="1:26">
      <c r="A452" s="597"/>
      <c r="B452" s="597"/>
      <c r="C452" s="595"/>
      <c r="D452" s="595"/>
      <c r="E452" s="596"/>
      <c r="F452" s="596"/>
      <c r="G452" s="594"/>
      <c r="H452" s="594"/>
      <c r="I452" s="594"/>
      <c r="J452" s="594"/>
      <c r="K452" s="594"/>
      <c r="L452" s="594"/>
      <c r="M452" s="594"/>
      <c r="N452" s="594"/>
      <c r="O452" s="594"/>
      <c r="P452" s="594"/>
      <c r="Q452" s="594"/>
      <c r="R452" s="594"/>
      <c r="S452" s="594"/>
      <c r="T452" s="594"/>
      <c r="U452" s="594"/>
      <c r="V452" s="594"/>
      <c r="W452" s="594"/>
      <c r="X452" s="594"/>
      <c r="Y452" s="594"/>
      <c r="Z452" s="594"/>
    </row>
    <row r="453" spans="1:26">
      <c r="A453" s="597"/>
      <c r="B453" s="597"/>
      <c r="C453" s="595"/>
      <c r="D453" s="595"/>
      <c r="E453" s="596"/>
      <c r="F453" s="596"/>
      <c r="G453" s="594"/>
      <c r="H453" s="594"/>
      <c r="I453" s="594"/>
      <c r="J453" s="594"/>
      <c r="K453" s="594"/>
      <c r="L453" s="594"/>
      <c r="M453" s="594"/>
      <c r="N453" s="594"/>
      <c r="O453" s="594"/>
      <c r="P453" s="594"/>
      <c r="Q453" s="594"/>
      <c r="R453" s="594"/>
      <c r="S453" s="594"/>
      <c r="T453" s="594"/>
      <c r="U453" s="594"/>
      <c r="V453" s="594"/>
      <c r="W453" s="594"/>
      <c r="X453" s="594"/>
      <c r="Y453" s="594"/>
      <c r="Z453" s="594"/>
    </row>
    <row r="454" spans="1:26">
      <c r="A454" s="597"/>
      <c r="B454" s="597"/>
      <c r="C454" s="595"/>
      <c r="D454" s="595"/>
      <c r="E454" s="596"/>
      <c r="F454" s="596"/>
      <c r="G454" s="594"/>
      <c r="H454" s="594"/>
      <c r="I454" s="594"/>
      <c r="J454" s="594"/>
      <c r="K454" s="594"/>
      <c r="L454" s="594"/>
      <c r="M454" s="594"/>
      <c r="N454" s="594"/>
      <c r="O454" s="594"/>
      <c r="P454" s="594"/>
      <c r="Q454" s="594"/>
      <c r="R454" s="594"/>
      <c r="S454" s="594"/>
      <c r="T454" s="594"/>
      <c r="U454" s="594"/>
      <c r="V454" s="594"/>
      <c r="W454" s="594"/>
      <c r="X454" s="594"/>
      <c r="Y454" s="594"/>
      <c r="Z454" s="594"/>
    </row>
    <row r="455" spans="1:26">
      <c r="A455" s="597"/>
      <c r="B455" s="597"/>
      <c r="C455" s="595"/>
      <c r="D455" s="595"/>
      <c r="E455" s="596"/>
      <c r="F455" s="596"/>
      <c r="G455" s="594"/>
      <c r="H455" s="594"/>
      <c r="I455" s="594"/>
      <c r="J455" s="594"/>
      <c r="K455" s="594"/>
      <c r="L455" s="594"/>
      <c r="M455" s="594"/>
      <c r="N455" s="594"/>
      <c r="O455" s="594"/>
      <c r="P455" s="594"/>
      <c r="Q455" s="594"/>
      <c r="R455" s="594"/>
      <c r="S455" s="594"/>
      <c r="T455" s="594"/>
      <c r="U455" s="594"/>
      <c r="V455" s="594"/>
      <c r="W455" s="594"/>
      <c r="X455" s="594"/>
      <c r="Y455" s="594"/>
      <c r="Z455" s="594"/>
    </row>
    <row r="456" spans="1:26">
      <c r="A456" s="597"/>
      <c r="B456" s="597"/>
      <c r="C456" s="595"/>
      <c r="D456" s="595"/>
      <c r="E456" s="596"/>
      <c r="F456" s="596"/>
      <c r="G456" s="594"/>
      <c r="H456" s="594"/>
      <c r="I456" s="594"/>
      <c r="J456" s="594"/>
      <c r="K456" s="594"/>
      <c r="L456" s="594"/>
      <c r="M456" s="594"/>
      <c r="N456" s="594"/>
      <c r="O456" s="594"/>
      <c r="P456" s="594"/>
      <c r="Q456" s="594"/>
      <c r="R456" s="594"/>
      <c r="S456" s="594"/>
      <c r="T456" s="594"/>
      <c r="U456" s="594"/>
      <c r="V456" s="594"/>
      <c r="W456" s="594"/>
      <c r="X456" s="594"/>
      <c r="Y456" s="594"/>
      <c r="Z456" s="594"/>
    </row>
    <row r="457" spans="1:26">
      <c r="A457" s="597"/>
      <c r="B457" s="597"/>
      <c r="C457" s="595"/>
      <c r="D457" s="595"/>
      <c r="E457" s="596"/>
      <c r="F457" s="596"/>
      <c r="G457" s="594"/>
      <c r="H457" s="594"/>
      <c r="I457" s="594"/>
      <c r="J457" s="594"/>
      <c r="K457" s="594"/>
      <c r="L457" s="594"/>
      <c r="M457" s="594"/>
      <c r="N457" s="594"/>
      <c r="O457" s="594"/>
      <c r="P457" s="594"/>
      <c r="Q457" s="594"/>
      <c r="R457" s="594"/>
      <c r="S457" s="594"/>
      <c r="T457" s="594"/>
      <c r="U457" s="594"/>
      <c r="V457" s="594"/>
      <c r="W457" s="594"/>
      <c r="X457" s="594"/>
      <c r="Y457" s="594"/>
      <c r="Z457" s="594"/>
    </row>
    <row r="458" spans="1:26">
      <c r="A458" s="597"/>
      <c r="B458" s="597"/>
      <c r="C458" s="595"/>
      <c r="D458" s="595"/>
      <c r="E458" s="596"/>
      <c r="F458" s="596"/>
      <c r="G458" s="594"/>
      <c r="H458" s="594"/>
      <c r="I458" s="594"/>
      <c r="J458" s="594"/>
      <c r="K458" s="594"/>
      <c r="L458" s="594"/>
      <c r="M458" s="594"/>
      <c r="N458" s="594"/>
      <c r="O458" s="594"/>
      <c r="P458" s="594"/>
      <c r="Q458" s="594"/>
      <c r="R458" s="594"/>
      <c r="S458" s="594"/>
      <c r="T458" s="594"/>
      <c r="U458" s="594"/>
      <c r="V458" s="594"/>
      <c r="W458" s="594"/>
      <c r="X458" s="594"/>
      <c r="Y458" s="594"/>
      <c r="Z458" s="594"/>
    </row>
    <row r="459" spans="1:26">
      <c r="A459" s="597"/>
      <c r="B459" s="597"/>
      <c r="C459" s="595"/>
      <c r="D459" s="595"/>
      <c r="E459" s="596"/>
      <c r="F459" s="596"/>
      <c r="G459" s="594"/>
      <c r="H459" s="594"/>
      <c r="I459" s="594"/>
      <c r="J459" s="594"/>
      <c r="K459" s="594"/>
      <c r="L459" s="594"/>
      <c r="M459" s="594"/>
      <c r="N459" s="594"/>
      <c r="O459" s="594"/>
      <c r="P459" s="594"/>
      <c r="Q459" s="594"/>
      <c r="R459" s="594"/>
      <c r="S459" s="594"/>
      <c r="T459" s="594"/>
      <c r="U459" s="594"/>
      <c r="V459" s="594"/>
      <c r="W459" s="594"/>
      <c r="X459" s="594"/>
      <c r="Y459" s="594"/>
      <c r="Z459" s="594"/>
    </row>
    <row r="460" spans="1:26">
      <c r="A460" s="597"/>
      <c r="B460" s="597"/>
      <c r="C460" s="595"/>
      <c r="D460" s="595"/>
      <c r="E460" s="596"/>
      <c r="F460" s="596"/>
      <c r="G460" s="594"/>
      <c r="H460" s="594"/>
      <c r="I460" s="594"/>
      <c r="J460" s="594"/>
      <c r="K460" s="594"/>
      <c r="L460" s="594"/>
      <c r="M460" s="594"/>
      <c r="N460" s="594"/>
      <c r="O460" s="594"/>
      <c r="P460" s="594"/>
      <c r="Q460" s="594"/>
      <c r="R460" s="594"/>
      <c r="S460" s="594"/>
      <c r="T460" s="594"/>
      <c r="U460" s="594"/>
      <c r="V460" s="594"/>
      <c r="W460" s="594"/>
      <c r="X460" s="594"/>
      <c r="Y460" s="594"/>
      <c r="Z460" s="594"/>
    </row>
    <row r="461" spans="1:26">
      <c r="A461" s="597"/>
      <c r="B461" s="597"/>
      <c r="C461" s="595"/>
      <c r="D461" s="595"/>
      <c r="E461" s="596"/>
      <c r="F461" s="596"/>
      <c r="G461" s="594"/>
      <c r="H461" s="594"/>
      <c r="I461" s="594"/>
      <c r="J461" s="594"/>
      <c r="K461" s="594"/>
      <c r="L461" s="594"/>
      <c r="M461" s="594"/>
      <c r="N461" s="594"/>
      <c r="O461" s="594"/>
      <c r="P461" s="594"/>
      <c r="Q461" s="594"/>
      <c r="R461" s="594"/>
      <c r="S461" s="594"/>
      <c r="T461" s="594"/>
      <c r="U461" s="594"/>
      <c r="V461" s="594"/>
      <c r="W461" s="594"/>
      <c r="X461" s="594"/>
      <c r="Y461" s="594"/>
      <c r="Z461" s="594"/>
    </row>
    <row r="462" spans="1:26">
      <c r="A462" s="597"/>
      <c r="B462" s="597"/>
      <c r="C462" s="595"/>
      <c r="D462" s="595"/>
      <c r="E462" s="596"/>
      <c r="F462" s="596"/>
      <c r="G462" s="594"/>
      <c r="H462" s="594"/>
      <c r="I462" s="594"/>
      <c r="J462" s="594"/>
      <c r="K462" s="594"/>
      <c r="L462" s="594"/>
      <c r="M462" s="594"/>
      <c r="N462" s="594"/>
      <c r="O462" s="594"/>
      <c r="P462" s="594"/>
      <c r="Q462" s="594"/>
      <c r="R462" s="594"/>
      <c r="S462" s="594"/>
      <c r="T462" s="594"/>
      <c r="U462" s="594"/>
      <c r="V462" s="594"/>
      <c r="W462" s="594"/>
      <c r="X462" s="594"/>
      <c r="Y462" s="594"/>
      <c r="Z462" s="594"/>
    </row>
    <row r="463" spans="1:26">
      <c r="A463" s="597"/>
      <c r="B463" s="597"/>
      <c r="C463" s="595"/>
      <c r="D463" s="595"/>
      <c r="E463" s="596"/>
      <c r="F463" s="596"/>
      <c r="G463" s="594"/>
      <c r="H463" s="594"/>
      <c r="I463" s="594"/>
      <c r="J463" s="594"/>
      <c r="K463" s="594"/>
      <c r="L463" s="594"/>
      <c r="M463" s="594"/>
      <c r="N463" s="594"/>
      <c r="O463" s="594"/>
      <c r="P463" s="594"/>
      <c r="Q463" s="594"/>
      <c r="R463" s="594"/>
      <c r="S463" s="594"/>
      <c r="T463" s="594"/>
      <c r="U463" s="594"/>
      <c r="V463" s="594"/>
      <c r="W463" s="594"/>
      <c r="X463" s="594"/>
      <c r="Y463" s="594"/>
      <c r="Z463" s="594"/>
    </row>
    <row r="464" spans="1:26">
      <c r="A464" s="597"/>
      <c r="B464" s="597"/>
      <c r="C464" s="595"/>
      <c r="D464" s="595"/>
      <c r="E464" s="596"/>
      <c r="F464" s="596"/>
      <c r="G464" s="594"/>
      <c r="H464" s="594"/>
      <c r="I464" s="594"/>
      <c r="J464" s="594"/>
      <c r="K464" s="594"/>
      <c r="L464" s="594"/>
      <c r="M464" s="594"/>
      <c r="N464" s="594"/>
      <c r="O464" s="594"/>
      <c r="P464" s="594"/>
      <c r="Q464" s="594"/>
      <c r="R464" s="594"/>
      <c r="S464" s="594"/>
      <c r="T464" s="594"/>
      <c r="U464" s="594"/>
      <c r="V464" s="594"/>
      <c r="W464" s="594"/>
      <c r="X464" s="594"/>
      <c r="Y464" s="594"/>
      <c r="Z464" s="594"/>
    </row>
    <row r="465" spans="1:26">
      <c r="A465" s="597"/>
      <c r="B465" s="597"/>
      <c r="C465" s="595"/>
      <c r="D465" s="595"/>
      <c r="E465" s="596"/>
      <c r="F465" s="596"/>
      <c r="G465" s="594"/>
      <c r="H465" s="594"/>
      <c r="I465" s="594"/>
      <c r="J465" s="594"/>
      <c r="K465" s="594"/>
      <c r="L465" s="594"/>
      <c r="M465" s="594"/>
      <c r="N465" s="594"/>
      <c r="O465" s="594"/>
      <c r="P465" s="594"/>
      <c r="Q465" s="594"/>
      <c r="R465" s="594"/>
      <c r="S465" s="594"/>
      <c r="T465" s="594"/>
      <c r="U465" s="594"/>
      <c r="V465" s="594"/>
      <c r="W465" s="594"/>
      <c r="X465" s="594"/>
      <c r="Y465" s="594"/>
      <c r="Z465" s="594"/>
    </row>
    <row r="466" spans="1:26">
      <c r="A466" s="597"/>
      <c r="B466" s="597"/>
      <c r="C466" s="595"/>
      <c r="D466" s="595"/>
      <c r="E466" s="596"/>
      <c r="F466" s="596"/>
      <c r="G466" s="594"/>
      <c r="H466" s="594"/>
      <c r="I466" s="594"/>
      <c r="J466" s="594"/>
      <c r="K466" s="594"/>
      <c r="L466" s="594"/>
      <c r="M466" s="594"/>
      <c r="N466" s="594"/>
      <c r="O466" s="594"/>
      <c r="P466" s="594"/>
      <c r="Q466" s="594"/>
      <c r="R466" s="594"/>
      <c r="S466" s="594"/>
      <c r="T466" s="594"/>
      <c r="U466" s="594"/>
      <c r="V466" s="594"/>
      <c r="W466" s="594"/>
      <c r="X466" s="594"/>
      <c r="Y466" s="594"/>
      <c r="Z466" s="594"/>
    </row>
    <row r="467" spans="1:26">
      <c r="A467" s="597"/>
      <c r="B467" s="597"/>
      <c r="C467" s="595"/>
      <c r="D467" s="595"/>
      <c r="E467" s="596"/>
      <c r="F467" s="596"/>
      <c r="G467" s="594"/>
      <c r="H467" s="594"/>
      <c r="I467" s="594"/>
      <c r="J467" s="594"/>
      <c r="K467" s="594"/>
      <c r="L467" s="594"/>
      <c r="M467" s="594"/>
      <c r="N467" s="594"/>
      <c r="O467" s="594"/>
      <c r="P467" s="594"/>
      <c r="Q467" s="594"/>
      <c r="R467" s="594"/>
      <c r="S467" s="594"/>
      <c r="T467" s="594"/>
      <c r="U467" s="594"/>
      <c r="V467" s="594"/>
      <c r="W467" s="594"/>
      <c r="X467" s="594"/>
      <c r="Y467" s="594"/>
      <c r="Z467" s="594"/>
    </row>
    <row r="468" spans="1:26">
      <c r="A468" s="597"/>
      <c r="B468" s="597"/>
      <c r="C468" s="595"/>
      <c r="D468" s="595"/>
      <c r="E468" s="596"/>
      <c r="F468" s="596"/>
      <c r="G468" s="594"/>
      <c r="H468" s="594"/>
      <c r="I468" s="594"/>
      <c r="J468" s="594"/>
      <c r="K468" s="594"/>
      <c r="L468" s="594"/>
      <c r="M468" s="594"/>
      <c r="N468" s="594"/>
      <c r="O468" s="594"/>
      <c r="P468" s="594"/>
      <c r="Q468" s="594"/>
      <c r="R468" s="594"/>
      <c r="S468" s="594"/>
      <c r="T468" s="594"/>
      <c r="U468" s="594"/>
      <c r="V468" s="594"/>
      <c r="W468" s="594"/>
      <c r="X468" s="594"/>
      <c r="Y468" s="594"/>
      <c r="Z468" s="594"/>
    </row>
    <row r="469" spans="1:26">
      <c r="A469" s="597"/>
      <c r="B469" s="597"/>
      <c r="C469" s="595"/>
      <c r="D469" s="595"/>
      <c r="E469" s="596"/>
      <c r="F469" s="596"/>
      <c r="G469" s="594"/>
      <c r="H469" s="594"/>
      <c r="I469" s="594"/>
      <c r="J469" s="594"/>
      <c r="K469" s="594"/>
      <c r="L469" s="594"/>
      <c r="M469" s="594"/>
      <c r="N469" s="594"/>
      <c r="O469" s="594"/>
      <c r="P469" s="594"/>
      <c r="Q469" s="594"/>
      <c r="R469" s="594"/>
      <c r="S469" s="594"/>
      <c r="T469" s="594"/>
      <c r="U469" s="594"/>
      <c r="V469" s="594"/>
      <c r="W469" s="594"/>
      <c r="X469" s="594"/>
      <c r="Y469" s="594"/>
      <c r="Z469" s="594"/>
    </row>
    <row r="470" spans="1:26">
      <c r="A470" s="597"/>
      <c r="B470" s="597"/>
      <c r="C470" s="595"/>
      <c r="D470" s="595"/>
      <c r="E470" s="596"/>
      <c r="F470" s="596"/>
      <c r="G470" s="594"/>
      <c r="H470" s="594"/>
      <c r="I470" s="594"/>
      <c r="J470" s="594"/>
      <c r="K470" s="594"/>
      <c r="L470" s="594"/>
      <c r="M470" s="594"/>
      <c r="N470" s="594"/>
      <c r="O470" s="594"/>
      <c r="P470" s="594"/>
      <c r="Q470" s="594"/>
      <c r="R470" s="594"/>
      <c r="S470" s="594"/>
      <c r="T470" s="594"/>
      <c r="U470" s="594"/>
      <c r="V470" s="594"/>
      <c r="W470" s="594"/>
      <c r="X470" s="594"/>
      <c r="Y470" s="594"/>
      <c r="Z470" s="594"/>
    </row>
    <row r="471" spans="1:26">
      <c r="A471" s="597"/>
      <c r="B471" s="597"/>
      <c r="C471" s="595"/>
      <c r="D471" s="595"/>
      <c r="E471" s="596"/>
      <c r="F471" s="596"/>
      <c r="G471" s="594"/>
      <c r="H471" s="594"/>
      <c r="I471" s="594"/>
      <c r="J471" s="594"/>
      <c r="K471" s="594"/>
      <c r="L471" s="594"/>
      <c r="M471" s="594"/>
      <c r="N471" s="594"/>
      <c r="O471" s="594"/>
      <c r="P471" s="594"/>
      <c r="Q471" s="594"/>
      <c r="R471" s="594"/>
      <c r="S471" s="594"/>
      <c r="T471" s="594"/>
      <c r="U471" s="594"/>
      <c r="V471" s="594"/>
      <c r="W471" s="594"/>
      <c r="X471" s="594"/>
      <c r="Y471" s="594"/>
      <c r="Z471" s="594"/>
    </row>
    <row r="472" spans="1:26">
      <c r="A472" s="597"/>
      <c r="B472" s="597"/>
      <c r="C472" s="595"/>
      <c r="D472" s="595"/>
      <c r="E472" s="596"/>
      <c r="F472" s="596"/>
      <c r="G472" s="594"/>
      <c r="H472" s="594"/>
      <c r="I472" s="594"/>
      <c r="J472" s="594"/>
      <c r="K472" s="594"/>
      <c r="L472" s="594"/>
      <c r="M472" s="594"/>
      <c r="N472" s="594"/>
      <c r="O472" s="594"/>
      <c r="P472" s="594"/>
      <c r="Q472" s="594"/>
      <c r="R472" s="594"/>
      <c r="S472" s="594"/>
      <c r="T472" s="594"/>
      <c r="U472" s="594"/>
      <c r="V472" s="594"/>
      <c r="W472" s="594"/>
      <c r="X472" s="594"/>
      <c r="Y472" s="594"/>
      <c r="Z472" s="594"/>
    </row>
    <row r="473" spans="1:26">
      <c r="A473" s="597"/>
      <c r="B473" s="597"/>
      <c r="C473" s="595"/>
      <c r="D473" s="595"/>
      <c r="E473" s="596"/>
      <c r="F473" s="596"/>
      <c r="G473" s="594"/>
      <c r="H473" s="594"/>
      <c r="I473" s="594"/>
      <c r="J473" s="594"/>
      <c r="K473" s="594"/>
      <c r="L473" s="594"/>
      <c r="M473" s="594"/>
      <c r="N473" s="594"/>
      <c r="O473" s="594"/>
      <c r="P473" s="594"/>
      <c r="Q473" s="594"/>
      <c r="R473" s="594"/>
      <c r="S473" s="594"/>
      <c r="T473" s="594"/>
      <c r="U473" s="594"/>
      <c r="V473" s="594"/>
      <c r="W473" s="594"/>
      <c r="X473" s="594"/>
      <c r="Y473" s="594"/>
      <c r="Z473" s="594"/>
    </row>
    <row r="474" spans="1:26">
      <c r="A474" s="597"/>
      <c r="B474" s="597"/>
      <c r="C474" s="595"/>
      <c r="D474" s="595"/>
      <c r="E474" s="596"/>
      <c r="F474" s="596"/>
      <c r="G474" s="594"/>
      <c r="H474" s="594"/>
      <c r="I474" s="594"/>
      <c r="J474" s="594"/>
      <c r="K474" s="594"/>
      <c r="L474" s="594"/>
      <c r="M474" s="594"/>
      <c r="N474" s="594"/>
      <c r="O474" s="594"/>
      <c r="P474" s="594"/>
      <c r="Q474" s="594"/>
      <c r="R474" s="594"/>
      <c r="S474" s="594"/>
      <c r="T474" s="594"/>
      <c r="U474" s="594"/>
      <c r="V474" s="594"/>
      <c r="W474" s="594"/>
      <c r="X474" s="594"/>
      <c r="Y474" s="594"/>
      <c r="Z474" s="594"/>
    </row>
    <row r="475" spans="1:26">
      <c r="A475" s="597"/>
      <c r="B475" s="597"/>
      <c r="C475" s="595"/>
      <c r="D475" s="595"/>
      <c r="E475" s="596"/>
      <c r="F475" s="596"/>
      <c r="G475" s="594"/>
      <c r="H475" s="594"/>
      <c r="I475" s="594"/>
      <c r="J475" s="594"/>
      <c r="K475" s="594"/>
      <c r="L475" s="594"/>
      <c r="M475" s="594"/>
      <c r="N475" s="594"/>
      <c r="O475" s="594"/>
      <c r="P475" s="594"/>
      <c r="Q475" s="594"/>
      <c r="R475" s="594"/>
      <c r="S475" s="594"/>
      <c r="T475" s="594"/>
      <c r="U475" s="594"/>
      <c r="V475" s="594"/>
      <c r="W475" s="594"/>
      <c r="X475" s="594"/>
      <c r="Y475" s="594"/>
      <c r="Z475" s="594"/>
    </row>
    <row r="476" spans="1:26">
      <c r="A476" s="597"/>
      <c r="B476" s="597"/>
      <c r="C476" s="595"/>
      <c r="D476" s="595"/>
      <c r="E476" s="596"/>
      <c r="F476" s="596"/>
      <c r="G476" s="594"/>
      <c r="H476" s="594"/>
      <c r="I476" s="594"/>
      <c r="J476" s="594"/>
      <c r="K476" s="594"/>
      <c r="L476" s="594"/>
      <c r="M476" s="594"/>
      <c r="N476" s="594"/>
      <c r="O476" s="594"/>
      <c r="P476" s="594"/>
      <c r="Q476" s="594"/>
      <c r="R476" s="594"/>
      <c r="S476" s="594"/>
      <c r="T476" s="594"/>
      <c r="U476" s="594"/>
      <c r="V476" s="594"/>
      <c r="W476" s="594"/>
      <c r="X476" s="594"/>
      <c r="Y476" s="594"/>
      <c r="Z476" s="594"/>
    </row>
    <row r="477" spans="1:26">
      <c r="A477" s="597"/>
      <c r="B477" s="597"/>
      <c r="C477" s="595"/>
      <c r="D477" s="595"/>
      <c r="E477" s="596"/>
      <c r="F477" s="596"/>
      <c r="G477" s="594"/>
      <c r="H477" s="594"/>
      <c r="I477" s="594"/>
      <c r="J477" s="594"/>
      <c r="K477" s="594"/>
      <c r="L477" s="594"/>
      <c r="M477" s="594"/>
      <c r="N477" s="594"/>
      <c r="O477" s="594"/>
      <c r="P477" s="594"/>
      <c r="Q477" s="594"/>
      <c r="R477" s="594"/>
      <c r="S477" s="594"/>
      <c r="T477" s="594"/>
      <c r="U477" s="594"/>
      <c r="V477" s="594"/>
      <c r="W477" s="594"/>
      <c r="X477" s="594"/>
      <c r="Y477" s="594"/>
      <c r="Z477" s="594"/>
    </row>
    <row r="478" spans="1:26">
      <c r="A478" s="597"/>
      <c r="B478" s="597"/>
      <c r="C478" s="595"/>
      <c r="D478" s="595"/>
      <c r="E478" s="596"/>
      <c r="F478" s="596"/>
      <c r="G478" s="594"/>
      <c r="H478" s="594"/>
      <c r="I478" s="594"/>
      <c r="J478" s="594"/>
      <c r="K478" s="594"/>
      <c r="L478" s="594"/>
      <c r="M478" s="594"/>
      <c r="N478" s="594"/>
      <c r="O478" s="594"/>
      <c r="P478" s="594"/>
      <c r="Q478" s="594"/>
      <c r="R478" s="594"/>
      <c r="S478" s="594"/>
      <c r="T478" s="594"/>
      <c r="U478" s="594"/>
      <c r="V478" s="594"/>
      <c r="W478" s="594"/>
      <c r="X478" s="594"/>
      <c r="Y478" s="594"/>
      <c r="Z478" s="594"/>
    </row>
    <row r="479" spans="1:26">
      <c r="A479" s="597"/>
      <c r="B479" s="597"/>
      <c r="C479" s="595"/>
      <c r="D479" s="595"/>
      <c r="E479" s="596"/>
      <c r="F479" s="596"/>
      <c r="G479" s="594"/>
      <c r="H479" s="594"/>
      <c r="I479" s="594"/>
      <c r="J479" s="594"/>
      <c r="K479" s="594"/>
      <c r="L479" s="594"/>
      <c r="M479" s="594"/>
      <c r="N479" s="594"/>
      <c r="O479" s="594"/>
      <c r="P479" s="594"/>
      <c r="Q479" s="594"/>
      <c r="R479" s="594"/>
      <c r="S479" s="594"/>
      <c r="T479" s="594"/>
      <c r="U479" s="594"/>
      <c r="V479" s="594"/>
      <c r="W479" s="594"/>
      <c r="X479" s="594"/>
      <c r="Y479" s="594"/>
      <c r="Z479" s="594"/>
    </row>
    <row r="480" spans="1:26">
      <c r="A480" s="597"/>
      <c r="B480" s="597"/>
      <c r="C480" s="595"/>
      <c r="D480" s="595"/>
      <c r="E480" s="596"/>
      <c r="F480" s="596"/>
      <c r="G480" s="594"/>
      <c r="H480" s="594"/>
      <c r="I480" s="594"/>
      <c r="J480" s="594"/>
      <c r="K480" s="594"/>
      <c r="L480" s="594"/>
      <c r="M480" s="594"/>
      <c r="N480" s="594"/>
      <c r="O480" s="594"/>
      <c r="P480" s="594"/>
      <c r="Q480" s="594"/>
      <c r="R480" s="594"/>
      <c r="S480" s="594"/>
      <c r="T480" s="594"/>
      <c r="U480" s="594"/>
      <c r="V480" s="594"/>
      <c r="W480" s="594"/>
      <c r="X480" s="594"/>
      <c r="Y480" s="594"/>
      <c r="Z480" s="594"/>
    </row>
    <row r="481" spans="1:26">
      <c r="A481" s="597"/>
      <c r="B481" s="597"/>
      <c r="C481" s="595"/>
      <c r="D481" s="595"/>
      <c r="E481" s="596"/>
      <c r="F481" s="596"/>
      <c r="G481" s="594"/>
      <c r="H481" s="594"/>
      <c r="I481" s="594"/>
      <c r="J481" s="594"/>
      <c r="K481" s="594"/>
      <c r="L481" s="594"/>
      <c r="M481" s="594"/>
      <c r="N481" s="594"/>
      <c r="O481" s="594"/>
      <c r="P481" s="594"/>
      <c r="Q481" s="594"/>
      <c r="R481" s="594"/>
      <c r="S481" s="594"/>
      <c r="T481" s="594"/>
      <c r="U481" s="594"/>
      <c r="V481" s="594"/>
      <c r="W481" s="594"/>
      <c r="X481" s="594"/>
      <c r="Y481" s="594"/>
      <c r="Z481" s="594"/>
    </row>
    <row r="482" spans="1:26">
      <c r="A482" s="597"/>
      <c r="B482" s="597"/>
      <c r="C482" s="595"/>
      <c r="D482" s="595"/>
      <c r="E482" s="596"/>
      <c r="F482" s="596"/>
      <c r="G482" s="594"/>
      <c r="H482" s="594"/>
      <c r="I482" s="594"/>
      <c r="J482" s="594"/>
      <c r="K482" s="594"/>
      <c r="L482" s="594"/>
      <c r="M482" s="594"/>
      <c r="N482" s="594"/>
      <c r="O482" s="594"/>
      <c r="P482" s="594"/>
      <c r="Q482" s="594"/>
      <c r="R482" s="594"/>
      <c r="S482" s="594"/>
      <c r="T482" s="594"/>
      <c r="U482" s="594"/>
      <c r="V482" s="594"/>
      <c r="W482" s="594"/>
      <c r="X482" s="594"/>
      <c r="Y482" s="594"/>
      <c r="Z482" s="594"/>
    </row>
    <row r="483" spans="1:26">
      <c r="A483" s="597"/>
      <c r="B483" s="597"/>
      <c r="C483" s="595"/>
      <c r="D483" s="595"/>
      <c r="E483" s="596"/>
      <c r="F483" s="596"/>
      <c r="G483" s="594"/>
      <c r="H483" s="594"/>
      <c r="I483" s="594"/>
      <c r="J483" s="594"/>
      <c r="K483" s="594"/>
      <c r="L483" s="594"/>
      <c r="M483" s="594"/>
      <c r="N483" s="594"/>
      <c r="O483" s="594"/>
      <c r="P483" s="594"/>
      <c r="Q483" s="594"/>
      <c r="R483" s="594"/>
      <c r="S483" s="594"/>
      <c r="T483" s="594"/>
      <c r="U483" s="594"/>
      <c r="V483" s="594"/>
      <c r="W483" s="594"/>
      <c r="X483" s="594"/>
      <c r="Y483" s="594"/>
      <c r="Z483" s="594"/>
    </row>
    <row r="484" spans="1:26">
      <c r="A484" s="597"/>
      <c r="B484" s="597"/>
      <c r="C484" s="595"/>
      <c r="D484" s="595"/>
      <c r="E484" s="596"/>
      <c r="F484" s="596"/>
      <c r="G484" s="594"/>
      <c r="H484" s="594"/>
      <c r="I484" s="594"/>
      <c r="J484" s="594"/>
      <c r="K484" s="594"/>
      <c r="L484" s="594"/>
      <c r="M484" s="594"/>
      <c r="N484" s="594"/>
      <c r="O484" s="594"/>
      <c r="P484" s="594"/>
      <c r="Q484" s="594"/>
      <c r="R484" s="594"/>
      <c r="S484" s="594"/>
      <c r="T484" s="594"/>
      <c r="U484" s="594"/>
      <c r="V484" s="594"/>
      <c r="W484" s="594"/>
      <c r="X484" s="594"/>
      <c r="Y484" s="594"/>
      <c r="Z484" s="594"/>
    </row>
    <row r="485" spans="1:26">
      <c r="A485" s="597"/>
      <c r="B485" s="597"/>
      <c r="C485" s="595"/>
      <c r="D485" s="595"/>
      <c r="E485" s="596"/>
      <c r="F485" s="596"/>
      <c r="G485" s="594"/>
      <c r="H485" s="594"/>
      <c r="I485" s="594"/>
      <c r="J485" s="594"/>
      <c r="K485" s="594"/>
      <c r="L485" s="594"/>
      <c r="M485" s="594"/>
      <c r="N485" s="594"/>
      <c r="O485" s="594"/>
      <c r="P485" s="594"/>
      <c r="Q485" s="594"/>
      <c r="R485" s="594"/>
      <c r="S485" s="594"/>
      <c r="T485" s="594"/>
      <c r="U485" s="594"/>
      <c r="V485" s="594"/>
      <c r="W485" s="594"/>
      <c r="X485" s="594"/>
      <c r="Y485" s="594"/>
      <c r="Z485" s="594"/>
    </row>
    <row r="486" spans="1:26">
      <c r="A486" s="597"/>
      <c r="B486" s="597"/>
      <c r="C486" s="595"/>
      <c r="D486" s="595"/>
      <c r="E486" s="596"/>
      <c r="F486" s="596"/>
      <c r="G486" s="594"/>
      <c r="H486" s="594"/>
      <c r="I486" s="594"/>
      <c r="J486" s="594"/>
      <c r="K486" s="594"/>
      <c r="L486" s="594"/>
      <c r="M486" s="594"/>
      <c r="N486" s="594"/>
      <c r="O486" s="594"/>
      <c r="P486" s="594"/>
      <c r="Q486" s="594"/>
      <c r="R486" s="594"/>
      <c r="S486" s="594"/>
      <c r="T486" s="594"/>
      <c r="U486" s="594"/>
      <c r="V486" s="594"/>
      <c r="W486" s="594"/>
      <c r="X486" s="594"/>
      <c r="Y486" s="594"/>
      <c r="Z486" s="594"/>
    </row>
    <row r="487" spans="1:26">
      <c r="A487" s="597"/>
      <c r="B487" s="597"/>
      <c r="C487" s="595"/>
      <c r="D487" s="595"/>
      <c r="E487" s="596"/>
      <c r="F487" s="596"/>
      <c r="G487" s="594"/>
      <c r="H487" s="594"/>
      <c r="I487" s="594"/>
      <c r="J487" s="594"/>
      <c r="K487" s="594"/>
      <c r="L487" s="594"/>
      <c r="M487" s="594"/>
      <c r="N487" s="594"/>
      <c r="O487" s="594"/>
      <c r="P487" s="594"/>
      <c r="Q487" s="594"/>
      <c r="R487" s="594"/>
      <c r="S487" s="594"/>
      <c r="T487" s="594"/>
      <c r="U487" s="594"/>
      <c r="V487" s="594"/>
      <c r="W487" s="594"/>
      <c r="X487" s="594"/>
      <c r="Y487" s="594"/>
      <c r="Z487" s="594"/>
    </row>
    <row r="488" spans="1:26">
      <c r="A488" s="597"/>
      <c r="B488" s="597"/>
      <c r="C488" s="595"/>
      <c r="D488" s="595"/>
      <c r="E488" s="596"/>
      <c r="F488" s="596"/>
      <c r="G488" s="594"/>
      <c r="H488" s="594"/>
      <c r="I488" s="594"/>
      <c r="J488" s="594"/>
      <c r="K488" s="594"/>
      <c r="L488" s="594"/>
      <c r="M488" s="594"/>
      <c r="N488" s="594"/>
      <c r="O488" s="594"/>
      <c r="P488" s="594"/>
      <c r="Q488" s="594"/>
      <c r="R488" s="594"/>
      <c r="S488" s="594"/>
      <c r="T488" s="594"/>
      <c r="U488" s="594"/>
      <c r="V488" s="594"/>
      <c r="W488" s="594"/>
      <c r="X488" s="594"/>
      <c r="Y488" s="594"/>
      <c r="Z488" s="594"/>
    </row>
    <row r="489" spans="1:26">
      <c r="A489" s="597"/>
      <c r="B489" s="597"/>
      <c r="C489" s="595"/>
      <c r="D489" s="595"/>
      <c r="E489" s="596"/>
      <c r="F489" s="596"/>
      <c r="G489" s="594"/>
      <c r="H489" s="594"/>
      <c r="I489" s="594"/>
      <c r="J489" s="594"/>
      <c r="K489" s="594"/>
      <c r="L489" s="594"/>
      <c r="M489" s="594"/>
      <c r="N489" s="594"/>
      <c r="O489" s="594"/>
      <c r="P489" s="594"/>
      <c r="Q489" s="594"/>
      <c r="R489" s="594"/>
      <c r="S489" s="594"/>
      <c r="T489" s="594"/>
      <c r="U489" s="594"/>
      <c r="V489" s="594"/>
      <c r="W489" s="594"/>
      <c r="X489" s="594"/>
      <c r="Y489" s="594"/>
      <c r="Z489" s="594"/>
    </row>
    <row r="490" spans="1:26">
      <c r="A490" s="597"/>
      <c r="B490" s="597"/>
      <c r="C490" s="595"/>
      <c r="D490" s="595"/>
      <c r="E490" s="596"/>
      <c r="F490" s="596"/>
      <c r="G490" s="594"/>
      <c r="H490" s="594"/>
      <c r="I490" s="594"/>
      <c r="J490" s="594"/>
      <c r="K490" s="594"/>
      <c r="L490" s="594"/>
      <c r="M490" s="594"/>
      <c r="N490" s="594"/>
      <c r="O490" s="594"/>
      <c r="P490" s="594"/>
      <c r="Q490" s="594"/>
      <c r="R490" s="594"/>
      <c r="S490" s="594"/>
      <c r="T490" s="594"/>
      <c r="U490" s="594"/>
      <c r="V490" s="594"/>
      <c r="W490" s="594"/>
      <c r="X490" s="594"/>
      <c r="Y490" s="594"/>
      <c r="Z490" s="594"/>
    </row>
    <row r="491" spans="1:26">
      <c r="A491" s="597"/>
      <c r="B491" s="597"/>
      <c r="C491" s="595"/>
      <c r="D491" s="595"/>
      <c r="E491" s="596"/>
      <c r="F491" s="596"/>
      <c r="G491" s="594"/>
      <c r="H491" s="594"/>
      <c r="I491" s="594"/>
      <c r="J491" s="594"/>
      <c r="K491" s="594"/>
      <c r="L491" s="594"/>
      <c r="M491" s="594"/>
      <c r="N491" s="594"/>
      <c r="O491" s="594"/>
      <c r="P491" s="594"/>
      <c r="Q491" s="594"/>
      <c r="R491" s="594"/>
      <c r="S491" s="594"/>
      <c r="T491" s="594"/>
      <c r="U491" s="594"/>
      <c r="V491" s="594"/>
      <c r="W491" s="594"/>
      <c r="X491" s="594"/>
      <c r="Y491" s="594"/>
      <c r="Z491" s="594"/>
    </row>
    <row r="492" spans="1:26">
      <c r="A492" s="597"/>
      <c r="B492" s="597"/>
      <c r="C492" s="595"/>
      <c r="D492" s="595"/>
      <c r="E492" s="596"/>
      <c r="F492" s="596"/>
      <c r="G492" s="594"/>
      <c r="H492" s="594"/>
      <c r="I492" s="594"/>
      <c r="J492" s="594"/>
      <c r="K492" s="594"/>
      <c r="L492" s="594"/>
      <c r="M492" s="594"/>
      <c r="N492" s="594"/>
      <c r="O492" s="594"/>
      <c r="P492" s="594"/>
      <c r="Q492" s="594"/>
      <c r="R492" s="594"/>
      <c r="S492" s="594"/>
      <c r="T492" s="594"/>
      <c r="U492" s="594"/>
      <c r="V492" s="594"/>
      <c r="W492" s="594"/>
      <c r="X492" s="594"/>
      <c r="Y492" s="594"/>
      <c r="Z492" s="594"/>
    </row>
    <row r="493" spans="1:26">
      <c r="A493" s="597"/>
      <c r="B493" s="597"/>
      <c r="C493" s="595"/>
      <c r="D493" s="595"/>
      <c r="E493" s="596"/>
      <c r="F493" s="596"/>
      <c r="G493" s="594"/>
      <c r="H493" s="594"/>
      <c r="I493" s="594"/>
      <c r="J493" s="594"/>
      <c r="K493" s="594"/>
      <c r="L493" s="594"/>
      <c r="M493" s="594"/>
      <c r="N493" s="594"/>
      <c r="O493" s="594"/>
      <c r="P493" s="594"/>
      <c r="Q493" s="594"/>
      <c r="R493" s="594"/>
      <c r="S493" s="594"/>
      <c r="T493" s="594"/>
      <c r="U493" s="594"/>
      <c r="V493" s="594"/>
      <c r="W493" s="594"/>
      <c r="X493" s="594"/>
      <c r="Y493" s="594"/>
      <c r="Z493" s="594"/>
    </row>
    <row r="494" spans="1:26">
      <c r="A494" s="597"/>
      <c r="B494" s="597"/>
      <c r="C494" s="595"/>
      <c r="D494" s="595"/>
      <c r="E494" s="596"/>
      <c r="F494" s="596"/>
      <c r="G494" s="594"/>
      <c r="H494" s="594"/>
      <c r="I494" s="594"/>
      <c r="J494" s="594"/>
      <c r="K494" s="594"/>
      <c r="L494" s="594"/>
      <c r="M494" s="594"/>
      <c r="N494" s="594"/>
      <c r="O494" s="594"/>
      <c r="P494" s="594"/>
      <c r="Q494" s="594"/>
      <c r="R494" s="594"/>
      <c r="S494" s="594"/>
      <c r="T494" s="594"/>
      <c r="U494" s="594"/>
      <c r="V494" s="594"/>
      <c r="W494" s="594"/>
      <c r="X494" s="594"/>
      <c r="Y494" s="594"/>
      <c r="Z494" s="594"/>
    </row>
    <row r="495" spans="1:26">
      <c r="A495" s="597"/>
      <c r="B495" s="597"/>
      <c r="C495" s="595"/>
      <c r="D495" s="595"/>
      <c r="E495" s="596"/>
      <c r="F495" s="596"/>
      <c r="G495" s="594"/>
      <c r="H495" s="594"/>
      <c r="I495" s="594"/>
      <c r="J495" s="594"/>
      <c r="K495" s="594"/>
      <c r="L495" s="594"/>
      <c r="M495" s="594"/>
      <c r="N495" s="594"/>
      <c r="O495" s="594"/>
      <c r="P495" s="594"/>
      <c r="Q495" s="594"/>
      <c r="R495" s="594"/>
      <c r="S495" s="594"/>
      <c r="T495" s="594"/>
      <c r="U495" s="594"/>
      <c r="V495" s="594"/>
      <c r="W495" s="594"/>
      <c r="X495" s="594"/>
      <c r="Y495" s="594"/>
      <c r="Z495" s="594"/>
    </row>
    <row r="496" spans="1:26">
      <c r="A496" s="597"/>
      <c r="B496" s="597"/>
      <c r="C496" s="595"/>
      <c r="D496" s="595"/>
      <c r="E496" s="596"/>
      <c r="F496" s="596"/>
      <c r="G496" s="594"/>
      <c r="H496" s="594"/>
      <c r="I496" s="594"/>
      <c r="J496" s="594"/>
      <c r="K496" s="594"/>
      <c r="L496" s="594"/>
      <c r="M496" s="594"/>
      <c r="N496" s="594"/>
      <c r="O496" s="594"/>
      <c r="P496" s="594"/>
      <c r="Q496" s="594"/>
      <c r="R496" s="594"/>
      <c r="S496" s="594"/>
      <c r="T496" s="594"/>
      <c r="U496" s="594"/>
      <c r="V496" s="594"/>
      <c r="W496" s="594"/>
      <c r="X496" s="594"/>
      <c r="Y496" s="594"/>
      <c r="Z496" s="594"/>
    </row>
    <row r="497" spans="1:26">
      <c r="A497" s="597"/>
      <c r="B497" s="597"/>
      <c r="C497" s="595"/>
      <c r="D497" s="595"/>
      <c r="E497" s="596"/>
      <c r="F497" s="596"/>
      <c r="G497" s="594"/>
      <c r="H497" s="594"/>
      <c r="I497" s="594"/>
      <c r="J497" s="594"/>
      <c r="K497" s="594"/>
      <c r="L497" s="594"/>
      <c r="M497" s="594"/>
      <c r="N497" s="594"/>
      <c r="O497" s="594"/>
      <c r="P497" s="594"/>
      <c r="Q497" s="594"/>
      <c r="R497" s="594"/>
      <c r="S497" s="594"/>
      <c r="T497" s="594"/>
      <c r="U497" s="594"/>
      <c r="V497" s="594"/>
      <c r="W497" s="594"/>
      <c r="X497" s="594"/>
      <c r="Y497" s="594"/>
      <c r="Z497" s="594"/>
    </row>
    <row r="498" spans="1:26">
      <c r="A498" s="597"/>
      <c r="B498" s="597"/>
      <c r="C498" s="595"/>
      <c r="D498" s="595"/>
      <c r="E498" s="596"/>
      <c r="F498" s="596"/>
      <c r="G498" s="594"/>
      <c r="H498" s="594"/>
      <c r="I498" s="594"/>
      <c r="J498" s="594"/>
      <c r="K498" s="594"/>
      <c r="L498" s="594"/>
      <c r="M498" s="594"/>
      <c r="N498" s="594"/>
      <c r="O498" s="594"/>
      <c r="P498" s="594"/>
      <c r="Q498" s="594"/>
      <c r="R498" s="594"/>
      <c r="S498" s="594"/>
      <c r="T498" s="594"/>
      <c r="U498" s="594"/>
      <c r="V498" s="594"/>
      <c r="W498" s="594"/>
      <c r="X498" s="594"/>
      <c r="Y498" s="594"/>
      <c r="Z498" s="594"/>
    </row>
    <row r="499" spans="1:26">
      <c r="A499" s="597"/>
      <c r="B499" s="597"/>
      <c r="C499" s="595"/>
      <c r="D499" s="595"/>
      <c r="E499" s="596"/>
      <c r="F499" s="596"/>
      <c r="G499" s="594"/>
      <c r="H499" s="594"/>
      <c r="I499" s="594"/>
      <c r="J499" s="594"/>
      <c r="K499" s="594"/>
      <c r="L499" s="594"/>
      <c r="M499" s="594"/>
      <c r="N499" s="594"/>
      <c r="O499" s="594"/>
      <c r="P499" s="594"/>
      <c r="Q499" s="594"/>
      <c r="R499" s="594"/>
      <c r="S499" s="594"/>
      <c r="T499" s="594"/>
      <c r="U499" s="594"/>
      <c r="V499" s="594"/>
      <c r="W499" s="594"/>
      <c r="X499" s="594"/>
      <c r="Y499" s="594"/>
      <c r="Z499" s="594"/>
    </row>
    <row r="500" spans="1:26">
      <c r="A500" s="597"/>
      <c r="B500" s="597"/>
      <c r="C500" s="595"/>
      <c r="D500" s="595"/>
      <c r="E500" s="596"/>
      <c r="F500" s="596"/>
      <c r="G500" s="594"/>
      <c r="H500" s="594"/>
      <c r="I500" s="594"/>
      <c r="J500" s="594"/>
      <c r="K500" s="594"/>
      <c r="L500" s="594"/>
      <c r="M500" s="594"/>
      <c r="N500" s="594"/>
      <c r="O500" s="594"/>
      <c r="P500" s="594"/>
      <c r="Q500" s="594"/>
      <c r="R500" s="594"/>
      <c r="S500" s="594"/>
      <c r="T500" s="594"/>
      <c r="U500" s="594"/>
      <c r="V500" s="594"/>
      <c r="W500" s="594"/>
      <c r="X500" s="594"/>
      <c r="Y500" s="594"/>
      <c r="Z500" s="594"/>
    </row>
    <row r="501" spans="1:26">
      <c r="A501" s="597"/>
      <c r="B501" s="597"/>
      <c r="C501" s="595"/>
      <c r="D501" s="595"/>
      <c r="E501" s="596"/>
      <c r="F501" s="596"/>
      <c r="G501" s="594"/>
      <c r="H501" s="594"/>
      <c r="I501" s="594"/>
      <c r="J501" s="594"/>
      <c r="K501" s="594"/>
      <c r="L501" s="594"/>
      <c r="M501" s="594"/>
      <c r="N501" s="594"/>
      <c r="O501" s="594"/>
      <c r="P501" s="594"/>
      <c r="Q501" s="594"/>
      <c r="R501" s="594"/>
      <c r="S501" s="594"/>
      <c r="T501" s="594"/>
      <c r="U501" s="594"/>
      <c r="V501" s="594"/>
      <c r="W501" s="594"/>
      <c r="X501" s="594"/>
      <c r="Y501" s="594"/>
      <c r="Z501" s="594"/>
    </row>
    <row r="502" spans="1:26">
      <c r="A502" s="597"/>
      <c r="B502" s="597"/>
      <c r="C502" s="595"/>
      <c r="D502" s="595"/>
      <c r="E502" s="596"/>
      <c r="F502" s="596"/>
      <c r="G502" s="594"/>
      <c r="H502" s="594"/>
      <c r="I502" s="594"/>
      <c r="J502" s="594"/>
      <c r="K502" s="594"/>
      <c r="L502" s="594"/>
      <c r="M502" s="594"/>
      <c r="N502" s="594"/>
      <c r="O502" s="594"/>
      <c r="P502" s="594"/>
      <c r="Q502" s="594"/>
      <c r="R502" s="594"/>
      <c r="S502" s="594"/>
      <c r="T502" s="594"/>
      <c r="U502" s="594"/>
      <c r="V502" s="594"/>
      <c r="W502" s="594"/>
      <c r="X502" s="594"/>
      <c r="Y502" s="594"/>
      <c r="Z502" s="594"/>
    </row>
    <row r="503" spans="1:26">
      <c r="A503" s="597"/>
      <c r="B503" s="597"/>
      <c r="C503" s="595"/>
      <c r="D503" s="595"/>
      <c r="E503" s="596"/>
      <c r="F503" s="596"/>
      <c r="G503" s="594"/>
      <c r="H503" s="594"/>
      <c r="I503" s="594"/>
      <c r="J503" s="594"/>
      <c r="K503" s="594"/>
      <c r="L503" s="594"/>
      <c r="M503" s="594"/>
      <c r="N503" s="594"/>
      <c r="O503" s="594"/>
      <c r="P503" s="594"/>
      <c r="Q503" s="594"/>
      <c r="R503" s="594"/>
      <c r="S503" s="594"/>
      <c r="T503" s="594"/>
      <c r="U503" s="594"/>
      <c r="V503" s="594"/>
      <c r="W503" s="594"/>
      <c r="X503" s="594"/>
      <c r="Y503" s="594"/>
      <c r="Z503" s="594"/>
    </row>
    <row r="504" spans="1:26">
      <c r="A504" s="597"/>
      <c r="B504" s="597"/>
      <c r="C504" s="595"/>
      <c r="D504" s="595"/>
      <c r="E504" s="596"/>
      <c r="F504" s="596"/>
      <c r="G504" s="594"/>
      <c r="H504" s="594"/>
      <c r="I504" s="594"/>
      <c r="J504" s="594"/>
      <c r="K504" s="594"/>
      <c r="L504" s="594"/>
      <c r="M504" s="594"/>
      <c r="N504" s="594"/>
      <c r="O504" s="594"/>
      <c r="P504" s="594"/>
      <c r="Q504" s="594"/>
      <c r="R504" s="594"/>
      <c r="S504" s="594"/>
      <c r="T504" s="594"/>
      <c r="U504" s="594"/>
      <c r="V504" s="594"/>
      <c r="W504" s="594"/>
      <c r="X504" s="594"/>
      <c r="Y504" s="594"/>
      <c r="Z504" s="594"/>
    </row>
    <row r="505" spans="1:26">
      <c r="A505" s="597"/>
      <c r="B505" s="597"/>
      <c r="C505" s="595"/>
      <c r="D505" s="595"/>
      <c r="E505" s="596"/>
      <c r="F505" s="596"/>
      <c r="G505" s="594"/>
      <c r="H505" s="594"/>
      <c r="I505" s="594"/>
      <c r="J505" s="594"/>
      <c r="K505" s="594"/>
      <c r="L505" s="594"/>
      <c r="M505" s="594"/>
      <c r="N505" s="594"/>
      <c r="O505" s="594"/>
      <c r="P505" s="594"/>
      <c r="Q505" s="594"/>
      <c r="R505" s="594"/>
      <c r="S505" s="594"/>
      <c r="T505" s="594"/>
      <c r="U505" s="594"/>
      <c r="V505" s="594"/>
      <c r="W505" s="594"/>
      <c r="X505" s="594"/>
      <c r="Y505" s="594"/>
      <c r="Z505" s="594"/>
    </row>
    <row r="506" spans="1:26">
      <c r="A506" s="597"/>
      <c r="B506" s="597"/>
      <c r="C506" s="595"/>
      <c r="D506" s="595"/>
      <c r="E506" s="596"/>
      <c r="F506" s="596"/>
      <c r="G506" s="594"/>
      <c r="H506" s="594"/>
      <c r="I506" s="594"/>
      <c r="J506" s="594"/>
      <c r="K506" s="594"/>
      <c r="L506" s="594"/>
      <c r="M506" s="594"/>
      <c r="N506" s="594"/>
      <c r="O506" s="594"/>
      <c r="P506" s="594"/>
      <c r="Q506" s="594"/>
      <c r="R506" s="594"/>
      <c r="S506" s="594"/>
      <c r="T506" s="594"/>
      <c r="U506" s="594"/>
      <c r="V506" s="594"/>
      <c r="W506" s="594"/>
      <c r="X506" s="594"/>
      <c r="Y506" s="594"/>
      <c r="Z506" s="594"/>
    </row>
    <row r="507" spans="1:26">
      <c r="A507" s="597"/>
      <c r="B507" s="597"/>
      <c r="C507" s="595"/>
      <c r="D507" s="595"/>
      <c r="E507" s="596"/>
      <c r="F507" s="596"/>
      <c r="G507" s="594"/>
      <c r="H507" s="594"/>
      <c r="I507" s="594"/>
      <c r="J507" s="594"/>
      <c r="K507" s="594"/>
      <c r="L507" s="594"/>
      <c r="M507" s="594"/>
      <c r="N507" s="594"/>
      <c r="O507" s="594"/>
      <c r="P507" s="594"/>
      <c r="Q507" s="594"/>
      <c r="R507" s="594"/>
      <c r="S507" s="594"/>
      <c r="T507" s="594"/>
      <c r="U507" s="594"/>
      <c r="V507" s="594"/>
      <c r="W507" s="594"/>
      <c r="X507" s="594"/>
      <c r="Y507" s="594"/>
      <c r="Z507" s="594"/>
    </row>
    <row r="508" spans="1:26">
      <c r="A508" s="597"/>
      <c r="B508" s="597"/>
      <c r="C508" s="595"/>
      <c r="D508" s="595"/>
      <c r="E508" s="596"/>
      <c r="F508" s="596"/>
      <c r="G508" s="594"/>
      <c r="H508" s="594"/>
      <c r="I508" s="594"/>
      <c r="J508" s="594"/>
      <c r="K508" s="594"/>
      <c r="L508" s="594"/>
      <c r="M508" s="594"/>
      <c r="N508" s="594"/>
      <c r="O508" s="594"/>
      <c r="P508" s="594"/>
      <c r="Q508" s="594"/>
      <c r="R508" s="594"/>
      <c r="S508" s="594"/>
      <c r="T508" s="594"/>
      <c r="U508" s="594"/>
      <c r="V508" s="594"/>
      <c r="W508" s="594"/>
      <c r="X508" s="594"/>
      <c r="Y508" s="594"/>
      <c r="Z508" s="594"/>
    </row>
    <row r="509" spans="1:26">
      <c r="A509" s="597"/>
      <c r="B509" s="597"/>
      <c r="C509" s="595"/>
      <c r="D509" s="595"/>
      <c r="E509" s="596"/>
      <c r="F509" s="596"/>
      <c r="G509" s="594"/>
      <c r="H509" s="594"/>
      <c r="I509" s="594"/>
      <c r="J509" s="594"/>
      <c r="K509" s="594"/>
      <c r="L509" s="594"/>
      <c r="M509" s="594"/>
      <c r="N509" s="594"/>
      <c r="O509" s="594"/>
      <c r="P509" s="594"/>
      <c r="Q509" s="594"/>
      <c r="R509" s="594"/>
      <c r="S509" s="594"/>
      <c r="T509" s="594"/>
      <c r="U509" s="594"/>
      <c r="V509" s="594"/>
      <c r="W509" s="594"/>
      <c r="X509" s="594"/>
      <c r="Y509" s="594"/>
      <c r="Z509" s="594"/>
    </row>
    <row r="510" spans="1:26">
      <c r="A510" s="597"/>
      <c r="B510" s="597"/>
      <c r="C510" s="595"/>
      <c r="D510" s="595"/>
      <c r="E510" s="596"/>
      <c r="F510" s="596"/>
      <c r="G510" s="594"/>
      <c r="H510" s="594"/>
      <c r="I510" s="594"/>
      <c r="J510" s="594"/>
      <c r="K510" s="594"/>
      <c r="L510" s="594"/>
      <c r="M510" s="594"/>
      <c r="N510" s="594"/>
      <c r="O510" s="594"/>
      <c r="P510" s="594"/>
      <c r="Q510" s="594"/>
      <c r="R510" s="594"/>
      <c r="S510" s="594"/>
      <c r="T510" s="594"/>
      <c r="U510" s="594"/>
      <c r="V510" s="594"/>
      <c r="W510" s="594"/>
      <c r="X510" s="594"/>
      <c r="Y510" s="594"/>
      <c r="Z510" s="594"/>
    </row>
    <row r="511" spans="1:26">
      <c r="A511" s="597"/>
      <c r="B511" s="597"/>
      <c r="C511" s="595"/>
      <c r="D511" s="595"/>
      <c r="E511" s="596"/>
      <c r="F511" s="596"/>
      <c r="G511" s="594"/>
      <c r="H511" s="594"/>
      <c r="I511" s="594"/>
      <c r="J511" s="594"/>
      <c r="K511" s="594"/>
      <c r="L511" s="594"/>
      <c r="M511" s="594"/>
      <c r="N511" s="594"/>
      <c r="O511" s="594"/>
      <c r="P511" s="594"/>
      <c r="Q511" s="594"/>
      <c r="R511" s="594"/>
      <c r="S511" s="594"/>
      <c r="T511" s="594"/>
      <c r="U511" s="594"/>
      <c r="V511" s="594"/>
      <c r="W511" s="594"/>
      <c r="X511" s="594"/>
      <c r="Y511" s="594"/>
      <c r="Z511" s="594"/>
    </row>
    <row r="512" spans="1:26">
      <c r="A512" s="597"/>
      <c r="B512" s="597"/>
      <c r="C512" s="595"/>
      <c r="D512" s="595"/>
      <c r="E512" s="596"/>
      <c r="F512" s="596"/>
      <c r="G512" s="594"/>
      <c r="H512" s="594"/>
      <c r="I512" s="594"/>
      <c r="J512" s="594"/>
      <c r="K512" s="594"/>
      <c r="L512" s="594"/>
      <c r="M512" s="594"/>
      <c r="N512" s="594"/>
      <c r="O512" s="594"/>
      <c r="P512" s="594"/>
      <c r="Q512" s="594"/>
      <c r="R512" s="594"/>
      <c r="S512" s="594"/>
      <c r="T512" s="594"/>
      <c r="U512" s="594"/>
      <c r="V512" s="594"/>
      <c r="W512" s="594"/>
      <c r="X512" s="594"/>
      <c r="Y512" s="594"/>
      <c r="Z512" s="594"/>
    </row>
    <row r="513" spans="1:26">
      <c r="A513" s="597"/>
      <c r="B513" s="597"/>
      <c r="C513" s="595"/>
      <c r="D513" s="595"/>
      <c r="E513" s="596"/>
      <c r="F513" s="596"/>
      <c r="G513" s="594"/>
      <c r="H513" s="594"/>
      <c r="I513" s="594"/>
      <c r="J513" s="594"/>
      <c r="K513" s="594"/>
      <c r="L513" s="594"/>
      <c r="M513" s="594"/>
      <c r="N513" s="594"/>
      <c r="O513" s="594"/>
      <c r="P513" s="594"/>
      <c r="Q513" s="594"/>
      <c r="R513" s="594"/>
      <c r="S513" s="594"/>
      <c r="T513" s="594"/>
      <c r="U513" s="594"/>
      <c r="V513" s="594"/>
      <c r="W513" s="594"/>
      <c r="X513" s="594"/>
      <c r="Y513" s="594"/>
      <c r="Z513" s="594"/>
    </row>
    <row r="514" spans="1:26">
      <c r="A514" s="597"/>
      <c r="B514" s="597"/>
      <c r="C514" s="595"/>
      <c r="D514" s="595"/>
      <c r="E514" s="596"/>
      <c r="F514" s="596"/>
      <c r="G514" s="594"/>
      <c r="H514" s="594"/>
      <c r="I514" s="594"/>
      <c r="J514" s="594"/>
      <c r="K514" s="594"/>
      <c r="L514" s="594"/>
      <c r="M514" s="594"/>
      <c r="N514" s="594"/>
      <c r="O514" s="594"/>
      <c r="P514" s="594"/>
      <c r="Q514" s="594"/>
      <c r="R514" s="594"/>
      <c r="S514" s="594"/>
      <c r="T514" s="594"/>
      <c r="U514" s="594"/>
      <c r="V514" s="594"/>
      <c r="W514" s="594"/>
      <c r="X514" s="594"/>
      <c r="Y514" s="594"/>
      <c r="Z514" s="594"/>
    </row>
    <row r="515" spans="1:26">
      <c r="A515" s="597"/>
      <c r="B515" s="597"/>
      <c r="C515" s="595"/>
      <c r="D515" s="595"/>
      <c r="E515" s="596"/>
      <c r="F515" s="596"/>
      <c r="G515" s="594"/>
      <c r="H515" s="594"/>
      <c r="I515" s="594"/>
      <c r="J515" s="594"/>
      <c r="K515" s="594"/>
      <c r="L515" s="594"/>
      <c r="M515" s="594"/>
      <c r="N515" s="594"/>
      <c r="O515" s="594"/>
      <c r="P515" s="594"/>
      <c r="Q515" s="594"/>
      <c r="R515" s="594"/>
      <c r="S515" s="594"/>
      <c r="T515" s="594"/>
      <c r="U515" s="594"/>
      <c r="V515" s="594"/>
      <c r="W515" s="594"/>
      <c r="X515" s="594"/>
      <c r="Y515" s="594"/>
      <c r="Z515" s="594"/>
    </row>
    <row r="516" spans="1:26">
      <c r="A516" s="597"/>
      <c r="B516" s="597"/>
      <c r="C516" s="595"/>
      <c r="D516" s="595"/>
      <c r="E516" s="596"/>
      <c r="F516" s="596"/>
      <c r="G516" s="594"/>
      <c r="H516" s="594"/>
      <c r="I516" s="594"/>
      <c r="J516" s="594"/>
      <c r="K516" s="594"/>
      <c r="L516" s="594"/>
      <c r="M516" s="594"/>
      <c r="N516" s="594"/>
      <c r="O516" s="594"/>
      <c r="P516" s="594"/>
      <c r="Q516" s="594"/>
      <c r="R516" s="594"/>
      <c r="S516" s="594"/>
      <c r="T516" s="594"/>
      <c r="U516" s="594"/>
      <c r="V516" s="594"/>
      <c r="W516" s="594"/>
      <c r="X516" s="594"/>
      <c r="Y516" s="594"/>
      <c r="Z516" s="594"/>
    </row>
    <row r="517" spans="1:26">
      <c r="A517" s="597"/>
      <c r="B517" s="597"/>
      <c r="C517" s="595"/>
      <c r="D517" s="595"/>
      <c r="E517" s="596"/>
      <c r="F517" s="596"/>
      <c r="G517" s="594"/>
      <c r="H517" s="594"/>
      <c r="I517" s="594"/>
      <c r="J517" s="594"/>
      <c r="K517" s="594"/>
      <c r="L517" s="594"/>
      <c r="M517" s="594"/>
      <c r="N517" s="594"/>
      <c r="O517" s="594"/>
      <c r="P517" s="594"/>
      <c r="Q517" s="594"/>
      <c r="R517" s="594"/>
      <c r="S517" s="594"/>
      <c r="T517" s="594"/>
      <c r="U517" s="594"/>
      <c r="V517" s="594"/>
      <c r="W517" s="594"/>
      <c r="X517" s="594"/>
      <c r="Y517" s="594"/>
      <c r="Z517" s="594"/>
    </row>
    <row r="518" spans="1:26">
      <c r="A518" s="597"/>
      <c r="B518" s="597"/>
      <c r="C518" s="595"/>
      <c r="D518" s="595"/>
      <c r="E518" s="596"/>
      <c r="F518" s="596"/>
      <c r="G518" s="594"/>
      <c r="H518" s="594"/>
      <c r="I518" s="594"/>
      <c r="J518" s="594"/>
      <c r="K518" s="594"/>
      <c r="L518" s="594"/>
      <c r="M518" s="594"/>
      <c r="N518" s="594"/>
      <c r="O518" s="594"/>
      <c r="P518" s="594"/>
      <c r="Q518" s="594"/>
      <c r="R518" s="594"/>
      <c r="S518" s="594"/>
      <c r="T518" s="594"/>
      <c r="U518" s="594"/>
      <c r="V518" s="594"/>
      <c r="W518" s="594"/>
      <c r="X518" s="594"/>
      <c r="Y518" s="594"/>
      <c r="Z518" s="594"/>
    </row>
    <row r="519" spans="1:26">
      <c r="A519" s="597"/>
      <c r="B519" s="597"/>
      <c r="C519" s="595"/>
      <c r="D519" s="595"/>
      <c r="E519" s="596"/>
      <c r="F519" s="596"/>
      <c r="G519" s="594"/>
      <c r="H519" s="594"/>
      <c r="I519" s="594"/>
      <c r="J519" s="594"/>
      <c r="K519" s="594"/>
      <c r="L519" s="594"/>
      <c r="M519" s="594"/>
      <c r="N519" s="594"/>
      <c r="O519" s="594"/>
      <c r="P519" s="594"/>
      <c r="Q519" s="594"/>
      <c r="R519" s="594"/>
      <c r="S519" s="594"/>
      <c r="T519" s="594"/>
      <c r="U519" s="594"/>
      <c r="V519" s="594"/>
      <c r="W519" s="594"/>
      <c r="X519" s="594"/>
      <c r="Y519" s="594"/>
      <c r="Z519" s="594"/>
    </row>
    <row r="520" spans="1:26">
      <c r="A520" s="597"/>
      <c r="B520" s="597"/>
      <c r="C520" s="595"/>
      <c r="D520" s="595"/>
      <c r="E520" s="596"/>
      <c r="F520" s="596"/>
      <c r="G520" s="594"/>
      <c r="H520" s="594"/>
      <c r="I520" s="594"/>
      <c r="J520" s="594"/>
      <c r="K520" s="594"/>
      <c r="L520" s="594"/>
      <c r="M520" s="594"/>
      <c r="N520" s="594"/>
      <c r="O520" s="594"/>
      <c r="P520" s="594"/>
      <c r="Q520" s="594"/>
      <c r="R520" s="594"/>
      <c r="S520" s="594"/>
      <c r="T520" s="594"/>
      <c r="U520" s="594"/>
      <c r="V520" s="594"/>
      <c r="W520" s="594"/>
      <c r="X520" s="594"/>
      <c r="Y520" s="594"/>
      <c r="Z520" s="594"/>
    </row>
    <row r="521" spans="1:26">
      <c r="A521" s="597"/>
      <c r="B521" s="597"/>
      <c r="C521" s="595"/>
      <c r="D521" s="595"/>
      <c r="E521" s="596"/>
      <c r="F521" s="596"/>
      <c r="G521" s="594"/>
      <c r="H521" s="594"/>
      <c r="I521" s="594"/>
      <c r="J521" s="594"/>
      <c r="K521" s="594"/>
      <c r="L521" s="594"/>
      <c r="M521" s="594"/>
      <c r="N521" s="594"/>
      <c r="O521" s="594"/>
      <c r="P521" s="594"/>
      <c r="Q521" s="594"/>
      <c r="R521" s="594"/>
      <c r="S521" s="594"/>
      <c r="T521" s="594"/>
      <c r="U521" s="594"/>
      <c r="V521" s="594"/>
      <c r="W521" s="594"/>
      <c r="X521" s="594"/>
      <c r="Y521" s="594"/>
      <c r="Z521" s="594"/>
    </row>
    <row r="522" spans="1:26">
      <c r="A522" s="597"/>
      <c r="B522" s="597"/>
      <c r="C522" s="595"/>
      <c r="D522" s="595"/>
      <c r="E522" s="596"/>
      <c r="F522" s="596"/>
      <c r="G522" s="594"/>
      <c r="H522" s="594"/>
      <c r="I522" s="594"/>
      <c r="J522" s="594"/>
      <c r="K522" s="594"/>
      <c r="L522" s="594"/>
      <c r="M522" s="594"/>
      <c r="N522" s="594"/>
      <c r="O522" s="594"/>
      <c r="P522" s="594"/>
      <c r="Q522" s="594"/>
      <c r="R522" s="594"/>
      <c r="S522" s="594"/>
      <c r="T522" s="594"/>
      <c r="U522" s="594"/>
      <c r="V522" s="594"/>
      <c r="W522" s="594"/>
      <c r="X522" s="594"/>
      <c r="Y522" s="594"/>
      <c r="Z522" s="594"/>
    </row>
    <row r="523" spans="1:26">
      <c r="A523" s="597"/>
      <c r="B523" s="597"/>
      <c r="C523" s="595"/>
      <c r="D523" s="595"/>
      <c r="E523" s="596"/>
      <c r="F523" s="596"/>
      <c r="G523" s="594"/>
      <c r="H523" s="594"/>
      <c r="I523" s="594"/>
      <c r="J523" s="594"/>
      <c r="K523" s="594"/>
      <c r="L523" s="594"/>
      <c r="M523" s="594"/>
      <c r="N523" s="594"/>
      <c r="O523" s="594"/>
      <c r="P523" s="594"/>
      <c r="Q523" s="594"/>
      <c r="R523" s="594"/>
      <c r="S523" s="594"/>
      <c r="T523" s="594"/>
      <c r="U523" s="594"/>
      <c r="V523" s="594"/>
      <c r="W523" s="594"/>
      <c r="X523" s="594"/>
      <c r="Y523" s="594"/>
      <c r="Z523" s="594"/>
    </row>
    <row r="524" spans="1:26">
      <c r="A524" s="597"/>
      <c r="B524" s="597"/>
      <c r="C524" s="595"/>
      <c r="D524" s="595"/>
      <c r="E524" s="596"/>
      <c r="F524" s="596"/>
      <c r="G524" s="594"/>
      <c r="H524" s="594"/>
      <c r="I524" s="594"/>
      <c r="J524" s="594"/>
      <c r="K524" s="594"/>
      <c r="L524" s="594"/>
      <c r="M524" s="594"/>
      <c r="N524" s="594"/>
      <c r="O524" s="594"/>
      <c r="P524" s="594"/>
      <c r="Q524" s="594"/>
      <c r="R524" s="594"/>
      <c r="S524" s="594"/>
      <c r="T524" s="594"/>
      <c r="U524" s="594"/>
      <c r="V524" s="594"/>
      <c r="W524" s="594"/>
      <c r="X524" s="594"/>
      <c r="Y524" s="594"/>
      <c r="Z524" s="594"/>
    </row>
    <row r="525" spans="1:26">
      <c r="A525" s="597"/>
      <c r="B525" s="597"/>
      <c r="C525" s="595"/>
      <c r="D525" s="595"/>
      <c r="E525" s="596"/>
      <c r="F525" s="596"/>
      <c r="G525" s="594"/>
      <c r="H525" s="594"/>
      <c r="I525" s="594"/>
      <c r="J525" s="594"/>
      <c r="K525" s="594"/>
      <c r="L525" s="594"/>
      <c r="M525" s="594"/>
      <c r="N525" s="594"/>
      <c r="O525" s="594"/>
      <c r="P525" s="594"/>
      <c r="Q525" s="594"/>
      <c r="R525" s="594"/>
      <c r="S525" s="594"/>
      <c r="T525" s="594"/>
      <c r="U525" s="594"/>
      <c r="V525" s="594"/>
      <c r="W525" s="594"/>
      <c r="X525" s="594"/>
      <c r="Y525" s="594"/>
      <c r="Z525" s="594"/>
    </row>
    <row r="526" spans="1:26">
      <c r="A526" s="597"/>
      <c r="B526" s="597"/>
      <c r="C526" s="595"/>
      <c r="D526" s="595"/>
      <c r="E526" s="596"/>
      <c r="F526" s="596"/>
      <c r="G526" s="594"/>
      <c r="H526" s="594"/>
      <c r="I526" s="594"/>
      <c r="J526" s="594"/>
      <c r="K526" s="594"/>
      <c r="L526" s="594"/>
      <c r="M526" s="594"/>
      <c r="N526" s="594"/>
      <c r="O526" s="594"/>
      <c r="P526" s="594"/>
      <c r="Q526" s="594"/>
      <c r="R526" s="594"/>
      <c r="S526" s="594"/>
      <c r="T526" s="594"/>
      <c r="U526" s="594"/>
      <c r="V526" s="594"/>
      <c r="W526" s="594"/>
      <c r="X526" s="594"/>
      <c r="Y526" s="594"/>
      <c r="Z526" s="594"/>
    </row>
    <row r="527" spans="1:26">
      <c r="A527" s="597"/>
      <c r="B527" s="597"/>
      <c r="C527" s="595"/>
      <c r="D527" s="595"/>
      <c r="E527" s="596"/>
      <c r="F527" s="596"/>
      <c r="G527" s="594"/>
      <c r="H527" s="594"/>
      <c r="I527" s="594"/>
      <c r="J527" s="594"/>
      <c r="K527" s="594"/>
      <c r="L527" s="594"/>
      <c r="M527" s="594"/>
      <c r="N527" s="594"/>
      <c r="O527" s="594"/>
      <c r="P527" s="594"/>
      <c r="Q527" s="594"/>
      <c r="R527" s="594"/>
      <c r="S527" s="594"/>
      <c r="T527" s="594"/>
      <c r="U527" s="594"/>
      <c r="V527" s="594"/>
      <c r="W527" s="594"/>
      <c r="X527" s="594"/>
      <c r="Y527" s="594"/>
      <c r="Z527" s="594"/>
    </row>
    <row r="528" spans="1:26">
      <c r="A528" s="597"/>
      <c r="B528" s="597"/>
      <c r="C528" s="595"/>
      <c r="D528" s="595"/>
      <c r="E528" s="596"/>
      <c r="F528" s="596"/>
      <c r="G528" s="594"/>
      <c r="H528" s="594"/>
      <c r="I528" s="594"/>
      <c r="J528" s="594"/>
      <c r="K528" s="594"/>
      <c r="L528" s="594"/>
      <c r="M528" s="594"/>
      <c r="N528" s="594"/>
      <c r="O528" s="594"/>
      <c r="P528" s="594"/>
      <c r="Q528" s="594"/>
      <c r="R528" s="594"/>
      <c r="S528" s="594"/>
      <c r="T528" s="594"/>
      <c r="U528" s="594"/>
      <c r="V528" s="594"/>
      <c r="W528" s="594"/>
      <c r="X528" s="594"/>
      <c r="Y528" s="594"/>
      <c r="Z528" s="594"/>
    </row>
    <row r="529" spans="1:26">
      <c r="A529" s="597"/>
      <c r="B529" s="597"/>
      <c r="C529" s="595"/>
      <c r="D529" s="595"/>
      <c r="E529" s="596"/>
      <c r="F529" s="596"/>
      <c r="G529" s="594"/>
      <c r="H529" s="594"/>
      <c r="I529" s="594"/>
      <c r="J529" s="594"/>
      <c r="K529" s="594"/>
      <c r="L529" s="594"/>
      <c r="M529" s="594"/>
      <c r="N529" s="594"/>
      <c r="O529" s="594"/>
      <c r="P529" s="594"/>
      <c r="Q529" s="594"/>
      <c r="R529" s="594"/>
      <c r="S529" s="594"/>
      <c r="T529" s="594"/>
      <c r="U529" s="594"/>
      <c r="V529" s="594"/>
      <c r="W529" s="594"/>
      <c r="X529" s="594"/>
      <c r="Y529" s="594"/>
      <c r="Z529" s="594"/>
    </row>
    <row r="530" spans="1:26">
      <c r="A530" s="597"/>
      <c r="B530" s="597"/>
      <c r="C530" s="595"/>
      <c r="D530" s="595"/>
      <c r="E530" s="596"/>
      <c r="F530" s="596"/>
      <c r="G530" s="594"/>
      <c r="H530" s="594"/>
      <c r="I530" s="594"/>
      <c r="J530" s="594"/>
      <c r="K530" s="594"/>
      <c r="L530" s="594"/>
      <c r="M530" s="594"/>
      <c r="N530" s="594"/>
      <c r="O530" s="594"/>
      <c r="P530" s="594"/>
      <c r="Q530" s="594"/>
      <c r="R530" s="594"/>
      <c r="S530" s="594"/>
      <c r="T530" s="594"/>
      <c r="U530" s="594"/>
      <c r="V530" s="594"/>
      <c r="W530" s="594"/>
      <c r="X530" s="594"/>
      <c r="Y530" s="594"/>
      <c r="Z530" s="594"/>
    </row>
    <row r="531" spans="1:26">
      <c r="A531" s="597"/>
      <c r="B531" s="597"/>
      <c r="C531" s="595"/>
      <c r="D531" s="595"/>
      <c r="E531" s="596"/>
      <c r="F531" s="596"/>
      <c r="G531" s="594"/>
      <c r="H531" s="594"/>
      <c r="I531" s="594"/>
      <c r="J531" s="594"/>
      <c r="K531" s="594"/>
      <c r="L531" s="594"/>
      <c r="M531" s="594"/>
      <c r="N531" s="594"/>
      <c r="O531" s="594"/>
      <c r="P531" s="594"/>
      <c r="Q531" s="594"/>
      <c r="R531" s="594"/>
      <c r="S531" s="594"/>
      <c r="T531" s="594"/>
      <c r="U531" s="594"/>
      <c r="V531" s="594"/>
      <c r="W531" s="594"/>
      <c r="X531" s="594"/>
      <c r="Y531" s="594"/>
      <c r="Z531" s="594"/>
    </row>
    <row r="532" spans="1:26">
      <c r="A532" s="597"/>
      <c r="B532" s="597"/>
      <c r="C532" s="595"/>
      <c r="D532" s="595"/>
      <c r="E532" s="596"/>
      <c r="F532" s="596"/>
      <c r="G532" s="594"/>
      <c r="H532" s="594"/>
      <c r="I532" s="594"/>
      <c r="J532" s="594"/>
      <c r="K532" s="594"/>
      <c r="L532" s="594"/>
      <c r="M532" s="594"/>
      <c r="N532" s="594"/>
      <c r="O532" s="594"/>
      <c r="P532" s="594"/>
      <c r="Q532" s="594"/>
      <c r="R532" s="594"/>
      <c r="S532" s="594"/>
      <c r="T532" s="594"/>
      <c r="U532" s="594"/>
      <c r="V532" s="594"/>
      <c r="W532" s="594"/>
      <c r="X532" s="594"/>
      <c r="Y532" s="594"/>
      <c r="Z532" s="594"/>
    </row>
    <row r="533" spans="1:26">
      <c r="A533" s="597"/>
      <c r="B533" s="597"/>
      <c r="C533" s="595"/>
      <c r="D533" s="595"/>
      <c r="E533" s="596"/>
      <c r="F533" s="596"/>
      <c r="G533" s="594"/>
      <c r="H533" s="594"/>
      <c r="I533" s="594"/>
      <c r="J533" s="594"/>
      <c r="K533" s="594"/>
      <c r="L533" s="594"/>
      <c r="M533" s="594"/>
      <c r="N533" s="594"/>
      <c r="O533" s="594"/>
      <c r="P533" s="594"/>
      <c r="Q533" s="594"/>
      <c r="R533" s="594"/>
      <c r="S533" s="594"/>
      <c r="T533" s="594"/>
      <c r="U533" s="594"/>
      <c r="V533" s="594"/>
      <c r="W533" s="594"/>
      <c r="X533" s="594"/>
      <c r="Y533" s="594"/>
      <c r="Z533" s="594"/>
    </row>
    <row r="534" spans="1:26">
      <c r="A534" s="597"/>
      <c r="B534" s="597"/>
      <c r="C534" s="595"/>
      <c r="D534" s="595"/>
      <c r="E534" s="596"/>
      <c r="F534" s="596"/>
      <c r="G534" s="594"/>
      <c r="H534" s="594"/>
      <c r="I534" s="594"/>
      <c r="J534" s="594"/>
      <c r="K534" s="594"/>
      <c r="L534" s="594"/>
      <c r="M534" s="594"/>
      <c r="N534" s="594"/>
      <c r="O534" s="594"/>
      <c r="P534" s="594"/>
      <c r="Q534" s="594"/>
      <c r="R534" s="594"/>
      <c r="S534" s="594"/>
      <c r="T534" s="594"/>
      <c r="U534" s="594"/>
      <c r="V534" s="594"/>
      <c r="W534" s="594"/>
      <c r="X534" s="594"/>
      <c r="Y534" s="594"/>
      <c r="Z534" s="594"/>
    </row>
    <row r="535" spans="1:26">
      <c r="A535" s="597"/>
      <c r="B535" s="597"/>
      <c r="C535" s="595"/>
      <c r="D535" s="595"/>
      <c r="E535" s="596"/>
      <c r="F535" s="596"/>
      <c r="G535" s="594"/>
      <c r="H535" s="594"/>
      <c r="I535" s="594"/>
      <c r="J535" s="594"/>
      <c r="K535" s="594"/>
      <c r="L535" s="594"/>
      <c r="M535" s="594"/>
      <c r="N535" s="594"/>
      <c r="O535" s="594"/>
      <c r="P535" s="594"/>
      <c r="Q535" s="594"/>
      <c r="R535" s="594"/>
      <c r="S535" s="594"/>
      <c r="T535" s="594"/>
      <c r="U535" s="594"/>
      <c r="V535" s="594"/>
      <c r="W535" s="594"/>
      <c r="X535" s="594"/>
      <c r="Y535" s="594"/>
      <c r="Z535" s="594"/>
    </row>
    <row r="536" spans="1:26">
      <c r="A536" s="597"/>
      <c r="B536" s="597"/>
      <c r="C536" s="595"/>
      <c r="D536" s="595"/>
      <c r="E536" s="596"/>
      <c r="F536" s="596"/>
      <c r="G536" s="594"/>
      <c r="H536" s="594"/>
      <c r="I536" s="594"/>
      <c r="J536" s="594"/>
      <c r="K536" s="594"/>
      <c r="L536" s="594"/>
      <c r="M536" s="594"/>
      <c r="N536" s="594"/>
      <c r="O536" s="594"/>
      <c r="P536" s="594"/>
      <c r="Q536" s="594"/>
      <c r="R536" s="594"/>
      <c r="S536" s="594"/>
      <c r="T536" s="594"/>
      <c r="U536" s="594"/>
      <c r="V536" s="594"/>
      <c r="W536" s="594"/>
      <c r="X536" s="594"/>
      <c r="Y536" s="594"/>
      <c r="Z536" s="594"/>
    </row>
    <row r="537" spans="1:26">
      <c r="A537" s="597"/>
      <c r="B537" s="597"/>
      <c r="C537" s="595"/>
      <c r="D537" s="595"/>
      <c r="E537" s="596"/>
      <c r="F537" s="596"/>
      <c r="G537" s="594"/>
      <c r="H537" s="594"/>
      <c r="I537" s="594"/>
      <c r="J537" s="594"/>
      <c r="K537" s="594"/>
      <c r="L537" s="594"/>
      <c r="M537" s="594"/>
      <c r="N537" s="594"/>
      <c r="O537" s="594"/>
      <c r="P537" s="594"/>
      <c r="Q537" s="594"/>
      <c r="R537" s="594"/>
      <c r="S537" s="594"/>
      <c r="T537" s="594"/>
      <c r="U537" s="594"/>
      <c r="V537" s="594"/>
      <c r="W537" s="594"/>
      <c r="X537" s="594"/>
      <c r="Y537" s="594"/>
      <c r="Z537" s="594"/>
    </row>
    <row r="538" spans="1:26">
      <c r="A538" s="597"/>
      <c r="B538" s="597"/>
      <c r="C538" s="595"/>
      <c r="D538" s="595"/>
      <c r="E538" s="596"/>
      <c r="F538" s="596"/>
      <c r="G538" s="594"/>
      <c r="H538" s="594"/>
      <c r="I538" s="594"/>
      <c r="J538" s="594"/>
      <c r="K538" s="594"/>
      <c r="L538" s="594"/>
      <c r="M538" s="594"/>
      <c r="N538" s="594"/>
      <c r="O538" s="594"/>
      <c r="P538" s="594"/>
      <c r="Q538" s="594"/>
      <c r="R538" s="594"/>
      <c r="S538" s="594"/>
      <c r="T538" s="594"/>
      <c r="U538" s="594"/>
      <c r="V538" s="594"/>
      <c r="W538" s="594"/>
      <c r="X538" s="594"/>
      <c r="Y538" s="594"/>
      <c r="Z538" s="594"/>
    </row>
    <row r="539" spans="1:26">
      <c r="A539" s="597"/>
      <c r="B539" s="597"/>
      <c r="C539" s="595"/>
      <c r="D539" s="595"/>
      <c r="E539" s="596"/>
      <c r="F539" s="596"/>
      <c r="G539" s="594"/>
      <c r="H539" s="594"/>
      <c r="I539" s="594"/>
      <c r="J539" s="594"/>
      <c r="K539" s="594"/>
      <c r="L539" s="594"/>
      <c r="M539" s="594"/>
      <c r="N539" s="594"/>
      <c r="O539" s="594"/>
      <c r="P539" s="594"/>
      <c r="Q539" s="594"/>
      <c r="R539" s="594"/>
      <c r="S539" s="594"/>
      <c r="T539" s="594"/>
      <c r="U539" s="594"/>
      <c r="V539" s="594"/>
      <c r="W539" s="594"/>
      <c r="X539" s="594"/>
      <c r="Y539" s="594"/>
      <c r="Z539" s="594"/>
    </row>
    <row r="540" spans="1:26">
      <c r="A540" s="597"/>
      <c r="B540" s="597"/>
      <c r="C540" s="595"/>
      <c r="D540" s="595"/>
      <c r="E540" s="596"/>
      <c r="F540" s="596"/>
      <c r="G540" s="594"/>
      <c r="H540" s="594"/>
      <c r="I540" s="594"/>
      <c r="J540" s="594"/>
      <c r="K540" s="594"/>
      <c r="L540" s="594"/>
      <c r="M540" s="594"/>
      <c r="N540" s="594"/>
      <c r="O540" s="594"/>
      <c r="P540" s="594"/>
      <c r="Q540" s="594"/>
      <c r="R540" s="594"/>
      <c r="S540" s="594"/>
      <c r="T540" s="594"/>
      <c r="U540" s="594"/>
      <c r="V540" s="594"/>
      <c r="W540" s="594"/>
      <c r="X540" s="594"/>
      <c r="Y540" s="594"/>
      <c r="Z540" s="594"/>
    </row>
    <row r="541" spans="1:26">
      <c r="A541" s="597"/>
      <c r="B541" s="597"/>
      <c r="C541" s="595"/>
      <c r="D541" s="595"/>
      <c r="E541" s="596"/>
      <c r="F541" s="596"/>
      <c r="G541" s="594"/>
      <c r="H541" s="594"/>
      <c r="I541" s="594"/>
      <c r="J541" s="594"/>
      <c r="K541" s="594"/>
      <c r="L541" s="594"/>
      <c r="M541" s="594"/>
      <c r="N541" s="594"/>
      <c r="O541" s="594"/>
      <c r="P541" s="594"/>
      <c r="Q541" s="594"/>
      <c r="R541" s="594"/>
      <c r="S541" s="594"/>
      <c r="T541" s="594"/>
      <c r="U541" s="594"/>
      <c r="V541" s="594"/>
      <c r="W541" s="594"/>
      <c r="X541" s="594"/>
      <c r="Y541" s="594"/>
      <c r="Z541" s="594"/>
    </row>
    <row r="542" spans="1:26">
      <c r="A542" s="597"/>
      <c r="B542" s="597"/>
      <c r="C542" s="595"/>
      <c r="D542" s="595"/>
      <c r="E542" s="596"/>
      <c r="F542" s="596"/>
      <c r="G542" s="594"/>
      <c r="H542" s="594"/>
      <c r="I542" s="594"/>
      <c r="J542" s="594"/>
      <c r="K542" s="594"/>
      <c r="L542" s="594"/>
      <c r="M542" s="594"/>
      <c r="N542" s="594"/>
      <c r="O542" s="594"/>
      <c r="P542" s="594"/>
      <c r="Q542" s="594"/>
      <c r="R542" s="594"/>
      <c r="S542" s="594"/>
      <c r="T542" s="594"/>
      <c r="U542" s="594"/>
      <c r="V542" s="594"/>
      <c r="W542" s="594"/>
      <c r="X542" s="594"/>
      <c r="Y542" s="594"/>
      <c r="Z542" s="594"/>
    </row>
    <row r="543" spans="1:26">
      <c r="A543" s="597"/>
      <c r="B543" s="597"/>
      <c r="C543" s="595"/>
      <c r="D543" s="595"/>
      <c r="E543" s="596"/>
      <c r="F543" s="596"/>
      <c r="G543" s="594"/>
      <c r="H543" s="594"/>
      <c r="I543" s="594"/>
      <c r="J543" s="594"/>
      <c r="K543" s="594"/>
      <c r="L543" s="594"/>
      <c r="M543" s="594"/>
      <c r="N543" s="594"/>
      <c r="O543" s="594"/>
      <c r="P543" s="594"/>
      <c r="Q543" s="594"/>
      <c r="R543" s="594"/>
      <c r="S543" s="594"/>
      <c r="T543" s="594"/>
      <c r="U543" s="594"/>
      <c r="V543" s="594"/>
      <c r="W543" s="594"/>
      <c r="X543" s="594"/>
      <c r="Y543" s="594"/>
      <c r="Z543" s="594"/>
    </row>
    <row r="544" spans="1:26">
      <c r="A544" s="597"/>
      <c r="B544" s="597"/>
      <c r="C544" s="595"/>
      <c r="D544" s="595"/>
      <c r="E544" s="596"/>
      <c r="F544" s="596"/>
      <c r="G544" s="594"/>
      <c r="H544" s="594"/>
      <c r="I544" s="594"/>
      <c r="J544" s="594"/>
      <c r="K544" s="594"/>
      <c r="L544" s="594"/>
      <c r="M544" s="594"/>
      <c r="N544" s="594"/>
      <c r="O544" s="594"/>
      <c r="P544" s="594"/>
      <c r="Q544" s="594"/>
      <c r="R544" s="594"/>
      <c r="S544" s="594"/>
      <c r="T544" s="594"/>
      <c r="U544" s="594"/>
      <c r="V544" s="594"/>
      <c r="W544" s="594"/>
      <c r="X544" s="594"/>
      <c r="Y544" s="594"/>
      <c r="Z544" s="594"/>
    </row>
    <row r="545" spans="1:26">
      <c r="A545" s="597"/>
      <c r="B545" s="597"/>
      <c r="C545" s="595"/>
      <c r="D545" s="595"/>
      <c r="E545" s="596"/>
      <c r="F545" s="596"/>
      <c r="G545" s="594"/>
      <c r="H545" s="594"/>
      <c r="I545" s="594"/>
      <c r="J545" s="594"/>
      <c r="K545" s="594"/>
      <c r="L545" s="594"/>
      <c r="M545" s="594"/>
      <c r="N545" s="594"/>
      <c r="O545" s="594"/>
      <c r="P545" s="594"/>
      <c r="Q545" s="594"/>
      <c r="R545" s="594"/>
      <c r="S545" s="594"/>
      <c r="T545" s="594"/>
      <c r="U545" s="594"/>
      <c r="V545" s="594"/>
      <c r="W545" s="594"/>
      <c r="X545" s="594"/>
      <c r="Y545" s="594"/>
      <c r="Z545" s="594"/>
    </row>
    <row r="546" spans="1:26">
      <c r="A546" s="597"/>
      <c r="B546" s="597"/>
      <c r="C546" s="595"/>
      <c r="D546" s="595"/>
      <c r="E546" s="596"/>
      <c r="F546" s="596"/>
      <c r="G546" s="594"/>
      <c r="H546" s="594"/>
      <c r="I546" s="594"/>
      <c r="J546" s="594"/>
      <c r="K546" s="594"/>
      <c r="L546" s="594"/>
      <c r="M546" s="594"/>
      <c r="N546" s="594"/>
      <c r="O546" s="594"/>
      <c r="P546" s="594"/>
      <c r="Q546" s="594"/>
      <c r="R546" s="594"/>
      <c r="S546" s="594"/>
      <c r="T546" s="594"/>
      <c r="U546" s="594"/>
      <c r="V546" s="594"/>
      <c r="W546" s="594"/>
      <c r="X546" s="594"/>
      <c r="Y546" s="594"/>
      <c r="Z546" s="594"/>
    </row>
    <row r="547" spans="1:26">
      <c r="A547" s="597"/>
      <c r="B547" s="597"/>
      <c r="C547" s="595"/>
      <c r="D547" s="595"/>
      <c r="E547" s="596"/>
      <c r="F547" s="596"/>
      <c r="G547" s="594"/>
      <c r="H547" s="594"/>
      <c r="I547" s="594"/>
      <c r="J547" s="594"/>
      <c r="K547" s="594"/>
      <c r="L547" s="594"/>
      <c r="M547" s="594"/>
      <c r="N547" s="594"/>
      <c r="O547" s="594"/>
      <c r="P547" s="594"/>
      <c r="Q547" s="594"/>
      <c r="R547" s="594"/>
      <c r="S547" s="594"/>
      <c r="T547" s="594"/>
      <c r="U547" s="594"/>
      <c r="V547" s="594"/>
      <c r="W547" s="594"/>
      <c r="X547" s="594"/>
      <c r="Y547" s="594"/>
      <c r="Z547" s="594"/>
    </row>
    <row r="548" spans="1:26">
      <c r="A548" s="597"/>
      <c r="B548" s="597"/>
      <c r="C548" s="595"/>
      <c r="D548" s="595"/>
      <c r="E548" s="596"/>
      <c r="F548" s="596"/>
      <c r="G548" s="594"/>
      <c r="H548" s="594"/>
      <c r="I548" s="594"/>
      <c r="J548" s="594"/>
      <c r="K548" s="594"/>
      <c r="L548" s="594"/>
      <c r="M548" s="594"/>
      <c r="N548" s="594"/>
      <c r="O548" s="594"/>
      <c r="P548" s="594"/>
      <c r="Q548" s="594"/>
      <c r="R548" s="594"/>
      <c r="S548" s="594"/>
      <c r="T548" s="594"/>
      <c r="U548" s="594"/>
      <c r="V548" s="594"/>
      <c r="W548" s="594"/>
      <c r="X548" s="594"/>
      <c r="Y548" s="594"/>
      <c r="Z548" s="594"/>
    </row>
    <row r="549" spans="1:26">
      <c r="A549" s="597"/>
      <c r="B549" s="597"/>
      <c r="C549" s="595"/>
      <c r="D549" s="595"/>
      <c r="E549" s="596"/>
      <c r="F549" s="596"/>
      <c r="G549" s="594"/>
      <c r="H549" s="594"/>
      <c r="I549" s="594"/>
      <c r="J549" s="594"/>
      <c r="K549" s="594"/>
      <c r="L549" s="594"/>
      <c r="M549" s="594"/>
      <c r="N549" s="594"/>
      <c r="O549" s="594"/>
      <c r="P549" s="594"/>
      <c r="Q549" s="594"/>
      <c r="R549" s="594"/>
      <c r="S549" s="594"/>
      <c r="T549" s="594"/>
      <c r="U549" s="594"/>
      <c r="V549" s="594"/>
      <c r="W549" s="594"/>
      <c r="X549" s="594"/>
      <c r="Y549" s="594"/>
      <c r="Z549" s="594"/>
    </row>
    <row r="550" spans="1:26">
      <c r="A550" s="597"/>
      <c r="B550" s="597"/>
      <c r="C550" s="595"/>
      <c r="D550" s="595"/>
      <c r="E550" s="596"/>
      <c r="F550" s="596"/>
      <c r="G550" s="594"/>
      <c r="H550" s="594"/>
      <c r="I550" s="594"/>
      <c r="J550" s="594"/>
      <c r="K550" s="594"/>
      <c r="L550" s="594"/>
      <c r="M550" s="594"/>
      <c r="N550" s="594"/>
      <c r="O550" s="594"/>
      <c r="P550" s="594"/>
      <c r="Q550" s="594"/>
      <c r="R550" s="594"/>
      <c r="S550" s="594"/>
      <c r="T550" s="594"/>
      <c r="U550" s="594"/>
      <c r="V550" s="594"/>
      <c r="W550" s="594"/>
      <c r="X550" s="594"/>
      <c r="Y550" s="594"/>
      <c r="Z550" s="594"/>
    </row>
    <row r="551" spans="1:26">
      <c r="A551" s="597"/>
      <c r="B551" s="597"/>
      <c r="C551" s="595"/>
      <c r="D551" s="595"/>
      <c r="E551" s="596"/>
      <c r="F551" s="596"/>
      <c r="G551" s="594"/>
      <c r="H551" s="594"/>
      <c r="I551" s="594"/>
      <c r="J551" s="594"/>
      <c r="K551" s="594"/>
      <c r="L551" s="594"/>
      <c r="M551" s="594"/>
      <c r="N551" s="594"/>
      <c r="O551" s="594"/>
      <c r="P551" s="594"/>
      <c r="Q551" s="594"/>
      <c r="R551" s="594"/>
      <c r="S551" s="594"/>
      <c r="T551" s="594"/>
      <c r="U551" s="594"/>
      <c r="V551" s="594"/>
      <c r="W551" s="594"/>
      <c r="X551" s="594"/>
      <c r="Y551" s="594"/>
      <c r="Z551" s="594"/>
    </row>
    <row r="552" spans="1:26">
      <c r="A552" s="597"/>
      <c r="B552" s="597"/>
      <c r="C552" s="595"/>
      <c r="D552" s="595"/>
      <c r="E552" s="596"/>
      <c r="F552" s="596"/>
      <c r="G552" s="594"/>
      <c r="H552" s="594"/>
      <c r="I552" s="594"/>
      <c r="J552" s="594"/>
      <c r="K552" s="594"/>
      <c r="L552" s="594"/>
      <c r="M552" s="594"/>
      <c r="N552" s="594"/>
      <c r="O552" s="594"/>
      <c r="P552" s="594"/>
      <c r="Q552" s="594"/>
      <c r="R552" s="594"/>
      <c r="S552" s="594"/>
      <c r="T552" s="594"/>
      <c r="U552" s="594"/>
      <c r="V552" s="594"/>
      <c r="W552" s="594"/>
      <c r="X552" s="594"/>
      <c r="Y552" s="594"/>
      <c r="Z552" s="594"/>
    </row>
    <row r="553" spans="1:26">
      <c r="A553" s="597"/>
      <c r="B553" s="597"/>
      <c r="C553" s="595"/>
      <c r="D553" s="595"/>
      <c r="E553" s="596"/>
      <c r="F553" s="596"/>
      <c r="G553" s="594"/>
      <c r="H553" s="594"/>
      <c r="I553" s="594"/>
      <c r="J553" s="594"/>
      <c r="K553" s="594"/>
      <c r="L553" s="594"/>
      <c r="M553" s="594"/>
      <c r="N553" s="594"/>
      <c r="O553" s="594"/>
      <c r="P553" s="594"/>
      <c r="Q553" s="594"/>
      <c r="R553" s="594"/>
      <c r="S553" s="594"/>
      <c r="T553" s="594"/>
      <c r="U553" s="594"/>
      <c r="V553" s="594"/>
      <c r="W553" s="594"/>
      <c r="X553" s="594"/>
      <c r="Y553" s="594"/>
      <c r="Z553" s="594"/>
    </row>
    <row r="554" spans="1:26">
      <c r="A554" s="597"/>
      <c r="B554" s="597"/>
      <c r="C554" s="595"/>
      <c r="D554" s="595"/>
      <c r="E554" s="596"/>
      <c r="F554" s="596"/>
      <c r="G554" s="594"/>
      <c r="H554" s="594"/>
      <c r="I554" s="594"/>
      <c r="J554" s="594"/>
      <c r="K554" s="594"/>
      <c r="L554" s="594"/>
      <c r="M554" s="594"/>
      <c r="N554" s="594"/>
      <c r="O554" s="594"/>
      <c r="P554" s="594"/>
      <c r="Q554" s="594"/>
      <c r="R554" s="594"/>
      <c r="S554" s="594"/>
      <c r="T554" s="594"/>
      <c r="U554" s="594"/>
      <c r="V554" s="594"/>
      <c r="W554" s="594"/>
      <c r="X554" s="594"/>
      <c r="Y554" s="594"/>
      <c r="Z554" s="594"/>
    </row>
    <row r="555" spans="1:26">
      <c r="A555" s="597"/>
      <c r="B555" s="597"/>
      <c r="C555" s="595"/>
      <c r="D555" s="595"/>
      <c r="E555" s="596"/>
      <c r="F555" s="596"/>
      <c r="G555" s="594"/>
      <c r="H555" s="594"/>
      <c r="I555" s="594"/>
      <c r="J555" s="594"/>
      <c r="K555" s="594"/>
      <c r="L555" s="594"/>
      <c r="M555" s="594"/>
      <c r="N555" s="594"/>
      <c r="O555" s="594"/>
      <c r="P555" s="594"/>
      <c r="Q555" s="594"/>
      <c r="R555" s="594"/>
      <c r="S555" s="594"/>
      <c r="T555" s="594"/>
      <c r="U555" s="594"/>
      <c r="V555" s="594"/>
      <c r="W555" s="594"/>
      <c r="X555" s="594"/>
      <c r="Y555" s="594"/>
      <c r="Z555" s="594"/>
    </row>
    <row r="556" spans="1:26">
      <c r="A556" s="597"/>
      <c r="B556" s="597"/>
      <c r="C556" s="595"/>
      <c r="D556" s="595"/>
      <c r="E556" s="596"/>
      <c r="F556" s="596"/>
      <c r="G556" s="594"/>
      <c r="H556" s="594"/>
      <c r="I556" s="594"/>
      <c r="J556" s="594"/>
      <c r="K556" s="594"/>
      <c r="L556" s="594"/>
      <c r="M556" s="594"/>
      <c r="N556" s="594"/>
      <c r="O556" s="594"/>
      <c r="P556" s="594"/>
      <c r="Q556" s="594"/>
      <c r="R556" s="594"/>
      <c r="S556" s="594"/>
      <c r="T556" s="594"/>
      <c r="U556" s="594"/>
      <c r="V556" s="594"/>
      <c r="W556" s="594"/>
      <c r="X556" s="594"/>
      <c r="Y556" s="594"/>
      <c r="Z556" s="594"/>
    </row>
    <row r="557" spans="1:26">
      <c r="A557" s="597"/>
      <c r="B557" s="597"/>
      <c r="C557" s="595"/>
      <c r="D557" s="595"/>
      <c r="E557" s="596"/>
      <c r="F557" s="596"/>
      <c r="G557" s="594"/>
      <c r="H557" s="594"/>
      <c r="I557" s="594"/>
      <c r="J557" s="594"/>
      <c r="K557" s="594"/>
      <c r="L557" s="594"/>
      <c r="M557" s="594"/>
      <c r="N557" s="594"/>
      <c r="O557" s="594"/>
      <c r="P557" s="594"/>
      <c r="Q557" s="594"/>
      <c r="R557" s="594"/>
      <c r="S557" s="594"/>
      <c r="T557" s="594"/>
      <c r="U557" s="594"/>
      <c r="V557" s="594"/>
      <c r="W557" s="594"/>
      <c r="X557" s="594"/>
      <c r="Y557" s="594"/>
      <c r="Z557" s="594"/>
    </row>
    <row r="558" spans="1:26">
      <c r="A558" s="597"/>
      <c r="B558" s="597"/>
      <c r="C558" s="595"/>
      <c r="D558" s="595"/>
      <c r="E558" s="596"/>
      <c r="F558" s="596"/>
      <c r="G558" s="594"/>
      <c r="H558" s="594"/>
      <c r="I558" s="594"/>
      <c r="J558" s="594"/>
      <c r="K558" s="594"/>
      <c r="L558" s="594"/>
      <c r="M558" s="594"/>
      <c r="N558" s="594"/>
      <c r="O558" s="594"/>
      <c r="P558" s="594"/>
      <c r="Q558" s="594"/>
      <c r="R558" s="594"/>
      <c r="S558" s="594"/>
      <c r="T558" s="594"/>
      <c r="U558" s="594"/>
      <c r="V558" s="594"/>
      <c r="W558" s="594"/>
      <c r="X558" s="594"/>
      <c r="Y558" s="594"/>
      <c r="Z558" s="594"/>
    </row>
    <row r="559" spans="1:26">
      <c r="A559" s="597"/>
      <c r="B559" s="597"/>
      <c r="C559" s="595"/>
      <c r="D559" s="595"/>
      <c r="E559" s="596"/>
      <c r="F559" s="596"/>
      <c r="G559" s="594"/>
      <c r="H559" s="594"/>
      <c r="I559" s="594"/>
      <c r="J559" s="594"/>
      <c r="K559" s="594"/>
      <c r="L559" s="594"/>
      <c r="M559" s="594"/>
      <c r="N559" s="594"/>
      <c r="O559" s="594"/>
      <c r="P559" s="594"/>
      <c r="Q559" s="594"/>
      <c r="R559" s="594"/>
      <c r="S559" s="594"/>
      <c r="T559" s="594"/>
      <c r="U559" s="594"/>
      <c r="V559" s="594"/>
      <c r="W559" s="594"/>
      <c r="X559" s="594"/>
      <c r="Y559" s="594"/>
      <c r="Z559" s="594"/>
    </row>
    <row r="560" spans="1:26">
      <c r="A560" s="597"/>
      <c r="B560" s="597"/>
      <c r="C560" s="595"/>
      <c r="D560" s="595"/>
      <c r="E560" s="596"/>
      <c r="F560" s="596"/>
      <c r="G560" s="594"/>
      <c r="H560" s="594"/>
      <c r="I560" s="594"/>
      <c r="J560" s="594"/>
      <c r="K560" s="594"/>
      <c r="L560" s="594"/>
      <c r="M560" s="594"/>
      <c r="N560" s="594"/>
      <c r="O560" s="594"/>
      <c r="P560" s="594"/>
      <c r="Q560" s="594"/>
      <c r="R560" s="594"/>
      <c r="S560" s="594"/>
      <c r="T560" s="594"/>
      <c r="U560" s="594"/>
      <c r="V560" s="594"/>
      <c r="W560" s="594"/>
      <c r="X560" s="594"/>
      <c r="Y560" s="594"/>
      <c r="Z560" s="594"/>
    </row>
    <row r="561" spans="1:26">
      <c r="A561" s="597"/>
      <c r="B561" s="597"/>
      <c r="C561" s="595"/>
      <c r="D561" s="595"/>
      <c r="E561" s="596"/>
      <c r="F561" s="596"/>
      <c r="G561" s="594"/>
      <c r="H561" s="594"/>
      <c r="I561" s="594"/>
      <c r="J561" s="594"/>
      <c r="K561" s="594"/>
      <c r="L561" s="594"/>
      <c r="M561" s="594"/>
      <c r="N561" s="594"/>
      <c r="O561" s="594"/>
      <c r="P561" s="594"/>
      <c r="Q561" s="594"/>
      <c r="R561" s="594"/>
      <c r="S561" s="594"/>
      <c r="T561" s="594"/>
      <c r="U561" s="594"/>
      <c r="V561" s="594"/>
      <c r="W561" s="594"/>
      <c r="X561" s="594"/>
      <c r="Y561" s="594"/>
      <c r="Z561" s="594"/>
    </row>
    <row r="562" spans="1:26">
      <c r="A562" s="597"/>
      <c r="B562" s="597"/>
      <c r="C562" s="595"/>
      <c r="D562" s="595"/>
      <c r="E562" s="596"/>
      <c r="F562" s="596"/>
      <c r="G562" s="594"/>
      <c r="H562" s="594"/>
      <c r="I562" s="594"/>
      <c r="J562" s="594"/>
      <c r="K562" s="594"/>
      <c r="L562" s="594"/>
      <c r="M562" s="594"/>
      <c r="N562" s="594"/>
      <c r="O562" s="594"/>
      <c r="P562" s="594"/>
      <c r="Q562" s="594"/>
      <c r="R562" s="594"/>
      <c r="S562" s="594"/>
      <c r="T562" s="594"/>
      <c r="U562" s="594"/>
      <c r="V562" s="594"/>
      <c r="W562" s="594"/>
      <c r="X562" s="594"/>
      <c r="Y562" s="594"/>
      <c r="Z562" s="594"/>
    </row>
    <row r="563" spans="1:26">
      <c r="A563" s="597"/>
      <c r="B563" s="597"/>
      <c r="C563" s="595"/>
      <c r="D563" s="595"/>
      <c r="E563" s="596"/>
      <c r="F563" s="596"/>
      <c r="G563" s="594"/>
      <c r="H563" s="594"/>
      <c r="I563" s="594"/>
      <c r="J563" s="594"/>
      <c r="K563" s="594"/>
      <c r="L563" s="594"/>
      <c r="M563" s="594"/>
      <c r="N563" s="594"/>
      <c r="O563" s="594"/>
      <c r="P563" s="594"/>
      <c r="Q563" s="594"/>
      <c r="R563" s="594"/>
      <c r="S563" s="594"/>
      <c r="T563" s="594"/>
      <c r="U563" s="594"/>
      <c r="V563" s="594"/>
      <c r="W563" s="594"/>
      <c r="X563" s="594"/>
      <c r="Y563" s="594"/>
      <c r="Z563" s="594"/>
    </row>
    <row r="564" spans="1:26">
      <c r="A564" s="597"/>
      <c r="B564" s="597"/>
      <c r="C564" s="595"/>
      <c r="D564" s="595"/>
      <c r="E564" s="596"/>
      <c r="F564" s="596"/>
      <c r="G564" s="594"/>
      <c r="H564" s="594"/>
      <c r="I564" s="594"/>
      <c r="J564" s="594"/>
      <c r="K564" s="594"/>
      <c r="L564" s="594"/>
      <c r="M564" s="594"/>
      <c r="N564" s="594"/>
      <c r="O564" s="594"/>
      <c r="P564" s="594"/>
      <c r="Q564" s="594"/>
      <c r="R564" s="594"/>
      <c r="S564" s="594"/>
      <c r="T564" s="594"/>
      <c r="U564" s="594"/>
      <c r="V564" s="594"/>
      <c r="W564" s="594"/>
      <c r="X564" s="594"/>
      <c r="Y564" s="594"/>
      <c r="Z564" s="594"/>
    </row>
    <row r="565" spans="1:26">
      <c r="A565" s="597"/>
      <c r="B565" s="597"/>
      <c r="C565" s="595"/>
      <c r="D565" s="595"/>
      <c r="E565" s="596"/>
      <c r="F565" s="596"/>
      <c r="G565" s="594"/>
      <c r="H565" s="594"/>
      <c r="I565" s="594"/>
      <c r="J565" s="594"/>
      <c r="K565" s="594"/>
      <c r="L565" s="594"/>
      <c r="M565" s="594"/>
      <c r="N565" s="594"/>
      <c r="O565" s="594"/>
      <c r="P565" s="594"/>
      <c r="Q565" s="594"/>
      <c r="R565" s="594"/>
      <c r="S565" s="594"/>
      <c r="T565" s="594"/>
      <c r="U565" s="594"/>
      <c r="V565" s="594"/>
      <c r="W565" s="594"/>
      <c r="X565" s="594"/>
      <c r="Y565" s="594"/>
      <c r="Z565" s="594"/>
    </row>
    <row r="566" spans="1:26">
      <c r="A566" s="597"/>
      <c r="B566" s="597"/>
      <c r="C566" s="595"/>
      <c r="D566" s="595"/>
      <c r="E566" s="596"/>
      <c r="F566" s="596"/>
      <c r="G566" s="594"/>
      <c r="H566" s="594"/>
      <c r="I566" s="594"/>
      <c r="J566" s="594"/>
      <c r="K566" s="594"/>
      <c r="L566" s="594"/>
      <c r="M566" s="594"/>
      <c r="N566" s="594"/>
      <c r="O566" s="594"/>
      <c r="P566" s="594"/>
      <c r="Q566" s="594"/>
      <c r="R566" s="594"/>
      <c r="S566" s="594"/>
      <c r="T566" s="594"/>
      <c r="U566" s="594"/>
      <c r="V566" s="594"/>
      <c r="W566" s="594"/>
      <c r="X566" s="594"/>
      <c r="Y566" s="594"/>
      <c r="Z566" s="594"/>
    </row>
    <row r="567" spans="1:26">
      <c r="A567" s="597"/>
      <c r="B567" s="597"/>
      <c r="C567" s="595"/>
      <c r="D567" s="595"/>
      <c r="E567" s="596"/>
      <c r="F567" s="596"/>
      <c r="G567" s="594"/>
      <c r="H567" s="594"/>
      <c r="I567" s="594"/>
      <c r="J567" s="594"/>
      <c r="K567" s="594"/>
      <c r="L567" s="594"/>
      <c r="M567" s="594"/>
      <c r="N567" s="594"/>
      <c r="O567" s="594"/>
      <c r="P567" s="594"/>
      <c r="Q567" s="594"/>
      <c r="R567" s="594"/>
      <c r="S567" s="594"/>
      <c r="T567" s="594"/>
      <c r="U567" s="594"/>
      <c r="V567" s="594"/>
      <c r="W567" s="594"/>
      <c r="X567" s="594"/>
      <c r="Y567" s="594"/>
      <c r="Z567" s="594"/>
    </row>
    <row r="568" spans="1:26">
      <c r="A568" s="597"/>
      <c r="B568" s="597"/>
      <c r="C568" s="595"/>
      <c r="D568" s="595"/>
      <c r="E568" s="596"/>
      <c r="F568" s="596"/>
      <c r="G568" s="594"/>
      <c r="H568" s="594"/>
      <c r="I568" s="594"/>
      <c r="J568" s="594"/>
      <c r="K568" s="594"/>
      <c r="L568" s="594"/>
      <c r="M568" s="594"/>
      <c r="N568" s="594"/>
      <c r="O568" s="594"/>
      <c r="P568" s="594"/>
      <c r="Q568" s="594"/>
      <c r="R568" s="594"/>
      <c r="S568" s="594"/>
      <c r="T568" s="594"/>
      <c r="U568" s="594"/>
      <c r="V568" s="594"/>
      <c r="W568" s="594"/>
      <c r="X568" s="594"/>
      <c r="Y568" s="594"/>
      <c r="Z568" s="594"/>
    </row>
    <row r="569" spans="1:26">
      <c r="A569" s="597"/>
      <c r="B569" s="597"/>
      <c r="C569" s="595"/>
      <c r="D569" s="595"/>
      <c r="E569" s="596"/>
      <c r="F569" s="596"/>
      <c r="G569" s="594"/>
      <c r="H569" s="594"/>
      <c r="I569" s="594"/>
      <c r="J569" s="594"/>
      <c r="K569" s="594"/>
      <c r="L569" s="594"/>
      <c r="M569" s="594"/>
      <c r="N569" s="594"/>
      <c r="O569" s="594"/>
      <c r="P569" s="594"/>
      <c r="Q569" s="594"/>
      <c r="R569" s="594"/>
      <c r="S569" s="594"/>
      <c r="T569" s="594"/>
      <c r="U569" s="594"/>
      <c r="V569" s="594"/>
      <c r="W569" s="594"/>
      <c r="X569" s="594"/>
      <c r="Y569" s="594"/>
      <c r="Z569" s="594"/>
    </row>
    <row r="570" spans="1:26">
      <c r="A570" s="597"/>
      <c r="B570" s="597"/>
      <c r="C570" s="595"/>
      <c r="D570" s="595"/>
      <c r="E570" s="596"/>
      <c r="F570" s="596"/>
      <c r="G570" s="594"/>
      <c r="H570" s="594"/>
      <c r="I570" s="594"/>
      <c r="J570" s="594"/>
      <c r="K570" s="594"/>
      <c r="L570" s="594"/>
      <c r="M570" s="594"/>
      <c r="N570" s="594"/>
      <c r="O570" s="594"/>
      <c r="P570" s="594"/>
      <c r="Q570" s="594"/>
      <c r="R570" s="594"/>
      <c r="S570" s="594"/>
      <c r="T570" s="594"/>
      <c r="U570" s="594"/>
      <c r="V570" s="594"/>
      <c r="W570" s="594"/>
      <c r="X570" s="594"/>
      <c r="Y570" s="594"/>
      <c r="Z570" s="594"/>
    </row>
    <row r="571" spans="1:26">
      <c r="A571" s="597"/>
      <c r="B571" s="597"/>
      <c r="C571" s="595"/>
      <c r="D571" s="595"/>
      <c r="E571" s="596"/>
      <c r="F571" s="596"/>
      <c r="G571" s="594"/>
      <c r="H571" s="594"/>
      <c r="I571" s="594"/>
      <c r="J571" s="594"/>
      <c r="K571" s="594"/>
      <c r="L571" s="594"/>
      <c r="M571" s="594"/>
      <c r="N571" s="594"/>
      <c r="O571" s="594"/>
      <c r="P571" s="594"/>
      <c r="Q571" s="594"/>
      <c r="R571" s="594"/>
      <c r="S571" s="594"/>
      <c r="T571" s="594"/>
      <c r="U571" s="594"/>
      <c r="V571" s="594"/>
      <c r="W571" s="594"/>
      <c r="X571" s="594"/>
      <c r="Y571" s="594"/>
      <c r="Z571" s="594"/>
    </row>
    <row r="572" spans="1:26">
      <c r="A572" s="597"/>
      <c r="B572" s="597"/>
      <c r="C572" s="595"/>
      <c r="D572" s="595"/>
      <c r="E572" s="596"/>
      <c r="F572" s="596"/>
      <c r="G572" s="594"/>
      <c r="H572" s="594"/>
      <c r="I572" s="594"/>
      <c r="J572" s="594"/>
      <c r="K572" s="594"/>
      <c r="L572" s="594"/>
      <c r="M572" s="594"/>
      <c r="N572" s="594"/>
      <c r="O572" s="594"/>
      <c r="P572" s="594"/>
      <c r="Q572" s="594"/>
      <c r="R572" s="594"/>
      <c r="S572" s="594"/>
      <c r="T572" s="594"/>
      <c r="U572" s="594"/>
      <c r="V572" s="594"/>
      <c r="W572" s="594"/>
      <c r="X572" s="594"/>
      <c r="Y572" s="594"/>
      <c r="Z572" s="594"/>
    </row>
    <row r="573" spans="1:26">
      <c r="A573" s="597"/>
      <c r="B573" s="597"/>
      <c r="C573" s="595"/>
      <c r="D573" s="595"/>
      <c r="E573" s="596"/>
      <c r="F573" s="596"/>
      <c r="G573" s="594"/>
      <c r="H573" s="594"/>
      <c r="I573" s="594"/>
      <c r="J573" s="594"/>
      <c r="K573" s="594"/>
      <c r="L573" s="594"/>
      <c r="M573" s="594"/>
      <c r="N573" s="594"/>
      <c r="O573" s="594"/>
      <c r="P573" s="594"/>
      <c r="Q573" s="594"/>
      <c r="R573" s="594"/>
      <c r="S573" s="594"/>
      <c r="T573" s="594"/>
      <c r="U573" s="594"/>
      <c r="V573" s="594"/>
      <c r="W573" s="594"/>
      <c r="X573" s="594"/>
      <c r="Y573" s="594"/>
      <c r="Z573" s="594"/>
    </row>
    <row r="574" spans="1:26">
      <c r="A574" s="597"/>
      <c r="B574" s="597"/>
      <c r="C574" s="595"/>
      <c r="D574" s="595"/>
      <c r="E574" s="596"/>
      <c r="F574" s="596"/>
      <c r="G574" s="594"/>
      <c r="H574" s="594"/>
      <c r="I574" s="594"/>
      <c r="J574" s="594"/>
      <c r="K574" s="594"/>
      <c r="L574" s="594"/>
      <c r="M574" s="594"/>
      <c r="N574" s="594"/>
      <c r="O574" s="594"/>
      <c r="P574" s="594"/>
      <c r="Q574" s="594"/>
      <c r="R574" s="594"/>
      <c r="S574" s="594"/>
      <c r="T574" s="594"/>
      <c r="U574" s="594"/>
      <c r="V574" s="594"/>
      <c r="W574" s="594"/>
      <c r="X574" s="594"/>
      <c r="Y574" s="594"/>
      <c r="Z574" s="594"/>
    </row>
    <row r="575" spans="1:26">
      <c r="A575" s="597"/>
      <c r="B575" s="597"/>
      <c r="C575" s="595"/>
      <c r="D575" s="595"/>
      <c r="E575" s="596"/>
      <c r="F575" s="596"/>
      <c r="G575" s="594"/>
      <c r="H575" s="594"/>
      <c r="I575" s="594"/>
      <c r="J575" s="594"/>
      <c r="K575" s="594"/>
      <c r="L575" s="594"/>
      <c r="M575" s="594"/>
      <c r="N575" s="594"/>
      <c r="O575" s="594"/>
      <c r="P575" s="594"/>
      <c r="Q575" s="594"/>
      <c r="R575" s="594"/>
      <c r="S575" s="594"/>
      <c r="T575" s="594"/>
      <c r="U575" s="594"/>
      <c r="V575" s="594"/>
      <c r="W575" s="594"/>
      <c r="X575" s="594"/>
      <c r="Y575" s="594"/>
      <c r="Z575" s="594"/>
    </row>
    <row r="576" spans="1:26">
      <c r="A576" s="597"/>
      <c r="B576" s="597"/>
      <c r="C576" s="595"/>
      <c r="D576" s="595"/>
      <c r="E576" s="596"/>
      <c r="F576" s="596"/>
      <c r="G576" s="594"/>
      <c r="H576" s="594"/>
      <c r="I576" s="594"/>
      <c r="J576" s="594"/>
      <c r="K576" s="594"/>
      <c r="L576" s="594"/>
      <c r="M576" s="594"/>
      <c r="N576" s="594"/>
      <c r="O576" s="594"/>
      <c r="P576" s="594"/>
      <c r="Q576" s="594"/>
      <c r="R576" s="594"/>
      <c r="S576" s="594"/>
      <c r="T576" s="594"/>
      <c r="U576" s="594"/>
      <c r="V576" s="594"/>
      <c r="W576" s="594"/>
      <c r="X576" s="594"/>
      <c r="Y576" s="594"/>
      <c r="Z576" s="594"/>
    </row>
    <row r="577" spans="1:26">
      <c r="A577" s="597"/>
      <c r="B577" s="597"/>
      <c r="C577" s="595"/>
      <c r="D577" s="595"/>
      <c r="E577" s="596"/>
      <c r="F577" s="596"/>
      <c r="G577" s="594"/>
      <c r="H577" s="594"/>
      <c r="I577" s="594"/>
      <c r="J577" s="594"/>
      <c r="K577" s="594"/>
      <c r="L577" s="594"/>
      <c r="M577" s="594"/>
      <c r="N577" s="594"/>
      <c r="O577" s="594"/>
      <c r="P577" s="594"/>
      <c r="Q577" s="594"/>
      <c r="R577" s="594"/>
      <c r="S577" s="594"/>
      <c r="T577" s="594"/>
      <c r="U577" s="594"/>
      <c r="V577" s="594"/>
      <c r="W577" s="594"/>
      <c r="X577" s="594"/>
      <c r="Y577" s="594"/>
      <c r="Z577" s="594"/>
    </row>
    <row r="578" spans="1:26">
      <c r="A578" s="597"/>
      <c r="B578" s="597"/>
      <c r="C578" s="595"/>
      <c r="D578" s="595"/>
      <c r="E578" s="596"/>
      <c r="F578" s="596"/>
      <c r="G578" s="594"/>
      <c r="H578" s="594"/>
      <c r="I578" s="594"/>
      <c r="J578" s="594"/>
      <c r="K578" s="594"/>
      <c r="L578" s="594"/>
      <c r="M578" s="594"/>
      <c r="N578" s="594"/>
      <c r="O578" s="594"/>
      <c r="P578" s="594"/>
      <c r="Q578" s="594"/>
      <c r="R578" s="594"/>
      <c r="S578" s="594"/>
      <c r="T578" s="594"/>
      <c r="U578" s="594"/>
      <c r="V578" s="594"/>
      <c r="W578" s="594"/>
      <c r="X578" s="594"/>
      <c r="Y578" s="594"/>
      <c r="Z578" s="594"/>
    </row>
    <row r="579" spans="1:26">
      <c r="A579" s="597"/>
      <c r="B579" s="597"/>
      <c r="C579" s="595"/>
      <c r="D579" s="595"/>
      <c r="E579" s="596"/>
      <c r="F579" s="596"/>
      <c r="G579" s="594"/>
      <c r="H579" s="594"/>
      <c r="I579" s="594"/>
      <c r="J579" s="594"/>
      <c r="K579" s="594"/>
      <c r="L579" s="594"/>
      <c r="M579" s="594"/>
      <c r="N579" s="594"/>
      <c r="O579" s="594"/>
      <c r="P579" s="594"/>
      <c r="Q579" s="594"/>
      <c r="R579" s="594"/>
      <c r="S579" s="594"/>
      <c r="T579" s="594"/>
      <c r="U579" s="594"/>
      <c r="V579" s="594"/>
      <c r="W579" s="594"/>
      <c r="X579" s="594"/>
      <c r="Y579" s="594"/>
      <c r="Z579" s="594"/>
    </row>
    <row r="580" spans="1:26">
      <c r="A580" s="597"/>
      <c r="B580" s="597"/>
      <c r="C580" s="595"/>
      <c r="D580" s="595"/>
      <c r="E580" s="596"/>
      <c r="F580" s="596"/>
      <c r="G580" s="594"/>
      <c r="H580" s="594"/>
      <c r="I580" s="594"/>
      <c r="J580" s="594"/>
      <c r="K580" s="594"/>
      <c r="L580" s="594"/>
      <c r="M580" s="594"/>
      <c r="N580" s="594"/>
      <c r="O580" s="594"/>
      <c r="P580" s="594"/>
      <c r="Q580" s="594"/>
      <c r="R580" s="594"/>
      <c r="S580" s="594"/>
      <c r="T580" s="594"/>
      <c r="U580" s="594"/>
      <c r="V580" s="594"/>
      <c r="W580" s="594"/>
      <c r="X580" s="594"/>
      <c r="Y580" s="594"/>
      <c r="Z580" s="594"/>
    </row>
    <row r="581" spans="1:26">
      <c r="A581" s="597"/>
      <c r="B581" s="597"/>
      <c r="C581" s="595"/>
      <c r="D581" s="595"/>
      <c r="E581" s="596"/>
      <c r="F581" s="596"/>
      <c r="G581" s="594"/>
      <c r="H581" s="594"/>
      <c r="I581" s="594"/>
      <c r="J581" s="594"/>
      <c r="K581" s="594"/>
      <c r="L581" s="594"/>
      <c r="M581" s="594"/>
      <c r="N581" s="594"/>
      <c r="O581" s="594"/>
      <c r="P581" s="594"/>
      <c r="Q581" s="594"/>
      <c r="R581" s="594"/>
      <c r="S581" s="594"/>
      <c r="T581" s="594"/>
      <c r="U581" s="594"/>
      <c r="V581" s="594"/>
      <c r="W581" s="594"/>
      <c r="X581" s="594"/>
      <c r="Y581" s="594"/>
      <c r="Z581" s="594"/>
    </row>
    <row r="582" spans="1:26">
      <c r="A582" s="597"/>
      <c r="B582" s="597"/>
      <c r="C582" s="595"/>
      <c r="D582" s="595"/>
      <c r="E582" s="596"/>
      <c r="F582" s="596"/>
      <c r="G582" s="594"/>
      <c r="H582" s="594"/>
      <c r="I582" s="594"/>
      <c r="J582" s="594"/>
      <c r="K582" s="594"/>
      <c r="L582" s="594"/>
      <c r="M582" s="594"/>
      <c r="N582" s="594"/>
      <c r="O582" s="594"/>
      <c r="P582" s="594"/>
      <c r="Q582" s="594"/>
      <c r="R582" s="594"/>
      <c r="S582" s="594"/>
      <c r="T582" s="594"/>
      <c r="U582" s="594"/>
      <c r="V582" s="594"/>
      <c r="W582" s="594"/>
      <c r="X582" s="594"/>
      <c r="Y582" s="594"/>
      <c r="Z582" s="594"/>
    </row>
    <row r="583" spans="1:26">
      <c r="A583" s="597"/>
      <c r="B583" s="597"/>
      <c r="C583" s="595"/>
      <c r="D583" s="595"/>
      <c r="E583" s="596"/>
      <c r="F583" s="596"/>
      <c r="G583" s="594"/>
      <c r="H583" s="594"/>
      <c r="I583" s="594"/>
      <c r="J583" s="594"/>
      <c r="K583" s="594"/>
      <c r="L583" s="594"/>
      <c r="M583" s="594"/>
      <c r="N583" s="594"/>
      <c r="O583" s="594"/>
      <c r="P583" s="594"/>
      <c r="Q583" s="594"/>
      <c r="R583" s="594"/>
      <c r="S583" s="594"/>
      <c r="T583" s="594"/>
      <c r="U583" s="594"/>
      <c r="V583" s="594"/>
      <c r="W583" s="594"/>
      <c r="X583" s="594"/>
      <c r="Y583" s="594"/>
      <c r="Z583" s="594"/>
    </row>
    <row r="584" spans="1:26">
      <c r="A584" s="597"/>
      <c r="B584" s="597"/>
      <c r="C584" s="595"/>
      <c r="D584" s="595"/>
      <c r="E584" s="596"/>
      <c r="F584" s="596"/>
      <c r="G584" s="594"/>
      <c r="H584" s="594"/>
      <c r="I584" s="594"/>
      <c r="J584" s="594"/>
      <c r="K584" s="594"/>
      <c r="L584" s="594"/>
      <c r="M584" s="594"/>
      <c r="N584" s="594"/>
      <c r="O584" s="594"/>
      <c r="P584" s="594"/>
      <c r="Q584" s="594"/>
      <c r="R584" s="594"/>
      <c r="S584" s="594"/>
      <c r="T584" s="594"/>
      <c r="U584" s="594"/>
      <c r="V584" s="594"/>
      <c r="W584" s="594"/>
      <c r="X584" s="594"/>
      <c r="Y584" s="594"/>
      <c r="Z584" s="594"/>
    </row>
    <row r="585" spans="1:26">
      <c r="A585" s="597"/>
      <c r="B585" s="597"/>
      <c r="C585" s="595"/>
      <c r="D585" s="595"/>
      <c r="E585" s="596"/>
      <c r="F585" s="596"/>
      <c r="G585" s="594"/>
      <c r="H585" s="594"/>
      <c r="I585" s="594"/>
      <c r="J585" s="594"/>
      <c r="K585" s="594"/>
      <c r="L585" s="594"/>
      <c r="M585" s="594"/>
      <c r="N585" s="594"/>
      <c r="O585" s="594"/>
      <c r="P585" s="594"/>
      <c r="Q585" s="594"/>
      <c r="R585" s="594"/>
      <c r="S585" s="594"/>
      <c r="T585" s="594"/>
      <c r="U585" s="594"/>
      <c r="V585" s="594"/>
      <c r="W585" s="594"/>
      <c r="X585" s="594"/>
      <c r="Y585" s="594"/>
      <c r="Z585" s="594"/>
    </row>
    <row r="586" spans="1:26">
      <c r="A586" s="597"/>
      <c r="B586" s="597"/>
      <c r="C586" s="595"/>
      <c r="D586" s="595"/>
      <c r="E586" s="596"/>
      <c r="F586" s="596"/>
      <c r="G586" s="594"/>
      <c r="H586" s="594"/>
      <c r="I586" s="594"/>
      <c r="J586" s="594"/>
      <c r="K586" s="594"/>
      <c r="L586" s="594"/>
      <c r="M586" s="594"/>
      <c r="N586" s="594"/>
      <c r="O586" s="594"/>
      <c r="P586" s="594"/>
      <c r="Q586" s="594"/>
      <c r="R586" s="594"/>
      <c r="S586" s="594"/>
      <c r="T586" s="594"/>
      <c r="U586" s="594"/>
      <c r="V586" s="594"/>
      <c r="W586" s="594"/>
      <c r="X586" s="594"/>
      <c r="Y586" s="594"/>
      <c r="Z586" s="594"/>
    </row>
    <row r="587" spans="1:26">
      <c r="A587" s="597"/>
      <c r="B587" s="597"/>
      <c r="C587" s="595"/>
      <c r="D587" s="595"/>
      <c r="E587" s="596"/>
      <c r="F587" s="596"/>
      <c r="G587" s="594"/>
      <c r="H587" s="594"/>
      <c r="I587" s="594"/>
      <c r="J587" s="594"/>
      <c r="K587" s="594"/>
      <c r="L587" s="594"/>
      <c r="M587" s="594"/>
      <c r="N587" s="594"/>
      <c r="O587" s="594"/>
      <c r="P587" s="594"/>
      <c r="Q587" s="594"/>
      <c r="R587" s="594"/>
      <c r="S587" s="594"/>
      <c r="T587" s="594"/>
      <c r="U587" s="594"/>
      <c r="V587" s="594"/>
      <c r="W587" s="594"/>
      <c r="X587" s="594"/>
      <c r="Y587" s="594"/>
      <c r="Z587" s="594"/>
    </row>
    <row r="588" spans="1:26">
      <c r="A588" s="597"/>
      <c r="B588" s="597"/>
      <c r="C588" s="595"/>
      <c r="D588" s="595"/>
      <c r="E588" s="596"/>
      <c r="F588" s="596"/>
      <c r="G588" s="594"/>
      <c r="H588" s="594"/>
      <c r="I588" s="594"/>
      <c r="J588" s="594"/>
      <c r="K588" s="594"/>
      <c r="L588" s="594"/>
      <c r="M588" s="594"/>
      <c r="N588" s="594"/>
      <c r="O588" s="594"/>
      <c r="P588" s="594"/>
      <c r="Q588" s="594"/>
      <c r="R588" s="594"/>
      <c r="S588" s="594"/>
      <c r="T588" s="594"/>
      <c r="U588" s="594"/>
      <c r="V588" s="594"/>
      <c r="W588" s="594"/>
      <c r="X588" s="594"/>
      <c r="Y588" s="594"/>
      <c r="Z588" s="594"/>
    </row>
    <row r="589" spans="1:26">
      <c r="A589" s="597"/>
      <c r="B589" s="597"/>
      <c r="C589" s="595"/>
      <c r="D589" s="595"/>
      <c r="E589" s="596"/>
      <c r="F589" s="596"/>
      <c r="G589" s="594"/>
      <c r="H589" s="594"/>
      <c r="I589" s="594"/>
      <c r="J589" s="594"/>
      <c r="K589" s="594"/>
      <c r="L589" s="594"/>
      <c r="M589" s="594"/>
      <c r="N589" s="594"/>
      <c r="O589" s="594"/>
      <c r="P589" s="594"/>
      <c r="Q589" s="594"/>
      <c r="R589" s="594"/>
      <c r="S589" s="594"/>
      <c r="T589" s="594"/>
      <c r="U589" s="594"/>
      <c r="V589" s="594"/>
      <c r="W589" s="594"/>
      <c r="X589" s="594"/>
      <c r="Y589" s="594"/>
      <c r="Z589" s="594"/>
    </row>
    <row r="590" spans="1:26">
      <c r="A590" s="597"/>
      <c r="B590" s="597"/>
      <c r="C590" s="595"/>
      <c r="D590" s="595"/>
      <c r="E590" s="596"/>
      <c r="F590" s="596"/>
      <c r="G590" s="594"/>
      <c r="H590" s="594"/>
      <c r="I590" s="594"/>
      <c r="J590" s="594"/>
      <c r="K590" s="594"/>
      <c r="L590" s="594"/>
      <c r="M590" s="594"/>
      <c r="N590" s="594"/>
      <c r="O590" s="594"/>
      <c r="P590" s="594"/>
      <c r="Q590" s="594"/>
      <c r="R590" s="594"/>
      <c r="S590" s="594"/>
      <c r="T590" s="594"/>
      <c r="U590" s="594"/>
      <c r="V590" s="594"/>
      <c r="W590" s="594"/>
      <c r="X590" s="594"/>
      <c r="Y590" s="594"/>
      <c r="Z590" s="594"/>
    </row>
    <row r="591" spans="1:26">
      <c r="A591" s="597"/>
      <c r="B591" s="597"/>
      <c r="C591" s="595"/>
      <c r="D591" s="595"/>
      <c r="E591" s="596"/>
      <c r="F591" s="596"/>
      <c r="G591" s="594"/>
      <c r="H591" s="594"/>
      <c r="I591" s="594"/>
      <c r="J591" s="594"/>
      <c r="K591" s="594"/>
      <c r="L591" s="594"/>
      <c r="M591" s="594"/>
      <c r="N591" s="594"/>
      <c r="O591" s="594"/>
      <c r="P591" s="594"/>
      <c r="Q591" s="594"/>
      <c r="R591" s="594"/>
      <c r="S591" s="594"/>
      <c r="T591" s="594"/>
      <c r="U591" s="594"/>
      <c r="V591" s="594"/>
      <c r="W591" s="594"/>
      <c r="X591" s="594"/>
      <c r="Y591" s="594"/>
      <c r="Z591" s="594"/>
    </row>
    <row r="592" spans="1:26">
      <c r="A592" s="597"/>
      <c r="B592" s="597"/>
      <c r="C592" s="595"/>
      <c r="D592" s="595"/>
      <c r="E592" s="596"/>
      <c r="F592" s="596"/>
      <c r="G592" s="594"/>
      <c r="H592" s="594"/>
      <c r="I592" s="594"/>
      <c r="J592" s="594"/>
      <c r="K592" s="594"/>
      <c r="L592" s="594"/>
      <c r="M592" s="594"/>
      <c r="N592" s="594"/>
      <c r="O592" s="594"/>
      <c r="P592" s="594"/>
      <c r="Q592" s="594"/>
      <c r="R592" s="594"/>
      <c r="S592" s="594"/>
      <c r="T592" s="594"/>
      <c r="U592" s="594"/>
      <c r="V592" s="594"/>
      <c r="W592" s="594"/>
      <c r="X592" s="594"/>
      <c r="Y592" s="594"/>
      <c r="Z592" s="594"/>
    </row>
    <row r="593" spans="1:26">
      <c r="A593" s="597"/>
      <c r="B593" s="597"/>
      <c r="C593" s="595"/>
      <c r="D593" s="595"/>
      <c r="E593" s="596"/>
      <c r="F593" s="596"/>
      <c r="G593" s="594"/>
      <c r="H593" s="594"/>
      <c r="I593" s="594"/>
      <c r="J593" s="594"/>
      <c r="K593" s="594"/>
      <c r="L593" s="594"/>
      <c r="M593" s="594"/>
      <c r="N593" s="594"/>
      <c r="O593" s="594"/>
      <c r="P593" s="594"/>
      <c r="Q593" s="594"/>
      <c r="R593" s="594"/>
      <c r="S593" s="594"/>
      <c r="T593" s="594"/>
      <c r="U593" s="594"/>
      <c r="V593" s="594"/>
      <c r="W593" s="594"/>
      <c r="X593" s="594"/>
      <c r="Y593" s="594"/>
      <c r="Z593" s="594"/>
    </row>
    <row r="594" spans="1:26">
      <c r="A594" s="597"/>
      <c r="B594" s="597"/>
      <c r="C594" s="595"/>
      <c r="D594" s="595"/>
      <c r="E594" s="596"/>
      <c r="F594" s="596"/>
      <c r="G594" s="594"/>
      <c r="H594" s="594"/>
      <c r="I594" s="594"/>
      <c r="J594" s="594"/>
      <c r="K594" s="594"/>
      <c r="L594" s="594"/>
      <c r="M594" s="594"/>
      <c r="N594" s="594"/>
      <c r="O594" s="594"/>
      <c r="P594" s="594"/>
      <c r="Q594" s="594"/>
      <c r="R594" s="594"/>
      <c r="S594" s="594"/>
      <c r="T594" s="594"/>
      <c r="U594" s="594"/>
      <c r="V594" s="594"/>
      <c r="W594" s="594"/>
      <c r="X594" s="594"/>
      <c r="Y594" s="594"/>
      <c r="Z594" s="594"/>
    </row>
    <row r="595" spans="1:26">
      <c r="A595" s="597"/>
      <c r="B595" s="597"/>
      <c r="C595" s="595"/>
      <c r="D595" s="595"/>
      <c r="E595" s="596"/>
      <c r="F595" s="596"/>
      <c r="G595" s="594"/>
      <c r="H595" s="594"/>
      <c r="I595" s="594"/>
      <c r="J595" s="594"/>
      <c r="K595" s="594"/>
      <c r="L595" s="594"/>
      <c r="M595" s="594"/>
      <c r="N595" s="594"/>
      <c r="O595" s="594"/>
      <c r="P595" s="594"/>
      <c r="Q595" s="594"/>
      <c r="R595" s="594"/>
      <c r="S595" s="594"/>
      <c r="T595" s="594"/>
      <c r="U595" s="594"/>
      <c r="V595" s="594"/>
      <c r="W595" s="594"/>
      <c r="X595" s="594"/>
      <c r="Y595" s="594"/>
      <c r="Z595" s="594"/>
    </row>
    <row r="596" spans="1:26">
      <c r="A596" s="597"/>
      <c r="B596" s="597"/>
      <c r="C596" s="595"/>
      <c r="D596" s="595"/>
      <c r="E596" s="596"/>
      <c r="F596" s="596"/>
      <c r="G596" s="594"/>
      <c r="H596" s="594"/>
      <c r="I596" s="594"/>
      <c r="J596" s="594"/>
      <c r="K596" s="594"/>
      <c r="L596" s="594"/>
      <c r="M596" s="594"/>
      <c r="N596" s="594"/>
      <c r="O596" s="594"/>
      <c r="P596" s="594"/>
      <c r="Q596" s="594"/>
      <c r="R596" s="594"/>
      <c r="S596" s="594"/>
      <c r="T596" s="594"/>
      <c r="U596" s="594"/>
      <c r="V596" s="594"/>
      <c r="W596" s="594"/>
      <c r="X596" s="594"/>
      <c r="Y596" s="594"/>
      <c r="Z596" s="594"/>
    </row>
    <row r="597" spans="1:26">
      <c r="A597" s="597"/>
      <c r="B597" s="597"/>
      <c r="C597" s="595"/>
      <c r="D597" s="595"/>
      <c r="E597" s="596"/>
      <c r="F597" s="596"/>
      <c r="G597" s="594"/>
      <c r="H597" s="594"/>
      <c r="I597" s="594"/>
      <c r="J597" s="594"/>
      <c r="K597" s="594"/>
      <c r="L597" s="594"/>
      <c r="M597" s="594"/>
      <c r="N597" s="594"/>
      <c r="O597" s="594"/>
      <c r="P597" s="594"/>
      <c r="Q597" s="594"/>
      <c r="R597" s="594"/>
      <c r="S597" s="594"/>
      <c r="T597" s="594"/>
      <c r="U597" s="594"/>
      <c r="V597" s="594"/>
      <c r="W597" s="594"/>
      <c r="X597" s="594"/>
      <c r="Y597" s="594"/>
      <c r="Z597" s="594"/>
    </row>
    <row r="598" spans="1:26">
      <c r="A598" s="597"/>
      <c r="B598" s="597"/>
      <c r="C598" s="595"/>
      <c r="D598" s="595"/>
      <c r="E598" s="596"/>
      <c r="F598" s="596"/>
      <c r="G598" s="594"/>
      <c r="H598" s="594"/>
      <c r="I598" s="594"/>
      <c r="J598" s="594"/>
      <c r="K598" s="594"/>
      <c r="L598" s="594"/>
      <c r="M598" s="594"/>
      <c r="N598" s="594"/>
      <c r="O598" s="594"/>
      <c r="P598" s="594"/>
      <c r="Q598" s="594"/>
      <c r="R598" s="594"/>
      <c r="S598" s="594"/>
      <c r="T598" s="594"/>
      <c r="U598" s="594"/>
      <c r="V598" s="594"/>
      <c r="W598" s="594"/>
      <c r="X598" s="594"/>
      <c r="Y598" s="594"/>
      <c r="Z598" s="594"/>
    </row>
    <row r="599" spans="1:26">
      <c r="A599" s="597"/>
      <c r="B599" s="597"/>
      <c r="C599" s="595"/>
      <c r="D599" s="595"/>
      <c r="E599" s="596"/>
      <c r="F599" s="596"/>
      <c r="G599" s="594"/>
      <c r="H599" s="594"/>
      <c r="I599" s="594"/>
      <c r="J599" s="594"/>
      <c r="K599" s="594"/>
      <c r="L599" s="594"/>
      <c r="M599" s="594"/>
      <c r="N599" s="594"/>
      <c r="O599" s="594"/>
      <c r="P599" s="594"/>
      <c r="Q599" s="594"/>
      <c r="R599" s="594"/>
      <c r="S599" s="594"/>
      <c r="T599" s="594"/>
      <c r="U599" s="594"/>
      <c r="V599" s="594"/>
      <c r="W599" s="594"/>
      <c r="X599" s="594"/>
      <c r="Y599" s="594"/>
      <c r="Z599" s="594"/>
    </row>
    <row r="600" spans="1:26">
      <c r="A600" s="597"/>
      <c r="B600" s="597"/>
      <c r="C600" s="595"/>
      <c r="D600" s="595"/>
      <c r="E600" s="596"/>
      <c r="F600" s="596"/>
      <c r="G600" s="594"/>
      <c r="H600" s="594"/>
      <c r="I600" s="594"/>
      <c r="J600" s="594"/>
      <c r="K600" s="594"/>
      <c r="L600" s="594"/>
      <c r="M600" s="594"/>
      <c r="N600" s="594"/>
      <c r="O600" s="594"/>
      <c r="P600" s="594"/>
      <c r="Q600" s="594"/>
      <c r="R600" s="594"/>
      <c r="S600" s="594"/>
      <c r="T600" s="594"/>
      <c r="U600" s="594"/>
      <c r="V600" s="594"/>
      <c r="W600" s="594"/>
      <c r="X600" s="594"/>
      <c r="Y600" s="594"/>
      <c r="Z600" s="594"/>
    </row>
    <row r="601" spans="1:26">
      <c r="A601" s="597"/>
      <c r="B601" s="597"/>
      <c r="C601" s="595"/>
      <c r="D601" s="595"/>
      <c r="E601" s="596"/>
      <c r="F601" s="596"/>
      <c r="G601" s="594"/>
      <c r="H601" s="594"/>
      <c r="I601" s="594"/>
      <c r="J601" s="594"/>
      <c r="K601" s="594"/>
      <c r="L601" s="594"/>
      <c r="M601" s="594"/>
      <c r="N601" s="594"/>
      <c r="O601" s="594"/>
      <c r="P601" s="594"/>
      <c r="Q601" s="594"/>
      <c r="R601" s="594"/>
      <c r="S601" s="594"/>
      <c r="T601" s="594"/>
      <c r="U601" s="594"/>
      <c r="V601" s="594"/>
      <c r="W601" s="594"/>
      <c r="X601" s="594"/>
      <c r="Y601" s="594"/>
      <c r="Z601" s="594"/>
    </row>
    <row r="602" spans="1:26">
      <c r="A602" s="597"/>
      <c r="B602" s="597"/>
      <c r="C602" s="595"/>
      <c r="D602" s="595"/>
      <c r="E602" s="596"/>
      <c r="F602" s="596"/>
      <c r="G602" s="594"/>
      <c r="H602" s="594"/>
      <c r="I602" s="594"/>
      <c r="J602" s="594"/>
      <c r="K602" s="594"/>
      <c r="L602" s="594"/>
      <c r="M602" s="594"/>
      <c r="N602" s="594"/>
      <c r="O602" s="594"/>
      <c r="P602" s="594"/>
      <c r="Q602" s="594"/>
      <c r="R602" s="594"/>
      <c r="S602" s="594"/>
      <c r="T602" s="594"/>
      <c r="U602" s="594"/>
      <c r="V602" s="594"/>
      <c r="W602" s="594"/>
      <c r="X602" s="594"/>
      <c r="Y602" s="594"/>
      <c r="Z602" s="594"/>
    </row>
    <row r="603" spans="1:26">
      <c r="A603" s="597"/>
      <c r="B603" s="597"/>
      <c r="C603" s="595"/>
      <c r="D603" s="595"/>
      <c r="E603" s="596"/>
      <c r="F603" s="596"/>
      <c r="G603" s="594"/>
      <c r="H603" s="594"/>
      <c r="I603" s="594"/>
      <c r="J603" s="594"/>
      <c r="K603" s="594"/>
      <c r="L603" s="594"/>
      <c r="M603" s="594"/>
      <c r="N603" s="594"/>
      <c r="O603" s="594"/>
      <c r="P603" s="594"/>
      <c r="Q603" s="594"/>
      <c r="R603" s="594"/>
      <c r="S603" s="594"/>
      <c r="T603" s="594"/>
      <c r="U603" s="594"/>
      <c r="V603" s="594"/>
      <c r="W603" s="594"/>
      <c r="X603" s="594"/>
      <c r="Y603" s="594"/>
      <c r="Z603" s="594"/>
    </row>
    <row r="604" spans="1:26">
      <c r="A604" s="597"/>
      <c r="B604" s="597"/>
      <c r="C604" s="595"/>
      <c r="D604" s="595"/>
      <c r="E604" s="596"/>
      <c r="F604" s="596"/>
      <c r="G604" s="594"/>
      <c r="H604" s="594"/>
      <c r="I604" s="594"/>
      <c r="J604" s="594"/>
      <c r="K604" s="594"/>
      <c r="L604" s="594"/>
      <c r="M604" s="594"/>
      <c r="N604" s="594"/>
      <c r="O604" s="594"/>
      <c r="P604" s="594"/>
      <c r="Q604" s="594"/>
      <c r="R604" s="594"/>
      <c r="S604" s="594"/>
      <c r="T604" s="594"/>
      <c r="U604" s="594"/>
      <c r="V604" s="594"/>
      <c r="W604" s="594"/>
      <c r="X604" s="594"/>
      <c r="Y604" s="594"/>
      <c r="Z604" s="594"/>
    </row>
    <row r="605" spans="1:26">
      <c r="A605" s="597"/>
      <c r="B605" s="597"/>
      <c r="C605" s="595"/>
      <c r="D605" s="595"/>
      <c r="E605" s="596"/>
      <c r="F605" s="596"/>
      <c r="G605" s="594"/>
      <c r="H605" s="594"/>
      <c r="I605" s="594"/>
      <c r="J605" s="594"/>
      <c r="K605" s="594"/>
      <c r="L605" s="594"/>
      <c r="M605" s="594"/>
      <c r="N605" s="594"/>
      <c r="O605" s="594"/>
      <c r="P605" s="594"/>
      <c r="Q605" s="594"/>
      <c r="R605" s="594"/>
      <c r="S605" s="594"/>
      <c r="T605" s="594"/>
      <c r="U605" s="594"/>
      <c r="V605" s="594"/>
      <c r="W605" s="594"/>
      <c r="X605" s="594"/>
      <c r="Y605" s="594"/>
      <c r="Z605" s="594"/>
    </row>
    <row r="606" spans="1:26">
      <c r="A606" s="597"/>
      <c r="B606" s="597"/>
      <c r="C606" s="595"/>
      <c r="D606" s="595"/>
      <c r="E606" s="596"/>
      <c r="F606" s="596"/>
      <c r="G606" s="594"/>
      <c r="H606" s="594"/>
      <c r="I606" s="594"/>
      <c r="J606" s="594"/>
      <c r="K606" s="594"/>
      <c r="L606" s="594"/>
      <c r="M606" s="594"/>
      <c r="N606" s="594"/>
      <c r="O606" s="594"/>
      <c r="P606" s="594"/>
      <c r="Q606" s="594"/>
      <c r="R606" s="594"/>
      <c r="S606" s="594"/>
      <c r="T606" s="594"/>
      <c r="U606" s="594"/>
      <c r="V606" s="594"/>
      <c r="W606" s="594"/>
      <c r="X606" s="594"/>
      <c r="Y606" s="594"/>
      <c r="Z606" s="594"/>
    </row>
    <row r="607" spans="1:26">
      <c r="A607" s="597"/>
      <c r="B607" s="597"/>
      <c r="C607" s="595"/>
      <c r="D607" s="595"/>
      <c r="E607" s="596"/>
      <c r="F607" s="596"/>
      <c r="G607" s="594"/>
      <c r="H607" s="594"/>
      <c r="I607" s="594"/>
      <c r="J607" s="594"/>
      <c r="K607" s="594"/>
      <c r="L607" s="594"/>
      <c r="M607" s="594"/>
      <c r="N607" s="594"/>
      <c r="O607" s="594"/>
      <c r="P607" s="594"/>
      <c r="Q607" s="594"/>
      <c r="R607" s="594"/>
      <c r="S607" s="594"/>
      <c r="T607" s="594"/>
      <c r="U607" s="594"/>
      <c r="V607" s="594"/>
      <c r="W607" s="594"/>
      <c r="X607" s="594"/>
      <c r="Y607" s="594"/>
      <c r="Z607" s="594"/>
    </row>
    <row r="608" spans="1:26">
      <c r="A608" s="597"/>
      <c r="B608" s="597"/>
      <c r="C608" s="595"/>
      <c r="D608" s="595"/>
      <c r="E608" s="596"/>
      <c r="F608" s="596"/>
      <c r="G608" s="594"/>
      <c r="H608" s="594"/>
      <c r="I608" s="594"/>
      <c r="J608" s="594"/>
      <c r="K608" s="594"/>
      <c r="L608" s="594"/>
      <c r="M608" s="594"/>
      <c r="N608" s="594"/>
      <c r="O608" s="594"/>
      <c r="P608" s="594"/>
      <c r="Q608" s="594"/>
      <c r="R608" s="594"/>
      <c r="S608" s="594"/>
      <c r="T608" s="594"/>
      <c r="U608" s="594"/>
      <c r="V608" s="594"/>
      <c r="W608" s="594"/>
      <c r="X608" s="594"/>
      <c r="Y608" s="594"/>
      <c r="Z608" s="594"/>
    </row>
    <row r="609" spans="1:26">
      <c r="A609" s="597"/>
      <c r="B609" s="597"/>
      <c r="C609" s="595"/>
      <c r="D609" s="595"/>
      <c r="E609" s="596"/>
      <c r="F609" s="596"/>
      <c r="G609" s="594"/>
      <c r="H609" s="594"/>
      <c r="I609" s="594"/>
      <c r="J609" s="594"/>
      <c r="K609" s="594"/>
      <c r="L609" s="594"/>
      <c r="M609" s="594"/>
      <c r="N609" s="594"/>
      <c r="O609" s="594"/>
      <c r="P609" s="594"/>
      <c r="Q609" s="594"/>
      <c r="R609" s="594"/>
      <c r="S609" s="594"/>
      <c r="T609" s="594"/>
      <c r="U609" s="594"/>
      <c r="V609" s="594"/>
      <c r="W609" s="594"/>
      <c r="X609" s="594"/>
      <c r="Y609" s="594"/>
      <c r="Z609" s="594"/>
    </row>
    <row r="610" spans="1:26">
      <c r="A610" s="597"/>
      <c r="B610" s="597"/>
      <c r="C610" s="595"/>
      <c r="D610" s="595"/>
      <c r="E610" s="596"/>
      <c r="F610" s="596"/>
      <c r="G610" s="594"/>
      <c r="H610" s="594"/>
      <c r="I610" s="594"/>
      <c r="J610" s="594"/>
      <c r="K610" s="594"/>
      <c r="L610" s="594"/>
      <c r="M610" s="594"/>
      <c r="N610" s="594"/>
      <c r="O610" s="594"/>
      <c r="P610" s="594"/>
      <c r="Q610" s="594"/>
      <c r="R610" s="594"/>
      <c r="S610" s="594"/>
      <c r="T610" s="594"/>
      <c r="U610" s="594"/>
      <c r="V610" s="594"/>
      <c r="W610" s="594"/>
      <c r="X610" s="594"/>
      <c r="Y610" s="594"/>
      <c r="Z610" s="594"/>
    </row>
    <row r="611" spans="1:26">
      <c r="A611" s="597"/>
      <c r="B611" s="597"/>
      <c r="C611" s="595"/>
      <c r="D611" s="595"/>
      <c r="E611" s="596"/>
      <c r="F611" s="596"/>
      <c r="G611" s="594"/>
      <c r="H611" s="594"/>
      <c r="I611" s="594"/>
      <c r="J611" s="594"/>
      <c r="K611" s="594"/>
      <c r="L611" s="594"/>
      <c r="M611" s="594"/>
      <c r="N611" s="594"/>
      <c r="O611" s="594"/>
      <c r="P611" s="594"/>
      <c r="Q611" s="594"/>
      <c r="R611" s="594"/>
      <c r="S611" s="594"/>
      <c r="T611" s="594"/>
      <c r="U611" s="594"/>
      <c r="V611" s="594"/>
      <c r="W611" s="594"/>
      <c r="X611" s="594"/>
      <c r="Y611" s="594"/>
      <c r="Z611" s="594"/>
    </row>
    <row r="612" spans="1:26">
      <c r="A612" s="597"/>
      <c r="B612" s="597"/>
      <c r="C612" s="595"/>
      <c r="D612" s="595"/>
      <c r="E612" s="596"/>
      <c r="F612" s="596"/>
      <c r="G612" s="594"/>
      <c r="H612" s="594"/>
      <c r="I612" s="594"/>
      <c r="J612" s="594"/>
      <c r="K612" s="594"/>
      <c r="L612" s="594"/>
      <c r="M612" s="594"/>
      <c r="N612" s="594"/>
      <c r="O612" s="594"/>
      <c r="P612" s="594"/>
      <c r="Q612" s="594"/>
      <c r="R612" s="594"/>
      <c r="S612" s="594"/>
      <c r="T612" s="594"/>
      <c r="U612" s="594"/>
      <c r="V612" s="594"/>
      <c r="W612" s="594"/>
      <c r="X612" s="594"/>
      <c r="Y612" s="594"/>
      <c r="Z612" s="594"/>
    </row>
    <row r="613" spans="1:26">
      <c r="A613" s="597"/>
      <c r="B613" s="597"/>
      <c r="C613" s="595"/>
      <c r="D613" s="595"/>
      <c r="E613" s="596"/>
      <c r="F613" s="596"/>
      <c r="G613" s="594"/>
      <c r="H613" s="594"/>
      <c r="I613" s="594"/>
      <c r="J613" s="594"/>
      <c r="K613" s="594"/>
      <c r="L613" s="594"/>
      <c r="M613" s="594"/>
      <c r="N613" s="594"/>
      <c r="O613" s="594"/>
      <c r="P613" s="594"/>
      <c r="Q613" s="594"/>
      <c r="R613" s="594"/>
      <c r="S613" s="594"/>
      <c r="T613" s="594"/>
      <c r="U613" s="594"/>
      <c r="V613" s="594"/>
      <c r="W613" s="594"/>
      <c r="X613" s="594"/>
      <c r="Y613" s="594"/>
      <c r="Z613" s="594"/>
    </row>
    <row r="614" spans="1:26">
      <c r="A614" s="597"/>
      <c r="B614" s="597"/>
      <c r="C614" s="595"/>
      <c r="D614" s="595"/>
      <c r="E614" s="596"/>
      <c r="F614" s="596"/>
      <c r="G614" s="594"/>
      <c r="H614" s="594"/>
      <c r="I614" s="594"/>
      <c r="J614" s="594"/>
      <c r="K614" s="594"/>
      <c r="L614" s="594"/>
      <c r="M614" s="594"/>
      <c r="N614" s="594"/>
      <c r="O614" s="594"/>
      <c r="P614" s="594"/>
      <c r="Q614" s="594"/>
      <c r="R614" s="594"/>
      <c r="S614" s="594"/>
      <c r="T614" s="594"/>
      <c r="U614" s="594"/>
      <c r="V614" s="594"/>
      <c r="W614" s="594"/>
      <c r="X614" s="594"/>
      <c r="Y614" s="594"/>
      <c r="Z614" s="594"/>
    </row>
    <row r="615" spans="1:26">
      <c r="A615" s="597"/>
      <c r="B615" s="597"/>
      <c r="C615" s="595"/>
      <c r="D615" s="595"/>
      <c r="E615" s="596"/>
      <c r="F615" s="596"/>
      <c r="G615" s="594"/>
      <c r="H615" s="594"/>
      <c r="I615" s="594"/>
      <c r="J615" s="594"/>
      <c r="K615" s="594"/>
      <c r="L615" s="594"/>
      <c r="M615" s="594"/>
      <c r="N615" s="594"/>
      <c r="O615" s="594"/>
      <c r="P615" s="594"/>
      <c r="Q615" s="594"/>
      <c r="R615" s="594"/>
      <c r="S615" s="594"/>
      <c r="T615" s="594"/>
      <c r="U615" s="594"/>
      <c r="V615" s="594"/>
      <c r="W615" s="594"/>
      <c r="X615" s="594"/>
      <c r="Y615" s="594"/>
      <c r="Z615" s="594"/>
    </row>
    <row r="616" spans="1:26">
      <c r="A616" s="597"/>
      <c r="B616" s="597"/>
      <c r="C616" s="595"/>
      <c r="D616" s="595"/>
      <c r="E616" s="596"/>
      <c r="F616" s="596"/>
      <c r="G616" s="594"/>
      <c r="H616" s="594"/>
      <c r="I616" s="594"/>
      <c r="J616" s="594"/>
      <c r="K616" s="594"/>
      <c r="L616" s="594"/>
      <c r="M616" s="594"/>
      <c r="N616" s="594"/>
      <c r="O616" s="594"/>
      <c r="P616" s="594"/>
      <c r="Q616" s="594"/>
      <c r="R616" s="594"/>
      <c r="S616" s="594"/>
      <c r="T616" s="594"/>
      <c r="U616" s="594"/>
      <c r="V616" s="594"/>
      <c r="W616" s="594"/>
      <c r="X616" s="594"/>
      <c r="Y616" s="594"/>
      <c r="Z616" s="594"/>
    </row>
    <row r="617" spans="1:26">
      <c r="A617" s="597"/>
      <c r="B617" s="597"/>
      <c r="C617" s="595"/>
      <c r="D617" s="595"/>
      <c r="E617" s="596"/>
      <c r="F617" s="596"/>
      <c r="G617" s="594"/>
      <c r="H617" s="594"/>
      <c r="I617" s="594"/>
      <c r="J617" s="594"/>
      <c r="K617" s="594"/>
      <c r="L617" s="594"/>
      <c r="M617" s="594"/>
      <c r="N617" s="594"/>
      <c r="O617" s="594"/>
      <c r="P617" s="594"/>
      <c r="Q617" s="594"/>
      <c r="R617" s="594"/>
      <c r="S617" s="594"/>
      <c r="T617" s="594"/>
      <c r="U617" s="594"/>
      <c r="V617" s="594"/>
      <c r="W617" s="594"/>
      <c r="X617" s="594"/>
      <c r="Y617" s="594"/>
      <c r="Z617" s="594"/>
    </row>
    <row r="618" spans="1:26">
      <c r="A618" s="597"/>
      <c r="B618" s="597"/>
      <c r="C618" s="595"/>
      <c r="D618" s="595"/>
      <c r="E618" s="596"/>
      <c r="F618" s="596"/>
      <c r="G618" s="594"/>
      <c r="H618" s="594"/>
      <c r="I618" s="594"/>
      <c r="J618" s="594"/>
      <c r="K618" s="594"/>
      <c r="L618" s="594"/>
      <c r="M618" s="594"/>
      <c r="N618" s="594"/>
      <c r="O618" s="594"/>
      <c r="P618" s="594"/>
      <c r="Q618" s="594"/>
      <c r="R618" s="594"/>
      <c r="S618" s="594"/>
      <c r="T618" s="594"/>
      <c r="U618" s="594"/>
      <c r="V618" s="594"/>
      <c r="W618" s="594"/>
      <c r="X618" s="594"/>
      <c r="Y618" s="594"/>
      <c r="Z618" s="594"/>
    </row>
    <row r="619" spans="1:26">
      <c r="A619" s="597"/>
      <c r="B619" s="597"/>
      <c r="C619" s="595"/>
      <c r="D619" s="595"/>
      <c r="E619" s="596"/>
      <c r="F619" s="596"/>
      <c r="G619" s="594"/>
      <c r="H619" s="594"/>
      <c r="I619" s="594"/>
      <c r="J619" s="594"/>
      <c r="K619" s="594"/>
      <c r="L619" s="594"/>
      <c r="M619" s="594"/>
      <c r="N619" s="594"/>
      <c r="O619" s="594"/>
      <c r="P619" s="594"/>
      <c r="Q619" s="594"/>
      <c r="R619" s="594"/>
      <c r="S619" s="594"/>
      <c r="T619" s="594"/>
      <c r="U619" s="594"/>
      <c r="V619" s="594"/>
      <c r="W619" s="594"/>
      <c r="X619" s="594"/>
      <c r="Y619" s="594"/>
      <c r="Z619" s="594"/>
    </row>
    <row r="620" spans="1:26">
      <c r="A620" s="597"/>
      <c r="B620" s="597"/>
      <c r="C620" s="595"/>
      <c r="D620" s="595"/>
      <c r="E620" s="596"/>
      <c r="F620" s="596"/>
      <c r="G620" s="594"/>
      <c r="H620" s="594"/>
      <c r="I620" s="594"/>
      <c r="J620" s="594"/>
      <c r="K620" s="594"/>
      <c r="L620" s="594"/>
      <c r="M620" s="594"/>
      <c r="N620" s="594"/>
      <c r="O620" s="594"/>
      <c r="P620" s="594"/>
      <c r="Q620" s="594"/>
      <c r="R620" s="594"/>
      <c r="S620" s="594"/>
      <c r="T620" s="594"/>
      <c r="U620" s="594"/>
      <c r="V620" s="594"/>
      <c r="W620" s="594"/>
      <c r="X620" s="594"/>
      <c r="Y620" s="594"/>
      <c r="Z620" s="594"/>
    </row>
    <row r="621" spans="1:26">
      <c r="A621" s="597"/>
      <c r="B621" s="597"/>
      <c r="C621" s="595"/>
      <c r="D621" s="595"/>
      <c r="E621" s="596"/>
      <c r="F621" s="596"/>
      <c r="G621" s="594"/>
      <c r="H621" s="594"/>
      <c r="I621" s="594"/>
      <c r="J621" s="594"/>
      <c r="K621" s="594"/>
      <c r="L621" s="594"/>
      <c r="M621" s="594"/>
      <c r="N621" s="594"/>
      <c r="O621" s="594"/>
      <c r="P621" s="594"/>
      <c r="Q621" s="594"/>
      <c r="R621" s="594"/>
      <c r="S621" s="594"/>
      <c r="T621" s="594"/>
      <c r="U621" s="594"/>
      <c r="V621" s="594"/>
      <c r="W621" s="594"/>
      <c r="X621" s="594"/>
      <c r="Y621" s="594"/>
      <c r="Z621" s="594"/>
    </row>
    <row r="622" spans="1:26">
      <c r="A622" s="597"/>
      <c r="B622" s="597"/>
      <c r="C622" s="595"/>
      <c r="D622" s="595"/>
      <c r="E622" s="596"/>
      <c r="F622" s="596"/>
      <c r="G622" s="594"/>
      <c r="H622" s="594"/>
      <c r="I622" s="594"/>
      <c r="J622" s="594"/>
      <c r="K622" s="594"/>
      <c r="L622" s="594"/>
      <c r="M622" s="594"/>
      <c r="N622" s="594"/>
      <c r="O622" s="594"/>
      <c r="P622" s="594"/>
      <c r="Q622" s="594"/>
      <c r="R622" s="594"/>
      <c r="S622" s="594"/>
      <c r="T622" s="594"/>
      <c r="U622" s="594"/>
      <c r="V622" s="594"/>
      <c r="W622" s="594"/>
      <c r="X622" s="594"/>
      <c r="Y622" s="594"/>
      <c r="Z622" s="594"/>
    </row>
    <row r="623" spans="1:26">
      <c r="A623" s="597"/>
      <c r="B623" s="597"/>
      <c r="C623" s="595"/>
      <c r="D623" s="595"/>
      <c r="E623" s="596"/>
      <c r="F623" s="596"/>
      <c r="G623" s="594"/>
      <c r="H623" s="594"/>
      <c r="I623" s="594"/>
      <c r="J623" s="594"/>
      <c r="K623" s="594"/>
      <c r="L623" s="594"/>
      <c r="M623" s="594"/>
      <c r="N623" s="594"/>
      <c r="O623" s="594"/>
      <c r="P623" s="594"/>
      <c r="Q623" s="594"/>
      <c r="R623" s="594"/>
      <c r="S623" s="594"/>
      <c r="T623" s="594"/>
      <c r="U623" s="594"/>
      <c r="V623" s="594"/>
      <c r="W623" s="594"/>
      <c r="X623" s="594"/>
      <c r="Y623" s="594"/>
      <c r="Z623" s="594"/>
    </row>
    <row r="624" spans="1:26">
      <c r="A624" s="597"/>
      <c r="B624" s="597"/>
      <c r="C624" s="595"/>
      <c r="D624" s="595"/>
      <c r="E624" s="596"/>
      <c r="F624" s="596"/>
      <c r="G624" s="594"/>
      <c r="H624" s="594"/>
      <c r="I624" s="594"/>
      <c r="J624" s="594"/>
      <c r="K624" s="594"/>
      <c r="L624" s="594"/>
      <c r="M624" s="594"/>
      <c r="N624" s="594"/>
      <c r="O624" s="594"/>
      <c r="P624" s="594"/>
      <c r="Q624" s="594"/>
      <c r="R624" s="594"/>
      <c r="S624" s="594"/>
      <c r="T624" s="594"/>
      <c r="U624" s="594"/>
      <c r="V624" s="594"/>
      <c r="W624" s="594"/>
      <c r="X624" s="594"/>
      <c r="Y624" s="594"/>
      <c r="Z624" s="594"/>
    </row>
    <row r="625" spans="1:26">
      <c r="A625" s="597"/>
      <c r="B625" s="597"/>
      <c r="C625" s="595"/>
      <c r="D625" s="595"/>
      <c r="E625" s="596"/>
      <c r="F625" s="596"/>
      <c r="G625" s="594"/>
      <c r="H625" s="594"/>
      <c r="I625" s="594"/>
      <c r="J625" s="594"/>
      <c r="K625" s="594"/>
      <c r="L625" s="594"/>
      <c r="M625" s="594"/>
      <c r="N625" s="594"/>
      <c r="O625" s="594"/>
      <c r="P625" s="594"/>
      <c r="Q625" s="594"/>
      <c r="R625" s="594"/>
      <c r="S625" s="594"/>
      <c r="T625" s="594"/>
      <c r="U625" s="594"/>
      <c r="V625" s="594"/>
      <c r="W625" s="594"/>
      <c r="X625" s="594"/>
      <c r="Y625" s="594"/>
      <c r="Z625" s="594"/>
    </row>
    <row r="626" spans="1:26">
      <c r="A626" s="597"/>
      <c r="B626" s="597"/>
      <c r="C626" s="595"/>
      <c r="D626" s="595"/>
      <c r="E626" s="596"/>
      <c r="F626" s="596"/>
      <c r="G626" s="594"/>
      <c r="H626" s="594"/>
      <c r="I626" s="594"/>
      <c r="J626" s="594"/>
      <c r="K626" s="594"/>
      <c r="L626" s="594"/>
      <c r="M626" s="594"/>
      <c r="N626" s="594"/>
      <c r="O626" s="594"/>
      <c r="P626" s="594"/>
      <c r="Q626" s="594"/>
      <c r="R626" s="594"/>
      <c r="S626" s="594"/>
      <c r="T626" s="594"/>
      <c r="U626" s="594"/>
      <c r="V626" s="594"/>
      <c r="W626" s="594"/>
      <c r="X626" s="594"/>
      <c r="Y626" s="594"/>
      <c r="Z626" s="594"/>
    </row>
    <row r="627" spans="1:26">
      <c r="A627" s="597"/>
      <c r="B627" s="597"/>
      <c r="C627" s="595"/>
      <c r="D627" s="595"/>
      <c r="E627" s="596"/>
      <c r="F627" s="596"/>
      <c r="G627" s="594"/>
      <c r="H627" s="594"/>
      <c r="I627" s="594"/>
      <c r="J627" s="594"/>
      <c r="K627" s="594"/>
      <c r="L627" s="594"/>
      <c r="M627" s="594"/>
      <c r="N627" s="594"/>
      <c r="O627" s="594"/>
      <c r="P627" s="594"/>
      <c r="Q627" s="594"/>
      <c r="R627" s="594"/>
      <c r="S627" s="594"/>
      <c r="T627" s="594"/>
      <c r="U627" s="594"/>
      <c r="V627" s="594"/>
      <c r="W627" s="594"/>
      <c r="X627" s="594"/>
      <c r="Y627" s="594"/>
      <c r="Z627" s="594"/>
    </row>
    <row r="628" spans="1:26">
      <c r="A628" s="597"/>
      <c r="B628" s="597"/>
      <c r="C628" s="595"/>
      <c r="D628" s="595"/>
      <c r="E628" s="596"/>
      <c r="F628" s="596"/>
      <c r="G628" s="594"/>
      <c r="H628" s="594"/>
      <c r="I628" s="594"/>
      <c r="J628" s="594"/>
      <c r="K628" s="594"/>
      <c r="L628" s="594"/>
      <c r="M628" s="594"/>
      <c r="N628" s="594"/>
      <c r="O628" s="594"/>
      <c r="P628" s="594"/>
      <c r="Q628" s="594"/>
      <c r="R628" s="594"/>
      <c r="S628" s="594"/>
      <c r="T628" s="594"/>
      <c r="U628" s="594"/>
      <c r="V628" s="594"/>
      <c r="W628" s="594"/>
      <c r="X628" s="594"/>
      <c r="Y628" s="594"/>
      <c r="Z628" s="594"/>
    </row>
    <row r="629" spans="1:26">
      <c r="A629" s="597"/>
      <c r="B629" s="597"/>
      <c r="C629" s="595"/>
      <c r="D629" s="595"/>
      <c r="E629" s="596"/>
      <c r="F629" s="596"/>
      <c r="G629" s="594"/>
      <c r="H629" s="594"/>
      <c r="I629" s="594"/>
      <c r="J629" s="594"/>
      <c r="K629" s="594"/>
      <c r="L629" s="594"/>
      <c r="M629" s="594"/>
      <c r="N629" s="594"/>
      <c r="O629" s="594"/>
      <c r="P629" s="594"/>
      <c r="Q629" s="594"/>
      <c r="R629" s="594"/>
      <c r="S629" s="594"/>
      <c r="T629" s="594"/>
      <c r="U629" s="594"/>
      <c r="V629" s="594"/>
      <c r="W629" s="594"/>
      <c r="X629" s="594"/>
      <c r="Y629" s="594"/>
      <c r="Z629" s="594"/>
    </row>
    <row r="630" spans="1:26">
      <c r="A630" s="597"/>
      <c r="B630" s="597"/>
      <c r="C630" s="595"/>
      <c r="D630" s="595"/>
      <c r="E630" s="596"/>
      <c r="F630" s="596"/>
      <c r="G630" s="594"/>
      <c r="H630" s="594"/>
      <c r="I630" s="594"/>
      <c r="J630" s="594"/>
      <c r="K630" s="594"/>
      <c r="L630" s="594"/>
      <c r="M630" s="594"/>
      <c r="N630" s="594"/>
      <c r="O630" s="594"/>
      <c r="P630" s="594"/>
      <c r="Q630" s="594"/>
      <c r="R630" s="594"/>
      <c r="S630" s="594"/>
      <c r="T630" s="594"/>
      <c r="U630" s="594"/>
      <c r="V630" s="594"/>
      <c r="W630" s="594"/>
      <c r="X630" s="594"/>
      <c r="Y630" s="594"/>
      <c r="Z630" s="594"/>
    </row>
    <row r="631" spans="1:26">
      <c r="A631" s="597"/>
      <c r="B631" s="597"/>
      <c r="C631" s="595"/>
      <c r="D631" s="595"/>
      <c r="E631" s="596"/>
      <c r="F631" s="596"/>
      <c r="G631" s="594"/>
      <c r="H631" s="594"/>
      <c r="I631" s="594"/>
      <c r="J631" s="594"/>
      <c r="K631" s="594"/>
      <c r="L631" s="594"/>
      <c r="M631" s="594"/>
      <c r="N631" s="594"/>
      <c r="O631" s="594"/>
      <c r="P631" s="594"/>
      <c r="Q631" s="594"/>
      <c r="R631" s="594"/>
      <c r="S631" s="594"/>
      <c r="T631" s="594"/>
      <c r="U631" s="594"/>
      <c r="V631" s="594"/>
      <c r="W631" s="594"/>
      <c r="X631" s="594"/>
      <c r="Y631" s="594"/>
      <c r="Z631" s="594"/>
    </row>
    <row r="632" spans="1:26">
      <c r="A632" s="597"/>
      <c r="B632" s="597"/>
      <c r="C632" s="595"/>
      <c r="D632" s="595"/>
      <c r="E632" s="596"/>
      <c r="F632" s="596"/>
      <c r="G632" s="594"/>
      <c r="H632" s="594"/>
      <c r="I632" s="594"/>
      <c r="J632" s="594"/>
      <c r="K632" s="594"/>
      <c r="L632" s="594"/>
      <c r="M632" s="594"/>
      <c r="N632" s="594"/>
      <c r="O632" s="594"/>
      <c r="P632" s="594"/>
      <c r="Q632" s="594"/>
      <c r="R632" s="594"/>
      <c r="S632" s="594"/>
      <c r="T632" s="594"/>
      <c r="U632" s="594"/>
      <c r="V632" s="594"/>
      <c r="W632" s="594"/>
      <c r="X632" s="594"/>
      <c r="Y632" s="594"/>
      <c r="Z632" s="594"/>
    </row>
    <row r="633" spans="1:26">
      <c r="A633" s="597"/>
      <c r="B633" s="597"/>
      <c r="C633" s="595"/>
      <c r="D633" s="595"/>
      <c r="E633" s="596"/>
      <c r="F633" s="596"/>
      <c r="G633" s="594"/>
      <c r="H633" s="594"/>
      <c r="I633" s="594"/>
      <c r="J633" s="594"/>
      <c r="K633" s="594"/>
      <c r="L633" s="594"/>
      <c r="M633" s="594"/>
      <c r="N633" s="594"/>
      <c r="O633" s="594"/>
      <c r="P633" s="594"/>
      <c r="Q633" s="594"/>
      <c r="R633" s="594"/>
      <c r="S633" s="594"/>
      <c r="T633" s="594"/>
      <c r="U633" s="594"/>
      <c r="V633" s="594"/>
      <c r="W633" s="594"/>
      <c r="X633" s="594"/>
      <c r="Y633" s="594"/>
      <c r="Z633" s="594"/>
    </row>
    <row r="634" spans="1:26">
      <c r="A634" s="597"/>
      <c r="B634" s="597"/>
      <c r="C634" s="595"/>
      <c r="D634" s="595"/>
      <c r="E634" s="596"/>
      <c r="F634" s="596"/>
      <c r="G634" s="594"/>
      <c r="H634" s="594"/>
      <c r="I634" s="594"/>
      <c r="J634" s="594"/>
      <c r="K634" s="594"/>
      <c r="L634" s="594"/>
      <c r="M634" s="594"/>
      <c r="N634" s="594"/>
      <c r="O634" s="594"/>
      <c r="P634" s="594"/>
      <c r="Q634" s="594"/>
      <c r="R634" s="594"/>
      <c r="S634" s="594"/>
      <c r="T634" s="594"/>
      <c r="U634" s="594"/>
      <c r="V634" s="594"/>
      <c r="W634" s="594"/>
      <c r="X634" s="594"/>
      <c r="Y634" s="594"/>
      <c r="Z634" s="594"/>
    </row>
    <row r="635" spans="1:26">
      <c r="A635" s="597"/>
      <c r="B635" s="597"/>
      <c r="C635" s="595"/>
      <c r="D635" s="595"/>
      <c r="E635" s="596"/>
      <c r="F635" s="596"/>
      <c r="G635" s="594"/>
      <c r="H635" s="594"/>
      <c r="I635" s="594"/>
      <c r="J635" s="594"/>
      <c r="K635" s="594"/>
      <c r="L635" s="594"/>
      <c r="M635" s="594"/>
      <c r="N635" s="594"/>
      <c r="O635" s="594"/>
      <c r="P635" s="594"/>
      <c r="Q635" s="594"/>
      <c r="R635" s="594"/>
      <c r="S635" s="594"/>
      <c r="T635" s="594"/>
      <c r="U635" s="594"/>
      <c r="V635" s="594"/>
      <c r="W635" s="594"/>
      <c r="X635" s="594"/>
      <c r="Y635" s="594"/>
      <c r="Z635" s="594"/>
    </row>
    <row r="636" spans="1:26">
      <c r="A636" s="597"/>
      <c r="B636" s="597"/>
      <c r="C636" s="595"/>
      <c r="D636" s="595"/>
      <c r="E636" s="596"/>
      <c r="F636" s="596"/>
      <c r="G636" s="594"/>
      <c r="H636" s="594"/>
      <c r="I636" s="594"/>
      <c r="J636" s="594"/>
      <c r="K636" s="594"/>
      <c r="L636" s="594"/>
      <c r="M636" s="594"/>
      <c r="N636" s="594"/>
      <c r="O636" s="594"/>
      <c r="P636" s="594"/>
      <c r="Q636" s="594"/>
      <c r="R636" s="594"/>
      <c r="S636" s="594"/>
      <c r="T636" s="594"/>
      <c r="U636" s="594"/>
      <c r="V636" s="594"/>
      <c r="W636" s="594"/>
      <c r="X636" s="594"/>
      <c r="Y636" s="594"/>
      <c r="Z636" s="594"/>
    </row>
    <row r="637" spans="1:26">
      <c r="A637" s="597"/>
      <c r="B637" s="597"/>
      <c r="C637" s="595"/>
      <c r="D637" s="595"/>
      <c r="E637" s="596"/>
      <c r="F637" s="596"/>
      <c r="G637" s="594"/>
      <c r="H637" s="594"/>
      <c r="I637" s="594"/>
      <c r="J637" s="594"/>
      <c r="K637" s="594"/>
      <c r="L637" s="594"/>
      <c r="M637" s="594"/>
      <c r="N637" s="594"/>
      <c r="O637" s="594"/>
      <c r="P637" s="594"/>
      <c r="Q637" s="594"/>
      <c r="R637" s="594"/>
      <c r="S637" s="594"/>
      <c r="T637" s="594"/>
      <c r="U637" s="594"/>
      <c r="V637" s="594"/>
      <c r="W637" s="594"/>
      <c r="X637" s="594"/>
      <c r="Y637" s="594"/>
      <c r="Z637" s="594"/>
    </row>
    <row r="638" spans="1:26">
      <c r="A638" s="597"/>
      <c r="B638" s="597"/>
      <c r="C638" s="595"/>
      <c r="D638" s="595"/>
      <c r="E638" s="596"/>
      <c r="F638" s="596"/>
      <c r="G638" s="594"/>
      <c r="H638" s="594"/>
      <c r="I638" s="594"/>
      <c r="J638" s="594"/>
      <c r="K638" s="594"/>
      <c r="L638" s="594"/>
      <c r="M638" s="594"/>
      <c r="N638" s="594"/>
      <c r="O638" s="594"/>
      <c r="P638" s="594"/>
      <c r="Q638" s="594"/>
      <c r="R638" s="594"/>
      <c r="S638" s="594"/>
      <c r="T638" s="594"/>
      <c r="U638" s="594"/>
      <c r="V638" s="594"/>
      <c r="W638" s="594"/>
      <c r="X638" s="594"/>
      <c r="Y638" s="594"/>
      <c r="Z638" s="594"/>
    </row>
    <row r="639" spans="1:26">
      <c r="A639" s="597"/>
      <c r="B639" s="597"/>
      <c r="C639" s="595"/>
      <c r="D639" s="595"/>
      <c r="E639" s="596"/>
      <c r="F639" s="596"/>
      <c r="G639" s="594"/>
      <c r="H639" s="594"/>
      <c r="I639" s="594"/>
      <c r="J639" s="594"/>
      <c r="K639" s="594"/>
      <c r="L639" s="594"/>
      <c r="M639" s="594"/>
      <c r="N639" s="594"/>
      <c r="O639" s="594"/>
      <c r="P639" s="594"/>
      <c r="Q639" s="594"/>
      <c r="R639" s="594"/>
      <c r="S639" s="594"/>
      <c r="T639" s="594"/>
      <c r="U639" s="594"/>
      <c r="V639" s="594"/>
      <c r="W639" s="594"/>
      <c r="X639" s="594"/>
      <c r="Y639" s="594"/>
      <c r="Z639" s="594"/>
    </row>
    <row r="640" spans="1:26">
      <c r="A640" s="597"/>
      <c r="B640" s="597"/>
      <c r="C640" s="595"/>
      <c r="D640" s="595"/>
      <c r="E640" s="596"/>
      <c r="F640" s="596"/>
      <c r="G640" s="594"/>
      <c r="H640" s="594"/>
      <c r="I640" s="594"/>
      <c r="J640" s="594"/>
      <c r="K640" s="594"/>
      <c r="L640" s="594"/>
      <c r="M640" s="594"/>
      <c r="N640" s="594"/>
      <c r="O640" s="594"/>
      <c r="P640" s="594"/>
      <c r="Q640" s="594"/>
      <c r="R640" s="594"/>
      <c r="S640" s="594"/>
      <c r="T640" s="594"/>
      <c r="U640" s="594"/>
      <c r="V640" s="594"/>
      <c r="W640" s="594"/>
      <c r="X640" s="594"/>
      <c r="Y640" s="594"/>
      <c r="Z640" s="594"/>
    </row>
    <row r="641" spans="1:26">
      <c r="A641" s="597"/>
      <c r="B641" s="597"/>
      <c r="C641" s="595"/>
      <c r="D641" s="595"/>
      <c r="E641" s="596"/>
      <c r="F641" s="596"/>
      <c r="G641" s="594"/>
      <c r="H641" s="594"/>
      <c r="I641" s="594"/>
      <c r="J641" s="594"/>
      <c r="K641" s="594"/>
      <c r="L641" s="594"/>
      <c r="M641" s="594"/>
      <c r="N641" s="594"/>
      <c r="O641" s="594"/>
      <c r="P641" s="594"/>
      <c r="Q641" s="594"/>
      <c r="R641" s="594"/>
      <c r="S641" s="594"/>
      <c r="T641" s="594"/>
      <c r="U641" s="594"/>
      <c r="V641" s="594"/>
      <c r="W641" s="594"/>
      <c r="X641" s="594"/>
      <c r="Y641" s="594"/>
      <c r="Z641" s="594"/>
    </row>
    <row r="642" spans="1:26">
      <c r="A642" s="597"/>
      <c r="B642" s="597"/>
      <c r="C642" s="595"/>
      <c r="D642" s="595"/>
      <c r="E642" s="596"/>
      <c r="F642" s="596"/>
      <c r="G642" s="594"/>
      <c r="H642" s="594"/>
      <c r="I642" s="594"/>
      <c r="J642" s="594"/>
      <c r="K642" s="594"/>
      <c r="L642" s="594"/>
      <c r="M642" s="594"/>
      <c r="N642" s="594"/>
      <c r="O642" s="594"/>
      <c r="P642" s="594"/>
      <c r="Q642" s="594"/>
      <c r="R642" s="594"/>
      <c r="S642" s="594"/>
      <c r="T642" s="594"/>
      <c r="U642" s="594"/>
      <c r="V642" s="594"/>
      <c r="W642" s="594"/>
      <c r="X642" s="594"/>
      <c r="Y642" s="594"/>
      <c r="Z642" s="594"/>
    </row>
    <row r="643" spans="1:26">
      <c r="A643" s="597"/>
      <c r="B643" s="597"/>
      <c r="C643" s="595"/>
      <c r="D643" s="595"/>
      <c r="E643" s="596"/>
      <c r="F643" s="596"/>
      <c r="G643" s="594"/>
      <c r="H643" s="594"/>
      <c r="I643" s="594"/>
      <c r="J643" s="594"/>
      <c r="K643" s="594"/>
      <c r="L643" s="594"/>
      <c r="M643" s="594"/>
      <c r="N643" s="594"/>
      <c r="O643" s="594"/>
      <c r="P643" s="594"/>
      <c r="Q643" s="594"/>
      <c r="R643" s="594"/>
      <c r="S643" s="594"/>
      <c r="T643" s="594"/>
      <c r="U643" s="594"/>
      <c r="V643" s="594"/>
      <c r="W643" s="594"/>
      <c r="X643" s="594"/>
      <c r="Y643" s="594"/>
      <c r="Z643" s="594"/>
    </row>
    <row r="644" spans="1:26">
      <c r="A644" s="597"/>
      <c r="B644" s="597"/>
      <c r="C644" s="595"/>
      <c r="D644" s="595"/>
      <c r="E644" s="596"/>
      <c r="F644" s="596"/>
      <c r="G644" s="594"/>
      <c r="H644" s="594"/>
      <c r="I644" s="594"/>
      <c r="J644" s="594"/>
      <c r="K644" s="594"/>
      <c r="L644" s="594"/>
      <c r="M644" s="594"/>
      <c r="N644" s="594"/>
      <c r="O644" s="594"/>
      <c r="P644" s="594"/>
      <c r="Q644" s="594"/>
      <c r="R644" s="594"/>
      <c r="S644" s="594"/>
      <c r="T644" s="594"/>
      <c r="U644" s="594"/>
      <c r="V644" s="594"/>
      <c r="W644" s="594"/>
      <c r="X644" s="594"/>
      <c r="Y644" s="594"/>
      <c r="Z644" s="594"/>
    </row>
    <row r="645" spans="1:26">
      <c r="A645" s="597"/>
      <c r="B645" s="597"/>
      <c r="C645" s="595"/>
      <c r="D645" s="595"/>
      <c r="E645" s="596"/>
      <c r="F645" s="596"/>
      <c r="G645" s="594"/>
      <c r="H645" s="594"/>
      <c r="I645" s="594"/>
      <c r="J645" s="594"/>
      <c r="K645" s="594"/>
      <c r="L645" s="594"/>
      <c r="M645" s="594"/>
      <c r="N645" s="594"/>
      <c r="O645" s="594"/>
      <c r="P645" s="594"/>
      <c r="Q645" s="594"/>
      <c r="R645" s="594"/>
      <c r="S645" s="594"/>
      <c r="T645" s="594"/>
      <c r="U645" s="594"/>
      <c r="V645" s="594"/>
      <c r="W645" s="594"/>
      <c r="X645" s="594"/>
      <c r="Y645" s="594"/>
      <c r="Z645" s="594"/>
    </row>
    <row r="646" spans="1:26">
      <c r="A646" s="597"/>
      <c r="B646" s="597"/>
      <c r="C646" s="595"/>
      <c r="D646" s="595"/>
      <c r="E646" s="596"/>
      <c r="F646" s="596"/>
      <c r="G646" s="594"/>
      <c r="H646" s="594"/>
      <c r="I646" s="594"/>
      <c r="J646" s="594"/>
      <c r="K646" s="594"/>
      <c r="L646" s="594"/>
      <c r="M646" s="594"/>
      <c r="N646" s="594"/>
      <c r="O646" s="594"/>
      <c r="P646" s="594"/>
      <c r="Q646" s="594"/>
      <c r="R646" s="594"/>
      <c r="S646" s="594"/>
      <c r="T646" s="594"/>
      <c r="U646" s="594"/>
      <c r="V646" s="594"/>
      <c r="W646" s="594"/>
      <c r="X646" s="594"/>
      <c r="Y646" s="594"/>
      <c r="Z646" s="594"/>
    </row>
    <row r="647" spans="1:26">
      <c r="A647" s="597"/>
      <c r="B647" s="597"/>
      <c r="C647" s="595"/>
      <c r="D647" s="595"/>
      <c r="E647" s="596"/>
      <c r="F647" s="596"/>
      <c r="G647" s="594"/>
      <c r="H647" s="594"/>
      <c r="I647" s="594"/>
      <c r="J647" s="594"/>
      <c r="K647" s="594"/>
      <c r="L647" s="594"/>
      <c r="M647" s="594"/>
      <c r="N647" s="594"/>
      <c r="O647" s="594"/>
      <c r="P647" s="594"/>
      <c r="Q647" s="594"/>
      <c r="R647" s="594"/>
      <c r="S647" s="594"/>
      <c r="T647" s="594"/>
      <c r="U647" s="594"/>
      <c r="V647" s="594"/>
      <c r="W647" s="594"/>
      <c r="X647" s="594"/>
      <c r="Y647" s="594"/>
      <c r="Z647" s="594"/>
    </row>
    <row r="648" spans="1:26">
      <c r="A648" s="597"/>
      <c r="B648" s="597"/>
      <c r="C648" s="595"/>
      <c r="D648" s="595"/>
      <c r="E648" s="596"/>
      <c r="F648" s="596"/>
      <c r="G648" s="594"/>
      <c r="H648" s="594"/>
      <c r="I648" s="594"/>
      <c r="J648" s="594"/>
      <c r="K648" s="594"/>
      <c r="L648" s="594"/>
      <c r="M648" s="594"/>
      <c r="N648" s="594"/>
      <c r="O648" s="594"/>
      <c r="P648" s="594"/>
      <c r="Q648" s="594"/>
      <c r="R648" s="594"/>
      <c r="S648" s="594"/>
      <c r="T648" s="594"/>
      <c r="U648" s="594"/>
      <c r="V648" s="594"/>
      <c r="W648" s="594"/>
      <c r="X648" s="594"/>
      <c r="Y648" s="594"/>
      <c r="Z648" s="594"/>
    </row>
    <row r="649" spans="1:26">
      <c r="A649" s="597"/>
      <c r="B649" s="597"/>
      <c r="C649" s="595"/>
      <c r="D649" s="595"/>
      <c r="E649" s="596"/>
      <c r="F649" s="596"/>
      <c r="G649" s="594"/>
      <c r="H649" s="594"/>
      <c r="I649" s="594"/>
      <c r="J649" s="594"/>
      <c r="K649" s="594"/>
      <c r="L649" s="594"/>
      <c r="M649" s="594"/>
      <c r="N649" s="594"/>
      <c r="O649" s="594"/>
      <c r="P649" s="594"/>
      <c r="Q649" s="594"/>
      <c r="R649" s="594"/>
      <c r="S649" s="594"/>
      <c r="T649" s="594"/>
      <c r="U649" s="594"/>
      <c r="V649" s="594"/>
      <c r="W649" s="594"/>
      <c r="X649" s="594"/>
      <c r="Y649" s="594"/>
      <c r="Z649" s="594"/>
    </row>
    <row r="650" spans="1:26">
      <c r="A650" s="597"/>
      <c r="B650" s="597"/>
      <c r="C650" s="595"/>
      <c r="D650" s="595"/>
      <c r="E650" s="596"/>
      <c r="F650" s="596"/>
      <c r="G650" s="594"/>
      <c r="H650" s="594"/>
      <c r="I650" s="594"/>
      <c r="J650" s="594"/>
      <c r="K650" s="594"/>
      <c r="L650" s="594"/>
      <c r="M650" s="594"/>
      <c r="N650" s="594"/>
      <c r="O650" s="594"/>
      <c r="P650" s="594"/>
      <c r="Q650" s="594"/>
      <c r="R650" s="594"/>
      <c r="S650" s="594"/>
      <c r="T650" s="594"/>
      <c r="U650" s="594"/>
      <c r="V650" s="594"/>
      <c r="W650" s="594"/>
      <c r="X650" s="594"/>
      <c r="Y650" s="594"/>
      <c r="Z650" s="594"/>
    </row>
    <row r="651" spans="1:26">
      <c r="A651" s="597"/>
      <c r="B651" s="597"/>
      <c r="C651" s="595"/>
      <c r="D651" s="595"/>
      <c r="E651" s="596"/>
      <c r="F651" s="596"/>
      <c r="G651" s="594"/>
      <c r="H651" s="594"/>
      <c r="I651" s="594"/>
      <c r="J651" s="594"/>
      <c r="K651" s="594"/>
      <c r="L651" s="594"/>
      <c r="M651" s="594"/>
      <c r="N651" s="594"/>
      <c r="O651" s="594"/>
      <c r="P651" s="594"/>
      <c r="Q651" s="594"/>
      <c r="R651" s="594"/>
      <c r="S651" s="594"/>
      <c r="T651" s="594"/>
      <c r="U651" s="594"/>
      <c r="V651" s="594"/>
      <c r="W651" s="594"/>
      <c r="X651" s="594"/>
      <c r="Y651" s="594"/>
      <c r="Z651" s="594"/>
    </row>
    <row r="652" spans="1:26">
      <c r="A652" s="597"/>
      <c r="B652" s="597"/>
      <c r="C652" s="595"/>
      <c r="D652" s="595"/>
      <c r="E652" s="596"/>
      <c r="F652" s="596"/>
      <c r="G652" s="594"/>
      <c r="H652" s="594"/>
      <c r="I652" s="594"/>
      <c r="J652" s="594"/>
      <c r="K652" s="594"/>
      <c r="L652" s="594"/>
      <c r="M652" s="594"/>
      <c r="N652" s="594"/>
      <c r="O652" s="594"/>
      <c r="P652" s="594"/>
      <c r="Q652" s="594"/>
      <c r="R652" s="594"/>
      <c r="S652" s="594"/>
      <c r="T652" s="594"/>
      <c r="U652" s="594"/>
      <c r="V652" s="594"/>
      <c r="W652" s="594"/>
      <c r="X652" s="594"/>
      <c r="Y652" s="594"/>
      <c r="Z652" s="594"/>
    </row>
    <row r="653" spans="1:26">
      <c r="A653" s="597"/>
      <c r="B653" s="597"/>
      <c r="C653" s="595"/>
      <c r="D653" s="595"/>
      <c r="E653" s="596"/>
      <c r="F653" s="596"/>
      <c r="G653" s="594"/>
      <c r="H653" s="594"/>
      <c r="I653" s="594"/>
      <c r="J653" s="594"/>
      <c r="K653" s="594"/>
      <c r="L653" s="594"/>
      <c r="M653" s="594"/>
      <c r="N653" s="594"/>
      <c r="O653" s="594"/>
      <c r="P653" s="594"/>
      <c r="Q653" s="594"/>
      <c r="R653" s="594"/>
      <c r="S653" s="594"/>
      <c r="T653" s="594"/>
      <c r="U653" s="594"/>
      <c r="V653" s="594"/>
      <c r="W653" s="594"/>
      <c r="X653" s="594"/>
      <c r="Y653" s="594"/>
      <c r="Z653" s="594"/>
    </row>
    <row r="654" spans="1:26">
      <c r="A654" s="597"/>
      <c r="B654" s="597"/>
      <c r="C654" s="595"/>
      <c r="D654" s="595"/>
      <c r="E654" s="596"/>
      <c r="F654" s="596"/>
      <c r="G654" s="594"/>
      <c r="H654" s="594"/>
      <c r="I654" s="594"/>
      <c r="J654" s="594"/>
      <c r="K654" s="594"/>
      <c r="L654" s="594"/>
      <c r="M654" s="594"/>
      <c r="N654" s="594"/>
      <c r="O654" s="594"/>
      <c r="P654" s="594"/>
      <c r="Q654" s="594"/>
      <c r="R654" s="594"/>
      <c r="S654" s="594"/>
      <c r="T654" s="594"/>
      <c r="U654" s="594"/>
      <c r="V654" s="594"/>
      <c r="W654" s="594"/>
      <c r="X654" s="594"/>
      <c r="Y654" s="594"/>
      <c r="Z654" s="594"/>
    </row>
    <row r="655" spans="1:26">
      <c r="A655" s="597"/>
      <c r="B655" s="597"/>
      <c r="C655" s="595"/>
      <c r="D655" s="595"/>
      <c r="E655" s="596"/>
      <c r="F655" s="596"/>
      <c r="G655" s="594"/>
      <c r="H655" s="594"/>
      <c r="I655" s="594"/>
      <c r="J655" s="594"/>
      <c r="K655" s="594"/>
      <c r="L655" s="594"/>
      <c r="M655" s="594"/>
      <c r="N655" s="594"/>
      <c r="O655" s="594"/>
      <c r="P655" s="594"/>
      <c r="Q655" s="594"/>
      <c r="R655" s="594"/>
      <c r="S655" s="594"/>
      <c r="T655" s="594"/>
      <c r="U655" s="594"/>
      <c r="V655" s="594"/>
      <c r="W655" s="594"/>
      <c r="X655" s="594"/>
      <c r="Y655" s="594"/>
      <c r="Z655" s="594"/>
    </row>
    <row r="656" spans="1:26">
      <c r="A656" s="597"/>
      <c r="B656" s="597"/>
      <c r="C656" s="595"/>
      <c r="D656" s="595"/>
      <c r="E656" s="596"/>
      <c r="F656" s="596"/>
      <c r="G656" s="594"/>
      <c r="H656" s="594"/>
      <c r="I656" s="594"/>
      <c r="J656" s="594"/>
      <c r="K656" s="594"/>
      <c r="L656" s="594"/>
      <c r="M656" s="594"/>
      <c r="N656" s="594"/>
      <c r="O656" s="594"/>
      <c r="P656" s="594"/>
      <c r="Q656" s="594"/>
      <c r="R656" s="594"/>
      <c r="S656" s="594"/>
      <c r="T656" s="594"/>
      <c r="U656" s="594"/>
      <c r="V656" s="594"/>
      <c r="W656" s="594"/>
      <c r="X656" s="594"/>
      <c r="Y656" s="594"/>
      <c r="Z656" s="594"/>
    </row>
    <row r="657" spans="1:26">
      <c r="A657" s="597"/>
      <c r="B657" s="597"/>
      <c r="C657" s="595"/>
      <c r="D657" s="595"/>
      <c r="E657" s="596"/>
      <c r="F657" s="596"/>
      <c r="G657" s="594"/>
      <c r="H657" s="594"/>
      <c r="I657" s="594"/>
      <c r="J657" s="594"/>
      <c r="K657" s="594"/>
      <c r="L657" s="594"/>
      <c r="M657" s="594"/>
      <c r="N657" s="594"/>
      <c r="O657" s="594"/>
      <c r="P657" s="594"/>
      <c r="Q657" s="594"/>
      <c r="R657" s="594"/>
      <c r="S657" s="594"/>
      <c r="T657" s="594"/>
      <c r="U657" s="594"/>
      <c r="V657" s="594"/>
      <c r="W657" s="594"/>
      <c r="X657" s="594"/>
      <c r="Y657" s="594"/>
      <c r="Z657" s="594"/>
    </row>
    <row r="658" spans="1:26">
      <c r="A658" s="597"/>
      <c r="B658" s="597"/>
      <c r="C658" s="595"/>
      <c r="D658" s="595"/>
      <c r="E658" s="596"/>
      <c r="F658" s="596"/>
      <c r="G658" s="594"/>
      <c r="H658" s="594"/>
      <c r="I658" s="594"/>
      <c r="J658" s="594"/>
      <c r="K658" s="594"/>
      <c r="L658" s="594"/>
      <c r="M658" s="594"/>
      <c r="N658" s="594"/>
      <c r="O658" s="594"/>
      <c r="P658" s="594"/>
      <c r="Q658" s="594"/>
      <c r="R658" s="594"/>
      <c r="S658" s="594"/>
      <c r="T658" s="594"/>
      <c r="U658" s="594"/>
      <c r="V658" s="594"/>
      <c r="W658" s="594"/>
      <c r="X658" s="594"/>
      <c r="Y658" s="594"/>
      <c r="Z658" s="594"/>
    </row>
    <row r="659" spans="1:26">
      <c r="A659" s="597"/>
      <c r="B659" s="597"/>
      <c r="C659" s="595"/>
      <c r="D659" s="595"/>
      <c r="E659" s="596"/>
      <c r="F659" s="596"/>
      <c r="G659" s="594"/>
      <c r="H659" s="594"/>
      <c r="I659" s="594"/>
      <c r="J659" s="594"/>
      <c r="K659" s="594"/>
      <c r="L659" s="594"/>
      <c r="M659" s="594"/>
      <c r="N659" s="594"/>
      <c r="O659" s="594"/>
      <c r="P659" s="594"/>
      <c r="Q659" s="594"/>
      <c r="R659" s="594"/>
      <c r="S659" s="594"/>
      <c r="T659" s="594"/>
      <c r="U659" s="594"/>
      <c r="V659" s="594"/>
      <c r="W659" s="594"/>
      <c r="X659" s="594"/>
      <c r="Y659" s="594"/>
      <c r="Z659" s="594"/>
    </row>
    <row r="660" spans="1:26">
      <c r="A660" s="597"/>
      <c r="B660" s="597"/>
      <c r="C660" s="595"/>
      <c r="D660" s="595"/>
      <c r="E660" s="596"/>
      <c r="F660" s="596"/>
      <c r="G660" s="594"/>
      <c r="H660" s="594"/>
      <c r="I660" s="594"/>
      <c r="J660" s="594"/>
      <c r="K660" s="594"/>
      <c r="L660" s="594"/>
      <c r="M660" s="594"/>
      <c r="N660" s="594"/>
      <c r="O660" s="594"/>
      <c r="P660" s="594"/>
      <c r="Q660" s="594"/>
      <c r="R660" s="594"/>
      <c r="S660" s="594"/>
      <c r="T660" s="594"/>
      <c r="U660" s="594"/>
      <c r="V660" s="594"/>
      <c r="W660" s="594"/>
      <c r="X660" s="594"/>
      <c r="Y660" s="594"/>
      <c r="Z660" s="594"/>
    </row>
    <row r="661" spans="1:26">
      <c r="A661" s="597"/>
      <c r="B661" s="597"/>
      <c r="C661" s="595"/>
      <c r="D661" s="595"/>
      <c r="E661" s="596"/>
      <c r="F661" s="596"/>
      <c r="G661" s="594"/>
      <c r="H661" s="594"/>
      <c r="I661" s="594"/>
      <c r="J661" s="594"/>
      <c r="K661" s="594"/>
      <c r="L661" s="594"/>
      <c r="M661" s="594"/>
      <c r="N661" s="594"/>
      <c r="O661" s="594"/>
      <c r="P661" s="594"/>
      <c r="Q661" s="594"/>
      <c r="R661" s="594"/>
      <c r="S661" s="594"/>
      <c r="T661" s="594"/>
      <c r="U661" s="594"/>
      <c r="V661" s="594"/>
      <c r="W661" s="594"/>
      <c r="X661" s="594"/>
      <c r="Y661" s="594"/>
      <c r="Z661" s="594"/>
    </row>
    <row r="662" spans="1:26">
      <c r="A662" s="597"/>
      <c r="B662" s="597"/>
      <c r="C662" s="595"/>
      <c r="D662" s="595"/>
      <c r="E662" s="596"/>
      <c r="F662" s="596"/>
      <c r="G662" s="594"/>
      <c r="H662" s="594"/>
      <c r="I662" s="594"/>
      <c r="J662" s="594"/>
      <c r="K662" s="594"/>
      <c r="L662" s="594"/>
      <c r="M662" s="594"/>
      <c r="N662" s="594"/>
      <c r="O662" s="594"/>
      <c r="P662" s="594"/>
      <c r="Q662" s="594"/>
      <c r="R662" s="594"/>
      <c r="S662" s="594"/>
      <c r="T662" s="594"/>
      <c r="U662" s="594"/>
      <c r="V662" s="594"/>
      <c r="W662" s="594"/>
      <c r="X662" s="594"/>
      <c r="Y662" s="594"/>
      <c r="Z662" s="594"/>
    </row>
    <row r="663" spans="1:26">
      <c r="A663" s="597"/>
      <c r="B663" s="597"/>
      <c r="C663" s="595"/>
      <c r="D663" s="595"/>
      <c r="E663" s="596"/>
      <c r="F663" s="596"/>
      <c r="G663" s="594"/>
      <c r="H663" s="594"/>
      <c r="I663" s="594"/>
      <c r="J663" s="594"/>
      <c r="K663" s="594"/>
      <c r="L663" s="594"/>
      <c r="M663" s="594"/>
      <c r="N663" s="594"/>
      <c r="O663" s="594"/>
      <c r="P663" s="594"/>
      <c r="Q663" s="594"/>
      <c r="R663" s="594"/>
      <c r="S663" s="594"/>
      <c r="T663" s="594"/>
      <c r="U663" s="594"/>
      <c r="V663" s="594"/>
      <c r="W663" s="594"/>
      <c r="X663" s="594"/>
      <c r="Y663" s="594"/>
      <c r="Z663" s="594"/>
    </row>
    <row r="664" spans="1:26">
      <c r="A664" s="597"/>
      <c r="B664" s="597"/>
      <c r="C664" s="595"/>
      <c r="D664" s="595"/>
      <c r="E664" s="596"/>
      <c r="F664" s="596"/>
      <c r="G664" s="594"/>
      <c r="H664" s="594"/>
      <c r="I664" s="594"/>
      <c r="J664" s="594"/>
      <c r="K664" s="594"/>
      <c r="L664" s="594"/>
      <c r="M664" s="594"/>
      <c r="N664" s="594"/>
      <c r="O664" s="594"/>
      <c r="P664" s="594"/>
      <c r="Q664" s="594"/>
      <c r="R664" s="594"/>
      <c r="S664" s="594"/>
      <c r="T664" s="594"/>
      <c r="U664" s="594"/>
      <c r="V664" s="594"/>
      <c r="W664" s="594"/>
      <c r="X664" s="594"/>
      <c r="Y664" s="594"/>
      <c r="Z664" s="594"/>
    </row>
    <row r="665" spans="1:26">
      <c r="A665" s="597"/>
      <c r="B665" s="597"/>
      <c r="C665" s="595"/>
      <c r="D665" s="595"/>
      <c r="E665" s="596"/>
      <c r="F665" s="596"/>
      <c r="G665" s="594"/>
      <c r="H665" s="594"/>
      <c r="I665" s="594"/>
      <c r="J665" s="594"/>
      <c r="K665" s="594"/>
      <c r="L665" s="594"/>
      <c r="M665" s="594"/>
      <c r="N665" s="594"/>
      <c r="O665" s="594"/>
      <c r="P665" s="594"/>
      <c r="Q665" s="594"/>
      <c r="R665" s="594"/>
      <c r="S665" s="594"/>
      <c r="T665" s="594"/>
      <c r="U665" s="594"/>
      <c r="V665" s="594"/>
      <c r="W665" s="594"/>
      <c r="X665" s="594"/>
      <c r="Y665" s="594"/>
      <c r="Z665" s="594"/>
    </row>
    <row r="666" spans="1:26">
      <c r="A666" s="597"/>
      <c r="B666" s="597"/>
      <c r="C666" s="595"/>
      <c r="D666" s="595"/>
      <c r="E666" s="596"/>
      <c r="F666" s="596"/>
      <c r="G666" s="594"/>
      <c r="H666" s="594"/>
      <c r="I666" s="594"/>
      <c r="J666" s="594"/>
      <c r="K666" s="594"/>
      <c r="L666" s="594"/>
      <c r="M666" s="594"/>
      <c r="N666" s="594"/>
      <c r="O666" s="594"/>
      <c r="P666" s="594"/>
      <c r="Q666" s="594"/>
      <c r="R666" s="594"/>
      <c r="S666" s="594"/>
      <c r="T666" s="594"/>
      <c r="U666" s="594"/>
      <c r="V666" s="594"/>
      <c r="W666" s="594"/>
      <c r="X666" s="594"/>
      <c r="Y666" s="594"/>
      <c r="Z666" s="594"/>
    </row>
    <row r="667" spans="1:26">
      <c r="A667" s="597"/>
      <c r="B667" s="597"/>
      <c r="C667" s="595"/>
      <c r="D667" s="595"/>
      <c r="E667" s="596"/>
      <c r="F667" s="596"/>
      <c r="G667" s="594"/>
      <c r="H667" s="594"/>
      <c r="I667" s="594"/>
      <c r="J667" s="594"/>
      <c r="K667" s="594"/>
      <c r="L667" s="594"/>
      <c r="M667" s="594"/>
      <c r="N667" s="594"/>
      <c r="O667" s="594"/>
      <c r="P667" s="594"/>
      <c r="Q667" s="594"/>
      <c r="R667" s="594"/>
      <c r="S667" s="594"/>
      <c r="T667" s="594"/>
      <c r="U667" s="594"/>
      <c r="V667" s="594"/>
      <c r="W667" s="594"/>
      <c r="X667" s="594"/>
      <c r="Y667" s="594"/>
      <c r="Z667" s="594"/>
    </row>
    <row r="668" spans="1:26">
      <c r="A668" s="597"/>
      <c r="B668" s="597"/>
      <c r="C668" s="595"/>
      <c r="D668" s="595"/>
      <c r="E668" s="596"/>
      <c r="F668" s="596"/>
      <c r="G668" s="594"/>
      <c r="H668" s="594"/>
      <c r="I668" s="594"/>
      <c r="J668" s="594"/>
      <c r="K668" s="594"/>
      <c r="L668" s="594"/>
      <c r="M668" s="594"/>
      <c r="N668" s="594"/>
      <c r="O668" s="594"/>
      <c r="P668" s="594"/>
      <c r="Q668" s="594"/>
      <c r="R668" s="594"/>
      <c r="S668" s="594"/>
      <c r="T668" s="594"/>
      <c r="U668" s="594"/>
      <c r="V668" s="594"/>
      <c r="W668" s="594"/>
      <c r="X668" s="594"/>
      <c r="Y668" s="594"/>
      <c r="Z668" s="594"/>
    </row>
    <row r="669" spans="1:26">
      <c r="A669" s="597"/>
      <c r="B669" s="597"/>
      <c r="C669" s="595"/>
      <c r="D669" s="595"/>
      <c r="E669" s="596"/>
      <c r="F669" s="596"/>
      <c r="G669" s="594"/>
      <c r="H669" s="594"/>
      <c r="I669" s="594"/>
      <c r="J669" s="594"/>
      <c r="K669" s="594"/>
      <c r="L669" s="594"/>
      <c r="M669" s="594"/>
      <c r="N669" s="594"/>
      <c r="O669" s="594"/>
      <c r="P669" s="594"/>
      <c r="Q669" s="594"/>
      <c r="R669" s="594"/>
      <c r="S669" s="594"/>
      <c r="T669" s="594"/>
      <c r="U669" s="594"/>
      <c r="V669" s="594"/>
      <c r="W669" s="594"/>
      <c r="X669" s="594"/>
      <c r="Y669" s="594"/>
      <c r="Z669" s="594"/>
    </row>
    <row r="670" spans="1:26">
      <c r="A670" s="597"/>
      <c r="B670" s="597"/>
      <c r="C670" s="595"/>
      <c r="D670" s="595"/>
      <c r="E670" s="596"/>
      <c r="F670" s="596"/>
      <c r="G670" s="594"/>
      <c r="H670" s="594"/>
      <c r="I670" s="594"/>
      <c r="J670" s="594"/>
      <c r="K670" s="594"/>
      <c r="L670" s="594"/>
      <c r="M670" s="594"/>
      <c r="N670" s="594"/>
      <c r="O670" s="594"/>
      <c r="P670" s="594"/>
      <c r="Q670" s="594"/>
      <c r="R670" s="594"/>
      <c r="S670" s="594"/>
      <c r="T670" s="594"/>
      <c r="U670" s="594"/>
      <c r="V670" s="594"/>
      <c r="W670" s="594"/>
      <c r="X670" s="594"/>
      <c r="Y670" s="594"/>
      <c r="Z670" s="594"/>
    </row>
    <row r="671" spans="1:26">
      <c r="A671" s="597"/>
      <c r="B671" s="597"/>
      <c r="C671" s="595"/>
      <c r="D671" s="595"/>
      <c r="E671" s="596"/>
      <c r="F671" s="596"/>
      <c r="G671" s="594"/>
      <c r="H671" s="594"/>
      <c r="I671" s="594"/>
      <c r="J671" s="594"/>
      <c r="K671" s="594"/>
      <c r="L671" s="594"/>
      <c r="M671" s="594"/>
      <c r="N671" s="594"/>
      <c r="O671" s="594"/>
      <c r="P671" s="594"/>
      <c r="Q671" s="594"/>
      <c r="R671" s="594"/>
      <c r="S671" s="594"/>
      <c r="T671" s="594"/>
      <c r="U671" s="594"/>
      <c r="V671" s="594"/>
      <c r="W671" s="594"/>
      <c r="X671" s="594"/>
      <c r="Y671" s="594"/>
      <c r="Z671" s="594"/>
    </row>
    <row r="672" spans="1:26">
      <c r="A672" s="597"/>
      <c r="B672" s="597"/>
      <c r="C672" s="595"/>
      <c r="D672" s="595"/>
      <c r="E672" s="596"/>
      <c r="F672" s="596"/>
      <c r="G672" s="594"/>
      <c r="H672" s="594"/>
      <c r="I672" s="594"/>
      <c r="J672" s="594"/>
      <c r="K672" s="594"/>
      <c r="L672" s="594"/>
      <c r="M672" s="594"/>
      <c r="N672" s="594"/>
      <c r="O672" s="594"/>
      <c r="P672" s="594"/>
      <c r="Q672" s="594"/>
      <c r="R672" s="594"/>
      <c r="S672" s="594"/>
      <c r="T672" s="594"/>
      <c r="U672" s="594"/>
      <c r="V672" s="594"/>
      <c r="W672" s="594"/>
      <c r="X672" s="594"/>
      <c r="Y672" s="594"/>
      <c r="Z672" s="594"/>
    </row>
    <row r="673" spans="1:26">
      <c r="A673" s="597"/>
      <c r="B673" s="597"/>
      <c r="C673" s="595"/>
      <c r="D673" s="595"/>
      <c r="E673" s="596"/>
      <c r="F673" s="596"/>
      <c r="G673" s="594"/>
      <c r="H673" s="594"/>
      <c r="I673" s="594"/>
      <c r="J673" s="594"/>
      <c r="K673" s="594"/>
      <c r="L673" s="594"/>
      <c r="M673" s="594"/>
      <c r="N673" s="594"/>
      <c r="O673" s="594"/>
      <c r="P673" s="594"/>
      <c r="Q673" s="594"/>
      <c r="R673" s="594"/>
      <c r="S673" s="594"/>
      <c r="T673" s="594"/>
      <c r="U673" s="594"/>
      <c r="V673" s="594"/>
      <c r="W673" s="594"/>
      <c r="X673" s="594"/>
      <c r="Y673" s="594"/>
      <c r="Z673" s="594"/>
    </row>
    <row r="674" spans="1:26">
      <c r="A674" s="597"/>
      <c r="B674" s="597"/>
      <c r="C674" s="595"/>
      <c r="D674" s="595"/>
      <c r="E674" s="596"/>
      <c r="F674" s="596"/>
      <c r="G674" s="594"/>
      <c r="H674" s="594"/>
      <c r="I674" s="594"/>
      <c r="J674" s="594"/>
      <c r="K674" s="594"/>
      <c r="L674" s="594"/>
      <c r="M674" s="594"/>
      <c r="N674" s="594"/>
      <c r="O674" s="594"/>
      <c r="P674" s="594"/>
      <c r="Q674" s="594"/>
      <c r="R674" s="594"/>
      <c r="S674" s="594"/>
      <c r="T674" s="594"/>
      <c r="U674" s="594"/>
      <c r="V674" s="594"/>
      <c r="W674" s="594"/>
      <c r="X674" s="594"/>
      <c r="Y674" s="594"/>
      <c r="Z674" s="594"/>
    </row>
    <row r="675" spans="1:26">
      <c r="A675" s="597"/>
      <c r="B675" s="597"/>
      <c r="C675" s="595"/>
      <c r="D675" s="595"/>
      <c r="E675" s="596"/>
      <c r="F675" s="596"/>
      <c r="G675" s="594"/>
      <c r="H675" s="594"/>
      <c r="I675" s="594"/>
      <c r="J675" s="594"/>
      <c r="K675" s="594"/>
      <c r="L675" s="594"/>
      <c r="M675" s="594"/>
      <c r="N675" s="594"/>
      <c r="O675" s="594"/>
      <c r="P675" s="594"/>
      <c r="Q675" s="594"/>
      <c r="R675" s="594"/>
      <c r="S675" s="594"/>
      <c r="T675" s="594"/>
      <c r="U675" s="594"/>
      <c r="V675" s="594"/>
      <c r="W675" s="594"/>
      <c r="X675" s="594"/>
      <c r="Y675" s="594"/>
      <c r="Z675" s="594"/>
    </row>
    <row r="676" spans="1:26">
      <c r="A676" s="597"/>
      <c r="B676" s="597"/>
      <c r="C676" s="595"/>
      <c r="D676" s="595"/>
      <c r="E676" s="596"/>
      <c r="F676" s="596"/>
      <c r="G676" s="594"/>
      <c r="H676" s="594"/>
      <c r="I676" s="594"/>
      <c r="J676" s="594"/>
      <c r="K676" s="594"/>
      <c r="L676" s="594"/>
      <c r="M676" s="594"/>
      <c r="N676" s="594"/>
      <c r="O676" s="594"/>
      <c r="P676" s="594"/>
      <c r="Q676" s="594"/>
      <c r="R676" s="594"/>
      <c r="S676" s="594"/>
      <c r="T676" s="594"/>
      <c r="U676" s="594"/>
      <c r="V676" s="594"/>
      <c r="W676" s="594"/>
      <c r="X676" s="594"/>
      <c r="Y676" s="594"/>
      <c r="Z676" s="594"/>
    </row>
    <row r="677" spans="1:26">
      <c r="A677" s="597"/>
      <c r="B677" s="597"/>
      <c r="C677" s="595"/>
      <c r="D677" s="595"/>
      <c r="E677" s="596"/>
      <c r="F677" s="596"/>
      <c r="G677" s="594"/>
      <c r="H677" s="594"/>
      <c r="I677" s="594"/>
      <c r="J677" s="594"/>
      <c r="K677" s="594"/>
      <c r="L677" s="594"/>
      <c r="M677" s="594"/>
      <c r="N677" s="594"/>
      <c r="O677" s="594"/>
      <c r="P677" s="594"/>
      <c r="Q677" s="594"/>
      <c r="R677" s="594"/>
      <c r="S677" s="594"/>
      <c r="T677" s="594"/>
      <c r="U677" s="594"/>
      <c r="V677" s="594"/>
      <c r="W677" s="594"/>
      <c r="X677" s="594"/>
      <c r="Y677" s="594"/>
      <c r="Z677" s="594"/>
    </row>
    <row r="678" spans="1:26">
      <c r="A678" s="597"/>
      <c r="B678" s="597"/>
      <c r="C678" s="595"/>
      <c r="D678" s="595"/>
      <c r="E678" s="596"/>
      <c r="F678" s="596"/>
      <c r="G678" s="594"/>
      <c r="H678" s="594"/>
      <c r="I678" s="594"/>
      <c r="J678" s="594"/>
      <c r="K678" s="594"/>
      <c r="L678" s="594"/>
      <c r="M678" s="594"/>
      <c r="N678" s="594"/>
      <c r="O678" s="594"/>
      <c r="P678" s="594"/>
      <c r="Q678" s="594"/>
      <c r="R678" s="594"/>
      <c r="S678" s="594"/>
      <c r="T678" s="594"/>
      <c r="U678" s="594"/>
      <c r="V678" s="594"/>
      <c r="W678" s="594"/>
      <c r="X678" s="594"/>
      <c r="Y678" s="594"/>
      <c r="Z678" s="594"/>
    </row>
    <row r="679" spans="1:26">
      <c r="A679" s="597"/>
      <c r="B679" s="597"/>
      <c r="C679" s="595"/>
      <c r="D679" s="595"/>
      <c r="E679" s="596"/>
      <c r="F679" s="596"/>
      <c r="G679" s="594"/>
      <c r="H679" s="594"/>
      <c r="I679" s="594"/>
      <c r="J679" s="594"/>
      <c r="K679" s="594"/>
      <c r="L679" s="594"/>
      <c r="M679" s="594"/>
      <c r="N679" s="594"/>
      <c r="O679" s="594"/>
      <c r="P679" s="594"/>
      <c r="Q679" s="594"/>
      <c r="R679" s="594"/>
      <c r="S679" s="594"/>
      <c r="T679" s="594"/>
      <c r="U679" s="594"/>
      <c r="V679" s="594"/>
      <c r="W679" s="594"/>
      <c r="X679" s="594"/>
      <c r="Y679" s="594"/>
      <c r="Z679" s="594"/>
    </row>
    <row r="680" spans="1:26">
      <c r="A680" s="597"/>
      <c r="B680" s="597"/>
      <c r="C680" s="595"/>
      <c r="D680" s="595"/>
      <c r="E680" s="596"/>
      <c r="F680" s="596"/>
      <c r="G680" s="594"/>
      <c r="H680" s="594"/>
      <c r="I680" s="594"/>
      <c r="J680" s="594"/>
      <c r="K680" s="594"/>
      <c r="L680" s="594"/>
      <c r="M680" s="594"/>
      <c r="N680" s="594"/>
      <c r="O680" s="594"/>
      <c r="P680" s="594"/>
      <c r="Q680" s="594"/>
      <c r="R680" s="594"/>
      <c r="S680" s="594"/>
      <c r="T680" s="594"/>
      <c r="U680" s="594"/>
      <c r="V680" s="594"/>
      <c r="W680" s="594"/>
      <c r="X680" s="594"/>
      <c r="Y680" s="594"/>
      <c r="Z680" s="594"/>
    </row>
    <row r="681" spans="1:26">
      <c r="A681" s="597"/>
      <c r="B681" s="597"/>
      <c r="C681" s="595"/>
      <c r="D681" s="595"/>
      <c r="E681" s="596"/>
      <c r="F681" s="596"/>
      <c r="G681" s="594"/>
      <c r="H681" s="594"/>
      <c r="I681" s="594"/>
      <c r="J681" s="594"/>
      <c r="K681" s="594"/>
      <c r="L681" s="594"/>
      <c r="M681" s="594"/>
      <c r="N681" s="594"/>
      <c r="O681" s="594"/>
      <c r="P681" s="594"/>
      <c r="Q681" s="594"/>
      <c r="R681" s="594"/>
      <c r="S681" s="594"/>
      <c r="T681" s="594"/>
      <c r="U681" s="594"/>
      <c r="V681" s="594"/>
      <c r="W681" s="594"/>
      <c r="X681" s="594"/>
      <c r="Y681" s="594"/>
      <c r="Z681" s="594"/>
    </row>
    <row r="682" spans="1:26">
      <c r="A682" s="597"/>
      <c r="B682" s="597"/>
      <c r="C682" s="595"/>
      <c r="D682" s="595"/>
      <c r="E682" s="596"/>
      <c r="F682" s="596"/>
      <c r="G682" s="594"/>
      <c r="H682" s="594"/>
      <c r="I682" s="594"/>
      <c r="J682" s="594"/>
      <c r="K682" s="594"/>
      <c r="L682" s="594"/>
      <c r="M682" s="594"/>
      <c r="N682" s="594"/>
      <c r="O682" s="594"/>
      <c r="P682" s="594"/>
      <c r="Q682" s="594"/>
      <c r="R682" s="594"/>
      <c r="S682" s="594"/>
      <c r="T682" s="594"/>
      <c r="U682" s="594"/>
      <c r="V682" s="594"/>
      <c r="W682" s="594"/>
      <c r="X682" s="594"/>
      <c r="Y682" s="594"/>
      <c r="Z682" s="594"/>
    </row>
    <row r="683" spans="1:26">
      <c r="A683" s="597"/>
      <c r="B683" s="597"/>
      <c r="C683" s="595"/>
      <c r="D683" s="595"/>
      <c r="E683" s="596"/>
      <c r="F683" s="596"/>
      <c r="G683" s="594"/>
      <c r="H683" s="594"/>
      <c r="I683" s="594"/>
      <c r="J683" s="594"/>
      <c r="K683" s="594"/>
      <c r="L683" s="594"/>
      <c r="M683" s="594"/>
      <c r="N683" s="594"/>
      <c r="O683" s="594"/>
      <c r="P683" s="594"/>
      <c r="Q683" s="594"/>
      <c r="R683" s="594"/>
      <c r="S683" s="594"/>
      <c r="T683" s="594"/>
      <c r="U683" s="594"/>
      <c r="V683" s="594"/>
      <c r="W683" s="594"/>
      <c r="X683" s="594"/>
      <c r="Y683" s="594"/>
      <c r="Z683" s="594"/>
    </row>
    <row r="684" spans="1:26">
      <c r="A684" s="597"/>
      <c r="B684" s="597"/>
      <c r="C684" s="595"/>
      <c r="D684" s="595"/>
      <c r="E684" s="596"/>
      <c r="F684" s="596"/>
      <c r="G684" s="594"/>
      <c r="H684" s="594"/>
      <c r="I684" s="594"/>
      <c r="J684" s="594"/>
      <c r="K684" s="594"/>
      <c r="L684" s="594"/>
      <c r="M684" s="594"/>
      <c r="N684" s="594"/>
      <c r="O684" s="594"/>
      <c r="P684" s="594"/>
      <c r="Q684" s="594"/>
      <c r="R684" s="594"/>
      <c r="S684" s="594"/>
      <c r="T684" s="594"/>
      <c r="U684" s="594"/>
      <c r="V684" s="594"/>
      <c r="W684" s="594"/>
      <c r="X684" s="594"/>
      <c r="Y684" s="594"/>
      <c r="Z684" s="594"/>
    </row>
    <row r="685" spans="1:26">
      <c r="A685" s="597"/>
      <c r="B685" s="597"/>
      <c r="C685" s="595"/>
      <c r="D685" s="595"/>
      <c r="E685" s="596"/>
      <c r="F685" s="596"/>
      <c r="G685" s="594"/>
      <c r="H685" s="594"/>
      <c r="I685" s="594"/>
      <c r="J685" s="594"/>
      <c r="K685" s="594"/>
      <c r="L685" s="594"/>
      <c r="M685" s="594"/>
      <c r="N685" s="594"/>
      <c r="O685" s="594"/>
      <c r="P685" s="594"/>
      <c r="Q685" s="594"/>
      <c r="R685" s="594"/>
      <c r="S685" s="594"/>
      <c r="T685" s="594"/>
      <c r="U685" s="594"/>
      <c r="V685" s="594"/>
      <c r="W685" s="594"/>
      <c r="X685" s="594"/>
      <c r="Y685" s="594"/>
      <c r="Z685" s="594"/>
    </row>
    <row r="686" spans="1:26">
      <c r="A686" s="597"/>
      <c r="B686" s="597"/>
      <c r="C686" s="595"/>
      <c r="D686" s="595"/>
      <c r="E686" s="596"/>
      <c r="F686" s="596"/>
      <c r="G686" s="594"/>
      <c r="H686" s="594"/>
      <c r="I686" s="594"/>
      <c r="J686" s="594"/>
      <c r="K686" s="594"/>
      <c r="L686" s="594"/>
      <c r="M686" s="594"/>
      <c r="N686" s="594"/>
      <c r="O686" s="594"/>
      <c r="P686" s="594"/>
      <c r="Q686" s="594"/>
      <c r="R686" s="594"/>
      <c r="S686" s="594"/>
      <c r="T686" s="594"/>
      <c r="U686" s="594"/>
      <c r="V686" s="594"/>
      <c r="W686" s="594"/>
      <c r="X686" s="594"/>
      <c r="Y686" s="594"/>
      <c r="Z686" s="594"/>
    </row>
    <row r="687" spans="1:26">
      <c r="A687" s="597"/>
      <c r="B687" s="597"/>
      <c r="C687" s="595"/>
      <c r="D687" s="595"/>
      <c r="E687" s="596"/>
      <c r="F687" s="596"/>
      <c r="G687" s="594"/>
      <c r="H687" s="594"/>
      <c r="I687" s="594"/>
      <c r="J687" s="594"/>
      <c r="K687" s="594"/>
      <c r="L687" s="594"/>
      <c r="M687" s="594"/>
      <c r="N687" s="594"/>
      <c r="O687" s="594"/>
      <c r="P687" s="594"/>
      <c r="Q687" s="594"/>
      <c r="R687" s="594"/>
      <c r="S687" s="594"/>
      <c r="T687" s="594"/>
      <c r="U687" s="594"/>
      <c r="V687" s="594"/>
      <c r="W687" s="594"/>
      <c r="X687" s="594"/>
      <c r="Y687" s="594"/>
      <c r="Z687" s="594"/>
    </row>
    <row r="688" spans="1:26">
      <c r="A688" s="597"/>
      <c r="B688" s="597"/>
      <c r="C688" s="595"/>
      <c r="D688" s="595"/>
      <c r="E688" s="596"/>
      <c r="F688" s="596"/>
      <c r="G688" s="594"/>
      <c r="H688" s="594"/>
      <c r="I688" s="594"/>
      <c r="J688" s="594"/>
      <c r="K688" s="594"/>
      <c r="L688" s="594"/>
      <c r="M688" s="594"/>
      <c r="N688" s="594"/>
      <c r="O688" s="594"/>
      <c r="P688" s="594"/>
      <c r="Q688" s="594"/>
      <c r="R688" s="594"/>
      <c r="S688" s="594"/>
      <c r="T688" s="594"/>
      <c r="U688" s="594"/>
      <c r="V688" s="594"/>
      <c r="W688" s="594"/>
      <c r="X688" s="594"/>
      <c r="Y688" s="594"/>
      <c r="Z688" s="594"/>
    </row>
    <row r="689" spans="1:26">
      <c r="A689" s="597"/>
      <c r="B689" s="597"/>
      <c r="C689" s="595"/>
      <c r="D689" s="595"/>
      <c r="E689" s="596"/>
      <c r="F689" s="596"/>
      <c r="G689" s="594"/>
      <c r="H689" s="594"/>
      <c r="I689" s="594"/>
      <c r="J689" s="594"/>
      <c r="K689" s="594"/>
      <c r="L689" s="594"/>
      <c r="M689" s="594"/>
      <c r="N689" s="594"/>
      <c r="O689" s="594"/>
      <c r="P689" s="594"/>
      <c r="Q689" s="594"/>
      <c r="R689" s="594"/>
      <c r="S689" s="594"/>
      <c r="T689" s="594"/>
      <c r="U689" s="594"/>
      <c r="V689" s="594"/>
      <c r="W689" s="594"/>
      <c r="X689" s="594"/>
      <c r="Y689" s="594"/>
      <c r="Z689" s="594"/>
    </row>
    <row r="690" spans="1:26">
      <c r="A690" s="597"/>
      <c r="B690" s="597"/>
      <c r="C690" s="595"/>
      <c r="D690" s="595"/>
      <c r="E690" s="596"/>
      <c r="F690" s="596"/>
      <c r="G690" s="594"/>
      <c r="H690" s="594"/>
      <c r="I690" s="594"/>
      <c r="J690" s="594"/>
      <c r="K690" s="594"/>
      <c r="L690" s="594"/>
      <c r="M690" s="594"/>
      <c r="N690" s="594"/>
      <c r="O690" s="594"/>
      <c r="P690" s="594"/>
      <c r="Q690" s="594"/>
      <c r="R690" s="594"/>
      <c r="S690" s="594"/>
      <c r="T690" s="594"/>
      <c r="U690" s="594"/>
      <c r="V690" s="594"/>
      <c r="W690" s="594"/>
      <c r="X690" s="594"/>
      <c r="Y690" s="594"/>
      <c r="Z690" s="594"/>
    </row>
    <row r="691" spans="1:26">
      <c r="A691" s="597"/>
      <c r="B691" s="597"/>
      <c r="C691" s="595"/>
      <c r="D691" s="595"/>
      <c r="E691" s="596"/>
      <c r="F691" s="596"/>
      <c r="G691" s="594"/>
      <c r="H691" s="594"/>
      <c r="I691" s="594"/>
      <c r="J691" s="594"/>
      <c r="K691" s="594"/>
      <c r="L691" s="594"/>
      <c r="M691" s="594"/>
      <c r="N691" s="594"/>
      <c r="O691" s="594"/>
      <c r="P691" s="594"/>
      <c r="Q691" s="594"/>
      <c r="R691" s="594"/>
      <c r="S691" s="594"/>
      <c r="T691" s="594"/>
      <c r="U691" s="594"/>
      <c r="V691" s="594"/>
      <c r="W691" s="594"/>
      <c r="X691" s="594"/>
      <c r="Y691" s="594"/>
      <c r="Z691" s="594"/>
    </row>
    <row r="692" spans="1:26">
      <c r="A692" s="597"/>
      <c r="B692" s="597"/>
      <c r="C692" s="595"/>
      <c r="D692" s="595"/>
      <c r="E692" s="596"/>
      <c r="F692" s="596"/>
      <c r="G692" s="594"/>
      <c r="H692" s="594"/>
      <c r="I692" s="594"/>
      <c r="J692" s="594"/>
      <c r="K692" s="594"/>
      <c r="L692" s="594"/>
      <c r="M692" s="594"/>
      <c r="N692" s="594"/>
      <c r="O692" s="594"/>
      <c r="P692" s="594"/>
      <c r="Q692" s="594"/>
      <c r="R692" s="594"/>
      <c r="S692" s="594"/>
      <c r="T692" s="594"/>
      <c r="U692" s="594"/>
      <c r="V692" s="594"/>
      <c r="W692" s="594"/>
      <c r="X692" s="594"/>
      <c r="Y692" s="594"/>
      <c r="Z692" s="594"/>
    </row>
    <row r="693" spans="1:26">
      <c r="A693" s="597"/>
      <c r="B693" s="597"/>
      <c r="C693" s="595"/>
      <c r="D693" s="595"/>
      <c r="E693" s="596"/>
      <c r="F693" s="596"/>
      <c r="G693" s="594"/>
      <c r="H693" s="594"/>
      <c r="I693" s="594"/>
      <c r="J693" s="594"/>
      <c r="K693" s="594"/>
      <c r="L693" s="594"/>
      <c r="M693" s="594"/>
      <c r="N693" s="594"/>
      <c r="O693" s="594"/>
      <c r="P693" s="594"/>
      <c r="Q693" s="594"/>
      <c r="R693" s="594"/>
      <c r="S693" s="594"/>
      <c r="T693" s="594"/>
      <c r="U693" s="594"/>
      <c r="V693" s="594"/>
      <c r="W693" s="594"/>
      <c r="X693" s="594"/>
      <c r="Y693" s="594"/>
      <c r="Z693" s="594"/>
    </row>
    <row r="694" spans="1:26">
      <c r="A694" s="597"/>
      <c r="B694" s="597"/>
      <c r="C694" s="595"/>
      <c r="D694" s="595"/>
      <c r="E694" s="596"/>
      <c r="F694" s="596"/>
      <c r="G694" s="594"/>
      <c r="H694" s="594"/>
      <c r="I694" s="594"/>
      <c r="J694" s="594"/>
      <c r="K694" s="594"/>
      <c r="L694" s="594"/>
      <c r="M694" s="594"/>
      <c r="N694" s="594"/>
      <c r="O694" s="594"/>
      <c r="P694" s="594"/>
      <c r="Q694" s="594"/>
      <c r="R694" s="594"/>
      <c r="S694" s="594"/>
      <c r="T694" s="594"/>
      <c r="U694" s="594"/>
      <c r="V694" s="594"/>
      <c r="W694" s="594"/>
      <c r="X694" s="594"/>
      <c r="Y694" s="594"/>
      <c r="Z694" s="594"/>
    </row>
    <row r="695" spans="1:26">
      <c r="A695" s="597"/>
      <c r="B695" s="597"/>
      <c r="C695" s="595"/>
      <c r="D695" s="595"/>
      <c r="E695" s="596"/>
      <c r="F695" s="596"/>
      <c r="G695" s="594"/>
      <c r="H695" s="594"/>
      <c r="I695" s="594"/>
      <c r="J695" s="594"/>
      <c r="K695" s="594"/>
      <c r="L695" s="594"/>
      <c r="M695" s="594"/>
      <c r="N695" s="594"/>
      <c r="O695" s="594"/>
      <c r="P695" s="594"/>
      <c r="Q695" s="594"/>
      <c r="R695" s="594"/>
      <c r="S695" s="594"/>
      <c r="T695" s="594"/>
      <c r="U695" s="594"/>
      <c r="V695" s="594"/>
      <c r="W695" s="594"/>
      <c r="X695" s="594"/>
      <c r="Y695" s="594"/>
      <c r="Z695" s="594"/>
    </row>
    <row r="696" spans="1:26">
      <c r="A696" s="597"/>
      <c r="B696" s="597"/>
      <c r="C696" s="595"/>
      <c r="D696" s="595"/>
      <c r="E696" s="596"/>
      <c r="F696" s="596"/>
      <c r="G696" s="594"/>
      <c r="H696" s="594"/>
      <c r="I696" s="594"/>
      <c r="J696" s="594"/>
      <c r="K696" s="594"/>
      <c r="L696" s="594"/>
      <c r="M696" s="594"/>
      <c r="N696" s="594"/>
      <c r="O696" s="594"/>
      <c r="P696" s="594"/>
      <c r="Q696" s="594"/>
      <c r="R696" s="594"/>
      <c r="S696" s="594"/>
      <c r="T696" s="594"/>
      <c r="U696" s="594"/>
      <c r="V696" s="594"/>
      <c r="W696" s="594"/>
      <c r="X696" s="594"/>
      <c r="Y696" s="594"/>
      <c r="Z696" s="594"/>
    </row>
    <row r="697" spans="1:26">
      <c r="A697" s="597"/>
      <c r="B697" s="597"/>
      <c r="C697" s="595"/>
      <c r="D697" s="595"/>
      <c r="E697" s="596"/>
      <c r="F697" s="596"/>
      <c r="G697" s="594"/>
      <c r="H697" s="594"/>
      <c r="I697" s="594"/>
      <c r="J697" s="594"/>
      <c r="K697" s="594"/>
      <c r="L697" s="594"/>
      <c r="M697" s="594"/>
      <c r="N697" s="594"/>
      <c r="O697" s="594"/>
      <c r="P697" s="594"/>
      <c r="Q697" s="594"/>
      <c r="R697" s="594"/>
      <c r="S697" s="594"/>
      <c r="T697" s="594"/>
      <c r="U697" s="594"/>
      <c r="V697" s="594"/>
      <c r="W697" s="594"/>
      <c r="X697" s="594"/>
      <c r="Y697" s="594"/>
      <c r="Z697" s="594"/>
    </row>
    <row r="698" spans="1:26">
      <c r="A698" s="597"/>
      <c r="B698" s="597"/>
      <c r="C698" s="595"/>
      <c r="D698" s="595"/>
      <c r="E698" s="596"/>
      <c r="F698" s="596"/>
      <c r="G698" s="594"/>
      <c r="H698" s="594"/>
      <c r="I698" s="594"/>
      <c r="J698" s="594"/>
      <c r="K698" s="594"/>
      <c r="L698" s="594"/>
      <c r="M698" s="594"/>
      <c r="N698" s="594"/>
      <c r="O698" s="594"/>
      <c r="P698" s="594"/>
      <c r="Q698" s="594"/>
      <c r="R698" s="594"/>
      <c r="S698" s="594"/>
      <c r="T698" s="594"/>
      <c r="U698" s="594"/>
      <c r="V698" s="594"/>
      <c r="W698" s="594"/>
      <c r="X698" s="594"/>
      <c r="Y698" s="594"/>
      <c r="Z698" s="594"/>
    </row>
    <row r="699" spans="1:26">
      <c r="A699" s="597"/>
      <c r="B699" s="597"/>
      <c r="C699" s="595"/>
      <c r="D699" s="595"/>
      <c r="E699" s="596"/>
      <c r="F699" s="596"/>
      <c r="G699" s="594"/>
      <c r="H699" s="594"/>
      <c r="I699" s="594"/>
      <c r="J699" s="594"/>
      <c r="K699" s="594"/>
      <c r="L699" s="594"/>
      <c r="M699" s="594"/>
      <c r="N699" s="594"/>
      <c r="O699" s="594"/>
      <c r="P699" s="594"/>
      <c r="Q699" s="594"/>
      <c r="R699" s="594"/>
      <c r="S699" s="594"/>
      <c r="T699" s="594"/>
      <c r="U699" s="594"/>
      <c r="V699" s="594"/>
      <c r="W699" s="594"/>
      <c r="X699" s="594"/>
      <c r="Y699" s="594"/>
      <c r="Z699" s="594"/>
    </row>
    <row r="700" spans="1:26">
      <c r="A700" s="597"/>
      <c r="B700" s="597"/>
      <c r="C700" s="595"/>
      <c r="D700" s="595"/>
      <c r="E700" s="596"/>
      <c r="F700" s="596"/>
      <c r="G700" s="594"/>
      <c r="H700" s="594"/>
      <c r="I700" s="594"/>
      <c r="J700" s="594"/>
      <c r="K700" s="594"/>
      <c r="L700" s="594"/>
      <c r="M700" s="594"/>
      <c r="N700" s="594"/>
      <c r="O700" s="594"/>
      <c r="P700" s="594"/>
      <c r="Q700" s="594"/>
      <c r="R700" s="594"/>
      <c r="S700" s="594"/>
      <c r="T700" s="594"/>
      <c r="U700" s="594"/>
      <c r="V700" s="594"/>
      <c r="W700" s="594"/>
      <c r="X700" s="594"/>
      <c r="Y700" s="594"/>
      <c r="Z700" s="594"/>
    </row>
    <row r="701" spans="1:26">
      <c r="A701" s="597"/>
      <c r="B701" s="597"/>
      <c r="C701" s="595"/>
      <c r="D701" s="595"/>
      <c r="E701" s="596"/>
      <c r="F701" s="596"/>
      <c r="G701" s="594"/>
      <c r="H701" s="594"/>
      <c r="I701" s="594"/>
      <c r="J701" s="594"/>
      <c r="K701" s="594"/>
      <c r="L701" s="594"/>
      <c r="M701" s="594"/>
      <c r="N701" s="594"/>
      <c r="O701" s="594"/>
      <c r="P701" s="594"/>
      <c r="Q701" s="594"/>
      <c r="R701" s="594"/>
      <c r="S701" s="594"/>
      <c r="T701" s="594"/>
      <c r="U701" s="594"/>
      <c r="V701" s="594"/>
      <c r="W701" s="594"/>
      <c r="X701" s="594"/>
      <c r="Y701" s="594"/>
      <c r="Z701" s="594"/>
    </row>
    <row r="702" spans="1:26">
      <c r="A702" s="597"/>
      <c r="B702" s="597"/>
      <c r="C702" s="595"/>
      <c r="D702" s="595"/>
      <c r="E702" s="596"/>
      <c r="F702" s="596"/>
      <c r="G702" s="594"/>
      <c r="H702" s="594"/>
      <c r="I702" s="594"/>
      <c r="J702" s="594"/>
      <c r="K702" s="594"/>
      <c r="L702" s="594"/>
      <c r="M702" s="594"/>
      <c r="N702" s="594"/>
      <c r="O702" s="594"/>
      <c r="P702" s="594"/>
      <c r="Q702" s="594"/>
      <c r="R702" s="594"/>
      <c r="S702" s="594"/>
      <c r="T702" s="594"/>
      <c r="U702" s="594"/>
      <c r="V702" s="594"/>
      <c r="W702" s="594"/>
      <c r="X702" s="594"/>
      <c r="Y702" s="594"/>
      <c r="Z702" s="594"/>
    </row>
    <row r="703" spans="1:26">
      <c r="A703" s="597"/>
      <c r="B703" s="597"/>
      <c r="C703" s="595"/>
      <c r="D703" s="595"/>
      <c r="E703" s="596"/>
      <c r="F703" s="596"/>
      <c r="G703" s="594"/>
      <c r="H703" s="594"/>
      <c r="I703" s="594"/>
      <c r="J703" s="594"/>
      <c r="K703" s="594"/>
      <c r="L703" s="594"/>
      <c r="M703" s="594"/>
      <c r="N703" s="594"/>
      <c r="O703" s="594"/>
      <c r="P703" s="594"/>
      <c r="Q703" s="594"/>
      <c r="R703" s="594"/>
      <c r="S703" s="594"/>
      <c r="T703" s="594"/>
      <c r="U703" s="594"/>
      <c r="V703" s="594"/>
      <c r="W703" s="594"/>
      <c r="X703" s="594"/>
      <c r="Y703" s="594"/>
      <c r="Z703" s="594"/>
    </row>
    <row r="704" spans="1:26">
      <c r="A704" s="597"/>
      <c r="B704" s="597"/>
      <c r="C704" s="595"/>
      <c r="D704" s="595"/>
      <c r="E704" s="596"/>
      <c r="F704" s="596"/>
      <c r="G704" s="594"/>
      <c r="H704" s="594"/>
      <c r="I704" s="594"/>
      <c r="J704" s="594"/>
      <c r="K704" s="594"/>
      <c r="L704" s="594"/>
      <c r="M704" s="594"/>
      <c r="N704" s="594"/>
      <c r="O704" s="594"/>
      <c r="P704" s="594"/>
      <c r="Q704" s="594"/>
      <c r="R704" s="594"/>
      <c r="S704" s="594"/>
      <c r="T704" s="594"/>
      <c r="U704" s="594"/>
      <c r="V704" s="594"/>
      <c r="W704" s="594"/>
      <c r="X704" s="594"/>
      <c r="Y704" s="594"/>
      <c r="Z704" s="594"/>
    </row>
    <row r="705" spans="1:26">
      <c r="A705" s="597"/>
      <c r="B705" s="597"/>
      <c r="C705" s="595"/>
      <c r="D705" s="595"/>
      <c r="E705" s="596"/>
      <c r="F705" s="596"/>
      <c r="G705" s="594"/>
      <c r="H705" s="594"/>
      <c r="I705" s="594"/>
      <c r="J705" s="594"/>
      <c r="K705" s="594"/>
      <c r="L705" s="594"/>
      <c r="M705" s="594"/>
      <c r="N705" s="594"/>
      <c r="O705" s="594"/>
      <c r="P705" s="594"/>
      <c r="Q705" s="594"/>
      <c r="R705" s="594"/>
      <c r="S705" s="594"/>
      <c r="T705" s="594"/>
      <c r="U705" s="594"/>
      <c r="V705" s="594"/>
      <c r="W705" s="594"/>
      <c r="X705" s="594"/>
      <c r="Y705" s="594"/>
      <c r="Z705" s="594"/>
    </row>
    <row r="706" spans="1:26">
      <c r="A706" s="597"/>
      <c r="B706" s="597"/>
      <c r="C706" s="595"/>
      <c r="D706" s="595"/>
      <c r="E706" s="596"/>
      <c r="F706" s="596"/>
      <c r="G706" s="594"/>
      <c r="H706" s="594"/>
      <c r="I706" s="594"/>
      <c r="J706" s="594"/>
      <c r="K706" s="594"/>
      <c r="L706" s="594"/>
      <c r="M706" s="594"/>
      <c r="N706" s="594"/>
      <c r="O706" s="594"/>
      <c r="P706" s="594"/>
      <c r="Q706" s="594"/>
      <c r="R706" s="594"/>
      <c r="S706" s="594"/>
      <c r="T706" s="594"/>
      <c r="U706" s="594"/>
      <c r="V706" s="594"/>
      <c r="W706" s="594"/>
      <c r="X706" s="594"/>
      <c r="Y706" s="594"/>
      <c r="Z706" s="594"/>
    </row>
    <row r="707" spans="1:26">
      <c r="A707" s="597"/>
      <c r="B707" s="597"/>
      <c r="C707" s="595"/>
      <c r="D707" s="595"/>
      <c r="E707" s="596"/>
      <c r="F707" s="596"/>
      <c r="G707" s="594"/>
      <c r="H707" s="594"/>
      <c r="I707" s="594"/>
      <c r="J707" s="594"/>
      <c r="K707" s="594"/>
      <c r="L707" s="594"/>
      <c r="M707" s="594"/>
      <c r="N707" s="594"/>
      <c r="O707" s="594"/>
      <c r="P707" s="594"/>
      <c r="Q707" s="594"/>
      <c r="R707" s="594"/>
      <c r="S707" s="594"/>
      <c r="T707" s="594"/>
      <c r="U707" s="594"/>
      <c r="V707" s="594"/>
      <c r="W707" s="594"/>
      <c r="X707" s="594"/>
      <c r="Y707" s="594"/>
      <c r="Z707" s="594"/>
    </row>
    <row r="708" spans="1:26">
      <c r="A708" s="597"/>
      <c r="B708" s="597"/>
      <c r="C708" s="595"/>
      <c r="D708" s="595"/>
      <c r="E708" s="596"/>
      <c r="F708" s="596"/>
      <c r="G708" s="594"/>
      <c r="H708" s="594"/>
      <c r="I708" s="594"/>
      <c r="J708" s="594"/>
      <c r="K708" s="594"/>
      <c r="L708" s="594"/>
      <c r="M708" s="594"/>
      <c r="N708" s="594"/>
      <c r="O708" s="594"/>
      <c r="P708" s="594"/>
      <c r="Q708" s="594"/>
      <c r="R708" s="594"/>
      <c r="S708" s="594"/>
      <c r="T708" s="594"/>
      <c r="U708" s="594"/>
      <c r="V708" s="594"/>
      <c r="W708" s="594"/>
      <c r="X708" s="594"/>
      <c r="Y708" s="594"/>
      <c r="Z708" s="594"/>
    </row>
    <row r="709" spans="1:26">
      <c r="A709" s="597"/>
      <c r="B709" s="597"/>
      <c r="C709" s="595"/>
      <c r="D709" s="595"/>
      <c r="E709" s="596"/>
      <c r="F709" s="596"/>
      <c r="G709" s="594"/>
      <c r="H709" s="594"/>
      <c r="I709" s="594"/>
      <c r="J709" s="594"/>
      <c r="K709" s="594"/>
      <c r="L709" s="594"/>
      <c r="M709" s="594"/>
      <c r="N709" s="594"/>
      <c r="O709" s="594"/>
      <c r="P709" s="594"/>
      <c r="Q709" s="594"/>
      <c r="R709" s="594"/>
      <c r="S709" s="594"/>
      <c r="T709" s="594"/>
      <c r="U709" s="594"/>
      <c r="V709" s="594"/>
      <c r="W709" s="594"/>
      <c r="X709" s="594"/>
      <c r="Y709" s="594"/>
      <c r="Z709" s="594"/>
    </row>
    <row r="710" spans="1:26">
      <c r="A710" s="597"/>
      <c r="B710" s="597"/>
      <c r="C710" s="595"/>
      <c r="D710" s="595"/>
      <c r="E710" s="596"/>
      <c r="F710" s="596"/>
      <c r="G710" s="594"/>
      <c r="H710" s="594"/>
      <c r="I710" s="594"/>
      <c r="J710" s="594"/>
      <c r="K710" s="594"/>
      <c r="L710" s="594"/>
      <c r="M710" s="594"/>
      <c r="N710" s="594"/>
      <c r="O710" s="594"/>
      <c r="P710" s="594"/>
      <c r="Q710" s="594"/>
      <c r="R710" s="594"/>
      <c r="S710" s="594"/>
      <c r="T710" s="594"/>
      <c r="U710" s="594"/>
      <c r="V710" s="594"/>
      <c r="W710" s="594"/>
      <c r="X710" s="594"/>
      <c r="Y710" s="594"/>
      <c r="Z710" s="594"/>
    </row>
    <row r="711" spans="1:26">
      <c r="A711" s="597"/>
      <c r="B711" s="597"/>
      <c r="C711" s="595"/>
      <c r="D711" s="595"/>
      <c r="E711" s="596"/>
      <c r="F711" s="596"/>
      <c r="G711" s="594"/>
      <c r="H711" s="594"/>
      <c r="I711" s="594"/>
      <c r="J711" s="594"/>
      <c r="K711" s="594"/>
      <c r="L711" s="594"/>
      <c r="M711" s="594"/>
      <c r="N711" s="594"/>
      <c r="O711" s="594"/>
      <c r="P711" s="594"/>
      <c r="Q711" s="594"/>
      <c r="R711" s="594"/>
      <c r="S711" s="594"/>
      <c r="T711" s="594"/>
      <c r="U711" s="594"/>
      <c r="V711" s="594"/>
      <c r="W711" s="594"/>
      <c r="X711" s="594"/>
      <c r="Y711" s="594"/>
      <c r="Z711" s="594"/>
    </row>
    <row r="712" spans="1:26">
      <c r="A712" s="597"/>
      <c r="B712" s="597"/>
      <c r="C712" s="595"/>
      <c r="D712" s="595"/>
      <c r="E712" s="596"/>
      <c r="F712" s="596"/>
      <c r="G712" s="594"/>
      <c r="H712" s="594"/>
      <c r="I712" s="594"/>
      <c r="J712" s="594"/>
      <c r="K712" s="594"/>
      <c r="L712" s="594"/>
      <c r="M712" s="594"/>
      <c r="N712" s="594"/>
      <c r="O712" s="594"/>
      <c r="P712" s="594"/>
      <c r="Q712" s="594"/>
      <c r="R712" s="594"/>
      <c r="S712" s="594"/>
      <c r="T712" s="594"/>
      <c r="U712" s="594"/>
      <c r="V712" s="594"/>
      <c r="W712" s="594"/>
      <c r="X712" s="594"/>
      <c r="Y712" s="594"/>
      <c r="Z712" s="594"/>
    </row>
    <row r="713" spans="1:26">
      <c r="A713" s="597"/>
      <c r="B713" s="597"/>
      <c r="C713" s="595"/>
      <c r="D713" s="595"/>
      <c r="E713" s="596"/>
      <c r="F713" s="596"/>
      <c r="G713" s="594"/>
      <c r="H713" s="594"/>
      <c r="I713" s="594"/>
      <c r="J713" s="594"/>
      <c r="K713" s="594"/>
      <c r="L713" s="594"/>
      <c r="M713" s="594"/>
      <c r="N713" s="594"/>
      <c r="O713" s="594"/>
      <c r="P713" s="594"/>
      <c r="Q713" s="594"/>
      <c r="R713" s="594"/>
      <c r="S713" s="594"/>
      <c r="T713" s="594"/>
      <c r="U713" s="594"/>
      <c r="V713" s="594"/>
      <c r="W713" s="594"/>
      <c r="X713" s="594"/>
      <c r="Y713" s="594"/>
      <c r="Z713" s="594"/>
    </row>
    <row r="714" spans="1:26">
      <c r="A714" s="597"/>
      <c r="B714" s="597"/>
      <c r="C714" s="595"/>
      <c r="D714" s="595"/>
      <c r="E714" s="596"/>
      <c r="F714" s="596"/>
      <c r="G714" s="594"/>
      <c r="H714" s="594"/>
      <c r="I714" s="594"/>
      <c r="J714" s="594"/>
      <c r="K714" s="594"/>
      <c r="L714" s="594"/>
      <c r="M714" s="594"/>
      <c r="N714" s="594"/>
      <c r="O714" s="594"/>
      <c r="P714" s="594"/>
      <c r="Q714" s="594"/>
      <c r="R714" s="594"/>
      <c r="S714" s="594"/>
      <c r="T714" s="594"/>
      <c r="U714" s="594"/>
      <c r="V714" s="594"/>
      <c r="W714" s="594"/>
      <c r="X714" s="594"/>
      <c r="Y714" s="594"/>
      <c r="Z714" s="594"/>
    </row>
    <row r="715" spans="1:26">
      <c r="A715" s="597"/>
      <c r="B715" s="597"/>
      <c r="C715" s="595"/>
      <c r="D715" s="595"/>
      <c r="E715" s="596"/>
      <c r="F715" s="596"/>
      <c r="G715" s="594"/>
      <c r="H715" s="594"/>
      <c r="I715" s="594"/>
      <c r="J715" s="594"/>
      <c r="K715" s="594"/>
      <c r="L715" s="594"/>
      <c r="M715" s="594"/>
      <c r="N715" s="594"/>
      <c r="O715" s="594"/>
      <c r="P715" s="594"/>
      <c r="Q715" s="594"/>
      <c r="R715" s="594"/>
      <c r="S715" s="594"/>
      <c r="T715" s="594"/>
      <c r="U715" s="594"/>
      <c r="V715" s="594"/>
      <c r="W715" s="594"/>
      <c r="X715" s="594"/>
      <c r="Y715" s="594"/>
      <c r="Z715" s="594"/>
    </row>
    <row r="716" spans="1:26">
      <c r="A716" s="597"/>
      <c r="B716" s="597"/>
      <c r="C716" s="595"/>
      <c r="D716" s="595"/>
      <c r="E716" s="596"/>
      <c r="F716" s="596"/>
      <c r="G716" s="594"/>
      <c r="H716" s="594"/>
      <c r="I716" s="594"/>
      <c r="J716" s="594"/>
      <c r="K716" s="594"/>
      <c r="L716" s="594"/>
      <c r="M716" s="594"/>
      <c r="N716" s="594"/>
      <c r="O716" s="594"/>
      <c r="P716" s="594"/>
      <c r="Q716" s="594"/>
      <c r="R716" s="594"/>
      <c r="S716" s="594"/>
      <c r="T716" s="594"/>
      <c r="U716" s="594"/>
      <c r="V716" s="594"/>
      <c r="W716" s="594"/>
      <c r="X716" s="594"/>
      <c r="Y716" s="594"/>
      <c r="Z716" s="594"/>
    </row>
    <row r="717" spans="1:26">
      <c r="A717" s="597"/>
      <c r="B717" s="597"/>
      <c r="C717" s="595"/>
      <c r="D717" s="595"/>
      <c r="E717" s="596"/>
      <c r="F717" s="596"/>
      <c r="G717" s="594"/>
      <c r="H717" s="594"/>
      <c r="I717" s="594"/>
      <c r="J717" s="594"/>
      <c r="K717" s="594"/>
      <c r="L717" s="594"/>
      <c r="M717" s="594"/>
      <c r="N717" s="594"/>
      <c r="O717" s="594"/>
      <c r="P717" s="594"/>
      <c r="Q717" s="594"/>
      <c r="R717" s="594"/>
      <c r="S717" s="594"/>
      <c r="T717" s="594"/>
      <c r="U717" s="594"/>
      <c r="V717" s="594"/>
      <c r="W717" s="594"/>
      <c r="X717" s="594"/>
      <c r="Y717" s="594"/>
      <c r="Z717" s="594"/>
    </row>
    <row r="718" spans="1:26">
      <c r="A718" s="597"/>
      <c r="B718" s="597"/>
      <c r="C718" s="595"/>
      <c r="D718" s="595"/>
      <c r="E718" s="596"/>
      <c r="F718" s="596"/>
      <c r="G718" s="594"/>
      <c r="H718" s="594"/>
      <c r="I718" s="594"/>
      <c r="J718" s="594"/>
      <c r="K718" s="594"/>
      <c r="L718" s="594"/>
      <c r="M718" s="594"/>
      <c r="N718" s="594"/>
      <c r="O718" s="594"/>
      <c r="P718" s="594"/>
      <c r="Q718" s="594"/>
      <c r="R718" s="594"/>
      <c r="S718" s="594"/>
      <c r="T718" s="594"/>
      <c r="U718" s="594"/>
      <c r="V718" s="594"/>
      <c r="W718" s="594"/>
      <c r="X718" s="594"/>
      <c r="Y718" s="594"/>
      <c r="Z718" s="594"/>
    </row>
    <row r="719" spans="1:26">
      <c r="A719" s="597"/>
      <c r="B719" s="597"/>
      <c r="C719" s="595"/>
      <c r="D719" s="595"/>
      <c r="E719" s="596"/>
      <c r="F719" s="596"/>
      <c r="G719" s="594"/>
      <c r="H719" s="594"/>
      <c r="I719" s="594"/>
      <c r="J719" s="594"/>
      <c r="K719" s="594"/>
      <c r="L719" s="594"/>
      <c r="M719" s="594"/>
      <c r="N719" s="594"/>
      <c r="O719" s="594"/>
      <c r="P719" s="594"/>
      <c r="Q719" s="594"/>
      <c r="R719" s="594"/>
      <c r="S719" s="594"/>
      <c r="T719" s="594"/>
      <c r="U719" s="594"/>
      <c r="V719" s="594"/>
      <c r="W719" s="594"/>
      <c r="X719" s="594"/>
      <c r="Y719" s="594"/>
      <c r="Z719" s="594"/>
    </row>
    <row r="720" spans="1:26">
      <c r="A720" s="597"/>
      <c r="B720" s="597"/>
      <c r="C720" s="595"/>
      <c r="D720" s="595"/>
      <c r="E720" s="596"/>
      <c r="F720" s="596"/>
      <c r="G720" s="594"/>
      <c r="H720" s="594"/>
      <c r="I720" s="594"/>
      <c r="J720" s="594"/>
      <c r="K720" s="594"/>
      <c r="L720" s="594"/>
      <c r="M720" s="594"/>
      <c r="N720" s="594"/>
      <c r="O720" s="594"/>
      <c r="P720" s="594"/>
      <c r="Q720" s="594"/>
      <c r="R720" s="594"/>
      <c r="S720" s="594"/>
      <c r="T720" s="594"/>
      <c r="U720" s="594"/>
      <c r="V720" s="594"/>
      <c r="W720" s="594"/>
      <c r="X720" s="594"/>
      <c r="Y720" s="594"/>
      <c r="Z720" s="594"/>
    </row>
    <row r="721" spans="1:26">
      <c r="A721" s="597"/>
      <c r="B721" s="597"/>
      <c r="C721" s="595"/>
      <c r="D721" s="595"/>
      <c r="E721" s="596"/>
      <c r="F721" s="596"/>
      <c r="G721" s="594"/>
      <c r="H721" s="594"/>
      <c r="I721" s="594"/>
      <c r="J721" s="594"/>
      <c r="K721" s="594"/>
      <c r="L721" s="594"/>
      <c r="M721" s="594"/>
      <c r="N721" s="594"/>
      <c r="O721" s="594"/>
      <c r="P721" s="594"/>
      <c r="Q721" s="594"/>
      <c r="R721" s="594"/>
      <c r="S721" s="594"/>
      <c r="T721" s="594"/>
      <c r="U721" s="594"/>
      <c r="V721" s="594"/>
      <c r="W721" s="594"/>
      <c r="X721" s="594"/>
      <c r="Y721" s="594"/>
      <c r="Z721" s="594"/>
    </row>
    <row r="722" spans="1:26">
      <c r="A722" s="597"/>
      <c r="B722" s="597"/>
      <c r="C722" s="595"/>
      <c r="D722" s="595"/>
      <c r="E722" s="596"/>
      <c r="F722" s="596"/>
      <c r="G722" s="594"/>
      <c r="H722" s="594"/>
      <c r="I722" s="594"/>
      <c r="J722" s="594"/>
      <c r="K722" s="594"/>
      <c r="L722" s="594"/>
      <c r="M722" s="594"/>
      <c r="N722" s="594"/>
      <c r="O722" s="594"/>
      <c r="P722" s="594"/>
      <c r="Q722" s="594"/>
      <c r="R722" s="594"/>
      <c r="S722" s="594"/>
      <c r="T722" s="594"/>
      <c r="U722" s="594"/>
      <c r="V722" s="594"/>
      <c r="W722" s="594"/>
      <c r="X722" s="594"/>
      <c r="Y722" s="594"/>
      <c r="Z722" s="594"/>
    </row>
    <row r="723" spans="1:26">
      <c r="A723" s="597"/>
      <c r="B723" s="597"/>
      <c r="C723" s="595"/>
      <c r="D723" s="595"/>
      <c r="E723" s="596"/>
      <c r="F723" s="596"/>
      <c r="G723" s="594"/>
      <c r="H723" s="594"/>
      <c r="I723" s="594"/>
      <c r="J723" s="594"/>
      <c r="K723" s="594"/>
      <c r="L723" s="594"/>
      <c r="M723" s="594"/>
      <c r="N723" s="594"/>
      <c r="O723" s="594"/>
      <c r="P723" s="594"/>
      <c r="Q723" s="594"/>
      <c r="R723" s="594"/>
      <c r="S723" s="594"/>
      <c r="T723" s="594"/>
      <c r="U723" s="594"/>
      <c r="V723" s="594"/>
      <c r="W723" s="594"/>
      <c r="X723" s="594"/>
      <c r="Y723" s="594"/>
      <c r="Z723" s="594"/>
    </row>
    <row r="724" spans="1:26">
      <c r="A724" s="597"/>
      <c r="B724" s="597"/>
      <c r="C724" s="595"/>
      <c r="D724" s="595"/>
      <c r="E724" s="596"/>
      <c r="F724" s="596"/>
      <c r="G724" s="594"/>
      <c r="H724" s="594"/>
      <c r="I724" s="594"/>
      <c r="J724" s="594"/>
      <c r="K724" s="594"/>
      <c r="L724" s="594"/>
      <c r="M724" s="594"/>
      <c r="N724" s="594"/>
      <c r="O724" s="594"/>
      <c r="P724" s="594"/>
      <c r="Q724" s="594"/>
      <c r="R724" s="594"/>
      <c r="S724" s="594"/>
      <c r="T724" s="594"/>
      <c r="U724" s="594"/>
      <c r="V724" s="594"/>
      <c r="W724" s="594"/>
      <c r="X724" s="594"/>
      <c r="Y724" s="594"/>
      <c r="Z724" s="594"/>
    </row>
    <row r="725" spans="1:26">
      <c r="A725" s="597"/>
      <c r="B725" s="597"/>
      <c r="C725" s="595"/>
      <c r="D725" s="595"/>
      <c r="E725" s="596"/>
      <c r="F725" s="596"/>
      <c r="G725" s="594"/>
      <c r="H725" s="594"/>
      <c r="I725" s="594"/>
      <c r="J725" s="594"/>
      <c r="K725" s="594"/>
      <c r="L725" s="594"/>
      <c r="M725" s="594"/>
      <c r="N725" s="594"/>
      <c r="O725" s="594"/>
      <c r="P725" s="594"/>
      <c r="Q725" s="594"/>
      <c r="R725" s="594"/>
      <c r="S725" s="594"/>
      <c r="T725" s="594"/>
      <c r="U725" s="594"/>
      <c r="V725" s="594"/>
      <c r="W725" s="594"/>
      <c r="X725" s="594"/>
      <c r="Y725" s="594"/>
      <c r="Z725" s="594"/>
    </row>
    <row r="726" spans="1:26">
      <c r="A726" s="597"/>
      <c r="B726" s="597"/>
      <c r="C726" s="595"/>
      <c r="D726" s="595"/>
      <c r="E726" s="596"/>
      <c r="F726" s="596"/>
      <c r="G726" s="594"/>
      <c r="H726" s="594"/>
      <c r="I726" s="594"/>
      <c r="J726" s="594"/>
      <c r="K726" s="594"/>
      <c r="L726" s="594"/>
      <c r="M726" s="594"/>
      <c r="N726" s="594"/>
      <c r="O726" s="594"/>
      <c r="P726" s="594"/>
      <c r="Q726" s="594"/>
      <c r="R726" s="594"/>
      <c r="S726" s="594"/>
      <c r="T726" s="594"/>
      <c r="U726" s="594"/>
      <c r="V726" s="594"/>
      <c r="W726" s="594"/>
      <c r="X726" s="594"/>
      <c r="Y726" s="594"/>
      <c r="Z726" s="594"/>
    </row>
    <row r="727" spans="1:26">
      <c r="A727" s="597"/>
      <c r="B727" s="597"/>
      <c r="C727" s="595"/>
      <c r="D727" s="595"/>
      <c r="E727" s="596"/>
      <c r="F727" s="596"/>
      <c r="G727" s="594"/>
      <c r="H727" s="594"/>
      <c r="I727" s="594"/>
      <c r="J727" s="594"/>
      <c r="K727" s="594"/>
      <c r="L727" s="594"/>
      <c r="M727" s="594"/>
      <c r="N727" s="594"/>
      <c r="O727" s="594"/>
      <c r="P727" s="594"/>
      <c r="Q727" s="594"/>
      <c r="R727" s="594"/>
      <c r="S727" s="594"/>
      <c r="T727" s="594"/>
      <c r="U727" s="594"/>
      <c r="V727" s="594"/>
      <c r="W727" s="594"/>
      <c r="X727" s="594"/>
      <c r="Y727" s="594"/>
      <c r="Z727" s="594"/>
    </row>
    <row r="728" spans="1:26">
      <c r="A728" s="597"/>
      <c r="B728" s="597"/>
      <c r="C728" s="595"/>
      <c r="D728" s="595"/>
      <c r="E728" s="596"/>
      <c r="F728" s="596"/>
      <c r="G728" s="594"/>
      <c r="H728" s="594"/>
      <c r="I728" s="594"/>
      <c r="J728" s="594"/>
      <c r="K728" s="594"/>
      <c r="L728" s="594"/>
      <c r="M728" s="594"/>
      <c r="N728" s="594"/>
      <c r="O728" s="594"/>
      <c r="P728" s="594"/>
      <c r="Q728" s="594"/>
      <c r="R728" s="594"/>
      <c r="S728" s="594"/>
      <c r="T728" s="594"/>
      <c r="U728" s="594"/>
      <c r="V728" s="594"/>
      <c r="W728" s="594"/>
      <c r="X728" s="594"/>
      <c r="Y728" s="594"/>
      <c r="Z728" s="594"/>
    </row>
    <row r="729" spans="1:26">
      <c r="A729" s="597"/>
      <c r="B729" s="597"/>
      <c r="C729" s="595"/>
      <c r="D729" s="595"/>
      <c r="E729" s="596"/>
      <c r="F729" s="596"/>
      <c r="G729" s="594"/>
      <c r="H729" s="594"/>
      <c r="I729" s="594"/>
      <c r="J729" s="594"/>
      <c r="K729" s="594"/>
      <c r="L729" s="594"/>
      <c r="M729" s="594"/>
      <c r="N729" s="594"/>
      <c r="O729" s="594"/>
      <c r="P729" s="594"/>
      <c r="Q729" s="594"/>
      <c r="R729" s="594"/>
      <c r="S729" s="594"/>
      <c r="T729" s="594"/>
      <c r="U729" s="594"/>
      <c r="V729" s="594"/>
      <c r="W729" s="594"/>
      <c r="X729" s="594"/>
      <c r="Y729" s="594"/>
      <c r="Z729" s="594"/>
    </row>
    <row r="730" spans="1:26">
      <c r="A730" s="597"/>
      <c r="B730" s="597"/>
      <c r="C730" s="595"/>
      <c r="D730" s="595"/>
      <c r="E730" s="596"/>
      <c r="F730" s="596"/>
      <c r="G730" s="594"/>
      <c r="H730" s="594"/>
      <c r="I730" s="594"/>
      <c r="J730" s="594"/>
      <c r="K730" s="594"/>
      <c r="L730" s="594"/>
      <c r="M730" s="594"/>
      <c r="N730" s="594"/>
      <c r="O730" s="594"/>
      <c r="P730" s="594"/>
      <c r="Q730" s="594"/>
      <c r="R730" s="594"/>
      <c r="S730" s="594"/>
      <c r="T730" s="594"/>
      <c r="U730" s="594"/>
      <c r="V730" s="594"/>
      <c r="W730" s="594"/>
      <c r="X730" s="594"/>
      <c r="Y730" s="594"/>
      <c r="Z730" s="594"/>
    </row>
    <row r="731" spans="1:26">
      <c r="A731" s="597"/>
      <c r="B731" s="597"/>
      <c r="C731" s="595"/>
      <c r="D731" s="595"/>
      <c r="E731" s="596"/>
      <c r="F731" s="596"/>
      <c r="G731" s="594"/>
      <c r="H731" s="594"/>
      <c r="I731" s="594"/>
      <c r="J731" s="594"/>
      <c r="K731" s="594"/>
      <c r="L731" s="594"/>
      <c r="M731" s="594"/>
      <c r="N731" s="594"/>
      <c r="O731" s="594"/>
      <c r="P731" s="594"/>
      <c r="Q731" s="594"/>
      <c r="R731" s="594"/>
      <c r="S731" s="594"/>
      <c r="T731" s="594"/>
      <c r="U731" s="594"/>
      <c r="V731" s="594"/>
      <c r="W731" s="594"/>
      <c r="X731" s="594"/>
      <c r="Y731" s="594"/>
      <c r="Z731" s="594"/>
    </row>
    <row r="732" spans="1:26">
      <c r="A732" s="597"/>
      <c r="B732" s="597"/>
      <c r="C732" s="595"/>
      <c r="D732" s="595"/>
      <c r="E732" s="596"/>
      <c r="F732" s="596"/>
      <c r="G732" s="594"/>
      <c r="H732" s="594"/>
      <c r="I732" s="594"/>
      <c r="J732" s="594"/>
      <c r="K732" s="594"/>
      <c r="L732" s="594"/>
      <c r="M732" s="594"/>
      <c r="N732" s="594"/>
      <c r="O732" s="594"/>
      <c r="P732" s="594"/>
      <c r="Q732" s="594"/>
      <c r="R732" s="594"/>
      <c r="S732" s="594"/>
      <c r="T732" s="594"/>
      <c r="U732" s="594"/>
      <c r="V732" s="594"/>
      <c r="W732" s="594"/>
      <c r="X732" s="594"/>
      <c r="Y732" s="594"/>
      <c r="Z732" s="594"/>
    </row>
    <row r="733" spans="1:26">
      <c r="A733" s="597"/>
      <c r="B733" s="597"/>
      <c r="C733" s="595"/>
      <c r="D733" s="595"/>
      <c r="E733" s="596"/>
      <c r="F733" s="596"/>
      <c r="G733" s="594"/>
      <c r="H733" s="594"/>
      <c r="I733" s="594"/>
      <c r="J733" s="594"/>
      <c r="K733" s="594"/>
      <c r="L733" s="594"/>
      <c r="M733" s="594"/>
      <c r="N733" s="594"/>
      <c r="O733" s="594"/>
      <c r="P733" s="594"/>
      <c r="Q733" s="594"/>
      <c r="R733" s="594"/>
      <c r="S733" s="594"/>
      <c r="T733" s="594"/>
      <c r="U733" s="594"/>
      <c r="V733" s="594"/>
      <c r="W733" s="594"/>
      <c r="X733" s="594"/>
      <c r="Y733" s="594"/>
      <c r="Z733" s="594"/>
    </row>
    <row r="734" spans="1:26">
      <c r="A734" s="597"/>
      <c r="B734" s="597"/>
      <c r="C734" s="595"/>
      <c r="D734" s="595"/>
      <c r="E734" s="596"/>
      <c r="F734" s="596"/>
      <c r="G734" s="594"/>
      <c r="H734" s="594"/>
      <c r="I734" s="594"/>
      <c r="J734" s="594"/>
      <c r="K734" s="594"/>
      <c r="L734" s="594"/>
      <c r="M734" s="594"/>
      <c r="N734" s="594"/>
      <c r="O734" s="594"/>
      <c r="P734" s="594"/>
      <c r="Q734" s="594"/>
      <c r="R734" s="594"/>
      <c r="S734" s="594"/>
      <c r="T734" s="594"/>
      <c r="U734" s="594"/>
      <c r="V734" s="594"/>
      <c r="W734" s="594"/>
      <c r="X734" s="594"/>
      <c r="Y734" s="594"/>
      <c r="Z734" s="594"/>
    </row>
    <row r="735" spans="1:26">
      <c r="A735" s="597"/>
      <c r="B735" s="597"/>
      <c r="C735" s="595"/>
      <c r="D735" s="595"/>
      <c r="E735" s="596"/>
      <c r="F735" s="596"/>
      <c r="G735" s="594"/>
      <c r="H735" s="594"/>
      <c r="I735" s="594"/>
      <c r="J735" s="594"/>
      <c r="K735" s="594"/>
      <c r="L735" s="594"/>
      <c r="M735" s="594"/>
      <c r="N735" s="594"/>
      <c r="O735" s="594"/>
      <c r="P735" s="594"/>
      <c r="Q735" s="594"/>
      <c r="R735" s="594"/>
      <c r="S735" s="594"/>
      <c r="T735" s="594"/>
      <c r="U735" s="594"/>
      <c r="V735" s="594"/>
      <c r="W735" s="594"/>
      <c r="X735" s="594"/>
      <c r="Y735" s="594"/>
      <c r="Z735" s="594"/>
    </row>
    <row r="736" spans="1:26">
      <c r="A736" s="597"/>
      <c r="B736" s="597"/>
      <c r="C736" s="595"/>
      <c r="D736" s="595"/>
      <c r="E736" s="596"/>
      <c r="F736" s="596"/>
      <c r="G736" s="594"/>
      <c r="H736" s="594"/>
      <c r="I736" s="594"/>
      <c r="J736" s="594"/>
      <c r="K736" s="594"/>
      <c r="L736" s="594"/>
      <c r="M736" s="594"/>
      <c r="N736" s="594"/>
      <c r="O736" s="594"/>
      <c r="P736" s="594"/>
      <c r="Q736" s="594"/>
      <c r="R736" s="594"/>
      <c r="S736" s="594"/>
      <c r="T736" s="594"/>
      <c r="U736" s="594"/>
      <c r="V736" s="594"/>
      <c r="W736" s="594"/>
      <c r="X736" s="594"/>
      <c r="Y736" s="594"/>
      <c r="Z736" s="594"/>
    </row>
    <row r="737" spans="1:26">
      <c r="A737" s="597"/>
      <c r="B737" s="597"/>
      <c r="C737" s="595"/>
      <c r="D737" s="595"/>
      <c r="E737" s="596"/>
      <c r="F737" s="596"/>
      <c r="G737" s="594"/>
      <c r="H737" s="594"/>
      <c r="I737" s="594"/>
      <c r="J737" s="594"/>
      <c r="K737" s="594"/>
      <c r="L737" s="594"/>
      <c r="M737" s="594"/>
      <c r="N737" s="594"/>
      <c r="O737" s="594"/>
      <c r="P737" s="594"/>
      <c r="Q737" s="594"/>
      <c r="R737" s="594"/>
      <c r="S737" s="594"/>
      <c r="T737" s="594"/>
      <c r="U737" s="594"/>
      <c r="V737" s="594"/>
      <c r="W737" s="594"/>
      <c r="X737" s="594"/>
      <c r="Y737" s="594"/>
      <c r="Z737" s="594"/>
    </row>
    <row r="738" spans="1:26">
      <c r="A738" s="597"/>
      <c r="B738" s="597"/>
      <c r="C738" s="595"/>
      <c r="D738" s="595"/>
      <c r="E738" s="596"/>
      <c r="F738" s="596"/>
      <c r="G738" s="594"/>
      <c r="H738" s="594"/>
      <c r="I738" s="594"/>
      <c r="J738" s="594"/>
      <c r="K738" s="594"/>
      <c r="L738" s="594"/>
      <c r="M738" s="594"/>
      <c r="N738" s="594"/>
      <c r="O738" s="594"/>
      <c r="P738" s="594"/>
      <c r="Q738" s="594"/>
      <c r="R738" s="594"/>
      <c r="S738" s="594"/>
      <c r="T738" s="594"/>
      <c r="U738" s="594"/>
      <c r="V738" s="594"/>
      <c r="W738" s="594"/>
      <c r="X738" s="594"/>
      <c r="Y738" s="594"/>
      <c r="Z738" s="594"/>
    </row>
    <row r="739" spans="1:26">
      <c r="A739" s="597"/>
      <c r="B739" s="597"/>
      <c r="C739" s="595"/>
      <c r="D739" s="595"/>
      <c r="E739" s="596"/>
      <c r="F739" s="596"/>
      <c r="G739" s="594"/>
      <c r="H739" s="594"/>
      <c r="I739" s="594"/>
      <c r="J739" s="594"/>
      <c r="K739" s="594"/>
      <c r="L739" s="594"/>
      <c r="M739" s="594"/>
      <c r="N739" s="594"/>
      <c r="O739" s="594"/>
      <c r="P739" s="594"/>
      <c r="Q739" s="594"/>
      <c r="R739" s="594"/>
      <c r="S739" s="594"/>
      <c r="T739" s="594"/>
      <c r="U739" s="594"/>
      <c r="V739" s="594"/>
      <c r="W739" s="594"/>
      <c r="X739" s="594"/>
      <c r="Y739" s="594"/>
      <c r="Z739" s="594"/>
    </row>
    <row r="740" spans="1:26">
      <c r="A740" s="597"/>
      <c r="B740" s="597"/>
      <c r="C740" s="595"/>
      <c r="D740" s="595"/>
      <c r="E740" s="596"/>
      <c r="F740" s="596"/>
      <c r="G740" s="594"/>
      <c r="H740" s="594"/>
      <c r="I740" s="594"/>
      <c r="J740" s="594"/>
      <c r="K740" s="594"/>
      <c r="L740" s="594"/>
      <c r="M740" s="594"/>
      <c r="N740" s="594"/>
      <c r="O740" s="594"/>
      <c r="P740" s="594"/>
      <c r="Q740" s="594"/>
      <c r="R740" s="594"/>
      <c r="S740" s="594"/>
      <c r="T740" s="594"/>
      <c r="U740" s="594"/>
      <c r="V740" s="594"/>
      <c r="W740" s="594"/>
      <c r="X740" s="594"/>
      <c r="Y740" s="594"/>
      <c r="Z740" s="594"/>
    </row>
    <row r="741" spans="1:26">
      <c r="A741" s="597"/>
      <c r="B741" s="597"/>
      <c r="C741" s="595"/>
      <c r="D741" s="595"/>
      <c r="E741" s="596"/>
      <c r="F741" s="596"/>
      <c r="G741" s="594"/>
      <c r="H741" s="594"/>
      <c r="I741" s="594"/>
      <c r="J741" s="594"/>
      <c r="K741" s="594"/>
      <c r="L741" s="594"/>
      <c r="M741" s="594"/>
      <c r="N741" s="594"/>
      <c r="O741" s="594"/>
      <c r="P741" s="594"/>
      <c r="Q741" s="594"/>
      <c r="R741" s="594"/>
      <c r="S741" s="594"/>
      <c r="T741" s="594"/>
      <c r="U741" s="594"/>
      <c r="V741" s="594"/>
      <c r="W741" s="594"/>
      <c r="X741" s="594"/>
      <c r="Y741" s="594"/>
      <c r="Z741" s="594"/>
    </row>
    <row r="742" spans="1:26">
      <c r="A742" s="597"/>
      <c r="B742" s="597"/>
      <c r="C742" s="595"/>
      <c r="D742" s="595"/>
      <c r="E742" s="596"/>
      <c r="F742" s="596"/>
      <c r="G742" s="594"/>
      <c r="H742" s="594"/>
      <c r="I742" s="594"/>
      <c r="J742" s="594"/>
      <c r="K742" s="594"/>
      <c r="L742" s="594"/>
      <c r="M742" s="594"/>
      <c r="N742" s="594"/>
      <c r="O742" s="594"/>
      <c r="P742" s="594"/>
      <c r="Q742" s="594"/>
      <c r="R742" s="594"/>
      <c r="S742" s="594"/>
      <c r="T742" s="594"/>
      <c r="U742" s="594"/>
      <c r="V742" s="594"/>
      <c r="W742" s="594"/>
      <c r="X742" s="594"/>
      <c r="Y742" s="594"/>
      <c r="Z742" s="594"/>
    </row>
    <row r="743" spans="1:26">
      <c r="A743" s="597"/>
      <c r="B743" s="597"/>
      <c r="C743" s="595"/>
      <c r="D743" s="595"/>
      <c r="E743" s="596"/>
      <c r="F743" s="596"/>
      <c r="G743" s="594"/>
      <c r="H743" s="594"/>
      <c r="I743" s="594"/>
      <c r="J743" s="594"/>
      <c r="K743" s="594"/>
      <c r="L743" s="594"/>
      <c r="M743" s="594"/>
      <c r="N743" s="594"/>
      <c r="O743" s="594"/>
      <c r="P743" s="594"/>
      <c r="Q743" s="594"/>
      <c r="R743" s="594"/>
      <c r="S743" s="594"/>
      <c r="T743" s="594"/>
      <c r="U743" s="594"/>
      <c r="V743" s="594"/>
      <c r="W743" s="594"/>
      <c r="X743" s="594"/>
      <c r="Y743" s="594"/>
      <c r="Z743" s="594"/>
    </row>
    <row r="744" spans="1:26">
      <c r="A744" s="597"/>
      <c r="B744" s="597"/>
      <c r="C744" s="595"/>
      <c r="D744" s="595"/>
      <c r="E744" s="596"/>
      <c r="F744" s="596"/>
      <c r="G744" s="594"/>
      <c r="H744" s="594"/>
      <c r="I744" s="594"/>
      <c r="J744" s="594"/>
      <c r="K744" s="594"/>
      <c r="L744" s="594"/>
      <c r="M744" s="594"/>
      <c r="N744" s="594"/>
      <c r="O744" s="594"/>
      <c r="P744" s="594"/>
      <c r="Q744" s="594"/>
      <c r="R744" s="594"/>
      <c r="S744" s="594"/>
      <c r="T744" s="594"/>
      <c r="U744" s="594"/>
      <c r="V744" s="594"/>
      <c r="W744" s="594"/>
      <c r="X744" s="594"/>
      <c r="Y744" s="594"/>
      <c r="Z744" s="594"/>
    </row>
    <row r="745" spans="1:26">
      <c r="A745" s="597"/>
      <c r="B745" s="597"/>
      <c r="C745" s="595"/>
      <c r="D745" s="595"/>
      <c r="E745" s="596"/>
      <c r="F745" s="596"/>
      <c r="G745" s="594"/>
      <c r="H745" s="594"/>
      <c r="I745" s="594"/>
      <c r="J745" s="594"/>
      <c r="K745" s="594"/>
      <c r="L745" s="594"/>
      <c r="M745" s="594"/>
      <c r="N745" s="594"/>
      <c r="O745" s="594"/>
      <c r="P745" s="594"/>
      <c r="Q745" s="594"/>
      <c r="R745" s="594"/>
      <c r="S745" s="594"/>
      <c r="T745" s="594"/>
      <c r="U745" s="594"/>
      <c r="V745" s="594"/>
      <c r="W745" s="594"/>
      <c r="X745" s="594"/>
      <c r="Y745" s="594"/>
      <c r="Z745" s="594"/>
    </row>
    <row r="746" spans="1:26">
      <c r="A746" s="597"/>
      <c r="B746" s="597"/>
      <c r="C746" s="595"/>
      <c r="D746" s="595"/>
      <c r="E746" s="596"/>
      <c r="F746" s="596"/>
      <c r="G746" s="594"/>
      <c r="H746" s="594"/>
      <c r="I746" s="594"/>
      <c r="J746" s="594"/>
      <c r="K746" s="594"/>
      <c r="L746" s="594"/>
      <c r="M746" s="594"/>
      <c r="N746" s="594"/>
      <c r="O746" s="594"/>
      <c r="P746" s="594"/>
      <c r="Q746" s="594"/>
      <c r="R746" s="594"/>
      <c r="S746" s="594"/>
      <c r="T746" s="594"/>
      <c r="U746" s="594"/>
      <c r="V746" s="594"/>
      <c r="W746" s="594"/>
      <c r="X746" s="594"/>
      <c r="Y746" s="594"/>
      <c r="Z746" s="594"/>
    </row>
    <row r="747" spans="1:26">
      <c r="A747" s="597"/>
      <c r="B747" s="597"/>
      <c r="C747" s="595"/>
      <c r="D747" s="595"/>
      <c r="E747" s="596"/>
      <c r="F747" s="596"/>
      <c r="G747" s="594"/>
      <c r="H747" s="594"/>
      <c r="I747" s="594"/>
      <c r="J747" s="594"/>
      <c r="K747" s="594"/>
      <c r="L747" s="594"/>
      <c r="M747" s="594"/>
      <c r="N747" s="594"/>
      <c r="O747" s="594"/>
      <c r="P747" s="594"/>
      <c r="Q747" s="594"/>
      <c r="R747" s="594"/>
      <c r="S747" s="594"/>
      <c r="T747" s="594"/>
      <c r="U747" s="594"/>
      <c r="V747" s="594"/>
      <c r="W747" s="594"/>
      <c r="X747" s="594"/>
      <c r="Y747" s="594"/>
      <c r="Z747" s="594"/>
    </row>
    <row r="748" spans="1:26">
      <c r="A748" s="597"/>
      <c r="B748" s="597"/>
      <c r="C748" s="595"/>
      <c r="D748" s="595"/>
      <c r="E748" s="596"/>
      <c r="F748" s="596"/>
      <c r="G748" s="594"/>
      <c r="H748" s="594"/>
      <c r="I748" s="594"/>
      <c r="J748" s="594"/>
      <c r="K748" s="594"/>
      <c r="L748" s="594"/>
      <c r="M748" s="594"/>
      <c r="N748" s="594"/>
      <c r="O748" s="594"/>
      <c r="P748" s="594"/>
      <c r="Q748" s="594"/>
      <c r="R748" s="594"/>
      <c r="S748" s="594"/>
      <c r="T748" s="594"/>
      <c r="U748" s="594"/>
      <c r="V748" s="594"/>
      <c r="W748" s="594"/>
      <c r="X748" s="594"/>
      <c r="Y748" s="594"/>
      <c r="Z748" s="594"/>
    </row>
    <row r="749" spans="1:26">
      <c r="A749" s="597"/>
      <c r="B749" s="597"/>
      <c r="C749" s="595"/>
      <c r="D749" s="595"/>
      <c r="E749" s="596"/>
      <c r="F749" s="596"/>
      <c r="G749" s="594"/>
      <c r="H749" s="594"/>
      <c r="I749" s="594"/>
      <c r="J749" s="594"/>
      <c r="K749" s="594"/>
      <c r="L749" s="594"/>
      <c r="M749" s="594"/>
      <c r="N749" s="594"/>
      <c r="O749" s="594"/>
      <c r="P749" s="594"/>
      <c r="Q749" s="594"/>
      <c r="R749" s="594"/>
      <c r="S749" s="594"/>
      <c r="T749" s="594"/>
      <c r="U749" s="594"/>
      <c r="V749" s="594"/>
      <c r="W749" s="594"/>
      <c r="X749" s="594"/>
      <c r="Y749" s="594"/>
      <c r="Z749" s="594"/>
    </row>
    <row r="750" spans="1:26">
      <c r="A750" s="597"/>
      <c r="B750" s="597"/>
      <c r="C750" s="595"/>
      <c r="D750" s="595"/>
      <c r="E750" s="596"/>
      <c r="F750" s="596"/>
      <c r="G750" s="594"/>
      <c r="H750" s="594"/>
      <c r="I750" s="594"/>
      <c r="J750" s="594"/>
      <c r="K750" s="594"/>
      <c r="L750" s="594"/>
      <c r="M750" s="594"/>
      <c r="N750" s="594"/>
      <c r="O750" s="594"/>
      <c r="P750" s="594"/>
      <c r="Q750" s="594"/>
      <c r="R750" s="594"/>
      <c r="S750" s="594"/>
      <c r="T750" s="594"/>
      <c r="U750" s="594"/>
      <c r="V750" s="594"/>
      <c r="W750" s="594"/>
      <c r="X750" s="594"/>
      <c r="Y750" s="594"/>
      <c r="Z750" s="594"/>
    </row>
    <row r="751" spans="1:26">
      <c r="A751" s="597"/>
      <c r="B751" s="597"/>
      <c r="C751" s="595"/>
      <c r="D751" s="595"/>
      <c r="E751" s="596"/>
      <c r="F751" s="596"/>
      <c r="G751" s="594"/>
      <c r="H751" s="594"/>
      <c r="I751" s="594"/>
      <c r="J751" s="594"/>
      <c r="K751" s="594"/>
      <c r="L751" s="594"/>
      <c r="M751" s="594"/>
      <c r="N751" s="594"/>
      <c r="O751" s="594"/>
      <c r="P751" s="594"/>
      <c r="Q751" s="594"/>
      <c r="R751" s="594"/>
      <c r="S751" s="594"/>
      <c r="T751" s="594"/>
      <c r="U751" s="594"/>
      <c r="V751" s="594"/>
      <c r="W751" s="594"/>
      <c r="X751" s="594"/>
      <c r="Y751" s="594"/>
      <c r="Z751" s="594"/>
    </row>
    <row r="752" spans="1:26">
      <c r="A752" s="597"/>
      <c r="B752" s="597"/>
      <c r="C752" s="595"/>
      <c r="D752" s="595"/>
      <c r="E752" s="596"/>
      <c r="F752" s="596"/>
      <c r="G752" s="594"/>
      <c r="H752" s="594"/>
      <c r="I752" s="594"/>
      <c r="J752" s="594"/>
      <c r="K752" s="594"/>
      <c r="L752" s="594"/>
      <c r="M752" s="594"/>
      <c r="N752" s="594"/>
      <c r="O752" s="594"/>
      <c r="P752" s="594"/>
      <c r="Q752" s="594"/>
      <c r="R752" s="594"/>
      <c r="S752" s="594"/>
      <c r="T752" s="594"/>
      <c r="U752" s="594"/>
      <c r="V752" s="594"/>
      <c r="W752" s="594"/>
      <c r="X752" s="594"/>
      <c r="Y752" s="594"/>
      <c r="Z752" s="594"/>
    </row>
    <row r="753" spans="1:26">
      <c r="A753" s="597"/>
      <c r="B753" s="597"/>
      <c r="C753" s="595"/>
      <c r="D753" s="595"/>
      <c r="E753" s="596"/>
      <c r="F753" s="596"/>
      <c r="G753" s="594"/>
      <c r="H753" s="594"/>
      <c r="I753" s="594"/>
      <c r="J753" s="594"/>
      <c r="K753" s="594"/>
      <c r="L753" s="594"/>
      <c r="M753" s="594"/>
      <c r="N753" s="594"/>
      <c r="O753" s="594"/>
      <c r="P753" s="594"/>
      <c r="Q753" s="594"/>
      <c r="R753" s="594"/>
      <c r="S753" s="594"/>
      <c r="T753" s="594"/>
      <c r="U753" s="594"/>
      <c r="V753" s="594"/>
      <c r="W753" s="594"/>
      <c r="X753" s="594"/>
      <c r="Y753" s="594"/>
      <c r="Z753" s="594"/>
    </row>
    <row r="754" spans="1:26">
      <c r="A754" s="597"/>
      <c r="B754" s="597"/>
      <c r="C754" s="595"/>
      <c r="D754" s="595"/>
      <c r="E754" s="596"/>
      <c r="F754" s="596"/>
      <c r="G754" s="594"/>
      <c r="H754" s="594"/>
      <c r="I754" s="594"/>
      <c r="J754" s="594"/>
      <c r="K754" s="594"/>
      <c r="L754" s="594"/>
      <c r="M754" s="594"/>
      <c r="N754" s="594"/>
      <c r="O754" s="594"/>
      <c r="P754" s="594"/>
      <c r="Q754" s="594"/>
      <c r="R754" s="594"/>
      <c r="S754" s="594"/>
      <c r="T754" s="594"/>
      <c r="U754" s="594"/>
      <c r="V754" s="594"/>
      <c r="W754" s="594"/>
      <c r="X754" s="594"/>
      <c r="Y754" s="594"/>
      <c r="Z754" s="594"/>
    </row>
    <row r="755" spans="1:26">
      <c r="A755" s="597"/>
      <c r="B755" s="597"/>
      <c r="C755" s="595"/>
      <c r="D755" s="595"/>
      <c r="E755" s="596"/>
      <c r="F755" s="596"/>
      <c r="G755" s="594"/>
      <c r="H755" s="594"/>
      <c r="I755" s="594"/>
      <c r="J755" s="594"/>
      <c r="K755" s="594"/>
      <c r="L755" s="594"/>
      <c r="M755" s="594"/>
      <c r="N755" s="594"/>
      <c r="O755" s="594"/>
      <c r="P755" s="594"/>
      <c r="Q755" s="594"/>
      <c r="R755" s="594"/>
      <c r="S755" s="594"/>
      <c r="T755" s="594"/>
      <c r="U755" s="594"/>
      <c r="V755" s="594"/>
      <c r="W755" s="594"/>
      <c r="X755" s="594"/>
      <c r="Y755" s="594"/>
      <c r="Z755" s="594"/>
    </row>
    <row r="756" spans="1:26">
      <c r="A756" s="597"/>
      <c r="B756" s="597"/>
      <c r="C756" s="595"/>
      <c r="D756" s="595"/>
      <c r="E756" s="596"/>
      <c r="F756" s="596"/>
      <c r="G756" s="594"/>
      <c r="H756" s="594"/>
      <c r="I756" s="594"/>
      <c r="J756" s="594"/>
      <c r="K756" s="594"/>
      <c r="L756" s="594"/>
      <c r="M756" s="594"/>
      <c r="N756" s="594"/>
      <c r="O756" s="594"/>
      <c r="P756" s="594"/>
      <c r="Q756" s="594"/>
      <c r="R756" s="594"/>
      <c r="S756" s="594"/>
      <c r="T756" s="594"/>
      <c r="U756" s="594"/>
      <c r="V756" s="594"/>
      <c r="W756" s="594"/>
      <c r="X756" s="594"/>
      <c r="Y756" s="594"/>
      <c r="Z756" s="594"/>
    </row>
    <row r="757" spans="1:26">
      <c r="A757" s="597"/>
      <c r="B757" s="597"/>
      <c r="C757" s="595"/>
      <c r="D757" s="595"/>
      <c r="E757" s="596"/>
      <c r="F757" s="596"/>
      <c r="G757" s="594"/>
      <c r="H757" s="594"/>
      <c r="I757" s="594"/>
      <c r="J757" s="594"/>
      <c r="K757" s="594"/>
      <c r="L757" s="594"/>
      <c r="M757" s="594"/>
      <c r="N757" s="594"/>
      <c r="O757" s="594"/>
      <c r="P757" s="594"/>
      <c r="Q757" s="594"/>
      <c r="R757" s="594"/>
      <c r="S757" s="594"/>
      <c r="T757" s="594"/>
      <c r="U757" s="594"/>
      <c r="V757" s="594"/>
      <c r="W757" s="594"/>
      <c r="X757" s="594"/>
      <c r="Y757" s="594"/>
      <c r="Z757" s="594"/>
    </row>
    <row r="758" spans="1:26">
      <c r="A758" s="597"/>
      <c r="B758" s="597"/>
      <c r="C758" s="595"/>
      <c r="D758" s="595"/>
      <c r="E758" s="596"/>
      <c r="F758" s="596"/>
      <c r="G758" s="594"/>
      <c r="H758" s="594"/>
      <c r="I758" s="594"/>
      <c r="J758" s="594"/>
      <c r="K758" s="594"/>
      <c r="L758" s="594"/>
      <c r="M758" s="594"/>
      <c r="N758" s="594"/>
      <c r="O758" s="594"/>
      <c r="P758" s="594"/>
      <c r="Q758" s="594"/>
      <c r="R758" s="594"/>
      <c r="S758" s="594"/>
      <c r="T758" s="594"/>
      <c r="U758" s="594"/>
      <c r="V758" s="594"/>
      <c r="W758" s="594"/>
      <c r="X758" s="594"/>
      <c r="Y758" s="594"/>
      <c r="Z758" s="594"/>
    </row>
    <row r="759" spans="1:26">
      <c r="A759" s="597"/>
      <c r="B759" s="597"/>
      <c r="C759" s="595"/>
      <c r="D759" s="595"/>
      <c r="E759" s="596"/>
      <c r="F759" s="596"/>
      <c r="G759" s="594"/>
      <c r="H759" s="594"/>
      <c r="I759" s="594"/>
      <c r="J759" s="594"/>
      <c r="K759" s="594"/>
      <c r="L759" s="594"/>
      <c r="M759" s="594"/>
      <c r="N759" s="594"/>
      <c r="O759" s="594"/>
      <c r="P759" s="594"/>
      <c r="Q759" s="594"/>
      <c r="R759" s="594"/>
      <c r="S759" s="594"/>
      <c r="T759" s="594"/>
      <c r="U759" s="594"/>
      <c r="V759" s="594"/>
      <c r="W759" s="594"/>
      <c r="X759" s="594"/>
      <c r="Y759" s="594"/>
      <c r="Z759" s="594"/>
    </row>
    <row r="760" spans="1:26">
      <c r="A760" s="597"/>
      <c r="B760" s="597"/>
      <c r="C760" s="595"/>
      <c r="D760" s="595"/>
      <c r="E760" s="596"/>
      <c r="F760" s="596"/>
      <c r="G760" s="594"/>
      <c r="H760" s="594"/>
      <c r="I760" s="594"/>
      <c r="J760" s="594"/>
      <c r="K760" s="594"/>
      <c r="L760" s="594"/>
      <c r="M760" s="594"/>
      <c r="N760" s="594"/>
      <c r="O760" s="594"/>
      <c r="P760" s="594"/>
      <c r="Q760" s="594"/>
      <c r="R760" s="594"/>
      <c r="S760" s="594"/>
      <c r="T760" s="594"/>
      <c r="U760" s="594"/>
      <c r="V760" s="594"/>
      <c r="W760" s="594"/>
      <c r="X760" s="594"/>
      <c r="Y760" s="594"/>
      <c r="Z760" s="594"/>
    </row>
    <row r="761" spans="1:26">
      <c r="A761" s="597"/>
      <c r="B761" s="597"/>
      <c r="C761" s="595"/>
      <c r="D761" s="595"/>
      <c r="E761" s="596"/>
      <c r="F761" s="596"/>
      <c r="G761" s="594"/>
      <c r="H761" s="594"/>
      <c r="I761" s="594"/>
      <c r="J761" s="594"/>
      <c r="K761" s="594"/>
      <c r="L761" s="594"/>
      <c r="M761" s="594"/>
      <c r="N761" s="594"/>
      <c r="O761" s="594"/>
      <c r="P761" s="594"/>
      <c r="Q761" s="594"/>
      <c r="R761" s="594"/>
      <c r="S761" s="594"/>
      <c r="T761" s="594"/>
      <c r="U761" s="594"/>
      <c r="V761" s="594"/>
      <c r="W761" s="594"/>
      <c r="X761" s="594"/>
      <c r="Y761" s="594"/>
      <c r="Z761" s="594"/>
    </row>
    <row r="762" spans="1:26">
      <c r="A762" s="597"/>
      <c r="B762" s="597"/>
      <c r="C762" s="595"/>
      <c r="D762" s="595"/>
      <c r="E762" s="596"/>
      <c r="F762" s="596"/>
      <c r="G762" s="594"/>
      <c r="H762" s="594"/>
      <c r="I762" s="594"/>
      <c r="J762" s="594"/>
      <c r="K762" s="594"/>
      <c r="L762" s="594"/>
      <c r="M762" s="594"/>
      <c r="N762" s="594"/>
      <c r="O762" s="594"/>
      <c r="P762" s="594"/>
      <c r="Q762" s="594"/>
      <c r="R762" s="594"/>
      <c r="S762" s="594"/>
      <c r="T762" s="594"/>
      <c r="U762" s="594"/>
      <c r="V762" s="594"/>
      <c r="W762" s="594"/>
      <c r="X762" s="594"/>
      <c r="Y762" s="594"/>
      <c r="Z762" s="594"/>
    </row>
    <row r="763" spans="1:26">
      <c r="A763" s="597"/>
      <c r="B763" s="597"/>
      <c r="C763" s="595"/>
      <c r="D763" s="595"/>
      <c r="E763" s="596"/>
      <c r="F763" s="596"/>
      <c r="G763" s="594"/>
      <c r="H763" s="594"/>
      <c r="I763" s="594"/>
      <c r="J763" s="594"/>
      <c r="K763" s="594"/>
      <c r="L763" s="594"/>
      <c r="M763" s="594"/>
      <c r="N763" s="594"/>
      <c r="O763" s="594"/>
      <c r="P763" s="594"/>
      <c r="Q763" s="594"/>
      <c r="R763" s="594"/>
      <c r="S763" s="594"/>
      <c r="T763" s="594"/>
      <c r="U763" s="594"/>
      <c r="V763" s="594"/>
      <c r="W763" s="594"/>
      <c r="X763" s="594"/>
      <c r="Y763" s="594"/>
      <c r="Z763" s="594"/>
    </row>
    <row r="764" spans="1:26">
      <c r="A764" s="597"/>
      <c r="B764" s="597"/>
      <c r="C764" s="595"/>
      <c r="D764" s="595"/>
      <c r="E764" s="596"/>
      <c r="F764" s="596"/>
      <c r="G764" s="594"/>
      <c r="H764" s="594"/>
      <c r="I764" s="594"/>
      <c r="J764" s="594"/>
      <c r="K764" s="594"/>
      <c r="L764" s="594"/>
      <c r="M764" s="594"/>
      <c r="N764" s="594"/>
      <c r="O764" s="594"/>
      <c r="P764" s="594"/>
      <c r="Q764" s="594"/>
      <c r="R764" s="594"/>
      <c r="S764" s="594"/>
      <c r="T764" s="594"/>
      <c r="U764" s="594"/>
      <c r="V764" s="594"/>
      <c r="W764" s="594"/>
      <c r="X764" s="594"/>
      <c r="Y764" s="594"/>
      <c r="Z764" s="594"/>
    </row>
    <row r="765" spans="1:26">
      <c r="A765" s="597"/>
      <c r="B765" s="597"/>
      <c r="C765" s="595"/>
      <c r="D765" s="595"/>
      <c r="E765" s="596"/>
      <c r="F765" s="596"/>
      <c r="G765" s="594"/>
      <c r="H765" s="594"/>
      <c r="I765" s="594"/>
      <c r="J765" s="594"/>
      <c r="K765" s="594"/>
      <c r="L765" s="594"/>
      <c r="M765" s="594"/>
      <c r="N765" s="594"/>
      <c r="O765" s="594"/>
      <c r="P765" s="594"/>
      <c r="Q765" s="594"/>
      <c r="R765" s="594"/>
      <c r="S765" s="594"/>
      <c r="T765" s="594"/>
      <c r="U765" s="594"/>
      <c r="V765" s="594"/>
      <c r="W765" s="594"/>
      <c r="X765" s="594"/>
      <c r="Y765" s="594"/>
      <c r="Z765" s="594"/>
    </row>
    <row r="766" spans="1:26">
      <c r="A766" s="597"/>
      <c r="B766" s="597"/>
      <c r="C766" s="595"/>
      <c r="D766" s="595"/>
      <c r="E766" s="596"/>
      <c r="F766" s="596"/>
      <c r="G766" s="594"/>
      <c r="H766" s="594"/>
      <c r="I766" s="594"/>
      <c r="J766" s="594"/>
      <c r="K766" s="594"/>
      <c r="L766" s="594"/>
      <c r="M766" s="594"/>
      <c r="N766" s="594"/>
      <c r="O766" s="594"/>
      <c r="P766" s="594"/>
      <c r="Q766" s="594"/>
      <c r="R766" s="594"/>
      <c r="S766" s="594"/>
      <c r="T766" s="594"/>
      <c r="U766" s="594"/>
      <c r="V766" s="594"/>
      <c r="W766" s="594"/>
      <c r="X766" s="594"/>
      <c r="Y766" s="594"/>
      <c r="Z766" s="594"/>
    </row>
    <row r="767" spans="1:26">
      <c r="A767" s="597"/>
      <c r="B767" s="597"/>
      <c r="C767" s="595"/>
      <c r="D767" s="595"/>
      <c r="E767" s="596"/>
      <c r="F767" s="596"/>
      <c r="G767" s="594"/>
      <c r="H767" s="594"/>
      <c r="I767" s="594"/>
      <c r="J767" s="594"/>
      <c r="K767" s="594"/>
      <c r="L767" s="594"/>
      <c r="M767" s="594"/>
      <c r="N767" s="594"/>
      <c r="O767" s="594"/>
      <c r="P767" s="594"/>
      <c r="Q767" s="594"/>
      <c r="R767" s="594"/>
      <c r="S767" s="594"/>
      <c r="T767" s="594"/>
      <c r="U767" s="594"/>
      <c r="V767" s="594"/>
      <c r="W767" s="594"/>
      <c r="X767" s="594"/>
      <c r="Y767" s="594"/>
      <c r="Z767" s="594"/>
    </row>
    <row r="768" spans="1:26">
      <c r="A768" s="597"/>
      <c r="B768" s="597"/>
      <c r="C768" s="595"/>
      <c r="D768" s="595"/>
      <c r="E768" s="596"/>
      <c r="F768" s="596"/>
      <c r="G768" s="594"/>
      <c r="H768" s="594"/>
      <c r="I768" s="594"/>
      <c r="J768" s="594"/>
      <c r="K768" s="594"/>
      <c r="L768" s="594"/>
      <c r="M768" s="594"/>
      <c r="N768" s="594"/>
      <c r="O768" s="594"/>
      <c r="P768" s="594"/>
      <c r="Q768" s="594"/>
      <c r="R768" s="594"/>
      <c r="S768" s="594"/>
      <c r="T768" s="594"/>
      <c r="U768" s="594"/>
      <c r="V768" s="594"/>
      <c r="W768" s="594"/>
      <c r="X768" s="594"/>
      <c r="Y768" s="594"/>
      <c r="Z768" s="594"/>
    </row>
    <row r="769" spans="1:26">
      <c r="A769" s="597"/>
      <c r="B769" s="597"/>
      <c r="C769" s="595"/>
      <c r="D769" s="595"/>
      <c r="E769" s="596"/>
      <c r="F769" s="596"/>
      <c r="G769" s="594"/>
      <c r="H769" s="594"/>
      <c r="I769" s="594"/>
      <c r="J769" s="594"/>
      <c r="K769" s="594"/>
      <c r="L769" s="594"/>
      <c r="M769" s="594"/>
      <c r="N769" s="594"/>
      <c r="O769" s="594"/>
      <c r="P769" s="594"/>
      <c r="Q769" s="594"/>
      <c r="R769" s="594"/>
      <c r="S769" s="594"/>
      <c r="T769" s="594"/>
      <c r="U769" s="594"/>
      <c r="V769" s="594"/>
      <c r="W769" s="594"/>
      <c r="X769" s="594"/>
      <c r="Y769" s="594"/>
      <c r="Z769" s="594"/>
    </row>
    <row r="770" spans="1:26">
      <c r="A770" s="597"/>
      <c r="B770" s="597"/>
      <c r="C770" s="595"/>
      <c r="D770" s="595"/>
      <c r="E770" s="596"/>
      <c r="F770" s="596"/>
      <c r="G770" s="594"/>
      <c r="H770" s="594"/>
      <c r="I770" s="594"/>
      <c r="J770" s="594"/>
      <c r="K770" s="594"/>
      <c r="L770" s="594"/>
      <c r="M770" s="594"/>
      <c r="N770" s="594"/>
      <c r="O770" s="594"/>
      <c r="P770" s="594"/>
      <c r="Q770" s="594"/>
      <c r="R770" s="594"/>
      <c r="S770" s="594"/>
      <c r="T770" s="594"/>
      <c r="U770" s="594"/>
      <c r="V770" s="594"/>
      <c r="W770" s="594"/>
      <c r="X770" s="594"/>
      <c r="Y770" s="594"/>
      <c r="Z770" s="594"/>
    </row>
    <row r="771" spans="1:26">
      <c r="A771" s="597"/>
      <c r="B771" s="597"/>
      <c r="C771" s="595"/>
      <c r="D771" s="595"/>
      <c r="E771" s="596"/>
      <c r="F771" s="596"/>
      <c r="G771" s="594"/>
      <c r="H771" s="594"/>
      <c r="I771" s="594"/>
      <c r="J771" s="594"/>
      <c r="K771" s="594"/>
      <c r="L771" s="594"/>
      <c r="M771" s="594"/>
      <c r="N771" s="594"/>
      <c r="O771" s="594"/>
      <c r="P771" s="594"/>
      <c r="Q771" s="594"/>
      <c r="R771" s="594"/>
      <c r="S771" s="594"/>
      <c r="T771" s="594"/>
      <c r="U771" s="594"/>
      <c r="V771" s="594"/>
      <c r="W771" s="594"/>
      <c r="X771" s="594"/>
      <c r="Y771" s="594"/>
      <c r="Z771" s="594"/>
    </row>
    <row r="772" spans="1:26">
      <c r="A772" s="597"/>
      <c r="B772" s="597"/>
      <c r="C772" s="595"/>
      <c r="D772" s="595"/>
      <c r="E772" s="596"/>
      <c r="F772" s="596"/>
      <c r="G772" s="594"/>
      <c r="H772" s="594"/>
      <c r="I772" s="594"/>
      <c r="J772" s="594"/>
      <c r="K772" s="594"/>
      <c r="L772" s="594"/>
      <c r="M772" s="594"/>
      <c r="N772" s="594"/>
      <c r="O772" s="594"/>
      <c r="P772" s="594"/>
      <c r="Q772" s="594"/>
      <c r="R772" s="594"/>
      <c r="S772" s="594"/>
      <c r="T772" s="594"/>
      <c r="U772" s="594"/>
      <c r="V772" s="594"/>
      <c r="W772" s="594"/>
      <c r="X772" s="594"/>
      <c r="Y772" s="594"/>
      <c r="Z772" s="594"/>
    </row>
    <row r="773" spans="1:26">
      <c r="A773" s="597"/>
      <c r="B773" s="597"/>
      <c r="C773" s="595"/>
      <c r="D773" s="595"/>
      <c r="E773" s="596"/>
      <c r="F773" s="596"/>
      <c r="G773" s="594"/>
      <c r="H773" s="594"/>
      <c r="I773" s="594"/>
      <c r="J773" s="594"/>
      <c r="K773" s="594"/>
      <c r="L773" s="594"/>
      <c r="M773" s="594"/>
      <c r="N773" s="594"/>
      <c r="O773" s="594"/>
      <c r="P773" s="594"/>
      <c r="Q773" s="594"/>
      <c r="R773" s="594"/>
      <c r="S773" s="594"/>
      <c r="T773" s="594"/>
      <c r="U773" s="594"/>
      <c r="V773" s="594"/>
      <c r="W773" s="594"/>
      <c r="X773" s="594"/>
      <c r="Y773" s="594"/>
      <c r="Z773" s="594"/>
    </row>
    <row r="774" spans="1:26">
      <c r="A774" s="597"/>
      <c r="B774" s="597"/>
      <c r="C774" s="595"/>
      <c r="D774" s="595"/>
      <c r="E774" s="596"/>
      <c r="F774" s="596"/>
      <c r="G774" s="594"/>
      <c r="H774" s="594"/>
      <c r="I774" s="594"/>
      <c r="J774" s="594"/>
      <c r="K774" s="594"/>
      <c r="L774" s="594"/>
      <c r="M774" s="594"/>
      <c r="N774" s="594"/>
      <c r="O774" s="594"/>
      <c r="P774" s="594"/>
      <c r="Q774" s="594"/>
      <c r="R774" s="594"/>
      <c r="S774" s="594"/>
      <c r="T774" s="594"/>
      <c r="U774" s="594"/>
      <c r="V774" s="594"/>
      <c r="W774" s="594"/>
      <c r="X774" s="594"/>
      <c r="Y774" s="594"/>
      <c r="Z774" s="594"/>
    </row>
    <row r="775" spans="1:26">
      <c r="A775" s="597"/>
      <c r="B775" s="597"/>
      <c r="C775" s="595"/>
      <c r="D775" s="595"/>
      <c r="E775" s="596"/>
      <c r="F775" s="596"/>
      <c r="G775" s="594"/>
      <c r="H775" s="594"/>
      <c r="I775" s="594"/>
      <c r="J775" s="594"/>
      <c r="K775" s="594"/>
      <c r="L775" s="594"/>
      <c r="M775" s="594"/>
      <c r="N775" s="594"/>
      <c r="O775" s="594"/>
      <c r="P775" s="594"/>
      <c r="Q775" s="594"/>
      <c r="R775" s="594"/>
      <c r="S775" s="594"/>
      <c r="T775" s="594"/>
      <c r="U775" s="594"/>
      <c r="V775" s="594"/>
      <c r="W775" s="594"/>
      <c r="X775" s="594"/>
      <c r="Y775" s="594"/>
      <c r="Z775" s="594"/>
    </row>
    <row r="776" spans="1:26">
      <c r="A776" s="597"/>
      <c r="B776" s="597"/>
      <c r="C776" s="595"/>
      <c r="D776" s="595"/>
      <c r="E776" s="596"/>
      <c r="F776" s="596"/>
      <c r="G776" s="594"/>
      <c r="H776" s="594"/>
      <c r="I776" s="594"/>
      <c r="J776" s="594"/>
      <c r="K776" s="594"/>
      <c r="L776" s="594"/>
      <c r="M776" s="594"/>
      <c r="N776" s="594"/>
      <c r="O776" s="594"/>
      <c r="P776" s="594"/>
      <c r="Q776" s="594"/>
      <c r="R776" s="594"/>
      <c r="S776" s="594"/>
      <c r="T776" s="594"/>
      <c r="U776" s="594"/>
      <c r="V776" s="594"/>
      <c r="W776" s="594"/>
      <c r="X776" s="594"/>
      <c r="Y776" s="594"/>
      <c r="Z776" s="594"/>
    </row>
    <row r="777" spans="1:26">
      <c r="A777" s="597"/>
      <c r="B777" s="597"/>
      <c r="C777" s="595"/>
      <c r="D777" s="595"/>
      <c r="E777" s="596"/>
      <c r="F777" s="596"/>
      <c r="G777" s="594"/>
      <c r="H777" s="594"/>
      <c r="I777" s="594"/>
      <c r="J777" s="594"/>
      <c r="K777" s="594"/>
      <c r="L777" s="594"/>
      <c r="M777" s="594"/>
      <c r="N777" s="594"/>
      <c r="O777" s="594"/>
      <c r="P777" s="594"/>
      <c r="Q777" s="594"/>
      <c r="R777" s="594"/>
      <c r="S777" s="594"/>
      <c r="T777" s="594"/>
      <c r="U777" s="594"/>
      <c r="V777" s="594"/>
      <c r="W777" s="594"/>
      <c r="X777" s="594"/>
      <c r="Y777" s="594"/>
      <c r="Z777" s="594"/>
    </row>
    <row r="778" spans="1:26">
      <c r="A778" s="597"/>
      <c r="B778" s="597"/>
      <c r="C778" s="595"/>
      <c r="D778" s="595"/>
      <c r="E778" s="596"/>
      <c r="F778" s="596"/>
      <c r="G778" s="594"/>
      <c r="H778" s="594"/>
      <c r="I778" s="594"/>
      <c r="J778" s="594"/>
      <c r="K778" s="594"/>
      <c r="L778" s="594"/>
      <c r="M778" s="594"/>
      <c r="N778" s="594"/>
      <c r="O778" s="594"/>
      <c r="P778" s="594"/>
      <c r="Q778" s="594"/>
      <c r="R778" s="594"/>
      <c r="S778" s="594"/>
      <c r="T778" s="594"/>
      <c r="U778" s="594"/>
      <c r="V778" s="594"/>
      <c r="W778" s="594"/>
      <c r="X778" s="594"/>
      <c r="Y778" s="594"/>
      <c r="Z778" s="594"/>
    </row>
    <row r="779" spans="1:26">
      <c r="A779" s="597"/>
      <c r="B779" s="597"/>
      <c r="C779" s="595"/>
      <c r="D779" s="595"/>
      <c r="E779" s="596"/>
      <c r="F779" s="596"/>
      <c r="G779" s="594"/>
      <c r="H779" s="594"/>
      <c r="I779" s="594"/>
      <c r="J779" s="594"/>
      <c r="K779" s="594"/>
      <c r="L779" s="594"/>
      <c r="M779" s="594"/>
      <c r="N779" s="594"/>
      <c r="O779" s="594"/>
      <c r="P779" s="594"/>
      <c r="Q779" s="594"/>
      <c r="R779" s="594"/>
      <c r="S779" s="594"/>
      <c r="T779" s="594"/>
      <c r="U779" s="594"/>
      <c r="V779" s="594"/>
      <c r="W779" s="594"/>
      <c r="X779" s="594"/>
      <c r="Y779" s="594"/>
      <c r="Z779" s="594"/>
    </row>
    <row r="780" spans="1:26">
      <c r="A780" s="597"/>
      <c r="B780" s="597"/>
      <c r="C780" s="595"/>
      <c r="D780" s="595"/>
      <c r="E780" s="596"/>
      <c r="F780" s="596"/>
      <c r="G780" s="594"/>
      <c r="H780" s="594"/>
      <c r="I780" s="594"/>
      <c r="J780" s="594"/>
      <c r="K780" s="594"/>
      <c r="L780" s="594"/>
      <c r="M780" s="594"/>
      <c r="N780" s="594"/>
      <c r="O780" s="594"/>
      <c r="P780" s="594"/>
      <c r="Q780" s="594"/>
      <c r="R780" s="594"/>
      <c r="S780" s="594"/>
      <c r="T780" s="594"/>
      <c r="U780" s="594"/>
      <c r="V780" s="594"/>
      <c r="W780" s="594"/>
      <c r="X780" s="594"/>
      <c r="Y780" s="594"/>
      <c r="Z780" s="594"/>
    </row>
    <row r="781" spans="1:26">
      <c r="A781" s="597"/>
      <c r="B781" s="597"/>
      <c r="C781" s="595"/>
      <c r="D781" s="595"/>
      <c r="E781" s="596"/>
      <c r="F781" s="596"/>
      <c r="G781" s="594"/>
      <c r="H781" s="594"/>
      <c r="I781" s="594"/>
      <c r="J781" s="594"/>
      <c r="K781" s="594"/>
      <c r="L781" s="594"/>
      <c r="M781" s="594"/>
      <c r="N781" s="594"/>
      <c r="O781" s="594"/>
      <c r="P781" s="594"/>
      <c r="Q781" s="594"/>
      <c r="R781" s="594"/>
      <c r="S781" s="594"/>
      <c r="T781" s="594"/>
      <c r="U781" s="594"/>
      <c r="V781" s="594"/>
      <c r="W781" s="594"/>
      <c r="X781" s="594"/>
      <c r="Y781" s="594"/>
      <c r="Z781" s="594"/>
    </row>
    <row r="782" spans="1:26">
      <c r="A782" s="597"/>
      <c r="B782" s="597"/>
      <c r="C782" s="595"/>
      <c r="D782" s="595"/>
      <c r="E782" s="596"/>
      <c r="F782" s="596"/>
      <c r="G782" s="594"/>
      <c r="H782" s="594"/>
      <c r="I782" s="594"/>
      <c r="J782" s="594"/>
      <c r="K782" s="594"/>
      <c r="L782" s="594"/>
      <c r="M782" s="594"/>
      <c r="N782" s="594"/>
      <c r="O782" s="594"/>
      <c r="P782" s="594"/>
      <c r="Q782" s="594"/>
      <c r="R782" s="594"/>
      <c r="S782" s="594"/>
      <c r="T782" s="594"/>
      <c r="U782" s="594"/>
      <c r="V782" s="594"/>
      <c r="W782" s="594"/>
      <c r="X782" s="594"/>
      <c r="Y782" s="594"/>
      <c r="Z782" s="594"/>
    </row>
    <row r="783" spans="1:26">
      <c r="A783" s="597"/>
      <c r="B783" s="597"/>
      <c r="C783" s="595"/>
      <c r="D783" s="595"/>
      <c r="E783" s="596"/>
      <c r="F783" s="596"/>
      <c r="G783" s="594"/>
      <c r="H783" s="594"/>
      <c r="I783" s="594"/>
      <c r="J783" s="594"/>
      <c r="K783" s="594"/>
      <c r="L783" s="594"/>
      <c r="M783" s="594"/>
      <c r="N783" s="594"/>
      <c r="O783" s="594"/>
      <c r="P783" s="594"/>
      <c r="Q783" s="594"/>
      <c r="R783" s="594"/>
      <c r="S783" s="594"/>
      <c r="T783" s="594"/>
      <c r="U783" s="594"/>
      <c r="V783" s="594"/>
      <c r="W783" s="594"/>
      <c r="X783" s="594"/>
      <c r="Y783" s="594"/>
      <c r="Z783" s="594"/>
    </row>
    <row r="784" spans="1:26">
      <c r="A784" s="597"/>
      <c r="B784" s="597"/>
      <c r="C784" s="595"/>
      <c r="D784" s="595"/>
      <c r="E784" s="596"/>
      <c r="F784" s="596"/>
      <c r="G784" s="594"/>
      <c r="H784" s="594"/>
      <c r="I784" s="594"/>
      <c r="J784" s="594"/>
      <c r="K784" s="594"/>
      <c r="L784" s="594"/>
      <c r="M784" s="594"/>
      <c r="N784" s="594"/>
      <c r="O784" s="594"/>
      <c r="P784" s="594"/>
      <c r="Q784" s="594"/>
      <c r="R784" s="594"/>
      <c r="S784" s="594"/>
      <c r="T784" s="594"/>
      <c r="U784" s="594"/>
      <c r="V784" s="594"/>
      <c r="W784" s="594"/>
      <c r="X784" s="594"/>
      <c r="Y784" s="594"/>
      <c r="Z784" s="594"/>
    </row>
    <row r="785" spans="1:26">
      <c r="A785" s="597"/>
      <c r="B785" s="597"/>
      <c r="C785" s="595"/>
      <c r="D785" s="595"/>
      <c r="E785" s="596"/>
      <c r="F785" s="596"/>
      <c r="G785" s="594"/>
      <c r="H785" s="594"/>
      <c r="I785" s="594"/>
      <c r="J785" s="594"/>
      <c r="K785" s="594"/>
      <c r="L785" s="594"/>
      <c r="M785" s="594"/>
      <c r="N785" s="594"/>
      <c r="O785" s="594"/>
      <c r="P785" s="594"/>
      <c r="Q785" s="594"/>
      <c r="R785" s="594"/>
      <c r="S785" s="594"/>
      <c r="T785" s="594"/>
      <c r="U785" s="594"/>
      <c r="V785" s="594"/>
      <c r="W785" s="594"/>
      <c r="X785" s="594"/>
      <c r="Y785" s="594"/>
      <c r="Z785" s="594"/>
    </row>
    <row r="786" spans="1:26">
      <c r="A786" s="597"/>
      <c r="B786" s="597"/>
      <c r="C786" s="595"/>
      <c r="D786" s="595"/>
      <c r="E786" s="596"/>
      <c r="F786" s="596"/>
      <c r="G786" s="594"/>
      <c r="H786" s="594"/>
      <c r="I786" s="594"/>
      <c r="J786" s="594"/>
      <c r="K786" s="594"/>
      <c r="L786" s="594"/>
      <c r="M786" s="594"/>
      <c r="N786" s="594"/>
      <c r="O786" s="594"/>
      <c r="P786" s="594"/>
      <c r="Q786" s="594"/>
      <c r="R786" s="594"/>
      <c r="S786" s="594"/>
      <c r="T786" s="594"/>
      <c r="U786" s="594"/>
      <c r="V786" s="594"/>
      <c r="W786" s="594"/>
      <c r="X786" s="594"/>
      <c r="Y786" s="594"/>
      <c r="Z786" s="594"/>
    </row>
    <row r="787" spans="1:26">
      <c r="A787" s="597"/>
      <c r="B787" s="597"/>
      <c r="C787" s="595"/>
      <c r="D787" s="595"/>
      <c r="E787" s="596"/>
      <c r="F787" s="596"/>
      <c r="G787" s="594"/>
      <c r="H787" s="594"/>
      <c r="I787" s="594"/>
      <c r="J787" s="594"/>
      <c r="K787" s="594"/>
      <c r="L787" s="594"/>
      <c r="M787" s="594"/>
      <c r="N787" s="594"/>
      <c r="O787" s="594"/>
      <c r="P787" s="594"/>
      <c r="Q787" s="594"/>
      <c r="R787" s="594"/>
      <c r="S787" s="594"/>
      <c r="T787" s="594"/>
      <c r="U787" s="594"/>
      <c r="V787" s="594"/>
      <c r="W787" s="594"/>
      <c r="X787" s="594"/>
      <c r="Y787" s="594"/>
      <c r="Z787" s="594"/>
    </row>
    <row r="788" spans="1:26">
      <c r="A788" s="597"/>
      <c r="B788" s="597"/>
      <c r="C788" s="595"/>
      <c r="D788" s="595"/>
      <c r="E788" s="596"/>
      <c r="F788" s="596"/>
      <c r="G788" s="594"/>
      <c r="H788" s="594"/>
      <c r="I788" s="594"/>
      <c r="J788" s="594"/>
      <c r="K788" s="594"/>
      <c r="L788" s="594"/>
      <c r="M788" s="594"/>
      <c r="N788" s="594"/>
      <c r="O788" s="594"/>
      <c r="P788" s="594"/>
      <c r="Q788" s="594"/>
      <c r="R788" s="594"/>
      <c r="S788" s="594"/>
      <c r="T788" s="594"/>
      <c r="U788" s="594"/>
      <c r="V788" s="594"/>
      <c r="W788" s="594"/>
      <c r="X788" s="594"/>
      <c r="Y788" s="594"/>
      <c r="Z788" s="594"/>
    </row>
    <row r="789" spans="1:26">
      <c r="A789" s="597"/>
      <c r="B789" s="597"/>
      <c r="C789" s="595"/>
      <c r="D789" s="595"/>
      <c r="E789" s="596"/>
      <c r="F789" s="596"/>
      <c r="G789" s="594"/>
      <c r="H789" s="594"/>
      <c r="I789" s="594"/>
      <c r="J789" s="594"/>
      <c r="K789" s="594"/>
      <c r="L789" s="594"/>
      <c r="M789" s="594"/>
      <c r="N789" s="594"/>
      <c r="O789" s="594"/>
      <c r="P789" s="594"/>
      <c r="Q789" s="594"/>
      <c r="R789" s="594"/>
      <c r="S789" s="594"/>
      <c r="T789" s="594"/>
      <c r="U789" s="594"/>
      <c r="V789" s="594"/>
      <c r="W789" s="594"/>
      <c r="X789" s="594"/>
      <c r="Y789" s="594"/>
      <c r="Z789" s="594"/>
    </row>
    <row r="790" spans="1:26">
      <c r="A790" s="597"/>
      <c r="B790" s="597"/>
      <c r="C790" s="595"/>
      <c r="D790" s="595"/>
      <c r="E790" s="596"/>
      <c r="F790" s="596"/>
      <c r="G790" s="594"/>
      <c r="H790" s="594"/>
      <c r="I790" s="594"/>
      <c r="J790" s="594"/>
      <c r="K790" s="594"/>
      <c r="L790" s="594"/>
      <c r="M790" s="594"/>
      <c r="N790" s="594"/>
      <c r="O790" s="594"/>
      <c r="P790" s="594"/>
      <c r="Q790" s="594"/>
      <c r="R790" s="594"/>
      <c r="S790" s="594"/>
      <c r="T790" s="594"/>
      <c r="U790" s="594"/>
      <c r="V790" s="594"/>
      <c r="W790" s="594"/>
      <c r="X790" s="594"/>
      <c r="Y790" s="594"/>
      <c r="Z790" s="594"/>
    </row>
    <row r="791" spans="1:26">
      <c r="A791" s="597"/>
      <c r="B791" s="597"/>
      <c r="C791" s="595"/>
      <c r="D791" s="595"/>
      <c r="E791" s="596"/>
      <c r="F791" s="596"/>
      <c r="G791" s="594"/>
      <c r="H791" s="594"/>
      <c r="I791" s="594"/>
      <c r="J791" s="594"/>
      <c r="K791" s="594"/>
      <c r="L791" s="594"/>
      <c r="M791" s="594"/>
      <c r="N791" s="594"/>
      <c r="O791" s="594"/>
      <c r="P791" s="594"/>
      <c r="Q791" s="594"/>
      <c r="R791" s="594"/>
      <c r="S791" s="594"/>
      <c r="T791" s="594"/>
      <c r="U791" s="594"/>
      <c r="V791" s="594"/>
      <c r="W791" s="594"/>
      <c r="X791" s="594"/>
      <c r="Y791" s="594"/>
      <c r="Z791" s="594"/>
    </row>
    <row r="792" spans="1:26">
      <c r="A792" s="597"/>
      <c r="B792" s="597"/>
      <c r="C792" s="595"/>
      <c r="D792" s="595"/>
      <c r="E792" s="596"/>
      <c r="F792" s="596"/>
      <c r="G792" s="594"/>
      <c r="H792" s="594"/>
      <c r="I792" s="594"/>
      <c r="J792" s="594"/>
      <c r="K792" s="594"/>
      <c r="L792" s="594"/>
      <c r="M792" s="594"/>
      <c r="N792" s="594"/>
      <c r="O792" s="594"/>
      <c r="P792" s="594"/>
      <c r="Q792" s="594"/>
      <c r="R792" s="594"/>
      <c r="S792" s="594"/>
      <c r="T792" s="594"/>
      <c r="U792" s="594"/>
      <c r="V792" s="594"/>
      <c r="W792" s="594"/>
      <c r="X792" s="594"/>
      <c r="Y792" s="594"/>
      <c r="Z792" s="594"/>
    </row>
    <row r="793" spans="1:26">
      <c r="A793" s="597"/>
      <c r="B793" s="597"/>
      <c r="C793" s="595"/>
      <c r="D793" s="595"/>
      <c r="E793" s="596"/>
      <c r="F793" s="596"/>
      <c r="G793" s="594"/>
      <c r="H793" s="594"/>
      <c r="I793" s="594"/>
      <c r="J793" s="594"/>
      <c r="K793" s="594"/>
      <c r="L793" s="594"/>
      <c r="M793" s="594"/>
      <c r="N793" s="594"/>
      <c r="O793" s="594"/>
      <c r="P793" s="594"/>
      <c r="Q793" s="594"/>
      <c r="R793" s="594"/>
      <c r="S793" s="594"/>
      <c r="T793" s="594"/>
      <c r="U793" s="594"/>
      <c r="V793" s="594"/>
      <c r="W793" s="594"/>
      <c r="X793" s="594"/>
      <c r="Y793" s="594"/>
      <c r="Z793" s="594"/>
    </row>
    <row r="794" spans="1:26">
      <c r="A794" s="597"/>
      <c r="B794" s="597"/>
      <c r="C794" s="595"/>
      <c r="D794" s="595"/>
      <c r="E794" s="596"/>
      <c r="F794" s="596"/>
      <c r="G794" s="594"/>
      <c r="H794" s="594"/>
      <c r="I794" s="594"/>
      <c r="J794" s="594"/>
      <c r="K794" s="594"/>
      <c r="L794" s="594"/>
      <c r="M794" s="594"/>
      <c r="N794" s="594"/>
      <c r="O794" s="594"/>
      <c r="P794" s="594"/>
      <c r="Q794" s="594"/>
      <c r="R794" s="594"/>
      <c r="S794" s="594"/>
      <c r="T794" s="594"/>
      <c r="U794" s="594"/>
      <c r="V794" s="594"/>
      <c r="W794" s="594"/>
      <c r="X794" s="594"/>
      <c r="Y794" s="594"/>
      <c r="Z794" s="594"/>
    </row>
    <row r="795" spans="1:26">
      <c r="A795" s="597"/>
      <c r="B795" s="597"/>
      <c r="C795" s="595"/>
      <c r="D795" s="595"/>
      <c r="E795" s="596"/>
      <c r="F795" s="596"/>
      <c r="G795" s="594"/>
      <c r="H795" s="594"/>
      <c r="I795" s="594"/>
      <c r="J795" s="594"/>
      <c r="K795" s="594"/>
      <c r="L795" s="594"/>
      <c r="M795" s="594"/>
      <c r="N795" s="594"/>
      <c r="O795" s="594"/>
      <c r="P795" s="594"/>
      <c r="Q795" s="594"/>
      <c r="R795" s="594"/>
      <c r="S795" s="594"/>
      <c r="T795" s="594"/>
      <c r="U795" s="594"/>
      <c r="V795" s="594"/>
      <c r="W795" s="594"/>
      <c r="X795" s="594"/>
      <c r="Y795" s="594"/>
      <c r="Z795" s="594"/>
    </row>
    <row r="796" spans="1:26">
      <c r="A796" s="597"/>
      <c r="B796" s="597"/>
      <c r="C796" s="595"/>
      <c r="D796" s="595"/>
      <c r="E796" s="596"/>
      <c r="F796" s="596"/>
      <c r="G796" s="594"/>
      <c r="H796" s="594"/>
      <c r="I796" s="594"/>
      <c r="J796" s="594"/>
      <c r="K796" s="594"/>
      <c r="L796" s="594"/>
      <c r="M796" s="594"/>
      <c r="N796" s="594"/>
      <c r="O796" s="594"/>
      <c r="P796" s="594"/>
      <c r="Q796" s="594"/>
      <c r="R796" s="594"/>
      <c r="S796" s="594"/>
      <c r="T796" s="594"/>
      <c r="U796" s="594"/>
      <c r="V796" s="594"/>
      <c r="W796" s="594"/>
      <c r="X796" s="594"/>
      <c r="Y796" s="594"/>
      <c r="Z796" s="594"/>
    </row>
    <row r="797" spans="1:26">
      <c r="A797" s="597"/>
      <c r="B797" s="597"/>
      <c r="C797" s="595"/>
      <c r="D797" s="595"/>
      <c r="E797" s="596"/>
      <c r="F797" s="596"/>
      <c r="G797" s="594"/>
      <c r="H797" s="594"/>
      <c r="I797" s="594"/>
      <c r="J797" s="594"/>
      <c r="K797" s="594"/>
      <c r="L797" s="594"/>
      <c r="M797" s="594"/>
      <c r="N797" s="594"/>
      <c r="O797" s="594"/>
      <c r="P797" s="594"/>
      <c r="Q797" s="594"/>
      <c r="R797" s="594"/>
      <c r="S797" s="594"/>
      <c r="T797" s="594"/>
      <c r="U797" s="594"/>
      <c r="V797" s="594"/>
      <c r="W797" s="594"/>
      <c r="X797" s="594"/>
      <c r="Y797" s="594"/>
      <c r="Z797" s="594"/>
    </row>
    <row r="798" spans="1:26">
      <c r="A798" s="597"/>
      <c r="B798" s="597"/>
      <c r="C798" s="595"/>
      <c r="D798" s="595"/>
      <c r="E798" s="596"/>
      <c r="F798" s="596"/>
      <c r="G798" s="594"/>
      <c r="H798" s="594"/>
      <c r="I798" s="594"/>
      <c r="J798" s="594"/>
      <c r="K798" s="594"/>
      <c r="L798" s="594"/>
      <c r="M798" s="594"/>
      <c r="N798" s="594"/>
      <c r="O798" s="594"/>
      <c r="P798" s="594"/>
      <c r="Q798" s="594"/>
      <c r="R798" s="594"/>
      <c r="S798" s="594"/>
      <c r="T798" s="594"/>
      <c r="U798" s="594"/>
      <c r="V798" s="594"/>
      <c r="W798" s="594"/>
      <c r="X798" s="594"/>
      <c r="Y798" s="594"/>
      <c r="Z798" s="594"/>
    </row>
    <row r="799" spans="1:26">
      <c r="A799" s="597"/>
      <c r="B799" s="597"/>
      <c r="C799" s="595"/>
      <c r="D799" s="595"/>
      <c r="E799" s="596"/>
      <c r="F799" s="596"/>
      <c r="G799" s="594"/>
      <c r="H799" s="594"/>
      <c r="I799" s="594"/>
      <c r="J799" s="594"/>
      <c r="K799" s="594"/>
      <c r="L799" s="594"/>
      <c r="M799" s="594"/>
      <c r="N799" s="594"/>
      <c r="O799" s="594"/>
      <c r="P799" s="594"/>
      <c r="Q799" s="594"/>
      <c r="R799" s="594"/>
      <c r="S799" s="594"/>
      <c r="T799" s="594"/>
      <c r="U799" s="594"/>
      <c r="V799" s="594"/>
      <c r="W799" s="594"/>
      <c r="X799" s="594"/>
      <c r="Y799" s="594"/>
      <c r="Z799" s="594"/>
    </row>
    <row r="800" spans="1:26">
      <c r="A800" s="597"/>
      <c r="B800" s="597"/>
      <c r="C800" s="595"/>
      <c r="D800" s="595"/>
      <c r="E800" s="596"/>
      <c r="F800" s="596"/>
      <c r="G800" s="594"/>
      <c r="H800" s="594"/>
      <c r="I800" s="594"/>
      <c r="J800" s="594"/>
      <c r="K800" s="594"/>
      <c r="L800" s="594"/>
      <c r="M800" s="594"/>
      <c r="N800" s="594"/>
      <c r="O800" s="594"/>
      <c r="P800" s="594"/>
      <c r="Q800" s="594"/>
      <c r="R800" s="594"/>
      <c r="S800" s="594"/>
      <c r="T800" s="594"/>
      <c r="U800" s="594"/>
      <c r="V800" s="594"/>
      <c r="W800" s="594"/>
      <c r="X800" s="594"/>
      <c r="Y800" s="594"/>
      <c r="Z800" s="594"/>
    </row>
    <row r="801" spans="1:26">
      <c r="A801" s="597"/>
      <c r="B801" s="597"/>
      <c r="C801" s="595"/>
      <c r="D801" s="595"/>
      <c r="E801" s="596"/>
      <c r="F801" s="596"/>
      <c r="G801" s="594"/>
      <c r="H801" s="594"/>
      <c r="I801" s="594"/>
      <c r="J801" s="594"/>
      <c r="K801" s="594"/>
      <c r="L801" s="594"/>
      <c r="M801" s="594"/>
      <c r="N801" s="594"/>
      <c r="O801" s="594"/>
      <c r="P801" s="594"/>
      <c r="Q801" s="594"/>
      <c r="R801" s="594"/>
      <c r="S801" s="594"/>
      <c r="T801" s="594"/>
      <c r="U801" s="594"/>
      <c r="V801" s="594"/>
      <c r="W801" s="594"/>
      <c r="X801" s="594"/>
      <c r="Y801" s="594"/>
      <c r="Z801" s="594"/>
    </row>
    <row r="802" spans="1:26">
      <c r="A802" s="597"/>
      <c r="B802" s="597"/>
      <c r="C802" s="595"/>
      <c r="D802" s="595"/>
      <c r="E802" s="596"/>
      <c r="F802" s="596"/>
      <c r="G802" s="594"/>
      <c r="H802" s="594"/>
      <c r="I802" s="594"/>
      <c r="J802" s="594"/>
      <c r="K802" s="594"/>
      <c r="L802" s="594"/>
      <c r="M802" s="594"/>
      <c r="N802" s="594"/>
      <c r="O802" s="594"/>
      <c r="P802" s="594"/>
      <c r="Q802" s="594"/>
      <c r="R802" s="594"/>
      <c r="S802" s="594"/>
      <c r="T802" s="594"/>
      <c r="U802" s="594"/>
      <c r="V802" s="594"/>
      <c r="W802" s="594"/>
      <c r="X802" s="594"/>
      <c r="Y802" s="594"/>
      <c r="Z802" s="594"/>
    </row>
    <row r="803" spans="1:26">
      <c r="A803" s="597"/>
      <c r="B803" s="597"/>
      <c r="C803" s="595"/>
      <c r="D803" s="595"/>
      <c r="E803" s="596"/>
      <c r="F803" s="596"/>
      <c r="G803" s="594"/>
      <c r="H803" s="594"/>
      <c r="I803" s="594"/>
      <c r="J803" s="594"/>
      <c r="K803" s="594"/>
      <c r="L803" s="594"/>
      <c r="M803" s="594"/>
      <c r="N803" s="594"/>
      <c r="O803" s="594"/>
      <c r="P803" s="594"/>
      <c r="Q803" s="594"/>
      <c r="R803" s="594"/>
      <c r="S803" s="594"/>
      <c r="T803" s="594"/>
      <c r="U803" s="594"/>
      <c r="V803" s="594"/>
      <c r="W803" s="594"/>
      <c r="X803" s="594"/>
      <c r="Y803" s="594"/>
      <c r="Z803" s="594"/>
    </row>
    <row r="804" spans="1:26">
      <c r="A804" s="597"/>
      <c r="B804" s="597"/>
      <c r="C804" s="595"/>
      <c r="D804" s="595"/>
      <c r="E804" s="596"/>
      <c r="F804" s="596"/>
      <c r="G804" s="594"/>
      <c r="H804" s="594"/>
      <c r="I804" s="594"/>
      <c r="J804" s="594"/>
      <c r="K804" s="594"/>
      <c r="L804" s="594"/>
      <c r="M804" s="594"/>
      <c r="N804" s="594"/>
      <c r="O804" s="594"/>
      <c r="P804" s="594"/>
      <c r="Q804" s="594"/>
      <c r="R804" s="594"/>
      <c r="S804" s="594"/>
      <c r="T804" s="594"/>
      <c r="U804" s="594"/>
      <c r="V804" s="594"/>
      <c r="W804" s="594"/>
      <c r="X804" s="594"/>
      <c r="Y804" s="594"/>
      <c r="Z804" s="594"/>
    </row>
    <row r="805" spans="1:26">
      <c r="A805" s="597"/>
      <c r="B805" s="597"/>
      <c r="C805" s="595"/>
      <c r="D805" s="595"/>
      <c r="E805" s="596"/>
      <c r="F805" s="596"/>
      <c r="G805" s="594"/>
      <c r="H805" s="594"/>
      <c r="I805" s="594"/>
      <c r="J805" s="594"/>
      <c r="K805" s="594"/>
      <c r="L805" s="594"/>
      <c r="M805" s="594"/>
      <c r="N805" s="594"/>
      <c r="O805" s="594"/>
      <c r="P805" s="594"/>
      <c r="Q805" s="594"/>
      <c r="R805" s="594"/>
      <c r="S805" s="594"/>
      <c r="T805" s="594"/>
      <c r="U805" s="594"/>
      <c r="V805" s="594"/>
      <c r="W805" s="594"/>
      <c r="X805" s="594"/>
      <c r="Y805" s="594"/>
      <c r="Z805" s="594"/>
    </row>
    <row r="806" spans="1:26">
      <c r="A806" s="597"/>
      <c r="B806" s="597"/>
      <c r="C806" s="595"/>
      <c r="D806" s="595"/>
      <c r="E806" s="596"/>
      <c r="F806" s="596"/>
      <c r="G806" s="594"/>
      <c r="H806" s="594"/>
      <c r="I806" s="594"/>
      <c r="J806" s="594"/>
      <c r="K806" s="594"/>
      <c r="L806" s="594"/>
      <c r="M806" s="594"/>
      <c r="N806" s="594"/>
      <c r="O806" s="594"/>
      <c r="P806" s="594"/>
      <c r="Q806" s="594"/>
      <c r="R806" s="594"/>
      <c r="S806" s="594"/>
      <c r="T806" s="594"/>
      <c r="U806" s="594"/>
      <c r="V806" s="594"/>
      <c r="W806" s="594"/>
      <c r="X806" s="594"/>
      <c r="Y806" s="594"/>
      <c r="Z806" s="594"/>
    </row>
    <row r="807" spans="1:26">
      <c r="A807" s="597"/>
      <c r="B807" s="597"/>
      <c r="C807" s="595"/>
      <c r="D807" s="595"/>
      <c r="E807" s="596"/>
      <c r="F807" s="596"/>
      <c r="G807" s="594"/>
      <c r="H807" s="594"/>
      <c r="I807" s="594"/>
      <c r="J807" s="594"/>
      <c r="K807" s="594"/>
      <c r="L807" s="594"/>
      <c r="M807" s="594"/>
      <c r="N807" s="594"/>
      <c r="O807" s="594"/>
      <c r="P807" s="594"/>
      <c r="Q807" s="594"/>
      <c r="R807" s="594"/>
      <c r="S807" s="594"/>
      <c r="T807" s="594"/>
      <c r="U807" s="594"/>
      <c r="V807" s="594"/>
      <c r="W807" s="594"/>
      <c r="X807" s="594"/>
      <c r="Y807" s="594"/>
      <c r="Z807" s="594"/>
    </row>
    <row r="808" spans="1:26">
      <c r="A808" s="597"/>
      <c r="B808" s="597"/>
      <c r="C808" s="595"/>
      <c r="D808" s="595"/>
      <c r="E808" s="596"/>
      <c r="F808" s="596"/>
      <c r="G808" s="594"/>
      <c r="H808" s="594"/>
      <c r="I808" s="594"/>
      <c r="J808" s="594"/>
      <c r="K808" s="594"/>
      <c r="L808" s="594"/>
      <c r="M808" s="594"/>
      <c r="N808" s="594"/>
      <c r="O808" s="594"/>
      <c r="P808" s="594"/>
      <c r="Q808" s="594"/>
      <c r="R808" s="594"/>
      <c r="S808" s="594"/>
      <c r="T808" s="594"/>
      <c r="U808" s="594"/>
      <c r="V808" s="594"/>
      <c r="W808" s="594"/>
      <c r="X808" s="594"/>
      <c r="Y808" s="594"/>
      <c r="Z808" s="594"/>
    </row>
    <row r="809" spans="1:26">
      <c r="A809" s="597"/>
      <c r="B809" s="597"/>
      <c r="C809" s="595"/>
      <c r="D809" s="595"/>
      <c r="E809" s="596"/>
      <c r="F809" s="596"/>
      <c r="G809" s="594"/>
      <c r="H809" s="594"/>
      <c r="I809" s="594"/>
      <c r="J809" s="594"/>
      <c r="K809" s="594"/>
      <c r="L809" s="594"/>
      <c r="M809" s="594"/>
      <c r="N809" s="594"/>
      <c r="O809" s="594"/>
      <c r="P809" s="594"/>
      <c r="Q809" s="594"/>
      <c r="R809" s="594"/>
      <c r="S809" s="594"/>
      <c r="T809" s="594"/>
      <c r="U809" s="594"/>
      <c r="V809" s="594"/>
      <c r="W809" s="594"/>
      <c r="X809" s="594"/>
      <c r="Y809" s="594"/>
      <c r="Z809" s="594"/>
    </row>
    <row r="810" spans="1:26">
      <c r="A810" s="597"/>
      <c r="B810" s="597"/>
      <c r="C810" s="595"/>
      <c r="D810" s="595"/>
      <c r="E810" s="596"/>
      <c r="F810" s="596"/>
      <c r="G810" s="594"/>
      <c r="H810" s="594"/>
      <c r="I810" s="594"/>
      <c r="J810" s="594"/>
      <c r="K810" s="594"/>
      <c r="L810" s="594"/>
      <c r="M810" s="594"/>
      <c r="N810" s="594"/>
      <c r="O810" s="594"/>
      <c r="P810" s="594"/>
      <c r="Q810" s="594"/>
      <c r="R810" s="594"/>
      <c r="S810" s="594"/>
      <c r="T810" s="594"/>
      <c r="U810" s="594"/>
      <c r="V810" s="594"/>
      <c r="W810" s="594"/>
      <c r="X810" s="594"/>
      <c r="Y810" s="594"/>
      <c r="Z810" s="594"/>
    </row>
    <row r="811" spans="1:26">
      <c r="A811" s="597"/>
      <c r="B811" s="597"/>
      <c r="C811" s="595"/>
      <c r="D811" s="595"/>
      <c r="E811" s="596"/>
      <c r="F811" s="596"/>
      <c r="G811" s="594"/>
      <c r="H811" s="594"/>
      <c r="I811" s="594"/>
      <c r="J811" s="594"/>
      <c r="K811" s="594"/>
      <c r="L811" s="594"/>
      <c r="M811" s="594"/>
      <c r="N811" s="594"/>
      <c r="O811" s="594"/>
      <c r="P811" s="594"/>
      <c r="Q811" s="594"/>
      <c r="R811" s="594"/>
      <c r="S811" s="594"/>
      <c r="T811" s="594"/>
      <c r="U811" s="594"/>
      <c r="V811" s="594"/>
      <c r="W811" s="594"/>
      <c r="X811" s="594"/>
      <c r="Y811" s="594"/>
      <c r="Z811" s="594"/>
    </row>
    <row r="812" spans="1:26">
      <c r="A812" s="597"/>
      <c r="B812" s="597"/>
      <c r="C812" s="595"/>
      <c r="D812" s="595"/>
      <c r="E812" s="596"/>
      <c r="F812" s="596"/>
      <c r="G812" s="594"/>
      <c r="H812" s="594"/>
      <c r="I812" s="594"/>
      <c r="J812" s="594"/>
      <c r="K812" s="594"/>
      <c r="L812" s="594"/>
      <c r="M812" s="594"/>
      <c r="N812" s="594"/>
      <c r="O812" s="594"/>
      <c r="P812" s="594"/>
      <c r="Q812" s="594"/>
      <c r="R812" s="594"/>
      <c r="S812" s="594"/>
      <c r="T812" s="594"/>
      <c r="U812" s="594"/>
      <c r="V812" s="594"/>
      <c r="W812" s="594"/>
      <c r="X812" s="594"/>
      <c r="Y812" s="594"/>
      <c r="Z812" s="594"/>
    </row>
    <row r="813" spans="1:26">
      <c r="A813" s="597"/>
      <c r="B813" s="597"/>
      <c r="C813" s="595"/>
      <c r="D813" s="595"/>
      <c r="E813" s="596"/>
      <c r="F813" s="596"/>
      <c r="G813" s="594"/>
      <c r="H813" s="594"/>
      <c r="I813" s="594"/>
      <c r="J813" s="594"/>
      <c r="K813" s="594"/>
      <c r="L813" s="594"/>
      <c r="M813" s="594"/>
      <c r="N813" s="594"/>
      <c r="O813" s="594"/>
      <c r="P813" s="594"/>
      <c r="Q813" s="594"/>
      <c r="R813" s="594"/>
      <c r="S813" s="594"/>
      <c r="T813" s="594"/>
      <c r="U813" s="594"/>
      <c r="V813" s="594"/>
      <c r="W813" s="594"/>
      <c r="X813" s="594"/>
      <c r="Y813" s="594"/>
      <c r="Z813" s="594"/>
    </row>
    <row r="814" spans="1:26">
      <c r="A814" s="597"/>
      <c r="B814" s="597"/>
      <c r="C814" s="595"/>
      <c r="D814" s="595"/>
      <c r="E814" s="596"/>
      <c r="F814" s="596"/>
      <c r="G814" s="594"/>
      <c r="H814" s="594"/>
      <c r="I814" s="594"/>
      <c r="J814" s="594"/>
      <c r="K814" s="594"/>
      <c r="L814" s="594"/>
      <c r="M814" s="594"/>
      <c r="N814" s="594"/>
      <c r="O814" s="594"/>
      <c r="P814" s="594"/>
      <c r="Q814" s="594"/>
      <c r="R814" s="594"/>
      <c r="S814" s="594"/>
      <c r="T814" s="594"/>
      <c r="U814" s="594"/>
      <c r="V814" s="594"/>
      <c r="W814" s="594"/>
      <c r="X814" s="594"/>
      <c r="Y814" s="594"/>
      <c r="Z814" s="594"/>
    </row>
    <row r="815" spans="1:26">
      <c r="A815" s="597"/>
      <c r="B815" s="597"/>
      <c r="C815" s="595"/>
      <c r="D815" s="595"/>
      <c r="E815" s="596"/>
      <c r="F815" s="596"/>
      <c r="G815" s="594"/>
      <c r="H815" s="594"/>
      <c r="I815" s="594"/>
      <c r="J815" s="594"/>
      <c r="K815" s="594"/>
      <c r="L815" s="594"/>
      <c r="M815" s="594"/>
      <c r="N815" s="594"/>
      <c r="O815" s="594"/>
      <c r="P815" s="594"/>
      <c r="Q815" s="594"/>
      <c r="R815" s="594"/>
      <c r="S815" s="594"/>
      <c r="T815" s="594"/>
      <c r="U815" s="594"/>
      <c r="V815" s="594"/>
      <c r="W815" s="594"/>
      <c r="X815" s="594"/>
      <c r="Y815" s="594"/>
      <c r="Z815" s="594"/>
    </row>
    <row r="816" spans="1:26">
      <c r="A816" s="597"/>
      <c r="B816" s="597"/>
      <c r="C816" s="595"/>
      <c r="D816" s="595"/>
      <c r="E816" s="596"/>
      <c r="F816" s="596"/>
      <c r="G816" s="594"/>
      <c r="H816" s="594"/>
      <c r="I816" s="594"/>
      <c r="J816" s="594"/>
      <c r="K816" s="594"/>
      <c r="L816" s="594"/>
      <c r="M816" s="594"/>
      <c r="N816" s="594"/>
      <c r="O816" s="594"/>
      <c r="P816" s="594"/>
      <c r="Q816" s="594"/>
      <c r="R816" s="594"/>
      <c r="S816" s="594"/>
      <c r="T816" s="594"/>
      <c r="U816" s="594"/>
      <c r="V816" s="594"/>
      <c r="W816" s="594"/>
      <c r="X816" s="594"/>
      <c r="Y816" s="594"/>
      <c r="Z816" s="594"/>
    </row>
    <row r="817" spans="1:26">
      <c r="A817" s="597"/>
      <c r="B817" s="597"/>
      <c r="C817" s="595"/>
      <c r="D817" s="595"/>
      <c r="E817" s="596"/>
      <c r="F817" s="596"/>
      <c r="G817" s="594"/>
      <c r="H817" s="594"/>
      <c r="I817" s="594"/>
      <c r="J817" s="594"/>
      <c r="K817" s="594"/>
      <c r="L817" s="594"/>
      <c r="M817" s="594"/>
      <c r="N817" s="594"/>
      <c r="O817" s="594"/>
      <c r="P817" s="594"/>
      <c r="Q817" s="594"/>
      <c r="R817" s="594"/>
      <c r="S817" s="594"/>
      <c r="T817" s="594"/>
      <c r="U817" s="594"/>
      <c r="V817" s="594"/>
      <c r="W817" s="594"/>
      <c r="X817" s="594"/>
      <c r="Y817" s="594"/>
      <c r="Z817" s="594"/>
    </row>
    <row r="818" spans="1:26">
      <c r="A818" s="597"/>
      <c r="B818" s="597"/>
      <c r="C818" s="595"/>
      <c r="D818" s="595"/>
      <c r="E818" s="596"/>
      <c r="F818" s="596"/>
      <c r="G818" s="594"/>
      <c r="H818" s="594"/>
      <c r="I818" s="594"/>
      <c r="J818" s="594"/>
      <c r="K818" s="594"/>
      <c r="L818" s="594"/>
      <c r="M818" s="594"/>
      <c r="N818" s="594"/>
      <c r="O818" s="594"/>
      <c r="P818" s="594"/>
      <c r="Q818" s="594"/>
      <c r="R818" s="594"/>
      <c r="S818" s="594"/>
      <c r="T818" s="594"/>
      <c r="U818" s="594"/>
      <c r="V818" s="594"/>
      <c r="W818" s="594"/>
      <c r="X818" s="594"/>
      <c r="Y818" s="594"/>
      <c r="Z818" s="594"/>
    </row>
    <row r="819" spans="1:26">
      <c r="A819" s="597"/>
      <c r="B819" s="597"/>
      <c r="C819" s="595"/>
      <c r="D819" s="595"/>
      <c r="E819" s="596"/>
      <c r="F819" s="596"/>
      <c r="G819" s="594"/>
      <c r="H819" s="594"/>
      <c r="I819" s="594"/>
      <c r="J819" s="594"/>
      <c r="K819" s="594"/>
      <c r="L819" s="594"/>
      <c r="M819" s="594"/>
      <c r="N819" s="594"/>
      <c r="O819" s="594"/>
      <c r="P819" s="594"/>
      <c r="Q819" s="594"/>
      <c r="R819" s="594"/>
      <c r="S819" s="594"/>
      <c r="T819" s="594"/>
      <c r="U819" s="594"/>
      <c r="V819" s="594"/>
      <c r="W819" s="594"/>
      <c r="X819" s="594"/>
      <c r="Y819" s="594"/>
      <c r="Z819" s="594"/>
    </row>
    <row r="820" spans="1:26">
      <c r="A820" s="597"/>
      <c r="B820" s="597"/>
      <c r="C820" s="595"/>
      <c r="D820" s="595"/>
      <c r="E820" s="596"/>
      <c r="F820" s="596"/>
      <c r="G820" s="594"/>
      <c r="H820" s="594"/>
      <c r="I820" s="594"/>
      <c r="J820" s="594"/>
      <c r="K820" s="594"/>
      <c r="L820" s="594"/>
      <c r="M820" s="594"/>
      <c r="N820" s="594"/>
      <c r="O820" s="594"/>
      <c r="P820" s="594"/>
      <c r="Q820" s="594"/>
      <c r="R820" s="594"/>
      <c r="S820" s="594"/>
      <c r="T820" s="594"/>
      <c r="U820" s="594"/>
      <c r="V820" s="594"/>
      <c r="W820" s="594"/>
      <c r="X820" s="594"/>
      <c r="Y820" s="594"/>
      <c r="Z820" s="594"/>
    </row>
    <row r="821" spans="1:26">
      <c r="A821" s="597"/>
      <c r="B821" s="597"/>
      <c r="C821" s="595"/>
      <c r="D821" s="595"/>
      <c r="E821" s="596"/>
      <c r="F821" s="596"/>
      <c r="G821" s="594"/>
      <c r="H821" s="594"/>
      <c r="I821" s="594"/>
      <c r="J821" s="594"/>
      <c r="K821" s="594"/>
      <c r="L821" s="594"/>
      <c r="M821" s="594"/>
      <c r="N821" s="594"/>
      <c r="O821" s="594"/>
      <c r="P821" s="594"/>
      <c r="Q821" s="594"/>
      <c r="R821" s="594"/>
      <c r="S821" s="594"/>
      <c r="T821" s="594"/>
      <c r="U821" s="594"/>
      <c r="V821" s="594"/>
      <c r="W821" s="594"/>
      <c r="X821" s="594"/>
      <c r="Y821" s="594"/>
      <c r="Z821" s="594"/>
    </row>
    <row r="822" spans="1:26">
      <c r="A822" s="597"/>
      <c r="B822" s="597"/>
      <c r="C822" s="595"/>
      <c r="D822" s="595"/>
      <c r="E822" s="596"/>
      <c r="F822" s="596"/>
      <c r="G822" s="594"/>
      <c r="H822" s="594"/>
      <c r="I822" s="594"/>
      <c r="J822" s="594"/>
      <c r="K822" s="594"/>
      <c r="L822" s="594"/>
      <c r="M822" s="594"/>
      <c r="N822" s="594"/>
      <c r="O822" s="594"/>
      <c r="P822" s="594"/>
      <c r="Q822" s="594"/>
      <c r="R822" s="594"/>
      <c r="S822" s="594"/>
      <c r="T822" s="594"/>
      <c r="U822" s="594"/>
      <c r="V822" s="594"/>
      <c r="W822" s="594"/>
      <c r="X822" s="594"/>
      <c r="Y822" s="594"/>
      <c r="Z822" s="594"/>
    </row>
    <row r="823" spans="1:26">
      <c r="A823" s="597"/>
      <c r="B823" s="597"/>
      <c r="C823" s="595"/>
      <c r="D823" s="595"/>
      <c r="E823" s="596"/>
      <c r="F823" s="596"/>
      <c r="G823" s="594"/>
      <c r="H823" s="594"/>
      <c r="I823" s="594"/>
      <c r="J823" s="594"/>
      <c r="K823" s="594"/>
      <c r="L823" s="594"/>
      <c r="M823" s="594"/>
      <c r="N823" s="594"/>
      <c r="O823" s="594"/>
      <c r="P823" s="594"/>
      <c r="Q823" s="594"/>
      <c r="R823" s="594"/>
      <c r="S823" s="594"/>
      <c r="T823" s="594"/>
      <c r="U823" s="594"/>
      <c r="V823" s="594"/>
      <c r="W823" s="594"/>
      <c r="X823" s="594"/>
      <c r="Y823" s="594"/>
      <c r="Z823" s="594"/>
    </row>
    <row r="824" spans="1:26">
      <c r="A824" s="597"/>
      <c r="B824" s="597"/>
      <c r="C824" s="595"/>
      <c r="D824" s="595"/>
      <c r="E824" s="596"/>
      <c r="F824" s="596"/>
      <c r="G824" s="594"/>
      <c r="H824" s="594"/>
      <c r="I824" s="594"/>
      <c r="J824" s="594"/>
      <c r="K824" s="594"/>
      <c r="L824" s="594"/>
      <c r="M824" s="594"/>
      <c r="N824" s="594"/>
      <c r="O824" s="594"/>
      <c r="P824" s="594"/>
      <c r="Q824" s="594"/>
      <c r="R824" s="594"/>
      <c r="S824" s="594"/>
      <c r="T824" s="594"/>
      <c r="U824" s="594"/>
      <c r="V824" s="594"/>
      <c r="W824" s="594"/>
      <c r="X824" s="594"/>
      <c r="Y824" s="594"/>
      <c r="Z824" s="594"/>
    </row>
    <row r="825" spans="1:26">
      <c r="A825" s="597"/>
      <c r="B825" s="597"/>
      <c r="C825" s="595"/>
      <c r="D825" s="595"/>
      <c r="E825" s="596"/>
      <c r="F825" s="596"/>
      <c r="G825" s="594"/>
      <c r="H825" s="594"/>
      <c r="I825" s="594"/>
      <c r="J825" s="594"/>
      <c r="K825" s="594"/>
      <c r="L825" s="594"/>
      <c r="M825" s="594"/>
      <c r="N825" s="594"/>
      <c r="O825" s="594"/>
      <c r="P825" s="594"/>
      <c r="Q825" s="594"/>
      <c r="R825" s="594"/>
      <c r="S825" s="594"/>
      <c r="T825" s="594"/>
      <c r="U825" s="594"/>
      <c r="V825" s="594"/>
      <c r="W825" s="594"/>
      <c r="X825" s="594"/>
      <c r="Y825" s="594"/>
      <c r="Z825" s="594"/>
    </row>
    <row r="826" spans="1:26">
      <c r="A826" s="597"/>
      <c r="B826" s="597"/>
      <c r="C826" s="595"/>
      <c r="D826" s="595"/>
      <c r="E826" s="596"/>
      <c r="F826" s="596"/>
      <c r="G826" s="594"/>
      <c r="H826" s="594"/>
      <c r="I826" s="594"/>
      <c r="J826" s="594"/>
      <c r="K826" s="594"/>
      <c r="L826" s="594"/>
      <c r="M826" s="594"/>
      <c r="N826" s="594"/>
      <c r="O826" s="594"/>
      <c r="P826" s="594"/>
      <c r="Q826" s="594"/>
      <c r="R826" s="594"/>
      <c r="S826" s="594"/>
      <c r="T826" s="594"/>
      <c r="U826" s="594"/>
      <c r="V826" s="594"/>
      <c r="W826" s="594"/>
      <c r="X826" s="594"/>
      <c r="Y826" s="594"/>
      <c r="Z826" s="594"/>
    </row>
    <row r="827" spans="1:26">
      <c r="A827" s="597"/>
      <c r="B827" s="597"/>
      <c r="C827" s="595"/>
      <c r="D827" s="595"/>
      <c r="E827" s="596"/>
      <c r="F827" s="596"/>
      <c r="G827" s="594"/>
      <c r="H827" s="594"/>
      <c r="I827" s="594"/>
      <c r="J827" s="594"/>
      <c r="K827" s="594"/>
      <c r="L827" s="594"/>
      <c r="M827" s="594"/>
      <c r="N827" s="594"/>
      <c r="O827" s="594"/>
      <c r="P827" s="594"/>
      <c r="Q827" s="594"/>
      <c r="R827" s="594"/>
      <c r="S827" s="594"/>
      <c r="T827" s="594"/>
      <c r="U827" s="594"/>
      <c r="V827" s="594"/>
      <c r="W827" s="594"/>
      <c r="X827" s="594"/>
      <c r="Y827" s="594"/>
      <c r="Z827" s="594"/>
    </row>
    <row r="828" spans="1:26">
      <c r="A828" s="597"/>
      <c r="B828" s="597"/>
      <c r="C828" s="595"/>
      <c r="D828" s="595"/>
      <c r="E828" s="596"/>
      <c r="F828" s="596"/>
      <c r="G828" s="594"/>
      <c r="H828" s="594"/>
      <c r="I828" s="594"/>
      <c r="J828" s="594"/>
      <c r="K828" s="594"/>
      <c r="L828" s="594"/>
      <c r="M828" s="594"/>
      <c r="N828" s="594"/>
      <c r="O828" s="594"/>
      <c r="P828" s="594"/>
      <c r="Q828" s="594"/>
      <c r="R828" s="594"/>
      <c r="S828" s="594"/>
      <c r="T828" s="594"/>
      <c r="U828" s="594"/>
      <c r="V828" s="594"/>
      <c r="W828" s="594"/>
      <c r="X828" s="594"/>
      <c r="Y828" s="594"/>
      <c r="Z828" s="594"/>
    </row>
    <row r="829" spans="1:26">
      <c r="A829" s="597"/>
      <c r="B829" s="597"/>
      <c r="C829" s="595"/>
      <c r="D829" s="595"/>
      <c r="E829" s="596"/>
      <c r="F829" s="596"/>
      <c r="G829" s="594"/>
      <c r="H829" s="594"/>
      <c r="I829" s="594"/>
      <c r="J829" s="594"/>
      <c r="K829" s="594"/>
      <c r="L829" s="594"/>
      <c r="M829" s="594"/>
      <c r="N829" s="594"/>
      <c r="O829" s="594"/>
      <c r="P829" s="594"/>
      <c r="Q829" s="594"/>
      <c r="R829" s="594"/>
      <c r="S829" s="594"/>
      <c r="T829" s="594"/>
      <c r="U829" s="594"/>
      <c r="V829" s="594"/>
      <c r="W829" s="594"/>
      <c r="X829" s="594"/>
      <c r="Y829" s="594"/>
      <c r="Z829" s="594"/>
    </row>
    <row r="830" spans="1:26">
      <c r="A830" s="597"/>
      <c r="B830" s="597"/>
      <c r="C830" s="595"/>
      <c r="D830" s="595"/>
      <c r="E830" s="596"/>
      <c r="F830" s="596"/>
      <c r="G830" s="594"/>
      <c r="H830" s="594"/>
      <c r="I830" s="594"/>
      <c r="J830" s="594"/>
      <c r="K830" s="594"/>
      <c r="L830" s="594"/>
      <c r="M830" s="594"/>
      <c r="N830" s="594"/>
      <c r="O830" s="594"/>
      <c r="P830" s="594"/>
      <c r="Q830" s="594"/>
      <c r="R830" s="594"/>
      <c r="S830" s="594"/>
      <c r="T830" s="594"/>
      <c r="U830" s="594"/>
      <c r="V830" s="594"/>
      <c r="W830" s="594"/>
      <c r="X830" s="594"/>
      <c r="Y830" s="594"/>
      <c r="Z830" s="594"/>
    </row>
    <row r="831" spans="1:26">
      <c r="A831" s="597"/>
      <c r="B831" s="597"/>
      <c r="C831" s="595"/>
      <c r="D831" s="595"/>
      <c r="E831" s="596"/>
      <c r="F831" s="596"/>
      <c r="G831" s="594"/>
      <c r="H831" s="594"/>
      <c r="I831" s="594"/>
      <c r="J831" s="594"/>
      <c r="K831" s="594"/>
      <c r="L831" s="594"/>
      <c r="M831" s="594"/>
      <c r="N831" s="594"/>
      <c r="O831" s="594"/>
      <c r="P831" s="594"/>
      <c r="Q831" s="594"/>
      <c r="R831" s="594"/>
      <c r="S831" s="594"/>
      <c r="T831" s="594"/>
      <c r="U831" s="594"/>
      <c r="V831" s="594"/>
      <c r="W831" s="594"/>
      <c r="X831" s="594"/>
      <c r="Y831" s="594"/>
      <c r="Z831" s="594"/>
    </row>
    <row r="832" spans="1:26">
      <c r="A832" s="597"/>
      <c r="B832" s="597"/>
      <c r="C832" s="595"/>
      <c r="D832" s="595"/>
      <c r="E832" s="596"/>
      <c r="F832" s="596"/>
      <c r="G832" s="594"/>
      <c r="H832" s="594"/>
      <c r="I832" s="594"/>
      <c r="J832" s="594"/>
      <c r="K832" s="594"/>
      <c r="L832" s="594"/>
      <c r="M832" s="594"/>
      <c r="N832" s="594"/>
      <c r="O832" s="594"/>
      <c r="P832" s="594"/>
      <c r="Q832" s="594"/>
      <c r="R832" s="594"/>
      <c r="S832" s="594"/>
      <c r="T832" s="594"/>
      <c r="U832" s="594"/>
      <c r="V832" s="594"/>
      <c r="W832" s="594"/>
      <c r="X832" s="594"/>
      <c r="Y832" s="594"/>
      <c r="Z832" s="594"/>
    </row>
    <row r="833" spans="1:26">
      <c r="A833" s="597"/>
      <c r="B833" s="597"/>
      <c r="C833" s="595"/>
      <c r="D833" s="595"/>
      <c r="E833" s="596"/>
      <c r="F833" s="596"/>
      <c r="G833" s="594"/>
      <c r="H833" s="594"/>
      <c r="I833" s="594"/>
      <c r="J833" s="594"/>
      <c r="K833" s="594"/>
      <c r="L833" s="594"/>
      <c r="M833" s="594"/>
      <c r="N833" s="594"/>
      <c r="O833" s="594"/>
      <c r="P833" s="594"/>
      <c r="Q833" s="594"/>
      <c r="R833" s="594"/>
      <c r="S833" s="594"/>
      <c r="T833" s="594"/>
      <c r="U833" s="594"/>
      <c r="V833" s="594"/>
      <c r="W833" s="594"/>
      <c r="X833" s="594"/>
      <c r="Y833" s="594"/>
      <c r="Z833" s="594"/>
    </row>
    <row r="834" spans="1:26">
      <c r="A834" s="597"/>
      <c r="B834" s="597"/>
      <c r="C834" s="595"/>
      <c r="D834" s="595"/>
      <c r="E834" s="596"/>
      <c r="F834" s="596"/>
      <c r="G834" s="594"/>
      <c r="H834" s="594"/>
      <c r="I834" s="594"/>
      <c r="J834" s="594"/>
      <c r="K834" s="594"/>
      <c r="L834" s="594"/>
      <c r="M834" s="594"/>
      <c r="N834" s="594"/>
      <c r="O834" s="594"/>
      <c r="P834" s="594"/>
      <c r="Q834" s="594"/>
      <c r="R834" s="594"/>
      <c r="S834" s="594"/>
      <c r="T834" s="594"/>
      <c r="U834" s="594"/>
      <c r="V834" s="594"/>
      <c r="W834" s="594"/>
      <c r="X834" s="594"/>
      <c r="Y834" s="594"/>
      <c r="Z834" s="594"/>
    </row>
    <row r="835" spans="1:26">
      <c r="A835" s="597"/>
      <c r="B835" s="597"/>
      <c r="C835" s="595"/>
      <c r="D835" s="595"/>
      <c r="E835" s="596"/>
      <c r="F835" s="596"/>
      <c r="G835" s="594"/>
      <c r="H835" s="594"/>
      <c r="I835" s="594"/>
      <c r="J835" s="594"/>
      <c r="K835" s="594"/>
      <c r="L835" s="594"/>
      <c r="M835" s="594"/>
      <c r="N835" s="594"/>
      <c r="O835" s="594"/>
      <c r="P835" s="594"/>
      <c r="Q835" s="594"/>
      <c r="R835" s="594"/>
      <c r="S835" s="594"/>
      <c r="T835" s="594"/>
      <c r="U835" s="594"/>
      <c r="V835" s="594"/>
      <c r="W835" s="594"/>
      <c r="X835" s="594"/>
      <c r="Y835" s="594"/>
      <c r="Z835" s="594"/>
    </row>
    <row r="836" spans="1:26">
      <c r="A836" s="597"/>
      <c r="B836" s="597"/>
      <c r="C836" s="595"/>
      <c r="D836" s="595"/>
      <c r="E836" s="596"/>
      <c r="F836" s="596"/>
      <c r="G836" s="594"/>
      <c r="H836" s="594"/>
      <c r="I836" s="594"/>
      <c r="J836" s="594"/>
      <c r="K836" s="594"/>
      <c r="L836" s="594"/>
      <c r="M836" s="594"/>
      <c r="N836" s="594"/>
      <c r="O836" s="594"/>
      <c r="P836" s="594"/>
      <c r="Q836" s="594"/>
      <c r="R836" s="594"/>
      <c r="S836" s="594"/>
      <c r="T836" s="594"/>
      <c r="U836" s="594"/>
      <c r="V836" s="594"/>
      <c r="W836" s="594"/>
      <c r="X836" s="594"/>
      <c r="Y836" s="594"/>
      <c r="Z836" s="594"/>
    </row>
    <row r="837" spans="1:26">
      <c r="A837" s="597"/>
      <c r="B837" s="597"/>
      <c r="C837" s="595"/>
      <c r="D837" s="595"/>
      <c r="E837" s="596"/>
      <c r="F837" s="596"/>
      <c r="G837" s="594"/>
      <c r="H837" s="594"/>
      <c r="I837" s="594"/>
      <c r="J837" s="594"/>
      <c r="K837" s="594"/>
      <c r="L837" s="594"/>
      <c r="M837" s="594"/>
      <c r="N837" s="594"/>
      <c r="O837" s="594"/>
      <c r="P837" s="594"/>
      <c r="Q837" s="594"/>
      <c r="R837" s="594"/>
      <c r="S837" s="594"/>
      <c r="T837" s="594"/>
      <c r="U837" s="594"/>
      <c r="V837" s="594"/>
      <c r="W837" s="594"/>
      <c r="X837" s="594"/>
      <c r="Y837" s="594"/>
      <c r="Z837" s="594"/>
    </row>
    <row r="838" spans="1:26">
      <c r="A838" s="597"/>
      <c r="B838" s="597"/>
      <c r="C838" s="595"/>
      <c r="D838" s="595"/>
      <c r="E838" s="596"/>
      <c r="F838" s="596"/>
      <c r="G838" s="594"/>
      <c r="H838" s="594"/>
      <c r="I838" s="594"/>
      <c r="J838" s="594"/>
      <c r="K838" s="594"/>
      <c r="L838" s="594"/>
      <c r="M838" s="594"/>
      <c r="N838" s="594"/>
      <c r="O838" s="594"/>
      <c r="P838" s="594"/>
      <c r="Q838" s="594"/>
      <c r="R838" s="594"/>
      <c r="S838" s="594"/>
      <c r="T838" s="594"/>
      <c r="U838" s="594"/>
      <c r="V838" s="594"/>
      <c r="W838" s="594"/>
      <c r="X838" s="594"/>
      <c r="Y838" s="594"/>
      <c r="Z838" s="594"/>
    </row>
    <row r="839" spans="1:26">
      <c r="A839" s="597"/>
      <c r="B839" s="597"/>
      <c r="C839" s="595"/>
      <c r="D839" s="595"/>
      <c r="E839" s="596"/>
      <c r="F839" s="596"/>
      <c r="G839" s="594"/>
      <c r="H839" s="594"/>
      <c r="I839" s="594"/>
      <c r="J839" s="594"/>
      <c r="K839" s="594"/>
      <c r="L839" s="594"/>
      <c r="M839" s="594"/>
      <c r="N839" s="594"/>
      <c r="O839" s="594"/>
      <c r="P839" s="594"/>
      <c r="Q839" s="594"/>
      <c r="R839" s="594"/>
      <c r="S839" s="594"/>
      <c r="T839" s="594"/>
      <c r="U839" s="594"/>
      <c r="V839" s="594"/>
      <c r="W839" s="594"/>
      <c r="X839" s="594"/>
      <c r="Y839" s="594"/>
      <c r="Z839" s="594"/>
    </row>
    <row r="840" spans="1:26">
      <c r="A840" s="597"/>
      <c r="B840" s="597"/>
      <c r="C840" s="595"/>
      <c r="D840" s="595"/>
      <c r="E840" s="596"/>
      <c r="F840" s="596"/>
      <c r="G840" s="594"/>
      <c r="H840" s="594"/>
      <c r="I840" s="594"/>
      <c r="J840" s="594"/>
      <c r="K840" s="594"/>
      <c r="L840" s="594"/>
      <c r="M840" s="594"/>
      <c r="N840" s="594"/>
      <c r="O840" s="594"/>
      <c r="P840" s="594"/>
      <c r="Q840" s="594"/>
      <c r="R840" s="594"/>
      <c r="S840" s="594"/>
      <c r="T840" s="594"/>
      <c r="U840" s="594"/>
      <c r="V840" s="594"/>
      <c r="W840" s="594"/>
      <c r="X840" s="594"/>
      <c r="Y840" s="594"/>
      <c r="Z840" s="594"/>
    </row>
    <row r="841" spans="1:26">
      <c r="A841" s="597"/>
      <c r="B841" s="597"/>
      <c r="C841" s="595"/>
      <c r="D841" s="595"/>
      <c r="E841" s="596"/>
      <c r="F841" s="596"/>
      <c r="G841" s="594"/>
      <c r="H841" s="594"/>
      <c r="I841" s="594"/>
      <c r="J841" s="594"/>
      <c r="K841" s="594"/>
      <c r="L841" s="594"/>
      <c r="M841" s="594"/>
      <c r="N841" s="594"/>
      <c r="O841" s="594"/>
      <c r="P841" s="594"/>
      <c r="Q841" s="594"/>
      <c r="R841" s="594"/>
      <c r="S841" s="594"/>
      <c r="T841" s="594"/>
      <c r="U841" s="594"/>
      <c r="V841" s="594"/>
      <c r="W841" s="594"/>
      <c r="X841" s="594"/>
      <c r="Y841" s="594"/>
      <c r="Z841" s="594"/>
    </row>
    <row r="842" spans="1:26">
      <c r="A842" s="597"/>
      <c r="B842" s="597"/>
      <c r="C842" s="595"/>
      <c r="D842" s="595"/>
      <c r="E842" s="596"/>
      <c r="F842" s="596"/>
      <c r="G842" s="594"/>
      <c r="H842" s="594"/>
      <c r="I842" s="594"/>
      <c r="J842" s="594"/>
      <c r="K842" s="594"/>
      <c r="L842" s="594"/>
      <c r="M842" s="594"/>
      <c r="N842" s="594"/>
      <c r="O842" s="594"/>
      <c r="P842" s="594"/>
      <c r="Q842" s="594"/>
      <c r="R842" s="594"/>
      <c r="S842" s="594"/>
      <c r="T842" s="594"/>
      <c r="U842" s="594"/>
      <c r="V842" s="594"/>
      <c r="W842" s="594"/>
      <c r="X842" s="594"/>
      <c r="Y842" s="594"/>
      <c r="Z842" s="594"/>
    </row>
    <row r="843" spans="1:26">
      <c r="A843" s="597"/>
      <c r="B843" s="597"/>
      <c r="C843" s="595"/>
      <c r="D843" s="595"/>
      <c r="E843" s="596"/>
      <c r="F843" s="596"/>
      <c r="G843" s="594"/>
      <c r="H843" s="594"/>
      <c r="I843" s="594"/>
      <c r="J843" s="594"/>
      <c r="K843" s="594"/>
      <c r="L843" s="594"/>
      <c r="M843" s="594"/>
      <c r="N843" s="594"/>
      <c r="O843" s="594"/>
      <c r="P843" s="594"/>
      <c r="Q843" s="594"/>
      <c r="R843" s="594"/>
      <c r="S843" s="594"/>
      <c r="T843" s="594"/>
      <c r="U843" s="594"/>
      <c r="V843" s="594"/>
      <c r="W843" s="594"/>
      <c r="X843" s="594"/>
      <c r="Y843" s="594"/>
      <c r="Z843" s="594"/>
    </row>
    <row r="844" spans="1:26">
      <c r="A844" s="597"/>
      <c r="B844" s="597"/>
      <c r="C844" s="595"/>
      <c r="D844" s="595"/>
      <c r="E844" s="596"/>
      <c r="F844" s="596"/>
      <c r="G844" s="594"/>
      <c r="H844" s="594"/>
      <c r="I844" s="594"/>
      <c r="J844" s="594"/>
      <c r="K844" s="594"/>
      <c r="L844" s="594"/>
      <c r="M844" s="594"/>
      <c r="N844" s="594"/>
      <c r="O844" s="594"/>
      <c r="P844" s="594"/>
      <c r="Q844" s="594"/>
      <c r="R844" s="594"/>
      <c r="S844" s="594"/>
      <c r="T844" s="594"/>
      <c r="U844" s="594"/>
      <c r="V844" s="594"/>
      <c r="W844" s="594"/>
      <c r="X844" s="594"/>
      <c r="Y844" s="594"/>
      <c r="Z844" s="594"/>
    </row>
    <row r="845" spans="1:26">
      <c r="A845" s="597"/>
      <c r="B845" s="597"/>
      <c r="C845" s="595"/>
      <c r="D845" s="595"/>
      <c r="E845" s="596"/>
      <c r="F845" s="596"/>
      <c r="G845" s="594"/>
      <c r="H845" s="594"/>
      <c r="I845" s="594"/>
      <c r="J845" s="594"/>
      <c r="K845" s="594"/>
      <c r="L845" s="594"/>
      <c r="M845" s="594"/>
      <c r="N845" s="594"/>
      <c r="O845" s="594"/>
      <c r="P845" s="594"/>
      <c r="Q845" s="594"/>
      <c r="R845" s="594"/>
      <c r="S845" s="594"/>
      <c r="T845" s="594"/>
      <c r="U845" s="594"/>
      <c r="V845" s="594"/>
      <c r="W845" s="594"/>
      <c r="X845" s="594"/>
      <c r="Y845" s="594"/>
      <c r="Z845" s="594"/>
    </row>
    <row r="846" spans="1:26">
      <c r="A846" s="597"/>
      <c r="B846" s="597"/>
      <c r="C846" s="595"/>
      <c r="D846" s="595"/>
      <c r="E846" s="596"/>
      <c r="F846" s="596"/>
      <c r="G846" s="594"/>
      <c r="H846" s="594"/>
      <c r="I846" s="594"/>
      <c r="J846" s="594"/>
      <c r="K846" s="594"/>
      <c r="L846" s="594"/>
      <c r="M846" s="594"/>
      <c r="N846" s="594"/>
      <c r="O846" s="594"/>
      <c r="P846" s="594"/>
      <c r="Q846" s="594"/>
      <c r="R846" s="594"/>
      <c r="S846" s="594"/>
      <c r="T846" s="594"/>
      <c r="U846" s="594"/>
      <c r="V846" s="594"/>
      <c r="W846" s="594"/>
      <c r="X846" s="594"/>
      <c r="Y846" s="594"/>
      <c r="Z846" s="594"/>
    </row>
    <row r="847" spans="1:26">
      <c r="A847" s="597"/>
      <c r="B847" s="597"/>
      <c r="C847" s="595"/>
      <c r="D847" s="595"/>
      <c r="E847" s="596"/>
      <c r="F847" s="596"/>
      <c r="G847" s="594"/>
      <c r="H847" s="594"/>
      <c r="I847" s="594"/>
      <c r="J847" s="594"/>
      <c r="K847" s="594"/>
      <c r="L847" s="594"/>
      <c r="M847" s="594"/>
      <c r="N847" s="594"/>
      <c r="O847" s="594"/>
      <c r="P847" s="594"/>
      <c r="Q847" s="594"/>
      <c r="R847" s="594"/>
      <c r="S847" s="594"/>
      <c r="T847" s="594"/>
      <c r="U847" s="594"/>
      <c r="V847" s="594"/>
      <c r="W847" s="594"/>
      <c r="X847" s="594"/>
      <c r="Y847" s="594"/>
      <c r="Z847" s="594"/>
    </row>
    <row r="848" spans="1:26">
      <c r="A848" s="597"/>
      <c r="B848" s="597"/>
      <c r="C848" s="595"/>
      <c r="D848" s="595"/>
      <c r="E848" s="596"/>
      <c r="F848" s="596"/>
      <c r="G848" s="594"/>
      <c r="H848" s="594"/>
      <c r="I848" s="594"/>
      <c r="J848" s="594"/>
      <c r="K848" s="594"/>
      <c r="L848" s="594"/>
      <c r="M848" s="594"/>
      <c r="N848" s="594"/>
      <c r="O848" s="594"/>
      <c r="P848" s="594"/>
      <c r="Q848" s="594"/>
      <c r="R848" s="594"/>
      <c r="S848" s="594"/>
      <c r="T848" s="594"/>
      <c r="U848" s="594"/>
      <c r="V848" s="594"/>
      <c r="W848" s="594"/>
      <c r="X848" s="594"/>
      <c r="Y848" s="594"/>
      <c r="Z848" s="594"/>
    </row>
    <row r="849" spans="1:26">
      <c r="A849" s="597"/>
      <c r="B849" s="597"/>
      <c r="C849" s="595"/>
      <c r="D849" s="595"/>
      <c r="E849" s="596"/>
      <c r="F849" s="596"/>
      <c r="G849" s="594"/>
      <c r="H849" s="594"/>
      <c r="I849" s="594"/>
      <c r="J849" s="594"/>
      <c r="K849" s="594"/>
      <c r="L849" s="594"/>
      <c r="M849" s="594"/>
      <c r="N849" s="594"/>
      <c r="O849" s="594"/>
      <c r="P849" s="594"/>
      <c r="Q849" s="594"/>
      <c r="R849" s="594"/>
      <c r="S849" s="594"/>
      <c r="T849" s="594"/>
      <c r="U849" s="594"/>
      <c r="V849" s="594"/>
      <c r="W849" s="594"/>
      <c r="X849" s="594"/>
      <c r="Y849" s="594"/>
      <c r="Z849" s="594"/>
    </row>
    <row r="850" spans="1:26">
      <c r="A850" s="597"/>
      <c r="B850" s="597"/>
      <c r="C850" s="595"/>
      <c r="D850" s="595"/>
      <c r="E850" s="596"/>
      <c r="F850" s="596"/>
      <c r="G850" s="594"/>
      <c r="H850" s="594"/>
      <c r="I850" s="594"/>
      <c r="J850" s="594"/>
      <c r="K850" s="594"/>
      <c r="L850" s="594"/>
      <c r="M850" s="594"/>
      <c r="N850" s="594"/>
      <c r="O850" s="594"/>
      <c r="P850" s="594"/>
      <c r="Q850" s="594"/>
      <c r="R850" s="594"/>
      <c r="S850" s="594"/>
      <c r="T850" s="594"/>
      <c r="U850" s="594"/>
      <c r="V850" s="594"/>
      <c r="W850" s="594"/>
      <c r="X850" s="594"/>
      <c r="Y850" s="594"/>
      <c r="Z850" s="594"/>
    </row>
    <row r="851" spans="1:26">
      <c r="A851" s="597"/>
      <c r="B851" s="597"/>
      <c r="C851" s="595"/>
      <c r="D851" s="595"/>
      <c r="E851" s="596"/>
      <c r="F851" s="596"/>
      <c r="G851" s="594"/>
      <c r="H851" s="594"/>
      <c r="I851" s="594"/>
      <c r="J851" s="594"/>
      <c r="K851" s="594"/>
      <c r="L851" s="594"/>
      <c r="M851" s="594"/>
      <c r="N851" s="594"/>
      <c r="O851" s="594"/>
      <c r="P851" s="594"/>
      <c r="Q851" s="594"/>
      <c r="R851" s="594"/>
      <c r="S851" s="594"/>
      <c r="T851" s="594"/>
      <c r="U851" s="594"/>
      <c r="V851" s="594"/>
      <c r="W851" s="594"/>
      <c r="X851" s="594"/>
      <c r="Y851" s="594"/>
      <c r="Z851" s="594"/>
    </row>
    <row r="852" spans="1:26">
      <c r="A852" s="597"/>
      <c r="B852" s="597"/>
      <c r="C852" s="595"/>
      <c r="D852" s="595"/>
      <c r="E852" s="596"/>
      <c r="F852" s="596"/>
      <c r="G852" s="594"/>
      <c r="H852" s="594"/>
      <c r="I852" s="594"/>
      <c r="J852" s="594"/>
      <c r="K852" s="594"/>
      <c r="L852" s="594"/>
      <c r="M852" s="594"/>
      <c r="N852" s="594"/>
      <c r="O852" s="594"/>
      <c r="P852" s="594"/>
      <c r="Q852" s="594"/>
      <c r="R852" s="594"/>
      <c r="S852" s="594"/>
      <c r="T852" s="594"/>
      <c r="U852" s="594"/>
      <c r="V852" s="594"/>
      <c r="W852" s="594"/>
      <c r="X852" s="594"/>
      <c r="Y852" s="594"/>
      <c r="Z852" s="594"/>
    </row>
    <row r="853" spans="1:26">
      <c r="A853" s="597"/>
      <c r="B853" s="597"/>
      <c r="C853" s="595"/>
      <c r="D853" s="595"/>
      <c r="E853" s="596"/>
      <c r="F853" s="596"/>
      <c r="G853" s="594"/>
      <c r="H853" s="594"/>
      <c r="I853" s="594"/>
      <c r="J853" s="594"/>
      <c r="K853" s="594"/>
      <c r="L853" s="594"/>
      <c r="M853" s="594"/>
      <c r="N853" s="594"/>
      <c r="O853" s="594"/>
      <c r="P853" s="594"/>
      <c r="Q853" s="594"/>
      <c r="R853" s="594"/>
      <c r="S853" s="594"/>
      <c r="T853" s="594"/>
      <c r="U853" s="594"/>
      <c r="V853" s="594"/>
      <c r="W853" s="594"/>
      <c r="X853" s="594"/>
      <c r="Y853" s="594"/>
      <c r="Z853" s="594"/>
    </row>
    <row r="854" spans="1:26">
      <c r="A854" s="597"/>
      <c r="B854" s="597"/>
      <c r="C854" s="595"/>
      <c r="D854" s="595"/>
      <c r="E854" s="596"/>
      <c r="F854" s="596"/>
      <c r="G854" s="594"/>
      <c r="H854" s="594"/>
      <c r="I854" s="594"/>
      <c r="J854" s="594"/>
      <c r="K854" s="594"/>
      <c r="L854" s="594"/>
      <c r="M854" s="594"/>
      <c r="N854" s="594"/>
      <c r="O854" s="594"/>
      <c r="P854" s="594"/>
      <c r="Q854" s="594"/>
      <c r="R854" s="594"/>
      <c r="S854" s="594"/>
      <c r="T854" s="594"/>
      <c r="U854" s="594"/>
      <c r="V854" s="594"/>
      <c r="W854" s="594"/>
      <c r="X854" s="594"/>
      <c r="Y854" s="594"/>
      <c r="Z854" s="594"/>
    </row>
    <row r="855" spans="1:26">
      <c r="A855" s="597"/>
      <c r="B855" s="597"/>
      <c r="C855" s="595"/>
      <c r="D855" s="595"/>
      <c r="E855" s="596"/>
      <c r="F855" s="596"/>
      <c r="G855" s="594"/>
      <c r="H855" s="594"/>
      <c r="I855" s="594"/>
      <c r="J855" s="594"/>
      <c r="K855" s="594"/>
      <c r="L855" s="594"/>
      <c r="M855" s="594"/>
      <c r="N855" s="594"/>
      <c r="O855" s="594"/>
      <c r="P855" s="594"/>
      <c r="Q855" s="594"/>
      <c r="R855" s="594"/>
      <c r="S855" s="594"/>
      <c r="T855" s="594"/>
      <c r="U855" s="594"/>
      <c r="V855" s="594"/>
      <c r="W855" s="594"/>
      <c r="X855" s="594"/>
      <c r="Y855" s="594"/>
      <c r="Z855" s="594"/>
    </row>
    <row r="856" spans="1:26">
      <c r="A856" s="597"/>
      <c r="B856" s="597"/>
      <c r="C856" s="595"/>
      <c r="D856" s="595"/>
      <c r="E856" s="596"/>
      <c r="F856" s="596"/>
      <c r="G856" s="594"/>
      <c r="H856" s="594"/>
      <c r="I856" s="594"/>
      <c r="J856" s="594"/>
      <c r="K856" s="594"/>
      <c r="L856" s="594"/>
      <c r="M856" s="594"/>
      <c r="N856" s="594"/>
      <c r="O856" s="594"/>
      <c r="P856" s="594"/>
      <c r="Q856" s="594"/>
      <c r="R856" s="594"/>
      <c r="S856" s="594"/>
      <c r="T856" s="594"/>
      <c r="U856" s="594"/>
      <c r="V856" s="594"/>
      <c r="W856" s="594"/>
      <c r="X856" s="594"/>
      <c r="Y856" s="594"/>
      <c r="Z856" s="594"/>
    </row>
    <row r="857" spans="1:26">
      <c r="A857" s="597"/>
      <c r="B857" s="597"/>
      <c r="C857" s="595"/>
      <c r="D857" s="595"/>
      <c r="E857" s="596"/>
      <c r="F857" s="596"/>
      <c r="G857" s="594"/>
      <c r="H857" s="594"/>
      <c r="I857" s="594"/>
      <c r="J857" s="594"/>
      <c r="K857" s="594"/>
      <c r="L857" s="594"/>
      <c r="M857" s="594"/>
      <c r="N857" s="594"/>
      <c r="O857" s="594"/>
      <c r="P857" s="594"/>
      <c r="Q857" s="594"/>
      <c r="R857" s="594"/>
      <c r="S857" s="594"/>
      <c r="T857" s="594"/>
      <c r="U857" s="594"/>
      <c r="V857" s="594"/>
      <c r="W857" s="594"/>
      <c r="X857" s="594"/>
      <c r="Y857" s="594"/>
      <c r="Z857" s="594"/>
    </row>
    <row r="858" spans="1:26">
      <c r="A858" s="597"/>
      <c r="B858" s="597"/>
      <c r="C858" s="595"/>
      <c r="D858" s="595"/>
      <c r="E858" s="596"/>
      <c r="F858" s="596"/>
      <c r="G858" s="594"/>
      <c r="H858" s="594"/>
      <c r="I858" s="594"/>
      <c r="J858" s="594"/>
      <c r="K858" s="594"/>
      <c r="L858" s="594"/>
      <c r="M858" s="594"/>
      <c r="N858" s="594"/>
      <c r="O858" s="594"/>
      <c r="P858" s="594"/>
      <c r="Q858" s="594"/>
      <c r="R858" s="594"/>
      <c r="S858" s="594"/>
      <c r="T858" s="594"/>
      <c r="U858" s="594"/>
      <c r="V858" s="594"/>
      <c r="W858" s="594"/>
      <c r="X858" s="594"/>
      <c r="Y858" s="594"/>
      <c r="Z858" s="594"/>
    </row>
    <row r="859" spans="1:26">
      <c r="A859" s="597"/>
      <c r="B859" s="597"/>
      <c r="C859" s="595"/>
      <c r="D859" s="595"/>
      <c r="E859" s="596"/>
      <c r="F859" s="596"/>
      <c r="G859" s="594"/>
      <c r="H859" s="594"/>
      <c r="I859" s="594"/>
      <c r="J859" s="594"/>
      <c r="K859" s="594"/>
      <c r="L859" s="594"/>
      <c r="M859" s="594"/>
      <c r="N859" s="594"/>
      <c r="O859" s="594"/>
      <c r="P859" s="594"/>
      <c r="Q859" s="594"/>
      <c r="R859" s="594"/>
      <c r="S859" s="594"/>
      <c r="T859" s="594"/>
      <c r="U859" s="594"/>
      <c r="V859" s="594"/>
      <c r="W859" s="594"/>
      <c r="X859" s="594"/>
      <c r="Y859" s="594"/>
      <c r="Z859" s="594"/>
    </row>
    <row r="860" spans="1:26">
      <c r="A860" s="597"/>
      <c r="B860" s="597"/>
      <c r="C860" s="595"/>
      <c r="D860" s="595"/>
      <c r="E860" s="596"/>
      <c r="F860" s="596"/>
      <c r="G860" s="594"/>
      <c r="H860" s="594"/>
      <c r="I860" s="594"/>
      <c r="J860" s="594"/>
      <c r="K860" s="594"/>
      <c r="L860" s="594"/>
      <c r="M860" s="594"/>
      <c r="N860" s="594"/>
      <c r="O860" s="594"/>
      <c r="P860" s="594"/>
      <c r="Q860" s="594"/>
      <c r="R860" s="594"/>
      <c r="S860" s="594"/>
      <c r="T860" s="594"/>
      <c r="U860" s="594"/>
      <c r="V860" s="594"/>
      <c r="W860" s="594"/>
      <c r="X860" s="594"/>
      <c r="Y860" s="594"/>
      <c r="Z860" s="594"/>
    </row>
    <row r="861" spans="1:26">
      <c r="A861" s="597"/>
      <c r="B861" s="597"/>
      <c r="C861" s="595"/>
      <c r="D861" s="595"/>
      <c r="E861" s="596"/>
      <c r="F861" s="596"/>
      <c r="G861" s="594"/>
      <c r="H861" s="594"/>
      <c r="I861" s="594"/>
      <c r="J861" s="594"/>
      <c r="K861" s="594"/>
      <c r="L861" s="594"/>
      <c r="M861" s="594"/>
      <c r="N861" s="594"/>
      <c r="O861" s="594"/>
      <c r="P861" s="594"/>
      <c r="Q861" s="594"/>
      <c r="R861" s="594"/>
      <c r="S861" s="594"/>
      <c r="T861" s="594"/>
      <c r="U861" s="594"/>
      <c r="V861" s="594"/>
      <c r="W861" s="594"/>
      <c r="X861" s="594"/>
      <c r="Y861" s="594"/>
      <c r="Z861" s="594"/>
    </row>
    <row r="862" spans="1:26">
      <c r="A862" s="597"/>
      <c r="B862" s="597"/>
      <c r="C862" s="595"/>
      <c r="D862" s="595"/>
      <c r="E862" s="596"/>
      <c r="F862" s="596"/>
      <c r="G862" s="594"/>
      <c r="H862" s="594"/>
      <c r="I862" s="594"/>
      <c r="J862" s="594"/>
      <c r="K862" s="594"/>
      <c r="L862" s="594"/>
      <c r="M862" s="594"/>
      <c r="N862" s="594"/>
      <c r="O862" s="594"/>
      <c r="P862" s="594"/>
      <c r="Q862" s="594"/>
      <c r="R862" s="594"/>
      <c r="S862" s="594"/>
      <c r="T862" s="594"/>
      <c r="U862" s="594"/>
      <c r="V862" s="594"/>
      <c r="W862" s="594"/>
      <c r="X862" s="594"/>
      <c r="Y862" s="594"/>
      <c r="Z862" s="594"/>
    </row>
    <row r="863" spans="1:26">
      <c r="A863" s="597"/>
      <c r="B863" s="597"/>
      <c r="C863" s="595"/>
      <c r="D863" s="595"/>
      <c r="E863" s="596"/>
      <c r="F863" s="596"/>
      <c r="G863" s="594"/>
      <c r="H863" s="594"/>
      <c r="I863" s="594"/>
      <c r="J863" s="594"/>
      <c r="K863" s="594"/>
      <c r="L863" s="594"/>
      <c r="M863" s="594"/>
      <c r="N863" s="594"/>
      <c r="O863" s="594"/>
      <c r="P863" s="594"/>
      <c r="Q863" s="594"/>
      <c r="R863" s="594"/>
      <c r="S863" s="594"/>
      <c r="T863" s="594"/>
      <c r="U863" s="594"/>
      <c r="V863" s="594"/>
      <c r="W863" s="594"/>
      <c r="X863" s="594"/>
      <c r="Y863" s="594"/>
      <c r="Z863" s="594"/>
    </row>
    <row r="864" spans="1:26">
      <c r="A864" s="597"/>
      <c r="B864" s="597"/>
      <c r="C864" s="595"/>
      <c r="D864" s="595"/>
      <c r="E864" s="596"/>
      <c r="F864" s="596"/>
      <c r="G864" s="594"/>
      <c r="H864" s="594"/>
      <c r="I864" s="594"/>
      <c r="J864" s="594"/>
      <c r="K864" s="594"/>
      <c r="L864" s="594"/>
      <c r="M864" s="594"/>
      <c r="N864" s="594"/>
      <c r="O864" s="594"/>
      <c r="P864" s="594"/>
      <c r="Q864" s="594"/>
      <c r="R864" s="594"/>
      <c r="S864" s="594"/>
      <c r="T864" s="594"/>
      <c r="U864" s="594"/>
      <c r="V864" s="594"/>
      <c r="W864" s="594"/>
      <c r="X864" s="594"/>
      <c r="Y864" s="594"/>
      <c r="Z864" s="594"/>
    </row>
    <row r="865" spans="1:26">
      <c r="A865" s="597"/>
      <c r="B865" s="597"/>
      <c r="C865" s="595"/>
      <c r="D865" s="595"/>
      <c r="E865" s="596"/>
      <c r="F865" s="596"/>
      <c r="G865" s="594"/>
      <c r="H865" s="594"/>
      <c r="I865" s="594"/>
      <c r="J865" s="594"/>
      <c r="K865" s="594"/>
      <c r="L865" s="594"/>
      <c r="M865" s="594"/>
      <c r="N865" s="594"/>
      <c r="O865" s="594"/>
      <c r="P865" s="594"/>
      <c r="Q865" s="594"/>
      <c r="R865" s="594"/>
      <c r="S865" s="594"/>
      <c r="T865" s="594"/>
      <c r="U865" s="594"/>
      <c r="V865" s="594"/>
      <c r="W865" s="594"/>
      <c r="X865" s="594"/>
      <c r="Y865" s="594"/>
      <c r="Z865" s="594"/>
    </row>
    <row r="866" spans="1:26">
      <c r="A866" s="597"/>
      <c r="B866" s="597"/>
      <c r="C866" s="595"/>
      <c r="D866" s="595"/>
      <c r="E866" s="596"/>
      <c r="F866" s="596"/>
      <c r="G866" s="594"/>
      <c r="H866" s="594"/>
      <c r="I866" s="594"/>
      <c r="J866" s="594"/>
      <c r="K866" s="594"/>
      <c r="L866" s="594"/>
      <c r="M866" s="594"/>
      <c r="N866" s="594"/>
      <c r="O866" s="594"/>
      <c r="P866" s="594"/>
      <c r="Q866" s="594"/>
      <c r="R866" s="594"/>
      <c r="S866" s="594"/>
      <c r="T866" s="594"/>
      <c r="U866" s="594"/>
      <c r="V866" s="594"/>
      <c r="W866" s="594"/>
      <c r="X866" s="594"/>
      <c r="Y866" s="594"/>
      <c r="Z866" s="594"/>
    </row>
    <row r="867" spans="1:26">
      <c r="A867" s="597"/>
      <c r="B867" s="597"/>
      <c r="C867" s="595"/>
      <c r="D867" s="595"/>
      <c r="E867" s="596"/>
      <c r="F867" s="596"/>
      <c r="G867" s="594"/>
      <c r="H867" s="594"/>
      <c r="I867" s="594"/>
      <c r="J867" s="594"/>
      <c r="K867" s="594"/>
      <c r="L867" s="594"/>
      <c r="M867" s="594"/>
      <c r="N867" s="594"/>
      <c r="O867" s="594"/>
      <c r="P867" s="594"/>
      <c r="Q867" s="594"/>
      <c r="R867" s="594"/>
      <c r="S867" s="594"/>
      <c r="T867" s="594"/>
      <c r="U867" s="594"/>
      <c r="V867" s="594"/>
      <c r="W867" s="594"/>
      <c r="X867" s="594"/>
      <c r="Y867" s="594"/>
      <c r="Z867" s="594"/>
    </row>
    <row r="868" spans="1:26">
      <c r="A868" s="597"/>
      <c r="B868" s="597"/>
      <c r="C868" s="595"/>
      <c r="D868" s="595"/>
      <c r="E868" s="596"/>
      <c r="F868" s="596"/>
      <c r="G868" s="594"/>
      <c r="H868" s="594"/>
      <c r="I868" s="594"/>
      <c r="J868" s="594"/>
      <c r="K868" s="594"/>
      <c r="L868" s="594"/>
      <c r="M868" s="594"/>
      <c r="N868" s="594"/>
      <c r="O868" s="594"/>
      <c r="P868" s="594"/>
      <c r="Q868" s="594"/>
      <c r="R868" s="594"/>
      <c r="S868" s="594"/>
      <c r="T868" s="594"/>
      <c r="U868" s="594"/>
      <c r="V868" s="594"/>
      <c r="W868" s="594"/>
      <c r="X868" s="594"/>
      <c r="Y868" s="594"/>
      <c r="Z868" s="594"/>
    </row>
    <row r="869" spans="1:26">
      <c r="A869" s="597"/>
      <c r="B869" s="597"/>
      <c r="C869" s="595"/>
      <c r="D869" s="595"/>
      <c r="E869" s="596"/>
      <c r="F869" s="596"/>
      <c r="G869" s="594"/>
      <c r="H869" s="594"/>
      <c r="I869" s="594"/>
      <c r="J869" s="594"/>
      <c r="K869" s="594"/>
      <c r="L869" s="594"/>
      <c r="M869" s="594"/>
      <c r="N869" s="594"/>
      <c r="O869" s="594"/>
      <c r="P869" s="594"/>
      <c r="Q869" s="594"/>
      <c r="R869" s="594"/>
      <c r="S869" s="594"/>
      <c r="T869" s="594"/>
      <c r="U869" s="594"/>
      <c r="V869" s="594"/>
      <c r="W869" s="594"/>
      <c r="X869" s="594"/>
      <c r="Y869" s="594"/>
      <c r="Z869" s="594"/>
    </row>
    <row r="870" spans="1:26">
      <c r="A870" s="597"/>
      <c r="B870" s="597"/>
      <c r="C870" s="595"/>
      <c r="D870" s="595"/>
      <c r="E870" s="596"/>
      <c r="F870" s="596"/>
      <c r="G870" s="594"/>
      <c r="H870" s="594"/>
      <c r="I870" s="594"/>
      <c r="J870" s="594"/>
      <c r="K870" s="594"/>
      <c r="L870" s="594"/>
      <c r="M870" s="594"/>
      <c r="N870" s="594"/>
      <c r="O870" s="594"/>
      <c r="P870" s="594"/>
      <c r="Q870" s="594"/>
      <c r="R870" s="594"/>
      <c r="S870" s="594"/>
      <c r="T870" s="594"/>
      <c r="U870" s="594"/>
      <c r="V870" s="594"/>
      <c r="W870" s="594"/>
      <c r="X870" s="594"/>
      <c r="Y870" s="594"/>
      <c r="Z870" s="594"/>
    </row>
    <row r="871" spans="1:26">
      <c r="A871" s="597"/>
      <c r="B871" s="597"/>
      <c r="C871" s="595"/>
      <c r="D871" s="595"/>
      <c r="E871" s="596"/>
      <c r="F871" s="596"/>
      <c r="G871" s="594"/>
      <c r="H871" s="594"/>
      <c r="I871" s="594"/>
      <c r="J871" s="594"/>
      <c r="K871" s="594"/>
      <c r="L871" s="594"/>
      <c r="M871" s="594"/>
      <c r="N871" s="594"/>
      <c r="O871" s="594"/>
      <c r="P871" s="594"/>
      <c r="Q871" s="594"/>
      <c r="R871" s="594"/>
      <c r="S871" s="594"/>
      <c r="T871" s="594"/>
      <c r="U871" s="594"/>
      <c r="V871" s="594"/>
      <c r="W871" s="594"/>
      <c r="X871" s="594"/>
      <c r="Y871" s="594"/>
      <c r="Z871" s="594"/>
    </row>
    <row r="872" spans="1:26">
      <c r="A872" s="597"/>
      <c r="B872" s="597"/>
      <c r="C872" s="595"/>
      <c r="D872" s="595"/>
      <c r="E872" s="596"/>
      <c r="F872" s="596"/>
      <c r="G872" s="594"/>
      <c r="H872" s="594"/>
      <c r="I872" s="594"/>
      <c r="J872" s="594"/>
      <c r="K872" s="594"/>
      <c r="L872" s="594"/>
      <c r="M872" s="594"/>
      <c r="N872" s="594"/>
      <c r="O872" s="594"/>
      <c r="P872" s="594"/>
      <c r="Q872" s="594"/>
      <c r="R872" s="594"/>
      <c r="S872" s="594"/>
      <c r="T872" s="594"/>
      <c r="U872" s="594"/>
      <c r="V872" s="594"/>
      <c r="W872" s="594"/>
      <c r="X872" s="594"/>
      <c r="Y872" s="594"/>
      <c r="Z872" s="594"/>
    </row>
    <row r="873" spans="1:26">
      <c r="A873" s="597"/>
      <c r="B873" s="597"/>
      <c r="C873" s="595"/>
      <c r="D873" s="595"/>
      <c r="E873" s="596"/>
      <c r="F873" s="596"/>
      <c r="G873" s="594"/>
      <c r="H873" s="594"/>
      <c r="I873" s="594"/>
      <c r="J873" s="594"/>
      <c r="K873" s="594"/>
      <c r="L873" s="594"/>
      <c r="M873" s="594"/>
      <c r="N873" s="594"/>
      <c r="O873" s="594"/>
      <c r="P873" s="594"/>
      <c r="Q873" s="594"/>
      <c r="R873" s="594"/>
      <c r="S873" s="594"/>
      <c r="T873" s="594"/>
      <c r="U873" s="594"/>
      <c r="V873" s="594"/>
      <c r="W873" s="594"/>
      <c r="X873" s="594"/>
      <c r="Y873" s="594"/>
      <c r="Z873" s="594"/>
    </row>
    <row r="874" spans="1:26">
      <c r="A874" s="597"/>
      <c r="B874" s="597"/>
      <c r="C874" s="595"/>
      <c r="D874" s="595"/>
      <c r="E874" s="596"/>
      <c r="F874" s="596"/>
      <c r="G874" s="594"/>
      <c r="H874" s="594"/>
      <c r="I874" s="594"/>
      <c r="J874" s="594"/>
      <c r="K874" s="594"/>
      <c r="L874" s="594"/>
      <c r="M874" s="594"/>
      <c r="N874" s="594"/>
      <c r="O874" s="594"/>
      <c r="P874" s="594"/>
      <c r="Q874" s="594"/>
      <c r="R874" s="594"/>
      <c r="S874" s="594"/>
      <c r="T874" s="594"/>
      <c r="U874" s="594"/>
      <c r="V874" s="594"/>
      <c r="W874" s="594"/>
      <c r="X874" s="594"/>
      <c r="Y874" s="594"/>
      <c r="Z874" s="594"/>
    </row>
    <row r="875" spans="1:26">
      <c r="A875" s="597"/>
      <c r="B875" s="597"/>
      <c r="C875" s="595"/>
      <c r="D875" s="595"/>
      <c r="E875" s="596"/>
      <c r="F875" s="596"/>
      <c r="G875" s="594"/>
      <c r="H875" s="594"/>
      <c r="I875" s="594"/>
      <c r="J875" s="594"/>
      <c r="K875" s="594"/>
      <c r="L875" s="594"/>
      <c r="M875" s="594"/>
      <c r="N875" s="594"/>
      <c r="O875" s="594"/>
      <c r="P875" s="594"/>
      <c r="Q875" s="594"/>
      <c r="R875" s="594"/>
      <c r="S875" s="594"/>
      <c r="T875" s="594"/>
      <c r="U875" s="594"/>
      <c r="V875" s="594"/>
      <c r="W875" s="594"/>
      <c r="X875" s="594"/>
      <c r="Y875" s="594"/>
      <c r="Z875" s="594"/>
    </row>
    <row r="876" spans="1:26">
      <c r="A876" s="597"/>
      <c r="B876" s="597"/>
      <c r="C876" s="595"/>
      <c r="D876" s="595"/>
      <c r="E876" s="596"/>
      <c r="F876" s="596"/>
      <c r="G876" s="594"/>
      <c r="H876" s="594"/>
      <c r="I876" s="594"/>
      <c r="J876" s="594"/>
      <c r="K876" s="594"/>
      <c r="L876" s="594"/>
      <c r="M876" s="594"/>
      <c r="N876" s="594"/>
      <c r="O876" s="594"/>
      <c r="P876" s="594"/>
      <c r="Q876" s="594"/>
      <c r="R876" s="594"/>
      <c r="S876" s="594"/>
      <c r="T876" s="594"/>
      <c r="U876" s="594"/>
      <c r="V876" s="594"/>
      <c r="W876" s="594"/>
      <c r="X876" s="594"/>
      <c r="Y876" s="594"/>
      <c r="Z876" s="594"/>
    </row>
    <row r="877" spans="1:26">
      <c r="A877" s="597"/>
      <c r="B877" s="597"/>
      <c r="C877" s="595"/>
      <c r="D877" s="595"/>
      <c r="E877" s="596"/>
      <c r="F877" s="596"/>
      <c r="G877" s="594"/>
      <c r="H877" s="594"/>
      <c r="I877" s="594"/>
      <c r="J877" s="594"/>
      <c r="K877" s="594"/>
      <c r="L877" s="594"/>
      <c r="M877" s="594"/>
      <c r="N877" s="594"/>
      <c r="O877" s="594"/>
      <c r="P877" s="594"/>
      <c r="Q877" s="594"/>
      <c r="R877" s="594"/>
      <c r="S877" s="594"/>
      <c r="T877" s="594"/>
      <c r="U877" s="594"/>
      <c r="V877" s="594"/>
      <c r="W877" s="594"/>
      <c r="X877" s="594"/>
      <c r="Y877" s="594"/>
      <c r="Z877" s="594"/>
    </row>
    <row r="878" spans="1:26">
      <c r="A878" s="597"/>
      <c r="B878" s="597"/>
      <c r="C878" s="595"/>
      <c r="D878" s="595"/>
      <c r="E878" s="596"/>
      <c r="F878" s="596"/>
      <c r="G878" s="594"/>
      <c r="H878" s="594"/>
      <c r="I878" s="594"/>
      <c r="J878" s="594"/>
      <c r="K878" s="594"/>
      <c r="L878" s="594"/>
      <c r="M878" s="594"/>
      <c r="N878" s="594"/>
      <c r="O878" s="594"/>
      <c r="P878" s="594"/>
      <c r="Q878" s="594"/>
      <c r="R878" s="594"/>
      <c r="S878" s="594"/>
      <c r="T878" s="594"/>
      <c r="U878" s="594"/>
      <c r="V878" s="594"/>
      <c r="W878" s="594"/>
      <c r="X878" s="594"/>
      <c r="Y878" s="594"/>
      <c r="Z878" s="594"/>
    </row>
    <row r="879" spans="1:26">
      <c r="A879" s="597"/>
      <c r="B879" s="597"/>
      <c r="C879" s="595"/>
      <c r="D879" s="595"/>
      <c r="E879" s="596"/>
      <c r="F879" s="596"/>
      <c r="G879" s="594"/>
      <c r="H879" s="594"/>
      <c r="I879" s="594"/>
      <c r="J879" s="594"/>
      <c r="K879" s="594"/>
      <c r="L879" s="594"/>
      <c r="M879" s="594"/>
      <c r="N879" s="594"/>
      <c r="O879" s="594"/>
      <c r="P879" s="594"/>
      <c r="Q879" s="594"/>
      <c r="R879" s="594"/>
      <c r="S879" s="594"/>
      <c r="T879" s="594"/>
      <c r="U879" s="594"/>
      <c r="V879" s="594"/>
      <c r="W879" s="594"/>
      <c r="X879" s="594"/>
      <c r="Y879" s="594"/>
      <c r="Z879" s="594"/>
    </row>
    <row r="880" spans="1:26">
      <c r="A880" s="597"/>
      <c r="B880" s="597"/>
      <c r="C880" s="595"/>
      <c r="D880" s="595"/>
      <c r="E880" s="596"/>
      <c r="F880" s="596"/>
      <c r="G880" s="594"/>
      <c r="H880" s="594"/>
      <c r="I880" s="594"/>
      <c r="J880" s="594"/>
      <c r="K880" s="594"/>
      <c r="L880" s="594"/>
      <c r="M880" s="594"/>
      <c r="N880" s="594"/>
      <c r="O880" s="594"/>
      <c r="P880" s="594"/>
      <c r="Q880" s="594"/>
      <c r="R880" s="594"/>
      <c r="S880" s="594"/>
      <c r="T880" s="594"/>
      <c r="U880" s="594"/>
      <c r="V880" s="594"/>
      <c r="W880" s="594"/>
      <c r="X880" s="594"/>
      <c r="Y880" s="594"/>
      <c r="Z880" s="594"/>
    </row>
    <row r="881" spans="1:26">
      <c r="A881" s="597"/>
      <c r="B881" s="597"/>
      <c r="C881" s="595"/>
      <c r="D881" s="595"/>
      <c r="E881" s="596"/>
      <c r="F881" s="596"/>
      <c r="G881" s="594"/>
      <c r="H881" s="594"/>
      <c r="I881" s="594"/>
      <c r="J881" s="594"/>
      <c r="K881" s="594"/>
      <c r="L881" s="594"/>
      <c r="M881" s="594"/>
      <c r="N881" s="594"/>
      <c r="O881" s="594"/>
      <c r="P881" s="594"/>
      <c r="Q881" s="594"/>
      <c r="R881" s="594"/>
      <c r="S881" s="594"/>
      <c r="T881" s="594"/>
      <c r="U881" s="594"/>
      <c r="V881" s="594"/>
      <c r="W881" s="594"/>
      <c r="X881" s="594"/>
      <c r="Y881" s="594"/>
      <c r="Z881" s="594"/>
    </row>
    <row r="882" spans="1:26">
      <c r="A882" s="597"/>
      <c r="B882" s="597"/>
      <c r="C882" s="595"/>
      <c r="D882" s="595"/>
      <c r="E882" s="596"/>
      <c r="F882" s="596"/>
      <c r="G882" s="594"/>
      <c r="H882" s="594"/>
      <c r="I882" s="594"/>
      <c r="J882" s="594"/>
      <c r="K882" s="594"/>
      <c r="L882" s="594"/>
      <c r="M882" s="594"/>
      <c r="N882" s="594"/>
      <c r="O882" s="594"/>
      <c r="P882" s="594"/>
      <c r="Q882" s="594"/>
      <c r="R882" s="594"/>
      <c r="S882" s="594"/>
      <c r="T882" s="594"/>
      <c r="U882" s="594"/>
      <c r="V882" s="594"/>
      <c r="W882" s="594"/>
      <c r="X882" s="594"/>
      <c r="Y882" s="594"/>
      <c r="Z882" s="594"/>
    </row>
    <row r="883" spans="1:26">
      <c r="A883" s="597"/>
      <c r="B883" s="597"/>
      <c r="C883" s="595"/>
      <c r="D883" s="595"/>
      <c r="E883" s="596"/>
      <c r="F883" s="596"/>
      <c r="G883" s="594"/>
      <c r="H883" s="594"/>
      <c r="I883" s="594"/>
      <c r="J883" s="594"/>
      <c r="K883" s="594"/>
      <c r="L883" s="594"/>
      <c r="M883" s="594"/>
      <c r="N883" s="594"/>
      <c r="O883" s="594"/>
      <c r="P883" s="594"/>
      <c r="Q883" s="594"/>
      <c r="R883" s="594"/>
      <c r="S883" s="594"/>
      <c r="T883" s="594"/>
      <c r="U883" s="594"/>
      <c r="V883" s="594"/>
      <c r="W883" s="594"/>
      <c r="X883" s="594"/>
      <c r="Y883" s="594"/>
      <c r="Z883" s="594"/>
    </row>
    <row r="884" spans="1:26">
      <c r="A884" s="597"/>
      <c r="B884" s="597"/>
      <c r="C884" s="595"/>
      <c r="D884" s="595"/>
      <c r="E884" s="596"/>
      <c r="F884" s="596"/>
      <c r="G884" s="594"/>
      <c r="H884" s="594"/>
      <c r="I884" s="594"/>
      <c r="J884" s="594"/>
      <c r="K884" s="594"/>
      <c r="L884" s="594"/>
      <c r="M884" s="594"/>
      <c r="N884" s="594"/>
      <c r="O884" s="594"/>
      <c r="P884" s="594"/>
      <c r="Q884" s="594"/>
      <c r="R884" s="594"/>
      <c r="S884" s="594"/>
      <c r="T884" s="594"/>
      <c r="U884" s="594"/>
      <c r="V884" s="594"/>
      <c r="W884" s="594"/>
      <c r="X884" s="594"/>
      <c r="Y884" s="594"/>
      <c r="Z884" s="594"/>
    </row>
    <row r="885" spans="1:26">
      <c r="A885" s="597"/>
      <c r="B885" s="597"/>
      <c r="C885" s="595"/>
      <c r="D885" s="595"/>
      <c r="E885" s="596"/>
      <c r="F885" s="596"/>
      <c r="G885" s="594"/>
      <c r="H885" s="594"/>
      <c r="I885" s="594"/>
      <c r="J885" s="594"/>
      <c r="K885" s="594"/>
      <c r="L885" s="594"/>
      <c r="M885" s="594"/>
      <c r="N885" s="594"/>
      <c r="O885" s="594"/>
      <c r="P885" s="594"/>
      <c r="Q885" s="594"/>
      <c r="R885" s="594"/>
      <c r="S885" s="594"/>
      <c r="T885" s="594"/>
      <c r="U885" s="594"/>
      <c r="V885" s="594"/>
      <c r="W885" s="594"/>
      <c r="X885" s="594"/>
      <c r="Y885" s="594"/>
      <c r="Z885" s="594"/>
    </row>
    <row r="886" spans="1:26">
      <c r="A886" s="597"/>
      <c r="B886" s="597"/>
      <c r="C886" s="595"/>
      <c r="D886" s="595"/>
      <c r="E886" s="596"/>
      <c r="F886" s="596"/>
      <c r="G886" s="594"/>
      <c r="H886" s="594"/>
      <c r="I886" s="594"/>
      <c r="J886" s="594"/>
      <c r="K886" s="594"/>
      <c r="L886" s="594"/>
      <c r="M886" s="594"/>
      <c r="N886" s="594"/>
      <c r="O886" s="594"/>
      <c r="P886" s="594"/>
      <c r="Q886" s="594"/>
      <c r="R886" s="594"/>
      <c r="S886" s="594"/>
      <c r="T886" s="594"/>
      <c r="U886" s="594"/>
      <c r="V886" s="594"/>
      <c r="W886" s="594"/>
      <c r="X886" s="594"/>
      <c r="Y886" s="594"/>
      <c r="Z886" s="594"/>
    </row>
    <row r="887" spans="1:26">
      <c r="A887" s="597"/>
      <c r="B887" s="597"/>
      <c r="C887" s="595"/>
      <c r="D887" s="595"/>
      <c r="E887" s="596"/>
      <c r="F887" s="596"/>
      <c r="G887" s="594"/>
      <c r="H887" s="594"/>
      <c r="I887" s="594"/>
      <c r="J887" s="594"/>
      <c r="K887" s="594"/>
      <c r="L887" s="594"/>
      <c r="M887" s="594"/>
      <c r="N887" s="594"/>
      <c r="O887" s="594"/>
      <c r="P887" s="594"/>
      <c r="Q887" s="594"/>
      <c r="R887" s="594"/>
      <c r="S887" s="594"/>
      <c r="T887" s="594"/>
      <c r="U887" s="594"/>
      <c r="V887" s="594"/>
      <c r="W887" s="594"/>
      <c r="X887" s="594"/>
      <c r="Y887" s="594"/>
      <c r="Z887" s="594"/>
    </row>
    <row r="888" spans="1:26">
      <c r="A888" s="597"/>
      <c r="B888" s="597"/>
      <c r="C888" s="595"/>
      <c r="D888" s="595"/>
      <c r="E888" s="596"/>
      <c r="F888" s="596"/>
      <c r="G888" s="594"/>
      <c r="H888" s="594"/>
      <c r="I888" s="594"/>
      <c r="J888" s="594"/>
      <c r="K888" s="594"/>
      <c r="L888" s="594"/>
      <c r="M888" s="594"/>
      <c r="N888" s="594"/>
      <c r="O888" s="594"/>
      <c r="P888" s="594"/>
      <c r="Q888" s="594"/>
      <c r="R888" s="594"/>
      <c r="S888" s="594"/>
      <c r="T888" s="594"/>
      <c r="U888" s="594"/>
      <c r="V888" s="594"/>
      <c r="W888" s="594"/>
      <c r="X888" s="594"/>
      <c r="Y888" s="594"/>
      <c r="Z888" s="594"/>
    </row>
    <row r="889" spans="1:26">
      <c r="A889" s="597"/>
      <c r="B889" s="597"/>
      <c r="C889" s="595"/>
      <c r="D889" s="595"/>
      <c r="E889" s="596"/>
      <c r="F889" s="596"/>
      <c r="G889" s="594"/>
      <c r="H889" s="594"/>
      <c r="I889" s="594"/>
      <c r="J889" s="594"/>
      <c r="K889" s="594"/>
      <c r="L889" s="594"/>
      <c r="M889" s="594"/>
      <c r="N889" s="594"/>
      <c r="O889" s="594"/>
      <c r="P889" s="594"/>
      <c r="Q889" s="594"/>
      <c r="R889" s="594"/>
      <c r="S889" s="594"/>
      <c r="T889" s="594"/>
      <c r="U889" s="594"/>
      <c r="V889" s="594"/>
      <c r="W889" s="594"/>
      <c r="X889" s="594"/>
      <c r="Y889" s="594"/>
      <c r="Z889" s="594"/>
    </row>
    <row r="890" spans="1:26">
      <c r="A890" s="597"/>
      <c r="B890" s="597"/>
      <c r="C890" s="595"/>
      <c r="D890" s="595"/>
      <c r="E890" s="596"/>
      <c r="F890" s="596"/>
      <c r="G890" s="594"/>
      <c r="H890" s="594"/>
      <c r="I890" s="594"/>
      <c r="J890" s="594"/>
      <c r="K890" s="594"/>
      <c r="L890" s="594"/>
      <c r="M890" s="594"/>
      <c r="N890" s="594"/>
      <c r="O890" s="594"/>
      <c r="P890" s="594"/>
      <c r="Q890" s="594"/>
      <c r="R890" s="594"/>
      <c r="S890" s="594"/>
      <c r="T890" s="594"/>
      <c r="U890" s="594"/>
      <c r="V890" s="594"/>
      <c r="W890" s="594"/>
      <c r="X890" s="594"/>
      <c r="Y890" s="594"/>
      <c r="Z890" s="594"/>
    </row>
    <row r="891" spans="1:26">
      <c r="A891" s="597"/>
      <c r="B891" s="597"/>
      <c r="C891" s="595"/>
      <c r="D891" s="595"/>
      <c r="E891" s="596"/>
      <c r="F891" s="596"/>
      <c r="G891" s="594"/>
      <c r="H891" s="594"/>
      <c r="I891" s="594"/>
      <c r="J891" s="594"/>
      <c r="K891" s="594"/>
      <c r="L891" s="594"/>
      <c r="M891" s="594"/>
      <c r="N891" s="594"/>
      <c r="O891" s="594"/>
      <c r="P891" s="594"/>
      <c r="Q891" s="594"/>
      <c r="R891" s="594"/>
      <c r="S891" s="594"/>
      <c r="T891" s="594"/>
      <c r="U891" s="594"/>
      <c r="V891" s="594"/>
      <c r="W891" s="594"/>
      <c r="X891" s="594"/>
      <c r="Y891" s="594"/>
      <c r="Z891" s="594"/>
    </row>
    <row r="892" spans="1:26">
      <c r="A892" s="597"/>
      <c r="B892" s="597"/>
      <c r="C892" s="595"/>
      <c r="D892" s="595"/>
      <c r="E892" s="596"/>
      <c r="F892" s="596"/>
      <c r="G892" s="594"/>
      <c r="H892" s="594"/>
      <c r="I892" s="594"/>
      <c r="J892" s="594"/>
      <c r="K892" s="594"/>
      <c r="L892" s="594"/>
      <c r="M892" s="594"/>
      <c r="N892" s="594"/>
      <c r="O892" s="594"/>
      <c r="P892" s="594"/>
      <c r="Q892" s="594"/>
      <c r="R892" s="594"/>
      <c r="S892" s="594"/>
      <c r="T892" s="594"/>
      <c r="U892" s="594"/>
      <c r="V892" s="594"/>
      <c r="W892" s="594"/>
      <c r="X892" s="594"/>
      <c r="Y892" s="594"/>
      <c r="Z892" s="594"/>
    </row>
    <row r="893" spans="1:26">
      <c r="A893" s="597"/>
      <c r="B893" s="597"/>
      <c r="C893" s="595"/>
      <c r="D893" s="595"/>
      <c r="E893" s="596"/>
      <c r="F893" s="596"/>
      <c r="G893" s="594"/>
      <c r="H893" s="594"/>
      <c r="I893" s="594"/>
      <c r="J893" s="594"/>
      <c r="K893" s="594"/>
      <c r="L893" s="594"/>
      <c r="M893" s="594"/>
      <c r="N893" s="594"/>
      <c r="O893" s="594"/>
      <c r="P893" s="594"/>
      <c r="Q893" s="594"/>
      <c r="R893" s="594"/>
      <c r="S893" s="594"/>
      <c r="T893" s="594"/>
      <c r="U893" s="594"/>
      <c r="V893" s="594"/>
      <c r="W893" s="594"/>
      <c r="X893" s="594"/>
      <c r="Y893" s="594"/>
      <c r="Z893" s="594"/>
    </row>
    <row r="894" spans="1:26">
      <c r="A894" s="597"/>
      <c r="B894" s="597"/>
      <c r="C894" s="595"/>
      <c r="D894" s="595"/>
      <c r="E894" s="596"/>
      <c r="F894" s="596"/>
      <c r="G894" s="594"/>
      <c r="H894" s="594"/>
      <c r="I894" s="594"/>
      <c r="J894" s="594"/>
      <c r="K894" s="594"/>
      <c r="L894" s="594"/>
      <c r="M894" s="594"/>
      <c r="N894" s="594"/>
      <c r="O894" s="594"/>
      <c r="P894" s="594"/>
      <c r="Q894" s="594"/>
      <c r="R894" s="594"/>
      <c r="S894" s="594"/>
      <c r="T894" s="594"/>
      <c r="U894" s="594"/>
      <c r="V894" s="594"/>
      <c r="W894" s="594"/>
      <c r="X894" s="594"/>
      <c r="Y894" s="594"/>
      <c r="Z894" s="594"/>
    </row>
    <row r="895" spans="1:26">
      <c r="A895" s="597"/>
      <c r="B895" s="597"/>
      <c r="C895" s="595"/>
      <c r="D895" s="595"/>
      <c r="E895" s="596"/>
      <c r="F895" s="596"/>
      <c r="G895" s="594"/>
      <c r="H895" s="594"/>
      <c r="I895" s="594"/>
      <c r="J895" s="594"/>
      <c r="K895" s="594"/>
      <c r="L895" s="594"/>
      <c r="M895" s="594"/>
      <c r="N895" s="594"/>
      <c r="O895" s="594"/>
      <c r="P895" s="594"/>
      <c r="Q895" s="594"/>
      <c r="R895" s="594"/>
      <c r="S895" s="594"/>
      <c r="T895" s="594"/>
      <c r="U895" s="594"/>
      <c r="V895" s="594"/>
      <c r="W895" s="594"/>
      <c r="X895" s="594"/>
      <c r="Y895" s="594"/>
      <c r="Z895" s="594"/>
    </row>
    <row r="896" spans="1:26">
      <c r="A896" s="597"/>
      <c r="B896" s="597"/>
      <c r="C896" s="595"/>
      <c r="D896" s="595"/>
      <c r="E896" s="596"/>
      <c r="F896" s="596"/>
      <c r="G896" s="594"/>
      <c r="H896" s="594"/>
      <c r="I896" s="594"/>
      <c r="J896" s="594"/>
      <c r="K896" s="594"/>
      <c r="L896" s="594"/>
      <c r="M896" s="594"/>
      <c r="N896" s="594"/>
      <c r="O896" s="594"/>
      <c r="P896" s="594"/>
      <c r="Q896" s="594"/>
      <c r="R896" s="594"/>
      <c r="S896" s="594"/>
      <c r="T896" s="594"/>
      <c r="U896" s="594"/>
      <c r="V896" s="594"/>
      <c r="W896" s="594"/>
      <c r="X896" s="594"/>
      <c r="Y896" s="594"/>
      <c r="Z896" s="594"/>
    </row>
    <row r="897" spans="1:26">
      <c r="A897" s="597"/>
      <c r="B897" s="597"/>
      <c r="C897" s="595"/>
      <c r="D897" s="595"/>
      <c r="E897" s="596"/>
      <c r="F897" s="596"/>
      <c r="G897" s="594"/>
      <c r="H897" s="594"/>
      <c r="I897" s="594"/>
      <c r="J897" s="594"/>
      <c r="K897" s="594"/>
      <c r="L897" s="594"/>
      <c r="M897" s="594"/>
      <c r="N897" s="594"/>
      <c r="O897" s="594"/>
      <c r="P897" s="594"/>
      <c r="Q897" s="594"/>
      <c r="R897" s="594"/>
      <c r="S897" s="594"/>
      <c r="T897" s="594"/>
      <c r="U897" s="594"/>
      <c r="V897" s="594"/>
      <c r="W897" s="594"/>
      <c r="X897" s="594"/>
      <c r="Y897" s="594"/>
      <c r="Z897" s="594"/>
    </row>
    <row r="898" spans="1:26">
      <c r="A898" s="597"/>
      <c r="B898" s="597"/>
      <c r="C898" s="595"/>
      <c r="D898" s="595"/>
      <c r="E898" s="596"/>
      <c r="F898" s="596"/>
      <c r="G898" s="594"/>
      <c r="H898" s="594"/>
      <c r="I898" s="594"/>
      <c r="J898" s="594"/>
      <c r="K898" s="594"/>
      <c r="L898" s="594"/>
      <c r="M898" s="594"/>
      <c r="N898" s="594"/>
      <c r="O898" s="594"/>
      <c r="P898" s="594"/>
      <c r="Q898" s="594"/>
      <c r="R898" s="594"/>
      <c r="S898" s="594"/>
      <c r="T898" s="594"/>
      <c r="U898" s="594"/>
      <c r="V898" s="594"/>
      <c r="W898" s="594"/>
      <c r="X898" s="594"/>
      <c r="Y898" s="594"/>
      <c r="Z898" s="594"/>
    </row>
    <row r="899" spans="1:26">
      <c r="A899" s="597"/>
      <c r="B899" s="597"/>
      <c r="C899" s="595"/>
      <c r="D899" s="595"/>
      <c r="E899" s="596"/>
      <c r="F899" s="596"/>
      <c r="G899" s="594"/>
      <c r="H899" s="594"/>
      <c r="I899" s="594"/>
      <c r="J899" s="594"/>
      <c r="K899" s="594"/>
      <c r="L899" s="594"/>
      <c r="M899" s="594"/>
      <c r="N899" s="594"/>
      <c r="O899" s="594"/>
      <c r="P899" s="594"/>
      <c r="Q899" s="594"/>
      <c r="R899" s="594"/>
      <c r="S899" s="594"/>
      <c r="T899" s="594"/>
      <c r="U899" s="594"/>
      <c r="V899" s="594"/>
      <c r="W899" s="594"/>
      <c r="X899" s="594"/>
      <c r="Y899" s="594"/>
      <c r="Z899" s="594"/>
    </row>
    <row r="900" spans="1:26">
      <c r="A900" s="597"/>
      <c r="B900" s="597"/>
      <c r="C900" s="595"/>
      <c r="D900" s="595"/>
      <c r="E900" s="596"/>
      <c r="F900" s="596"/>
      <c r="G900" s="594"/>
      <c r="H900" s="594"/>
      <c r="I900" s="594"/>
      <c r="J900" s="594"/>
      <c r="K900" s="594"/>
      <c r="L900" s="594"/>
      <c r="M900" s="594"/>
      <c r="N900" s="594"/>
      <c r="O900" s="594"/>
      <c r="P900" s="594"/>
      <c r="Q900" s="594"/>
      <c r="R900" s="594"/>
      <c r="S900" s="594"/>
      <c r="T900" s="594"/>
      <c r="U900" s="594"/>
      <c r="V900" s="594"/>
      <c r="W900" s="594"/>
      <c r="X900" s="594"/>
      <c r="Y900" s="594"/>
      <c r="Z900" s="594"/>
    </row>
    <row r="901" spans="1:26">
      <c r="A901" s="597"/>
      <c r="B901" s="597"/>
      <c r="C901" s="595"/>
      <c r="D901" s="595"/>
      <c r="E901" s="596"/>
      <c r="F901" s="596"/>
      <c r="G901" s="594"/>
      <c r="H901" s="594"/>
      <c r="I901" s="594"/>
      <c r="J901" s="594"/>
      <c r="K901" s="594"/>
      <c r="L901" s="594"/>
      <c r="M901" s="594"/>
      <c r="N901" s="594"/>
      <c r="O901" s="594"/>
      <c r="P901" s="594"/>
      <c r="Q901" s="594"/>
      <c r="R901" s="594"/>
      <c r="S901" s="594"/>
      <c r="T901" s="594"/>
      <c r="U901" s="594"/>
      <c r="V901" s="594"/>
      <c r="W901" s="594"/>
      <c r="X901" s="594"/>
      <c r="Y901" s="594"/>
      <c r="Z901" s="594"/>
    </row>
    <row r="902" spans="1:26">
      <c r="A902" s="597"/>
      <c r="B902" s="597"/>
      <c r="C902" s="595"/>
      <c r="D902" s="595"/>
      <c r="E902" s="596"/>
      <c r="F902" s="596"/>
      <c r="G902" s="594"/>
      <c r="H902" s="594"/>
      <c r="I902" s="594"/>
      <c r="J902" s="594"/>
      <c r="K902" s="594"/>
      <c r="L902" s="594"/>
      <c r="M902" s="594"/>
      <c r="N902" s="594"/>
      <c r="O902" s="594"/>
      <c r="P902" s="594"/>
      <c r="Q902" s="594"/>
      <c r="R902" s="594"/>
      <c r="S902" s="594"/>
      <c r="T902" s="594"/>
      <c r="U902" s="594"/>
      <c r="V902" s="594"/>
      <c r="W902" s="594"/>
      <c r="X902" s="594"/>
      <c r="Y902" s="594"/>
      <c r="Z902" s="594"/>
    </row>
    <row r="903" spans="1:26">
      <c r="A903" s="597"/>
      <c r="B903" s="597"/>
      <c r="C903" s="595"/>
      <c r="D903" s="595"/>
      <c r="E903" s="596"/>
      <c r="F903" s="596"/>
      <c r="G903" s="594"/>
      <c r="H903" s="594"/>
      <c r="I903" s="594"/>
      <c r="J903" s="594"/>
      <c r="K903" s="594"/>
      <c r="L903" s="594"/>
      <c r="M903" s="594"/>
      <c r="N903" s="594"/>
      <c r="O903" s="594"/>
      <c r="P903" s="594"/>
      <c r="Q903" s="594"/>
      <c r="R903" s="594"/>
      <c r="S903" s="594"/>
      <c r="T903" s="594"/>
      <c r="U903" s="594"/>
      <c r="V903" s="594"/>
      <c r="W903" s="594"/>
      <c r="X903" s="594"/>
      <c r="Y903" s="594"/>
      <c r="Z903" s="594"/>
    </row>
    <row r="904" spans="1:26">
      <c r="A904" s="597"/>
      <c r="B904" s="597"/>
      <c r="C904" s="595"/>
      <c r="D904" s="595"/>
      <c r="E904" s="596"/>
      <c r="F904" s="596"/>
      <c r="G904" s="594"/>
      <c r="H904" s="594"/>
      <c r="I904" s="594"/>
      <c r="J904" s="594"/>
      <c r="K904" s="594"/>
      <c r="L904" s="594"/>
      <c r="M904" s="594"/>
      <c r="N904" s="594"/>
      <c r="O904" s="594"/>
      <c r="P904" s="594"/>
      <c r="Q904" s="594"/>
      <c r="R904" s="594"/>
      <c r="S904" s="594"/>
      <c r="T904" s="594"/>
      <c r="U904" s="594"/>
      <c r="V904" s="594"/>
      <c r="W904" s="594"/>
      <c r="X904" s="594"/>
      <c r="Y904" s="594"/>
      <c r="Z904" s="594"/>
    </row>
    <row r="905" spans="1:26">
      <c r="A905" s="597"/>
      <c r="B905" s="597"/>
      <c r="C905" s="595"/>
      <c r="D905" s="595"/>
      <c r="E905" s="596"/>
      <c r="F905" s="596"/>
      <c r="G905" s="594"/>
      <c r="H905" s="594"/>
      <c r="I905" s="594"/>
      <c r="J905" s="594"/>
      <c r="K905" s="594"/>
      <c r="L905" s="594"/>
      <c r="M905" s="594"/>
      <c r="N905" s="594"/>
      <c r="O905" s="594"/>
      <c r="P905" s="594"/>
      <c r="Q905" s="594"/>
      <c r="R905" s="594"/>
      <c r="S905" s="594"/>
      <c r="T905" s="594"/>
      <c r="U905" s="594"/>
      <c r="V905" s="594"/>
      <c r="W905" s="594"/>
      <c r="X905" s="594"/>
      <c r="Y905" s="594"/>
      <c r="Z905" s="594"/>
    </row>
    <row r="906" spans="1:26">
      <c r="A906" s="597"/>
      <c r="B906" s="597"/>
      <c r="C906" s="595"/>
      <c r="D906" s="595"/>
      <c r="E906" s="596"/>
      <c r="F906" s="596"/>
      <c r="G906" s="594"/>
      <c r="H906" s="594"/>
      <c r="I906" s="594"/>
      <c r="J906" s="594"/>
      <c r="K906" s="594"/>
      <c r="L906" s="594"/>
      <c r="M906" s="594"/>
      <c r="N906" s="594"/>
      <c r="O906" s="594"/>
      <c r="P906" s="594"/>
      <c r="Q906" s="594"/>
      <c r="R906" s="594"/>
      <c r="S906" s="594"/>
      <c r="T906" s="594"/>
      <c r="U906" s="594"/>
      <c r="V906" s="594"/>
      <c r="W906" s="594"/>
      <c r="X906" s="594"/>
      <c r="Y906" s="594"/>
      <c r="Z906" s="594"/>
    </row>
    <row r="907" spans="1:26">
      <c r="A907" s="597"/>
      <c r="B907" s="597"/>
      <c r="C907" s="595"/>
      <c r="D907" s="595"/>
      <c r="E907" s="596"/>
      <c r="F907" s="596"/>
      <c r="G907" s="594"/>
      <c r="H907" s="594"/>
      <c r="I907" s="594"/>
      <c r="J907" s="594"/>
      <c r="K907" s="594"/>
      <c r="L907" s="594"/>
      <c r="M907" s="594"/>
      <c r="N907" s="594"/>
      <c r="O907" s="594"/>
      <c r="P907" s="594"/>
      <c r="Q907" s="594"/>
      <c r="R907" s="594"/>
      <c r="S907" s="594"/>
      <c r="T907" s="594"/>
      <c r="U907" s="594"/>
      <c r="V907" s="594"/>
      <c r="W907" s="594"/>
      <c r="X907" s="594"/>
      <c r="Y907" s="594"/>
      <c r="Z907" s="594"/>
    </row>
    <row r="908" spans="1:26">
      <c r="A908" s="597"/>
      <c r="B908" s="597"/>
      <c r="C908" s="595"/>
      <c r="D908" s="595"/>
      <c r="E908" s="596"/>
      <c r="F908" s="596"/>
      <c r="G908" s="594"/>
      <c r="H908" s="594"/>
      <c r="I908" s="594"/>
      <c r="J908" s="594"/>
      <c r="K908" s="594"/>
      <c r="L908" s="594"/>
      <c r="M908" s="594"/>
      <c r="N908" s="594"/>
      <c r="O908" s="594"/>
      <c r="P908" s="594"/>
      <c r="Q908" s="594"/>
      <c r="R908" s="594"/>
      <c r="S908" s="594"/>
      <c r="T908" s="594"/>
      <c r="U908" s="594"/>
      <c r="V908" s="594"/>
      <c r="W908" s="594"/>
      <c r="X908" s="594"/>
      <c r="Y908" s="594"/>
      <c r="Z908" s="594"/>
    </row>
    <row r="909" spans="1:26">
      <c r="A909" s="597"/>
      <c r="B909" s="597"/>
      <c r="C909" s="595"/>
      <c r="D909" s="595"/>
      <c r="E909" s="596"/>
      <c r="F909" s="596"/>
      <c r="G909" s="594"/>
      <c r="H909" s="594"/>
      <c r="I909" s="594"/>
      <c r="J909" s="594"/>
      <c r="K909" s="594"/>
      <c r="L909" s="594"/>
      <c r="M909" s="594"/>
      <c r="N909" s="594"/>
      <c r="O909" s="594"/>
      <c r="P909" s="594"/>
      <c r="Q909" s="594"/>
      <c r="R909" s="594"/>
      <c r="S909" s="594"/>
      <c r="T909" s="594"/>
      <c r="U909" s="594"/>
      <c r="V909" s="594"/>
      <c r="W909" s="594"/>
      <c r="X909" s="594"/>
      <c r="Y909" s="594"/>
      <c r="Z909" s="594"/>
    </row>
    <row r="910" spans="1:26">
      <c r="A910" s="597"/>
      <c r="B910" s="597"/>
      <c r="C910" s="595"/>
      <c r="D910" s="595"/>
      <c r="E910" s="596"/>
      <c r="F910" s="596"/>
      <c r="G910" s="594"/>
      <c r="H910" s="594"/>
      <c r="I910" s="594"/>
      <c r="J910" s="594"/>
      <c r="K910" s="594"/>
      <c r="L910" s="594"/>
      <c r="M910" s="594"/>
      <c r="N910" s="594"/>
      <c r="O910" s="594"/>
      <c r="P910" s="594"/>
      <c r="Q910" s="594"/>
      <c r="R910" s="594"/>
      <c r="S910" s="594"/>
      <c r="T910" s="594"/>
      <c r="U910" s="594"/>
      <c r="V910" s="594"/>
      <c r="W910" s="594"/>
      <c r="X910" s="594"/>
      <c r="Y910" s="594"/>
      <c r="Z910" s="594"/>
    </row>
    <row r="911" spans="1:26">
      <c r="A911" s="597"/>
      <c r="B911" s="597"/>
      <c r="C911" s="595"/>
      <c r="D911" s="595"/>
      <c r="E911" s="596"/>
      <c r="F911" s="596"/>
      <c r="G911" s="594"/>
      <c r="H911" s="594"/>
      <c r="I911" s="594"/>
      <c r="J911" s="594"/>
      <c r="K911" s="594"/>
      <c r="L911" s="594"/>
      <c r="M911" s="594"/>
      <c r="N911" s="594"/>
      <c r="O911" s="594"/>
      <c r="P911" s="594"/>
      <c r="Q911" s="594"/>
      <c r="R911" s="594"/>
      <c r="S911" s="594"/>
      <c r="T911" s="594"/>
      <c r="U911" s="594"/>
      <c r="V911" s="594"/>
      <c r="W911" s="594"/>
      <c r="X911" s="594"/>
      <c r="Y911" s="594"/>
      <c r="Z911" s="594"/>
    </row>
    <row r="912" spans="1:26">
      <c r="A912" s="597"/>
      <c r="B912" s="597"/>
      <c r="C912" s="595"/>
      <c r="D912" s="595"/>
      <c r="E912" s="596"/>
      <c r="F912" s="596"/>
      <c r="G912" s="594"/>
      <c r="H912" s="594"/>
      <c r="I912" s="594"/>
      <c r="J912" s="594"/>
      <c r="K912" s="594"/>
      <c r="L912" s="594"/>
      <c r="M912" s="594"/>
      <c r="N912" s="594"/>
      <c r="O912" s="594"/>
      <c r="P912" s="594"/>
      <c r="Q912" s="594"/>
      <c r="R912" s="594"/>
      <c r="S912" s="594"/>
      <c r="T912" s="594"/>
      <c r="U912" s="594"/>
      <c r="V912" s="594"/>
      <c r="W912" s="594"/>
      <c r="X912" s="594"/>
      <c r="Y912" s="594"/>
      <c r="Z912" s="594"/>
    </row>
    <row r="913" spans="1:26">
      <c r="A913" s="597"/>
      <c r="B913" s="597"/>
      <c r="C913" s="595"/>
      <c r="D913" s="595"/>
      <c r="E913" s="596"/>
      <c r="F913" s="596"/>
      <c r="G913" s="594"/>
      <c r="H913" s="594"/>
      <c r="I913" s="594"/>
      <c r="J913" s="594"/>
      <c r="K913" s="594"/>
      <c r="L913" s="594"/>
      <c r="M913" s="594"/>
      <c r="N913" s="594"/>
      <c r="O913" s="594"/>
      <c r="P913" s="594"/>
      <c r="Q913" s="594"/>
      <c r="R913" s="594"/>
      <c r="S913" s="594"/>
      <c r="T913" s="594"/>
      <c r="U913" s="594"/>
      <c r="V913" s="594"/>
      <c r="W913" s="594"/>
      <c r="X913" s="594"/>
      <c r="Y913" s="594"/>
      <c r="Z913" s="594"/>
    </row>
    <row r="914" spans="1:26">
      <c r="A914" s="597"/>
      <c r="B914" s="597"/>
      <c r="C914" s="595"/>
      <c r="D914" s="595"/>
      <c r="E914" s="596"/>
      <c r="F914" s="596"/>
      <c r="G914" s="594"/>
      <c r="H914" s="594"/>
      <c r="I914" s="594"/>
      <c r="J914" s="594"/>
      <c r="K914" s="594"/>
      <c r="L914" s="594"/>
      <c r="M914" s="594"/>
      <c r="N914" s="594"/>
      <c r="O914" s="594"/>
      <c r="P914" s="594"/>
      <c r="Q914" s="594"/>
      <c r="R914" s="594"/>
      <c r="S914" s="594"/>
      <c r="T914" s="594"/>
      <c r="U914" s="594"/>
      <c r="V914" s="594"/>
      <c r="W914" s="594"/>
      <c r="X914" s="594"/>
      <c r="Y914" s="594"/>
      <c r="Z914" s="594"/>
    </row>
    <row r="915" spans="1:26">
      <c r="A915" s="597"/>
      <c r="B915" s="597"/>
      <c r="C915" s="595"/>
      <c r="D915" s="595"/>
      <c r="E915" s="596"/>
      <c r="F915" s="596"/>
      <c r="G915" s="594"/>
      <c r="H915" s="594"/>
      <c r="I915" s="594"/>
      <c r="J915" s="594"/>
      <c r="K915" s="594"/>
      <c r="L915" s="594"/>
      <c r="M915" s="594"/>
      <c r="N915" s="594"/>
      <c r="O915" s="594"/>
      <c r="P915" s="594"/>
      <c r="Q915" s="594"/>
      <c r="R915" s="594"/>
      <c r="S915" s="594"/>
      <c r="T915" s="594"/>
      <c r="U915" s="594"/>
      <c r="V915" s="594"/>
      <c r="W915" s="594"/>
      <c r="X915" s="594"/>
      <c r="Y915" s="594"/>
      <c r="Z915" s="594"/>
    </row>
    <row r="916" spans="1:26">
      <c r="A916" s="597"/>
      <c r="B916" s="597"/>
      <c r="C916" s="595"/>
      <c r="D916" s="595"/>
      <c r="E916" s="596"/>
      <c r="F916" s="596"/>
      <c r="G916" s="594"/>
      <c r="H916" s="594"/>
      <c r="I916" s="594"/>
      <c r="J916" s="594"/>
      <c r="K916" s="594"/>
      <c r="L916" s="594"/>
      <c r="M916" s="594"/>
      <c r="N916" s="594"/>
      <c r="O916" s="594"/>
      <c r="P916" s="594"/>
      <c r="Q916" s="594"/>
      <c r="R916" s="594"/>
      <c r="S916" s="594"/>
      <c r="T916" s="594"/>
      <c r="U916" s="594"/>
      <c r="V916" s="594"/>
      <c r="W916" s="594"/>
      <c r="X916" s="594"/>
      <c r="Y916" s="594"/>
      <c r="Z916" s="594"/>
    </row>
    <row r="917" spans="1:26">
      <c r="A917" s="597"/>
      <c r="B917" s="597"/>
      <c r="C917" s="595"/>
      <c r="D917" s="595"/>
      <c r="E917" s="596"/>
      <c r="F917" s="596"/>
      <c r="G917" s="594"/>
      <c r="H917" s="594"/>
      <c r="I917" s="594"/>
      <c r="J917" s="594"/>
      <c r="K917" s="594"/>
      <c r="L917" s="594"/>
      <c r="M917" s="594"/>
      <c r="N917" s="594"/>
      <c r="O917" s="594"/>
      <c r="P917" s="594"/>
      <c r="Q917" s="594"/>
      <c r="R917" s="594"/>
      <c r="S917" s="594"/>
      <c r="T917" s="594"/>
      <c r="U917" s="594"/>
      <c r="V917" s="594"/>
      <c r="W917" s="594"/>
      <c r="X917" s="594"/>
      <c r="Y917" s="594"/>
      <c r="Z917" s="594"/>
    </row>
    <row r="918" spans="1:26">
      <c r="A918" s="597"/>
      <c r="B918" s="597"/>
      <c r="C918" s="595"/>
      <c r="D918" s="595"/>
      <c r="E918" s="596"/>
      <c r="F918" s="596"/>
      <c r="G918" s="594"/>
      <c r="H918" s="594"/>
      <c r="I918" s="594"/>
      <c r="J918" s="594"/>
      <c r="K918" s="594"/>
      <c r="L918" s="594"/>
      <c r="M918" s="594"/>
      <c r="N918" s="594"/>
      <c r="O918" s="594"/>
      <c r="P918" s="594"/>
      <c r="Q918" s="594"/>
      <c r="R918" s="594"/>
      <c r="S918" s="594"/>
      <c r="T918" s="594"/>
      <c r="U918" s="594"/>
      <c r="V918" s="594"/>
      <c r="W918" s="594"/>
      <c r="X918" s="594"/>
      <c r="Y918" s="594"/>
      <c r="Z918" s="594"/>
    </row>
    <row r="919" spans="1:26">
      <c r="A919" s="597"/>
      <c r="B919" s="597"/>
      <c r="C919" s="595"/>
      <c r="D919" s="595"/>
      <c r="E919" s="596"/>
      <c r="F919" s="596"/>
      <c r="G919" s="594"/>
      <c r="H919" s="594"/>
      <c r="I919" s="594"/>
      <c r="J919" s="594"/>
      <c r="K919" s="594"/>
      <c r="L919" s="594"/>
      <c r="M919" s="594"/>
      <c r="N919" s="594"/>
      <c r="O919" s="594"/>
      <c r="P919" s="594"/>
      <c r="Q919" s="594"/>
      <c r="R919" s="594"/>
      <c r="S919" s="594"/>
      <c r="T919" s="594"/>
      <c r="U919" s="594"/>
      <c r="V919" s="594"/>
      <c r="W919" s="594"/>
      <c r="X919" s="594"/>
      <c r="Y919" s="594"/>
      <c r="Z919" s="594"/>
    </row>
    <row r="920" spans="1:26">
      <c r="A920" s="597"/>
      <c r="B920" s="597"/>
      <c r="C920" s="595"/>
      <c r="D920" s="595"/>
      <c r="E920" s="596"/>
      <c r="F920" s="596"/>
      <c r="G920" s="594"/>
      <c r="H920" s="594"/>
      <c r="I920" s="594"/>
      <c r="J920" s="594"/>
      <c r="K920" s="594"/>
      <c r="L920" s="594"/>
      <c r="M920" s="594"/>
      <c r="N920" s="594"/>
      <c r="O920" s="594"/>
      <c r="P920" s="594"/>
      <c r="Q920" s="594"/>
      <c r="R920" s="594"/>
      <c r="S920" s="594"/>
      <c r="T920" s="594"/>
      <c r="U920" s="594"/>
      <c r="V920" s="594"/>
      <c r="W920" s="594"/>
      <c r="X920" s="594"/>
      <c r="Y920" s="594"/>
      <c r="Z920" s="594"/>
    </row>
    <row r="921" spans="1:26">
      <c r="A921" s="597"/>
      <c r="B921" s="597"/>
      <c r="C921" s="595"/>
      <c r="D921" s="595"/>
      <c r="E921" s="596"/>
      <c r="F921" s="596"/>
      <c r="G921" s="594"/>
      <c r="H921" s="594"/>
      <c r="I921" s="594"/>
      <c r="J921" s="594"/>
      <c r="K921" s="594"/>
      <c r="L921" s="594"/>
      <c r="M921" s="594"/>
      <c r="N921" s="594"/>
      <c r="O921" s="594"/>
      <c r="P921" s="594"/>
      <c r="Q921" s="594"/>
      <c r="R921" s="594"/>
      <c r="S921" s="594"/>
      <c r="T921" s="594"/>
      <c r="U921" s="594"/>
      <c r="V921" s="594"/>
      <c r="W921" s="594"/>
      <c r="X921" s="594"/>
      <c r="Y921" s="594"/>
      <c r="Z921" s="594"/>
    </row>
    <row r="922" spans="1:26">
      <c r="A922" s="597"/>
      <c r="B922" s="597"/>
      <c r="C922" s="595"/>
      <c r="D922" s="595"/>
      <c r="E922" s="596"/>
      <c r="F922" s="596"/>
      <c r="G922" s="594"/>
      <c r="H922" s="594"/>
      <c r="I922" s="594"/>
      <c r="J922" s="594"/>
      <c r="K922" s="594"/>
      <c r="L922" s="594"/>
      <c r="M922" s="594"/>
      <c r="N922" s="594"/>
      <c r="O922" s="594"/>
      <c r="P922" s="594"/>
      <c r="Q922" s="594"/>
      <c r="R922" s="594"/>
      <c r="S922" s="594"/>
      <c r="T922" s="594"/>
      <c r="U922" s="594"/>
      <c r="V922" s="594"/>
      <c r="W922" s="594"/>
      <c r="X922" s="594"/>
      <c r="Y922" s="594"/>
      <c r="Z922" s="594"/>
    </row>
    <row r="923" spans="1:26">
      <c r="A923" s="597"/>
      <c r="B923" s="597"/>
      <c r="C923" s="595"/>
      <c r="D923" s="595"/>
      <c r="E923" s="596"/>
      <c r="F923" s="596"/>
      <c r="G923" s="594"/>
      <c r="H923" s="594"/>
      <c r="I923" s="594"/>
      <c r="J923" s="594"/>
      <c r="K923" s="594"/>
      <c r="L923" s="594"/>
      <c r="M923" s="594"/>
      <c r="N923" s="594"/>
      <c r="O923" s="594"/>
      <c r="P923" s="594"/>
      <c r="Q923" s="594"/>
      <c r="R923" s="594"/>
      <c r="S923" s="594"/>
      <c r="T923" s="594"/>
      <c r="U923" s="594"/>
      <c r="V923" s="594"/>
      <c r="W923" s="594"/>
      <c r="X923" s="594"/>
      <c r="Y923" s="594"/>
      <c r="Z923" s="594"/>
    </row>
    <row r="924" spans="1:26">
      <c r="A924" s="597"/>
      <c r="B924" s="597"/>
      <c r="C924" s="595"/>
      <c r="D924" s="595"/>
      <c r="E924" s="596"/>
      <c r="F924" s="596"/>
      <c r="G924" s="594"/>
      <c r="H924" s="594"/>
      <c r="I924" s="594"/>
      <c r="J924" s="594"/>
      <c r="K924" s="594"/>
      <c r="L924" s="594"/>
      <c r="M924" s="594"/>
      <c r="N924" s="594"/>
      <c r="O924" s="594"/>
      <c r="P924" s="594"/>
      <c r="Q924" s="594"/>
      <c r="R924" s="594"/>
      <c r="S924" s="594"/>
      <c r="T924" s="594"/>
      <c r="U924" s="594"/>
      <c r="V924" s="594"/>
      <c r="W924" s="594"/>
      <c r="X924" s="594"/>
      <c r="Y924" s="594"/>
      <c r="Z924" s="594"/>
    </row>
    <row r="925" spans="1:26">
      <c r="A925" s="597"/>
      <c r="B925" s="597"/>
      <c r="C925" s="595"/>
      <c r="D925" s="595"/>
      <c r="E925" s="596"/>
      <c r="F925" s="596"/>
      <c r="G925" s="594"/>
      <c r="H925" s="594"/>
      <c r="I925" s="594"/>
      <c r="J925" s="594"/>
      <c r="K925" s="594"/>
      <c r="L925" s="594"/>
      <c r="M925" s="594"/>
      <c r="N925" s="594"/>
      <c r="O925" s="594"/>
      <c r="P925" s="594"/>
      <c r="Q925" s="594"/>
      <c r="R925" s="594"/>
      <c r="S925" s="594"/>
      <c r="T925" s="594"/>
      <c r="U925" s="594"/>
      <c r="V925" s="594"/>
      <c r="W925" s="594"/>
      <c r="X925" s="594"/>
      <c r="Y925" s="594"/>
      <c r="Z925" s="594"/>
    </row>
    <row r="926" spans="1:26">
      <c r="A926" s="597"/>
      <c r="B926" s="597"/>
      <c r="C926" s="595"/>
      <c r="D926" s="595"/>
      <c r="E926" s="596"/>
      <c r="F926" s="596"/>
      <c r="G926" s="594"/>
      <c r="H926" s="594"/>
      <c r="I926" s="594"/>
      <c r="J926" s="594"/>
      <c r="K926" s="594"/>
      <c r="L926" s="594"/>
      <c r="M926" s="594"/>
      <c r="N926" s="594"/>
      <c r="O926" s="594"/>
      <c r="P926" s="594"/>
      <c r="Q926" s="594"/>
      <c r="R926" s="594"/>
      <c r="S926" s="594"/>
      <c r="T926" s="594"/>
      <c r="U926" s="594"/>
      <c r="V926" s="594"/>
      <c r="W926" s="594"/>
      <c r="X926" s="594"/>
      <c r="Y926" s="594"/>
      <c r="Z926" s="594"/>
    </row>
    <row r="927" spans="1:26">
      <c r="A927" s="597"/>
      <c r="B927" s="597"/>
      <c r="C927" s="595"/>
      <c r="D927" s="595"/>
      <c r="E927" s="596"/>
      <c r="F927" s="596"/>
      <c r="G927" s="594"/>
      <c r="H927" s="594"/>
      <c r="I927" s="594"/>
      <c r="J927" s="594"/>
      <c r="K927" s="594"/>
      <c r="L927" s="594"/>
      <c r="M927" s="594"/>
      <c r="N927" s="594"/>
      <c r="O927" s="594"/>
      <c r="P927" s="594"/>
      <c r="Q927" s="594"/>
      <c r="R927" s="594"/>
      <c r="S927" s="594"/>
      <c r="T927" s="594"/>
      <c r="U927" s="594"/>
      <c r="V927" s="594"/>
      <c r="W927" s="594"/>
      <c r="X927" s="594"/>
      <c r="Y927" s="594"/>
      <c r="Z927" s="594"/>
    </row>
    <row r="928" spans="1:26">
      <c r="A928" s="598"/>
      <c r="B928" s="598"/>
      <c r="C928" s="590"/>
      <c r="D928" s="590"/>
      <c r="E928" s="586"/>
      <c r="F928" s="586"/>
      <c r="G928" s="24"/>
      <c r="H928" s="24"/>
      <c r="I928" s="24"/>
      <c r="J928" s="24"/>
      <c r="K928" s="24"/>
      <c r="L928" s="24"/>
      <c r="M928" s="24"/>
      <c r="N928" s="24"/>
      <c r="O928" s="24"/>
      <c r="P928" s="24"/>
      <c r="Q928" s="24"/>
      <c r="R928" s="24"/>
      <c r="S928" s="24"/>
      <c r="T928" s="24"/>
      <c r="U928" s="24"/>
      <c r="V928" s="24"/>
      <c r="W928" s="24"/>
      <c r="X928" s="24"/>
      <c r="Y928" s="24"/>
      <c r="Z928" s="24"/>
    </row>
    <row r="929" spans="1:26">
      <c r="A929" s="598"/>
      <c r="B929" s="598"/>
      <c r="C929" s="590"/>
      <c r="D929" s="590"/>
      <c r="E929" s="586"/>
      <c r="F929" s="586"/>
      <c r="G929" s="24"/>
      <c r="H929" s="24"/>
      <c r="I929" s="24"/>
      <c r="J929" s="24"/>
      <c r="K929" s="24"/>
      <c r="L929" s="24"/>
      <c r="M929" s="24"/>
      <c r="N929" s="24"/>
      <c r="O929" s="24"/>
      <c r="P929" s="24"/>
      <c r="Q929" s="24"/>
      <c r="R929" s="24"/>
      <c r="S929" s="24"/>
      <c r="T929" s="24"/>
      <c r="U929" s="24"/>
      <c r="V929" s="24"/>
      <c r="W929" s="24"/>
      <c r="X929" s="24"/>
      <c r="Y929" s="24"/>
      <c r="Z929" s="24"/>
    </row>
    <row r="930" spans="1:26">
      <c r="A930" s="598"/>
      <c r="B930" s="598"/>
      <c r="C930" s="590"/>
      <c r="D930" s="590"/>
      <c r="E930" s="586"/>
      <c r="F930" s="586"/>
      <c r="G930" s="24"/>
      <c r="H930" s="24"/>
      <c r="I930" s="24"/>
      <c r="J930" s="24"/>
      <c r="K930" s="24"/>
      <c r="L930" s="24"/>
      <c r="M930" s="24"/>
      <c r="N930" s="24"/>
      <c r="O930" s="24"/>
      <c r="P930" s="24"/>
      <c r="Q930" s="24"/>
      <c r="R930" s="24"/>
      <c r="S930" s="24"/>
      <c r="T930" s="24"/>
      <c r="U930" s="24"/>
      <c r="V930" s="24"/>
      <c r="W930" s="24"/>
      <c r="X930" s="24"/>
      <c r="Y930" s="24"/>
      <c r="Z930" s="24"/>
    </row>
    <row r="931" spans="1:26">
      <c r="A931" s="598"/>
      <c r="B931" s="598"/>
      <c r="C931" s="590"/>
      <c r="D931" s="590"/>
      <c r="E931" s="586"/>
      <c r="F931" s="586"/>
      <c r="G931" s="24"/>
      <c r="H931" s="24"/>
      <c r="I931" s="24"/>
      <c r="J931" s="24"/>
      <c r="K931" s="24"/>
      <c r="L931" s="24"/>
      <c r="M931" s="24"/>
      <c r="N931" s="24"/>
      <c r="O931" s="24"/>
      <c r="P931" s="24"/>
      <c r="Q931" s="24"/>
      <c r="R931" s="24"/>
      <c r="S931" s="24"/>
      <c r="T931" s="24"/>
      <c r="U931" s="24"/>
      <c r="V931" s="24"/>
      <c r="W931" s="24"/>
      <c r="X931" s="24"/>
      <c r="Y931" s="24"/>
      <c r="Z931" s="24"/>
    </row>
    <row r="932" spans="1:26">
      <c r="A932" s="598"/>
      <c r="B932" s="598"/>
      <c r="C932" s="590"/>
      <c r="D932" s="590"/>
      <c r="E932" s="586"/>
      <c r="F932" s="586"/>
      <c r="G932" s="24"/>
      <c r="H932" s="24"/>
      <c r="I932" s="24"/>
      <c r="J932" s="24"/>
      <c r="K932" s="24"/>
      <c r="L932" s="24"/>
      <c r="M932" s="24"/>
      <c r="N932" s="24"/>
      <c r="O932" s="24"/>
      <c r="P932" s="24"/>
      <c r="Q932" s="24"/>
      <c r="R932" s="24"/>
      <c r="S932" s="24"/>
      <c r="T932" s="24"/>
      <c r="U932" s="24"/>
      <c r="V932" s="24"/>
      <c r="W932" s="24"/>
      <c r="X932" s="24"/>
      <c r="Y932" s="24"/>
      <c r="Z932" s="24"/>
    </row>
    <row r="933" spans="1:26">
      <c r="A933" s="598"/>
      <c r="B933" s="598"/>
      <c r="C933" s="590"/>
      <c r="D933" s="590"/>
      <c r="E933" s="586"/>
      <c r="F933" s="586"/>
      <c r="G933" s="24"/>
      <c r="H933" s="24"/>
      <c r="I933" s="24"/>
      <c r="J933" s="24"/>
      <c r="K933" s="24"/>
      <c r="L933" s="24"/>
      <c r="M933" s="24"/>
      <c r="N933" s="24"/>
      <c r="O933" s="24"/>
      <c r="P933" s="24"/>
      <c r="Q933" s="24"/>
      <c r="R933" s="24"/>
      <c r="S933" s="24"/>
      <c r="T933" s="24"/>
      <c r="U933" s="24"/>
      <c r="V933" s="24"/>
      <c r="W933" s="24"/>
      <c r="X933" s="24"/>
      <c r="Y933" s="24"/>
      <c r="Z933" s="24"/>
    </row>
    <row r="934" spans="1:26">
      <c r="A934" s="598"/>
      <c r="B934" s="598"/>
      <c r="C934" s="590"/>
      <c r="D934" s="590"/>
      <c r="E934" s="586"/>
      <c r="F934" s="586"/>
      <c r="G934" s="24"/>
      <c r="H934" s="24"/>
      <c r="I934" s="24"/>
      <c r="J934" s="24"/>
      <c r="K934" s="24"/>
      <c r="L934" s="24"/>
      <c r="M934" s="24"/>
      <c r="N934" s="24"/>
      <c r="O934" s="24"/>
      <c r="P934" s="24"/>
      <c r="Q934" s="24"/>
      <c r="R934" s="24"/>
      <c r="S934" s="24"/>
      <c r="T934" s="24"/>
      <c r="U934" s="24"/>
      <c r="V934" s="24"/>
      <c r="W934" s="24"/>
      <c r="X934" s="24"/>
      <c r="Y934" s="24"/>
      <c r="Z934" s="24"/>
    </row>
    <row r="935" spans="1:26">
      <c r="A935" s="598"/>
      <c r="B935" s="598"/>
      <c r="C935" s="590"/>
      <c r="D935" s="590"/>
      <c r="E935" s="586"/>
      <c r="F935" s="586"/>
      <c r="G935" s="24"/>
      <c r="H935" s="24"/>
      <c r="I935" s="24"/>
      <c r="J935" s="24"/>
      <c r="K935" s="24"/>
      <c r="L935" s="24"/>
      <c r="M935" s="24"/>
      <c r="N935" s="24"/>
      <c r="O935" s="24"/>
      <c r="P935" s="24"/>
      <c r="Q935" s="24"/>
      <c r="R935" s="24"/>
      <c r="S935" s="24"/>
      <c r="T935" s="24"/>
      <c r="U935" s="24"/>
      <c r="V935" s="24"/>
      <c r="W935" s="24"/>
      <c r="X935" s="24"/>
      <c r="Y935" s="24"/>
      <c r="Z935" s="24"/>
    </row>
    <row r="936" spans="1:26">
      <c r="A936" s="598"/>
      <c r="B936" s="598"/>
      <c r="C936" s="590"/>
      <c r="D936" s="590"/>
      <c r="E936" s="586"/>
      <c r="F936" s="586"/>
      <c r="G936" s="24"/>
      <c r="H936" s="24"/>
      <c r="I936" s="24"/>
      <c r="J936" s="24"/>
      <c r="K936" s="24"/>
      <c r="L936" s="24"/>
      <c r="M936" s="24"/>
      <c r="N936" s="24"/>
      <c r="O936" s="24"/>
      <c r="P936" s="24"/>
      <c r="Q936" s="24"/>
      <c r="R936" s="24"/>
      <c r="S936" s="24"/>
      <c r="T936" s="24"/>
      <c r="U936" s="24"/>
      <c r="V936" s="24"/>
      <c r="W936" s="24"/>
      <c r="X936" s="24"/>
      <c r="Y936" s="24"/>
      <c r="Z936" s="24"/>
    </row>
    <row r="937" spans="1:26">
      <c r="A937" s="598"/>
      <c r="B937" s="598"/>
      <c r="C937" s="590"/>
      <c r="D937" s="590"/>
      <c r="E937" s="586"/>
      <c r="F937" s="586"/>
      <c r="G937" s="24"/>
      <c r="H937" s="24"/>
      <c r="I937" s="24"/>
      <c r="J937" s="24"/>
      <c r="K937" s="24"/>
      <c r="L937" s="24"/>
      <c r="M937" s="24"/>
      <c r="N937" s="24"/>
      <c r="O937" s="24"/>
      <c r="P937" s="24"/>
      <c r="Q937" s="24"/>
      <c r="R937" s="24"/>
      <c r="S937" s="24"/>
      <c r="T937" s="24"/>
      <c r="U937" s="24"/>
      <c r="V937" s="24"/>
      <c r="W937" s="24"/>
      <c r="X937" s="24"/>
      <c r="Y937" s="24"/>
      <c r="Z937" s="24"/>
    </row>
    <row r="938" spans="1:26">
      <c r="A938" s="598"/>
      <c r="B938" s="598"/>
      <c r="C938" s="590"/>
      <c r="D938" s="590"/>
      <c r="E938" s="586"/>
      <c r="F938" s="586"/>
      <c r="G938" s="24"/>
      <c r="H938" s="24"/>
      <c r="I938" s="24"/>
      <c r="J938" s="24"/>
      <c r="K938" s="24"/>
      <c r="L938" s="24"/>
      <c r="M938" s="24"/>
      <c r="N938" s="24"/>
      <c r="O938" s="24"/>
      <c r="P938" s="24"/>
      <c r="Q938" s="24"/>
      <c r="R938" s="24"/>
      <c r="S938" s="24"/>
      <c r="T938" s="24"/>
      <c r="U938" s="24"/>
      <c r="V938" s="24"/>
      <c r="W938" s="24"/>
      <c r="X938" s="24"/>
      <c r="Y938" s="24"/>
      <c r="Z938" s="24"/>
    </row>
    <row r="939" spans="1:26">
      <c r="A939" s="598"/>
      <c r="B939" s="598"/>
      <c r="C939" s="590"/>
      <c r="D939" s="590"/>
      <c r="E939" s="586"/>
      <c r="F939" s="586"/>
      <c r="G939" s="24"/>
      <c r="H939" s="24"/>
      <c r="I939" s="24"/>
      <c r="J939" s="24"/>
      <c r="K939" s="24"/>
      <c r="L939" s="24"/>
      <c r="M939" s="24"/>
      <c r="N939" s="24"/>
      <c r="O939" s="24"/>
      <c r="P939" s="24"/>
      <c r="Q939" s="24"/>
      <c r="R939" s="24"/>
      <c r="S939" s="24"/>
      <c r="T939" s="24"/>
      <c r="U939" s="24"/>
      <c r="V939" s="24"/>
      <c r="W939" s="24"/>
      <c r="X939" s="24"/>
      <c r="Y939" s="24"/>
      <c r="Z939" s="24"/>
    </row>
    <row r="940" spans="1:26">
      <c r="A940" s="598"/>
      <c r="B940" s="598"/>
      <c r="C940" s="590"/>
      <c r="D940" s="590"/>
      <c r="E940" s="586"/>
      <c r="F940" s="586"/>
      <c r="G940" s="24"/>
      <c r="H940" s="24"/>
      <c r="I940" s="24"/>
      <c r="J940" s="24"/>
      <c r="K940" s="24"/>
      <c r="L940" s="24"/>
      <c r="M940" s="24"/>
      <c r="N940" s="24"/>
      <c r="O940" s="24"/>
      <c r="P940" s="24"/>
      <c r="Q940" s="24"/>
      <c r="R940" s="24"/>
      <c r="S940" s="24"/>
      <c r="T940" s="24"/>
      <c r="U940" s="24"/>
      <c r="V940" s="24"/>
      <c r="W940" s="24"/>
      <c r="X940" s="24"/>
      <c r="Y940" s="24"/>
      <c r="Z940" s="24"/>
    </row>
    <row r="941" spans="1:26">
      <c r="A941" s="598"/>
      <c r="B941" s="598"/>
      <c r="C941" s="590"/>
      <c r="D941" s="590"/>
      <c r="E941" s="586"/>
      <c r="F941" s="586"/>
      <c r="G941" s="24"/>
      <c r="H941" s="24"/>
      <c r="I941" s="24"/>
      <c r="J941" s="24"/>
      <c r="K941" s="24"/>
      <c r="L941" s="24"/>
      <c r="M941" s="24"/>
      <c r="N941" s="24"/>
      <c r="O941" s="24"/>
      <c r="P941" s="24"/>
      <c r="Q941" s="24"/>
      <c r="R941" s="24"/>
      <c r="S941" s="24"/>
      <c r="T941" s="24"/>
      <c r="U941" s="24"/>
      <c r="V941" s="24"/>
      <c r="W941" s="24"/>
      <c r="X941" s="24"/>
      <c r="Y941" s="24"/>
      <c r="Z941" s="24"/>
    </row>
    <row r="942" spans="1:26">
      <c r="A942" s="598"/>
      <c r="B942" s="598"/>
      <c r="C942" s="590"/>
      <c r="D942" s="590"/>
      <c r="E942" s="586"/>
      <c r="F942" s="586"/>
      <c r="G942" s="24"/>
      <c r="H942" s="24"/>
      <c r="I942" s="24"/>
      <c r="J942" s="24"/>
      <c r="K942" s="24"/>
      <c r="L942" s="24"/>
      <c r="M942" s="24"/>
      <c r="N942" s="24"/>
      <c r="O942" s="24"/>
      <c r="P942" s="24"/>
      <c r="Q942" s="24"/>
      <c r="R942" s="24"/>
      <c r="S942" s="24"/>
      <c r="T942" s="24"/>
      <c r="U942" s="24"/>
      <c r="V942" s="24"/>
      <c r="W942" s="24"/>
      <c r="X942" s="24"/>
      <c r="Y942" s="24"/>
      <c r="Z942" s="24"/>
    </row>
    <row r="943" spans="1:26">
      <c r="A943" s="598"/>
      <c r="B943" s="598"/>
      <c r="C943" s="590"/>
      <c r="D943" s="590"/>
      <c r="E943" s="586"/>
      <c r="F943" s="586"/>
      <c r="G943" s="24"/>
      <c r="H943" s="24"/>
      <c r="I943" s="24"/>
      <c r="J943" s="24"/>
      <c r="K943" s="24"/>
      <c r="L943" s="24"/>
      <c r="M943" s="24"/>
      <c r="N943" s="24"/>
      <c r="O943" s="24"/>
      <c r="P943" s="24"/>
      <c r="Q943" s="24"/>
      <c r="R943" s="24"/>
      <c r="S943" s="24"/>
      <c r="T943" s="24"/>
      <c r="U943" s="24"/>
      <c r="V943" s="24"/>
      <c r="W943" s="24"/>
      <c r="X943" s="24"/>
      <c r="Y943" s="24"/>
      <c r="Z943" s="24"/>
    </row>
    <row r="944" spans="1:26">
      <c r="A944" s="598"/>
      <c r="B944" s="598"/>
      <c r="C944" s="590"/>
      <c r="D944" s="590"/>
      <c r="E944" s="586"/>
      <c r="F944" s="586"/>
      <c r="G944" s="24"/>
      <c r="H944" s="24"/>
      <c r="I944" s="24"/>
      <c r="J944" s="24"/>
      <c r="K944" s="24"/>
      <c r="L944" s="24"/>
      <c r="M944" s="24"/>
      <c r="N944" s="24"/>
      <c r="O944" s="24"/>
      <c r="P944" s="24"/>
      <c r="Q944" s="24"/>
      <c r="R944" s="24"/>
      <c r="S944" s="24"/>
      <c r="T944" s="24"/>
      <c r="U944" s="24"/>
      <c r="V944" s="24"/>
      <c r="W944" s="24"/>
      <c r="X944" s="24"/>
      <c r="Y944" s="24"/>
      <c r="Z944" s="24"/>
    </row>
    <row r="945" spans="1:26">
      <c r="A945" s="598"/>
      <c r="B945" s="598"/>
      <c r="C945" s="590"/>
      <c r="D945" s="590"/>
      <c r="E945" s="586"/>
      <c r="F945" s="586"/>
      <c r="G945" s="24"/>
      <c r="H945" s="24"/>
      <c r="I945" s="24"/>
      <c r="J945" s="24"/>
      <c r="K945" s="24"/>
      <c r="L945" s="24"/>
      <c r="M945" s="24"/>
      <c r="N945" s="24"/>
      <c r="O945" s="24"/>
      <c r="P945" s="24"/>
      <c r="Q945" s="24"/>
      <c r="R945" s="24"/>
      <c r="S945" s="24"/>
      <c r="T945" s="24"/>
      <c r="U945" s="24"/>
      <c r="V945" s="24"/>
      <c r="W945" s="24"/>
      <c r="X945" s="24"/>
      <c r="Y945" s="24"/>
      <c r="Z945" s="24"/>
    </row>
    <row r="946" spans="1:26">
      <c r="A946" s="598"/>
      <c r="B946" s="598"/>
      <c r="C946" s="590"/>
      <c r="D946" s="590"/>
      <c r="E946" s="586"/>
      <c r="F946" s="586"/>
      <c r="G946" s="24"/>
      <c r="H946" s="24"/>
      <c r="I946" s="24"/>
      <c r="J946" s="24"/>
      <c r="K946" s="24"/>
      <c r="L946" s="24"/>
      <c r="M946" s="24"/>
      <c r="N946" s="24"/>
      <c r="O946" s="24"/>
      <c r="P946" s="24"/>
      <c r="Q946" s="24"/>
      <c r="R946" s="24"/>
      <c r="S946" s="24"/>
      <c r="T946" s="24"/>
      <c r="U946" s="24"/>
      <c r="V946" s="24"/>
      <c r="W946" s="24"/>
      <c r="X946" s="24"/>
      <c r="Y946" s="24"/>
      <c r="Z946" s="24"/>
    </row>
    <row r="947" spans="1:26">
      <c r="A947" s="598"/>
      <c r="B947" s="598"/>
      <c r="C947" s="590"/>
      <c r="D947" s="590"/>
      <c r="E947" s="586"/>
      <c r="F947" s="586"/>
      <c r="G947" s="24"/>
      <c r="H947" s="24"/>
      <c r="I947" s="24"/>
      <c r="J947" s="24"/>
      <c r="K947" s="24"/>
      <c r="L947" s="24"/>
      <c r="M947" s="24"/>
      <c r="N947" s="24"/>
      <c r="O947" s="24"/>
      <c r="P947" s="24"/>
      <c r="Q947" s="24"/>
      <c r="R947" s="24"/>
      <c r="S947" s="24"/>
      <c r="T947" s="24"/>
      <c r="U947" s="24"/>
      <c r="V947" s="24"/>
      <c r="W947" s="24"/>
      <c r="X947" s="24"/>
      <c r="Y947" s="24"/>
      <c r="Z947" s="24"/>
    </row>
    <row r="948" spans="1:26">
      <c r="A948" s="598"/>
      <c r="B948" s="598"/>
      <c r="C948" s="590"/>
      <c r="D948" s="590"/>
      <c r="E948" s="586"/>
      <c r="F948" s="586"/>
      <c r="G948" s="24"/>
      <c r="H948" s="24"/>
      <c r="I948" s="24"/>
      <c r="J948" s="24"/>
      <c r="K948" s="24"/>
      <c r="L948" s="24"/>
      <c r="M948" s="24"/>
      <c r="N948" s="24"/>
      <c r="O948" s="24"/>
      <c r="P948" s="24"/>
      <c r="Q948" s="24"/>
      <c r="R948" s="24"/>
      <c r="S948" s="24"/>
      <c r="T948" s="24"/>
      <c r="U948" s="24"/>
      <c r="V948" s="24"/>
      <c r="W948" s="24"/>
      <c r="X948" s="24"/>
      <c r="Y948" s="24"/>
      <c r="Z948" s="24"/>
    </row>
    <row r="949" spans="1:26">
      <c r="A949" s="598"/>
      <c r="B949" s="598"/>
      <c r="C949" s="590"/>
      <c r="D949" s="590"/>
      <c r="E949" s="586"/>
      <c r="F949" s="586"/>
      <c r="G949" s="24"/>
      <c r="H949" s="24"/>
      <c r="I949" s="24"/>
      <c r="J949" s="24"/>
      <c r="K949" s="24"/>
      <c r="L949" s="24"/>
      <c r="M949" s="24"/>
      <c r="N949" s="24"/>
      <c r="O949" s="24"/>
      <c r="P949" s="24"/>
      <c r="Q949" s="24"/>
      <c r="R949" s="24"/>
      <c r="S949" s="24"/>
      <c r="T949" s="24"/>
      <c r="U949" s="24"/>
      <c r="V949" s="24"/>
      <c r="W949" s="24"/>
      <c r="X949" s="24"/>
      <c r="Y949" s="24"/>
      <c r="Z949" s="24"/>
    </row>
    <row r="950" spans="1:26">
      <c r="A950" s="598"/>
      <c r="B950" s="598"/>
      <c r="C950" s="590"/>
      <c r="D950" s="590"/>
      <c r="E950" s="586"/>
      <c r="F950" s="586"/>
      <c r="G950" s="24"/>
      <c r="H950" s="24"/>
      <c r="I950" s="24"/>
      <c r="J950" s="24"/>
      <c r="K950" s="24"/>
      <c r="L950" s="24"/>
      <c r="M950" s="24"/>
      <c r="N950" s="24"/>
      <c r="O950" s="24"/>
      <c r="P950" s="24"/>
      <c r="Q950" s="24"/>
      <c r="R950" s="24"/>
      <c r="S950" s="24"/>
      <c r="T950" s="24"/>
      <c r="U950" s="24"/>
      <c r="V950" s="24"/>
      <c r="W950" s="24"/>
      <c r="X950" s="24"/>
      <c r="Y950" s="24"/>
      <c r="Z950" s="24"/>
    </row>
    <row r="951" spans="1:26">
      <c r="A951" s="598"/>
      <c r="B951" s="598"/>
      <c r="C951" s="590"/>
      <c r="D951" s="590"/>
      <c r="E951" s="586"/>
      <c r="F951" s="586"/>
      <c r="G951" s="24"/>
      <c r="H951" s="24"/>
      <c r="I951" s="24"/>
      <c r="J951" s="24"/>
      <c r="K951" s="24"/>
      <c r="L951" s="24"/>
      <c r="M951" s="24"/>
      <c r="N951" s="24"/>
      <c r="O951" s="24"/>
      <c r="P951" s="24"/>
      <c r="Q951" s="24"/>
      <c r="R951" s="24"/>
      <c r="S951" s="24"/>
      <c r="T951" s="24"/>
      <c r="U951" s="24"/>
      <c r="V951" s="24"/>
      <c r="W951" s="24"/>
      <c r="X951" s="24"/>
      <c r="Y951" s="24"/>
      <c r="Z951" s="24"/>
    </row>
    <row r="952" spans="1:26">
      <c r="A952" s="598"/>
      <c r="B952" s="598"/>
      <c r="C952" s="590"/>
      <c r="D952" s="590"/>
      <c r="E952" s="586"/>
      <c r="F952" s="586"/>
      <c r="G952" s="24"/>
      <c r="H952" s="24"/>
      <c r="I952" s="24"/>
      <c r="J952" s="24"/>
      <c r="K952" s="24"/>
      <c r="L952" s="24"/>
      <c r="M952" s="24"/>
      <c r="N952" s="24"/>
      <c r="O952" s="24"/>
      <c r="P952" s="24"/>
      <c r="Q952" s="24"/>
      <c r="R952" s="24"/>
      <c r="S952" s="24"/>
      <c r="T952" s="24"/>
      <c r="U952" s="24"/>
      <c r="V952" s="24"/>
      <c r="W952" s="24"/>
      <c r="X952" s="24"/>
      <c r="Y952" s="24"/>
      <c r="Z952" s="24"/>
    </row>
    <row r="953" spans="1:26">
      <c r="A953" s="598"/>
      <c r="B953" s="598"/>
      <c r="C953" s="590"/>
      <c r="D953" s="590"/>
      <c r="E953" s="586"/>
      <c r="F953" s="586"/>
      <c r="G953" s="24"/>
      <c r="H953" s="24"/>
      <c r="I953" s="24"/>
      <c r="J953" s="24"/>
      <c r="K953" s="24"/>
      <c r="L953" s="24"/>
      <c r="M953" s="24"/>
      <c r="N953" s="24"/>
      <c r="O953" s="24"/>
      <c r="P953" s="24"/>
      <c r="Q953" s="24"/>
      <c r="R953" s="24"/>
      <c r="S953" s="24"/>
      <c r="T953" s="24"/>
      <c r="U953" s="24"/>
      <c r="V953" s="24"/>
      <c r="W953" s="24"/>
      <c r="X953" s="24"/>
      <c r="Y953" s="24"/>
      <c r="Z953" s="24"/>
    </row>
    <row r="954" spans="1:26">
      <c r="A954" s="598"/>
      <c r="B954" s="598"/>
      <c r="C954" s="590"/>
      <c r="D954" s="590"/>
      <c r="E954" s="586"/>
      <c r="F954" s="586"/>
      <c r="G954" s="24"/>
      <c r="H954" s="24"/>
      <c r="I954" s="24"/>
      <c r="J954" s="24"/>
      <c r="K954" s="24"/>
      <c r="L954" s="24"/>
      <c r="M954" s="24"/>
      <c r="N954" s="24"/>
      <c r="O954" s="24"/>
      <c r="P954" s="24"/>
      <c r="Q954" s="24"/>
      <c r="R954" s="24"/>
      <c r="S954" s="24"/>
      <c r="T954" s="24"/>
      <c r="U954" s="24"/>
      <c r="V954" s="24"/>
      <c r="W954" s="24"/>
      <c r="X954" s="24"/>
      <c r="Y954" s="24"/>
      <c r="Z954" s="24"/>
    </row>
    <row r="955" spans="1:26">
      <c r="A955" s="598"/>
      <c r="B955" s="598"/>
      <c r="C955" s="590"/>
      <c r="D955" s="590"/>
      <c r="E955" s="586"/>
      <c r="F955" s="586"/>
      <c r="G955" s="24"/>
      <c r="H955" s="24"/>
      <c r="I955" s="24"/>
      <c r="J955" s="24"/>
      <c r="K955" s="24"/>
      <c r="L955" s="24"/>
      <c r="M955" s="24"/>
      <c r="N955" s="24"/>
      <c r="O955" s="24"/>
      <c r="P955" s="24"/>
      <c r="Q955" s="24"/>
      <c r="R955" s="24"/>
      <c r="S955" s="24"/>
      <c r="T955" s="24"/>
      <c r="U955" s="24"/>
      <c r="V955" s="24"/>
      <c r="W955" s="24"/>
      <c r="X955" s="24"/>
      <c r="Y955" s="24"/>
      <c r="Z955" s="24"/>
    </row>
    <row r="956" spans="1:26">
      <c r="A956" s="598"/>
      <c r="B956" s="598"/>
      <c r="C956" s="590"/>
      <c r="D956" s="590"/>
      <c r="E956" s="586"/>
      <c r="F956" s="586"/>
      <c r="G956" s="24"/>
      <c r="H956" s="24"/>
      <c r="I956" s="24"/>
      <c r="J956" s="24"/>
      <c r="K956" s="24"/>
      <c r="L956" s="24"/>
      <c r="M956" s="24"/>
      <c r="N956" s="24"/>
      <c r="O956" s="24"/>
      <c r="P956" s="24"/>
      <c r="Q956" s="24"/>
      <c r="R956" s="24"/>
      <c r="S956" s="24"/>
      <c r="T956" s="24"/>
      <c r="U956" s="24"/>
      <c r="V956" s="24"/>
      <c r="W956" s="24"/>
      <c r="X956" s="24"/>
      <c r="Y956" s="24"/>
      <c r="Z956" s="24"/>
    </row>
    <row r="957" spans="1:26">
      <c r="A957" s="598"/>
      <c r="B957" s="598"/>
      <c r="C957" s="590"/>
      <c r="D957" s="590"/>
      <c r="E957" s="586"/>
      <c r="F957" s="586"/>
      <c r="G957" s="24"/>
      <c r="H957" s="24"/>
      <c r="I957" s="24"/>
      <c r="J957" s="24"/>
      <c r="K957" s="24"/>
      <c r="L957" s="24"/>
      <c r="M957" s="24"/>
      <c r="N957" s="24"/>
      <c r="O957" s="24"/>
      <c r="P957" s="24"/>
      <c r="Q957" s="24"/>
      <c r="R957" s="24"/>
      <c r="S957" s="24"/>
      <c r="T957" s="24"/>
      <c r="U957" s="24"/>
      <c r="V957" s="24"/>
      <c r="W957" s="24"/>
      <c r="X957" s="24"/>
      <c r="Y957" s="24"/>
      <c r="Z957" s="24"/>
    </row>
    <row r="958" spans="1:26">
      <c r="A958" s="598"/>
      <c r="B958" s="598"/>
      <c r="C958" s="590"/>
      <c r="D958" s="590"/>
      <c r="E958" s="586"/>
      <c r="F958" s="586"/>
      <c r="G958" s="24"/>
      <c r="H958" s="24"/>
      <c r="I958" s="24"/>
      <c r="J958" s="24"/>
      <c r="K958" s="24"/>
      <c r="L958" s="24"/>
      <c r="M958" s="24"/>
      <c r="N958" s="24"/>
      <c r="O958" s="24"/>
      <c r="P958" s="24"/>
      <c r="Q958" s="24"/>
      <c r="R958" s="24"/>
      <c r="S958" s="24"/>
      <c r="T958" s="24"/>
      <c r="U958" s="24"/>
      <c r="V958" s="24"/>
      <c r="W958" s="24"/>
      <c r="X958" s="24"/>
      <c r="Y958" s="24"/>
      <c r="Z958" s="24"/>
    </row>
    <row r="959" spans="1:26">
      <c r="A959" s="598"/>
      <c r="B959" s="598"/>
      <c r="C959" s="590"/>
      <c r="D959" s="590"/>
      <c r="E959" s="586"/>
      <c r="F959" s="586"/>
      <c r="G959" s="24"/>
      <c r="H959" s="24"/>
      <c r="I959" s="24"/>
      <c r="J959" s="24"/>
      <c r="K959" s="24"/>
      <c r="L959" s="24"/>
      <c r="M959" s="24"/>
      <c r="N959" s="24"/>
      <c r="O959" s="24"/>
      <c r="P959" s="24"/>
      <c r="Q959" s="24"/>
      <c r="R959" s="24"/>
      <c r="S959" s="24"/>
      <c r="T959" s="24"/>
      <c r="U959" s="24"/>
      <c r="V959" s="24"/>
      <c r="W959" s="24"/>
      <c r="X959" s="24"/>
      <c r="Y959" s="24"/>
      <c r="Z959" s="24"/>
    </row>
    <row r="960" spans="1:26">
      <c r="A960" s="598"/>
      <c r="B960" s="598"/>
      <c r="C960" s="590"/>
      <c r="D960" s="590"/>
      <c r="E960" s="586"/>
      <c r="F960" s="586"/>
      <c r="G960" s="24"/>
      <c r="H960" s="24"/>
      <c r="I960" s="24"/>
      <c r="J960" s="24"/>
      <c r="K960" s="24"/>
      <c r="L960" s="24"/>
      <c r="M960" s="24"/>
      <c r="N960" s="24"/>
      <c r="O960" s="24"/>
      <c r="P960" s="24"/>
      <c r="Q960" s="24"/>
      <c r="R960" s="24"/>
      <c r="S960" s="24"/>
      <c r="T960" s="24"/>
      <c r="U960" s="24"/>
      <c r="V960" s="24"/>
      <c r="W960" s="24"/>
      <c r="X960" s="24"/>
      <c r="Y960" s="24"/>
      <c r="Z960" s="24"/>
    </row>
    <row r="961" spans="1:26">
      <c r="A961" s="598"/>
      <c r="B961" s="598"/>
      <c r="C961" s="590"/>
      <c r="D961" s="590"/>
      <c r="E961" s="586"/>
      <c r="F961" s="586"/>
      <c r="G961" s="24"/>
      <c r="H961" s="24"/>
      <c r="I961" s="24"/>
      <c r="J961" s="24"/>
      <c r="K961" s="24"/>
      <c r="L961" s="24"/>
      <c r="M961" s="24"/>
      <c r="N961" s="24"/>
      <c r="O961" s="24"/>
      <c r="P961" s="24"/>
      <c r="Q961" s="24"/>
      <c r="R961" s="24"/>
      <c r="S961" s="24"/>
      <c r="T961" s="24"/>
      <c r="U961" s="24"/>
      <c r="V961" s="24"/>
      <c r="W961" s="24"/>
      <c r="X961" s="24"/>
      <c r="Y961" s="24"/>
      <c r="Z961" s="24"/>
    </row>
    <row r="962" spans="1:26">
      <c r="A962" s="598"/>
      <c r="B962" s="598"/>
      <c r="C962" s="590"/>
      <c r="D962" s="590"/>
      <c r="E962" s="586"/>
      <c r="F962" s="586"/>
      <c r="G962" s="24"/>
      <c r="H962" s="24"/>
      <c r="I962" s="24"/>
      <c r="J962" s="24"/>
      <c r="K962" s="24"/>
      <c r="L962" s="24"/>
      <c r="M962" s="24"/>
      <c r="N962" s="24"/>
      <c r="O962" s="24"/>
      <c r="P962" s="24"/>
      <c r="Q962" s="24"/>
      <c r="R962" s="24"/>
      <c r="S962" s="24"/>
      <c r="T962" s="24"/>
      <c r="U962" s="24"/>
      <c r="V962" s="24"/>
      <c r="W962" s="24"/>
      <c r="X962" s="24"/>
      <c r="Y962" s="24"/>
      <c r="Z962" s="24"/>
    </row>
    <row r="963" spans="1:26">
      <c r="A963" s="598"/>
      <c r="B963" s="598"/>
      <c r="C963" s="590"/>
      <c r="D963" s="590"/>
      <c r="E963" s="586"/>
      <c r="F963" s="586"/>
      <c r="G963" s="24"/>
      <c r="H963" s="24"/>
      <c r="I963" s="24"/>
      <c r="J963" s="24"/>
      <c r="K963" s="24"/>
      <c r="L963" s="24"/>
      <c r="M963" s="24"/>
      <c r="N963" s="24"/>
      <c r="O963" s="24"/>
      <c r="P963" s="24"/>
      <c r="Q963" s="24"/>
      <c r="R963" s="24"/>
      <c r="S963" s="24"/>
      <c r="T963" s="24"/>
      <c r="U963" s="24"/>
      <c r="V963" s="24"/>
      <c r="W963" s="24"/>
      <c r="X963" s="24"/>
      <c r="Y963" s="24"/>
      <c r="Z963" s="24"/>
    </row>
    <row r="964" spans="1:26">
      <c r="A964" s="598"/>
      <c r="B964" s="598"/>
      <c r="C964" s="590"/>
      <c r="D964" s="590"/>
      <c r="E964" s="586"/>
      <c r="F964" s="586"/>
      <c r="G964" s="24"/>
      <c r="H964" s="24"/>
      <c r="I964" s="24"/>
      <c r="J964" s="24"/>
      <c r="K964" s="24"/>
      <c r="L964" s="24"/>
      <c r="M964" s="24"/>
      <c r="N964" s="24"/>
      <c r="O964" s="24"/>
      <c r="P964" s="24"/>
      <c r="Q964" s="24"/>
      <c r="R964" s="24"/>
      <c r="S964" s="24"/>
      <c r="T964" s="24"/>
      <c r="U964" s="24"/>
      <c r="V964" s="24"/>
      <c r="W964" s="24"/>
      <c r="X964" s="24"/>
      <c r="Y964" s="24"/>
      <c r="Z964" s="24"/>
    </row>
    <row r="965" spans="1:26">
      <c r="A965" s="598"/>
      <c r="B965" s="598"/>
      <c r="C965" s="590"/>
      <c r="D965" s="590"/>
      <c r="E965" s="586"/>
      <c r="F965" s="586"/>
      <c r="G965" s="24"/>
      <c r="H965" s="24"/>
      <c r="I965" s="24"/>
      <c r="J965" s="24"/>
      <c r="K965" s="24"/>
      <c r="L965" s="24"/>
      <c r="M965" s="24"/>
      <c r="N965" s="24"/>
      <c r="O965" s="24"/>
      <c r="P965" s="24"/>
      <c r="Q965" s="24"/>
      <c r="R965" s="24"/>
      <c r="S965" s="24"/>
      <c r="T965" s="24"/>
      <c r="U965" s="24"/>
      <c r="V965" s="24"/>
      <c r="W965" s="24"/>
      <c r="X965" s="24"/>
      <c r="Y965" s="24"/>
      <c r="Z965" s="24"/>
    </row>
    <row r="966" spans="1:26">
      <c r="A966" s="598"/>
      <c r="B966" s="598"/>
      <c r="C966" s="590"/>
      <c r="D966" s="590"/>
      <c r="E966" s="586"/>
      <c r="F966" s="586"/>
      <c r="G966" s="24"/>
      <c r="H966" s="24"/>
      <c r="I966" s="24"/>
      <c r="J966" s="24"/>
      <c r="K966" s="24"/>
      <c r="L966" s="24"/>
      <c r="M966" s="24"/>
      <c r="N966" s="24"/>
      <c r="O966" s="24"/>
      <c r="P966" s="24"/>
      <c r="Q966" s="24"/>
      <c r="R966" s="24"/>
      <c r="S966" s="24"/>
      <c r="T966" s="24"/>
      <c r="U966" s="24"/>
      <c r="V966" s="24"/>
      <c r="W966" s="24"/>
      <c r="X966" s="24"/>
      <c r="Y966" s="24"/>
      <c r="Z966" s="24"/>
    </row>
    <row r="967" spans="1:26">
      <c r="A967" s="598"/>
      <c r="B967" s="598"/>
      <c r="C967" s="590"/>
      <c r="D967" s="590"/>
      <c r="E967" s="586"/>
      <c r="F967" s="586"/>
      <c r="G967" s="24"/>
      <c r="H967" s="24"/>
      <c r="I967" s="24"/>
      <c r="J967" s="24"/>
      <c r="K967" s="24"/>
      <c r="L967" s="24"/>
      <c r="M967" s="24"/>
      <c r="N967" s="24"/>
      <c r="O967" s="24"/>
      <c r="P967" s="24"/>
      <c r="Q967" s="24"/>
      <c r="R967" s="24"/>
      <c r="S967" s="24"/>
      <c r="T967" s="24"/>
      <c r="U967" s="24"/>
      <c r="V967" s="24"/>
      <c r="W967" s="24"/>
      <c r="X967" s="24"/>
      <c r="Y967" s="24"/>
      <c r="Z967" s="24"/>
    </row>
    <row r="968" spans="1:26">
      <c r="A968" s="598"/>
      <c r="B968" s="598"/>
      <c r="C968" s="590"/>
      <c r="D968" s="590"/>
      <c r="E968" s="586"/>
      <c r="F968" s="586"/>
      <c r="G968" s="24"/>
      <c r="H968" s="24"/>
      <c r="I968" s="24"/>
      <c r="J968" s="24"/>
      <c r="K968" s="24"/>
      <c r="L968" s="24"/>
      <c r="M968" s="24"/>
      <c r="N968" s="24"/>
      <c r="O968" s="24"/>
      <c r="P968" s="24"/>
      <c r="Q968" s="24"/>
      <c r="R968" s="24"/>
      <c r="S968" s="24"/>
      <c r="T968" s="24"/>
      <c r="U968" s="24"/>
      <c r="V968" s="24"/>
      <c r="W968" s="24"/>
      <c r="X968" s="24"/>
      <c r="Y968" s="24"/>
      <c r="Z968" s="24"/>
    </row>
    <row r="969" spans="1:26">
      <c r="A969" s="598"/>
      <c r="B969" s="598"/>
      <c r="C969" s="590"/>
      <c r="D969" s="590"/>
      <c r="E969" s="586"/>
      <c r="F969" s="586"/>
      <c r="G969" s="24"/>
      <c r="H969" s="24"/>
      <c r="I969" s="24"/>
      <c r="J969" s="24"/>
      <c r="K969" s="24"/>
      <c r="L969" s="24"/>
      <c r="M969" s="24"/>
      <c r="N969" s="24"/>
      <c r="O969" s="24"/>
      <c r="P969" s="24"/>
      <c r="Q969" s="24"/>
      <c r="R969" s="24"/>
      <c r="S969" s="24"/>
      <c r="T969" s="24"/>
      <c r="U969" s="24"/>
      <c r="V969" s="24"/>
      <c r="W969" s="24"/>
      <c r="X969" s="24"/>
      <c r="Y969" s="24"/>
      <c r="Z969" s="24"/>
    </row>
    <row r="970" spans="1:26">
      <c r="A970" s="598"/>
      <c r="B970" s="598"/>
      <c r="C970" s="590"/>
      <c r="D970" s="590"/>
      <c r="E970" s="586"/>
      <c r="F970" s="586"/>
      <c r="G970" s="24"/>
      <c r="H970" s="24"/>
      <c r="I970" s="24"/>
      <c r="J970" s="24"/>
      <c r="K970" s="24"/>
      <c r="L970" s="24"/>
      <c r="M970" s="24"/>
      <c r="N970" s="24"/>
      <c r="O970" s="24"/>
      <c r="P970" s="24"/>
      <c r="Q970" s="24"/>
      <c r="R970" s="24"/>
      <c r="S970" s="24"/>
      <c r="T970" s="24"/>
      <c r="U970" s="24"/>
      <c r="V970" s="24"/>
      <c r="W970" s="24"/>
      <c r="X970" s="24"/>
      <c r="Y970" s="24"/>
      <c r="Z970" s="24"/>
    </row>
    <row r="971" spans="1:26">
      <c r="A971" s="598"/>
      <c r="B971" s="598"/>
      <c r="C971" s="590"/>
      <c r="D971" s="590"/>
      <c r="E971" s="586"/>
      <c r="F971" s="586"/>
      <c r="G971" s="24"/>
      <c r="H971" s="24"/>
      <c r="I971" s="24"/>
      <c r="J971" s="24"/>
      <c r="K971" s="24"/>
      <c r="L971" s="24"/>
      <c r="M971" s="24"/>
      <c r="N971" s="24"/>
      <c r="O971" s="24"/>
      <c r="P971" s="24"/>
      <c r="Q971" s="24"/>
      <c r="R971" s="24"/>
      <c r="S971" s="24"/>
      <c r="T971" s="24"/>
      <c r="U971" s="24"/>
      <c r="V971" s="24"/>
      <c r="W971" s="24"/>
      <c r="X971" s="24"/>
      <c r="Y971" s="24"/>
      <c r="Z971" s="24"/>
    </row>
    <row r="972" spans="1:26">
      <c r="A972" s="598"/>
      <c r="B972" s="598"/>
      <c r="C972" s="590"/>
      <c r="D972" s="590"/>
      <c r="E972" s="586"/>
      <c r="F972" s="586"/>
      <c r="G972" s="24"/>
      <c r="H972" s="24"/>
      <c r="I972" s="24"/>
      <c r="J972" s="24"/>
      <c r="K972" s="24"/>
      <c r="L972" s="24"/>
      <c r="M972" s="24"/>
      <c r="N972" s="24"/>
      <c r="O972" s="24"/>
      <c r="P972" s="24"/>
      <c r="Q972" s="24"/>
      <c r="R972" s="24"/>
      <c r="S972" s="24"/>
      <c r="T972" s="24"/>
      <c r="U972" s="24"/>
      <c r="V972" s="24"/>
      <c r="W972" s="24"/>
      <c r="X972" s="24"/>
      <c r="Y972" s="24"/>
      <c r="Z972" s="24"/>
    </row>
    <row r="973" spans="1:26">
      <c r="A973" s="598"/>
      <c r="B973" s="598"/>
      <c r="C973" s="590"/>
      <c r="D973" s="590"/>
      <c r="E973" s="586"/>
      <c r="F973" s="586"/>
      <c r="G973" s="24"/>
      <c r="H973" s="24"/>
      <c r="I973" s="24"/>
      <c r="J973" s="24"/>
      <c r="K973" s="24"/>
      <c r="L973" s="24"/>
      <c r="M973" s="24"/>
      <c r="N973" s="24"/>
      <c r="O973" s="24"/>
      <c r="P973" s="24"/>
      <c r="Q973" s="24"/>
      <c r="R973" s="24"/>
      <c r="S973" s="24"/>
      <c r="T973" s="24"/>
      <c r="U973" s="24"/>
      <c r="V973" s="24"/>
      <c r="W973" s="24"/>
      <c r="X973" s="24"/>
      <c r="Y973" s="24"/>
      <c r="Z973" s="24"/>
    </row>
    <row r="974" spans="1:26">
      <c r="A974" s="598"/>
      <c r="B974" s="598"/>
      <c r="C974" s="590"/>
      <c r="D974" s="590"/>
      <c r="E974" s="586"/>
      <c r="F974" s="586"/>
      <c r="G974" s="24"/>
      <c r="H974" s="24"/>
      <c r="I974" s="24"/>
      <c r="J974" s="24"/>
      <c r="K974" s="24"/>
      <c r="L974" s="24"/>
      <c r="M974" s="24"/>
      <c r="N974" s="24"/>
      <c r="O974" s="24"/>
      <c r="P974" s="24"/>
      <c r="Q974" s="24"/>
      <c r="R974" s="24"/>
      <c r="S974" s="24"/>
      <c r="T974" s="24"/>
      <c r="U974" s="24"/>
      <c r="V974" s="24"/>
      <c r="W974" s="24"/>
      <c r="X974" s="24"/>
      <c r="Y974" s="24"/>
      <c r="Z974" s="24"/>
    </row>
    <row r="975" spans="1:26">
      <c r="A975" s="598"/>
      <c r="B975" s="598"/>
      <c r="C975" s="590"/>
      <c r="D975" s="590"/>
      <c r="E975" s="586"/>
      <c r="F975" s="586"/>
      <c r="G975" s="24"/>
      <c r="H975" s="24"/>
      <c r="I975" s="24"/>
      <c r="J975" s="24"/>
      <c r="K975" s="24"/>
      <c r="L975" s="24"/>
      <c r="M975" s="24"/>
      <c r="N975" s="24"/>
      <c r="O975" s="24"/>
      <c r="P975" s="24"/>
      <c r="Q975" s="24"/>
      <c r="R975" s="24"/>
      <c r="S975" s="24"/>
      <c r="T975" s="24"/>
      <c r="U975" s="24"/>
      <c r="V975" s="24"/>
      <c r="W975" s="24"/>
      <c r="X975" s="24"/>
      <c r="Y975" s="24"/>
      <c r="Z975" s="24"/>
    </row>
    <row r="976" spans="1:26">
      <c r="A976" s="598"/>
      <c r="B976" s="598"/>
      <c r="C976" s="590"/>
      <c r="D976" s="590"/>
      <c r="E976" s="586"/>
      <c r="F976" s="586"/>
      <c r="G976" s="24"/>
      <c r="H976" s="24"/>
      <c r="I976" s="24"/>
      <c r="J976" s="24"/>
      <c r="K976" s="24"/>
      <c r="L976" s="24"/>
      <c r="M976" s="24"/>
      <c r="N976" s="24"/>
      <c r="O976" s="24"/>
      <c r="P976" s="24"/>
      <c r="Q976" s="24"/>
      <c r="R976" s="24"/>
      <c r="S976" s="24"/>
      <c r="T976" s="24"/>
      <c r="U976" s="24"/>
      <c r="V976" s="24"/>
      <c r="W976" s="24"/>
      <c r="X976" s="24"/>
      <c r="Y976" s="24"/>
      <c r="Z976" s="24"/>
    </row>
    <row r="977" spans="1:26">
      <c r="A977" s="598"/>
      <c r="B977" s="598"/>
      <c r="C977" s="590"/>
      <c r="D977" s="590"/>
      <c r="E977" s="586"/>
      <c r="F977" s="586"/>
      <c r="G977" s="24"/>
      <c r="H977" s="24"/>
      <c r="I977" s="24"/>
      <c r="J977" s="24"/>
      <c r="K977" s="24"/>
      <c r="L977" s="24"/>
      <c r="M977" s="24"/>
      <c r="N977" s="24"/>
      <c r="O977" s="24"/>
      <c r="P977" s="24"/>
      <c r="Q977" s="24"/>
      <c r="R977" s="24"/>
      <c r="S977" s="24"/>
      <c r="T977" s="24"/>
      <c r="U977" s="24"/>
      <c r="V977" s="24"/>
      <c r="W977" s="24"/>
      <c r="X977" s="24"/>
      <c r="Y977" s="24"/>
      <c r="Z977" s="24"/>
    </row>
    <row r="978" spans="1:26">
      <c r="A978" s="598"/>
      <c r="B978" s="598"/>
      <c r="C978" s="590"/>
      <c r="D978" s="590"/>
      <c r="E978" s="586"/>
      <c r="F978" s="586"/>
      <c r="G978" s="24"/>
      <c r="H978" s="24"/>
      <c r="I978" s="24"/>
      <c r="J978" s="24"/>
      <c r="K978" s="24"/>
      <c r="L978" s="24"/>
      <c r="M978" s="24"/>
      <c r="N978" s="24"/>
      <c r="O978" s="24"/>
      <c r="P978" s="24"/>
      <c r="Q978" s="24"/>
      <c r="R978" s="24"/>
      <c r="S978" s="24"/>
      <c r="T978" s="24"/>
      <c r="U978" s="24"/>
      <c r="V978" s="24"/>
      <c r="W978" s="24"/>
      <c r="X978" s="24"/>
      <c r="Y978" s="24"/>
      <c r="Z978" s="24"/>
    </row>
    <row r="979" spans="1:26">
      <c r="A979" s="598"/>
      <c r="B979" s="598"/>
      <c r="C979" s="590"/>
      <c r="D979" s="590"/>
      <c r="E979" s="586"/>
      <c r="F979" s="586"/>
      <c r="G979" s="24"/>
      <c r="H979" s="24"/>
      <c r="I979" s="24"/>
      <c r="J979" s="24"/>
      <c r="K979" s="24"/>
      <c r="L979" s="24"/>
      <c r="M979" s="24"/>
      <c r="N979" s="24"/>
      <c r="O979" s="24"/>
      <c r="P979" s="24"/>
      <c r="Q979" s="24"/>
      <c r="R979" s="24"/>
      <c r="S979" s="24"/>
      <c r="T979" s="24"/>
      <c r="U979" s="24"/>
      <c r="V979" s="24"/>
      <c r="W979" s="24"/>
      <c r="X979" s="24"/>
      <c r="Y979" s="24"/>
      <c r="Z979" s="24"/>
    </row>
    <row r="980" spans="1:26">
      <c r="A980" s="598"/>
      <c r="B980" s="598"/>
      <c r="C980" s="590"/>
      <c r="D980" s="590"/>
      <c r="E980" s="586"/>
      <c r="F980" s="586"/>
      <c r="G980" s="24"/>
      <c r="H980" s="24"/>
      <c r="I980" s="24"/>
      <c r="J980" s="24"/>
      <c r="K980" s="24"/>
      <c r="L980" s="24"/>
      <c r="M980" s="24"/>
      <c r="N980" s="24"/>
      <c r="O980" s="24"/>
      <c r="P980" s="24"/>
      <c r="Q980" s="24"/>
      <c r="R980" s="24"/>
      <c r="S980" s="24"/>
      <c r="T980" s="24"/>
      <c r="U980" s="24"/>
      <c r="V980" s="24"/>
      <c r="W980" s="24"/>
      <c r="X980" s="24"/>
      <c r="Y980" s="24"/>
      <c r="Z980" s="24"/>
    </row>
    <row r="981" spans="1:26">
      <c r="A981" s="598"/>
      <c r="B981" s="598"/>
      <c r="C981" s="590"/>
      <c r="D981" s="590"/>
      <c r="E981" s="586"/>
      <c r="F981" s="586"/>
      <c r="G981" s="24"/>
      <c r="H981" s="24"/>
      <c r="I981" s="24"/>
      <c r="J981" s="24"/>
      <c r="K981" s="24"/>
      <c r="L981" s="24"/>
      <c r="M981" s="24"/>
      <c r="N981" s="24"/>
      <c r="O981" s="24"/>
      <c r="P981" s="24"/>
      <c r="Q981" s="24"/>
      <c r="R981" s="24"/>
      <c r="S981" s="24"/>
      <c r="T981" s="24"/>
      <c r="U981" s="24"/>
      <c r="V981" s="24"/>
      <c r="W981" s="24"/>
      <c r="X981" s="24"/>
      <c r="Y981" s="24"/>
      <c r="Z981" s="24"/>
    </row>
    <row r="982" spans="1:26">
      <c r="A982" s="598"/>
      <c r="B982" s="598"/>
      <c r="C982" s="590"/>
      <c r="D982" s="590"/>
      <c r="E982" s="586"/>
      <c r="F982" s="586"/>
      <c r="G982" s="24"/>
      <c r="H982" s="24"/>
      <c r="I982" s="24"/>
      <c r="J982" s="24"/>
      <c r="K982" s="24"/>
      <c r="L982" s="24"/>
      <c r="M982" s="24"/>
      <c r="N982" s="24"/>
      <c r="O982" s="24"/>
      <c r="P982" s="24"/>
      <c r="Q982" s="24"/>
      <c r="R982" s="24"/>
      <c r="S982" s="24"/>
      <c r="T982" s="24"/>
      <c r="U982" s="24"/>
      <c r="V982" s="24"/>
      <c r="W982" s="24"/>
      <c r="X982" s="24"/>
      <c r="Y982" s="24"/>
      <c r="Z982" s="24"/>
    </row>
    <row r="983" spans="1:26">
      <c r="A983" s="598"/>
      <c r="B983" s="598"/>
      <c r="C983" s="590"/>
      <c r="D983" s="590"/>
      <c r="E983" s="586"/>
      <c r="F983" s="586"/>
      <c r="G983" s="24"/>
      <c r="H983" s="24"/>
      <c r="I983" s="24"/>
      <c r="J983" s="24"/>
      <c r="K983" s="24"/>
      <c r="L983" s="24"/>
      <c r="M983" s="24"/>
      <c r="N983" s="24"/>
      <c r="O983" s="24"/>
      <c r="P983" s="24"/>
      <c r="Q983" s="24"/>
      <c r="R983" s="24"/>
      <c r="S983" s="24"/>
      <c r="T983" s="24"/>
      <c r="U983" s="24"/>
      <c r="V983" s="24"/>
      <c r="W983" s="24"/>
      <c r="X983" s="24"/>
      <c r="Y983" s="24"/>
      <c r="Z983" s="24"/>
    </row>
    <row r="984" spans="1:26">
      <c r="A984" s="598"/>
      <c r="B984" s="598"/>
      <c r="C984" s="590"/>
      <c r="D984" s="590"/>
      <c r="E984" s="586"/>
      <c r="F984" s="586"/>
      <c r="G984" s="24"/>
      <c r="H984" s="24"/>
      <c r="I984" s="24"/>
      <c r="J984" s="24"/>
      <c r="K984" s="24"/>
      <c r="L984" s="24"/>
      <c r="M984" s="24"/>
      <c r="N984" s="24"/>
      <c r="O984" s="24"/>
      <c r="P984" s="24"/>
      <c r="Q984" s="24"/>
      <c r="R984" s="24"/>
      <c r="S984" s="24"/>
      <c r="T984" s="24"/>
      <c r="U984" s="24"/>
      <c r="V984" s="24"/>
      <c r="W984" s="24"/>
      <c r="X984" s="24"/>
      <c r="Y984" s="24"/>
      <c r="Z984" s="24"/>
    </row>
    <row r="985" spans="1:26">
      <c r="A985" s="598"/>
      <c r="B985" s="598"/>
      <c r="C985" s="590"/>
      <c r="D985" s="590"/>
      <c r="E985" s="586"/>
      <c r="F985" s="586"/>
      <c r="G985" s="24"/>
      <c r="H985" s="24"/>
      <c r="I985" s="24"/>
      <c r="J985" s="24"/>
      <c r="K985" s="24"/>
      <c r="L985" s="24"/>
      <c r="M985" s="24"/>
      <c r="N985" s="24"/>
      <c r="O985" s="24"/>
      <c r="P985" s="24"/>
      <c r="Q985" s="24"/>
      <c r="R985" s="24"/>
      <c r="S985" s="24"/>
      <c r="T985" s="24"/>
      <c r="U985" s="24"/>
      <c r="V985" s="24"/>
      <c r="W985" s="24"/>
      <c r="X985" s="24"/>
      <c r="Y985" s="24"/>
      <c r="Z985" s="24"/>
    </row>
    <row r="986" spans="1:26">
      <c r="A986" s="598"/>
      <c r="B986" s="598"/>
      <c r="C986" s="590"/>
      <c r="D986" s="590"/>
      <c r="E986" s="586"/>
      <c r="F986" s="586"/>
      <c r="G986" s="24"/>
      <c r="H986" s="24"/>
      <c r="I986" s="24"/>
      <c r="J986" s="24"/>
      <c r="K986" s="24"/>
      <c r="L986" s="24"/>
      <c r="M986" s="24"/>
      <c r="N986" s="24"/>
      <c r="O986" s="24"/>
      <c r="P986" s="24"/>
      <c r="Q986" s="24"/>
      <c r="R986" s="24"/>
      <c r="S986" s="24"/>
      <c r="T986" s="24"/>
      <c r="U986" s="24"/>
      <c r="V986" s="24"/>
      <c r="W986" s="24"/>
      <c r="X986" s="24"/>
      <c r="Y986" s="24"/>
      <c r="Z986" s="24"/>
    </row>
    <row r="987" spans="1:26">
      <c r="A987" s="598"/>
      <c r="B987" s="598"/>
      <c r="C987" s="590"/>
      <c r="D987" s="590"/>
      <c r="E987" s="586"/>
      <c r="F987" s="586"/>
      <c r="G987" s="24"/>
      <c r="H987" s="24"/>
      <c r="I987" s="24"/>
      <c r="J987" s="24"/>
      <c r="K987" s="24"/>
      <c r="L987" s="24"/>
      <c r="M987" s="24"/>
      <c r="N987" s="24"/>
      <c r="O987" s="24"/>
      <c r="P987" s="24"/>
      <c r="Q987" s="24"/>
      <c r="R987" s="24"/>
      <c r="S987" s="24"/>
      <c r="T987" s="24"/>
      <c r="U987" s="24"/>
      <c r="V987" s="24"/>
      <c r="W987" s="24"/>
      <c r="X987" s="24"/>
      <c r="Y987" s="24"/>
      <c r="Z987" s="24"/>
    </row>
    <row r="988" spans="1:26">
      <c r="A988" s="598"/>
      <c r="B988" s="598"/>
      <c r="C988" s="590"/>
      <c r="D988" s="590"/>
      <c r="E988" s="586"/>
      <c r="F988" s="586"/>
      <c r="G988" s="24"/>
      <c r="H988" s="24"/>
      <c r="I988" s="24"/>
      <c r="J988" s="24"/>
      <c r="K988" s="24"/>
      <c r="L988" s="24"/>
      <c r="M988" s="24"/>
      <c r="N988" s="24"/>
      <c r="O988" s="24"/>
      <c r="P988" s="24"/>
      <c r="Q988" s="24"/>
      <c r="R988" s="24"/>
      <c r="S988" s="24"/>
      <c r="T988" s="24"/>
      <c r="U988" s="24"/>
      <c r="V988" s="24"/>
      <c r="W988" s="24"/>
      <c r="X988" s="24"/>
      <c r="Y988" s="24"/>
      <c r="Z988" s="24"/>
    </row>
    <row r="989" spans="1:26">
      <c r="A989" s="598"/>
      <c r="B989" s="598"/>
      <c r="C989" s="590"/>
      <c r="D989" s="590"/>
      <c r="E989" s="586"/>
      <c r="F989" s="586"/>
      <c r="G989" s="24"/>
      <c r="H989" s="24"/>
      <c r="I989" s="24"/>
      <c r="J989" s="24"/>
      <c r="K989" s="24"/>
      <c r="L989" s="24"/>
      <c r="M989" s="24"/>
      <c r="N989" s="24"/>
      <c r="O989" s="24"/>
      <c r="P989" s="24"/>
      <c r="Q989" s="24"/>
      <c r="R989" s="24"/>
      <c r="S989" s="24"/>
      <c r="T989" s="24"/>
      <c r="U989" s="24"/>
      <c r="V989" s="24"/>
      <c r="W989" s="24"/>
      <c r="X989" s="24"/>
      <c r="Y989" s="24"/>
      <c r="Z989" s="24"/>
    </row>
    <row r="990" spans="1:26">
      <c r="A990" s="598"/>
      <c r="B990" s="598"/>
      <c r="C990" s="590"/>
      <c r="D990" s="590"/>
      <c r="E990" s="586"/>
      <c r="F990" s="586"/>
      <c r="G990" s="24"/>
      <c r="H990" s="24"/>
      <c r="I990" s="24"/>
      <c r="J990" s="24"/>
      <c r="K990" s="24"/>
      <c r="L990" s="24"/>
      <c r="M990" s="24"/>
      <c r="N990" s="24"/>
      <c r="O990" s="24"/>
      <c r="P990" s="24"/>
      <c r="Q990" s="24"/>
      <c r="R990" s="24"/>
      <c r="S990" s="24"/>
      <c r="T990" s="24"/>
      <c r="U990" s="24"/>
      <c r="V990" s="24"/>
      <c r="W990" s="24"/>
      <c r="X990" s="24"/>
      <c r="Y990" s="24"/>
      <c r="Z990" s="24"/>
    </row>
    <row r="991" spans="1:26">
      <c r="A991" s="598"/>
      <c r="B991" s="598"/>
      <c r="C991" s="590"/>
      <c r="D991" s="590"/>
      <c r="E991" s="586"/>
      <c r="F991" s="586"/>
      <c r="G991" s="24"/>
      <c r="H991" s="24"/>
      <c r="I991" s="24"/>
      <c r="J991" s="24"/>
      <c r="K991" s="24"/>
      <c r="L991" s="24"/>
      <c r="M991" s="24"/>
      <c r="N991" s="24"/>
      <c r="O991" s="24"/>
      <c r="P991" s="24"/>
      <c r="Q991" s="24"/>
      <c r="R991" s="24"/>
      <c r="S991" s="24"/>
      <c r="T991" s="24"/>
      <c r="U991" s="24"/>
      <c r="V991" s="24"/>
      <c r="W991" s="24"/>
      <c r="X991" s="24"/>
      <c r="Y991" s="24"/>
      <c r="Z991" s="24"/>
    </row>
    <row r="992" spans="1:26">
      <c r="A992" s="598"/>
      <c r="B992" s="598"/>
      <c r="C992" s="590"/>
      <c r="D992" s="590"/>
      <c r="E992" s="586"/>
      <c r="F992" s="586"/>
      <c r="G992" s="24"/>
      <c r="H992" s="24"/>
      <c r="I992" s="24"/>
      <c r="J992" s="24"/>
      <c r="K992" s="24"/>
      <c r="L992" s="24"/>
      <c r="M992" s="24"/>
      <c r="N992" s="24"/>
      <c r="O992" s="24"/>
      <c r="P992" s="24"/>
      <c r="Q992" s="24"/>
      <c r="R992" s="24"/>
      <c r="S992" s="24"/>
      <c r="T992" s="24"/>
      <c r="U992" s="24"/>
      <c r="V992" s="24"/>
      <c r="W992" s="24"/>
      <c r="X992" s="24"/>
      <c r="Y992" s="24"/>
      <c r="Z992" s="24"/>
    </row>
    <row r="993" spans="1:26">
      <c r="A993" s="598"/>
      <c r="B993" s="598"/>
      <c r="C993" s="590"/>
      <c r="D993" s="590"/>
      <c r="E993" s="586"/>
      <c r="F993" s="586"/>
      <c r="G993" s="24"/>
      <c r="H993" s="24"/>
      <c r="I993" s="24"/>
      <c r="J993" s="24"/>
      <c r="K993" s="24"/>
      <c r="L993" s="24"/>
      <c r="M993" s="24"/>
      <c r="N993" s="24"/>
      <c r="O993" s="24"/>
      <c r="P993" s="24"/>
      <c r="Q993" s="24"/>
      <c r="R993" s="24"/>
      <c r="S993" s="24"/>
      <c r="T993" s="24"/>
      <c r="U993" s="24"/>
      <c r="V993" s="24"/>
      <c r="W993" s="24"/>
      <c r="X993" s="24"/>
      <c r="Y993" s="24"/>
      <c r="Z993" s="24"/>
    </row>
    <row r="994" spans="1:26">
      <c r="A994" s="598"/>
      <c r="B994" s="598"/>
      <c r="C994" s="590"/>
      <c r="D994" s="590"/>
      <c r="E994" s="586"/>
      <c r="F994" s="586"/>
      <c r="G994" s="24"/>
      <c r="H994" s="24"/>
      <c r="I994" s="24"/>
      <c r="J994" s="24"/>
      <c r="K994" s="24"/>
      <c r="L994" s="24"/>
      <c r="M994" s="24"/>
      <c r="N994" s="24"/>
      <c r="O994" s="24"/>
      <c r="P994" s="24"/>
      <c r="Q994" s="24"/>
      <c r="R994" s="24"/>
      <c r="S994" s="24"/>
      <c r="T994" s="24"/>
      <c r="U994" s="24"/>
      <c r="V994" s="24"/>
      <c r="W994" s="24"/>
      <c r="X994" s="24"/>
      <c r="Y994" s="24"/>
      <c r="Z994" s="24"/>
    </row>
    <row r="995" spans="1:26">
      <c r="A995" s="598"/>
      <c r="B995" s="598"/>
      <c r="C995" s="590"/>
      <c r="D995" s="590"/>
      <c r="E995" s="586"/>
      <c r="F995" s="586"/>
      <c r="G995" s="24"/>
      <c r="H995" s="24"/>
      <c r="I995" s="24"/>
      <c r="J995" s="24"/>
      <c r="K995" s="24"/>
      <c r="L995" s="24"/>
      <c r="M995" s="24"/>
      <c r="N995" s="24"/>
      <c r="O995" s="24"/>
      <c r="P995" s="24"/>
      <c r="Q995" s="24"/>
      <c r="R995" s="24"/>
      <c r="S995" s="24"/>
      <c r="T995" s="24"/>
      <c r="U995" s="24"/>
      <c r="V995" s="24"/>
      <c r="W995" s="24"/>
      <c r="X995" s="24"/>
      <c r="Y995" s="24"/>
      <c r="Z995" s="24"/>
    </row>
    <row r="996" spans="1:26">
      <c r="A996" s="598"/>
      <c r="B996" s="598"/>
      <c r="C996" s="590"/>
      <c r="D996" s="590"/>
      <c r="E996" s="586"/>
      <c r="F996" s="586"/>
      <c r="G996" s="24"/>
      <c r="H996" s="24"/>
      <c r="I996" s="24"/>
      <c r="J996" s="24"/>
      <c r="K996" s="24"/>
      <c r="L996" s="24"/>
      <c r="M996" s="24"/>
      <c r="N996" s="24"/>
      <c r="O996" s="24"/>
      <c r="P996" s="24"/>
      <c r="Q996" s="24"/>
      <c r="R996" s="24"/>
      <c r="S996" s="24"/>
      <c r="T996" s="24"/>
      <c r="U996" s="24"/>
      <c r="V996" s="24"/>
      <c r="W996" s="24"/>
      <c r="X996" s="24"/>
      <c r="Y996" s="24"/>
      <c r="Z996" s="24"/>
    </row>
    <row r="997" spans="1:26">
      <c r="A997" s="598"/>
      <c r="B997" s="598"/>
      <c r="C997" s="590"/>
      <c r="D997" s="590"/>
      <c r="E997" s="586"/>
      <c r="F997" s="586"/>
      <c r="G997" s="24"/>
      <c r="H997" s="24"/>
      <c r="I997" s="24"/>
      <c r="J997" s="24"/>
      <c r="K997" s="24"/>
      <c r="L997" s="24"/>
      <c r="M997" s="24"/>
      <c r="N997" s="24"/>
      <c r="O997" s="24"/>
      <c r="P997" s="24"/>
      <c r="Q997" s="24"/>
      <c r="R997" s="24"/>
      <c r="S997" s="24"/>
      <c r="T997" s="24"/>
      <c r="U997" s="24"/>
      <c r="V997" s="24"/>
      <c r="W997" s="24"/>
      <c r="X997" s="24"/>
      <c r="Y997" s="24"/>
      <c r="Z997" s="24"/>
    </row>
    <row r="998" spans="1:26">
      <c r="A998" s="598"/>
      <c r="B998" s="598"/>
      <c r="C998" s="590"/>
      <c r="D998" s="590"/>
      <c r="E998" s="586"/>
      <c r="F998" s="586"/>
      <c r="G998" s="24"/>
      <c r="H998" s="24"/>
      <c r="I998" s="24"/>
      <c r="J998" s="24"/>
      <c r="K998" s="24"/>
      <c r="L998" s="24"/>
      <c r="M998" s="24"/>
      <c r="N998" s="24"/>
      <c r="O998" s="24"/>
      <c r="P998" s="24"/>
      <c r="Q998" s="24"/>
      <c r="R998" s="24"/>
      <c r="S998" s="24"/>
      <c r="T998" s="24"/>
      <c r="U998" s="24"/>
      <c r="V998" s="24"/>
      <c r="W998" s="24"/>
      <c r="X998" s="24"/>
      <c r="Y998" s="24"/>
      <c r="Z998" s="24"/>
    </row>
    <row r="999" spans="1:26">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honeticPr fontId="10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workbookViewId="0"/>
  </sheetViews>
  <sheetFormatPr defaultColWidth="12.6640625" defaultRowHeight="15.75" customHeight="1"/>
  <sheetData>
    <row r="1" spans="1:26">
      <c r="A1" s="582" t="s">
        <v>3</v>
      </c>
      <c r="B1" s="599"/>
      <c r="C1" s="584" t="s">
        <v>2</v>
      </c>
      <c r="D1" s="584" t="s">
        <v>601</v>
      </c>
      <c r="E1" s="583" t="s">
        <v>4</v>
      </c>
      <c r="F1" s="583" t="s">
        <v>5</v>
      </c>
      <c r="G1" s="582" t="s">
        <v>8</v>
      </c>
      <c r="H1" s="600" t="s">
        <v>602</v>
      </c>
      <c r="I1" s="24"/>
      <c r="J1" s="101" t="s">
        <v>220</v>
      </c>
      <c r="K1" s="101" t="s">
        <v>601</v>
      </c>
      <c r="L1" s="24"/>
      <c r="M1" s="101" t="s">
        <v>262</v>
      </c>
      <c r="N1" s="101" t="s">
        <v>602</v>
      </c>
      <c r="O1" s="24"/>
      <c r="P1" s="24"/>
      <c r="Q1" s="24"/>
      <c r="R1" s="24"/>
      <c r="S1" s="24"/>
      <c r="T1" s="24"/>
      <c r="U1" s="24"/>
      <c r="V1" s="24"/>
      <c r="W1" s="24"/>
      <c r="X1" s="24"/>
      <c r="Y1" s="24"/>
      <c r="Z1" s="24"/>
    </row>
    <row r="2" spans="1:26">
      <c r="A2" s="601">
        <f>ClubNet取込み用【編集不可】!D2</f>
        <v>20260201</v>
      </c>
      <c r="B2" s="587">
        <f t="shared" ref="B2:B194" si="0">DATE(LEFT(A2,4), MID(A2,5,2), RIGHT(A2,2))</f>
        <v>46054</v>
      </c>
      <c r="C2" s="589" t="str">
        <f>ClubNet取込み用【編集不可】!C2</f>
        <v>P00022</v>
      </c>
      <c r="D2" s="589" t="str">
        <f t="shared" ref="D2:D194" si="1">VLOOKUP(C2,$J$2:$K$52,2,0)</f>
        <v>jump1</v>
      </c>
      <c r="E2" s="588">
        <f>ClubNet取込み用【編集不可】!E2</f>
        <v>1030</v>
      </c>
      <c r="F2" s="588">
        <f>ClubNet取込み用【編集不可】!F2</f>
        <v>1130</v>
      </c>
      <c r="G2" s="602">
        <f>ClubNet取込み用【編集不可】!I2</f>
        <v>1981</v>
      </c>
      <c r="H2" s="589" t="str">
        <f t="shared" ref="H2:H194" si="2">VLOOKUP(G2,$M$2:$N$52,2,0)</f>
        <v>Rion.S</v>
      </c>
      <c r="I2" s="24"/>
      <c r="J2" s="603" t="str">
        <f>①ひな形!J18</f>
        <v>P00001</v>
      </c>
      <c r="K2" s="239" t="str">
        <f>①ひな形!G18</f>
        <v>Basic1</v>
      </c>
      <c r="L2" s="24"/>
      <c r="M2" s="239">
        <f>①ひな形!E4</f>
        <v>1634</v>
      </c>
      <c r="N2" s="604" t="str">
        <f>①ひな形!C4</f>
        <v>misaki.h</v>
      </c>
      <c r="O2" s="24"/>
      <c r="P2" s="24"/>
      <c r="Q2" s="24"/>
      <c r="R2" s="24"/>
      <c r="S2" s="24"/>
      <c r="T2" s="24"/>
      <c r="U2" s="24"/>
      <c r="V2" s="24"/>
      <c r="W2" s="24"/>
      <c r="X2" s="24"/>
      <c r="Y2" s="24"/>
      <c r="Z2" s="24"/>
    </row>
    <row r="3" spans="1:26">
      <c r="A3" s="601">
        <f>ClubNet取込み用【編集不可】!D3</f>
        <v>20260201</v>
      </c>
      <c r="B3" s="587">
        <f t="shared" si="0"/>
        <v>46054</v>
      </c>
      <c r="C3" s="589" t="str">
        <f>ClubNet取込み用【編集不可】!C3</f>
        <v>P00007</v>
      </c>
      <c r="D3" s="589" t="str">
        <f t="shared" si="1"/>
        <v>Hip＆Leg1</v>
      </c>
      <c r="E3" s="588">
        <f>ClubNet取込み用【編集不可】!E3</f>
        <v>1230</v>
      </c>
      <c r="F3" s="588">
        <f>ClubNet取込み用【編集不可】!F3</f>
        <v>1330</v>
      </c>
      <c r="G3" s="602">
        <f>ClubNet取込み用【編集不可】!I3</f>
        <v>1981</v>
      </c>
      <c r="H3" s="589" t="str">
        <f t="shared" si="2"/>
        <v>Rion.S</v>
      </c>
      <c r="I3" s="24"/>
      <c r="J3" s="603" t="str">
        <f>①ひな形!J19</f>
        <v>P00002</v>
      </c>
      <c r="K3" s="101" t="str">
        <f>①ひな形!G19</f>
        <v>Basic2</v>
      </c>
      <c r="L3" s="24"/>
      <c r="M3" s="239">
        <f>①ひな形!E5</f>
        <v>1981</v>
      </c>
      <c r="N3" s="604" t="str">
        <f>①ひな形!C5</f>
        <v>Rion.S</v>
      </c>
      <c r="O3" s="24"/>
      <c r="P3" s="24"/>
      <c r="Q3" s="24"/>
      <c r="R3" s="24"/>
      <c r="S3" s="24"/>
      <c r="T3" s="24"/>
      <c r="U3" s="24"/>
      <c r="V3" s="24"/>
      <c r="W3" s="24"/>
      <c r="X3" s="24"/>
      <c r="Y3" s="24"/>
      <c r="Z3" s="24"/>
    </row>
    <row r="4" spans="1:26">
      <c r="A4" s="601">
        <f>ClubNet取込み用【編集不可】!D4</f>
        <v>20260201</v>
      </c>
      <c r="B4" s="587">
        <f t="shared" si="0"/>
        <v>46054</v>
      </c>
      <c r="C4" s="589" t="str">
        <f>ClubNet取込み用【編集不可】!C4</f>
        <v>P00004</v>
      </c>
      <c r="D4" s="589" t="str">
        <f t="shared" si="1"/>
        <v>Waist1</v>
      </c>
      <c r="E4" s="588">
        <f>ClubNet取込み用【編集不可】!E4</f>
        <v>1430</v>
      </c>
      <c r="F4" s="588">
        <f>ClubNet取込み用【編集不可】!F4</f>
        <v>1530</v>
      </c>
      <c r="G4" s="602">
        <f>ClubNet取込み用【編集不可】!I4</f>
        <v>1969</v>
      </c>
      <c r="H4" s="589" t="str">
        <f t="shared" si="2"/>
        <v>rena.H</v>
      </c>
      <c r="I4" s="24"/>
      <c r="J4" s="603" t="str">
        <f>①ひな形!J20</f>
        <v>P00003</v>
      </c>
      <c r="K4" s="101" t="str">
        <f>①ひな形!G20</f>
        <v>Basic3</v>
      </c>
      <c r="L4" s="24"/>
      <c r="M4" s="239">
        <f>①ひな形!E6</f>
        <v>1969</v>
      </c>
      <c r="N4" s="604" t="str">
        <f>①ひな形!C6</f>
        <v>rena.H</v>
      </c>
      <c r="O4" s="24"/>
      <c r="P4" s="24"/>
      <c r="Q4" s="24"/>
      <c r="R4" s="24"/>
      <c r="S4" s="24"/>
      <c r="T4" s="24"/>
      <c r="U4" s="24"/>
      <c r="V4" s="24"/>
      <c r="W4" s="24"/>
      <c r="X4" s="24"/>
      <c r="Y4" s="24"/>
      <c r="Z4" s="24"/>
    </row>
    <row r="5" spans="1:26">
      <c r="A5" s="601">
        <f>ClubNet取込み用【編集不可】!D5</f>
        <v>20260201</v>
      </c>
      <c r="B5" s="587">
        <f t="shared" si="0"/>
        <v>46054</v>
      </c>
      <c r="C5" s="589" t="str">
        <f>ClubNet取込み用【編集不可】!C5</f>
        <v>P00001</v>
      </c>
      <c r="D5" s="589" t="str">
        <f t="shared" si="1"/>
        <v>Basic1</v>
      </c>
      <c r="E5" s="588">
        <f>ClubNet取込み用【編集不可】!E5</f>
        <v>1630</v>
      </c>
      <c r="F5" s="588">
        <f>ClubNet取込み用【編集不可】!F5</f>
        <v>1730</v>
      </c>
      <c r="G5" s="602">
        <f>ClubNet取込み用【編集不可】!I5</f>
        <v>1969</v>
      </c>
      <c r="H5" s="589" t="str">
        <f t="shared" si="2"/>
        <v>rena.H</v>
      </c>
      <c r="I5" s="24"/>
      <c r="J5" s="603" t="str">
        <f>①ひな形!J21</f>
        <v>P00013</v>
      </c>
      <c r="K5" s="101" t="str">
        <f>①ひな形!G21</f>
        <v>Advance</v>
      </c>
      <c r="L5" s="24"/>
      <c r="M5" s="239">
        <f>①ひな形!E7</f>
        <v>2265</v>
      </c>
      <c r="N5" s="604" t="str">
        <f>①ひな形!C7</f>
        <v>Nagi.k</v>
      </c>
      <c r="O5" s="24"/>
      <c r="P5" s="24"/>
      <c r="Q5" s="24"/>
      <c r="R5" s="24"/>
      <c r="S5" s="24"/>
      <c r="T5" s="24"/>
      <c r="U5" s="24"/>
      <c r="V5" s="24"/>
      <c r="W5" s="24"/>
      <c r="X5" s="24"/>
      <c r="Y5" s="24"/>
      <c r="Z5" s="24"/>
    </row>
    <row r="6" spans="1:26">
      <c r="A6" s="601">
        <f>ClubNet取込み用【編集不可】!D6</f>
        <v>20260203</v>
      </c>
      <c r="B6" s="587">
        <f t="shared" si="0"/>
        <v>46056</v>
      </c>
      <c r="C6" s="589" t="str">
        <f>ClubNet取込み用【編集不可】!C6</f>
        <v>P00002</v>
      </c>
      <c r="D6" s="589" t="str">
        <f t="shared" si="1"/>
        <v>Basic2</v>
      </c>
      <c r="E6" s="588">
        <f>ClubNet取込み用【編集不可】!E6</f>
        <v>1030</v>
      </c>
      <c r="F6" s="588">
        <f>ClubNet取込み用【編集不可】!F6</f>
        <v>1130</v>
      </c>
      <c r="G6" s="602">
        <f>ClubNet取込み用【編集不可】!I6</f>
        <v>1981</v>
      </c>
      <c r="H6" s="589" t="str">
        <f t="shared" si="2"/>
        <v>Rion.S</v>
      </c>
      <c r="I6" s="24"/>
      <c r="J6" s="603" t="str">
        <f>①ひな形!J22</f>
        <v>P00014</v>
      </c>
      <c r="K6" s="101" t="str">
        <f>①ひな形!G22</f>
        <v>Pre Basi</v>
      </c>
      <c r="L6" s="24"/>
      <c r="M6" s="101">
        <f>①ひな形!E8</f>
        <v>0</v>
      </c>
      <c r="N6" s="604">
        <f>①ひな形!C8</f>
        <v>0</v>
      </c>
      <c r="O6" s="24"/>
      <c r="P6" s="24"/>
      <c r="Q6" s="24"/>
      <c r="R6" s="24"/>
      <c r="S6" s="24"/>
      <c r="T6" s="24"/>
      <c r="U6" s="24"/>
      <c r="V6" s="24"/>
      <c r="W6" s="24"/>
      <c r="X6" s="24"/>
      <c r="Y6" s="24"/>
      <c r="Z6" s="24"/>
    </row>
    <row r="7" spans="1:26">
      <c r="A7" s="601">
        <f>ClubNet取込み用【編集不可】!D7</f>
        <v>20260203</v>
      </c>
      <c r="B7" s="587">
        <f t="shared" si="0"/>
        <v>46056</v>
      </c>
      <c r="C7" s="589" t="str">
        <f>ClubNet取込み用【編集不可】!C7</f>
        <v>P00009</v>
      </c>
      <c r="D7" s="589" t="str">
        <f t="shared" si="1"/>
        <v>Back＆Ar1</v>
      </c>
      <c r="E7" s="588">
        <f>ClubNet取込み用【編集不可】!E7</f>
        <v>1200</v>
      </c>
      <c r="F7" s="588">
        <f>ClubNet取込み用【編集不可】!F7</f>
        <v>1300</v>
      </c>
      <c r="G7" s="602">
        <f>ClubNet取込み用【編集不可】!I7</f>
        <v>2265</v>
      </c>
      <c r="H7" s="589" t="str">
        <f t="shared" si="2"/>
        <v>Nagi.k</v>
      </c>
      <c r="I7" s="24"/>
      <c r="J7" s="603" t="str">
        <f>①ひな形!J23</f>
        <v>P00032</v>
      </c>
      <c r="K7" s="101" t="str">
        <f>①ひな形!G23</f>
        <v>PB</v>
      </c>
      <c r="L7" s="24"/>
      <c r="M7" s="101">
        <f>①ひな形!E9</f>
        <v>0</v>
      </c>
      <c r="N7" s="604">
        <f>①ひな形!C9</f>
        <v>0</v>
      </c>
      <c r="O7" s="24"/>
      <c r="P7" s="24"/>
      <c r="Q7" s="24"/>
      <c r="R7" s="24"/>
      <c r="S7" s="24"/>
      <c r="T7" s="24"/>
      <c r="U7" s="24"/>
      <c r="V7" s="24"/>
      <c r="W7" s="24"/>
      <c r="X7" s="24"/>
      <c r="Y7" s="24"/>
      <c r="Z7" s="24"/>
    </row>
    <row r="8" spans="1:26">
      <c r="A8" s="601">
        <f>ClubNet取込み用【編集不可】!D8</f>
        <v>20260203</v>
      </c>
      <c r="B8" s="587">
        <f t="shared" si="0"/>
        <v>46056</v>
      </c>
      <c r="C8" s="589" t="str">
        <f>ClubNet取込み用【編集不可】!C8</f>
        <v>P00034</v>
      </c>
      <c r="D8" s="589" t="str">
        <f t="shared" si="1"/>
        <v>PC</v>
      </c>
      <c r="E8" s="588">
        <f>ClubNet取込み用【編集不可】!E8</f>
        <v>1330</v>
      </c>
      <c r="F8" s="588">
        <f>ClubNet取込み用【編集不可】!F8</f>
        <v>1430</v>
      </c>
      <c r="G8" s="602">
        <f>ClubNet取込み用【編集不可】!I8</f>
        <v>1981</v>
      </c>
      <c r="H8" s="589" t="str">
        <f t="shared" si="2"/>
        <v>Rion.S</v>
      </c>
      <c r="I8" s="24"/>
      <c r="J8" s="603" t="str">
        <f>①ひな形!J24</f>
        <v>P00040</v>
      </c>
      <c r="K8" s="101" t="str">
        <f>①ひな形!G24</f>
        <v>btn</v>
      </c>
      <c r="L8" s="24"/>
      <c r="M8" s="101">
        <f>①ひな形!E10</f>
        <v>0</v>
      </c>
      <c r="N8" s="604">
        <f>①ひな形!C10</f>
        <v>0</v>
      </c>
      <c r="O8" s="24"/>
      <c r="P8" s="24"/>
      <c r="Q8" s="24"/>
      <c r="R8" s="24"/>
      <c r="S8" s="24"/>
      <c r="T8" s="24"/>
      <c r="U8" s="24"/>
      <c r="V8" s="24"/>
      <c r="W8" s="24"/>
      <c r="X8" s="24"/>
      <c r="Y8" s="24"/>
      <c r="Z8" s="24"/>
    </row>
    <row r="9" spans="1:26">
      <c r="A9" s="601">
        <f>ClubNet取込み用【編集不可】!D9</f>
        <v>20260203</v>
      </c>
      <c r="B9" s="587">
        <f t="shared" si="0"/>
        <v>46056</v>
      </c>
      <c r="C9" s="589" t="str">
        <f>ClubNet取込み用【編集不可】!C9</f>
        <v>P00001</v>
      </c>
      <c r="D9" s="589" t="str">
        <f t="shared" si="1"/>
        <v>Basic1</v>
      </c>
      <c r="E9" s="588">
        <f>ClubNet取込み用【編集不可】!E9</f>
        <v>1800</v>
      </c>
      <c r="F9" s="588">
        <f>ClubNet取込み用【編集不可】!F9</f>
        <v>1900</v>
      </c>
      <c r="G9" s="602">
        <f>ClubNet取込み用【編集不可】!I9</f>
        <v>1969</v>
      </c>
      <c r="H9" s="589" t="str">
        <f t="shared" si="2"/>
        <v>rena.H</v>
      </c>
      <c r="I9" s="24"/>
      <c r="J9" s="603" t="str">
        <f>①ひな形!J25</f>
        <v>P00041</v>
      </c>
      <c r="K9" s="101" t="str">
        <f>①ひな形!G25</f>
        <v>RF</v>
      </c>
      <c r="L9" s="24"/>
      <c r="M9" s="101">
        <f>①ひな形!E11</f>
        <v>0</v>
      </c>
      <c r="N9" s="604">
        <f>①ひな形!C11</f>
        <v>0</v>
      </c>
      <c r="O9" s="24"/>
      <c r="P9" s="24"/>
      <c r="Q9" s="24"/>
      <c r="R9" s="24"/>
      <c r="S9" s="24"/>
      <c r="T9" s="24"/>
      <c r="U9" s="24"/>
      <c r="V9" s="24"/>
      <c r="W9" s="24"/>
      <c r="X9" s="24"/>
      <c r="Y9" s="24"/>
      <c r="Z9" s="24"/>
    </row>
    <row r="10" spans="1:26">
      <c r="A10" s="601">
        <f>ClubNet取込み用【編集不可】!D10</f>
        <v>20260203</v>
      </c>
      <c r="B10" s="587">
        <f t="shared" si="0"/>
        <v>46056</v>
      </c>
      <c r="C10" s="589" t="str">
        <f>ClubNet取込み用【編集不可】!C10</f>
        <v>P00004</v>
      </c>
      <c r="D10" s="589" t="str">
        <f t="shared" si="1"/>
        <v>Waist1</v>
      </c>
      <c r="E10" s="588">
        <f>ClubNet取込み用【編集不可】!E10</f>
        <v>1930</v>
      </c>
      <c r="F10" s="588">
        <f>ClubNet取込み用【編集不可】!F10</f>
        <v>2030</v>
      </c>
      <c r="G10" s="602">
        <f>ClubNet取込み用【編集不可】!I10</f>
        <v>2265</v>
      </c>
      <c r="H10" s="589" t="str">
        <f t="shared" si="2"/>
        <v>Nagi.k</v>
      </c>
      <c r="I10" s="24"/>
      <c r="J10" s="603" t="str">
        <f>①ひな形!J26</f>
        <v>P00043</v>
      </c>
      <c r="K10" s="101" t="str">
        <f>①ひな形!G26</f>
        <v>SUP</v>
      </c>
      <c r="L10" s="24"/>
      <c r="M10" s="101">
        <f>①ひな形!E12</f>
        <v>0</v>
      </c>
      <c r="N10" s="604">
        <f>①ひな形!C12</f>
        <v>0</v>
      </c>
      <c r="O10" s="24"/>
      <c r="P10" s="24"/>
      <c r="Q10" s="24"/>
      <c r="R10" s="24"/>
      <c r="S10" s="24"/>
      <c r="T10" s="24"/>
      <c r="U10" s="24"/>
      <c r="V10" s="24"/>
      <c r="W10" s="24"/>
      <c r="X10" s="24"/>
      <c r="Y10" s="24"/>
      <c r="Z10" s="24"/>
    </row>
    <row r="11" spans="1:26">
      <c r="A11" s="601">
        <f>ClubNet取込み用【編集不可】!D11</f>
        <v>20260203</v>
      </c>
      <c r="B11" s="587">
        <f t="shared" si="0"/>
        <v>46056</v>
      </c>
      <c r="C11" s="589" t="str">
        <f>ClubNet取込み用【編集不可】!C11</f>
        <v>P00007</v>
      </c>
      <c r="D11" s="589" t="str">
        <f t="shared" si="1"/>
        <v>Hip＆Leg1</v>
      </c>
      <c r="E11" s="588">
        <f>ClubNet取込み用【編集不可】!E11</f>
        <v>2100</v>
      </c>
      <c r="F11" s="588">
        <f>ClubNet取込み用【編集不可】!F11</f>
        <v>2200</v>
      </c>
      <c r="G11" s="602">
        <f>ClubNet取込み用【編集不可】!I11</f>
        <v>1969</v>
      </c>
      <c r="H11" s="589" t="str">
        <f t="shared" si="2"/>
        <v>rena.H</v>
      </c>
      <c r="I11" s="24"/>
      <c r="J11" s="603" t="str">
        <f>①ひな形!N18</f>
        <v>P00004</v>
      </c>
      <c r="K11" s="101" t="str">
        <f>①ひな形!K18</f>
        <v>Waist1</v>
      </c>
      <c r="L11" s="24"/>
      <c r="M11" s="101">
        <f>①ひな形!E13</f>
        <v>0</v>
      </c>
      <c r="N11" s="604">
        <f>①ひな形!C13</f>
        <v>0</v>
      </c>
      <c r="O11" s="24"/>
      <c r="P11" s="24"/>
      <c r="Q11" s="24"/>
      <c r="R11" s="24"/>
      <c r="S11" s="24"/>
      <c r="T11" s="24"/>
      <c r="U11" s="24"/>
      <c r="V11" s="24"/>
      <c r="W11" s="24"/>
      <c r="X11" s="24"/>
      <c r="Y11" s="24"/>
      <c r="Z11" s="24"/>
    </row>
    <row r="12" spans="1:26">
      <c r="A12" s="601">
        <f>ClubNet取込み用【編集不可】!D12</f>
        <v>20260204</v>
      </c>
      <c r="B12" s="587">
        <f t="shared" si="0"/>
        <v>46057</v>
      </c>
      <c r="C12" s="589" t="str">
        <f>ClubNet取込み用【編集不可】!C12</f>
        <v>P00011</v>
      </c>
      <c r="D12" s="589" t="str">
        <f t="shared" si="1"/>
        <v>Stretch1</v>
      </c>
      <c r="E12" s="588">
        <f>ClubNet取込み用【編集不可】!E12</f>
        <v>1030</v>
      </c>
      <c r="F12" s="588">
        <f>ClubNet取込み用【編集不可】!F12</f>
        <v>1130</v>
      </c>
      <c r="G12" s="602">
        <f>ClubNet取込み用【編集不可】!I12</f>
        <v>1634</v>
      </c>
      <c r="H12" s="589" t="str">
        <f t="shared" si="2"/>
        <v>misaki.h</v>
      </c>
      <c r="I12" s="24"/>
      <c r="J12" s="603" t="str">
        <f>①ひな形!N19</f>
        <v>P00005</v>
      </c>
      <c r="K12" s="101" t="str">
        <f>①ひな形!K19</f>
        <v>Waist2</v>
      </c>
      <c r="L12" s="24"/>
      <c r="M12" s="101">
        <f>①ひな形!E14</f>
        <v>0</v>
      </c>
      <c r="N12" s="604">
        <f>①ひな形!C14</f>
        <v>0</v>
      </c>
      <c r="O12" s="24"/>
      <c r="P12" s="24"/>
      <c r="Q12" s="24"/>
      <c r="R12" s="24"/>
      <c r="S12" s="24"/>
      <c r="T12" s="24"/>
      <c r="U12" s="24"/>
      <c r="V12" s="24"/>
      <c r="W12" s="24"/>
      <c r="X12" s="24"/>
      <c r="Y12" s="24"/>
      <c r="Z12" s="24"/>
    </row>
    <row r="13" spans="1:26">
      <c r="A13" s="601">
        <f>ClubNet取込み用【編集不可】!D13</f>
        <v>20260204</v>
      </c>
      <c r="B13" s="587">
        <f t="shared" si="0"/>
        <v>46057</v>
      </c>
      <c r="C13" s="589" t="str">
        <f>ClubNet取込み用【編集不可】!C13</f>
        <v>P00001</v>
      </c>
      <c r="D13" s="589" t="str">
        <f t="shared" si="1"/>
        <v>Basic1</v>
      </c>
      <c r="E13" s="588">
        <f>ClubNet取込み用【編集不可】!E13</f>
        <v>1230</v>
      </c>
      <c r="F13" s="588">
        <f>ClubNet取込み用【編集不可】!F13</f>
        <v>1330</v>
      </c>
      <c r="G13" s="602">
        <f>ClubNet取込み用【編集不可】!I13</f>
        <v>1969</v>
      </c>
      <c r="H13" s="589" t="str">
        <f t="shared" si="2"/>
        <v>rena.H</v>
      </c>
      <c r="I13" s="24"/>
      <c r="J13" s="603" t="str">
        <f>①ひな形!N20</f>
        <v>P00006</v>
      </c>
      <c r="K13" s="101" t="str">
        <f>①ひな形!K20</f>
        <v>Waist3</v>
      </c>
      <c r="L13" s="24"/>
      <c r="M13" s="101">
        <f>①ひな形!E15</f>
        <v>0</v>
      </c>
      <c r="N13" s="604">
        <f>①ひな形!C15</f>
        <v>0</v>
      </c>
      <c r="O13" s="24"/>
      <c r="P13" s="24"/>
      <c r="Q13" s="24"/>
      <c r="R13" s="24"/>
      <c r="S13" s="24"/>
      <c r="T13" s="24"/>
      <c r="U13" s="24"/>
      <c r="V13" s="24"/>
      <c r="W13" s="24"/>
      <c r="X13" s="24"/>
      <c r="Y13" s="24"/>
      <c r="Z13" s="24"/>
    </row>
    <row r="14" spans="1:26">
      <c r="A14" s="601">
        <f>ClubNet取込み用【編集不可】!D14</f>
        <v>20260204</v>
      </c>
      <c r="B14" s="587">
        <f t="shared" si="0"/>
        <v>46057</v>
      </c>
      <c r="C14" s="589" t="str">
        <f>ClubNet取込み用【編集不可】!C14</f>
        <v>P00009</v>
      </c>
      <c r="D14" s="589" t="str">
        <f t="shared" si="1"/>
        <v>Back＆Ar1</v>
      </c>
      <c r="E14" s="588">
        <f>ClubNet取込み用【編集不可】!E14</f>
        <v>1800</v>
      </c>
      <c r="F14" s="588">
        <f>ClubNet取込み用【編集不可】!F14</f>
        <v>1900</v>
      </c>
      <c r="G14" s="602">
        <f>ClubNet取込み用【編集不可】!I14</f>
        <v>2265</v>
      </c>
      <c r="H14" s="589" t="str">
        <f t="shared" si="2"/>
        <v>Nagi.k</v>
      </c>
      <c r="I14" s="24"/>
      <c r="J14" s="603" t="str">
        <f>①ひな形!N21</f>
        <v>P00007</v>
      </c>
      <c r="K14" s="101" t="str">
        <f>①ひな形!K21</f>
        <v>Hip＆Leg1</v>
      </c>
      <c r="L14" s="24"/>
      <c r="M14" s="24"/>
      <c r="N14" s="24"/>
      <c r="O14" s="24"/>
      <c r="P14" s="24"/>
      <c r="Q14" s="24"/>
      <c r="R14" s="24"/>
      <c r="S14" s="24"/>
      <c r="T14" s="24"/>
      <c r="U14" s="24"/>
      <c r="V14" s="24"/>
      <c r="W14" s="24"/>
      <c r="X14" s="24"/>
      <c r="Y14" s="24"/>
      <c r="Z14" s="24"/>
    </row>
    <row r="15" spans="1:26">
      <c r="A15" s="601">
        <f>ClubNet取込み用【編集不可】!D15</f>
        <v>20260204</v>
      </c>
      <c r="B15" s="587">
        <f t="shared" si="0"/>
        <v>46057</v>
      </c>
      <c r="C15" s="589" t="str">
        <f>ClubNet取込み用【編集不可】!C15</f>
        <v>P00007</v>
      </c>
      <c r="D15" s="589" t="str">
        <f t="shared" si="1"/>
        <v>Hip＆Leg1</v>
      </c>
      <c r="E15" s="588">
        <f>ClubNet取込み用【編集不可】!E15</f>
        <v>1930</v>
      </c>
      <c r="F15" s="588">
        <f>ClubNet取込み用【編集不可】!F15</f>
        <v>2030</v>
      </c>
      <c r="G15" s="602">
        <f>ClubNet取込み用【編集不可】!I15</f>
        <v>1969</v>
      </c>
      <c r="H15" s="589" t="str">
        <f t="shared" si="2"/>
        <v>rena.H</v>
      </c>
      <c r="I15" s="24"/>
      <c r="J15" s="603" t="str">
        <f>①ひな形!N22</f>
        <v>P00008</v>
      </c>
      <c r="K15" s="101" t="str">
        <f>①ひな形!K22</f>
        <v>Hip＆Leg2</v>
      </c>
      <c r="L15" s="24"/>
      <c r="M15" s="24"/>
      <c r="N15" s="24"/>
      <c r="O15" s="24"/>
      <c r="P15" s="24"/>
      <c r="Q15" s="24"/>
      <c r="R15" s="24"/>
      <c r="S15" s="24"/>
      <c r="T15" s="24"/>
      <c r="U15" s="24"/>
      <c r="V15" s="24"/>
      <c r="W15" s="24"/>
      <c r="X15" s="24"/>
      <c r="Y15" s="24"/>
      <c r="Z15" s="24"/>
    </row>
    <row r="16" spans="1:26">
      <c r="A16" s="601">
        <f>ClubNet取込み用【編集不可】!D16</f>
        <v>20260204</v>
      </c>
      <c r="B16" s="587">
        <f t="shared" si="0"/>
        <v>46057</v>
      </c>
      <c r="C16" s="589" t="str">
        <f>ClubNet取込み用【編集不可】!C16</f>
        <v>P00004</v>
      </c>
      <c r="D16" s="589" t="str">
        <f t="shared" si="1"/>
        <v>Waist1</v>
      </c>
      <c r="E16" s="588">
        <f>ClubNet取込み用【編集不可】!E16</f>
        <v>2100</v>
      </c>
      <c r="F16" s="588">
        <f>ClubNet取込み用【編集不可】!F16</f>
        <v>2200</v>
      </c>
      <c r="G16" s="602">
        <f>ClubNet取込み用【編集不可】!I16</f>
        <v>2265</v>
      </c>
      <c r="H16" s="589" t="str">
        <f t="shared" si="2"/>
        <v>Nagi.k</v>
      </c>
      <c r="I16" s="24"/>
      <c r="J16" s="603" t="str">
        <f>①ひな形!N23</f>
        <v>P00009</v>
      </c>
      <c r="K16" s="101" t="str">
        <f>①ひな形!K23</f>
        <v>Back＆Ar1</v>
      </c>
      <c r="L16" s="24"/>
      <c r="M16" s="24"/>
      <c r="N16" s="24"/>
      <c r="O16" s="24"/>
      <c r="P16" s="24"/>
      <c r="Q16" s="24"/>
      <c r="R16" s="24"/>
      <c r="S16" s="24"/>
      <c r="T16" s="24"/>
      <c r="U16" s="24"/>
      <c r="V16" s="24"/>
      <c r="W16" s="24"/>
      <c r="X16" s="24"/>
      <c r="Y16" s="24"/>
      <c r="Z16" s="24"/>
    </row>
    <row r="17" spans="1:26">
      <c r="A17" s="601">
        <f>ClubNet取込み用【編集不可】!D17</f>
        <v>20260205</v>
      </c>
      <c r="B17" s="587">
        <f t="shared" si="0"/>
        <v>46058</v>
      </c>
      <c r="C17" s="589" t="str">
        <f>ClubNet取込み用【編集不可】!C17</f>
        <v>P00004</v>
      </c>
      <c r="D17" s="589" t="str">
        <f t="shared" si="1"/>
        <v>Waist1</v>
      </c>
      <c r="E17" s="588">
        <f>ClubNet取込み用【編集不可】!E17</f>
        <v>1800</v>
      </c>
      <c r="F17" s="588">
        <f>ClubNet取込み用【編集不可】!F17</f>
        <v>1900</v>
      </c>
      <c r="G17" s="602">
        <f>ClubNet取込み用【編集不可】!I17</f>
        <v>2265</v>
      </c>
      <c r="H17" s="589" t="str">
        <f t="shared" si="2"/>
        <v>Nagi.k</v>
      </c>
      <c r="I17" s="24"/>
      <c r="J17" s="603" t="str">
        <f>①ひな形!N24</f>
        <v>P00010</v>
      </c>
      <c r="K17" s="101" t="str">
        <f>①ひな形!K24</f>
        <v>Back＆Ar2</v>
      </c>
      <c r="L17" s="24"/>
      <c r="M17" s="24"/>
      <c r="N17" s="24"/>
      <c r="O17" s="24"/>
      <c r="P17" s="24"/>
      <c r="Q17" s="24"/>
      <c r="R17" s="24"/>
      <c r="S17" s="24"/>
      <c r="T17" s="24"/>
      <c r="U17" s="24"/>
      <c r="V17" s="24"/>
      <c r="W17" s="24"/>
      <c r="X17" s="24"/>
      <c r="Y17" s="24"/>
      <c r="Z17" s="24"/>
    </row>
    <row r="18" spans="1:26">
      <c r="A18" s="601">
        <f>ClubNet取込み用【編集不可】!D18</f>
        <v>20260205</v>
      </c>
      <c r="B18" s="587">
        <f t="shared" si="0"/>
        <v>46058</v>
      </c>
      <c r="C18" s="589" t="str">
        <f>ClubNet取込み用【編集不可】!C18</f>
        <v>P00001</v>
      </c>
      <c r="D18" s="589" t="str">
        <f t="shared" si="1"/>
        <v>Basic1</v>
      </c>
      <c r="E18" s="588">
        <f>ClubNet取込み用【編集不可】!E18</f>
        <v>1930</v>
      </c>
      <c r="F18" s="588">
        <f>ClubNet取込み用【編集不可】!F18</f>
        <v>2030</v>
      </c>
      <c r="G18" s="602">
        <f>ClubNet取込み用【編集不可】!I18</f>
        <v>1981</v>
      </c>
      <c r="H18" s="589" t="str">
        <f t="shared" si="2"/>
        <v>Rion.S</v>
      </c>
      <c r="I18" s="24"/>
      <c r="J18" s="603" t="str">
        <f>①ひな形!N25</f>
        <v>P00018</v>
      </c>
      <c r="K18" s="101" t="str">
        <f>①ひな形!K25</f>
        <v>Shape up</v>
      </c>
      <c r="L18" s="24"/>
      <c r="M18" s="24"/>
      <c r="N18" s="24"/>
      <c r="O18" s="24"/>
      <c r="P18" s="24"/>
      <c r="Q18" s="24"/>
      <c r="R18" s="24"/>
      <c r="S18" s="24"/>
      <c r="T18" s="24"/>
      <c r="U18" s="24"/>
      <c r="V18" s="24"/>
      <c r="W18" s="24"/>
      <c r="X18" s="24"/>
      <c r="Y18" s="24"/>
      <c r="Z18" s="24"/>
    </row>
    <row r="19" spans="1:26">
      <c r="A19" s="601">
        <f>ClubNet取込み用【編集不可】!D19</f>
        <v>20260205</v>
      </c>
      <c r="B19" s="587">
        <f t="shared" si="0"/>
        <v>46058</v>
      </c>
      <c r="C19" s="589" t="str">
        <f>ClubNet取込み用【編集不可】!C19</f>
        <v>P00009</v>
      </c>
      <c r="D19" s="589" t="str">
        <f t="shared" si="1"/>
        <v>Back＆Ar1</v>
      </c>
      <c r="E19" s="588">
        <f>ClubNet取込み用【編集不可】!E19</f>
        <v>2100</v>
      </c>
      <c r="F19" s="588">
        <f>ClubNet取込み用【編集不可】!F19</f>
        <v>2200</v>
      </c>
      <c r="G19" s="602">
        <f>ClubNet取込み用【編集不可】!I19</f>
        <v>2265</v>
      </c>
      <c r="H19" s="589" t="str">
        <f t="shared" si="2"/>
        <v>Nagi.k</v>
      </c>
      <c r="I19" s="24"/>
      <c r="J19" s="603" t="str">
        <f>①ひな形!N26</f>
        <v>P00044</v>
      </c>
      <c r="K19" s="101" t="str">
        <f>①ひな形!K26</f>
        <v>Hip A</v>
      </c>
      <c r="L19" s="24"/>
      <c r="M19" s="24"/>
      <c r="N19" s="24"/>
      <c r="O19" s="24"/>
      <c r="P19" s="24"/>
      <c r="Q19" s="24"/>
      <c r="R19" s="24"/>
      <c r="S19" s="24"/>
      <c r="T19" s="24"/>
      <c r="U19" s="24"/>
      <c r="V19" s="24"/>
      <c r="W19" s="24"/>
      <c r="X19" s="24"/>
      <c r="Y19" s="24"/>
      <c r="Z19" s="24"/>
    </row>
    <row r="20" spans="1:26">
      <c r="A20" s="601">
        <f>ClubNet取込み用【編集不可】!D20</f>
        <v>20260206</v>
      </c>
      <c r="B20" s="587">
        <f t="shared" si="0"/>
        <v>46059</v>
      </c>
      <c r="C20" s="589" t="str">
        <f>ClubNet取込み用【編集不可】!C20</f>
        <v>P00009</v>
      </c>
      <c r="D20" s="589" t="str">
        <f t="shared" si="1"/>
        <v>Back＆Ar1</v>
      </c>
      <c r="E20" s="588">
        <f>ClubNet取込み用【編集不可】!E20</f>
        <v>1030</v>
      </c>
      <c r="F20" s="588">
        <f>ClubNet取込み用【編集不可】!F20</f>
        <v>1130</v>
      </c>
      <c r="G20" s="602">
        <f>ClubNet取込み用【編集不可】!I20</f>
        <v>2265</v>
      </c>
      <c r="H20" s="589" t="str">
        <f t="shared" si="2"/>
        <v>Nagi.k</v>
      </c>
      <c r="I20" s="24"/>
      <c r="J20" s="603" t="str">
        <f>①ひな形!R18</f>
        <v>P00026</v>
      </c>
      <c r="K20" s="101" t="str">
        <f>①ひな形!O18</f>
        <v>HLS1</v>
      </c>
      <c r="L20" s="24"/>
      <c r="M20" s="24"/>
      <c r="N20" s="24"/>
      <c r="O20" s="24"/>
      <c r="P20" s="24"/>
      <c r="Q20" s="24"/>
      <c r="R20" s="24"/>
      <c r="S20" s="24"/>
      <c r="T20" s="24"/>
      <c r="U20" s="24"/>
      <c r="V20" s="24"/>
      <c r="W20" s="24"/>
      <c r="X20" s="24"/>
      <c r="Y20" s="24"/>
      <c r="Z20" s="24"/>
    </row>
    <row r="21" spans="1:26">
      <c r="A21" s="601">
        <f>ClubNet取込み用【編集不可】!D21</f>
        <v>20260206</v>
      </c>
      <c r="B21" s="587">
        <f t="shared" si="0"/>
        <v>46059</v>
      </c>
      <c r="C21" s="589" t="str">
        <f>ClubNet取込み用【編集不可】!C21</f>
        <v>P00001</v>
      </c>
      <c r="D21" s="589" t="str">
        <f t="shared" si="1"/>
        <v>Basic1</v>
      </c>
      <c r="E21" s="588">
        <f>ClubNet取込み用【編集不可】!E21</f>
        <v>1200</v>
      </c>
      <c r="F21" s="588">
        <f>ClubNet取込み用【編集不可】!F21</f>
        <v>1300</v>
      </c>
      <c r="G21" s="602">
        <f>ClubNet取込み用【編集不可】!I21</f>
        <v>1969</v>
      </c>
      <c r="H21" s="589" t="str">
        <f t="shared" si="2"/>
        <v>rena.H</v>
      </c>
      <c r="I21" s="24"/>
      <c r="J21" s="603" t="str">
        <f>①ひな形!R19</f>
        <v>P00027</v>
      </c>
      <c r="K21" s="101" t="str">
        <f>①ひな形!O19</f>
        <v>HLS2</v>
      </c>
      <c r="L21" s="24"/>
      <c r="M21" s="24"/>
      <c r="N21" s="24"/>
      <c r="O21" s="24"/>
      <c r="P21" s="24"/>
      <c r="Q21" s="24"/>
      <c r="R21" s="24"/>
      <c r="S21" s="24"/>
      <c r="T21" s="24"/>
      <c r="U21" s="24"/>
      <c r="V21" s="24"/>
      <c r="W21" s="24"/>
      <c r="X21" s="24"/>
      <c r="Y21" s="24"/>
      <c r="Z21" s="24"/>
    </row>
    <row r="22" spans="1:26">
      <c r="A22" s="601">
        <f>ClubNet取込み用【編集不可】!D22</f>
        <v>20260206</v>
      </c>
      <c r="B22" s="587">
        <f t="shared" si="0"/>
        <v>46059</v>
      </c>
      <c r="C22" s="589" t="str">
        <f>ClubNet取込み用【編集不可】!C22</f>
        <v>P00004</v>
      </c>
      <c r="D22" s="589" t="str">
        <f t="shared" si="1"/>
        <v>Waist1</v>
      </c>
      <c r="E22" s="588">
        <f>ClubNet取込み用【編集不可】!E22</f>
        <v>1330</v>
      </c>
      <c r="F22" s="588">
        <f>ClubNet取込み用【編集不可】!F22</f>
        <v>1430</v>
      </c>
      <c r="G22" s="602">
        <f>ClubNet取込み用【編集不可】!I22</f>
        <v>2265</v>
      </c>
      <c r="H22" s="589" t="str">
        <f t="shared" si="2"/>
        <v>Nagi.k</v>
      </c>
      <c r="I22" s="24"/>
      <c r="J22" s="603" t="str">
        <f>①ひな形!R20</f>
        <v>P00028</v>
      </c>
      <c r="K22" s="101" t="str">
        <f>①ひな形!O20</f>
        <v>PH</v>
      </c>
      <c r="L22" s="24"/>
      <c r="M22" s="24"/>
      <c r="N22" s="24"/>
      <c r="O22" s="24"/>
      <c r="P22" s="24"/>
      <c r="Q22" s="24"/>
      <c r="R22" s="24"/>
      <c r="S22" s="24"/>
      <c r="T22" s="24"/>
      <c r="U22" s="24"/>
      <c r="V22" s="24"/>
      <c r="W22" s="24"/>
      <c r="X22" s="24"/>
      <c r="Y22" s="24"/>
      <c r="Z22" s="24"/>
    </row>
    <row r="23" spans="1:26">
      <c r="A23" s="601">
        <f>ClubNet取込み用【編集不可】!D23</f>
        <v>20260206</v>
      </c>
      <c r="B23" s="587">
        <f t="shared" si="0"/>
        <v>46059</v>
      </c>
      <c r="C23" s="589" t="str">
        <f>ClubNet取込み用【編集不可】!C23</f>
        <v>P00022</v>
      </c>
      <c r="D23" s="589" t="str">
        <f t="shared" si="1"/>
        <v>jump1</v>
      </c>
      <c r="E23" s="588">
        <f>ClubNet取込み用【編集不可】!E23</f>
        <v>1800</v>
      </c>
      <c r="F23" s="588">
        <f>ClubNet取込み用【編集不可】!F23</f>
        <v>1900</v>
      </c>
      <c r="G23" s="602">
        <f>ClubNet取込み用【編集不可】!I23</f>
        <v>1981</v>
      </c>
      <c r="H23" s="589" t="str">
        <f t="shared" si="2"/>
        <v>Rion.S</v>
      </c>
      <c r="I23" s="24"/>
      <c r="J23" s="603" t="str">
        <f>①ひな形!R21</f>
        <v>P00035</v>
      </c>
      <c r="K23" s="101" t="str">
        <f>①ひな形!O21</f>
        <v>BS</v>
      </c>
      <c r="L23" s="24"/>
      <c r="M23" s="24"/>
      <c r="N23" s="24"/>
      <c r="O23" s="24"/>
      <c r="P23" s="24"/>
      <c r="Q23" s="24"/>
      <c r="R23" s="24"/>
      <c r="S23" s="24"/>
      <c r="T23" s="24"/>
      <c r="U23" s="24"/>
      <c r="V23" s="24"/>
      <c r="W23" s="24"/>
      <c r="X23" s="24"/>
      <c r="Y23" s="24"/>
      <c r="Z23" s="24"/>
    </row>
    <row r="24" spans="1:26">
      <c r="A24" s="601">
        <f>ClubNet取込み用【編集不可】!D24</f>
        <v>20260206</v>
      </c>
      <c r="B24" s="587">
        <f t="shared" si="0"/>
        <v>46059</v>
      </c>
      <c r="C24" s="589" t="str">
        <f>ClubNet取込み用【編集不可】!C24</f>
        <v>P00007</v>
      </c>
      <c r="D24" s="589" t="str">
        <f t="shared" si="1"/>
        <v>Hip＆Leg1</v>
      </c>
      <c r="E24" s="588">
        <f>ClubNet取込み用【編集不可】!E24</f>
        <v>1930</v>
      </c>
      <c r="F24" s="588">
        <f>ClubNet取込み用【編集不可】!F24</f>
        <v>2030</v>
      </c>
      <c r="G24" s="602">
        <f>ClubNet取込み用【編集不可】!I24</f>
        <v>1969</v>
      </c>
      <c r="H24" s="589" t="str">
        <f t="shared" si="2"/>
        <v>rena.H</v>
      </c>
      <c r="I24" s="24"/>
      <c r="J24" s="603" t="str">
        <f>①ひな形!R22</f>
        <v>P00037</v>
      </c>
      <c r="K24" s="101" t="str">
        <f>①ひな形!O22</f>
        <v>HP</v>
      </c>
      <c r="L24" s="24"/>
      <c r="M24" s="24"/>
      <c r="N24" s="24"/>
      <c r="O24" s="24"/>
      <c r="P24" s="24"/>
      <c r="Q24" s="24"/>
      <c r="R24" s="24"/>
      <c r="S24" s="24"/>
      <c r="T24" s="24"/>
      <c r="U24" s="24"/>
      <c r="V24" s="24"/>
      <c r="W24" s="24"/>
      <c r="X24" s="24"/>
      <c r="Y24" s="24"/>
      <c r="Z24" s="24"/>
    </row>
    <row r="25" spans="1:26">
      <c r="A25" s="601">
        <f>ClubNet取込み用【編集不可】!D25</f>
        <v>20260206</v>
      </c>
      <c r="B25" s="587">
        <f t="shared" si="0"/>
        <v>46059</v>
      </c>
      <c r="C25" s="589" t="str">
        <f>ClubNet取込み用【編集不可】!C25</f>
        <v>P00034</v>
      </c>
      <c r="D25" s="589" t="str">
        <f t="shared" si="1"/>
        <v>PC</v>
      </c>
      <c r="E25" s="588">
        <f>ClubNet取込み用【編集不可】!E25</f>
        <v>2100</v>
      </c>
      <c r="F25" s="588">
        <f>ClubNet取込み用【編集不可】!F25</f>
        <v>2200</v>
      </c>
      <c r="G25" s="602">
        <f>ClubNet取込み用【編集不可】!I25</f>
        <v>1981</v>
      </c>
      <c r="H25" s="589" t="str">
        <f t="shared" si="2"/>
        <v>Rion.S</v>
      </c>
      <c r="I25" s="24"/>
      <c r="J25" s="603" t="str">
        <f>①ひな形!R23</f>
        <v>P00038</v>
      </c>
      <c r="K25" s="101" t="str">
        <f>①ひな形!O23</f>
        <v>WspXmas</v>
      </c>
      <c r="L25" s="24"/>
      <c r="M25" s="24"/>
      <c r="N25" s="24"/>
      <c r="O25" s="24"/>
      <c r="P25" s="24"/>
      <c r="Q25" s="24"/>
      <c r="R25" s="24"/>
      <c r="S25" s="24"/>
      <c r="T25" s="24"/>
      <c r="U25" s="24"/>
      <c r="V25" s="24"/>
      <c r="W25" s="24"/>
      <c r="X25" s="24"/>
      <c r="Y25" s="24"/>
      <c r="Z25" s="24"/>
    </row>
    <row r="26" spans="1:26">
      <c r="A26" s="601">
        <f>ClubNet取込み用【編集不可】!D26</f>
        <v>20260207</v>
      </c>
      <c r="B26" s="587">
        <f t="shared" si="0"/>
        <v>46060</v>
      </c>
      <c r="C26" s="589" t="str">
        <f>ClubNet取込み用【編集不可】!C26</f>
        <v>P00001</v>
      </c>
      <c r="D26" s="589" t="str">
        <f t="shared" si="1"/>
        <v>Basic1</v>
      </c>
      <c r="E26" s="588">
        <f>ClubNet取込み用【編集不可】!E26</f>
        <v>1030</v>
      </c>
      <c r="F26" s="588">
        <f>ClubNet取込み用【編集不可】!F26</f>
        <v>1130</v>
      </c>
      <c r="G26" s="602">
        <f>ClubNet取込み用【編集不可】!I26</f>
        <v>1981</v>
      </c>
      <c r="H26" s="589" t="str">
        <f t="shared" si="2"/>
        <v>Rion.S</v>
      </c>
      <c r="I26" s="24"/>
      <c r="J26" s="603" t="str">
        <f>①ひな形!R24</f>
        <v>P00029</v>
      </c>
      <c r="K26" s="101" t="str">
        <f>①ひな形!O24</f>
        <v>WspXmas</v>
      </c>
      <c r="L26" s="24"/>
      <c r="M26" s="24"/>
      <c r="N26" s="24"/>
      <c r="O26" s="24"/>
      <c r="P26" s="24"/>
      <c r="Q26" s="24"/>
      <c r="R26" s="24"/>
      <c r="S26" s="24"/>
      <c r="T26" s="24"/>
      <c r="U26" s="24"/>
      <c r="V26" s="24"/>
      <c r="W26" s="24"/>
      <c r="X26" s="24"/>
      <c r="Y26" s="24"/>
      <c r="Z26" s="24"/>
    </row>
    <row r="27" spans="1:26">
      <c r="A27" s="601">
        <f>ClubNet取込み用【編集不可】!D27</f>
        <v>20260207</v>
      </c>
      <c r="B27" s="587">
        <f t="shared" si="0"/>
        <v>46060</v>
      </c>
      <c r="C27" s="589" t="str">
        <f>ClubNet取込み用【編集不可】!C27</f>
        <v>P00007</v>
      </c>
      <c r="D27" s="589" t="str">
        <f t="shared" si="1"/>
        <v>Hip＆Leg1</v>
      </c>
      <c r="E27" s="588">
        <f>ClubNet取込み用【編集不可】!E27</f>
        <v>1200</v>
      </c>
      <c r="F27" s="588">
        <f>ClubNet取込み用【編集不可】!F27</f>
        <v>1300</v>
      </c>
      <c r="G27" s="602">
        <f>ClubNet取込み用【編集不可】!I27</f>
        <v>1969</v>
      </c>
      <c r="H27" s="589" t="str">
        <f t="shared" si="2"/>
        <v>rena.H</v>
      </c>
      <c r="I27" s="24"/>
      <c r="J27" s="603" t="str">
        <f>①ひな形!R25</f>
        <v>P00045</v>
      </c>
      <c r="K27" s="101" t="str">
        <f>①ひな形!O25</f>
        <v>LL</v>
      </c>
      <c r="L27" s="24"/>
      <c r="M27" s="24"/>
      <c r="N27" s="24"/>
      <c r="O27" s="24"/>
      <c r="P27" s="24"/>
      <c r="Q27" s="24"/>
      <c r="R27" s="24"/>
      <c r="S27" s="24"/>
      <c r="T27" s="24"/>
      <c r="U27" s="24"/>
      <c r="V27" s="24"/>
      <c r="W27" s="24"/>
      <c r="X27" s="24"/>
      <c r="Y27" s="24"/>
      <c r="Z27" s="24"/>
    </row>
    <row r="28" spans="1:26">
      <c r="A28" s="601">
        <f>ClubNet取込み用【編集不可】!D28</f>
        <v>20260207</v>
      </c>
      <c r="B28" s="587">
        <f t="shared" si="0"/>
        <v>46060</v>
      </c>
      <c r="C28" s="589" t="str">
        <f>ClubNet取込み用【編集不可】!C28</f>
        <v>P00011</v>
      </c>
      <c r="D28" s="589" t="str">
        <f t="shared" si="1"/>
        <v>Stretch1</v>
      </c>
      <c r="E28" s="588">
        <f>ClubNet取込み用【編集不可】!E28</f>
        <v>1330</v>
      </c>
      <c r="F28" s="588">
        <f>ClubNet取込み用【編集不可】!F28</f>
        <v>1430</v>
      </c>
      <c r="G28" s="602">
        <f>ClubNet取込み用【編集不可】!I28</f>
        <v>1634</v>
      </c>
      <c r="H28" s="589" t="str">
        <f t="shared" si="2"/>
        <v>misaki.h</v>
      </c>
      <c r="I28" s="24"/>
      <c r="J28" s="603">
        <f>①ひな形!R26</f>
        <v>0</v>
      </c>
      <c r="K28" s="101">
        <f>①ひな形!O26</f>
        <v>0</v>
      </c>
      <c r="L28" s="24"/>
      <c r="M28" s="24"/>
      <c r="N28" s="24"/>
      <c r="O28" s="24"/>
      <c r="P28" s="24"/>
      <c r="Q28" s="24"/>
      <c r="R28" s="24"/>
      <c r="S28" s="24"/>
      <c r="T28" s="24"/>
      <c r="U28" s="24"/>
      <c r="V28" s="24"/>
      <c r="W28" s="24"/>
      <c r="X28" s="24"/>
      <c r="Y28" s="24"/>
      <c r="Z28" s="24"/>
    </row>
    <row r="29" spans="1:26">
      <c r="A29" s="601">
        <f>ClubNet取込み用【編集不可】!D29</f>
        <v>20260207</v>
      </c>
      <c r="B29" s="587">
        <f t="shared" si="0"/>
        <v>46060</v>
      </c>
      <c r="C29" s="589" t="str">
        <f>ClubNet取込み用【編集不可】!C29</f>
        <v>P00034</v>
      </c>
      <c r="D29" s="589" t="str">
        <f t="shared" si="1"/>
        <v>PC</v>
      </c>
      <c r="E29" s="588">
        <f>ClubNet取込み用【編集不可】!E29</f>
        <v>1500</v>
      </c>
      <c r="F29" s="588">
        <f>ClubNet取込み用【編集不可】!F29</f>
        <v>1600</v>
      </c>
      <c r="G29" s="602">
        <f>ClubNet取込み用【編集不可】!I29</f>
        <v>1981</v>
      </c>
      <c r="H29" s="589" t="str">
        <f t="shared" si="2"/>
        <v>Rion.S</v>
      </c>
      <c r="I29" s="24"/>
      <c r="J29" s="603" t="str">
        <f>①ひな形!V18</f>
        <v>P00011</v>
      </c>
      <c r="K29" s="101" t="str">
        <f>①ひな形!S18</f>
        <v>Stretch1</v>
      </c>
      <c r="L29" s="24"/>
      <c r="M29" s="24"/>
      <c r="N29" s="24"/>
      <c r="O29" s="24"/>
      <c r="P29" s="24"/>
      <c r="Q29" s="24"/>
      <c r="R29" s="24"/>
      <c r="S29" s="24"/>
      <c r="T29" s="24"/>
      <c r="U29" s="24"/>
      <c r="V29" s="24"/>
      <c r="W29" s="24"/>
      <c r="X29" s="24"/>
      <c r="Y29" s="24"/>
      <c r="Z29" s="24"/>
    </row>
    <row r="30" spans="1:26">
      <c r="A30" s="601">
        <f>ClubNet取込み用【編集不可】!D30</f>
        <v>20260207</v>
      </c>
      <c r="B30" s="587">
        <f t="shared" si="0"/>
        <v>46060</v>
      </c>
      <c r="C30" s="589" t="str">
        <f>ClubNet取込み用【編集不可】!C30</f>
        <v>P00022</v>
      </c>
      <c r="D30" s="589" t="str">
        <f t="shared" si="1"/>
        <v>jump1</v>
      </c>
      <c r="E30" s="588">
        <f>ClubNet取込み用【編集不可】!E30</f>
        <v>1730</v>
      </c>
      <c r="F30" s="588">
        <f>ClubNet取込み用【編集不可】!F30</f>
        <v>1830</v>
      </c>
      <c r="G30" s="602">
        <f>ClubNet取込み用【編集不可】!I30</f>
        <v>1634</v>
      </c>
      <c r="H30" s="589" t="str">
        <f t="shared" si="2"/>
        <v>misaki.h</v>
      </c>
      <c r="I30" s="24"/>
      <c r="J30" s="603" t="str">
        <f>①ひな形!V19</f>
        <v>P00012</v>
      </c>
      <c r="K30" s="101" t="str">
        <f>①ひな形!S19</f>
        <v>Stretch2</v>
      </c>
      <c r="L30" s="24"/>
      <c r="M30" s="24"/>
      <c r="N30" s="24"/>
      <c r="O30" s="24"/>
      <c r="P30" s="24"/>
      <c r="Q30" s="24"/>
      <c r="R30" s="24"/>
      <c r="S30" s="24"/>
      <c r="T30" s="24"/>
      <c r="U30" s="24"/>
      <c r="V30" s="24"/>
      <c r="W30" s="24"/>
      <c r="X30" s="24"/>
      <c r="Y30" s="24"/>
      <c r="Z30" s="24"/>
    </row>
    <row r="31" spans="1:26">
      <c r="A31" s="601">
        <f>ClubNet取込み用【編集不可】!D31</f>
        <v>20260208</v>
      </c>
      <c r="B31" s="587">
        <f t="shared" si="0"/>
        <v>46061</v>
      </c>
      <c r="C31" s="589" t="str">
        <f>ClubNet取込み用【編集不可】!C31</f>
        <v>P00011</v>
      </c>
      <c r="D31" s="589" t="str">
        <f t="shared" si="1"/>
        <v>Stretch1</v>
      </c>
      <c r="E31" s="588">
        <f>ClubNet取込み用【編集不可】!E31</f>
        <v>1030</v>
      </c>
      <c r="F31" s="588">
        <f>ClubNet取込み用【編集不可】!F31</f>
        <v>1130</v>
      </c>
      <c r="G31" s="602">
        <f>ClubNet取込み用【編集不可】!I31</f>
        <v>1634</v>
      </c>
      <c r="H31" s="589" t="str">
        <f t="shared" si="2"/>
        <v>misaki.h</v>
      </c>
      <c r="I31" s="24"/>
      <c r="J31" s="603" t="str">
        <f>①ひな形!V20</f>
        <v>P00024</v>
      </c>
      <c r="K31" s="101" t="str">
        <f>①ひな形!S20</f>
        <v>Bodyl1</v>
      </c>
      <c r="L31" s="24"/>
      <c r="M31" s="24"/>
      <c r="N31" s="24"/>
      <c r="O31" s="24"/>
      <c r="P31" s="24"/>
      <c r="Q31" s="24"/>
      <c r="R31" s="24"/>
      <c r="S31" s="24"/>
      <c r="T31" s="24"/>
      <c r="U31" s="24"/>
      <c r="V31" s="24"/>
      <c r="W31" s="24"/>
      <c r="X31" s="24"/>
      <c r="Y31" s="24"/>
      <c r="Z31" s="24"/>
    </row>
    <row r="32" spans="1:26">
      <c r="A32" s="601">
        <f>ClubNet取込み用【編集不可】!D32</f>
        <v>20260208</v>
      </c>
      <c r="B32" s="587">
        <f t="shared" si="0"/>
        <v>46061</v>
      </c>
      <c r="C32" s="589" t="str">
        <f>ClubNet取込み用【編集不可】!C32</f>
        <v>P00001</v>
      </c>
      <c r="D32" s="589" t="str">
        <f t="shared" si="1"/>
        <v>Basic1</v>
      </c>
      <c r="E32" s="588">
        <f>ClubNet取込み用【編集不可】!E32</f>
        <v>1230</v>
      </c>
      <c r="F32" s="588">
        <f>ClubNet取込み用【編集不可】!F32</f>
        <v>1330</v>
      </c>
      <c r="G32" s="602">
        <f>ClubNet取込み用【編集不可】!I32</f>
        <v>1969</v>
      </c>
      <c r="H32" s="589" t="str">
        <f t="shared" si="2"/>
        <v>rena.H</v>
      </c>
      <c r="I32" s="24"/>
      <c r="J32" s="603" t="str">
        <f>①ひな形!V21</f>
        <v>P00025</v>
      </c>
      <c r="K32" s="101" t="str">
        <f>①ひな形!S21</f>
        <v>Bodyl2</v>
      </c>
      <c r="L32" s="24"/>
      <c r="M32" s="24"/>
      <c r="N32" s="24"/>
      <c r="O32" s="24"/>
      <c r="P32" s="24"/>
      <c r="Q32" s="24"/>
      <c r="R32" s="24"/>
      <c r="S32" s="24"/>
      <c r="T32" s="24"/>
      <c r="U32" s="24"/>
      <c r="V32" s="24"/>
      <c r="W32" s="24"/>
      <c r="X32" s="24"/>
      <c r="Y32" s="24"/>
      <c r="Z32" s="24"/>
    </row>
    <row r="33" spans="1:26">
      <c r="A33" s="601">
        <f>ClubNet取込み用【編集不可】!D33</f>
        <v>20260208</v>
      </c>
      <c r="B33" s="587">
        <f t="shared" si="0"/>
        <v>46061</v>
      </c>
      <c r="C33" s="589" t="str">
        <f>ClubNet取込み用【編集不可】!C33</f>
        <v>P00009</v>
      </c>
      <c r="D33" s="589" t="str">
        <f t="shared" si="1"/>
        <v>Back＆Ar1</v>
      </c>
      <c r="E33" s="588">
        <f>ClubNet取込み用【編集不可】!E33</f>
        <v>1430</v>
      </c>
      <c r="F33" s="588">
        <f>ClubNet取込み用【編集不可】!F33</f>
        <v>1530</v>
      </c>
      <c r="G33" s="602">
        <f>ClubNet取込み用【編集不可】!I33</f>
        <v>1634</v>
      </c>
      <c r="H33" s="589" t="str">
        <f t="shared" si="2"/>
        <v>misaki.h</v>
      </c>
      <c r="I33" s="24"/>
      <c r="J33" s="603" t="str">
        <f>①ひな形!V22</f>
        <v>P00030</v>
      </c>
      <c r="K33" s="101" t="str">
        <f>①ひな形!S22</f>
        <v>R&amp;S1</v>
      </c>
      <c r="L33" s="24"/>
      <c r="M33" s="24"/>
      <c r="N33" s="24"/>
      <c r="O33" s="24"/>
      <c r="P33" s="24"/>
      <c r="Q33" s="24"/>
      <c r="R33" s="24"/>
      <c r="S33" s="24"/>
      <c r="T33" s="24"/>
      <c r="U33" s="24"/>
      <c r="V33" s="24"/>
      <c r="W33" s="24"/>
      <c r="X33" s="24"/>
      <c r="Y33" s="24"/>
      <c r="Z33" s="24"/>
    </row>
    <row r="34" spans="1:26">
      <c r="A34" s="601">
        <f>ClubNet取込み用【編集不可】!D34</f>
        <v>20260208</v>
      </c>
      <c r="B34" s="587">
        <f t="shared" si="0"/>
        <v>46061</v>
      </c>
      <c r="C34" s="589" t="str">
        <f>ClubNet取込み用【編集不可】!C34</f>
        <v>P00007</v>
      </c>
      <c r="D34" s="589" t="str">
        <f t="shared" si="1"/>
        <v>Hip＆Leg1</v>
      </c>
      <c r="E34" s="588">
        <f>ClubNet取込み用【編集不可】!E34</f>
        <v>1630</v>
      </c>
      <c r="F34" s="588">
        <f>ClubNet取込み用【編集不可】!F34</f>
        <v>1730</v>
      </c>
      <c r="G34" s="602">
        <f>ClubNet取込み用【編集不可】!I34</f>
        <v>1969</v>
      </c>
      <c r="H34" s="589" t="str">
        <f t="shared" si="2"/>
        <v>rena.H</v>
      </c>
      <c r="I34" s="24"/>
      <c r="J34" s="603" t="str">
        <f>①ひな形!V23</f>
        <v>P00031</v>
      </c>
      <c r="K34" s="101" t="str">
        <f>①ひな形!S23</f>
        <v>R&amp;S2</v>
      </c>
      <c r="L34" s="24"/>
      <c r="M34" s="24"/>
      <c r="N34" s="24"/>
      <c r="O34" s="24"/>
      <c r="P34" s="24"/>
      <c r="Q34" s="24"/>
      <c r="R34" s="24"/>
      <c r="S34" s="24"/>
      <c r="T34" s="24"/>
      <c r="U34" s="24"/>
      <c r="V34" s="24"/>
      <c r="W34" s="24"/>
      <c r="X34" s="24"/>
      <c r="Y34" s="24"/>
      <c r="Z34" s="24"/>
    </row>
    <row r="35" spans="1:26">
      <c r="A35" s="601">
        <f>ClubNet取込み用【編集不可】!D35</f>
        <v>20260210</v>
      </c>
      <c r="B35" s="587">
        <f t="shared" si="0"/>
        <v>46063</v>
      </c>
      <c r="C35" s="589" t="str">
        <f>ClubNet取込み用【編集不可】!C35</f>
        <v>P00022</v>
      </c>
      <c r="D35" s="589" t="str">
        <f t="shared" si="1"/>
        <v>jump1</v>
      </c>
      <c r="E35" s="588">
        <f>ClubNet取込み用【編集不可】!E35</f>
        <v>1030</v>
      </c>
      <c r="F35" s="588">
        <f>ClubNet取込み用【編集不可】!F35</f>
        <v>1130</v>
      </c>
      <c r="G35" s="602">
        <f>ClubNet取込み用【編集不可】!I35</f>
        <v>1981</v>
      </c>
      <c r="H35" s="589" t="str">
        <f t="shared" si="2"/>
        <v>Rion.S</v>
      </c>
      <c r="I35" s="24"/>
      <c r="J35" s="603" t="str">
        <f>①ひな形!V24</f>
        <v>P00033</v>
      </c>
      <c r="K35" s="101" t="str">
        <f>①ひな形!S24</f>
        <v>BP</v>
      </c>
      <c r="L35" s="24"/>
      <c r="M35" s="24"/>
      <c r="N35" s="24"/>
      <c r="O35" s="24"/>
      <c r="P35" s="24"/>
      <c r="Q35" s="24"/>
      <c r="R35" s="24"/>
      <c r="S35" s="24"/>
      <c r="T35" s="24"/>
      <c r="U35" s="24"/>
      <c r="V35" s="24"/>
      <c r="W35" s="24"/>
      <c r="X35" s="24"/>
      <c r="Y35" s="24"/>
      <c r="Z35" s="24"/>
    </row>
    <row r="36" spans="1:26">
      <c r="A36" s="601">
        <f>ClubNet取込み用【編集不可】!D36</f>
        <v>20260210</v>
      </c>
      <c r="B36" s="587">
        <f t="shared" si="0"/>
        <v>46063</v>
      </c>
      <c r="C36" s="589" t="str">
        <f>ClubNet取込み用【編集不可】!C36</f>
        <v>P00011</v>
      </c>
      <c r="D36" s="589" t="str">
        <f t="shared" si="1"/>
        <v>Stretch1</v>
      </c>
      <c r="E36" s="588">
        <f>ClubNet取込み用【編集不可】!E36</f>
        <v>1200</v>
      </c>
      <c r="F36" s="588">
        <f>ClubNet取込み用【編集不可】!F36</f>
        <v>1300</v>
      </c>
      <c r="G36" s="602">
        <f>ClubNet取込み用【編集不可】!I36</f>
        <v>1634</v>
      </c>
      <c r="H36" s="589" t="str">
        <f t="shared" si="2"/>
        <v>misaki.h</v>
      </c>
      <c r="I36" s="24"/>
      <c r="J36" s="603">
        <f>①ひな形!V25</f>
        <v>0</v>
      </c>
      <c r="K36" s="100">
        <f>①ひな形!S25</f>
        <v>0</v>
      </c>
      <c r="L36" s="24"/>
      <c r="M36" s="24"/>
      <c r="N36" s="24"/>
      <c r="O36" s="24"/>
      <c r="P36" s="24"/>
      <c r="Q36" s="24"/>
      <c r="R36" s="24"/>
      <c r="S36" s="24"/>
      <c r="T36" s="24"/>
      <c r="U36" s="24"/>
      <c r="V36" s="24"/>
      <c r="W36" s="24"/>
      <c r="X36" s="24"/>
      <c r="Y36" s="24"/>
      <c r="Z36" s="24"/>
    </row>
    <row r="37" spans="1:26">
      <c r="A37" s="601">
        <f>ClubNet取込み用【編集不可】!D37</f>
        <v>20260210</v>
      </c>
      <c r="B37" s="587">
        <f t="shared" si="0"/>
        <v>46063</v>
      </c>
      <c r="C37" s="589" t="str">
        <f>ClubNet取込み用【編集不可】!C37</f>
        <v>P00002</v>
      </c>
      <c r="D37" s="589" t="str">
        <f t="shared" si="1"/>
        <v>Basic2</v>
      </c>
      <c r="E37" s="588">
        <f>ClubNet取込み用【編集不可】!E37</f>
        <v>1330</v>
      </c>
      <c r="F37" s="588">
        <f>ClubNet取込み用【編集不可】!F37</f>
        <v>1430</v>
      </c>
      <c r="G37" s="602">
        <f>ClubNet取込み用【編集不可】!I37</f>
        <v>1634</v>
      </c>
      <c r="H37" s="589" t="str">
        <f t="shared" si="2"/>
        <v>misaki.h</v>
      </c>
      <c r="I37" s="24"/>
      <c r="J37" s="603">
        <f>①ひな形!V26</f>
        <v>0</v>
      </c>
      <c r="K37" s="100">
        <f>①ひな形!S26</f>
        <v>0</v>
      </c>
      <c r="L37" s="24"/>
      <c r="M37" s="24"/>
      <c r="N37" s="24"/>
      <c r="O37" s="24"/>
      <c r="P37" s="24"/>
      <c r="Q37" s="24"/>
      <c r="R37" s="24"/>
      <c r="S37" s="24"/>
      <c r="T37" s="24"/>
      <c r="U37" s="24"/>
      <c r="V37" s="24"/>
      <c r="W37" s="24"/>
      <c r="X37" s="24"/>
      <c r="Y37" s="24"/>
      <c r="Z37" s="24"/>
    </row>
    <row r="38" spans="1:26">
      <c r="A38" s="601">
        <f>ClubNet取込み用【編集不可】!D38</f>
        <v>20260210</v>
      </c>
      <c r="B38" s="587">
        <f t="shared" si="0"/>
        <v>46063</v>
      </c>
      <c r="C38" s="589" t="str">
        <f>ClubNet取込み用【編集不可】!C38</f>
        <v>P00009</v>
      </c>
      <c r="D38" s="589" t="str">
        <f t="shared" si="1"/>
        <v>Back＆Ar1</v>
      </c>
      <c r="E38" s="588">
        <f>ClubNet取込み用【編集不可】!E38</f>
        <v>1800</v>
      </c>
      <c r="F38" s="588">
        <f>ClubNet取込み用【編集不可】!F38</f>
        <v>1900</v>
      </c>
      <c r="G38" s="602">
        <f>ClubNet取込み用【編集不可】!I38</f>
        <v>2265</v>
      </c>
      <c r="H38" s="589" t="str">
        <f t="shared" si="2"/>
        <v>Nagi.k</v>
      </c>
      <c r="I38" s="24"/>
      <c r="J38" s="603" t="str">
        <f>①ひな形!Z18</f>
        <v>P00015</v>
      </c>
      <c r="K38" s="101" t="str">
        <f>①ひな形!W18</f>
        <v>Workout</v>
      </c>
      <c r="L38" s="24"/>
      <c r="M38" s="24"/>
      <c r="N38" s="24"/>
      <c r="O38" s="24"/>
      <c r="P38" s="24"/>
      <c r="Q38" s="24"/>
      <c r="R38" s="24"/>
      <c r="S38" s="24"/>
      <c r="T38" s="24"/>
      <c r="U38" s="24"/>
      <c r="V38" s="24"/>
      <c r="W38" s="24"/>
      <c r="X38" s="24"/>
      <c r="Y38" s="24"/>
      <c r="Z38" s="24"/>
    </row>
    <row r="39" spans="1:26">
      <c r="A39" s="601">
        <f>ClubNet取込み用【編集不可】!D39</f>
        <v>20260210</v>
      </c>
      <c r="B39" s="587">
        <f t="shared" si="0"/>
        <v>46063</v>
      </c>
      <c r="C39" s="589" t="str">
        <f>ClubNet取込み用【編集不可】!C39</f>
        <v>P00001</v>
      </c>
      <c r="D39" s="589" t="str">
        <f t="shared" si="1"/>
        <v>Basic1</v>
      </c>
      <c r="E39" s="588">
        <f>ClubNet取込み用【編集不可】!E39</f>
        <v>1930</v>
      </c>
      <c r="F39" s="588">
        <f>ClubNet取込み用【編集不可】!F39</f>
        <v>2030</v>
      </c>
      <c r="G39" s="602">
        <f>ClubNet取込み用【編集不可】!I39</f>
        <v>1969</v>
      </c>
      <c r="H39" s="589" t="str">
        <f t="shared" si="2"/>
        <v>rena.H</v>
      </c>
      <c r="I39" s="24"/>
      <c r="J39" s="100" t="str">
        <f>①ひな形!Z19</f>
        <v>P00022</v>
      </c>
      <c r="K39" s="100" t="str">
        <f>①ひな形!W19</f>
        <v>jump1</v>
      </c>
      <c r="L39" s="24"/>
      <c r="M39" s="24"/>
      <c r="N39" s="24"/>
      <c r="O39" s="24"/>
      <c r="P39" s="24"/>
      <c r="Q39" s="24"/>
      <c r="R39" s="24"/>
      <c r="S39" s="24"/>
      <c r="T39" s="24"/>
      <c r="U39" s="24"/>
      <c r="V39" s="24"/>
      <c r="W39" s="24"/>
      <c r="X39" s="24"/>
      <c r="Y39" s="24"/>
      <c r="Z39" s="24"/>
    </row>
    <row r="40" spans="1:26">
      <c r="A40" s="601">
        <f>ClubNet取込み用【編集不可】!D40</f>
        <v>20260210</v>
      </c>
      <c r="B40" s="587">
        <f t="shared" si="0"/>
        <v>46063</v>
      </c>
      <c r="C40" s="589" t="str">
        <f>ClubNet取込み用【編集不可】!C40</f>
        <v>P00004</v>
      </c>
      <c r="D40" s="589" t="str">
        <f t="shared" si="1"/>
        <v>Waist1</v>
      </c>
      <c r="E40" s="588">
        <f>ClubNet取込み用【編集不可】!E40</f>
        <v>2100</v>
      </c>
      <c r="F40" s="588">
        <f>ClubNet取込み用【編集不可】!F40</f>
        <v>2200</v>
      </c>
      <c r="G40" s="602">
        <f>ClubNet取込み用【編集不可】!I40</f>
        <v>2265</v>
      </c>
      <c r="H40" s="589" t="str">
        <f t="shared" si="2"/>
        <v>Nagi.k</v>
      </c>
      <c r="I40" s="24"/>
      <c r="J40" s="603" t="str">
        <f>①ひな形!Z20</f>
        <v>P00023</v>
      </c>
      <c r="K40" s="100" t="str">
        <f>①ひな形!W20</f>
        <v>jump2</v>
      </c>
      <c r="L40" s="24"/>
      <c r="M40" s="24"/>
      <c r="N40" s="24"/>
      <c r="O40" s="24"/>
      <c r="P40" s="24"/>
      <c r="Q40" s="24"/>
      <c r="R40" s="24"/>
      <c r="S40" s="24"/>
      <c r="T40" s="24"/>
      <c r="U40" s="24"/>
      <c r="V40" s="24"/>
      <c r="W40" s="24"/>
      <c r="X40" s="24"/>
      <c r="Y40" s="24"/>
      <c r="Z40" s="24"/>
    </row>
    <row r="41" spans="1:26">
      <c r="A41" s="601">
        <f>ClubNet取込み用【編集不可】!D41</f>
        <v>20260211</v>
      </c>
      <c r="B41" s="587">
        <f t="shared" si="0"/>
        <v>46064</v>
      </c>
      <c r="C41" s="589" t="str">
        <f>ClubNet取込み用【編集不可】!C41</f>
        <v>P00001</v>
      </c>
      <c r="D41" s="589" t="str">
        <f t="shared" si="1"/>
        <v>Basic1</v>
      </c>
      <c r="E41" s="588">
        <f>ClubNet取込み用【編集不可】!E41</f>
        <v>1030</v>
      </c>
      <c r="F41" s="588">
        <f>ClubNet取込み用【編集不可】!F41</f>
        <v>1130</v>
      </c>
      <c r="G41" s="602">
        <f>ClubNet取込み用【編集不可】!I41</f>
        <v>1634</v>
      </c>
      <c r="H41" s="589" t="str">
        <f t="shared" si="2"/>
        <v>misaki.h</v>
      </c>
      <c r="I41" s="24"/>
      <c r="J41" s="603" t="str">
        <f>①ひな形!Z21</f>
        <v>P00034</v>
      </c>
      <c r="K41" s="100" t="str">
        <f>①ひな形!W21</f>
        <v>PC</v>
      </c>
      <c r="L41" s="24"/>
      <c r="M41" s="24"/>
      <c r="N41" s="24"/>
      <c r="O41" s="24"/>
      <c r="P41" s="24"/>
      <c r="Q41" s="24"/>
      <c r="R41" s="24"/>
      <c r="S41" s="24"/>
      <c r="T41" s="24"/>
      <c r="U41" s="24"/>
      <c r="V41" s="24"/>
      <c r="W41" s="24"/>
      <c r="X41" s="24"/>
      <c r="Y41" s="24"/>
      <c r="Z41" s="24"/>
    </row>
    <row r="42" spans="1:26">
      <c r="A42" s="601">
        <f>ClubNet取込み用【編集不可】!D42</f>
        <v>20260211</v>
      </c>
      <c r="B42" s="587">
        <f t="shared" si="0"/>
        <v>46064</v>
      </c>
      <c r="C42" s="589" t="str">
        <f>ClubNet取込み用【編集不可】!C42</f>
        <v>P00004</v>
      </c>
      <c r="D42" s="589" t="str">
        <f t="shared" si="1"/>
        <v>Waist1</v>
      </c>
      <c r="E42" s="588">
        <f>ClubNet取込み用【編集不可】!E42</f>
        <v>1200</v>
      </c>
      <c r="F42" s="588">
        <f>ClubNet取込み用【編集不可】!F42</f>
        <v>1300</v>
      </c>
      <c r="G42" s="602">
        <f>ClubNet取込み用【編集不可】!I42</f>
        <v>1969</v>
      </c>
      <c r="H42" s="589" t="str">
        <f t="shared" si="2"/>
        <v>rena.H</v>
      </c>
      <c r="I42" s="24"/>
      <c r="J42" s="603" t="str">
        <f>①ひな形!Z22</f>
        <v>P00036</v>
      </c>
      <c r="K42" s="101" t="str">
        <f>①ひな形!W22</f>
        <v>JCW</v>
      </c>
      <c r="L42" s="24"/>
      <c r="M42" s="24"/>
      <c r="N42" s="24"/>
      <c r="O42" s="24"/>
      <c r="P42" s="24"/>
      <c r="Q42" s="24"/>
      <c r="R42" s="24"/>
      <c r="S42" s="24"/>
      <c r="T42" s="24"/>
      <c r="U42" s="24"/>
      <c r="V42" s="24"/>
      <c r="W42" s="24"/>
      <c r="X42" s="24"/>
      <c r="Y42" s="24"/>
      <c r="Z42" s="24"/>
    </row>
    <row r="43" spans="1:26">
      <c r="A43" s="601">
        <f>ClubNet取込み用【編集不可】!D43</f>
        <v>20260211</v>
      </c>
      <c r="B43" s="587">
        <f t="shared" si="0"/>
        <v>46064</v>
      </c>
      <c r="C43" s="589" t="str">
        <f>ClubNet取込み用【編集不可】!C43</f>
        <v>P00011</v>
      </c>
      <c r="D43" s="589" t="str">
        <f t="shared" si="1"/>
        <v>Stretch1</v>
      </c>
      <c r="E43" s="588">
        <f>ClubNet取込み用【編集不可】!E43</f>
        <v>1330</v>
      </c>
      <c r="F43" s="588">
        <f>ClubNet取込み用【編集不可】!F43</f>
        <v>1430</v>
      </c>
      <c r="G43" s="602">
        <f>ClubNet取込み用【編集不可】!I43</f>
        <v>1634</v>
      </c>
      <c r="H43" s="589" t="str">
        <f t="shared" si="2"/>
        <v>misaki.h</v>
      </c>
      <c r="I43" s="24"/>
      <c r="J43" s="603" t="str">
        <f>①ひな形!Z23</f>
        <v>P00039</v>
      </c>
      <c r="K43" s="100" t="str">
        <f>①ひな形!W23</f>
        <v>AS</v>
      </c>
      <c r="L43" s="24"/>
      <c r="M43" s="24"/>
      <c r="N43" s="24"/>
      <c r="O43" s="24"/>
      <c r="P43" s="24"/>
      <c r="Q43" s="24"/>
      <c r="R43" s="24"/>
      <c r="S43" s="24"/>
      <c r="T43" s="24"/>
      <c r="U43" s="24"/>
      <c r="V43" s="24"/>
      <c r="W43" s="24"/>
      <c r="X43" s="24"/>
      <c r="Y43" s="24"/>
      <c r="Z43" s="24"/>
    </row>
    <row r="44" spans="1:26">
      <c r="A44" s="601">
        <f>ClubNet取込み用【編集不可】!D44</f>
        <v>20260211</v>
      </c>
      <c r="B44" s="587">
        <f t="shared" si="0"/>
        <v>46064</v>
      </c>
      <c r="C44" s="589" t="str">
        <f>ClubNet取込み用【編集不可】!C44</f>
        <v>P00034</v>
      </c>
      <c r="D44" s="589" t="str">
        <f t="shared" si="1"/>
        <v>PC</v>
      </c>
      <c r="E44" s="588">
        <f>ClubNet取込み用【編集不可】!E44</f>
        <v>1500</v>
      </c>
      <c r="F44" s="588">
        <f>ClubNet取込み用【編集不可】!F44</f>
        <v>1600</v>
      </c>
      <c r="G44" s="602">
        <f>ClubNet取込み用【編集不可】!I44</f>
        <v>1981</v>
      </c>
      <c r="H44" s="589" t="str">
        <f t="shared" si="2"/>
        <v>Rion.S</v>
      </c>
      <c r="I44" s="24"/>
      <c r="J44" s="603" t="str">
        <f>①ひな形!Z24</f>
        <v>P00042</v>
      </c>
      <c r="K44" s="101" t="str">
        <f>①ひな形!W24</f>
        <v>PUC</v>
      </c>
      <c r="L44" s="24"/>
      <c r="M44" s="24"/>
      <c r="N44" s="24"/>
      <c r="O44" s="24"/>
      <c r="P44" s="24"/>
      <c r="Q44" s="24"/>
      <c r="R44" s="24"/>
      <c r="S44" s="24"/>
      <c r="T44" s="24"/>
      <c r="U44" s="24"/>
      <c r="V44" s="24"/>
      <c r="W44" s="24"/>
      <c r="X44" s="24"/>
      <c r="Y44" s="24"/>
      <c r="Z44" s="24"/>
    </row>
    <row r="45" spans="1:26">
      <c r="A45" s="601">
        <f>ClubNet取込み用【編集不可】!D45</f>
        <v>20260211</v>
      </c>
      <c r="B45" s="587">
        <f t="shared" si="0"/>
        <v>46064</v>
      </c>
      <c r="C45" s="589" t="str">
        <f>ClubNet取込み用【編集不可】!C45</f>
        <v>P00007</v>
      </c>
      <c r="D45" s="589" t="str">
        <f t="shared" si="1"/>
        <v>Hip＆Leg1</v>
      </c>
      <c r="E45" s="588">
        <f>ClubNet取込み用【編集不可】!E45</f>
        <v>1730</v>
      </c>
      <c r="F45" s="588">
        <f>ClubNet取込み用【編集不可】!F45</f>
        <v>1830</v>
      </c>
      <c r="G45" s="602">
        <f>ClubNet取込み用【編集不可】!I45</f>
        <v>1969</v>
      </c>
      <c r="H45" s="589" t="str">
        <f t="shared" si="2"/>
        <v>rena.H</v>
      </c>
      <c r="I45" s="24"/>
      <c r="J45" s="603">
        <f>①ひな形!Z25</f>
        <v>0</v>
      </c>
      <c r="K45" s="101">
        <f>①ひな形!X25</f>
        <v>0</v>
      </c>
      <c r="L45" s="24"/>
      <c r="M45" s="24"/>
      <c r="N45" s="24"/>
      <c r="O45" s="24"/>
      <c r="P45" s="24"/>
      <c r="Q45" s="24"/>
      <c r="R45" s="24"/>
      <c r="S45" s="24"/>
      <c r="T45" s="24"/>
      <c r="U45" s="24"/>
      <c r="V45" s="24"/>
      <c r="W45" s="24"/>
      <c r="X45" s="24"/>
      <c r="Y45" s="24"/>
      <c r="Z45" s="24"/>
    </row>
    <row r="46" spans="1:26">
      <c r="A46" s="601">
        <f>ClubNet取込み用【編集不可】!D46</f>
        <v>20260212</v>
      </c>
      <c r="B46" s="587">
        <f t="shared" si="0"/>
        <v>46065</v>
      </c>
      <c r="C46" s="589" t="str">
        <f>ClubNet取込み用【編集不可】!C46</f>
        <v>P00011</v>
      </c>
      <c r="D46" s="589" t="str">
        <f t="shared" si="1"/>
        <v>Stretch1</v>
      </c>
      <c r="E46" s="588">
        <f>ClubNet取込み用【編集不可】!E46</f>
        <v>1800</v>
      </c>
      <c r="F46" s="588">
        <f>ClubNet取込み用【編集不可】!F46</f>
        <v>1900</v>
      </c>
      <c r="G46" s="602">
        <f>ClubNet取込み用【編集不可】!I46</f>
        <v>1634</v>
      </c>
      <c r="H46" s="589" t="str">
        <f t="shared" si="2"/>
        <v>misaki.h</v>
      </c>
      <c r="I46" s="24"/>
      <c r="J46" s="603">
        <f>①ひな形!Z26</f>
        <v>0</v>
      </c>
      <c r="K46" s="101">
        <f>①ひな形!X26</f>
        <v>0</v>
      </c>
      <c r="L46" s="24"/>
      <c r="M46" s="24"/>
      <c r="N46" s="24"/>
      <c r="O46" s="24"/>
      <c r="P46" s="24"/>
      <c r="Q46" s="24"/>
      <c r="R46" s="24"/>
      <c r="S46" s="24"/>
      <c r="T46" s="24"/>
      <c r="U46" s="24"/>
      <c r="V46" s="24"/>
      <c r="W46" s="24"/>
      <c r="X46" s="24"/>
      <c r="Y46" s="24"/>
      <c r="Z46" s="24"/>
    </row>
    <row r="47" spans="1:26">
      <c r="A47" s="601">
        <f>ClubNet取込み用【編集不可】!D47</f>
        <v>20260212</v>
      </c>
      <c r="B47" s="587">
        <f t="shared" si="0"/>
        <v>46065</v>
      </c>
      <c r="C47" s="589" t="str">
        <f>ClubNet取込み用【編集不可】!C47</f>
        <v>P00004</v>
      </c>
      <c r="D47" s="589" t="str">
        <f t="shared" si="1"/>
        <v>Waist1</v>
      </c>
      <c r="E47" s="588">
        <f>ClubNet取込み用【編集不可】!E47</f>
        <v>1930</v>
      </c>
      <c r="F47" s="588">
        <f>ClubNet取込み用【編集不可】!F47</f>
        <v>2030</v>
      </c>
      <c r="G47" s="602">
        <f>ClubNet取込み用【編集不可】!I47</f>
        <v>2265</v>
      </c>
      <c r="H47" s="589" t="str">
        <f t="shared" si="2"/>
        <v>Nagi.k</v>
      </c>
      <c r="I47" s="24"/>
      <c r="J47" s="603" t="str">
        <f>①ひな形!AD18</f>
        <v>P00016</v>
      </c>
      <c r="K47" s="101" t="str">
        <f>①ひな形!AA18</f>
        <v>Fun1</v>
      </c>
      <c r="L47" s="24"/>
      <c r="M47" s="24"/>
      <c r="N47" s="24"/>
      <c r="O47" s="24"/>
      <c r="P47" s="24"/>
      <c r="Q47" s="24"/>
      <c r="R47" s="24"/>
      <c r="S47" s="24"/>
      <c r="T47" s="24"/>
      <c r="U47" s="24"/>
      <c r="V47" s="24"/>
      <c r="W47" s="24"/>
      <c r="X47" s="24"/>
      <c r="Y47" s="24"/>
      <c r="Z47" s="24"/>
    </row>
    <row r="48" spans="1:26">
      <c r="A48" s="601">
        <f>ClubNet取込み用【編集不可】!D48</f>
        <v>20260212</v>
      </c>
      <c r="B48" s="587">
        <f t="shared" si="0"/>
        <v>46065</v>
      </c>
      <c r="C48" s="589" t="str">
        <f>ClubNet取込み用【編集不可】!C48</f>
        <v>P00001</v>
      </c>
      <c r="D48" s="589" t="str">
        <f t="shared" si="1"/>
        <v>Basic1</v>
      </c>
      <c r="E48" s="588">
        <f>ClubNet取込み用【編集不可】!E48</f>
        <v>2100</v>
      </c>
      <c r="F48" s="588">
        <f>ClubNet取込み用【編集不可】!F48</f>
        <v>2200</v>
      </c>
      <c r="G48" s="602">
        <f>ClubNet取込み用【編集不可】!I48</f>
        <v>1634</v>
      </c>
      <c r="H48" s="589" t="str">
        <f t="shared" si="2"/>
        <v>misaki.h</v>
      </c>
      <c r="I48" s="24"/>
      <c r="J48" s="603" t="str">
        <f>①ひな形!AD19</f>
        <v>P00017</v>
      </c>
      <c r="K48" s="101" t="str">
        <f>①ひな形!AA19</f>
        <v>Fun2</v>
      </c>
      <c r="L48" s="24"/>
      <c r="M48" s="24"/>
      <c r="N48" s="24"/>
      <c r="O48" s="24"/>
      <c r="P48" s="24"/>
      <c r="Q48" s="24"/>
      <c r="R48" s="24"/>
      <c r="S48" s="24"/>
      <c r="T48" s="24"/>
      <c r="U48" s="24"/>
      <c r="V48" s="24"/>
      <c r="W48" s="24"/>
      <c r="X48" s="24"/>
      <c r="Y48" s="24"/>
      <c r="Z48" s="24"/>
    </row>
    <row r="49" spans="1:26">
      <c r="A49" s="601">
        <f>ClubNet取込み用【編集不可】!D49</f>
        <v>20260213</v>
      </c>
      <c r="B49" s="587">
        <f t="shared" si="0"/>
        <v>46066</v>
      </c>
      <c r="C49" s="589" t="str">
        <f>ClubNet取込み用【編集不可】!C49</f>
        <v>P00004</v>
      </c>
      <c r="D49" s="589" t="str">
        <f t="shared" si="1"/>
        <v>Waist1</v>
      </c>
      <c r="E49" s="588">
        <f>ClubNet取込み用【編集不可】!E49</f>
        <v>1030</v>
      </c>
      <c r="F49" s="588">
        <f>ClubNet取込み用【編集不可】!F49</f>
        <v>1130</v>
      </c>
      <c r="G49" s="602">
        <f>ClubNet取込み用【編集不可】!I49</f>
        <v>1969</v>
      </c>
      <c r="H49" s="589" t="str">
        <f t="shared" si="2"/>
        <v>rena.H</v>
      </c>
      <c r="I49" s="24"/>
      <c r="J49" s="603" t="str">
        <f>①ひな形!AD20</f>
        <v>P00019</v>
      </c>
      <c r="K49" s="101" t="str">
        <f>①ひな形!AA20</f>
        <v>pilates</v>
      </c>
      <c r="L49" s="24"/>
      <c r="M49" s="24"/>
      <c r="N49" s="24"/>
      <c r="O49" s="24"/>
      <c r="P49" s="24"/>
      <c r="Q49" s="24"/>
      <c r="R49" s="24"/>
      <c r="S49" s="24"/>
      <c r="T49" s="24"/>
      <c r="U49" s="24"/>
      <c r="V49" s="24"/>
      <c r="W49" s="24"/>
      <c r="X49" s="24"/>
      <c r="Y49" s="24"/>
      <c r="Z49" s="24"/>
    </row>
    <row r="50" spans="1:26">
      <c r="A50" s="601">
        <f>ClubNet取込み用【編集不可】!D50</f>
        <v>20260213</v>
      </c>
      <c r="B50" s="587">
        <f t="shared" si="0"/>
        <v>46066</v>
      </c>
      <c r="C50" s="589" t="str">
        <f>ClubNet取込み用【編集不可】!C50</f>
        <v>P00007</v>
      </c>
      <c r="D50" s="589" t="str">
        <f t="shared" si="1"/>
        <v>Hip＆Leg1</v>
      </c>
      <c r="E50" s="588">
        <f>ClubNet取込み用【編集不可】!E50</f>
        <v>1200</v>
      </c>
      <c r="F50" s="588">
        <f>ClubNet取込み用【編集不可】!F50</f>
        <v>1300</v>
      </c>
      <c r="G50" s="602">
        <f>ClubNet取込み用【編集不可】!I50</f>
        <v>1969</v>
      </c>
      <c r="H50" s="589" t="str">
        <f t="shared" si="2"/>
        <v>rena.H</v>
      </c>
      <c r="I50" s="24"/>
      <c r="J50" s="603" t="str">
        <f>①ひな形!AD21</f>
        <v>P00020</v>
      </c>
      <c r="K50" s="101" t="str">
        <f>①ひな形!AA21</f>
        <v>Xmas1</v>
      </c>
      <c r="L50" s="24"/>
      <c r="M50" s="24"/>
      <c r="N50" s="24"/>
      <c r="O50" s="24"/>
      <c r="P50" s="24"/>
      <c r="Q50" s="24"/>
      <c r="R50" s="24"/>
      <c r="S50" s="24"/>
      <c r="T50" s="24"/>
      <c r="U50" s="24"/>
      <c r="V50" s="24"/>
      <c r="W50" s="24"/>
      <c r="X50" s="24"/>
      <c r="Y50" s="24"/>
      <c r="Z50" s="24"/>
    </row>
    <row r="51" spans="1:26">
      <c r="A51" s="601">
        <f>ClubNet取込み用【編集不可】!D51</f>
        <v>20260213</v>
      </c>
      <c r="B51" s="587">
        <f t="shared" si="0"/>
        <v>46066</v>
      </c>
      <c r="C51" s="589" t="str">
        <f>ClubNet取込み用【編集不可】!C51</f>
        <v>P00034</v>
      </c>
      <c r="D51" s="589" t="str">
        <f t="shared" si="1"/>
        <v>PC</v>
      </c>
      <c r="E51" s="588">
        <f>ClubNet取込み用【編集不可】!E51</f>
        <v>1330</v>
      </c>
      <c r="F51" s="588">
        <f>ClubNet取込み用【編集不可】!F51</f>
        <v>1430</v>
      </c>
      <c r="G51" s="602">
        <f>ClubNet取込み用【編集不可】!I51</f>
        <v>1981</v>
      </c>
      <c r="H51" s="589" t="str">
        <f t="shared" si="2"/>
        <v>Rion.S</v>
      </c>
      <c r="I51" s="24"/>
      <c r="J51" s="603" t="str">
        <f>①ひな形!AD22</f>
        <v>P00021</v>
      </c>
      <c r="K51" s="101" t="str">
        <f>①ひな形!AA22</f>
        <v>Xmas2</v>
      </c>
      <c r="L51" s="24"/>
      <c r="M51" s="24"/>
      <c r="N51" s="24"/>
      <c r="O51" s="24"/>
      <c r="P51" s="24"/>
      <c r="Q51" s="24"/>
      <c r="R51" s="24"/>
      <c r="S51" s="24"/>
      <c r="T51" s="24"/>
      <c r="U51" s="24"/>
      <c r="V51" s="24"/>
      <c r="W51" s="24"/>
      <c r="X51" s="24"/>
      <c r="Y51" s="24"/>
      <c r="Z51" s="24"/>
    </row>
    <row r="52" spans="1:26">
      <c r="A52" s="601">
        <f>ClubNet取込み用【編集不可】!D52</f>
        <v>20260213</v>
      </c>
      <c r="B52" s="587">
        <f t="shared" si="0"/>
        <v>46066</v>
      </c>
      <c r="C52" s="589" t="str">
        <f>ClubNet取込み用【編集不可】!C52</f>
        <v>P00001</v>
      </c>
      <c r="D52" s="589" t="str">
        <f t="shared" si="1"/>
        <v>Basic1</v>
      </c>
      <c r="E52" s="588">
        <f>ClubNet取込み用【編集不可】!E52</f>
        <v>1800</v>
      </c>
      <c r="F52" s="588">
        <f>ClubNet取込み用【編集不可】!F52</f>
        <v>1900</v>
      </c>
      <c r="G52" s="602">
        <f>ClubNet取込み用【編集不可】!I52</f>
        <v>1634</v>
      </c>
      <c r="H52" s="589" t="str">
        <f t="shared" si="2"/>
        <v>misaki.h</v>
      </c>
      <c r="I52" s="24"/>
      <c r="J52" s="603" t="str">
        <f>①ひな形!AD23</f>
        <v>P00046</v>
      </c>
      <c r="K52" s="101" t="str">
        <f>①ひな形!AA23</f>
        <v>ｲﾝﾄﾗﾂｱｰ</v>
      </c>
      <c r="L52" s="24"/>
      <c r="M52" s="24"/>
      <c r="N52" s="24"/>
      <c r="O52" s="24"/>
      <c r="P52" s="24"/>
      <c r="Q52" s="24"/>
      <c r="R52" s="24"/>
      <c r="S52" s="24"/>
      <c r="T52" s="24"/>
      <c r="U52" s="24"/>
      <c r="V52" s="24"/>
      <c r="W52" s="24"/>
      <c r="X52" s="24"/>
      <c r="Y52" s="24"/>
      <c r="Z52" s="24"/>
    </row>
    <row r="53" spans="1:26">
      <c r="A53" s="601">
        <f>ClubNet取込み用【編集不可】!D53</f>
        <v>20260213</v>
      </c>
      <c r="B53" s="587">
        <f t="shared" si="0"/>
        <v>46066</v>
      </c>
      <c r="C53" s="589" t="str">
        <f>ClubNet取込み用【編集不可】!C53</f>
        <v>P00009</v>
      </c>
      <c r="D53" s="589" t="str">
        <f t="shared" si="1"/>
        <v>Back＆Ar1</v>
      </c>
      <c r="E53" s="588">
        <f>ClubNet取込み用【編集不可】!E53</f>
        <v>1930</v>
      </c>
      <c r="F53" s="588">
        <f>ClubNet取込み用【編集不可】!F53</f>
        <v>2030</v>
      </c>
      <c r="G53" s="602">
        <f>ClubNet取込み用【編集不可】!I53</f>
        <v>1981</v>
      </c>
      <c r="H53" s="589" t="str">
        <f t="shared" si="2"/>
        <v>Rion.S</v>
      </c>
      <c r="I53" s="24"/>
      <c r="J53" s="603">
        <f>①ひな形!AD24</f>
        <v>0</v>
      </c>
      <c r="K53" s="101">
        <f>①ひな形!AA24</f>
        <v>0</v>
      </c>
      <c r="L53" s="24"/>
      <c r="M53" s="24"/>
      <c r="N53" s="24"/>
      <c r="O53" s="24"/>
      <c r="P53" s="24"/>
      <c r="Q53" s="24"/>
      <c r="R53" s="24"/>
      <c r="S53" s="24"/>
      <c r="T53" s="24"/>
      <c r="U53" s="24"/>
      <c r="V53" s="24"/>
      <c r="W53" s="24"/>
      <c r="X53" s="24"/>
      <c r="Y53" s="24"/>
      <c r="Z53" s="24"/>
    </row>
    <row r="54" spans="1:26">
      <c r="A54" s="601">
        <f>ClubNet取込み用【編集不可】!D54</f>
        <v>20260213</v>
      </c>
      <c r="B54" s="587">
        <f t="shared" si="0"/>
        <v>46066</v>
      </c>
      <c r="C54" s="589" t="str">
        <f>ClubNet取込み用【編集不可】!C54</f>
        <v>P00011</v>
      </c>
      <c r="D54" s="589" t="str">
        <f t="shared" si="1"/>
        <v>Stretch1</v>
      </c>
      <c r="E54" s="588">
        <f>ClubNet取込み用【編集不可】!E54</f>
        <v>2100</v>
      </c>
      <c r="F54" s="588">
        <f>ClubNet取込み用【編集不可】!F54</f>
        <v>2200</v>
      </c>
      <c r="G54" s="602">
        <f>ClubNet取込み用【編集不可】!I54</f>
        <v>1634</v>
      </c>
      <c r="H54" s="589" t="str">
        <f t="shared" si="2"/>
        <v>misaki.h</v>
      </c>
      <c r="I54" s="24"/>
      <c r="J54" s="603">
        <f>①ひな形!AD25</f>
        <v>0</v>
      </c>
      <c r="K54" s="101">
        <f>①ひな形!AA25</f>
        <v>0</v>
      </c>
      <c r="L54" s="24"/>
      <c r="M54" s="24"/>
      <c r="N54" s="24"/>
      <c r="O54" s="24"/>
      <c r="P54" s="24"/>
      <c r="Q54" s="24"/>
      <c r="R54" s="24"/>
      <c r="S54" s="24"/>
      <c r="T54" s="24"/>
      <c r="U54" s="24"/>
      <c r="V54" s="24"/>
      <c r="W54" s="24"/>
      <c r="X54" s="24"/>
      <c r="Y54" s="24"/>
      <c r="Z54" s="24"/>
    </row>
    <row r="55" spans="1:26">
      <c r="A55" s="601">
        <f>ClubNet取込み用【編集不可】!D55</f>
        <v>20260214</v>
      </c>
      <c r="B55" s="587">
        <f t="shared" si="0"/>
        <v>46067</v>
      </c>
      <c r="C55" s="589" t="str">
        <f>ClubNet取込み用【編集不可】!C55</f>
        <v>P00007</v>
      </c>
      <c r="D55" s="589" t="str">
        <f t="shared" si="1"/>
        <v>Hip＆Leg1</v>
      </c>
      <c r="E55" s="588">
        <f>ClubNet取込み用【編集不可】!E55</f>
        <v>1030</v>
      </c>
      <c r="F55" s="588">
        <f>ClubNet取込み用【編集不可】!F55</f>
        <v>1130</v>
      </c>
      <c r="G55" s="602">
        <f>ClubNet取込み用【編集不可】!I55</f>
        <v>1981</v>
      </c>
      <c r="H55" s="589" t="str">
        <f t="shared" si="2"/>
        <v>Rion.S</v>
      </c>
      <c r="I55" s="24"/>
      <c r="J55" s="603">
        <f>①ひな形!AD26</f>
        <v>0</v>
      </c>
      <c r="K55" s="101">
        <f>①ひな形!AA26</f>
        <v>0</v>
      </c>
      <c r="L55" s="24"/>
      <c r="M55" s="24"/>
      <c r="N55" s="24"/>
      <c r="O55" s="24"/>
      <c r="P55" s="24"/>
      <c r="Q55" s="24"/>
      <c r="R55" s="24"/>
      <c r="S55" s="24"/>
      <c r="T55" s="24"/>
      <c r="U55" s="24"/>
      <c r="V55" s="24"/>
      <c r="W55" s="24"/>
      <c r="X55" s="24"/>
      <c r="Y55" s="24"/>
      <c r="Z55" s="24"/>
    </row>
    <row r="56" spans="1:26">
      <c r="A56" s="601">
        <f>ClubNet取込み用【編集不可】!D56</f>
        <v>20260214</v>
      </c>
      <c r="B56" s="587">
        <f t="shared" si="0"/>
        <v>46067</v>
      </c>
      <c r="C56" s="589" t="str">
        <f>ClubNet取込み用【編集不可】!C56</f>
        <v>P00004</v>
      </c>
      <c r="D56" s="589" t="str">
        <f t="shared" si="1"/>
        <v>Waist1</v>
      </c>
      <c r="E56" s="588">
        <f>ClubNet取込み用【編集不可】!E56</f>
        <v>1200</v>
      </c>
      <c r="F56" s="588">
        <f>ClubNet取込み用【編集不可】!F56</f>
        <v>1300</v>
      </c>
      <c r="G56" s="602">
        <f>ClubNet取込み用【編集不可】!I56</f>
        <v>2265</v>
      </c>
      <c r="H56" s="589" t="str">
        <f t="shared" si="2"/>
        <v>Nagi.k</v>
      </c>
      <c r="I56" s="24"/>
      <c r="J56" s="603">
        <f>①ひな形!AD27</f>
        <v>0</v>
      </c>
      <c r="K56" s="100">
        <f>①ひな形!AA27</f>
        <v>0</v>
      </c>
      <c r="L56" s="24"/>
      <c r="M56" s="24"/>
      <c r="N56" s="24"/>
      <c r="O56" s="24"/>
      <c r="P56" s="24"/>
      <c r="Q56" s="24"/>
      <c r="R56" s="24"/>
      <c r="S56" s="24"/>
      <c r="T56" s="24"/>
      <c r="U56" s="24"/>
      <c r="V56" s="24"/>
      <c r="W56" s="24"/>
      <c r="X56" s="24"/>
      <c r="Y56" s="24"/>
      <c r="Z56" s="24"/>
    </row>
    <row r="57" spans="1:26">
      <c r="A57" s="601">
        <f>ClubNet取込み用【編集不可】!D57</f>
        <v>20260214</v>
      </c>
      <c r="B57" s="587">
        <f t="shared" si="0"/>
        <v>46067</v>
      </c>
      <c r="C57" s="589" t="str">
        <f>ClubNet取込み用【編集不可】!C57</f>
        <v>P00022</v>
      </c>
      <c r="D57" s="589" t="str">
        <f t="shared" si="1"/>
        <v>jump1</v>
      </c>
      <c r="E57" s="588">
        <f>ClubNet取込み用【編集不可】!E57</f>
        <v>1330</v>
      </c>
      <c r="F57" s="588">
        <f>ClubNet取込み用【編集不可】!F57</f>
        <v>1430</v>
      </c>
      <c r="G57" s="602">
        <f>ClubNet取込み用【編集不可】!I57</f>
        <v>1981</v>
      </c>
      <c r="H57" s="589" t="str">
        <f t="shared" si="2"/>
        <v>Rion.S</v>
      </c>
      <c r="I57" s="24"/>
      <c r="J57" s="603">
        <f>①ひな形!AH18</f>
        <v>0</v>
      </c>
      <c r="K57" s="100">
        <f>①ひな形!AE18</f>
        <v>0</v>
      </c>
      <c r="L57" s="24"/>
      <c r="M57" s="24"/>
      <c r="N57" s="24"/>
      <c r="O57" s="24"/>
      <c r="P57" s="24"/>
      <c r="Q57" s="24"/>
      <c r="R57" s="24"/>
      <c r="S57" s="24"/>
      <c r="T57" s="24"/>
      <c r="U57" s="24"/>
      <c r="V57" s="24"/>
      <c r="W57" s="24"/>
      <c r="X57" s="24"/>
      <c r="Y57" s="24"/>
      <c r="Z57" s="24"/>
    </row>
    <row r="58" spans="1:26">
      <c r="A58" s="601">
        <f>ClubNet取込み用【編集不可】!D58</f>
        <v>20260214</v>
      </c>
      <c r="B58" s="587">
        <f t="shared" si="0"/>
        <v>46067</v>
      </c>
      <c r="C58" s="589" t="str">
        <f>ClubNet取込み用【編集不可】!C58</f>
        <v>P00009</v>
      </c>
      <c r="D58" s="589" t="str">
        <f t="shared" si="1"/>
        <v>Back＆Ar1</v>
      </c>
      <c r="E58" s="588">
        <f>ClubNet取込み用【編集不可】!E58</f>
        <v>1500</v>
      </c>
      <c r="F58" s="588">
        <f>ClubNet取込み用【編集不可】!F58</f>
        <v>1600</v>
      </c>
      <c r="G58" s="602">
        <f>ClubNet取込み用【編集不可】!I58</f>
        <v>2265</v>
      </c>
      <c r="H58" s="589" t="str">
        <f t="shared" si="2"/>
        <v>Nagi.k</v>
      </c>
      <c r="I58" s="24"/>
      <c r="J58" s="603">
        <f>①ひな形!AH19</f>
        <v>0</v>
      </c>
      <c r="K58" s="100">
        <f>①ひな形!AE19</f>
        <v>0</v>
      </c>
      <c r="L58" s="24"/>
      <c r="M58" s="24"/>
      <c r="N58" s="24"/>
      <c r="O58" s="24"/>
      <c r="P58" s="24"/>
      <c r="Q58" s="24"/>
      <c r="R58" s="24"/>
      <c r="S58" s="24"/>
      <c r="T58" s="24"/>
      <c r="U58" s="24"/>
      <c r="V58" s="24"/>
      <c r="W58" s="24"/>
      <c r="X58" s="24"/>
      <c r="Y58" s="24"/>
      <c r="Z58" s="24"/>
    </row>
    <row r="59" spans="1:26">
      <c r="A59" s="601">
        <f>ClubNet取込み用【編集不可】!D59</f>
        <v>20260214</v>
      </c>
      <c r="B59" s="587">
        <f t="shared" si="0"/>
        <v>46067</v>
      </c>
      <c r="C59" s="589" t="str">
        <f>ClubNet取込み用【編集不可】!C59</f>
        <v>P00001</v>
      </c>
      <c r="D59" s="589" t="str">
        <f t="shared" si="1"/>
        <v>Basic1</v>
      </c>
      <c r="E59" s="588">
        <f>ClubNet取込み用【編集不可】!E59</f>
        <v>1730</v>
      </c>
      <c r="F59" s="588">
        <f>ClubNet取込み用【編集不可】!F59</f>
        <v>1830</v>
      </c>
      <c r="G59" s="602">
        <f>ClubNet取込み用【編集不可】!I59</f>
        <v>1981</v>
      </c>
      <c r="H59" s="589" t="str">
        <f t="shared" si="2"/>
        <v>Rion.S</v>
      </c>
      <c r="I59" s="24"/>
      <c r="J59" s="603">
        <f>①ひな形!AH20</f>
        <v>0</v>
      </c>
      <c r="K59" s="101">
        <f>①ひな形!AE20</f>
        <v>0</v>
      </c>
      <c r="L59" s="24"/>
      <c r="M59" s="24"/>
      <c r="N59" s="24"/>
      <c r="O59" s="24"/>
      <c r="P59" s="24"/>
      <c r="Q59" s="24"/>
      <c r="R59" s="24"/>
      <c r="S59" s="24"/>
      <c r="T59" s="24"/>
      <c r="U59" s="24"/>
      <c r="V59" s="24"/>
      <c r="W59" s="24"/>
      <c r="X59" s="24"/>
      <c r="Y59" s="24"/>
      <c r="Z59" s="24"/>
    </row>
    <row r="60" spans="1:26">
      <c r="A60" s="601">
        <f>ClubNet取込み用【編集不可】!D60</f>
        <v>20260215</v>
      </c>
      <c r="B60" s="587">
        <f t="shared" si="0"/>
        <v>46068</v>
      </c>
      <c r="C60" s="589" t="str">
        <f>ClubNet取込み用【編集不可】!C60</f>
        <v>P00009</v>
      </c>
      <c r="D60" s="589" t="str">
        <f t="shared" si="1"/>
        <v>Back＆Ar1</v>
      </c>
      <c r="E60" s="588">
        <f>ClubNet取込み用【編集不可】!E60</f>
        <v>1030</v>
      </c>
      <c r="F60" s="588">
        <f>ClubNet取込み用【編集不可】!F60</f>
        <v>1130</v>
      </c>
      <c r="G60" s="602">
        <f>ClubNet取込み用【編集不可】!I60</f>
        <v>2265</v>
      </c>
      <c r="H60" s="589" t="str">
        <f t="shared" si="2"/>
        <v>Nagi.k</v>
      </c>
      <c r="I60" s="24"/>
      <c r="J60" s="603">
        <f>①ひな形!AH21</f>
        <v>0</v>
      </c>
      <c r="K60" s="101">
        <f>①ひな形!AE21</f>
        <v>0</v>
      </c>
      <c r="L60" s="24"/>
      <c r="M60" s="24"/>
      <c r="N60" s="24"/>
      <c r="O60" s="24"/>
      <c r="P60" s="24"/>
      <c r="Q60" s="24"/>
      <c r="R60" s="24"/>
      <c r="S60" s="24"/>
      <c r="T60" s="24"/>
      <c r="U60" s="24"/>
      <c r="V60" s="24"/>
      <c r="W60" s="24"/>
      <c r="X60" s="24"/>
      <c r="Y60" s="24"/>
      <c r="Z60" s="24"/>
    </row>
    <row r="61" spans="1:26">
      <c r="A61" s="601">
        <f>ClubNet取込み用【編集不可】!D61</f>
        <v>20260215</v>
      </c>
      <c r="B61" s="587">
        <f t="shared" si="0"/>
        <v>46068</v>
      </c>
      <c r="C61" s="589" t="str">
        <f>ClubNet取込み用【編集不可】!C61</f>
        <v>P00007</v>
      </c>
      <c r="D61" s="589" t="str">
        <f t="shared" si="1"/>
        <v>Hip＆Leg1</v>
      </c>
      <c r="E61" s="588">
        <f>ClubNet取込み用【編集不可】!E61</f>
        <v>1230</v>
      </c>
      <c r="F61" s="588">
        <f>ClubNet取込み用【編集不可】!F61</f>
        <v>1330</v>
      </c>
      <c r="G61" s="602">
        <f>ClubNet取込み用【編集不可】!I61</f>
        <v>1981</v>
      </c>
      <c r="H61" s="589" t="str">
        <f t="shared" si="2"/>
        <v>Rion.S</v>
      </c>
      <c r="I61" s="24"/>
      <c r="J61" s="603">
        <f>①ひな形!AH22</f>
        <v>0</v>
      </c>
      <c r="K61" s="101">
        <f>①ひな形!AE22</f>
        <v>0</v>
      </c>
      <c r="L61" s="24"/>
      <c r="M61" s="24"/>
      <c r="N61" s="24"/>
      <c r="O61" s="24"/>
      <c r="P61" s="24"/>
      <c r="Q61" s="24"/>
      <c r="R61" s="24"/>
      <c r="S61" s="24"/>
      <c r="T61" s="24"/>
      <c r="U61" s="24"/>
      <c r="V61" s="24"/>
      <c r="W61" s="24"/>
      <c r="X61" s="24"/>
      <c r="Y61" s="24"/>
      <c r="Z61" s="24"/>
    </row>
    <row r="62" spans="1:26">
      <c r="A62" s="601">
        <f>ClubNet取込み用【編集不可】!D62</f>
        <v>20260215</v>
      </c>
      <c r="B62" s="587">
        <f t="shared" si="0"/>
        <v>46068</v>
      </c>
      <c r="C62" s="589" t="str">
        <f>ClubNet取込み用【編集不可】!C62</f>
        <v>P00001</v>
      </c>
      <c r="D62" s="589" t="str">
        <f t="shared" si="1"/>
        <v>Basic1</v>
      </c>
      <c r="E62" s="588">
        <f>ClubNet取込み用【編集不可】!E62</f>
        <v>1430</v>
      </c>
      <c r="F62" s="588">
        <f>ClubNet取込み用【編集不可】!F62</f>
        <v>1530</v>
      </c>
      <c r="G62" s="602">
        <f>ClubNet取込み用【編集不可】!I62</f>
        <v>1981</v>
      </c>
      <c r="H62" s="589" t="str">
        <f t="shared" si="2"/>
        <v>Rion.S</v>
      </c>
      <c r="I62" s="24"/>
      <c r="J62" s="603">
        <f>①ひな形!AH23</f>
        <v>0</v>
      </c>
      <c r="K62" s="101">
        <f>①ひな形!AE23</f>
        <v>0</v>
      </c>
      <c r="L62" s="24"/>
      <c r="M62" s="24"/>
      <c r="N62" s="24"/>
      <c r="O62" s="24"/>
      <c r="P62" s="24"/>
      <c r="Q62" s="24"/>
      <c r="R62" s="24"/>
      <c r="S62" s="24"/>
      <c r="T62" s="24"/>
      <c r="U62" s="24"/>
      <c r="V62" s="24"/>
      <c r="W62" s="24"/>
      <c r="X62" s="24"/>
      <c r="Y62" s="24"/>
      <c r="Z62" s="24"/>
    </row>
    <row r="63" spans="1:26">
      <c r="A63" s="601">
        <f>ClubNet取込み用【編集不可】!D63</f>
        <v>20260215</v>
      </c>
      <c r="B63" s="587">
        <f t="shared" si="0"/>
        <v>46068</v>
      </c>
      <c r="C63" s="589" t="str">
        <f>ClubNet取込み用【編集不可】!C63</f>
        <v>P00004</v>
      </c>
      <c r="D63" s="589" t="str">
        <f t="shared" si="1"/>
        <v>Waist1</v>
      </c>
      <c r="E63" s="588">
        <f>ClubNet取込み用【編集不可】!E63</f>
        <v>1630</v>
      </c>
      <c r="F63" s="588">
        <f>ClubNet取込み用【編集不可】!F63</f>
        <v>1730</v>
      </c>
      <c r="G63" s="602">
        <f>ClubNet取込み用【編集不可】!I63</f>
        <v>2265</v>
      </c>
      <c r="H63" s="589" t="str">
        <f t="shared" si="2"/>
        <v>Nagi.k</v>
      </c>
      <c r="I63" s="24"/>
      <c r="J63" s="603">
        <f>①ひな形!AH24</f>
        <v>0</v>
      </c>
      <c r="K63" s="101">
        <f>①ひな形!AE24</f>
        <v>0</v>
      </c>
      <c r="L63" s="24"/>
      <c r="M63" s="24"/>
      <c r="N63" s="24"/>
      <c r="O63" s="24"/>
      <c r="P63" s="24"/>
      <c r="Q63" s="24"/>
      <c r="R63" s="24"/>
      <c r="S63" s="24"/>
      <c r="T63" s="24"/>
      <c r="U63" s="24"/>
      <c r="V63" s="24"/>
      <c r="W63" s="24"/>
      <c r="X63" s="24"/>
      <c r="Y63" s="24"/>
      <c r="Z63" s="24"/>
    </row>
    <row r="64" spans="1:26">
      <c r="A64" s="601">
        <f>ClubNet取込み用【編集不可】!D64</f>
        <v>20260217</v>
      </c>
      <c r="B64" s="587">
        <f t="shared" si="0"/>
        <v>46070</v>
      </c>
      <c r="C64" s="589" t="str">
        <f>ClubNet取込み用【編集不可】!C64</f>
        <v>P00004</v>
      </c>
      <c r="D64" s="589" t="str">
        <f t="shared" si="1"/>
        <v>Waist1</v>
      </c>
      <c r="E64" s="588">
        <f>ClubNet取込み用【編集不可】!E64</f>
        <v>1030</v>
      </c>
      <c r="F64" s="588">
        <f>ClubNet取込み用【編集不可】!F64</f>
        <v>1130</v>
      </c>
      <c r="G64" s="602">
        <f>ClubNet取込み用【編集不可】!I64</f>
        <v>2265</v>
      </c>
      <c r="H64" s="589" t="str">
        <f t="shared" si="2"/>
        <v>Nagi.k</v>
      </c>
      <c r="I64" s="24"/>
      <c r="J64" s="603">
        <f>①ひな形!AH25</f>
        <v>0</v>
      </c>
      <c r="K64" s="101">
        <f>①ひな形!AE25</f>
        <v>0</v>
      </c>
      <c r="L64" s="24"/>
      <c r="M64" s="24"/>
      <c r="N64" s="24"/>
      <c r="O64" s="24"/>
      <c r="P64" s="24"/>
      <c r="Q64" s="24"/>
      <c r="R64" s="24"/>
      <c r="S64" s="24"/>
      <c r="T64" s="24"/>
      <c r="U64" s="24"/>
      <c r="V64" s="24"/>
      <c r="W64" s="24"/>
      <c r="X64" s="24"/>
      <c r="Y64" s="24"/>
      <c r="Z64" s="24"/>
    </row>
    <row r="65" spans="1:26">
      <c r="A65" s="601">
        <f>ClubNet取込み用【編集不可】!D65</f>
        <v>20260217</v>
      </c>
      <c r="B65" s="587">
        <f t="shared" si="0"/>
        <v>46070</v>
      </c>
      <c r="C65" s="589" t="str">
        <f>ClubNet取込み用【編集不可】!C65</f>
        <v>P00001</v>
      </c>
      <c r="D65" s="589" t="str">
        <f t="shared" si="1"/>
        <v>Basic1</v>
      </c>
      <c r="E65" s="588">
        <f>ClubNet取込み用【編集不可】!E65</f>
        <v>1200</v>
      </c>
      <c r="F65" s="588">
        <f>ClubNet取込み用【編集不可】!F65</f>
        <v>1300</v>
      </c>
      <c r="G65" s="602">
        <f>ClubNet取込み用【編集不可】!I65</f>
        <v>1634</v>
      </c>
      <c r="H65" s="589" t="str">
        <f t="shared" si="2"/>
        <v>misaki.h</v>
      </c>
      <c r="I65" s="24"/>
      <c r="J65" s="603"/>
      <c r="K65" s="101"/>
      <c r="L65" s="24"/>
      <c r="M65" s="24"/>
      <c r="N65" s="24"/>
      <c r="O65" s="24"/>
      <c r="P65" s="24"/>
      <c r="Q65" s="24"/>
      <c r="R65" s="24"/>
      <c r="S65" s="24"/>
      <c r="T65" s="24"/>
      <c r="U65" s="24"/>
      <c r="V65" s="24"/>
      <c r="W65" s="24"/>
      <c r="X65" s="24"/>
      <c r="Y65" s="24"/>
      <c r="Z65" s="24"/>
    </row>
    <row r="66" spans="1:26">
      <c r="A66" s="601">
        <f>ClubNet取込み用【編集不可】!D66</f>
        <v>20260217</v>
      </c>
      <c r="B66" s="587">
        <f t="shared" si="0"/>
        <v>46070</v>
      </c>
      <c r="C66" s="589" t="str">
        <f>ClubNet取込み用【編集不可】!C66</f>
        <v>P00009</v>
      </c>
      <c r="D66" s="589" t="str">
        <f t="shared" si="1"/>
        <v>Back＆Ar1</v>
      </c>
      <c r="E66" s="588">
        <f>ClubNet取込み用【編集不可】!E66</f>
        <v>1330</v>
      </c>
      <c r="F66" s="588">
        <f>ClubNet取込み用【編集不可】!F66</f>
        <v>1430</v>
      </c>
      <c r="G66" s="602">
        <f>ClubNet取込み用【編集不可】!I66</f>
        <v>2265</v>
      </c>
      <c r="H66" s="589" t="str">
        <f t="shared" si="2"/>
        <v>Nagi.k</v>
      </c>
      <c r="I66" s="24"/>
      <c r="J66" s="603"/>
      <c r="K66" s="101"/>
      <c r="L66" s="24"/>
      <c r="M66" s="24"/>
      <c r="N66" s="24"/>
      <c r="O66" s="24"/>
      <c r="P66" s="24"/>
      <c r="Q66" s="24"/>
      <c r="R66" s="24"/>
      <c r="S66" s="24"/>
      <c r="T66" s="24"/>
      <c r="U66" s="24"/>
      <c r="V66" s="24"/>
      <c r="W66" s="24"/>
      <c r="X66" s="24"/>
      <c r="Y66" s="24"/>
      <c r="Z66" s="24"/>
    </row>
    <row r="67" spans="1:26">
      <c r="A67" s="601">
        <f>ClubNet取込み用【編集不可】!D67</f>
        <v>20260217</v>
      </c>
      <c r="B67" s="587">
        <f t="shared" si="0"/>
        <v>46070</v>
      </c>
      <c r="C67" s="589" t="str">
        <f>ClubNet取込み用【編集不可】!C67</f>
        <v>P00005</v>
      </c>
      <c r="D67" s="589" t="str">
        <f t="shared" si="1"/>
        <v>Waist2</v>
      </c>
      <c r="E67" s="588">
        <f>ClubNet取込み用【編集不可】!E67</f>
        <v>1800</v>
      </c>
      <c r="F67" s="588">
        <f>ClubNet取込み用【編集不可】!F67</f>
        <v>1900</v>
      </c>
      <c r="G67" s="602">
        <f>ClubNet取込み用【編集不可】!I67</f>
        <v>1969</v>
      </c>
      <c r="H67" s="589" t="str">
        <f t="shared" si="2"/>
        <v>rena.H</v>
      </c>
      <c r="I67" s="24"/>
      <c r="J67" s="24"/>
      <c r="K67" s="24"/>
      <c r="L67" s="24"/>
      <c r="M67" s="24"/>
      <c r="N67" s="24"/>
      <c r="O67" s="24"/>
      <c r="P67" s="24"/>
      <c r="Q67" s="24"/>
      <c r="R67" s="24"/>
      <c r="S67" s="24"/>
      <c r="T67" s="24"/>
      <c r="U67" s="24"/>
      <c r="V67" s="24"/>
      <c r="W67" s="24"/>
      <c r="X67" s="24"/>
      <c r="Y67" s="24"/>
      <c r="Z67" s="24"/>
    </row>
    <row r="68" spans="1:26">
      <c r="A68" s="601">
        <f>ClubNet取込み用【編集不可】!D68</f>
        <v>20260217</v>
      </c>
      <c r="B68" s="587">
        <f t="shared" si="0"/>
        <v>46070</v>
      </c>
      <c r="C68" s="589" t="str">
        <f>ClubNet取込み用【編集不可】!C68</f>
        <v>P00022</v>
      </c>
      <c r="D68" s="589" t="str">
        <f t="shared" si="1"/>
        <v>jump1</v>
      </c>
      <c r="E68" s="588">
        <f>ClubNet取込み用【編集不可】!E68</f>
        <v>1930</v>
      </c>
      <c r="F68" s="588">
        <f>ClubNet取込み用【編集不可】!F68</f>
        <v>2030</v>
      </c>
      <c r="G68" s="602">
        <f>ClubNet取込み用【編集不可】!I68</f>
        <v>1634</v>
      </c>
      <c r="H68" s="589" t="str">
        <f t="shared" si="2"/>
        <v>misaki.h</v>
      </c>
      <c r="I68" s="24"/>
      <c r="J68" s="24"/>
      <c r="K68" s="24"/>
      <c r="L68" s="24"/>
      <c r="M68" s="24"/>
      <c r="N68" s="24"/>
      <c r="O68" s="24"/>
      <c r="P68" s="24"/>
      <c r="Q68" s="24"/>
      <c r="R68" s="24"/>
      <c r="S68" s="24"/>
      <c r="T68" s="24"/>
      <c r="U68" s="24"/>
      <c r="V68" s="24"/>
      <c r="W68" s="24"/>
      <c r="X68" s="24"/>
      <c r="Y68" s="24"/>
      <c r="Z68" s="24"/>
    </row>
    <row r="69" spans="1:26">
      <c r="A69" s="601">
        <f>ClubNet取込み用【編集不可】!D69</f>
        <v>20260217</v>
      </c>
      <c r="B69" s="587">
        <f t="shared" si="0"/>
        <v>46070</v>
      </c>
      <c r="C69" s="589" t="str">
        <f>ClubNet取込み用【編集不可】!C69</f>
        <v>P00007</v>
      </c>
      <c r="D69" s="589" t="str">
        <f t="shared" si="1"/>
        <v>Hip＆Leg1</v>
      </c>
      <c r="E69" s="588">
        <f>ClubNet取込み用【編集不可】!E69</f>
        <v>2100</v>
      </c>
      <c r="F69" s="588">
        <f>ClubNet取込み用【編集不可】!F69</f>
        <v>2200</v>
      </c>
      <c r="G69" s="602">
        <f>ClubNet取込み用【編集不可】!I69</f>
        <v>1969</v>
      </c>
      <c r="H69" s="589" t="str">
        <f t="shared" si="2"/>
        <v>rena.H</v>
      </c>
      <c r="I69" s="24"/>
      <c r="J69" s="24"/>
      <c r="K69" s="24"/>
      <c r="L69" s="24"/>
      <c r="M69" s="24"/>
      <c r="N69" s="24"/>
      <c r="O69" s="24"/>
      <c r="P69" s="24"/>
      <c r="Q69" s="24"/>
      <c r="R69" s="24"/>
      <c r="S69" s="24"/>
      <c r="T69" s="24"/>
      <c r="U69" s="24"/>
      <c r="V69" s="24"/>
      <c r="W69" s="24"/>
      <c r="X69" s="24"/>
      <c r="Y69" s="24"/>
      <c r="Z69" s="24"/>
    </row>
    <row r="70" spans="1:26">
      <c r="A70" s="601">
        <f>ClubNet取込み用【編集不可】!D70</f>
        <v>20260218</v>
      </c>
      <c r="B70" s="587">
        <f t="shared" si="0"/>
        <v>46071</v>
      </c>
      <c r="C70" s="589" t="str">
        <f>ClubNet取込み用【編集不可】!C70</f>
        <v>P00011</v>
      </c>
      <c r="D70" s="589" t="str">
        <f t="shared" si="1"/>
        <v>Stretch1</v>
      </c>
      <c r="E70" s="588">
        <f>ClubNet取込み用【編集不可】!E70</f>
        <v>1030</v>
      </c>
      <c r="F70" s="588">
        <f>ClubNet取込み用【編集不可】!F70</f>
        <v>1130</v>
      </c>
      <c r="G70" s="602">
        <f>ClubNet取込み用【編集不可】!I70</f>
        <v>1634</v>
      </c>
      <c r="H70" s="589" t="str">
        <f t="shared" si="2"/>
        <v>misaki.h</v>
      </c>
      <c r="I70" s="24"/>
      <c r="J70" s="24"/>
      <c r="K70" s="24"/>
      <c r="L70" s="24"/>
      <c r="M70" s="24"/>
      <c r="N70" s="24"/>
      <c r="O70" s="24"/>
      <c r="P70" s="24"/>
      <c r="Q70" s="24"/>
      <c r="R70" s="24"/>
      <c r="S70" s="24"/>
      <c r="T70" s="24"/>
      <c r="U70" s="24"/>
      <c r="V70" s="24"/>
      <c r="W70" s="24"/>
      <c r="X70" s="24"/>
      <c r="Y70" s="24"/>
      <c r="Z70" s="24"/>
    </row>
    <row r="71" spans="1:26">
      <c r="A71" s="601">
        <f>ClubNet取込み用【編集不可】!D71</f>
        <v>20260218</v>
      </c>
      <c r="B71" s="587">
        <f t="shared" si="0"/>
        <v>46071</v>
      </c>
      <c r="C71" s="589" t="str">
        <f>ClubNet取込み用【編集不可】!C71</f>
        <v>P00009</v>
      </c>
      <c r="D71" s="589" t="str">
        <f t="shared" si="1"/>
        <v>Back＆Ar1</v>
      </c>
      <c r="E71" s="588">
        <f>ClubNet取込み用【編集不可】!E71</f>
        <v>1230</v>
      </c>
      <c r="F71" s="588">
        <f>ClubNet取込み用【編集不可】!F71</f>
        <v>1330</v>
      </c>
      <c r="G71" s="602">
        <f>ClubNet取込み用【編集不可】!I71</f>
        <v>2265</v>
      </c>
      <c r="H71" s="589" t="str">
        <f t="shared" si="2"/>
        <v>Nagi.k</v>
      </c>
      <c r="I71" s="24"/>
      <c r="J71" s="24"/>
      <c r="K71" s="24"/>
      <c r="L71" s="24"/>
      <c r="M71" s="24"/>
      <c r="N71" s="24"/>
      <c r="O71" s="24"/>
      <c r="P71" s="24"/>
      <c r="Q71" s="24"/>
      <c r="R71" s="24"/>
      <c r="S71" s="24"/>
      <c r="T71" s="24"/>
      <c r="U71" s="24"/>
      <c r="V71" s="24"/>
      <c r="W71" s="24"/>
      <c r="X71" s="24"/>
      <c r="Y71" s="24"/>
      <c r="Z71" s="24"/>
    </row>
    <row r="72" spans="1:26">
      <c r="A72" s="601">
        <f>ClubNet取込み用【編集不可】!D72</f>
        <v>20260218</v>
      </c>
      <c r="B72" s="587">
        <f t="shared" si="0"/>
        <v>46071</v>
      </c>
      <c r="C72" s="589" t="str">
        <f>ClubNet取込み用【編集不可】!C72</f>
        <v>P00007</v>
      </c>
      <c r="D72" s="589" t="str">
        <f t="shared" si="1"/>
        <v>Hip＆Leg1</v>
      </c>
      <c r="E72" s="588">
        <f>ClubNet取込み用【編集不可】!E72</f>
        <v>1800</v>
      </c>
      <c r="F72" s="588">
        <f>ClubNet取込み用【編集不可】!F72</f>
        <v>1900</v>
      </c>
      <c r="G72" s="602">
        <f>ClubNet取込み用【編集不可】!I72</f>
        <v>1969</v>
      </c>
      <c r="H72" s="589" t="str">
        <f t="shared" si="2"/>
        <v>rena.H</v>
      </c>
      <c r="I72" s="24"/>
      <c r="J72" s="24"/>
      <c r="K72" s="24"/>
      <c r="L72" s="24"/>
      <c r="M72" s="24"/>
      <c r="N72" s="24"/>
      <c r="O72" s="24"/>
      <c r="P72" s="24"/>
      <c r="Q72" s="24"/>
      <c r="R72" s="24"/>
      <c r="S72" s="24"/>
      <c r="T72" s="24"/>
      <c r="U72" s="24"/>
      <c r="V72" s="24"/>
      <c r="W72" s="24"/>
      <c r="X72" s="24"/>
      <c r="Y72" s="24"/>
      <c r="Z72" s="24"/>
    </row>
    <row r="73" spans="1:26">
      <c r="A73" s="601">
        <f>ClubNet取込み用【編集不可】!D73</f>
        <v>20260218</v>
      </c>
      <c r="B73" s="587">
        <f t="shared" si="0"/>
        <v>46071</v>
      </c>
      <c r="C73" s="589" t="str">
        <f>ClubNet取込み用【編集不可】!C73</f>
        <v>P00004</v>
      </c>
      <c r="D73" s="589" t="str">
        <f t="shared" si="1"/>
        <v>Waist1</v>
      </c>
      <c r="E73" s="588">
        <f>ClubNet取込み用【編集不可】!E73</f>
        <v>1930</v>
      </c>
      <c r="F73" s="588">
        <f>ClubNet取込み用【編集不可】!F73</f>
        <v>2030</v>
      </c>
      <c r="G73" s="602">
        <f>ClubNet取込み用【編集不可】!I73</f>
        <v>1969</v>
      </c>
      <c r="H73" s="589" t="str">
        <f t="shared" si="2"/>
        <v>rena.H</v>
      </c>
      <c r="I73" s="24"/>
      <c r="J73" s="24"/>
      <c r="K73" s="24"/>
      <c r="L73" s="24"/>
      <c r="M73" s="24"/>
      <c r="N73" s="24"/>
      <c r="O73" s="24"/>
      <c r="P73" s="24"/>
      <c r="Q73" s="24"/>
      <c r="R73" s="24"/>
      <c r="S73" s="24"/>
      <c r="T73" s="24"/>
      <c r="U73" s="24"/>
      <c r="V73" s="24"/>
      <c r="W73" s="24"/>
      <c r="X73" s="24"/>
      <c r="Y73" s="24"/>
      <c r="Z73" s="24"/>
    </row>
    <row r="74" spans="1:26">
      <c r="A74" s="601">
        <f>ClubNet取込み用【編集不可】!D74</f>
        <v>20260218</v>
      </c>
      <c r="B74" s="587">
        <f t="shared" si="0"/>
        <v>46071</v>
      </c>
      <c r="C74" s="589" t="str">
        <f>ClubNet取込み用【編集不可】!C74</f>
        <v>P00001</v>
      </c>
      <c r="D74" s="589" t="str">
        <f t="shared" si="1"/>
        <v>Basic1</v>
      </c>
      <c r="E74" s="588">
        <f>ClubNet取込み用【編集不可】!E74</f>
        <v>2100</v>
      </c>
      <c r="F74" s="588">
        <f>ClubNet取込み用【編集不可】!F74</f>
        <v>2200</v>
      </c>
      <c r="G74" s="602">
        <f>ClubNet取込み用【編集不可】!I74</f>
        <v>1634</v>
      </c>
      <c r="H74" s="589" t="str">
        <f t="shared" si="2"/>
        <v>misaki.h</v>
      </c>
      <c r="I74" s="24"/>
      <c r="J74" s="24"/>
      <c r="K74" s="24"/>
      <c r="L74" s="24"/>
      <c r="M74" s="24"/>
      <c r="N74" s="24"/>
      <c r="O74" s="24"/>
      <c r="P74" s="24"/>
      <c r="Q74" s="24"/>
      <c r="R74" s="24"/>
      <c r="S74" s="24"/>
      <c r="T74" s="24"/>
      <c r="U74" s="24"/>
      <c r="V74" s="24"/>
      <c r="W74" s="24"/>
      <c r="X74" s="24"/>
      <c r="Y74" s="24"/>
      <c r="Z74" s="24"/>
    </row>
    <row r="75" spans="1:26">
      <c r="A75" s="601">
        <f>ClubNet取込み用【編集不可】!D75</f>
        <v>20260219</v>
      </c>
      <c r="B75" s="587">
        <f t="shared" si="0"/>
        <v>46072</v>
      </c>
      <c r="C75" s="589" t="str">
        <f>ClubNet取込み用【編集不可】!C75</f>
        <v>P00001</v>
      </c>
      <c r="D75" s="589" t="str">
        <f t="shared" si="1"/>
        <v>Basic1</v>
      </c>
      <c r="E75" s="588">
        <f>ClubNet取込み用【編集不可】!E75</f>
        <v>1800</v>
      </c>
      <c r="F75" s="588">
        <f>ClubNet取込み用【編集不可】!F75</f>
        <v>1900</v>
      </c>
      <c r="G75" s="602">
        <f>ClubNet取込み用【編集不可】!I75</f>
        <v>1634</v>
      </c>
      <c r="H75" s="589" t="str">
        <f t="shared" si="2"/>
        <v>misaki.h</v>
      </c>
      <c r="I75" s="24"/>
      <c r="J75" s="24"/>
      <c r="K75" s="24"/>
      <c r="L75" s="24"/>
      <c r="M75" s="24"/>
      <c r="N75" s="24"/>
      <c r="O75" s="24"/>
      <c r="P75" s="24"/>
      <c r="Q75" s="24"/>
      <c r="R75" s="24"/>
      <c r="S75" s="24"/>
      <c r="T75" s="24"/>
      <c r="U75" s="24"/>
      <c r="V75" s="24"/>
      <c r="W75" s="24"/>
      <c r="X75" s="24"/>
      <c r="Y75" s="24"/>
      <c r="Z75" s="24"/>
    </row>
    <row r="76" spans="1:26">
      <c r="A76" s="601">
        <f>ClubNet取込み用【編集不可】!D76</f>
        <v>20260219</v>
      </c>
      <c r="B76" s="587">
        <f t="shared" si="0"/>
        <v>46072</v>
      </c>
      <c r="C76" s="589" t="str">
        <f>ClubNet取込み用【編集不可】!C76</f>
        <v>P00034</v>
      </c>
      <c r="D76" s="589" t="str">
        <f t="shared" si="1"/>
        <v>PC</v>
      </c>
      <c r="E76" s="588">
        <f>ClubNet取込み用【編集不可】!E76</f>
        <v>1930</v>
      </c>
      <c r="F76" s="588">
        <f>ClubNet取込み用【編集不可】!F76</f>
        <v>2030</v>
      </c>
      <c r="G76" s="602">
        <f>ClubNet取込み用【編集不可】!I76</f>
        <v>1981</v>
      </c>
      <c r="H76" s="589" t="str">
        <f t="shared" si="2"/>
        <v>Rion.S</v>
      </c>
      <c r="I76" s="24"/>
      <c r="J76" s="24"/>
      <c r="K76" s="24"/>
      <c r="L76" s="24"/>
      <c r="M76" s="24"/>
      <c r="N76" s="24"/>
      <c r="O76" s="24"/>
      <c r="P76" s="24"/>
      <c r="Q76" s="24"/>
      <c r="R76" s="24"/>
      <c r="S76" s="24"/>
      <c r="T76" s="24"/>
      <c r="U76" s="24"/>
      <c r="V76" s="24"/>
      <c r="W76" s="24"/>
      <c r="X76" s="24"/>
      <c r="Y76" s="24"/>
      <c r="Z76" s="24"/>
    </row>
    <row r="77" spans="1:26">
      <c r="A77" s="601">
        <f>ClubNet取込み用【編集不可】!D77</f>
        <v>20260219</v>
      </c>
      <c r="B77" s="587">
        <f t="shared" si="0"/>
        <v>46072</v>
      </c>
      <c r="C77" s="589" t="str">
        <f>ClubNet取込み用【編集不可】!C77</f>
        <v>P00011</v>
      </c>
      <c r="D77" s="589" t="str">
        <f t="shared" si="1"/>
        <v>Stretch1</v>
      </c>
      <c r="E77" s="588">
        <f>ClubNet取込み用【編集不可】!E77</f>
        <v>2100</v>
      </c>
      <c r="F77" s="588">
        <f>ClubNet取込み用【編集不可】!F77</f>
        <v>2200</v>
      </c>
      <c r="G77" s="602">
        <f>ClubNet取込み用【編集不可】!I77</f>
        <v>1634</v>
      </c>
      <c r="H77" s="589" t="str">
        <f t="shared" si="2"/>
        <v>misaki.h</v>
      </c>
      <c r="I77" s="24"/>
      <c r="J77" s="24"/>
      <c r="K77" s="24"/>
      <c r="L77" s="24"/>
      <c r="M77" s="24"/>
      <c r="N77" s="24"/>
      <c r="O77" s="24"/>
      <c r="P77" s="24"/>
      <c r="Q77" s="24"/>
      <c r="R77" s="24"/>
      <c r="S77" s="24"/>
      <c r="T77" s="24"/>
      <c r="U77" s="24"/>
      <c r="V77" s="24"/>
      <c r="W77" s="24"/>
      <c r="X77" s="24"/>
      <c r="Y77" s="24"/>
      <c r="Z77" s="24"/>
    </row>
    <row r="78" spans="1:26">
      <c r="A78" s="601">
        <f>ClubNet取込み用【編集不可】!D78</f>
        <v>20260220</v>
      </c>
      <c r="B78" s="587">
        <f t="shared" si="0"/>
        <v>46073</v>
      </c>
      <c r="C78" s="589" t="str">
        <f>ClubNet取込み用【編集不可】!C78</f>
        <v>P00009</v>
      </c>
      <c r="D78" s="589" t="str">
        <f t="shared" si="1"/>
        <v>Back＆Ar1</v>
      </c>
      <c r="E78" s="588">
        <f>ClubNet取込み用【編集不可】!E78</f>
        <v>1030</v>
      </c>
      <c r="F78" s="588">
        <f>ClubNet取込み用【編集不可】!F78</f>
        <v>1130</v>
      </c>
      <c r="G78" s="602">
        <f>ClubNet取込み用【編集不可】!I78</f>
        <v>2265</v>
      </c>
      <c r="H78" s="589" t="str">
        <f t="shared" si="2"/>
        <v>Nagi.k</v>
      </c>
      <c r="I78" s="24"/>
      <c r="J78" s="24"/>
      <c r="K78" s="24"/>
      <c r="L78" s="24"/>
      <c r="M78" s="24"/>
      <c r="N78" s="24"/>
      <c r="O78" s="24"/>
      <c r="P78" s="24"/>
      <c r="Q78" s="24"/>
      <c r="R78" s="24"/>
      <c r="S78" s="24"/>
      <c r="T78" s="24"/>
      <c r="U78" s="24"/>
      <c r="V78" s="24"/>
      <c r="W78" s="24"/>
      <c r="X78" s="24"/>
      <c r="Y78" s="24"/>
      <c r="Z78" s="24"/>
    </row>
    <row r="79" spans="1:26">
      <c r="A79" s="601">
        <f>ClubNet取込み用【編集不可】!D79</f>
        <v>20260220</v>
      </c>
      <c r="B79" s="587">
        <f t="shared" si="0"/>
        <v>46073</v>
      </c>
      <c r="C79" s="589" t="str">
        <f>ClubNet取込み用【編集不可】!C79</f>
        <v>P00034</v>
      </c>
      <c r="D79" s="589" t="str">
        <f t="shared" si="1"/>
        <v>PC</v>
      </c>
      <c r="E79" s="588">
        <f>ClubNet取込み用【編集不可】!E79</f>
        <v>1200</v>
      </c>
      <c r="F79" s="588">
        <f>ClubNet取込み用【編集不可】!F79</f>
        <v>1300</v>
      </c>
      <c r="G79" s="602">
        <f>ClubNet取込み用【編集不可】!I79</f>
        <v>1981</v>
      </c>
      <c r="H79" s="589" t="str">
        <f t="shared" si="2"/>
        <v>Rion.S</v>
      </c>
      <c r="I79" s="24"/>
      <c r="J79" s="24"/>
      <c r="K79" s="24"/>
      <c r="L79" s="24"/>
      <c r="M79" s="24"/>
      <c r="N79" s="24"/>
      <c r="O79" s="24"/>
      <c r="P79" s="24"/>
      <c r="Q79" s="24"/>
      <c r="R79" s="24"/>
      <c r="S79" s="24"/>
      <c r="T79" s="24"/>
      <c r="U79" s="24"/>
      <c r="V79" s="24"/>
      <c r="W79" s="24"/>
      <c r="X79" s="24"/>
      <c r="Y79" s="24"/>
      <c r="Z79" s="24"/>
    </row>
    <row r="80" spans="1:26">
      <c r="A80" s="601">
        <f>ClubNet取込み用【編集不可】!D80</f>
        <v>20260220</v>
      </c>
      <c r="B80" s="587">
        <f t="shared" si="0"/>
        <v>46073</v>
      </c>
      <c r="C80" s="589" t="str">
        <f>ClubNet取込み用【編集不可】!C80</f>
        <v>P00004</v>
      </c>
      <c r="D80" s="589" t="str">
        <f t="shared" si="1"/>
        <v>Waist1</v>
      </c>
      <c r="E80" s="588">
        <f>ClubNet取込み用【編集不可】!E80</f>
        <v>1330</v>
      </c>
      <c r="F80" s="588">
        <f>ClubNet取込み用【編集不可】!F80</f>
        <v>1430</v>
      </c>
      <c r="G80" s="602">
        <f>ClubNet取込み用【編集不可】!I80</f>
        <v>2265</v>
      </c>
      <c r="H80" s="589" t="str">
        <f t="shared" si="2"/>
        <v>Nagi.k</v>
      </c>
      <c r="I80" s="24"/>
      <c r="J80" s="24"/>
      <c r="K80" s="24"/>
      <c r="L80" s="24"/>
      <c r="M80" s="24"/>
      <c r="N80" s="24"/>
      <c r="O80" s="24"/>
      <c r="P80" s="24"/>
      <c r="Q80" s="24"/>
      <c r="R80" s="24"/>
      <c r="S80" s="24"/>
      <c r="T80" s="24"/>
      <c r="U80" s="24"/>
      <c r="V80" s="24"/>
      <c r="W80" s="24"/>
      <c r="X80" s="24"/>
      <c r="Y80" s="24"/>
      <c r="Z80" s="24"/>
    </row>
    <row r="81" spans="1:26">
      <c r="A81" s="601">
        <f>ClubNet取込み用【編集不可】!D81</f>
        <v>20260220</v>
      </c>
      <c r="B81" s="587">
        <f t="shared" si="0"/>
        <v>46073</v>
      </c>
      <c r="C81" s="589" t="str">
        <f>ClubNet取込み用【編集不可】!C81</f>
        <v>P00022</v>
      </c>
      <c r="D81" s="589" t="str">
        <f t="shared" si="1"/>
        <v>jump1</v>
      </c>
      <c r="E81" s="588">
        <f>ClubNet取込み用【編集不可】!E81</f>
        <v>1800</v>
      </c>
      <c r="F81" s="588">
        <f>ClubNet取込み用【編集不可】!F81</f>
        <v>1900</v>
      </c>
      <c r="G81" s="602">
        <f>ClubNet取込み用【編集不可】!I81</f>
        <v>1981</v>
      </c>
      <c r="H81" s="589" t="str">
        <f t="shared" si="2"/>
        <v>Rion.S</v>
      </c>
      <c r="I81" s="24"/>
      <c r="J81" s="24"/>
      <c r="K81" s="24"/>
      <c r="L81" s="24"/>
      <c r="M81" s="24"/>
      <c r="N81" s="24"/>
      <c r="O81" s="24"/>
      <c r="P81" s="24"/>
      <c r="Q81" s="24"/>
      <c r="R81" s="24"/>
      <c r="S81" s="24"/>
      <c r="T81" s="24"/>
      <c r="U81" s="24"/>
      <c r="V81" s="24"/>
      <c r="W81" s="24"/>
      <c r="X81" s="24"/>
      <c r="Y81" s="24"/>
      <c r="Z81" s="24"/>
    </row>
    <row r="82" spans="1:26">
      <c r="A82" s="601">
        <f>ClubNet取込み用【編集不可】!D82</f>
        <v>20260220</v>
      </c>
      <c r="B82" s="587">
        <f t="shared" si="0"/>
        <v>46073</v>
      </c>
      <c r="C82" s="589" t="str">
        <f>ClubNet取込み用【編集不可】!C82</f>
        <v>P00007</v>
      </c>
      <c r="D82" s="589" t="str">
        <f t="shared" si="1"/>
        <v>Hip＆Leg1</v>
      </c>
      <c r="E82" s="588">
        <f>ClubNet取込み用【編集不可】!E82</f>
        <v>1930</v>
      </c>
      <c r="F82" s="588">
        <f>ClubNet取込み用【編集不可】!F82</f>
        <v>2030</v>
      </c>
      <c r="G82" s="602">
        <f>ClubNet取込み用【編集不可】!I82</f>
        <v>1969</v>
      </c>
      <c r="H82" s="589" t="str">
        <f t="shared" si="2"/>
        <v>rena.H</v>
      </c>
      <c r="I82" s="24"/>
      <c r="J82" s="24"/>
      <c r="K82" s="24"/>
      <c r="L82" s="24"/>
      <c r="M82" s="24"/>
      <c r="N82" s="24"/>
      <c r="O82" s="24"/>
      <c r="P82" s="24"/>
      <c r="Q82" s="24"/>
      <c r="R82" s="24"/>
      <c r="S82" s="24"/>
      <c r="T82" s="24"/>
      <c r="U82" s="24"/>
      <c r="V82" s="24"/>
      <c r="W82" s="24"/>
      <c r="X82" s="24"/>
      <c r="Y82" s="24"/>
      <c r="Z82" s="24"/>
    </row>
    <row r="83" spans="1:26">
      <c r="A83" s="601">
        <f>ClubNet取込み用【編集不可】!D83</f>
        <v>20260220</v>
      </c>
      <c r="B83" s="587">
        <f t="shared" si="0"/>
        <v>46073</v>
      </c>
      <c r="C83" s="589" t="str">
        <f>ClubNet取込み用【編集不可】!C83</f>
        <v>P00001</v>
      </c>
      <c r="D83" s="589" t="str">
        <f t="shared" si="1"/>
        <v>Basic1</v>
      </c>
      <c r="E83" s="588">
        <f>ClubNet取込み用【編集不可】!E83</f>
        <v>2100</v>
      </c>
      <c r="F83" s="588">
        <f>ClubNet取込み用【編集不可】!F83</f>
        <v>2200</v>
      </c>
      <c r="G83" s="602">
        <f>ClubNet取込み用【編集不可】!I83</f>
        <v>1969</v>
      </c>
      <c r="H83" s="589" t="str">
        <f t="shared" si="2"/>
        <v>rena.H</v>
      </c>
      <c r="I83" s="24"/>
      <c r="J83" s="24"/>
      <c r="K83" s="24"/>
      <c r="L83" s="24"/>
      <c r="M83" s="24"/>
      <c r="N83" s="24"/>
      <c r="O83" s="24"/>
      <c r="P83" s="24"/>
      <c r="Q83" s="24"/>
      <c r="R83" s="24"/>
      <c r="S83" s="24"/>
      <c r="T83" s="24"/>
      <c r="U83" s="24"/>
      <c r="V83" s="24"/>
      <c r="W83" s="24"/>
      <c r="X83" s="24"/>
      <c r="Y83" s="24"/>
      <c r="Z83" s="24"/>
    </row>
    <row r="84" spans="1:26">
      <c r="A84" s="601">
        <f>ClubNet取込み用【編集不可】!D84</f>
        <v>20260221</v>
      </c>
      <c r="B84" s="587">
        <f t="shared" si="0"/>
        <v>46074</v>
      </c>
      <c r="C84" s="589" t="str">
        <f>ClubNet取込み用【編集不可】!C84</f>
        <v>P00022</v>
      </c>
      <c r="D84" s="589" t="str">
        <f t="shared" si="1"/>
        <v>jump1</v>
      </c>
      <c r="E84" s="588">
        <f>ClubNet取込み用【編集不可】!E84</f>
        <v>1030</v>
      </c>
      <c r="F84" s="588">
        <f>ClubNet取込み用【編集不可】!F84</f>
        <v>1130</v>
      </c>
      <c r="G84" s="602">
        <f>ClubNet取込み用【編集不可】!I84</f>
        <v>1634</v>
      </c>
      <c r="H84" s="589" t="str">
        <f t="shared" si="2"/>
        <v>misaki.h</v>
      </c>
      <c r="I84" s="24"/>
      <c r="J84" s="24"/>
      <c r="K84" s="24"/>
      <c r="L84" s="24"/>
      <c r="M84" s="24"/>
      <c r="N84" s="24"/>
      <c r="O84" s="24"/>
      <c r="P84" s="24"/>
      <c r="Q84" s="24"/>
      <c r="R84" s="24"/>
      <c r="S84" s="24"/>
      <c r="T84" s="24"/>
      <c r="U84" s="24"/>
      <c r="V84" s="24"/>
      <c r="W84" s="24"/>
      <c r="X84" s="24"/>
      <c r="Y84" s="24"/>
      <c r="Z84" s="24"/>
    </row>
    <row r="85" spans="1:26">
      <c r="A85" s="601">
        <f>ClubNet取込み用【編集不可】!D85</f>
        <v>20260221</v>
      </c>
      <c r="B85" s="587">
        <f t="shared" si="0"/>
        <v>46074</v>
      </c>
      <c r="C85" s="589" t="str">
        <f>ClubNet取込み用【編集不可】!C85</f>
        <v>P00009</v>
      </c>
      <c r="D85" s="589" t="str">
        <f t="shared" si="1"/>
        <v>Back＆Ar1</v>
      </c>
      <c r="E85" s="588">
        <f>ClubNet取込み用【編集不可】!E85</f>
        <v>1200</v>
      </c>
      <c r="F85" s="588">
        <f>ClubNet取込み用【編集不可】!F85</f>
        <v>1300</v>
      </c>
      <c r="G85" s="602">
        <f>ClubNet取込み用【編集不可】!I85</f>
        <v>2265</v>
      </c>
      <c r="H85" s="589" t="str">
        <f t="shared" si="2"/>
        <v>Nagi.k</v>
      </c>
      <c r="I85" s="24"/>
      <c r="J85" s="24"/>
      <c r="K85" s="24"/>
      <c r="L85" s="24"/>
      <c r="M85" s="24"/>
      <c r="N85" s="24"/>
      <c r="O85" s="24"/>
      <c r="P85" s="24"/>
      <c r="Q85" s="24"/>
      <c r="R85" s="24"/>
      <c r="S85" s="24"/>
      <c r="T85" s="24"/>
      <c r="U85" s="24"/>
      <c r="V85" s="24"/>
      <c r="W85" s="24"/>
      <c r="X85" s="24"/>
      <c r="Y85" s="24"/>
      <c r="Z85" s="24"/>
    </row>
    <row r="86" spans="1:26">
      <c r="A86" s="601">
        <f>ClubNet取込み用【編集不可】!D86</f>
        <v>20260221</v>
      </c>
      <c r="B86" s="587">
        <f t="shared" si="0"/>
        <v>46074</v>
      </c>
      <c r="C86" s="589" t="str">
        <f>ClubNet取込み用【編集不可】!C86</f>
        <v>P00011</v>
      </c>
      <c r="D86" s="589" t="str">
        <f t="shared" si="1"/>
        <v>Stretch1</v>
      </c>
      <c r="E86" s="588">
        <f>ClubNet取込み用【編集不可】!E86</f>
        <v>1330</v>
      </c>
      <c r="F86" s="588">
        <f>ClubNet取込み用【編集不可】!F86</f>
        <v>1430</v>
      </c>
      <c r="G86" s="602">
        <f>ClubNet取込み用【編集不可】!I86</f>
        <v>1634</v>
      </c>
      <c r="H86" s="589" t="str">
        <f t="shared" si="2"/>
        <v>misaki.h</v>
      </c>
      <c r="I86" s="24"/>
      <c r="J86" s="24"/>
      <c r="K86" s="24"/>
      <c r="L86" s="24"/>
      <c r="M86" s="24"/>
      <c r="N86" s="24"/>
      <c r="O86" s="24"/>
      <c r="P86" s="24"/>
      <c r="Q86" s="24"/>
      <c r="R86" s="24"/>
      <c r="S86" s="24"/>
      <c r="T86" s="24"/>
      <c r="U86" s="24"/>
      <c r="V86" s="24"/>
      <c r="W86" s="24"/>
      <c r="X86" s="24"/>
      <c r="Y86" s="24"/>
      <c r="Z86" s="24"/>
    </row>
    <row r="87" spans="1:26">
      <c r="A87" s="601">
        <f>ClubNet取込み用【編集不可】!D87</f>
        <v>20260221</v>
      </c>
      <c r="B87" s="587">
        <f t="shared" si="0"/>
        <v>46074</v>
      </c>
      <c r="C87" s="589" t="str">
        <f>ClubNet取込み用【編集不可】!C87</f>
        <v>P00001</v>
      </c>
      <c r="D87" s="589" t="str">
        <f t="shared" si="1"/>
        <v>Basic1</v>
      </c>
      <c r="E87" s="588">
        <f>ClubNet取込み用【編集不可】!E87</f>
        <v>1500</v>
      </c>
      <c r="F87" s="588">
        <f>ClubNet取込み用【編集不可】!F87</f>
        <v>1600</v>
      </c>
      <c r="G87" s="602">
        <f>ClubNet取込み用【編集不可】!I87</f>
        <v>1981</v>
      </c>
      <c r="H87" s="589" t="str">
        <f t="shared" si="2"/>
        <v>Rion.S</v>
      </c>
      <c r="I87" s="24"/>
      <c r="J87" s="24"/>
      <c r="K87" s="24"/>
      <c r="L87" s="24"/>
      <c r="M87" s="24"/>
      <c r="N87" s="24"/>
      <c r="O87" s="24"/>
      <c r="P87" s="24"/>
      <c r="Q87" s="24"/>
      <c r="R87" s="24"/>
      <c r="S87" s="24"/>
      <c r="T87" s="24"/>
      <c r="U87" s="24"/>
      <c r="V87" s="24"/>
      <c r="W87" s="24"/>
      <c r="X87" s="24"/>
      <c r="Y87" s="24"/>
      <c r="Z87" s="24"/>
    </row>
    <row r="88" spans="1:26">
      <c r="A88" s="601">
        <f>ClubNet取込み用【編集不可】!D88</f>
        <v>20260221</v>
      </c>
      <c r="B88" s="587">
        <f t="shared" si="0"/>
        <v>46074</v>
      </c>
      <c r="C88" s="589" t="str">
        <f>ClubNet取込み用【編集不可】!C88</f>
        <v>P00010</v>
      </c>
      <c r="D88" s="589" t="str">
        <f t="shared" si="1"/>
        <v>Back＆Ar2</v>
      </c>
      <c r="E88" s="588">
        <f>ClubNet取込み用【編集不可】!E88</f>
        <v>1730</v>
      </c>
      <c r="F88" s="588">
        <f>ClubNet取込み用【編集不可】!F88</f>
        <v>1830</v>
      </c>
      <c r="G88" s="602">
        <f>ClubNet取込み用【編集不可】!I88</f>
        <v>2265</v>
      </c>
      <c r="H88" s="589" t="str">
        <f t="shared" si="2"/>
        <v>Nagi.k</v>
      </c>
      <c r="I88" s="24"/>
      <c r="J88" s="24"/>
      <c r="K88" s="24"/>
      <c r="L88" s="24"/>
      <c r="M88" s="24"/>
      <c r="N88" s="24"/>
      <c r="O88" s="24"/>
      <c r="P88" s="24"/>
      <c r="Q88" s="24"/>
      <c r="R88" s="24"/>
      <c r="S88" s="24"/>
      <c r="T88" s="24"/>
      <c r="U88" s="24"/>
      <c r="V88" s="24"/>
      <c r="W88" s="24"/>
      <c r="X88" s="24"/>
      <c r="Y88" s="24"/>
      <c r="Z88" s="24"/>
    </row>
    <row r="89" spans="1:26">
      <c r="A89" s="601">
        <f>ClubNet取込み用【編集不可】!D89</f>
        <v>20260222</v>
      </c>
      <c r="B89" s="587">
        <f t="shared" si="0"/>
        <v>46075</v>
      </c>
      <c r="C89" s="589" t="str">
        <f>ClubNet取込み用【編集不可】!C89</f>
        <v>P00004</v>
      </c>
      <c r="D89" s="589" t="str">
        <f t="shared" si="1"/>
        <v>Waist1</v>
      </c>
      <c r="E89" s="588">
        <f>ClubNet取込み用【編集不可】!E89</f>
        <v>1030</v>
      </c>
      <c r="F89" s="588">
        <f>ClubNet取込み用【編集不可】!F89</f>
        <v>1130</v>
      </c>
      <c r="G89" s="602">
        <f>ClubNet取込み用【編集不可】!I89</f>
        <v>2265</v>
      </c>
      <c r="H89" s="589" t="str">
        <f t="shared" si="2"/>
        <v>Nagi.k</v>
      </c>
      <c r="I89" s="24"/>
      <c r="J89" s="24"/>
      <c r="K89" s="24"/>
      <c r="L89" s="24"/>
      <c r="M89" s="24"/>
      <c r="N89" s="24"/>
      <c r="O89" s="24"/>
      <c r="P89" s="24"/>
      <c r="Q89" s="24"/>
      <c r="R89" s="24"/>
      <c r="S89" s="24"/>
      <c r="T89" s="24"/>
      <c r="U89" s="24"/>
      <c r="V89" s="24"/>
      <c r="W89" s="24"/>
      <c r="X89" s="24"/>
      <c r="Y89" s="24"/>
      <c r="Z89" s="24"/>
    </row>
    <row r="90" spans="1:26">
      <c r="A90" s="601">
        <f>ClubNet取込み用【編集不可】!D90</f>
        <v>20260222</v>
      </c>
      <c r="B90" s="587">
        <f t="shared" si="0"/>
        <v>46075</v>
      </c>
      <c r="C90" s="589" t="str">
        <f>ClubNet取込み用【編集不可】!C90</f>
        <v>P00001</v>
      </c>
      <c r="D90" s="589" t="str">
        <f t="shared" si="1"/>
        <v>Basic1</v>
      </c>
      <c r="E90" s="588">
        <f>ClubNet取込み用【編集不可】!E90</f>
        <v>1230</v>
      </c>
      <c r="F90" s="588">
        <f>ClubNet取込み用【編集不可】!F90</f>
        <v>1330</v>
      </c>
      <c r="G90" s="602">
        <f>ClubNet取込み用【編集不可】!I90</f>
        <v>1969</v>
      </c>
      <c r="H90" s="589" t="str">
        <f t="shared" si="2"/>
        <v>rena.H</v>
      </c>
      <c r="I90" s="24"/>
      <c r="J90" s="24"/>
      <c r="K90" s="24"/>
      <c r="L90" s="24"/>
      <c r="M90" s="24"/>
      <c r="N90" s="24"/>
      <c r="O90" s="24"/>
      <c r="P90" s="24"/>
      <c r="Q90" s="24"/>
      <c r="R90" s="24"/>
      <c r="S90" s="24"/>
      <c r="T90" s="24"/>
      <c r="U90" s="24"/>
      <c r="V90" s="24"/>
      <c r="W90" s="24"/>
      <c r="X90" s="24"/>
      <c r="Y90" s="24"/>
      <c r="Z90" s="24"/>
    </row>
    <row r="91" spans="1:26">
      <c r="A91" s="601">
        <f>ClubNet取込み用【編集不可】!D91</f>
        <v>20260222</v>
      </c>
      <c r="B91" s="587">
        <f t="shared" si="0"/>
        <v>46075</v>
      </c>
      <c r="C91" s="589" t="str">
        <f>ClubNet取込み用【編集不可】!C91</f>
        <v>P00009</v>
      </c>
      <c r="D91" s="589" t="str">
        <f t="shared" si="1"/>
        <v>Back＆Ar1</v>
      </c>
      <c r="E91" s="588">
        <f>ClubNet取込み用【編集不可】!E91</f>
        <v>1430</v>
      </c>
      <c r="F91" s="588">
        <f>ClubNet取込み用【編集不可】!F91</f>
        <v>1530</v>
      </c>
      <c r="G91" s="602">
        <f>ClubNet取込み用【編集不可】!I91</f>
        <v>2265</v>
      </c>
      <c r="H91" s="589" t="str">
        <f t="shared" si="2"/>
        <v>Nagi.k</v>
      </c>
      <c r="I91" s="24"/>
      <c r="J91" s="24"/>
      <c r="K91" s="24"/>
      <c r="L91" s="24"/>
      <c r="M91" s="24"/>
      <c r="N91" s="24"/>
      <c r="O91" s="24"/>
      <c r="P91" s="24"/>
      <c r="Q91" s="24"/>
      <c r="R91" s="24"/>
      <c r="S91" s="24"/>
      <c r="T91" s="24"/>
      <c r="U91" s="24"/>
      <c r="V91" s="24"/>
      <c r="W91" s="24"/>
      <c r="X91" s="24"/>
      <c r="Y91" s="24"/>
      <c r="Z91" s="24"/>
    </row>
    <row r="92" spans="1:26">
      <c r="A92" s="601">
        <f>ClubNet取込み用【編集不可】!D92</f>
        <v>20260222</v>
      </c>
      <c r="B92" s="587">
        <f t="shared" si="0"/>
        <v>46075</v>
      </c>
      <c r="C92" s="589" t="str">
        <f>ClubNet取込み用【編集不可】!C92</f>
        <v>P00007</v>
      </c>
      <c r="D92" s="589" t="str">
        <f t="shared" si="1"/>
        <v>Hip＆Leg1</v>
      </c>
      <c r="E92" s="588">
        <f>ClubNet取込み用【編集不可】!E92</f>
        <v>1630</v>
      </c>
      <c r="F92" s="588">
        <f>ClubNet取込み用【編集不可】!F92</f>
        <v>1730</v>
      </c>
      <c r="G92" s="602">
        <f>ClubNet取込み用【編集不可】!I92</f>
        <v>1969</v>
      </c>
      <c r="H92" s="589" t="str">
        <f t="shared" si="2"/>
        <v>rena.H</v>
      </c>
      <c r="I92" s="24"/>
      <c r="J92" s="24"/>
      <c r="K92" s="24"/>
      <c r="L92" s="24"/>
      <c r="M92" s="24"/>
      <c r="N92" s="24"/>
      <c r="O92" s="24"/>
      <c r="P92" s="24"/>
      <c r="Q92" s="24"/>
      <c r="R92" s="24"/>
      <c r="S92" s="24"/>
      <c r="T92" s="24"/>
      <c r="U92" s="24"/>
      <c r="V92" s="24"/>
      <c r="W92" s="24"/>
      <c r="X92" s="24"/>
      <c r="Y92" s="24"/>
      <c r="Z92" s="24"/>
    </row>
    <row r="93" spans="1:26">
      <c r="A93" s="601">
        <f>ClubNet取込み用【編集不可】!D93</f>
        <v>20260224</v>
      </c>
      <c r="B93" s="587">
        <f t="shared" si="0"/>
        <v>46077</v>
      </c>
      <c r="C93" s="589" t="str">
        <f>ClubNet取込み用【編集不可】!C93</f>
        <v>P00001</v>
      </c>
      <c r="D93" s="589" t="str">
        <f t="shared" si="1"/>
        <v>Basic1</v>
      </c>
      <c r="E93" s="588">
        <f>ClubNet取込み用【編集不可】!E93</f>
        <v>1030</v>
      </c>
      <c r="F93" s="588">
        <f>ClubNet取込み用【編集不可】!F93</f>
        <v>1130</v>
      </c>
      <c r="G93" s="602">
        <f>ClubNet取込み用【編集不可】!I93</f>
        <v>1969</v>
      </c>
      <c r="H93" s="589" t="str">
        <f t="shared" si="2"/>
        <v>rena.H</v>
      </c>
      <c r="I93" s="24"/>
      <c r="J93" s="24"/>
      <c r="K93" s="24"/>
      <c r="L93" s="24"/>
      <c r="M93" s="24"/>
      <c r="N93" s="24"/>
      <c r="O93" s="24"/>
      <c r="P93" s="24"/>
      <c r="Q93" s="24"/>
      <c r="R93" s="24"/>
      <c r="S93" s="24"/>
      <c r="T93" s="24"/>
      <c r="U93" s="24"/>
      <c r="V93" s="24"/>
      <c r="W93" s="24"/>
      <c r="X93" s="24"/>
      <c r="Y93" s="24"/>
      <c r="Z93" s="24"/>
    </row>
    <row r="94" spans="1:26">
      <c r="A94" s="601">
        <f>ClubNet取込み用【編集不可】!D94</f>
        <v>20260224</v>
      </c>
      <c r="B94" s="587">
        <f t="shared" si="0"/>
        <v>46077</v>
      </c>
      <c r="C94" s="589" t="str">
        <f>ClubNet取込み用【編集不可】!C94</f>
        <v>P00011</v>
      </c>
      <c r="D94" s="589" t="str">
        <f t="shared" si="1"/>
        <v>Stretch1</v>
      </c>
      <c r="E94" s="588">
        <f>ClubNet取込み用【編集不可】!E94</f>
        <v>1200</v>
      </c>
      <c r="F94" s="588">
        <f>ClubNet取込み用【編集不可】!F94</f>
        <v>1300</v>
      </c>
      <c r="G94" s="602">
        <f>ClubNet取込み用【編集不可】!I94</f>
        <v>1634</v>
      </c>
      <c r="H94" s="589" t="str">
        <f t="shared" si="2"/>
        <v>misaki.h</v>
      </c>
      <c r="I94" s="24"/>
      <c r="J94" s="24"/>
      <c r="K94" s="24"/>
      <c r="L94" s="24"/>
      <c r="M94" s="24"/>
      <c r="N94" s="24"/>
      <c r="O94" s="24"/>
      <c r="P94" s="24"/>
      <c r="Q94" s="24"/>
      <c r="R94" s="24"/>
      <c r="S94" s="24"/>
      <c r="T94" s="24"/>
      <c r="U94" s="24"/>
      <c r="V94" s="24"/>
      <c r="W94" s="24"/>
      <c r="X94" s="24"/>
      <c r="Y94" s="24"/>
      <c r="Z94" s="24"/>
    </row>
    <row r="95" spans="1:26">
      <c r="A95" s="601">
        <f>ClubNet取込み用【編集不可】!D95</f>
        <v>20260224</v>
      </c>
      <c r="B95" s="587">
        <f t="shared" si="0"/>
        <v>46077</v>
      </c>
      <c r="C95" s="589" t="str">
        <f>ClubNet取込み用【編集不可】!C95</f>
        <v>P00022</v>
      </c>
      <c r="D95" s="589" t="str">
        <f t="shared" si="1"/>
        <v>jump1</v>
      </c>
      <c r="E95" s="588">
        <f>ClubNet取込み用【編集不可】!E95</f>
        <v>1330</v>
      </c>
      <c r="F95" s="588">
        <f>ClubNet取込み用【編集不可】!F95</f>
        <v>1430</v>
      </c>
      <c r="G95" s="602">
        <f>ClubNet取込み用【編集不可】!I95</f>
        <v>1634</v>
      </c>
      <c r="H95" s="589" t="str">
        <f t="shared" si="2"/>
        <v>misaki.h</v>
      </c>
      <c r="I95" s="24"/>
      <c r="J95" s="24"/>
      <c r="K95" s="24"/>
      <c r="L95" s="24"/>
      <c r="M95" s="24"/>
      <c r="N95" s="24"/>
      <c r="O95" s="24"/>
      <c r="P95" s="24"/>
      <c r="Q95" s="24"/>
      <c r="R95" s="24"/>
      <c r="S95" s="24"/>
      <c r="T95" s="24"/>
      <c r="U95" s="24"/>
      <c r="V95" s="24"/>
      <c r="W95" s="24"/>
      <c r="X95" s="24"/>
      <c r="Y95" s="24"/>
      <c r="Z95" s="24"/>
    </row>
    <row r="96" spans="1:26">
      <c r="A96" s="601">
        <f>ClubNet取込み用【編集不可】!D96</f>
        <v>20260224</v>
      </c>
      <c r="B96" s="587">
        <f t="shared" si="0"/>
        <v>46077</v>
      </c>
      <c r="C96" s="589" t="str">
        <f>ClubNet取込み用【編集不可】!C96</f>
        <v>P00024</v>
      </c>
      <c r="D96" s="589" t="str">
        <f t="shared" si="1"/>
        <v>Bodyl1</v>
      </c>
      <c r="E96" s="588">
        <f>ClubNet取込み用【編集不可】!E96</f>
        <v>1800</v>
      </c>
      <c r="F96" s="588">
        <f>ClubNet取込み用【編集不可】!F96</f>
        <v>1900</v>
      </c>
      <c r="G96" s="602">
        <f>ClubNet取込み用【編集不可】!I96</f>
        <v>1969</v>
      </c>
      <c r="H96" s="589" t="str">
        <f t="shared" si="2"/>
        <v>rena.H</v>
      </c>
      <c r="I96" s="24"/>
      <c r="J96" s="24"/>
      <c r="K96" s="24"/>
      <c r="L96" s="24"/>
      <c r="M96" s="24"/>
      <c r="N96" s="24"/>
      <c r="O96" s="24"/>
      <c r="P96" s="24"/>
      <c r="Q96" s="24"/>
      <c r="R96" s="24"/>
      <c r="S96" s="24"/>
      <c r="T96" s="24"/>
      <c r="U96" s="24"/>
      <c r="V96" s="24"/>
      <c r="W96" s="24"/>
      <c r="X96" s="24"/>
      <c r="Y96" s="24"/>
      <c r="Z96" s="24"/>
    </row>
    <row r="97" spans="1:26">
      <c r="A97" s="601">
        <f>ClubNet取込み用【編集不可】!D97</f>
        <v>20260224</v>
      </c>
      <c r="B97" s="587">
        <f t="shared" si="0"/>
        <v>46077</v>
      </c>
      <c r="C97" s="589" t="str">
        <f>ClubNet取込み用【編集不可】!C97</f>
        <v>P00004</v>
      </c>
      <c r="D97" s="589" t="str">
        <f t="shared" si="1"/>
        <v>Waist1</v>
      </c>
      <c r="E97" s="588">
        <f>ClubNet取込み用【編集不可】!E97</f>
        <v>1930</v>
      </c>
      <c r="F97" s="588">
        <f>ClubNet取込み用【編集不可】!F97</f>
        <v>2030</v>
      </c>
      <c r="G97" s="602">
        <f>ClubNet取込み用【編集不可】!I97</f>
        <v>2265</v>
      </c>
      <c r="H97" s="589" t="str">
        <f t="shared" si="2"/>
        <v>Nagi.k</v>
      </c>
      <c r="I97" s="24"/>
      <c r="J97" s="24"/>
      <c r="K97" s="24"/>
      <c r="L97" s="24"/>
      <c r="M97" s="24"/>
      <c r="N97" s="24"/>
      <c r="O97" s="24"/>
      <c r="P97" s="24"/>
      <c r="Q97" s="24"/>
      <c r="R97" s="24"/>
      <c r="S97" s="24"/>
      <c r="T97" s="24"/>
      <c r="U97" s="24"/>
      <c r="V97" s="24"/>
      <c r="W97" s="24"/>
      <c r="X97" s="24"/>
      <c r="Y97" s="24"/>
      <c r="Z97" s="24"/>
    </row>
    <row r="98" spans="1:26">
      <c r="A98" s="601">
        <f>ClubNet取込み用【編集不可】!D98</f>
        <v>20260224</v>
      </c>
      <c r="B98" s="587">
        <f t="shared" si="0"/>
        <v>46077</v>
      </c>
      <c r="C98" s="589" t="str">
        <f>ClubNet取込み用【編集不可】!C98</f>
        <v>P00009</v>
      </c>
      <c r="D98" s="589" t="str">
        <f t="shared" si="1"/>
        <v>Back＆Ar1</v>
      </c>
      <c r="E98" s="588">
        <f>ClubNet取込み用【編集不可】!E98</f>
        <v>2100</v>
      </c>
      <c r="F98" s="588">
        <f>ClubNet取込み用【編集不可】!F98</f>
        <v>2200</v>
      </c>
      <c r="G98" s="602">
        <f>ClubNet取込み用【編集不可】!I98</f>
        <v>2265</v>
      </c>
      <c r="H98" s="589" t="str">
        <f t="shared" si="2"/>
        <v>Nagi.k</v>
      </c>
      <c r="I98" s="24"/>
      <c r="J98" s="24"/>
      <c r="K98" s="24"/>
      <c r="L98" s="24"/>
      <c r="M98" s="24"/>
      <c r="N98" s="24"/>
      <c r="O98" s="24"/>
      <c r="P98" s="24"/>
      <c r="Q98" s="24"/>
      <c r="R98" s="24"/>
      <c r="S98" s="24"/>
      <c r="T98" s="24"/>
      <c r="U98" s="24"/>
      <c r="V98" s="24"/>
      <c r="W98" s="24"/>
      <c r="X98" s="24"/>
      <c r="Y98" s="24"/>
      <c r="Z98" s="24"/>
    </row>
    <row r="99" spans="1:26">
      <c r="A99" s="601">
        <f>ClubNet取込み用【編集不可】!D99</f>
        <v>20260225</v>
      </c>
      <c r="B99" s="587">
        <f t="shared" si="0"/>
        <v>46078</v>
      </c>
      <c r="C99" s="589" t="str">
        <f>ClubNet取込み用【編集不可】!C99</f>
        <v>P00007</v>
      </c>
      <c r="D99" s="589" t="str">
        <f t="shared" si="1"/>
        <v>Hip＆Leg1</v>
      </c>
      <c r="E99" s="588">
        <f>ClubNet取込み用【編集不可】!E99</f>
        <v>1030</v>
      </c>
      <c r="F99" s="588">
        <f>ClubNet取込み用【編集不可】!F99</f>
        <v>1130</v>
      </c>
      <c r="G99" s="602">
        <f>ClubNet取込み用【編集不可】!I99</f>
        <v>1969</v>
      </c>
      <c r="H99" s="589" t="str">
        <f t="shared" si="2"/>
        <v>rena.H</v>
      </c>
      <c r="I99" s="24"/>
      <c r="J99" s="24"/>
      <c r="K99" s="24"/>
      <c r="L99" s="24"/>
      <c r="M99" s="24"/>
      <c r="N99" s="24"/>
      <c r="O99" s="24"/>
      <c r="P99" s="24"/>
      <c r="Q99" s="24"/>
      <c r="R99" s="24"/>
      <c r="S99" s="24"/>
      <c r="T99" s="24"/>
      <c r="U99" s="24"/>
      <c r="V99" s="24"/>
      <c r="W99" s="24"/>
      <c r="X99" s="24"/>
      <c r="Y99" s="24"/>
      <c r="Z99" s="24"/>
    </row>
    <row r="100" spans="1:26">
      <c r="A100" s="601">
        <f>ClubNet取込み用【編集不可】!D100</f>
        <v>20260225</v>
      </c>
      <c r="B100" s="587">
        <f t="shared" si="0"/>
        <v>46078</v>
      </c>
      <c r="C100" s="589" t="str">
        <f>ClubNet取込み用【編集不可】!C100</f>
        <v>P00022</v>
      </c>
      <c r="D100" s="589" t="str">
        <f t="shared" si="1"/>
        <v>jump1</v>
      </c>
      <c r="E100" s="588">
        <f>ClubNet取込み用【編集不可】!E100</f>
        <v>1230</v>
      </c>
      <c r="F100" s="588">
        <f>ClubNet取込み用【編集不可】!F100</f>
        <v>1330</v>
      </c>
      <c r="G100" s="602">
        <f>ClubNet取込み用【編集不可】!I100</f>
        <v>1634</v>
      </c>
      <c r="H100" s="589" t="str">
        <f t="shared" si="2"/>
        <v>misaki.h</v>
      </c>
      <c r="I100" s="24"/>
      <c r="J100" s="24"/>
      <c r="K100" s="24"/>
      <c r="L100" s="24"/>
      <c r="M100" s="24"/>
      <c r="N100" s="24"/>
      <c r="O100" s="24"/>
      <c r="P100" s="24"/>
      <c r="Q100" s="24"/>
      <c r="R100" s="24"/>
      <c r="S100" s="24"/>
      <c r="T100" s="24"/>
      <c r="U100" s="24"/>
      <c r="V100" s="24"/>
      <c r="W100" s="24"/>
      <c r="X100" s="24"/>
      <c r="Y100" s="24"/>
      <c r="Z100" s="24"/>
    </row>
    <row r="101" spans="1:26">
      <c r="A101" s="601">
        <f>ClubNet取込み用【編集不可】!D101</f>
        <v>20260225</v>
      </c>
      <c r="B101" s="587">
        <f t="shared" si="0"/>
        <v>46078</v>
      </c>
      <c r="C101" s="589" t="str">
        <f>ClubNet取込み用【編集不可】!C101</f>
        <v>P00009</v>
      </c>
      <c r="D101" s="589" t="str">
        <f t="shared" si="1"/>
        <v>Back＆Ar1</v>
      </c>
      <c r="E101" s="588">
        <f>ClubNet取込み用【編集不可】!E101</f>
        <v>1800</v>
      </c>
      <c r="F101" s="588">
        <f>ClubNet取込み用【編集不可】!F101</f>
        <v>1900</v>
      </c>
      <c r="G101" s="602">
        <f>ClubNet取込み用【編集不可】!I101</f>
        <v>2265</v>
      </c>
      <c r="H101" s="589" t="str">
        <f t="shared" si="2"/>
        <v>Nagi.k</v>
      </c>
      <c r="I101" s="24"/>
      <c r="J101" s="24"/>
      <c r="K101" s="24"/>
      <c r="L101" s="24"/>
      <c r="M101" s="24"/>
      <c r="N101" s="24"/>
      <c r="O101" s="24"/>
      <c r="P101" s="24"/>
      <c r="Q101" s="24"/>
      <c r="R101" s="24"/>
      <c r="S101" s="24"/>
      <c r="T101" s="24"/>
      <c r="U101" s="24"/>
      <c r="V101" s="24"/>
      <c r="W101" s="24"/>
      <c r="X101" s="24"/>
      <c r="Y101" s="24"/>
      <c r="Z101" s="24"/>
    </row>
    <row r="102" spans="1:26">
      <c r="A102" s="601">
        <f>ClubNet取込み用【編集不可】!D102</f>
        <v>20260225</v>
      </c>
      <c r="B102" s="587">
        <f t="shared" si="0"/>
        <v>46078</v>
      </c>
      <c r="C102" s="589" t="str">
        <f>ClubNet取込み用【編集不可】!C102</f>
        <v>P00001</v>
      </c>
      <c r="D102" s="589" t="str">
        <f t="shared" si="1"/>
        <v>Basic1</v>
      </c>
      <c r="E102" s="588">
        <f>ClubNet取込み用【編集不可】!E102</f>
        <v>1930</v>
      </c>
      <c r="F102" s="588">
        <f>ClubNet取込み用【編集不可】!F102</f>
        <v>2030</v>
      </c>
      <c r="G102" s="602">
        <f>ClubNet取込み用【編集不可】!I102</f>
        <v>1981</v>
      </c>
      <c r="H102" s="589" t="str">
        <f t="shared" si="2"/>
        <v>Rion.S</v>
      </c>
      <c r="I102" s="24"/>
      <c r="J102" s="24"/>
      <c r="K102" s="24"/>
      <c r="L102" s="24"/>
      <c r="M102" s="24"/>
      <c r="N102" s="24"/>
      <c r="O102" s="24"/>
      <c r="P102" s="24"/>
      <c r="Q102" s="24"/>
      <c r="R102" s="24"/>
      <c r="S102" s="24"/>
      <c r="T102" s="24"/>
      <c r="U102" s="24"/>
      <c r="V102" s="24"/>
      <c r="W102" s="24"/>
      <c r="X102" s="24"/>
      <c r="Y102" s="24"/>
      <c r="Z102" s="24"/>
    </row>
    <row r="103" spans="1:26">
      <c r="A103" s="601">
        <f>ClubNet取込み用【編集不可】!D103</f>
        <v>20260225</v>
      </c>
      <c r="B103" s="587">
        <f t="shared" si="0"/>
        <v>46078</v>
      </c>
      <c r="C103" s="589" t="str">
        <f>ClubNet取込み用【編集不可】!C103</f>
        <v>P00004</v>
      </c>
      <c r="D103" s="589" t="str">
        <f t="shared" si="1"/>
        <v>Waist1</v>
      </c>
      <c r="E103" s="588">
        <f>ClubNet取込み用【編集不可】!E103</f>
        <v>2100</v>
      </c>
      <c r="F103" s="588">
        <f>ClubNet取込み用【編集不可】!F103</f>
        <v>2200</v>
      </c>
      <c r="G103" s="602">
        <f>ClubNet取込み用【編集不可】!I103</f>
        <v>2265</v>
      </c>
      <c r="H103" s="589" t="str">
        <f t="shared" si="2"/>
        <v>Nagi.k</v>
      </c>
      <c r="I103" s="24"/>
      <c r="J103" s="24"/>
      <c r="K103" s="24"/>
      <c r="L103" s="24"/>
      <c r="M103" s="24"/>
      <c r="N103" s="24"/>
      <c r="O103" s="24"/>
      <c r="P103" s="24"/>
      <c r="Q103" s="24"/>
      <c r="R103" s="24"/>
      <c r="S103" s="24"/>
      <c r="T103" s="24"/>
      <c r="U103" s="24"/>
      <c r="V103" s="24"/>
      <c r="W103" s="24"/>
      <c r="X103" s="24"/>
      <c r="Y103" s="24"/>
      <c r="Z103" s="24"/>
    </row>
    <row r="104" spans="1:26">
      <c r="A104" s="601">
        <f>ClubNet取込み用【編集不可】!D104</f>
        <v>20260226</v>
      </c>
      <c r="B104" s="587">
        <f t="shared" si="0"/>
        <v>46079</v>
      </c>
      <c r="C104" s="589" t="str">
        <f>ClubNet取込み用【編集不可】!C104</f>
        <v>P00004</v>
      </c>
      <c r="D104" s="589" t="str">
        <f t="shared" si="1"/>
        <v>Waist1</v>
      </c>
      <c r="E104" s="588">
        <f>ClubNet取込み用【編集不可】!E104</f>
        <v>1800</v>
      </c>
      <c r="F104" s="588">
        <f>ClubNet取込み用【編集不可】!F104</f>
        <v>1900</v>
      </c>
      <c r="G104" s="602">
        <f>ClubNet取込み用【編集不可】!I104</f>
        <v>2265</v>
      </c>
      <c r="H104" s="589" t="str">
        <f t="shared" si="2"/>
        <v>Nagi.k</v>
      </c>
      <c r="I104" s="24"/>
      <c r="J104" s="24"/>
      <c r="K104" s="24"/>
      <c r="L104" s="24"/>
      <c r="M104" s="24"/>
      <c r="N104" s="24"/>
      <c r="O104" s="24"/>
      <c r="P104" s="24"/>
      <c r="Q104" s="24"/>
      <c r="R104" s="24"/>
      <c r="S104" s="24"/>
      <c r="T104" s="24"/>
      <c r="U104" s="24"/>
      <c r="V104" s="24"/>
      <c r="W104" s="24"/>
      <c r="X104" s="24"/>
      <c r="Y104" s="24"/>
      <c r="Z104" s="24"/>
    </row>
    <row r="105" spans="1:26">
      <c r="A105" s="601">
        <f>ClubNet取込み用【編集不可】!D105</f>
        <v>20260226</v>
      </c>
      <c r="B105" s="587">
        <f t="shared" si="0"/>
        <v>46079</v>
      </c>
      <c r="C105" s="589" t="str">
        <f>ClubNet取込み用【編集不可】!C105</f>
        <v>P00018</v>
      </c>
      <c r="D105" s="589" t="str">
        <f t="shared" si="1"/>
        <v>Shape up</v>
      </c>
      <c r="E105" s="588">
        <f>ClubNet取込み用【編集不可】!E105</f>
        <v>1930</v>
      </c>
      <c r="F105" s="588">
        <f>ClubNet取込み用【編集不可】!F105</f>
        <v>2030</v>
      </c>
      <c r="G105" s="602">
        <f>ClubNet取込み用【編集不可】!I105</f>
        <v>1981</v>
      </c>
      <c r="H105" s="589" t="str">
        <f t="shared" si="2"/>
        <v>Rion.S</v>
      </c>
      <c r="I105" s="24"/>
      <c r="J105" s="24"/>
      <c r="K105" s="24"/>
      <c r="L105" s="24"/>
      <c r="M105" s="24"/>
      <c r="N105" s="24"/>
      <c r="O105" s="24"/>
      <c r="P105" s="24"/>
      <c r="Q105" s="24"/>
      <c r="R105" s="24"/>
      <c r="S105" s="24"/>
      <c r="T105" s="24"/>
      <c r="U105" s="24"/>
      <c r="V105" s="24"/>
      <c r="W105" s="24"/>
      <c r="X105" s="24"/>
      <c r="Y105" s="24"/>
      <c r="Z105" s="24"/>
    </row>
    <row r="106" spans="1:26">
      <c r="A106" s="601">
        <f>ClubNet取込み用【編集不可】!D106</f>
        <v>20260226</v>
      </c>
      <c r="B106" s="587">
        <f t="shared" si="0"/>
        <v>46079</v>
      </c>
      <c r="C106" s="589" t="str">
        <f>ClubNet取込み用【編集不可】!C106</f>
        <v>P00001</v>
      </c>
      <c r="D106" s="589" t="str">
        <f t="shared" si="1"/>
        <v>Basic1</v>
      </c>
      <c r="E106" s="588">
        <f>ClubNet取込み用【編集不可】!E106</f>
        <v>2100</v>
      </c>
      <c r="F106" s="588">
        <f>ClubNet取込み用【編集不可】!F106</f>
        <v>2200</v>
      </c>
      <c r="G106" s="602">
        <f>ClubNet取込み用【編集不可】!I106</f>
        <v>1981</v>
      </c>
      <c r="H106" s="589" t="str">
        <f t="shared" si="2"/>
        <v>Rion.S</v>
      </c>
      <c r="I106" s="24"/>
      <c r="J106" s="24"/>
      <c r="K106" s="24"/>
      <c r="L106" s="24"/>
      <c r="M106" s="24"/>
      <c r="N106" s="24"/>
      <c r="O106" s="24"/>
      <c r="P106" s="24"/>
      <c r="Q106" s="24"/>
      <c r="R106" s="24"/>
      <c r="S106" s="24"/>
      <c r="T106" s="24"/>
      <c r="U106" s="24"/>
      <c r="V106" s="24"/>
      <c r="W106" s="24"/>
      <c r="X106" s="24"/>
      <c r="Y106" s="24"/>
      <c r="Z106" s="24"/>
    </row>
    <row r="107" spans="1:26">
      <c r="A107" s="601">
        <f>ClubNet取込み用【編集不可】!D107</f>
        <v>20260227</v>
      </c>
      <c r="B107" s="587">
        <f t="shared" si="0"/>
        <v>46080</v>
      </c>
      <c r="C107" s="589" t="str">
        <f>ClubNet取込み用【編集不可】!C107</f>
        <v>P00024</v>
      </c>
      <c r="D107" s="589" t="str">
        <f t="shared" si="1"/>
        <v>Bodyl1</v>
      </c>
      <c r="E107" s="588">
        <f>ClubNet取込み用【編集不可】!E107</f>
        <v>1030</v>
      </c>
      <c r="F107" s="588">
        <f>ClubNet取込み用【編集不可】!F107</f>
        <v>1130</v>
      </c>
      <c r="G107" s="602">
        <f>ClubNet取込み用【編集不可】!I107</f>
        <v>1969</v>
      </c>
      <c r="H107" s="589" t="str">
        <f t="shared" si="2"/>
        <v>rena.H</v>
      </c>
      <c r="I107" s="24"/>
      <c r="J107" s="24"/>
      <c r="K107" s="24"/>
      <c r="L107" s="24"/>
      <c r="M107" s="24"/>
      <c r="N107" s="24"/>
      <c r="O107" s="24"/>
      <c r="P107" s="24"/>
      <c r="Q107" s="24"/>
      <c r="R107" s="24"/>
      <c r="S107" s="24"/>
      <c r="T107" s="24"/>
      <c r="U107" s="24"/>
      <c r="V107" s="24"/>
      <c r="W107" s="24"/>
      <c r="X107" s="24"/>
      <c r="Y107" s="24"/>
      <c r="Z107" s="24"/>
    </row>
    <row r="108" spans="1:26">
      <c r="A108" s="601">
        <f>ClubNet取込み用【編集不可】!D108</f>
        <v>20260227</v>
      </c>
      <c r="B108" s="587">
        <f t="shared" si="0"/>
        <v>46080</v>
      </c>
      <c r="C108" s="589" t="str">
        <f>ClubNet取込み用【編集不可】!C108</f>
        <v>P00009</v>
      </c>
      <c r="D108" s="589" t="str">
        <f t="shared" si="1"/>
        <v>Back＆Ar1</v>
      </c>
      <c r="E108" s="588">
        <f>ClubNet取込み用【編集不可】!E108</f>
        <v>1200</v>
      </c>
      <c r="F108" s="588">
        <f>ClubNet取込み用【編集不可】!F108</f>
        <v>1300</v>
      </c>
      <c r="G108" s="602">
        <f>ClubNet取込み用【編集不可】!I108</f>
        <v>1634</v>
      </c>
      <c r="H108" s="589" t="str">
        <f t="shared" si="2"/>
        <v>misaki.h</v>
      </c>
      <c r="I108" s="24"/>
      <c r="J108" s="24"/>
      <c r="K108" s="24"/>
      <c r="L108" s="24"/>
      <c r="M108" s="24"/>
      <c r="N108" s="24"/>
      <c r="O108" s="24"/>
      <c r="P108" s="24"/>
      <c r="Q108" s="24"/>
      <c r="R108" s="24"/>
      <c r="S108" s="24"/>
      <c r="T108" s="24"/>
      <c r="U108" s="24"/>
      <c r="V108" s="24"/>
      <c r="W108" s="24"/>
      <c r="X108" s="24"/>
      <c r="Y108" s="24"/>
      <c r="Z108" s="24"/>
    </row>
    <row r="109" spans="1:26">
      <c r="A109" s="601">
        <f>ClubNet取込み用【編集不可】!D109</f>
        <v>20260227</v>
      </c>
      <c r="B109" s="587">
        <f t="shared" si="0"/>
        <v>46080</v>
      </c>
      <c r="C109" s="589" t="str">
        <f>ClubNet取込み用【編集不可】!C109</f>
        <v>P00002</v>
      </c>
      <c r="D109" s="589" t="str">
        <f t="shared" si="1"/>
        <v>Basic2</v>
      </c>
      <c r="E109" s="588">
        <f>ClubNet取込み用【編集不可】!E109</f>
        <v>1330</v>
      </c>
      <c r="F109" s="588">
        <f>ClubNet取込み用【編集不可】!F109</f>
        <v>1430</v>
      </c>
      <c r="G109" s="602">
        <f>ClubNet取込み用【編集不可】!I109</f>
        <v>1969</v>
      </c>
      <c r="H109" s="589" t="str">
        <f t="shared" si="2"/>
        <v>rena.H</v>
      </c>
      <c r="I109" s="24"/>
      <c r="J109" s="24"/>
      <c r="K109" s="24"/>
      <c r="L109" s="24"/>
      <c r="M109" s="24"/>
      <c r="N109" s="24"/>
      <c r="O109" s="24"/>
      <c r="P109" s="24"/>
      <c r="Q109" s="24"/>
      <c r="R109" s="24"/>
      <c r="S109" s="24"/>
      <c r="T109" s="24"/>
      <c r="U109" s="24"/>
      <c r="V109" s="24"/>
      <c r="W109" s="24"/>
      <c r="X109" s="24"/>
      <c r="Y109" s="24"/>
      <c r="Z109" s="24"/>
    </row>
    <row r="110" spans="1:26">
      <c r="A110" s="601">
        <f>ClubNet取込み用【編集不可】!D110</f>
        <v>20260227</v>
      </c>
      <c r="B110" s="587">
        <f t="shared" si="0"/>
        <v>46080</v>
      </c>
      <c r="C110" s="589" t="str">
        <f>ClubNet取込み用【編集不可】!C110</f>
        <v>P00001</v>
      </c>
      <c r="D110" s="589" t="str">
        <f t="shared" si="1"/>
        <v>Basic1</v>
      </c>
      <c r="E110" s="588">
        <f>ClubNet取込み用【編集不可】!E110</f>
        <v>1800</v>
      </c>
      <c r="F110" s="588">
        <f>ClubNet取込み用【編集不可】!F110</f>
        <v>1900</v>
      </c>
      <c r="G110" s="602">
        <f>ClubNet取込み用【編集不可】!I110</f>
        <v>1981</v>
      </c>
      <c r="H110" s="589" t="str">
        <f t="shared" si="2"/>
        <v>Rion.S</v>
      </c>
      <c r="I110" s="24"/>
      <c r="J110" s="24"/>
      <c r="K110" s="24"/>
      <c r="L110" s="24"/>
      <c r="M110" s="24"/>
      <c r="N110" s="24"/>
      <c r="O110" s="24"/>
      <c r="P110" s="24"/>
      <c r="Q110" s="24"/>
      <c r="R110" s="24"/>
      <c r="S110" s="24"/>
      <c r="T110" s="24"/>
      <c r="U110" s="24"/>
      <c r="V110" s="24"/>
      <c r="W110" s="24"/>
      <c r="X110" s="24"/>
      <c r="Y110" s="24"/>
      <c r="Z110" s="24"/>
    </row>
    <row r="111" spans="1:26">
      <c r="A111" s="601">
        <f>ClubNet取込み用【編集不可】!D111</f>
        <v>20260227</v>
      </c>
      <c r="B111" s="587">
        <f t="shared" si="0"/>
        <v>46080</v>
      </c>
      <c r="C111" s="589" t="str">
        <f>ClubNet取込み用【編集不可】!C111</f>
        <v>P00022</v>
      </c>
      <c r="D111" s="589" t="str">
        <f t="shared" si="1"/>
        <v>jump1</v>
      </c>
      <c r="E111" s="588">
        <f>ClubNet取込み用【編集不可】!E111</f>
        <v>1930</v>
      </c>
      <c r="F111" s="588">
        <f>ClubNet取込み用【編集不可】!F111</f>
        <v>2030</v>
      </c>
      <c r="G111" s="602">
        <f>ClubNet取込み用【編集不可】!I111</f>
        <v>1634</v>
      </c>
      <c r="H111" s="589" t="str">
        <f t="shared" si="2"/>
        <v>misaki.h</v>
      </c>
      <c r="I111" s="24"/>
      <c r="J111" s="24"/>
      <c r="K111" s="24"/>
      <c r="L111" s="24"/>
      <c r="M111" s="24"/>
      <c r="N111" s="24"/>
      <c r="O111" s="24"/>
      <c r="P111" s="24"/>
      <c r="Q111" s="24"/>
      <c r="R111" s="24"/>
      <c r="S111" s="24"/>
      <c r="T111" s="24"/>
      <c r="U111" s="24"/>
      <c r="V111" s="24"/>
      <c r="W111" s="24"/>
      <c r="X111" s="24"/>
      <c r="Y111" s="24"/>
      <c r="Z111" s="24"/>
    </row>
    <row r="112" spans="1:26">
      <c r="A112" s="601">
        <f>ClubNet取込み用【編集不可】!D112</f>
        <v>20260227</v>
      </c>
      <c r="B112" s="587">
        <f t="shared" si="0"/>
        <v>46080</v>
      </c>
      <c r="C112" s="589" t="str">
        <f>ClubNet取込み用【編集不可】!C112</f>
        <v>P00018</v>
      </c>
      <c r="D112" s="589" t="str">
        <f t="shared" si="1"/>
        <v>Shape up</v>
      </c>
      <c r="E112" s="588">
        <f>ClubNet取込み用【編集不可】!E112</f>
        <v>2100</v>
      </c>
      <c r="F112" s="588">
        <f>ClubNet取込み用【編集不可】!F112</f>
        <v>2200</v>
      </c>
      <c r="G112" s="602">
        <f>ClubNet取込み用【編集不可】!I112</f>
        <v>1981</v>
      </c>
      <c r="H112" s="589" t="str">
        <f t="shared" si="2"/>
        <v>Rion.S</v>
      </c>
      <c r="I112" s="24"/>
      <c r="J112" s="24"/>
      <c r="K112" s="24"/>
      <c r="L112" s="24"/>
      <c r="M112" s="24"/>
      <c r="N112" s="24"/>
      <c r="O112" s="24"/>
      <c r="P112" s="24"/>
      <c r="Q112" s="24"/>
      <c r="R112" s="24"/>
      <c r="S112" s="24"/>
      <c r="T112" s="24"/>
      <c r="U112" s="24"/>
      <c r="V112" s="24"/>
      <c r="W112" s="24"/>
      <c r="X112" s="24"/>
      <c r="Y112" s="24"/>
      <c r="Z112" s="24"/>
    </row>
    <row r="113" spans="1:26">
      <c r="A113" s="601">
        <f>ClubNet取込み用【編集不可】!D113</f>
        <v>20260228</v>
      </c>
      <c r="B113" s="587">
        <f t="shared" si="0"/>
        <v>46081</v>
      </c>
      <c r="C113" s="589" t="str">
        <f>ClubNet取込み用【編集不可】!C113</f>
        <v>P00011</v>
      </c>
      <c r="D113" s="589" t="str">
        <f t="shared" si="1"/>
        <v>Stretch1</v>
      </c>
      <c r="E113" s="588">
        <f>ClubNet取込み用【編集不可】!E113</f>
        <v>1030</v>
      </c>
      <c r="F113" s="588">
        <f>ClubNet取込み用【編集不可】!F113</f>
        <v>1130</v>
      </c>
      <c r="G113" s="602">
        <f>ClubNet取込み用【編集不可】!I113</f>
        <v>1634</v>
      </c>
      <c r="H113" s="589" t="str">
        <f t="shared" si="2"/>
        <v>misaki.h</v>
      </c>
      <c r="I113" s="24"/>
      <c r="J113" s="24"/>
      <c r="K113" s="24"/>
      <c r="L113" s="24"/>
      <c r="M113" s="24"/>
      <c r="N113" s="24"/>
      <c r="O113" s="24"/>
      <c r="P113" s="24"/>
      <c r="Q113" s="24"/>
      <c r="R113" s="24"/>
      <c r="S113" s="24"/>
      <c r="T113" s="24"/>
      <c r="U113" s="24"/>
      <c r="V113" s="24"/>
      <c r="W113" s="24"/>
      <c r="X113" s="24"/>
      <c r="Y113" s="24"/>
      <c r="Z113" s="24"/>
    </row>
    <row r="114" spans="1:26">
      <c r="A114" s="601">
        <f>ClubNet取込み用【編集不可】!D114</f>
        <v>20260228</v>
      </c>
      <c r="B114" s="587">
        <f t="shared" si="0"/>
        <v>46081</v>
      </c>
      <c r="C114" s="589" t="str">
        <f>ClubNet取込み用【編集不可】!C114</f>
        <v>P00001</v>
      </c>
      <c r="D114" s="589" t="str">
        <f t="shared" si="1"/>
        <v>Basic1</v>
      </c>
      <c r="E114" s="588">
        <f>ClubNet取込み用【編集不可】!E114</f>
        <v>1200</v>
      </c>
      <c r="F114" s="588">
        <f>ClubNet取込み用【編集不可】!F114</f>
        <v>1300</v>
      </c>
      <c r="G114" s="602">
        <f>ClubNet取込み用【編集不可】!I114</f>
        <v>1634</v>
      </c>
      <c r="H114" s="589" t="str">
        <f t="shared" si="2"/>
        <v>misaki.h</v>
      </c>
      <c r="I114" s="24"/>
      <c r="J114" s="24"/>
      <c r="K114" s="24"/>
      <c r="L114" s="24"/>
      <c r="M114" s="24"/>
      <c r="N114" s="24"/>
      <c r="O114" s="24"/>
      <c r="P114" s="24"/>
      <c r="Q114" s="24"/>
      <c r="R114" s="24"/>
      <c r="S114" s="24"/>
      <c r="T114" s="24"/>
      <c r="U114" s="24"/>
      <c r="V114" s="24"/>
      <c r="W114" s="24"/>
      <c r="X114" s="24"/>
      <c r="Y114" s="24"/>
      <c r="Z114" s="24"/>
    </row>
    <row r="115" spans="1:26">
      <c r="A115" s="601">
        <f>ClubNet取込み用【編集不可】!D115</f>
        <v>20260228</v>
      </c>
      <c r="B115" s="587">
        <f t="shared" si="0"/>
        <v>46081</v>
      </c>
      <c r="C115" s="589" t="str">
        <f>ClubNet取込み用【編集不可】!C115</f>
        <v>P00009</v>
      </c>
      <c r="D115" s="589" t="str">
        <f t="shared" si="1"/>
        <v>Back＆Ar1</v>
      </c>
      <c r="E115" s="588">
        <f>ClubNet取込み用【編集不可】!E115</f>
        <v>1330</v>
      </c>
      <c r="F115" s="588">
        <f>ClubNet取込み用【編集不可】!F115</f>
        <v>1430</v>
      </c>
      <c r="G115" s="602">
        <f>ClubNet取込み用【編集不可】!I115</f>
        <v>2265</v>
      </c>
      <c r="H115" s="589" t="str">
        <f t="shared" si="2"/>
        <v>Nagi.k</v>
      </c>
      <c r="I115" s="24"/>
      <c r="J115" s="24"/>
      <c r="K115" s="24"/>
      <c r="L115" s="24"/>
      <c r="M115" s="24"/>
      <c r="N115" s="24"/>
      <c r="O115" s="24"/>
      <c r="P115" s="24"/>
      <c r="Q115" s="24"/>
      <c r="R115" s="24"/>
      <c r="S115" s="24"/>
      <c r="T115" s="24"/>
      <c r="U115" s="24"/>
      <c r="V115" s="24"/>
      <c r="W115" s="24"/>
      <c r="X115" s="24"/>
      <c r="Y115" s="24"/>
      <c r="Z115" s="24"/>
    </row>
    <row r="116" spans="1:26">
      <c r="A116" s="601">
        <f>ClubNet取込み用【編集不可】!D116</f>
        <v>20260228</v>
      </c>
      <c r="B116" s="587">
        <f t="shared" si="0"/>
        <v>46081</v>
      </c>
      <c r="C116" s="589" t="str">
        <f>ClubNet取込み用【編集不可】!C116</f>
        <v>P00034</v>
      </c>
      <c r="D116" s="589" t="str">
        <f t="shared" si="1"/>
        <v>PC</v>
      </c>
      <c r="E116" s="588">
        <f>ClubNet取込み用【編集不可】!E116</f>
        <v>1500</v>
      </c>
      <c r="F116" s="588">
        <f>ClubNet取込み用【編集不可】!F116</f>
        <v>1600</v>
      </c>
      <c r="G116" s="602">
        <f>ClubNet取込み用【編集不可】!I116</f>
        <v>1981</v>
      </c>
      <c r="H116" s="589" t="str">
        <f t="shared" si="2"/>
        <v>Rion.S</v>
      </c>
      <c r="I116" s="24"/>
      <c r="J116" s="24"/>
      <c r="K116" s="24"/>
      <c r="L116" s="24"/>
      <c r="M116" s="24"/>
      <c r="N116" s="24"/>
      <c r="O116" s="24"/>
      <c r="P116" s="24"/>
      <c r="Q116" s="24"/>
      <c r="R116" s="24"/>
      <c r="S116" s="24"/>
      <c r="T116" s="24"/>
      <c r="U116" s="24"/>
      <c r="V116" s="24"/>
      <c r="W116" s="24"/>
      <c r="X116" s="24"/>
      <c r="Y116" s="24"/>
      <c r="Z116" s="24"/>
    </row>
    <row r="117" spans="1:26">
      <c r="A117" s="601">
        <f>ClubNet取込み用【編集不可】!D117</f>
        <v>20260228</v>
      </c>
      <c r="B117" s="587">
        <f t="shared" si="0"/>
        <v>46081</v>
      </c>
      <c r="C117" s="589" t="str">
        <f>ClubNet取込み用【編集不可】!C117</f>
        <v>P00024</v>
      </c>
      <c r="D117" s="589" t="str">
        <f t="shared" si="1"/>
        <v>Bodyl1</v>
      </c>
      <c r="E117" s="588">
        <f>ClubNet取込み用【編集不可】!E117</f>
        <v>1730</v>
      </c>
      <c r="F117" s="588">
        <f>ClubNet取込み用【編集不可】!F117</f>
        <v>1830</v>
      </c>
      <c r="G117" s="602">
        <f>ClubNet取込み用【編集不可】!I117</f>
        <v>1969</v>
      </c>
      <c r="H117" s="589" t="str">
        <f t="shared" si="2"/>
        <v>rena.H</v>
      </c>
      <c r="I117" s="24"/>
      <c r="J117" s="24"/>
      <c r="K117" s="24"/>
      <c r="L117" s="24"/>
      <c r="M117" s="24"/>
      <c r="N117" s="24"/>
      <c r="O117" s="24"/>
      <c r="P117" s="24"/>
      <c r="Q117" s="24"/>
      <c r="R117" s="24"/>
      <c r="S117" s="24"/>
      <c r="T117" s="24"/>
      <c r="U117" s="24"/>
      <c r="V117" s="24"/>
      <c r="W117" s="24"/>
      <c r="X117" s="24"/>
      <c r="Y117" s="24"/>
      <c r="Z117" s="24"/>
    </row>
    <row r="118" spans="1:26">
      <c r="A118" s="601">
        <f>ClubNet取込み用【編集不可】!D118</f>
        <v>0</v>
      </c>
      <c r="B118" s="587" t="e">
        <f t="shared" si="0"/>
        <v>#VALUE!</v>
      </c>
      <c r="C118" s="589">
        <f>ClubNet取込み用【編集不可】!C118</f>
        <v>0</v>
      </c>
      <c r="D118" s="589">
        <f t="shared" si="1"/>
        <v>0</v>
      </c>
      <c r="E118" s="588">
        <f>ClubNet取込み用【編集不可】!E118</f>
        <v>0</v>
      </c>
      <c r="F118" s="588">
        <f>ClubNet取込み用【編集不可】!F118</f>
        <v>0</v>
      </c>
      <c r="G118" s="602">
        <f>ClubNet取込み用【編集不可】!I118</f>
        <v>0</v>
      </c>
      <c r="H118" s="589">
        <f t="shared" si="2"/>
        <v>0</v>
      </c>
      <c r="I118" s="24"/>
      <c r="J118" s="24"/>
      <c r="K118" s="24"/>
      <c r="L118" s="24"/>
      <c r="M118" s="24"/>
      <c r="N118" s="24"/>
      <c r="O118" s="24"/>
      <c r="P118" s="24"/>
      <c r="Q118" s="24"/>
      <c r="R118" s="24"/>
      <c r="S118" s="24"/>
      <c r="T118" s="24"/>
      <c r="U118" s="24"/>
      <c r="V118" s="24"/>
      <c r="W118" s="24"/>
      <c r="X118" s="24"/>
      <c r="Y118" s="24"/>
      <c r="Z118" s="24"/>
    </row>
    <row r="119" spans="1:26">
      <c r="A119" s="601">
        <f>ClubNet取込み用【編集不可】!D119</f>
        <v>0</v>
      </c>
      <c r="B119" s="587" t="e">
        <f t="shared" si="0"/>
        <v>#VALUE!</v>
      </c>
      <c r="C119" s="589">
        <f>ClubNet取込み用【編集不可】!C119</f>
        <v>0</v>
      </c>
      <c r="D119" s="589">
        <f t="shared" si="1"/>
        <v>0</v>
      </c>
      <c r="E119" s="588">
        <f>ClubNet取込み用【編集不可】!E119</f>
        <v>0</v>
      </c>
      <c r="F119" s="588">
        <f>ClubNet取込み用【編集不可】!F119</f>
        <v>0</v>
      </c>
      <c r="G119" s="602">
        <f>ClubNet取込み用【編集不可】!I119</f>
        <v>0</v>
      </c>
      <c r="H119" s="589">
        <f t="shared" si="2"/>
        <v>0</v>
      </c>
      <c r="I119" s="24"/>
      <c r="J119" s="24"/>
      <c r="K119" s="24"/>
      <c r="L119" s="24"/>
      <c r="M119" s="24"/>
      <c r="N119" s="24"/>
      <c r="O119" s="24"/>
      <c r="P119" s="24"/>
      <c r="Q119" s="24"/>
      <c r="R119" s="24"/>
      <c r="S119" s="24"/>
      <c r="T119" s="24"/>
      <c r="U119" s="24"/>
      <c r="V119" s="24"/>
      <c r="W119" s="24"/>
      <c r="X119" s="24"/>
      <c r="Y119" s="24"/>
      <c r="Z119" s="24"/>
    </row>
    <row r="120" spans="1:26">
      <c r="A120" s="601">
        <f>ClubNet取込み用【編集不可】!D120</f>
        <v>0</v>
      </c>
      <c r="B120" s="587" t="e">
        <f t="shared" si="0"/>
        <v>#VALUE!</v>
      </c>
      <c r="C120" s="589">
        <f>ClubNet取込み用【編集不可】!C120</f>
        <v>0</v>
      </c>
      <c r="D120" s="589">
        <f t="shared" si="1"/>
        <v>0</v>
      </c>
      <c r="E120" s="588">
        <f>ClubNet取込み用【編集不可】!E120</f>
        <v>0</v>
      </c>
      <c r="F120" s="588">
        <f>ClubNet取込み用【編集不可】!F120</f>
        <v>0</v>
      </c>
      <c r="G120" s="602">
        <f>ClubNet取込み用【編集不可】!I120</f>
        <v>0</v>
      </c>
      <c r="H120" s="589">
        <f t="shared" si="2"/>
        <v>0</v>
      </c>
      <c r="I120" s="24"/>
      <c r="J120" s="24"/>
      <c r="K120" s="24"/>
      <c r="L120" s="24"/>
      <c r="M120" s="24"/>
      <c r="N120" s="24"/>
      <c r="O120" s="24"/>
      <c r="P120" s="24"/>
      <c r="Q120" s="24"/>
      <c r="R120" s="24"/>
      <c r="S120" s="24"/>
      <c r="T120" s="24"/>
      <c r="U120" s="24"/>
      <c r="V120" s="24"/>
      <c r="W120" s="24"/>
      <c r="X120" s="24"/>
      <c r="Y120" s="24"/>
      <c r="Z120" s="24"/>
    </row>
    <row r="121" spans="1:26">
      <c r="A121" s="605">
        <f>ClubNet取込み用【編集不可】!D121</f>
        <v>0</v>
      </c>
      <c r="B121" s="606" t="e">
        <f t="shared" si="0"/>
        <v>#VALUE!</v>
      </c>
      <c r="C121" s="589">
        <f>ClubNet取込み用【編集不可】!C121</f>
        <v>0</v>
      </c>
      <c r="D121" s="589">
        <f t="shared" si="1"/>
        <v>0</v>
      </c>
      <c r="E121" s="586">
        <f>ClubNet取込み用【編集不可】!E121</f>
        <v>0</v>
      </c>
      <c r="F121" s="586">
        <f>ClubNet取込み用【編集不可】!F121</f>
        <v>0</v>
      </c>
      <c r="G121" s="24">
        <f>ClubNet取込み用【編集不可】!I121</f>
        <v>0</v>
      </c>
      <c r="H121" s="589">
        <f t="shared" si="2"/>
        <v>0</v>
      </c>
      <c r="I121" s="24"/>
      <c r="J121" s="24"/>
      <c r="K121" s="24"/>
      <c r="L121" s="24"/>
      <c r="M121" s="24"/>
      <c r="N121" s="24"/>
      <c r="O121" s="24"/>
      <c r="P121" s="24"/>
      <c r="Q121" s="24"/>
      <c r="R121" s="24"/>
      <c r="S121" s="24"/>
      <c r="T121" s="24"/>
      <c r="U121" s="24"/>
      <c r="V121" s="24"/>
      <c r="W121" s="24"/>
      <c r="X121" s="24"/>
      <c r="Y121" s="24"/>
      <c r="Z121" s="24"/>
    </row>
    <row r="122" spans="1:26">
      <c r="A122" s="605">
        <f>ClubNet取込み用【編集不可】!D122</f>
        <v>0</v>
      </c>
      <c r="B122" s="606" t="e">
        <f t="shared" si="0"/>
        <v>#VALUE!</v>
      </c>
      <c r="C122" s="589">
        <f>ClubNet取込み用【編集不可】!C122</f>
        <v>0</v>
      </c>
      <c r="D122" s="589">
        <f t="shared" si="1"/>
        <v>0</v>
      </c>
      <c r="E122" s="586">
        <f>ClubNet取込み用【編集不可】!E122</f>
        <v>0</v>
      </c>
      <c r="F122" s="586">
        <f>ClubNet取込み用【編集不可】!F122</f>
        <v>0</v>
      </c>
      <c r="G122" s="24">
        <f>ClubNet取込み用【編集不可】!I122</f>
        <v>0</v>
      </c>
      <c r="H122" s="589">
        <f t="shared" si="2"/>
        <v>0</v>
      </c>
      <c r="I122" s="24"/>
      <c r="J122" s="24"/>
      <c r="K122" s="24"/>
      <c r="L122" s="24"/>
      <c r="M122" s="24"/>
      <c r="N122" s="24"/>
      <c r="O122" s="24"/>
      <c r="P122" s="24"/>
      <c r="Q122" s="24"/>
      <c r="R122" s="24"/>
      <c r="S122" s="24"/>
      <c r="T122" s="24"/>
      <c r="U122" s="24"/>
      <c r="V122" s="24"/>
      <c r="W122" s="24"/>
      <c r="X122" s="24"/>
      <c r="Y122" s="24"/>
      <c r="Z122" s="24"/>
    </row>
    <row r="123" spans="1:26">
      <c r="A123" s="605">
        <f>ClubNet取込み用【編集不可】!D123</f>
        <v>0</v>
      </c>
      <c r="B123" s="606" t="e">
        <f t="shared" si="0"/>
        <v>#VALUE!</v>
      </c>
      <c r="C123" s="589">
        <f>ClubNet取込み用【編集不可】!C123</f>
        <v>0</v>
      </c>
      <c r="D123" s="589">
        <f t="shared" si="1"/>
        <v>0</v>
      </c>
      <c r="E123" s="586">
        <f>ClubNet取込み用【編集不可】!E123</f>
        <v>0</v>
      </c>
      <c r="F123" s="586">
        <f>ClubNet取込み用【編集不可】!F123</f>
        <v>0</v>
      </c>
      <c r="G123" s="24">
        <f>ClubNet取込み用【編集不可】!I123</f>
        <v>0</v>
      </c>
      <c r="H123" s="589">
        <f t="shared" si="2"/>
        <v>0</v>
      </c>
      <c r="I123" s="24"/>
      <c r="J123" s="24"/>
      <c r="K123" s="24"/>
      <c r="L123" s="24"/>
      <c r="M123" s="24"/>
      <c r="N123" s="24"/>
      <c r="O123" s="24"/>
      <c r="P123" s="24"/>
      <c r="Q123" s="24"/>
      <c r="R123" s="24"/>
      <c r="S123" s="24"/>
      <c r="T123" s="24"/>
      <c r="U123" s="24"/>
      <c r="V123" s="24"/>
      <c r="W123" s="24"/>
      <c r="X123" s="24"/>
      <c r="Y123" s="24"/>
      <c r="Z123" s="24"/>
    </row>
    <row r="124" spans="1:26">
      <c r="A124" s="605">
        <f>ClubNet取込み用【編集不可】!D124</f>
        <v>0</v>
      </c>
      <c r="B124" s="606" t="e">
        <f t="shared" si="0"/>
        <v>#VALUE!</v>
      </c>
      <c r="C124" s="589">
        <f>ClubNet取込み用【編集不可】!C124</f>
        <v>0</v>
      </c>
      <c r="D124" s="589">
        <f t="shared" si="1"/>
        <v>0</v>
      </c>
      <c r="E124" s="586">
        <f>ClubNet取込み用【編集不可】!E124</f>
        <v>0</v>
      </c>
      <c r="F124" s="586">
        <f>ClubNet取込み用【編集不可】!F124</f>
        <v>0</v>
      </c>
      <c r="G124" s="24">
        <f>ClubNet取込み用【編集不可】!I124</f>
        <v>0</v>
      </c>
      <c r="H124" s="589">
        <f t="shared" si="2"/>
        <v>0</v>
      </c>
      <c r="I124" s="24"/>
      <c r="J124" s="24"/>
      <c r="K124" s="24"/>
      <c r="L124" s="24"/>
      <c r="M124" s="24"/>
      <c r="N124" s="24"/>
      <c r="O124" s="24"/>
      <c r="P124" s="24"/>
      <c r="Q124" s="24"/>
      <c r="R124" s="24"/>
      <c r="S124" s="24"/>
      <c r="T124" s="24"/>
      <c r="U124" s="24"/>
      <c r="V124" s="24"/>
      <c r="W124" s="24"/>
      <c r="X124" s="24"/>
      <c r="Y124" s="24"/>
      <c r="Z124" s="24"/>
    </row>
    <row r="125" spans="1:26">
      <c r="A125" s="605">
        <f>ClubNet取込み用【編集不可】!D125</f>
        <v>0</v>
      </c>
      <c r="B125" s="606" t="e">
        <f t="shared" si="0"/>
        <v>#VALUE!</v>
      </c>
      <c r="C125" s="589">
        <f>ClubNet取込み用【編集不可】!C125</f>
        <v>0</v>
      </c>
      <c r="D125" s="589">
        <f t="shared" si="1"/>
        <v>0</v>
      </c>
      <c r="E125" s="586">
        <f>ClubNet取込み用【編集不可】!E125</f>
        <v>0</v>
      </c>
      <c r="F125" s="586">
        <f>ClubNet取込み用【編集不可】!F125</f>
        <v>0</v>
      </c>
      <c r="G125" s="24">
        <f>ClubNet取込み用【編集不可】!I125</f>
        <v>0</v>
      </c>
      <c r="H125" s="589">
        <f t="shared" si="2"/>
        <v>0</v>
      </c>
      <c r="I125" s="24"/>
      <c r="J125" s="24"/>
      <c r="K125" s="24"/>
      <c r="L125" s="24"/>
      <c r="M125" s="24"/>
      <c r="N125" s="24"/>
      <c r="O125" s="24"/>
      <c r="P125" s="24"/>
      <c r="Q125" s="24"/>
      <c r="R125" s="24"/>
      <c r="S125" s="24"/>
      <c r="T125" s="24"/>
      <c r="U125" s="24"/>
      <c r="V125" s="24"/>
      <c r="W125" s="24"/>
      <c r="X125" s="24"/>
      <c r="Y125" s="24"/>
      <c r="Z125" s="24"/>
    </row>
    <row r="126" spans="1:26">
      <c r="A126" s="605">
        <f>ClubNet取込み用【編集不可】!D126</f>
        <v>0</v>
      </c>
      <c r="B126" s="606" t="e">
        <f t="shared" si="0"/>
        <v>#VALUE!</v>
      </c>
      <c r="C126" s="589">
        <f>ClubNet取込み用【編集不可】!C126</f>
        <v>0</v>
      </c>
      <c r="D126" s="589">
        <f t="shared" si="1"/>
        <v>0</v>
      </c>
      <c r="E126" s="586">
        <f>ClubNet取込み用【編集不可】!E126</f>
        <v>0</v>
      </c>
      <c r="F126" s="586">
        <f>ClubNet取込み用【編集不可】!F126</f>
        <v>0</v>
      </c>
      <c r="G126" s="24">
        <f>ClubNet取込み用【編集不可】!I126</f>
        <v>0</v>
      </c>
      <c r="H126" s="589">
        <f t="shared" si="2"/>
        <v>0</v>
      </c>
      <c r="I126" s="24"/>
      <c r="J126" s="24"/>
      <c r="K126" s="24"/>
      <c r="L126" s="24"/>
      <c r="M126" s="24"/>
      <c r="N126" s="24"/>
      <c r="O126" s="24"/>
      <c r="P126" s="24"/>
      <c r="Q126" s="24"/>
      <c r="R126" s="24"/>
      <c r="S126" s="24"/>
      <c r="T126" s="24"/>
      <c r="U126" s="24"/>
      <c r="V126" s="24"/>
      <c r="W126" s="24"/>
      <c r="X126" s="24"/>
      <c r="Y126" s="24"/>
      <c r="Z126" s="24"/>
    </row>
    <row r="127" spans="1:26">
      <c r="A127" s="605">
        <f>ClubNet取込み用【編集不可】!D127</f>
        <v>0</v>
      </c>
      <c r="B127" s="606" t="e">
        <f t="shared" si="0"/>
        <v>#VALUE!</v>
      </c>
      <c r="C127" s="589">
        <f>ClubNet取込み用【編集不可】!C127</f>
        <v>0</v>
      </c>
      <c r="D127" s="589">
        <f t="shared" si="1"/>
        <v>0</v>
      </c>
      <c r="E127" s="586">
        <f>ClubNet取込み用【編集不可】!E127</f>
        <v>0</v>
      </c>
      <c r="F127" s="586">
        <f>ClubNet取込み用【編集不可】!F127</f>
        <v>0</v>
      </c>
      <c r="G127" s="24">
        <f>ClubNet取込み用【編集不可】!I127</f>
        <v>0</v>
      </c>
      <c r="H127" s="589">
        <f t="shared" si="2"/>
        <v>0</v>
      </c>
      <c r="I127" s="24"/>
      <c r="J127" s="24"/>
      <c r="K127" s="24"/>
      <c r="L127" s="24"/>
      <c r="M127" s="24"/>
      <c r="N127" s="24"/>
      <c r="O127" s="24"/>
      <c r="P127" s="24"/>
      <c r="Q127" s="24"/>
      <c r="R127" s="24"/>
      <c r="S127" s="24"/>
      <c r="T127" s="24"/>
      <c r="U127" s="24"/>
      <c r="V127" s="24"/>
      <c r="W127" s="24"/>
      <c r="X127" s="24"/>
      <c r="Y127" s="24"/>
      <c r="Z127" s="24"/>
    </row>
    <row r="128" spans="1:26">
      <c r="A128" s="605">
        <f>ClubNet取込み用【編集不可】!D128</f>
        <v>0</v>
      </c>
      <c r="B128" s="606" t="e">
        <f t="shared" si="0"/>
        <v>#VALUE!</v>
      </c>
      <c r="C128" s="589">
        <f>ClubNet取込み用【編集不可】!C128</f>
        <v>0</v>
      </c>
      <c r="D128" s="589">
        <f t="shared" si="1"/>
        <v>0</v>
      </c>
      <c r="E128" s="586">
        <f>ClubNet取込み用【編集不可】!E128</f>
        <v>0</v>
      </c>
      <c r="F128" s="586">
        <f>ClubNet取込み用【編集不可】!F128</f>
        <v>0</v>
      </c>
      <c r="G128" s="24">
        <f>ClubNet取込み用【編集不可】!I128</f>
        <v>0</v>
      </c>
      <c r="H128" s="589">
        <f t="shared" si="2"/>
        <v>0</v>
      </c>
      <c r="I128" s="24"/>
      <c r="J128" s="24"/>
      <c r="K128" s="24"/>
      <c r="L128" s="24"/>
      <c r="M128" s="24"/>
      <c r="N128" s="24"/>
      <c r="O128" s="24"/>
      <c r="P128" s="24"/>
      <c r="Q128" s="24"/>
      <c r="R128" s="24"/>
      <c r="S128" s="24"/>
      <c r="T128" s="24"/>
      <c r="U128" s="24"/>
      <c r="V128" s="24"/>
      <c r="W128" s="24"/>
      <c r="X128" s="24"/>
      <c r="Y128" s="24"/>
      <c r="Z128" s="24"/>
    </row>
    <row r="129" spans="1:26">
      <c r="A129" s="605">
        <f>ClubNet取込み用【編集不可】!D129</f>
        <v>0</v>
      </c>
      <c r="B129" s="606" t="e">
        <f t="shared" si="0"/>
        <v>#VALUE!</v>
      </c>
      <c r="C129" s="589">
        <f>ClubNet取込み用【編集不可】!C129</f>
        <v>0</v>
      </c>
      <c r="D129" s="589">
        <f t="shared" si="1"/>
        <v>0</v>
      </c>
      <c r="E129" s="586">
        <f>ClubNet取込み用【編集不可】!E129</f>
        <v>0</v>
      </c>
      <c r="F129" s="586">
        <f>ClubNet取込み用【編集不可】!F129</f>
        <v>0</v>
      </c>
      <c r="G129" s="24">
        <f>ClubNet取込み用【編集不可】!I129</f>
        <v>0</v>
      </c>
      <c r="H129" s="589">
        <f t="shared" si="2"/>
        <v>0</v>
      </c>
      <c r="I129" s="24"/>
      <c r="J129" s="24"/>
      <c r="K129" s="24"/>
      <c r="L129" s="24"/>
      <c r="M129" s="24"/>
      <c r="N129" s="24"/>
      <c r="O129" s="24"/>
      <c r="P129" s="24"/>
      <c r="Q129" s="24"/>
      <c r="R129" s="24"/>
      <c r="S129" s="24"/>
      <c r="T129" s="24"/>
      <c r="U129" s="24"/>
      <c r="V129" s="24"/>
      <c r="W129" s="24"/>
      <c r="X129" s="24"/>
      <c r="Y129" s="24"/>
      <c r="Z129" s="24"/>
    </row>
    <row r="130" spans="1:26">
      <c r="A130" s="605">
        <f>ClubNet取込み用【編集不可】!D130</f>
        <v>0</v>
      </c>
      <c r="B130" s="606" t="e">
        <f t="shared" si="0"/>
        <v>#VALUE!</v>
      </c>
      <c r="C130" s="589">
        <f>ClubNet取込み用【編集不可】!C130</f>
        <v>0</v>
      </c>
      <c r="D130" s="589">
        <f t="shared" si="1"/>
        <v>0</v>
      </c>
      <c r="E130" s="586">
        <f>ClubNet取込み用【編集不可】!E130</f>
        <v>0</v>
      </c>
      <c r="F130" s="586">
        <f>ClubNet取込み用【編集不可】!F130</f>
        <v>0</v>
      </c>
      <c r="G130" s="24">
        <f>ClubNet取込み用【編集不可】!I130</f>
        <v>0</v>
      </c>
      <c r="H130" s="589">
        <f t="shared" si="2"/>
        <v>0</v>
      </c>
      <c r="I130" s="24"/>
      <c r="J130" s="24"/>
      <c r="K130" s="24"/>
      <c r="L130" s="24"/>
      <c r="M130" s="24"/>
      <c r="N130" s="24"/>
      <c r="O130" s="24"/>
      <c r="P130" s="24"/>
      <c r="Q130" s="24"/>
      <c r="R130" s="24"/>
      <c r="S130" s="24"/>
      <c r="T130" s="24"/>
      <c r="U130" s="24"/>
      <c r="V130" s="24"/>
      <c r="W130" s="24"/>
      <c r="X130" s="24"/>
      <c r="Y130" s="24"/>
      <c r="Z130" s="24"/>
    </row>
    <row r="131" spans="1:26">
      <c r="A131" s="605">
        <f>ClubNet取込み用【編集不可】!D131</f>
        <v>0</v>
      </c>
      <c r="B131" s="606" t="e">
        <f t="shared" si="0"/>
        <v>#VALUE!</v>
      </c>
      <c r="C131" s="589">
        <f>ClubNet取込み用【編集不可】!C131</f>
        <v>0</v>
      </c>
      <c r="D131" s="589">
        <f t="shared" si="1"/>
        <v>0</v>
      </c>
      <c r="E131" s="586">
        <f>ClubNet取込み用【編集不可】!E131</f>
        <v>0</v>
      </c>
      <c r="F131" s="586">
        <f>ClubNet取込み用【編集不可】!F131</f>
        <v>0</v>
      </c>
      <c r="G131" s="24">
        <f>ClubNet取込み用【編集不可】!I131</f>
        <v>0</v>
      </c>
      <c r="H131" s="589">
        <f t="shared" si="2"/>
        <v>0</v>
      </c>
      <c r="I131" s="24"/>
      <c r="J131" s="24"/>
      <c r="K131" s="24"/>
      <c r="L131" s="24"/>
      <c r="M131" s="24"/>
      <c r="N131" s="24"/>
      <c r="O131" s="24"/>
      <c r="P131" s="24"/>
      <c r="Q131" s="24"/>
      <c r="R131" s="24"/>
      <c r="S131" s="24"/>
      <c r="T131" s="24"/>
      <c r="U131" s="24"/>
      <c r="V131" s="24"/>
      <c r="W131" s="24"/>
      <c r="X131" s="24"/>
      <c r="Y131" s="24"/>
      <c r="Z131" s="24"/>
    </row>
    <row r="132" spans="1:26">
      <c r="A132" s="605">
        <f>ClubNet取込み用【編集不可】!D132</f>
        <v>0</v>
      </c>
      <c r="B132" s="606" t="e">
        <f t="shared" si="0"/>
        <v>#VALUE!</v>
      </c>
      <c r="C132" s="589">
        <f>ClubNet取込み用【編集不可】!C132</f>
        <v>0</v>
      </c>
      <c r="D132" s="589">
        <f t="shared" si="1"/>
        <v>0</v>
      </c>
      <c r="E132" s="586">
        <f>ClubNet取込み用【編集不可】!E132</f>
        <v>0</v>
      </c>
      <c r="F132" s="586">
        <f>ClubNet取込み用【編集不可】!F132</f>
        <v>0</v>
      </c>
      <c r="G132" s="24">
        <f>ClubNet取込み用【編集不可】!I132</f>
        <v>0</v>
      </c>
      <c r="H132" s="589">
        <f t="shared" si="2"/>
        <v>0</v>
      </c>
      <c r="I132" s="24"/>
      <c r="J132" s="24"/>
      <c r="K132" s="24"/>
      <c r="L132" s="24"/>
      <c r="M132" s="24"/>
      <c r="N132" s="24"/>
      <c r="O132" s="24"/>
      <c r="P132" s="24"/>
      <c r="Q132" s="24"/>
      <c r="R132" s="24"/>
      <c r="S132" s="24"/>
      <c r="T132" s="24"/>
      <c r="U132" s="24"/>
      <c r="V132" s="24"/>
      <c r="W132" s="24"/>
      <c r="X132" s="24"/>
      <c r="Y132" s="24"/>
      <c r="Z132" s="24"/>
    </row>
    <row r="133" spans="1:26">
      <c r="A133" s="605">
        <f>ClubNet取込み用【編集不可】!D133</f>
        <v>0</v>
      </c>
      <c r="B133" s="606" t="e">
        <f t="shared" si="0"/>
        <v>#VALUE!</v>
      </c>
      <c r="C133" s="589">
        <f>ClubNet取込み用【編集不可】!C133</f>
        <v>0</v>
      </c>
      <c r="D133" s="589">
        <f t="shared" si="1"/>
        <v>0</v>
      </c>
      <c r="E133" s="586">
        <f>ClubNet取込み用【編集不可】!E133</f>
        <v>0</v>
      </c>
      <c r="F133" s="586">
        <f>ClubNet取込み用【編集不可】!F133</f>
        <v>0</v>
      </c>
      <c r="G133" s="24">
        <f>ClubNet取込み用【編集不可】!I133</f>
        <v>0</v>
      </c>
      <c r="H133" s="589">
        <f t="shared" si="2"/>
        <v>0</v>
      </c>
      <c r="I133" s="24"/>
      <c r="J133" s="24"/>
      <c r="K133" s="24"/>
      <c r="L133" s="24"/>
      <c r="M133" s="24"/>
      <c r="N133" s="24"/>
      <c r="O133" s="24"/>
      <c r="P133" s="24"/>
      <c r="Q133" s="24"/>
      <c r="R133" s="24"/>
      <c r="S133" s="24"/>
      <c r="T133" s="24"/>
      <c r="U133" s="24"/>
      <c r="V133" s="24"/>
      <c r="W133" s="24"/>
      <c r="X133" s="24"/>
      <c r="Y133" s="24"/>
      <c r="Z133" s="24"/>
    </row>
    <row r="134" spans="1:26">
      <c r="A134" s="605">
        <f>ClubNet取込み用【編集不可】!D134</f>
        <v>0</v>
      </c>
      <c r="B134" s="606" t="e">
        <f t="shared" si="0"/>
        <v>#VALUE!</v>
      </c>
      <c r="C134" s="589">
        <f>ClubNet取込み用【編集不可】!C134</f>
        <v>0</v>
      </c>
      <c r="D134" s="589">
        <f t="shared" si="1"/>
        <v>0</v>
      </c>
      <c r="E134" s="586">
        <f>ClubNet取込み用【編集不可】!E134</f>
        <v>0</v>
      </c>
      <c r="F134" s="586">
        <f>ClubNet取込み用【編集不可】!F134</f>
        <v>0</v>
      </c>
      <c r="G134" s="24">
        <f>ClubNet取込み用【編集不可】!I134</f>
        <v>0</v>
      </c>
      <c r="H134" s="589">
        <f t="shared" si="2"/>
        <v>0</v>
      </c>
      <c r="I134" s="24"/>
      <c r="J134" s="24"/>
      <c r="K134" s="24"/>
      <c r="L134" s="24"/>
      <c r="M134" s="24"/>
      <c r="N134" s="24"/>
      <c r="O134" s="24"/>
      <c r="P134" s="24"/>
      <c r="Q134" s="24"/>
      <c r="R134" s="24"/>
      <c r="S134" s="24"/>
      <c r="T134" s="24"/>
      <c r="U134" s="24"/>
      <c r="V134" s="24"/>
      <c r="W134" s="24"/>
      <c r="X134" s="24"/>
      <c r="Y134" s="24"/>
      <c r="Z134" s="24"/>
    </row>
    <row r="135" spans="1:26">
      <c r="A135" s="605">
        <f>ClubNet取込み用【編集不可】!D135</f>
        <v>0</v>
      </c>
      <c r="B135" s="606" t="e">
        <f t="shared" si="0"/>
        <v>#VALUE!</v>
      </c>
      <c r="C135" s="589">
        <f>ClubNet取込み用【編集不可】!C135</f>
        <v>0</v>
      </c>
      <c r="D135" s="589">
        <f t="shared" si="1"/>
        <v>0</v>
      </c>
      <c r="E135" s="586">
        <f>ClubNet取込み用【編集不可】!E135</f>
        <v>0</v>
      </c>
      <c r="F135" s="586">
        <f>ClubNet取込み用【編集不可】!F135</f>
        <v>0</v>
      </c>
      <c r="G135" s="24">
        <f>ClubNet取込み用【編集不可】!I135</f>
        <v>0</v>
      </c>
      <c r="H135" s="589">
        <f t="shared" si="2"/>
        <v>0</v>
      </c>
      <c r="I135" s="24"/>
      <c r="J135" s="24"/>
      <c r="K135" s="24"/>
      <c r="L135" s="24"/>
      <c r="M135" s="24"/>
      <c r="N135" s="24"/>
      <c r="O135" s="24"/>
      <c r="P135" s="24"/>
      <c r="Q135" s="24"/>
      <c r="R135" s="24"/>
      <c r="S135" s="24"/>
      <c r="T135" s="24"/>
      <c r="U135" s="24"/>
      <c r="V135" s="24"/>
      <c r="W135" s="24"/>
      <c r="X135" s="24"/>
      <c r="Y135" s="24"/>
      <c r="Z135" s="24"/>
    </row>
    <row r="136" spans="1:26">
      <c r="A136" s="605">
        <f>ClubNet取込み用【編集不可】!D136</f>
        <v>0</v>
      </c>
      <c r="B136" s="606" t="e">
        <f t="shared" si="0"/>
        <v>#VALUE!</v>
      </c>
      <c r="C136" s="589">
        <f>ClubNet取込み用【編集不可】!C136</f>
        <v>0</v>
      </c>
      <c r="D136" s="589">
        <f t="shared" si="1"/>
        <v>0</v>
      </c>
      <c r="E136" s="586">
        <f>ClubNet取込み用【編集不可】!E136</f>
        <v>0</v>
      </c>
      <c r="F136" s="586">
        <f>ClubNet取込み用【編集不可】!F136</f>
        <v>0</v>
      </c>
      <c r="G136" s="24">
        <f>ClubNet取込み用【編集不可】!I136</f>
        <v>0</v>
      </c>
      <c r="H136" s="589">
        <f t="shared" si="2"/>
        <v>0</v>
      </c>
      <c r="I136" s="24"/>
      <c r="J136" s="24"/>
      <c r="K136" s="24"/>
      <c r="L136" s="24"/>
      <c r="M136" s="24"/>
      <c r="N136" s="24"/>
      <c r="O136" s="24"/>
      <c r="P136" s="24"/>
      <c r="Q136" s="24"/>
      <c r="R136" s="24"/>
      <c r="S136" s="24"/>
      <c r="T136" s="24"/>
      <c r="U136" s="24"/>
      <c r="V136" s="24"/>
      <c r="W136" s="24"/>
      <c r="X136" s="24"/>
      <c r="Y136" s="24"/>
      <c r="Z136" s="24"/>
    </row>
    <row r="137" spans="1:26">
      <c r="A137" s="605">
        <f>ClubNet取込み用【編集不可】!D137</f>
        <v>0</v>
      </c>
      <c r="B137" s="606" t="e">
        <f t="shared" si="0"/>
        <v>#VALUE!</v>
      </c>
      <c r="C137" s="589">
        <f>ClubNet取込み用【編集不可】!C137</f>
        <v>0</v>
      </c>
      <c r="D137" s="589">
        <f t="shared" si="1"/>
        <v>0</v>
      </c>
      <c r="E137" s="586">
        <f>ClubNet取込み用【編集不可】!E137</f>
        <v>0</v>
      </c>
      <c r="F137" s="586">
        <f>ClubNet取込み用【編集不可】!F137</f>
        <v>0</v>
      </c>
      <c r="G137" s="24">
        <f>ClubNet取込み用【編集不可】!I137</f>
        <v>0</v>
      </c>
      <c r="H137" s="589">
        <f t="shared" si="2"/>
        <v>0</v>
      </c>
      <c r="I137" s="24"/>
      <c r="J137" s="24"/>
      <c r="K137" s="24"/>
      <c r="L137" s="24"/>
      <c r="M137" s="24"/>
      <c r="N137" s="24"/>
      <c r="O137" s="24"/>
      <c r="P137" s="24"/>
      <c r="Q137" s="24"/>
      <c r="R137" s="24"/>
      <c r="S137" s="24"/>
      <c r="T137" s="24"/>
      <c r="U137" s="24"/>
      <c r="V137" s="24"/>
      <c r="W137" s="24"/>
      <c r="X137" s="24"/>
      <c r="Y137" s="24"/>
      <c r="Z137" s="24"/>
    </row>
    <row r="138" spans="1:26">
      <c r="A138" s="605">
        <f>ClubNet取込み用【編集不可】!D138</f>
        <v>0</v>
      </c>
      <c r="B138" s="606" t="e">
        <f t="shared" si="0"/>
        <v>#VALUE!</v>
      </c>
      <c r="C138" s="589">
        <f>ClubNet取込み用【編集不可】!C138</f>
        <v>0</v>
      </c>
      <c r="D138" s="589">
        <f t="shared" si="1"/>
        <v>0</v>
      </c>
      <c r="E138" s="586">
        <f>ClubNet取込み用【編集不可】!E138</f>
        <v>0</v>
      </c>
      <c r="F138" s="586">
        <f>ClubNet取込み用【編集不可】!F138</f>
        <v>0</v>
      </c>
      <c r="G138" s="24">
        <f>ClubNet取込み用【編集不可】!I138</f>
        <v>0</v>
      </c>
      <c r="H138" s="589">
        <f t="shared" si="2"/>
        <v>0</v>
      </c>
      <c r="I138" s="24"/>
      <c r="J138" s="24"/>
      <c r="K138" s="24"/>
      <c r="L138" s="24"/>
      <c r="M138" s="24"/>
      <c r="N138" s="24"/>
      <c r="O138" s="24"/>
      <c r="P138" s="24"/>
      <c r="Q138" s="24"/>
      <c r="R138" s="24"/>
      <c r="S138" s="24"/>
      <c r="T138" s="24"/>
      <c r="U138" s="24"/>
      <c r="V138" s="24"/>
      <c r="W138" s="24"/>
      <c r="X138" s="24"/>
      <c r="Y138" s="24"/>
      <c r="Z138" s="24"/>
    </row>
    <row r="139" spans="1:26">
      <c r="A139" s="605">
        <f>ClubNet取込み用【編集不可】!D139</f>
        <v>0</v>
      </c>
      <c r="B139" s="606" t="e">
        <f t="shared" si="0"/>
        <v>#VALUE!</v>
      </c>
      <c r="C139" s="589">
        <f>ClubNet取込み用【編集不可】!C139</f>
        <v>0</v>
      </c>
      <c r="D139" s="589">
        <f t="shared" si="1"/>
        <v>0</v>
      </c>
      <c r="E139" s="586">
        <f>ClubNet取込み用【編集不可】!E139</f>
        <v>0</v>
      </c>
      <c r="F139" s="586">
        <f>ClubNet取込み用【編集不可】!F139</f>
        <v>0</v>
      </c>
      <c r="G139" s="24">
        <f>ClubNet取込み用【編集不可】!I139</f>
        <v>0</v>
      </c>
      <c r="H139" s="589">
        <f t="shared" si="2"/>
        <v>0</v>
      </c>
      <c r="I139" s="24"/>
      <c r="J139" s="24"/>
      <c r="K139" s="24"/>
      <c r="L139" s="24"/>
      <c r="M139" s="24"/>
      <c r="N139" s="24"/>
      <c r="O139" s="24"/>
      <c r="P139" s="24"/>
      <c r="Q139" s="24"/>
      <c r="R139" s="24"/>
      <c r="S139" s="24"/>
      <c r="T139" s="24"/>
      <c r="U139" s="24"/>
      <c r="V139" s="24"/>
      <c r="W139" s="24"/>
      <c r="X139" s="24"/>
      <c r="Y139" s="24"/>
      <c r="Z139" s="24"/>
    </row>
    <row r="140" spans="1:26">
      <c r="A140" s="605">
        <f>ClubNet取込み用【編集不可】!D140</f>
        <v>0</v>
      </c>
      <c r="B140" s="606" t="e">
        <f t="shared" si="0"/>
        <v>#VALUE!</v>
      </c>
      <c r="C140" s="589">
        <f>ClubNet取込み用【編集不可】!C140</f>
        <v>0</v>
      </c>
      <c r="D140" s="589">
        <f t="shared" si="1"/>
        <v>0</v>
      </c>
      <c r="E140" s="586">
        <f>ClubNet取込み用【編集不可】!E140</f>
        <v>0</v>
      </c>
      <c r="F140" s="586">
        <f>ClubNet取込み用【編集不可】!F140</f>
        <v>0</v>
      </c>
      <c r="G140" s="24">
        <f>ClubNet取込み用【編集不可】!I140</f>
        <v>0</v>
      </c>
      <c r="H140" s="589">
        <f t="shared" si="2"/>
        <v>0</v>
      </c>
      <c r="I140" s="24"/>
      <c r="J140" s="24"/>
      <c r="K140" s="24"/>
      <c r="L140" s="24"/>
      <c r="M140" s="24"/>
      <c r="N140" s="24"/>
      <c r="O140" s="24"/>
      <c r="P140" s="24"/>
      <c r="Q140" s="24"/>
      <c r="R140" s="24"/>
      <c r="S140" s="24"/>
      <c r="T140" s="24"/>
      <c r="U140" s="24"/>
      <c r="V140" s="24"/>
      <c r="W140" s="24"/>
      <c r="X140" s="24"/>
      <c r="Y140" s="24"/>
      <c r="Z140" s="24"/>
    </row>
    <row r="141" spans="1:26">
      <c r="A141" s="605">
        <f>ClubNet取込み用【編集不可】!D141</f>
        <v>0</v>
      </c>
      <c r="B141" s="606" t="e">
        <f t="shared" si="0"/>
        <v>#VALUE!</v>
      </c>
      <c r="C141" s="589">
        <f>ClubNet取込み用【編集不可】!C141</f>
        <v>0</v>
      </c>
      <c r="D141" s="589">
        <f t="shared" si="1"/>
        <v>0</v>
      </c>
      <c r="E141" s="586">
        <f>ClubNet取込み用【編集不可】!E141</f>
        <v>0</v>
      </c>
      <c r="F141" s="586">
        <f>ClubNet取込み用【編集不可】!F141</f>
        <v>0</v>
      </c>
      <c r="G141" s="24">
        <f>ClubNet取込み用【編集不可】!I141</f>
        <v>0</v>
      </c>
      <c r="H141" s="589">
        <f t="shared" si="2"/>
        <v>0</v>
      </c>
      <c r="I141" s="24"/>
      <c r="J141" s="24"/>
      <c r="K141" s="24"/>
      <c r="L141" s="24"/>
      <c r="M141" s="24"/>
      <c r="N141" s="24"/>
      <c r="O141" s="24"/>
      <c r="P141" s="24"/>
      <c r="Q141" s="24"/>
      <c r="R141" s="24"/>
      <c r="S141" s="24"/>
      <c r="T141" s="24"/>
      <c r="U141" s="24"/>
      <c r="V141" s="24"/>
      <c r="W141" s="24"/>
      <c r="X141" s="24"/>
      <c r="Y141" s="24"/>
      <c r="Z141" s="24"/>
    </row>
    <row r="142" spans="1:26">
      <c r="A142" s="605">
        <f>ClubNet取込み用【編集不可】!D142</f>
        <v>0</v>
      </c>
      <c r="B142" s="606" t="e">
        <f t="shared" si="0"/>
        <v>#VALUE!</v>
      </c>
      <c r="C142" s="589">
        <f>ClubNet取込み用【編集不可】!C142</f>
        <v>0</v>
      </c>
      <c r="D142" s="589">
        <f t="shared" si="1"/>
        <v>0</v>
      </c>
      <c r="E142" s="586">
        <f>ClubNet取込み用【編集不可】!E142</f>
        <v>0</v>
      </c>
      <c r="F142" s="586">
        <f>ClubNet取込み用【編集不可】!F142</f>
        <v>0</v>
      </c>
      <c r="G142" s="24">
        <f>ClubNet取込み用【編集不可】!I142</f>
        <v>0</v>
      </c>
      <c r="H142" s="589">
        <f t="shared" si="2"/>
        <v>0</v>
      </c>
      <c r="I142" s="24"/>
      <c r="J142" s="24"/>
      <c r="K142" s="24"/>
      <c r="L142" s="24"/>
      <c r="M142" s="24"/>
      <c r="N142" s="24"/>
      <c r="O142" s="24"/>
      <c r="P142" s="24"/>
      <c r="Q142" s="24"/>
      <c r="R142" s="24"/>
      <c r="S142" s="24"/>
      <c r="T142" s="24"/>
      <c r="U142" s="24"/>
      <c r="V142" s="24"/>
      <c r="W142" s="24"/>
      <c r="X142" s="24"/>
      <c r="Y142" s="24"/>
      <c r="Z142" s="24"/>
    </row>
    <row r="143" spans="1:26">
      <c r="A143" s="605">
        <f>ClubNet取込み用【編集不可】!D143</f>
        <v>0</v>
      </c>
      <c r="B143" s="606" t="e">
        <f t="shared" si="0"/>
        <v>#VALUE!</v>
      </c>
      <c r="C143" s="589">
        <f>ClubNet取込み用【編集不可】!C143</f>
        <v>0</v>
      </c>
      <c r="D143" s="589">
        <f t="shared" si="1"/>
        <v>0</v>
      </c>
      <c r="E143" s="586">
        <f>ClubNet取込み用【編集不可】!E143</f>
        <v>0</v>
      </c>
      <c r="F143" s="586">
        <f>ClubNet取込み用【編集不可】!F143</f>
        <v>0</v>
      </c>
      <c r="G143" s="24">
        <f>ClubNet取込み用【編集不可】!I143</f>
        <v>0</v>
      </c>
      <c r="H143" s="589">
        <f t="shared" si="2"/>
        <v>0</v>
      </c>
      <c r="I143" s="24"/>
      <c r="J143" s="24"/>
      <c r="K143" s="24"/>
      <c r="L143" s="24"/>
      <c r="M143" s="24"/>
      <c r="N143" s="24"/>
      <c r="O143" s="24"/>
      <c r="P143" s="24"/>
      <c r="Q143" s="24"/>
      <c r="R143" s="24"/>
      <c r="S143" s="24"/>
      <c r="T143" s="24"/>
      <c r="U143" s="24"/>
      <c r="V143" s="24"/>
      <c r="W143" s="24"/>
      <c r="X143" s="24"/>
      <c r="Y143" s="24"/>
      <c r="Z143" s="24"/>
    </row>
    <row r="144" spans="1:26">
      <c r="A144" s="605">
        <f>ClubNet取込み用【編集不可】!D144</f>
        <v>0</v>
      </c>
      <c r="B144" s="606" t="e">
        <f t="shared" si="0"/>
        <v>#VALUE!</v>
      </c>
      <c r="C144" s="589">
        <f>ClubNet取込み用【編集不可】!C144</f>
        <v>0</v>
      </c>
      <c r="D144" s="589">
        <f t="shared" si="1"/>
        <v>0</v>
      </c>
      <c r="E144" s="586">
        <f>ClubNet取込み用【編集不可】!E144</f>
        <v>0</v>
      </c>
      <c r="F144" s="586">
        <f>ClubNet取込み用【編集不可】!F144</f>
        <v>0</v>
      </c>
      <c r="G144" s="24">
        <f>ClubNet取込み用【編集不可】!I144</f>
        <v>0</v>
      </c>
      <c r="H144" s="589">
        <f t="shared" si="2"/>
        <v>0</v>
      </c>
      <c r="I144" s="24"/>
      <c r="J144" s="24"/>
      <c r="K144" s="24"/>
      <c r="L144" s="24"/>
      <c r="M144" s="24"/>
      <c r="N144" s="24"/>
      <c r="O144" s="24"/>
      <c r="P144" s="24"/>
      <c r="Q144" s="24"/>
      <c r="R144" s="24"/>
      <c r="S144" s="24"/>
      <c r="T144" s="24"/>
      <c r="U144" s="24"/>
      <c r="V144" s="24"/>
      <c r="W144" s="24"/>
      <c r="X144" s="24"/>
      <c r="Y144" s="24"/>
      <c r="Z144" s="24"/>
    </row>
    <row r="145" spans="1:26">
      <c r="A145" s="605">
        <f>ClubNet取込み用【編集不可】!D145</f>
        <v>0</v>
      </c>
      <c r="B145" s="606" t="e">
        <f t="shared" si="0"/>
        <v>#VALUE!</v>
      </c>
      <c r="C145" s="589">
        <f>ClubNet取込み用【編集不可】!C145</f>
        <v>0</v>
      </c>
      <c r="D145" s="589">
        <f t="shared" si="1"/>
        <v>0</v>
      </c>
      <c r="E145" s="586">
        <f>ClubNet取込み用【編集不可】!E145</f>
        <v>0</v>
      </c>
      <c r="F145" s="586">
        <f>ClubNet取込み用【編集不可】!F145</f>
        <v>0</v>
      </c>
      <c r="G145" s="24">
        <f>ClubNet取込み用【編集不可】!I145</f>
        <v>0</v>
      </c>
      <c r="H145" s="589">
        <f t="shared" si="2"/>
        <v>0</v>
      </c>
      <c r="I145" s="24"/>
      <c r="J145" s="24"/>
      <c r="K145" s="24"/>
      <c r="L145" s="24"/>
      <c r="M145" s="24"/>
      <c r="N145" s="24"/>
      <c r="O145" s="24"/>
      <c r="P145" s="24"/>
      <c r="Q145" s="24"/>
      <c r="R145" s="24"/>
      <c r="S145" s="24"/>
      <c r="T145" s="24"/>
      <c r="U145" s="24"/>
      <c r="V145" s="24"/>
      <c r="W145" s="24"/>
      <c r="X145" s="24"/>
      <c r="Y145" s="24"/>
      <c r="Z145" s="24"/>
    </row>
    <row r="146" spans="1:26">
      <c r="A146" s="605">
        <f>ClubNet取込み用【編集不可】!D146</f>
        <v>0</v>
      </c>
      <c r="B146" s="606" t="e">
        <f t="shared" si="0"/>
        <v>#VALUE!</v>
      </c>
      <c r="C146" s="589">
        <f>ClubNet取込み用【編集不可】!C146</f>
        <v>0</v>
      </c>
      <c r="D146" s="589">
        <f t="shared" si="1"/>
        <v>0</v>
      </c>
      <c r="E146" s="586">
        <f>ClubNet取込み用【編集不可】!E146</f>
        <v>0</v>
      </c>
      <c r="F146" s="586">
        <f>ClubNet取込み用【編集不可】!F146</f>
        <v>0</v>
      </c>
      <c r="G146" s="24">
        <f>ClubNet取込み用【編集不可】!I146</f>
        <v>0</v>
      </c>
      <c r="H146" s="589">
        <f t="shared" si="2"/>
        <v>0</v>
      </c>
      <c r="I146" s="24"/>
      <c r="J146" s="24"/>
      <c r="K146" s="24"/>
      <c r="L146" s="24"/>
      <c r="M146" s="24"/>
      <c r="N146" s="24"/>
      <c r="O146" s="24"/>
      <c r="P146" s="24"/>
      <c r="Q146" s="24"/>
      <c r="R146" s="24"/>
      <c r="S146" s="24"/>
      <c r="T146" s="24"/>
      <c r="U146" s="24"/>
      <c r="V146" s="24"/>
      <c r="W146" s="24"/>
      <c r="X146" s="24"/>
      <c r="Y146" s="24"/>
      <c r="Z146" s="24"/>
    </row>
    <row r="147" spans="1:26">
      <c r="A147" s="605">
        <f>ClubNet取込み用【編集不可】!D147</f>
        <v>0</v>
      </c>
      <c r="B147" s="606" t="e">
        <f t="shared" si="0"/>
        <v>#VALUE!</v>
      </c>
      <c r="C147" s="589">
        <f>ClubNet取込み用【編集不可】!C147</f>
        <v>0</v>
      </c>
      <c r="D147" s="589">
        <f t="shared" si="1"/>
        <v>0</v>
      </c>
      <c r="E147" s="586">
        <f>ClubNet取込み用【編集不可】!E147</f>
        <v>0</v>
      </c>
      <c r="F147" s="586">
        <f>ClubNet取込み用【編集不可】!F147</f>
        <v>0</v>
      </c>
      <c r="G147" s="24">
        <f>ClubNet取込み用【編集不可】!I147</f>
        <v>0</v>
      </c>
      <c r="H147" s="589">
        <f t="shared" si="2"/>
        <v>0</v>
      </c>
      <c r="I147" s="24"/>
      <c r="J147" s="24"/>
      <c r="K147" s="24"/>
      <c r="L147" s="24"/>
      <c r="M147" s="24"/>
      <c r="N147" s="24"/>
      <c r="O147" s="24"/>
      <c r="P147" s="24"/>
      <c r="Q147" s="24"/>
      <c r="R147" s="24"/>
      <c r="S147" s="24"/>
      <c r="T147" s="24"/>
      <c r="U147" s="24"/>
      <c r="V147" s="24"/>
      <c r="W147" s="24"/>
      <c r="X147" s="24"/>
      <c r="Y147" s="24"/>
      <c r="Z147" s="24"/>
    </row>
    <row r="148" spans="1:26">
      <c r="A148" s="605">
        <f>ClubNet取込み用【編集不可】!D148</f>
        <v>0</v>
      </c>
      <c r="B148" s="606" t="e">
        <f t="shared" si="0"/>
        <v>#VALUE!</v>
      </c>
      <c r="C148" s="589">
        <f>ClubNet取込み用【編集不可】!C148</f>
        <v>0</v>
      </c>
      <c r="D148" s="589">
        <f t="shared" si="1"/>
        <v>0</v>
      </c>
      <c r="E148" s="586">
        <f>ClubNet取込み用【編集不可】!E148</f>
        <v>0</v>
      </c>
      <c r="F148" s="586">
        <f>ClubNet取込み用【編集不可】!F148</f>
        <v>0</v>
      </c>
      <c r="G148" s="24">
        <f>ClubNet取込み用【編集不可】!I148</f>
        <v>0</v>
      </c>
      <c r="H148" s="589">
        <f t="shared" si="2"/>
        <v>0</v>
      </c>
      <c r="I148" s="24"/>
      <c r="J148" s="24"/>
      <c r="K148" s="24"/>
      <c r="L148" s="24"/>
      <c r="M148" s="24"/>
      <c r="N148" s="24"/>
      <c r="O148" s="24"/>
      <c r="P148" s="24"/>
      <c r="Q148" s="24"/>
      <c r="R148" s="24"/>
      <c r="S148" s="24"/>
      <c r="T148" s="24"/>
      <c r="U148" s="24"/>
      <c r="V148" s="24"/>
      <c r="W148" s="24"/>
      <c r="X148" s="24"/>
      <c r="Y148" s="24"/>
      <c r="Z148" s="24"/>
    </row>
    <row r="149" spans="1:26">
      <c r="A149" s="605">
        <f>ClubNet取込み用【編集不可】!D149</f>
        <v>0</v>
      </c>
      <c r="B149" s="606" t="e">
        <f t="shared" si="0"/>
        <v>#VALUE!</v>
      </c>
      <c r="C149" s="589">
        <f>ClubNet取込み用【編集不可】!C149</f>
        <v>0</v>
      </c>
      <c r="D149" s="589">
        <f t="shared" si="1"/>
        <v>0</v>
      </c>
      <c r="E149" s="586">
        <f>ClubNet取込み用【編集不可】!E149</f>
        <v>0</v>
      </c>
      <c r="F149" s="586">
        <f>ClubNet取込み用【編集不可】!F149</f>
        <v>0</v>
      </c>
      <c r="G149" s="24">
        <f>ClubNet取込み用【編集不可】!I149</f>
        <v>0</v>
      </c>
      <c r="H149" s="589">
        <f t="shared" si="2"/>
        <v>0</v>
      </c>
      <c r="I149" s="24"/>
      <c r="J149" s="24"/>
      <c r="K149" s="24"/>
      <c r="L149" s="24"/>
      <c r="M149" s="24"/>
      <c r="N149" s="24"/>
      <c r="O149" s="24"/>
      <c r="P149" s="24"/>
      <c r="Q149" s="24"/>
      <c r="R149" s="24"/>
      <c r="S149" s="24"/>
      <c r="T149" s="24"/>
      <c r="U149" s="24"/>
      <c r="V149" s="24"/>
      <c r="W149" s="24"/>
      <c r="X149" s="24"/>
      <c r="Y149" s="24"/>
      <c r="Z149" s="24"/>
    </row>
    <row r="150" spans="1:26">
      <c r="A150" s="605">
        <f>ClubNet取込み用【編集不可】!D150</f>
        <v>0</v>
      </c>
      <c r="B150" s="606" t="e">
        <f t="shared" si="0"/>
        <v>#VALUE!</v>
      </c>
      <c r="C150" s="589">
        <f>ClubNet取込み用【編集不可】!C150</f>
        <v>0</v>
      </c>
      <c r="D150" s="589">
        <f t="shared" si="1"/>
        <v>0</v>
      </c>
      <c r="E150" s="586">
        <f>ClubNet取込み用【編集不可】!E150</f>
        <v>0</v>
      </c>
      <c r="F150" s="586">
        <f>ClubNet取込み用【編集不可】!F150</f>
        <v>0</v>
      </c>
      <c r="G150" s="24">
        <f>ClubNet取込み用【編集不可】!I150</f>
        <v>0</v>
      </c>
      <c r="H150" s="589">
        <f t="shared" si="2"/>
        <v>0</v>
      </c>
      <c r="I150" s="24"/>
      <c r="J150" s="24"/>
      <c r="K150" s="24"/>
      <c r="L150" s="24"/>
      <c r="M150" s="24"/>
      <c r="N150" s="24"/>
      <c r="O150" s="24"/>
      <c r="P150" s="24"/>
      <c r="Q150" s="24"/>
      <c r="R150" s="24"/>
      <c r="S150" s="24"/>
      <c r="T150" s="24"/>
      <c r="U150" s="24"/>
      <c r="V150" s="24"/>
      <c r="W150" s="24"/>
      <c r="X150" s="24"/>
      <c r="Y150" s="24"/>
      <c r="Z150" s="24"/>
    </row>
    <row r="151" spans="1:26">
      <c r="A151" s="605">
        <f>ClubNet取込み用【編集不可】!D151</f>
        <v>0</v>
      </c>
      <c r="B151" s="606" t="e">
        <f t="shared" si="0"/>
        <v>#VALUE!</v>
      </c>
      <c r="C151" s="589">
        <f>ClubNet取込み用【編集不可】!C151</f>
        <v>0</v>
      </c>
      <c r="D151" s="589">
        <f t="shared" si="1"/>
        <v>0</v>
      </c>
      <c r="E151" s="586">
        <f>ClubNet取込み用【編集不可】!E151</f>
        <v>0</v>
      </c>
      <c r="F151" s="586">
        <f>ClubNet取込み用【編集不可】!F151</f>
        <v>0</v>
      </c>
      <c r="G151" s="24">
        <f>ClubNet取込み用【編集不可】!I151</f>
        <v>0</v>
      </c>
      <c r="H151" s="589">
        <f t="shared" si="2"/>
        <v>0</v>
      </c>
      <c r="I151" s="24"/>
      <c r="J151" s="24"/>
      <c r="K151" s="24"/>
      <c r="L151" s="24"/>
      <c r="M151" s="24"/>
      <c r="N151" s="24"/>
      <c r="O151" s="24"/>
      <c r="P151" s="24"/>
      <c r="Q151" s="24"/>
      <c r="R151" s="24"/>
      <c r="S151" s="24"/>
      <c r="T151" s="24"/>
      <c r="U151" s="24"/>
      <c r="V151" s="24"/>
      <c r="W151" s="24"/>
      <c r="X151" s="24"/>
      <c r="Y151" s="24"/>
      <c r="Z151" s="24"/>
    </row>
    <row r="152" spans="1:26">
      <c r="A152" s="605">
        <f>ClubNet取込み用【編集不可】!D152</f>
        <v>0</v>
      </c>
      <c r="B152" s="606" t="e">
        <f t="shared" si="0"/>
        <v>#VALUE!</v>
      </c>
      <c r="C152" s="589">
        <f>ClubNet取込み用【編集不可】!C152</f>
        <v>0</v>
      </c>
      <c r="D152" s="589">
        <f t="shared" si="1"/>
        <v>0</v>
      </c>
      <c r="E152" s="586">
        <f>ClubNet取込み用【編集不可】!E152</f>
        <v>0</v>
      </c>
      <c r="F152" s="586">
        <f>ClubNet取込み用【編集不可】!F152</f>
        <v>0</v>
      </c>
      <c r="G152" s="24">
        <f>ClubNet取込み用【編集不可】!I152</f>
        <v>0</v>
      </c>
      <c r="H152" s="589">
        <f t="shared" si="2"/>
        <v>0</v>
      </c>
      <c r="I152" s="24"/>
      <c r="J152" s="24"/>
      <c r="K152" s="24"/>
      <c r="L152" s="24"/>
      <c r="M152" s="24"/>
      <c r="N152" s="24"/>
      <c r="O152" s="24"/>
      <c r="P152" s="24"/>
      <c r="Q152" s="24"/>
      <c r="R152" s="24"/>
      <c r="S152" s="24"/>
      <c r="T152" s="24"/>
      <c r="U152" s="24"/>
      <c r="V152" s="24"/>
      <c r="W152" s="24"/>
      <c r="X152" s="24"/>
      <c r="Y152" s="24"/>
      <c r="Z152" s="24"/>
    </row>
    <row r="153" spans="1:26">
      <c r="A153" s="605">
        <f>ClubNet取込み用【編集不可】!D153</f>
        <v>0</v>
      </c>
      <c r="B153" s="606" t="e">
        <f t="shared" si="0"/>
        <v>#VALUE!</v>
      </c>
      <c r="C153" s="589">
        <f>ClubNet取込み用【編集不可】!C153</f>
        <v>0</v>
      </c>
      <c r="D153" s="589">
        <f t="shared" si="1"/>
        <v>0</v>
      </c>
      <c r="E153" s="586">
        <f>ClubNet取込み用【編集不可】!E153</f>
        <v>0</v>
      </c>
      <c r="F153" s="586">
        <f>ClubNet取込み用【編集不可】!F153</f>
        <v>0</v>
      </c>
      <c r="G153" s="24">
        <f>ClubNet取込み用【編集不可】!I153</f>
        <v>0</v>
      </c>
      <c r="H153" s="589">
        <f t="shared" si="2"/>
        <v>0</v>
      </c>
      <c r="I153" s="24"/>
      <c r="J153" s="24"/>
      <c r="K153" s="24"/>
      <c r="L153" s="24"/>
      <c r="M153" s="24"/>
      <c r="N153" s="24"/>
      <c r="O153" s="24"/>
      <c r="P153" s="24"/>
      <c r="Q153" s="24"/>
      <c r="R153" s="24"/>
      <c r="S153" s="24"/>
      <c r="T153" s="24"/>
      <c r="U153" s="24"/>
      <c r="V153" s="24"/>
      <c r="W153" s="24"/>
      <c r="X153" s="24"/>
      <c r="Y153" s="24"/>
      <c r="Z153" s="24"/>
    </row>
    <row r="154" spans="1:26">
      <c r="A154" s="605">
        <f>ClubNet取込み用【編集不可】!D154</f>
        <v>0</v>
      </c>
      <c r="B154" s="606" t="e">
        <f t="shared" si="0"/>
        <v>#VALUE!</v>
      </c>
      <c r="C154" s="589">
        <f>ClubNet取込み用【編集不可】!C154</f>
        <v>0</v>
      </c>
      <c r="D154" s="589">
        <f t="shared" si="1"/>
        <v>0</v>
      </c>
      <c r="E154" s="586">
        <f>ClubNet取込み用【編集不可】!E154</f>
        <v>0</v>
      </c>
      <c r="F154" s="586">
        <f>ClubNet取込み用【編集不可】!F154</f>
        <v>0</v>
      </c>
      <c r="G154" s="24">
        <f>ClubNet取込み用【編集不可】!I154</f>
        <v>0</v>
      </c>
      <c r="H154" s="589">
        <f t="shared" si="2"/>
        <v>0</v>
      </c>
      <c r="I154" s="24"/>
      <c r="J154" s="24"/>
      <c r="K154" s="24"/>
      <c r="L154" s="24"/>
      <c r="M154" s="24"/>
      <c r="N154" s="24"/>
      <c r="O154" s="24"/>
      <c r="P154" s="24"/>
      <c r="Q154" s="24"/>
      <c r="R154" s="24"/>
      <c r="S154" s="24"/>
      <c r="T154" s="24"/>
      <c r="U154" s="24"/>
      <c r="V154" s="24"/>
      <c r="W154" s="24"/>
      <c r="X154" s="24"/>
      <c r="Y154" s="24"/>
      <c r="Z154" s="24"/>
    </row>
    <row r="155" spans="1:26">
      <c r="A155" s="605">
        <f>ClubNet取込み用【編集不可】!D155</f>
        <v>0</v>
      </c>
      <c r="B155" s="606" t="e">
        <f t="shared" si="0"/>
        <v>#VALUE!</v>
      </c>
      <c r="C155" s="589">
        <f>ClubNet取込み用【編集不可】!C155</f>
        <v>0</v>
      </c>
      <c r="D155" s="589">
        <f t="shared" si="1"/>
        <v>0</v>
      </c>
      <c r="E155" s="586">
        <f>ClubNet取込み用【編集不可】!E155</f>
        <v>0</v>
      </c>
      <c r="F155" s="586">
        <f>ClubNet取込み用【編集不可】!F155</f>
        <v>0</v>
      </c>
      <c r="G155" s="24">
        <f>ClubNet取込み用【編集不可】!I155</f>
        <v>0</v>
      </c>
      <c r="H155" s="589">
        <f t="shared" si="2"/>
        <v>0</v>
      </c>
      <c r="I155" s="24"/>
      <c r="J155" s="24"/>
      <c r="K155" s="24"/>
      <c r="L155" s="24"/>
      <c r="M155" s="24"/>
      <c r="N155" s="24"/>
      <c r="O155" s="24"/>
      <c r="P155" s="24"/>
      <c r="Q155" s="24"/>
      <c r="R155" s="24"/>
      <c r="S155" s="24"/>
      <c r="T155" s="24"/>
      <c r="U155" s="24"/>
      <c r="V155" s="24"/>
      <c r="W155" s="24"/>
      <c r="X155" s="24"/>
      <c r="Y155" s="24"/>
      <c r="Z155" s="24"/>
    </row>
    <row r="156" spans="1:26">
      <c r="A156" s="605">
        <f>ClubNet取込み用【編集不可】!D156</f>
        <v>0</v>
      </c>
      <c r="B156" s="606" t="e">
        <f t="shared" si="0"/>
        <v>#VALUE!</v>
      </c>
      <c r="C156" s="589">
        <f>ClubNet取込み用【編集不可】!C156</f>
        <v>0</v>
      </c>
      <c r="D156" s="589">
        <f t="shared" si="1"/>
        <v>0</v>
      </c>
      <c r="E156" s="586">
        <f>ClubNet取込み用【編集不可】!E156</f>
        <v>0</v>
      </c>
      <c r="F156" s="586">
        <f>ClubNet取込み用【編集不可】!F156</f>
        <v>0</v>
      </c>
      <c r="G156" s="24">
        <f>ClubNet取込み用【編集不可】!I156</f>
        <v>0</v>
      </c>
      <c r="H156" s="589">
        <f t="shared" si="2"/>
        <v>0</v>
      </c>
      <c r="I156" s="24"/>
      <c r="J156" s="24"/>
      <c r="K156" s="24"/>
      <c r="L156" s="24"/>
      <c r="M156" s="24"/>
      <c r="N156" s="24"/>
      <c r="O156" s="24"/>
      <c r="P156" s="24"/>
      <c r="Q156" s="24"/>
      <c r="R156" s="24"/>
      <c r="S156" s="24"/>
      <c r="T156" s="24"/>
      <c r="U156" s="24"/>
      <c r="V156" s="24"/>
      <c r="W156" s="24"/>
      <c r="X156" s="24"/>
      <c r="Y156" s="24"/>
      <c r="Z156" s="24"/>
    </row>
    <row r="157" spans="1:26">
      <c r="A157" s="605">
        <f>ClubNet取込み用【編集不可】!D157</f>
        <v>0</v>
      </c>
      <c r="B157" s="606" t="e">
        <f t="shared" si="0"/>
        <v>#VALUE!</v>
      </c>
      <c r="C157" s="589">
        <f>ClubNet取込み用【編集不可】!C157</f>
        <v>0</v>
      </c>
      <c r="D157" s="589">
        <f t="shared" si="1"/>
        <v>0</v>
      </c>
      <c r="E157" s="586">
        <f>ClubNet取込み用【編集不可】!E157</f>
        <v>0</v>
      </c>
      <c r="F157" s="586">
        <f>ClubNet取込み用【編集不可】!F157</f>
        <v>0</v>
      </c>
      <c r="G157" s="24">
        <f>ClubNet取込み用【編集不可】!I157</f>
        <v>0</v>
      </c>
      <c r="H157" s="589">
        <f t="shared" si="2"/>
        <v>0</v>
      </c>
      <c r="I157" s="24"/>
      <c r="J157" s="24"/>
      <c r="K157" s="24"/>
      <c r="L157" s="24"/>
      <c r="M157" s="24"/>
      <c r="N157" s="24"/>
      <c r="O157" s="24"/>
      <c r="P157" s="24"/>
      <c r="Q157" s="24"/>
      <c r="R157" s="24"/>
      <c r="S157" s="24"/>
      <c r="T157" s="24"/>
      <c r="U157" s="24"/>
      <c r="V157" s="24"/>
      <c r="W157" s="24"/>
      <c r="X157" s="24"/>
      <c r="Y157" s="24"/>
      <c r="Z157" s="24"/>
    </row>
    <row r="158" spans="1:26">
      <c r="A158" s="605">
        <f>ClubNet取込み用【編集不可】!D158</f>
        <v>0</v>
      </c>
      <c r="B158" s="606" t="e">
        <f t="shared" si="0"/>
        <v>#VALUE!</v>
      </c>
      <c r="C158" s="589">
        <f>ClubNet取込み用【編集不可】!C158</f>
        <v>0</v>
      </c>
      <c r="D158" s="589">
        <f t="shared" si="1"/>
        <v>0</v>
      </c>
      <c r="E158" s="586">
        <f>ClubNet取込み用【編集不可】!E158</f>
        <v>0</v>
      </c>
      <c r="F158" s="586">
        <f>ClubNet取込み用【編集不可】!F158</f>
        <v>0</v>
      </c>
      <c r="G158" s="24">
        <f>ClubNet取込み用【編集不可】!I158</f>
        <v>0</v>
      </c>
      <c r="H158" s="589">
        <f t="shared" si="2"/>
        <v>0</v>
      </c>
      <c r="I158" s="24"/>
      <c r="J158" s="24"/>
      <c r="K158" s="24"/>
      <c r="L158" s="24"/>
      <c r="M158" s="24"/>
      <c r="N158" s="24"/>
      <c r="O158" s="24"/>
      <c r="P158" s="24"/>
      <c r="Q158" s="24"/>
      <c r="R158" s="24"/>
      <c r="S158" s="24"/>
      <c r="T158" s="24"/>
      <c r="U158" s="24"/>
      <c r="V158" s="24"/>
      <c r="W158" s="24"/>
      <c r="X158" s="24"/>
      <c r="Y158" s="24"/>
      <c r="Z158" s="24"/>
    </row>
    <row r="159" spans="1:26">
      <c r="A159" s="605">
        <f>ClubNet取込み用【編集不可】!D159</f>
        <v>0</v>
      </c>
      <c r="B159" s="606" t="e">
        <f t="shared" si="0"/>
        <v>#VALUE!</v>
      </c>
      <c r="C159" s="589">
        <f>ClubNet取込み用【編集不可】!C159</f>
        <v>0</v>
      </c>
      <c r="D159" s="589">
        <f t="shared" si="1"/>
        <v>0</v>
      </c>
      <c r="E159" s="586">
        <f>ClubNet取込み用【編集不可】!E159</f>
        <v>0</v>
      </c>
      <c r="F159" s="586">
        <f>ClubNet取込み用【編集不可】!F159</f>
        <v>0</v>
      </c>
      <c r="G159" s="24">
        <f>ClubNet取込み用【編集不可】!I159</f>
        <v>0</v>
      </c>
      <c r="H159" s="589">
        <f t="shared" si="2"/>
        <v>0</v>
      </c>
      <c r="I159" s="24"/>
      <c r="J159" s="24"/>
      <c r="K159" s="24"/>
      <c r="L159" s="24"/>
      <c r="M159" s="24"/>
      <c r="N159" s="24"/>
      <c r="O159" s="24"/>
      <c r="P159" s="24"/>
      <c r="Q159" s="24"/>
      <c r="R159" s="24"/>
      <c r="S159" s="24"/>
      <c r="T159" s="24"/>
      <c r="U159" s="24"/>
      <c r="V159" s="24"/>
      <c r="W159" s="24"/>
      <c r="X159" s="24"/>
      <c r="Y159" s="24"/>
      <c r="Z159" s="24"/>
    </row>
    <row r="160" spans="1:26">
      <c r="A160" s="605">
        <f>ClubNet取込み用【編集不可】!D160</f>
        <v>0</v>
      </c>
      <c r="B160" s="606" t="e">
        <f t="shared" si="0"/>
        <v>#VALUE!</v>
      </c>
      <c r="C160" s="589">
        <f>ClubNet取込み用【編集不可】!C160</f>
        <v>0</v>
      </c>
      <c r="D160" s="589">
        <f t="shared" si="1"/>
        <v>0</v>
      </c>
      <c r="E160" s="586">
        <f>ClubNet取込み用【編集不可】!E160</f>
        <v>0</v>
      </c>
      <c r="F160" s="586">
        <f>ClubNet取込み用【編集不可】!F160</f>
        <v>0</v>
      </c>
      <c r="G160" s="24">
        <f>ClubNet取込み用【編集不可】!I160</f>
        <v>0</v>
      </c>
      <c r="H160" s="589">
        <f t="shared" si="2"/>
        <v>0</v>
      </c>
      <c r="I160" s="24"/>
      <c r="J160" s="24"/>
      <c r="K160" s="24"/>
      <c r="L160" s="24"/>
      <c r="M160" s="24"/>
      <c r="N160" s="24"/>
      <c r="O160" s="24"/>
      <c r="P160" s="24"/>
      <c r="Q160" s="24"/>
      <c r="R160" s="24"/>
      <c r="S160" s="24"/>
      <c r="T160" s="24"/>
      <c r="U160" s="24"/>
      <c r="V160" s="24"/>
      <c r="W160" s="24"/>
      <c r="X160" s="24"/>
      <c r="Y160" s="24"/>
      <c r="Z160" s="24"/>
    </row>
    <row r="161" spans="1:26">
      <c r="A161" s="605">
        <f>ClubNet取込み用【編集不可】!D161</f>
        <v>0</v>
      </c>
      <c r="B161" s="606" t="e">
        <f t="shared" si="0"/>
        <v>#VALUE!</v>
      </c>
      <c r="C161" s="589">
        <f>ClubNet取込み用【編集不可】!C161</f>
        <v>0</v>
      </c>
      <c r="D161" s="589">
        <f t="shared" si="1"/>
        <v>0</v>
      </c>
      <c r="E161" s="586">
        <f>ClubNet取込み用【編集不可】!E161</f>
        <v>0</v>
      </c>
      <c r="F161" s="586">
        <f>ClubNet取込み用【編集不可】!F161</f>
        <v>0</v>
      </c>
      <c r="G161" s="24">
        <f>ClubNet取込み用【編集不可】!I161</f>
        <v>0</v>
      </c>
      <c r="H161" s="589">
        <f t="shared" si="2"/>
        <v>0</v>
      </c>
      <c r="I161" s="24"/>
      <c r="J161" s="24"/>
      <c r="K161" s="24"/>
      <c r="L161" s="24"/>
      <c r="M161" s="24"/>
      <c r="N161" s="24"/>
      <c r="O161" s="24"/>
      <c r="P161" s="24"/>
      <c r="Q161" s="24"/>
      <c r="R161" s="24"/>
      <c r="S161" s="24"/>
      <c r="T161" s="24"/>
      <c r="U161" s="24"/>
      <c r="V161" s="24"/>
      <c r="W161" s="24"/>
      <c r="X161" s="24"/>
      <c r="Y161" s="24"/>
      <c r="Z161" s="24"/>
    </row>
    <row r="162" spans="1:26">
      <c r="A162" s="605">
        <f>ClubNet取込み用【編集不可】!D162</f>
        <v>0</v>
      </c>
      <c r="B162" s="606" t="e">
        <f t="shared" si="0"/>
        <v>#VALUE!</v>
      </c>
      <c r="C162" s="589">
        <f>ClubNet取込み用【編集不可】!C162</f>
        <v>0</v>
      </c>
      <c r="D162" s="589">
        <f t="shared" si="1"/>
        <v>0</v>
      </c>
      <c r="E162" s="586">
        <f>ClubNet取込み用【編集不可】!E162</f>
        <v>0</v>
      </c>
      <c r="F162" s="586">
        <f>ClubNet取込み用【編集不可】!F162</f>
        <v>0</v>
      </c>
      <c r="G162" s="24">
        <f>ClubNet取込み用【編集不可】!I162</f>
        <v>0</v>
      </c>
      <c r="H162" s="589">
        <f t="shared" si="2"/>
        <v>0</v>
      </c>
      <c r="I162" s="24"/>
      <c r="J162" s="24"/>
      <c r="K162" s="24"/>
      <c r="L162" s="24"/>
      <c r="M162" s="24"/>
      <c r="N162" s="24"/>
      <c r="O162" s="24"/>
      <c r="P162" s="24"/>
      <c r="Q162" s="24"/>
      <c r="R162" s="24"/>
      <c r="S162" s="24"/>
      <c r="T162" s="24"/>
      <c r="U162" s="24"/>
      <c r="V162" s="24"/>
      <c r="W162" s="24"/>
      <c r="X162" s="24"/>
      <c r="Y162" s="24"/>
      <c r="Z162" s="24"/>
    </row>
    <row r="163" spans="1:26">
      <c r="A163" s="605">
        <f>ClubNet取込み用【編集不可】!D163</f>
        <v>0</v>
      </c>
      <c r="B163" s="606" t="e">
        <f t="shared" si="0"/>
        <v>#VALUE!</v>
      </c>
      <c r="C163" s="589">
        <f>ClubNet取込み用【編集不可】!C163</f>
        <v>0</v>
      </c>
      <c r="D163" s="589">
        <f t="shared" si="1"/>
        <v>0</v>
      </c>
      <c r="E163" s="586">
        <f>ClubNet取込み用【編集不可】!E163</f>
        <v>0</v>
      </c>
      <c r="F163" s="586">
        <f>ClubNet取込み用【編集不可】!F163</f>
        <v>0</v>
      </c>
      <c r="G163" s="24">
        <f>ClubNet取込み用【編集不可】!I163</f>
        <v>0</v>
      </c>
      <c r="H163" s="589">
        <f t="shared" si="2"/>
        <v>0</v>
      </c>
      <c r="I163" s="24"/>
      <c r="J163" s="24"/>
      <c r="K163" s="24"/>
      <c r="L163" s="24"/>
      <c r="M163" s="24"/>
      <c r="N163" s="24"/>
      <c r="O163" s="24"/>
      <c r="P163" s="24"/>
      <c r="Q163" s="24"/>
      <c r="R163" s="24"/>
      <c r="S163" s="24"/>
      <c r="T163" s="24"/>
      <c r="U163" s="24"/>
      <c r="V163" s="24"/>
      <c r="W163" s="24"/>
      <c r="X163" s="24"/>
      <c r="Y163" s="24"/>
      <c r="Z163" s="24"/>
    </row>
    <row r="164" spans="1:26">
      <c r="A164" s="605">
        <f>ClubNet取込み用【編集不可】!D164</f>
        <v>0</v>
      </c>
      <c r="B164" s="606" t="e">
        <f t="shared" si="0"/>
        <v>#VALUE!</v>
      </c>
      <c r="C164" s="589">
        <f>ClubNet取込み用【編集不可】!C164</f>
        <v>0</v>
      </c>
      <c r="D164" s="589">
        <f t="shared" si="1"/>
        <v>0</v>
      </c>
      <c r="E164" s="586">
        <f>ClubNet取込み用【編集不可】!E164</f>
        <v>0</v>
      </c>
      <c r="F164" s="586">
        <f>ClubNet取込み用【編集不可】!F164</f>
        <v>0</v>
      </c>
      <c r="G164" s="24">
        <f>ClubNet取込み用【編集不可】!I164</f>
        <v>0</v>
      </c>
      <c r="H164" s="589">
        <f t="shared" si="2"/>
        <v>0</v>
      </c>
      <c r="I164" s="24"/>
      <c r="J164" s="24"/>
      <c r="K164" s="24"/>
      <c r="L164" s="24"/>
      <c r="M164" s="24"/>
      <c r="N164" s="24"/>
      <c r="O164" s="24"/>
      <c r="P164" s="24"/>
      <c r="Q164" s="24"/>
      <c r="R164" s="24"/>
      <c r="S164" s="24"/>
      <c r="T164" s="24"/>
      <c r="U164" s="24"/>
      <c r="V164" s="24"/>
      <c r="W164" s="24"/>
      <c r="X164" s="24"/>
      <c r="Y164" s="24"/>
      <c r="Z164" s="24"/>
    </row>
    <row r="165" spans="1:26">
      <c r="A165" s="605">
        <f>ClubNet取込み用【編集不可】!D165</f>
        <v>0</v>
      </c>
      <c r="B165" s="606" t="e">
        <f t="shared" si="0"/>
        <v>#VALUE!</v>
      </c>
      <c r="C165" s="589">
        <f>ClubNet取込み用【編集不可】!C165</f>
        <v>0</v>
      </c>
      <c r="D165" s="589">
        <f t="shared" si="1"/>
        <v>0</v>
      </c>
      <c r="E165" s="586">
        <f>ClubNet取込み用【編集不可】!E165</f>
        <v>0</v>
      </c>
      <c r="F165" s="586">
        <f>ClubNet取込み用【編集不可】!F165</f>
        <v>0</v>
      </c>
      <c r="G165" s="24">
        <f>ClubNet取込み用【編集不可】!I165</f>
        <v>0</v>
      </c>
      <c r="H165" s="589">
        <f t="shared" si="2"/>
        <v>0</v>
      </c>
      <c r="I165" s="24"/>
      <c r="J165" s="24"/>
      <c r="K165" s="24"/>
      <c r="L165" s="24"/>
      <c r="M165" s="24"/>
      <c r="N165" s="24"/>
      <c r="O165" s="24"/>
      <c r="P165" s="24"/>
      <c r="Q165" s="24"/>
      <c r="R165" s="24"/>
      <c r="S165" s="24"/>
      <c r="T165" s="24"/>
      <c r="U165" s="24"/>
      <c r="V165" s="24"/>
      <c r="W165" s="24"/>
      <c r="X165" s="24"/>
      <c r="Y165" s="24"/>
      <c r="Z165" s="24"/>
    </row>
    <row r="166" spans="1:26">
      <c r="A166" s="605">
        <f>ClubNet取込み用【編集不可】!D166</f>
        <v>0</v>
      </c>
      <c r="B166" s="606" t="e">
        <f t="shared" si="0"/>
        <v>#VALUE!</v>
      </c>
      <c r="C166" s="589">
        <f>ClubNet取込み用【編集不可】!C166</f>
        <v>0</v>
      </c>
      <c r="D166" s="589">
        <f t="shared" si="1"/>
        <v>0</v>
      </c>
      <c r="E166" s="586">
        <f>ClubNet取込み用【編集不可】!E166</f>
        <v>0</v>
      </c>
      <c r="F166" s="586">
        <f>ClubNet取込み用【編集不可】!F166</f>
        <v>0</v>
      </c>
      <c r="G166" s="24">
        <f>ClubNet取込み用【編集不可】!I166</f>
        <v>0</v>
      </c>
      <c r="H166" s="589">
        <f t="shared" si="2"/>
        <v>0</v>
      </c>
      <c r="I166" s="24"/>
      <c r="J166" s="24"/>
      <c r="K166" s="24"/>
      <c r="L166" s="24"/>
      <c r="M166" s="24"/>
      <c r="N166" s="24"/>
      <c r="O166" s="24"/>
      <c r="P166" s="24"/>
      <c r="Q166" s="24"/>
      <c r="R166" s="24"/>
      <c r="S166" s="24"/>
      <c r="T166" s="24"/>
      <c r="U166" s="24"/>
      <c r="V166" s="24"/>
      <c r="W166" s="24"/>
      <c r="X166" s="24"/>
      <c r="Y166" s="24"/>
      <c r="Z166" s="24"/>
    </row>
    <row r="167" spans="1:26">
      <c r="A167" s="605">
        <f>ClubNet取込み用【編集不可】!D167</f>
        <v>0</v>
      </c>
      <c r="B167" s="606" t="e">
        <f t="shared" si="0"/>
        <v>#VALUE!</v>
      </c>
      <c r="C167" s="589">
        <f>ClubNet取込み用【編集不可】!C167</f>
        <v>0</v>
      </c>
      <c r="D167" s="589">
        <f t="shared" si="1"/>
        <v>0</v>
      </c>
      <c r="E167" s="586">
        <f>ClubNet取込み用【編集不可】!E167</f>
        <v>0</v>
      </c>
      <c r="F167" s="586">
        <f>ClubNet取込み用【編集不可】!F167</f>
        <v>0</v>
      </c>
      <c r="G167" s="24">
        <f>ClubNet取込み用【編集不可】!I167</f>
        <v>0</v>
      </c>
      <c r="H167" s="589">
        <f t="shared" si="2"/>
        <v>0</v>
      </c>
      <c r="I167" s="24"/>
      <c r="J167" s="24"/>
      <c r="K167" s="24"/>
      <c r="L167" s="24"/>
      <c r="M167" s="24"/>
      <c r="N167" s="24"/>
      <c r="O167" s="24"/>
      <c r="P167" s="24"/>
      <c r="Q167" s="24"/>
      <c r="R167" s="24"/>
      <c r="S167" s="24"/>
      <c r="T167" s="24"/>
      <c r="U167" s="24"/>
      <c r="V167" s="24"/>
      <c r="W167" s="24"/>
      <c r="X167" s="24"/>
      <c r="Y167" s="24"/>
      <c r="Z167" s="24"/>
    </row>
    <row r="168" spans="1:26">
      <c r="A168" s="605">
        <f>ClubNet取込み用【編集不可】!D168</f>
        <v>0</v>
      </c>
      <c r="B168" s="606" t="e">
        <f t="shared" si="0"/>
        <v>#VALUE!</v>
      </c>
      <c r="C168" s="589">
        <f>ClubNet取込み用【編集不可】!C168</f>
        <v>0</v>
      </c>
      <c r="D168" s="589">
        <f t="shared" si="1"/>
        <v>0</v>
      </c>
      <c r="E168" s="586">
        <f>ClubNet取込み用【編集不可】!E168</f>
        <v>0</v>
      </c>
      <c r="F168" s="586">
        <f>ClubNet取込み用【編集不可】!F168</f>
        <v>0</v>
      </c>
      <c r="G168" s="24">
        <f>ClubNet取込み用【編集不可】!I168</f>
        <v>0</v>
      </c>
      <c r="H168" s="589">
        <f t="shared" si="2"/>
        <v>0</v>
      </c>
      <c r="I168" s="24"/>
      <c r="J168" s="24"/>
      <c r="K168" s="24"/>
      <c r="L168" s="24"/>
      <c r="M168" s="24"/>
      <c r="N168" s="24"/>
      <c r="O168" s="24"/>
      <c r="P168" s="24"/>
      <c r="Q168" s="24"/>
      <c r="R168" s="24"/>
      <c r="S168" s="24"/>
      <c r="T168" s="24"/>
      <c r="U168" s="24"/>
      <c r="V168" s="24"/>
      <c r="W168" s="24"/>
      <c r="X168" s="24"/>
      <c r="Y168" s="24"/>
      <c r="Z168" s="24"/>
    </row>
    <row r="169" spans="1:26">
      <c r="A169" s="605">
        <f>ClubNet取込み用【編集不可】!D169</f>
        <v>0</v>
      </c>
      <c r="B169" s="606" t="e">
        <f t="shared" si="0"/>
        <v>#VALUE!</v>
      </c>
      <c r="C169" s="589">
        <f>ClubNet取込み用【編集不可】!C169</f>
        <v>0</v>
      </c>
      <c r="D169" s="589">
        <f t="shared" si="1"/>
        <v>0</v>
      </c>
      <c r="E169" s="586">
        <f>ClubNet取込み用【編集不可】!E169</f>
        <v>0</v>
      </c>
      <c r="F169" s="586">
        <f>ClubNet取込み用【編集不可】!F169</f>
        <v>0</v>
      </c>
      <c r="G169" s="24">
        <f>ClubNet取込み用【編集不可】!I169</f>
        <v>0</v>
      </c>
      <c r="H169" s="589">
        <f t="shared" si="2"/>
        <v>0</v>
      </c>
      <c r="I169" s="24"/>
      <c r="J169" s="24"/>
      <c r="K169" s="24"/>
      <c r="L169" s="24"/>
      <c r="M169" s="24"/>
      <c r="N169" s="24"/>
      <c r="O169" s="24"/>
      <c r="P169" s="24"/>
      <c r="Q169" s="24"/>
      <c r="R169" s="24"/>
      <c r="S169" s="24"/>
      <c r="T169" s="24"/>
      <c r="U169" s="24"/>
      <c r="V169" s="24"/>
      <c r="W169" s="24"/>
      <c r="X169" s="24"/>
      <c r="Y169" s="24"/>
      <c r="Z169" s="24"/>
    </row>
    <row r="170" spans="1:26">
      <c r="A170" s="605">
        <f>ClubNet取込み用【編集不可】!D170</f>
        <v>0</v>
      </c>
      <c r="B170" s="606" t="e">
        <f t="shared" si="0"/>
        <v>#VALUE!</v>
      </c>
      <c r="C170" s="589">
        <f>ClubNet取込み用【編集不可】!C170</f>
        <v>0</v>
      </c>
      <c r="D170" s="589">
        <f t="shared" si="1"/>
        <v>0</v>
      </c>
      <c r="E170" s="586">
        <f>ClubNet取込み用【編集不可】!E170</f>
        <v>0</v>
      </c>
      <c r="F170" s="586">
        <f>ClubNet取込み用【編集不可】!F170</f>
        <v>0</v>
      </c>
      <c r="G170" s="24">
        <f>ClubNet取込み用【編集不可】!I170</f>
        <v>0</v>
      </c>
      <c r="H170" s="589">
        <f t="shared" si="2"/>
        <v>0</v>
      </c>
      <c r="I170" s="24"/>
      <c r="J170" s="24"/>
      <c r="K170" s="24"/>
      <c r="L170" s="24"/>
      <c r="M170" s="24"/>
      <c r="N170" s="24"/>
      <c r="O170" s="24"/>
      <c r="P170" s="24"/>
      <c r="Q170" s="24"/>
      <c r="R170" s="24"/>
      <c r="S170" s="24"/>
      <c r="T170" s="24"/>
      <c r="U170" s="24"/>
      <c r="V170" s="24"/>
      <c r="W170" s="24"/>
      <c r="X170" s="24"/>
      <c r="Y170" s="24"/>
      <c r="Z170" s="24"/>
    </row>
    <row r="171" spans="1:26">
      <c r="A171" s="605">
        <f>ClubNet取込み用【編集不可】!D171</f>
        <v>0</v>
      </c>
      <c r="B171" s="606" t="e">
        <f t="shared" si="0"/>
        <v>#VALUE!</v>
      </c>
      <c r="C171" s="589">
        <f>ClubNet取込み用【編集不可】!C171</f>
        <v>0</v>
      </c>
      <c r="D171" s="589">
        <f t="shared" si="1"/>
        <v>0</v>
      </c>
      <c r="E171" s="586">
        <f>ClubNet取込み用【編集不可】!E171</f>
        <v>0</v>
      </c>
      <c r="F171" s="586">
        <f>ClubNet取込み用【編集不可】!F171</f>
        <v>0</v>
      </c>
      <c r="G171" s="24">
        <f>ClubNet取込み用【編集不可】!I171</f>
        <v>0</v>
      </c>
      <c r="H171" s="589">
        <f t="shared" si="2"/>
        <v>0</v>
      </c>
      <c r="I171" s="24"/>
      <c r="J171" s="24"/>
      <c r="K171" s="24"/>
      <c r="L171" s="24"/>
      <c r="M171" s="24"/>
      <c r="N171" s="24"/>
      <c r="O171" s="24"/>
      <c r="P171" s="24"/>
      <c r="Q171" s="24"/>
      <c r="R171" s="24"/>
      <c r="S171" s="24"/>
      <c r="T171" s="24"/>
      <c r="U171" s="24"/>
      <c r="V171" s="24"/>
      <c r="W171" s="24"/>
      <c r="X171" s="24"/>
      <c r="Y171" s="24"/>
      <c r="Z171" s="24"/>
    </row>
    <row r="172" spans="1:26">
      <c r="A172" s="605">
        <f>ClubNet取込み用【編集不可】!D172</f>
        <v>0</v>
      </c>
      <c r="B172" s="606" t="e">
        <f t="shared" si="0"/>
        <v>#VALUE!</v>
      </c>
      <c r="C172" s="589">
        <f>ClubNet取込み用【編集不可】!C172</f>
        <v>0</v>
      </c>
      <c r="D172" s="589">
        <f t="shared" si="1"/>
        <v>0</v>
      </c>
      <c r="E172" s="586">
        <f>ClubNet取込み用【編集不可】!E172</f>
        <v>0</v>
      </c>
      <c r="F172" s="586">
        <f>ClubNet取込み用【編集不可】!F172</f>
        <v>0</v>
      </c>
      <c r="G172" s="24">
        <f>ClubNet取込み用【編集不可】!I172</f>
        <v>0</v>
      </c>
      <c r="H172" s="589">
        <f t="shared" si="2"/>
        <v>0</v>
      </c>
      <c r="I172" s="24"/>
      <c r="J172" s="24"/>
      <c r="K172" s="24"/>
      <c r="L172" s="24"/>
      <c r="M172" s="24"/>
      <c r="N172" s="24"/>
      <c r="O172" s="24"/>
      <c r="P172" s="24"/>
      <c r="Q172" s="24"/>
      <c r="R172" s="24"/>
      <c r="S172" s="24"/>
      <c r="T172" s="24"/>
      <c r="U172" s="24"/>
      <c r="V172" s="24"/>
      <c r="W172" s="24"/>
      <c r="X172" s="24"/>
      <c r="Y172" s="24"/>
      <c r="Z172" s="24"/>
    </row>
    <row r="173" spans="1:26">
      <c r="A173" s="605">
        <f>ClubNet取込み用【編集不可】!D173</f>
        <v>0</v>
      </c>
      <c r="B173" s="606" t="e">
        <f t="shared" si="0"/>
        <v>#VALUE!</v>
      </c>
      <c r="C173" s="589">
        <f>ClubNet取込み用【編集不可】!C173</f>
        <v>0</v>
      </c>
      <c r="D173" s="589">
        <f t="shared" si="1"/>
        <v>0</v>
      </c>
      <c r="E173" s="586">
        <f>ClubNet取込み用【編集不可】!E173</f>
        <v>0</v>
      </c>
      <c r="F173" s="586">
        <f>ClubNet取込み用【編集不可】!F173</f>
        <v>0</v>
      </c>
      <c r="G173" s="24">
        <f>ClubNet取込み用【編集不可】!I173</f>
        <v>0</v>
      </c>
      <c r="H173" s="589">
        <f t="shared" si="2"/>
        <v>0</v>
      </c>
      <c r="I173" s="24"/>
      <c r="J173" s="24"/>
      <c r="K173" s="24"/>
      <c r="L173" s="24"/>
      <c r="M173" s="24"/>
      <c r="N173" s="24"/>
      <c r="O173" s="24"/>
      <c r="P173" s="24"/>
      <c r="Q173" s="24"/>
      <c r="R173" s="24"/>
      <c r="S173" s="24"/>
      <c r="T173" s="24"/>
      <c r="U173" s="24"/>
      <c r="V173" s="24"/>
      <c r="W173" s="24"/>
      <c r="X173" s="24"/>
      <c r="Y173" s="24"/>
      <c r="Z173" s="24"/>
    </row>
    <row r="174" spans="1:26">
      <c r="A174" s="605">
        <f>ClubNet取込み用【編集不可】!D174</f>
        <v>0</v>
      </c>
      <c r="B174" s="606" t="e">
        <f t="shared" si="0"/>
        <v>#VALUE!</v>
      </c>
      <c r="C174" s="589">
        <f>ClubNet取込み用【編集不可】!C174</f>
        <v>0</v>
      </c>
      <c r="D174" s="589">
        <f t="shared" si="1"/>
        <v>0</v>
      </c>
      <c r="E174" s="586">
        <f>ClubNet取込み用【編集不可】!E174</f>
        <v>0</v>
      </c>
      <c r="F174" s="586">
        <f>ClubNet取込み用【編集不可】!F174</f>
        <v>0</v>
      </c>
      <c r="G174" s="24">
        <f>ClubNet取込み用【編集不可】!I174</f>
        <v>0</v>
      </c>
      <c r="H174" s="589">
        <f t="shared" si="2"/>
        <v>0</v>
      </c>
      <c r="I174" s="24"/>
      <c r="J174" s="24"/>
      <c r="K174" s="24"/>
      <c r="L174" s="24"/>
      <c r="M174" s="24"/>
      <c r="N174" s="24"/>
      <c r="O174" s="24"/>
      <c r="P174" s="24"/>
      <c r="Q174" s="24"/>
      <c r="R174" s="24"/>
      <c r="S174" s="24"/>
      <c r="T174" s="24"/>
      <c r="U174" s="24"/>
      <c r="V174" s="24"/>
      <c r="W174" s="24"/>
      <c r="X174" s="24"/>
      <c r="Y174" s="24"/>
      <c r="Z174" s="24"/>
    </row>
    <row r="175" spans="1:26">
      <c r="A175" s="605">
        <f>ClubNet取込み用【編集不可】!D175</f>
        <v>0</v>
      </c>
      <c r="B175" s="606" t="e">
        <f t="shared" si="0"/>
        <v>#VALUE!</v>
      </c>
      <c r="C175" s="589">
        <f>ClubNet取込み用【編集不可】!C175</f>
        <v>0</v>
      </c>
      <c r="D175" s="589">
        <f t="shared" si="1"/>
        <v>0</v>
      </c>
      <c r="E175" s="586">
        <f>ClubNet取込み用【編集不可】!E175</f>
        <v>0</v>
      </c>
      <c r="F175" s="586">
        <f>ClubNet取込み用【編集不可】!F175</f>
        <v>0</v>
      </c>
      <c r="G175" s="24">
        <f>ClubNet取込み用【編集不可】!I175</f>
        <v>0</v>
      </c>
      <c r="H175" s="589">
        <f t="shared" si="2"/>
        <v>0</v>
      </c>
      <c r="I175" s="24"/>
      <c r="J175" s="24"/>
      <c r="K175" s="24"/>
      <c r="L175" s="24"/>
      <c r="M175" s="24"/>
      <c r="N175" s="24"/>
      <c r="O175" s="24"/>
      <c r="P175" s="24"/>
      <c r="Q175" s="24"/>
      <c r="R175" s="24"/>
      <c r="S175" s="24"/>
      <c r="T175" s="24"/>
      <c r="U175" s="24"/>
      <c r="V175" s="24"/>
      <c r="W175" s="24"/>
      <c r="X175" s="24"/>
      <c r="Y175" s="24"/>
      <c r="Z175" s="24"/>
    </row>
    <row r="176" spans="1:26">
      <c r="A176" s="605">
        <f>ClubNet取込み用【編集不可】!D176</f>
        <v>0</v>
      </c>
      <c r="B176" s="606" t="e">
        <f t="shared" si="0"/>
        <v>#VALUE!</v>
      </c>
      <c r="C176" s="589">
        <f>ClubNet取込み用【編集不可】!C176</f>
        <v>0</v>
      </c>
      <c r="D176" s="589">
        <f t="shared" si="1"/>
        <v>0</v>
      </c>
      <c r="E176" s="586">
        <f>ClubNet取込み用【編集不可】!E176</f>
        <v>0</v>
      </c>
      <c r="F176" s="586">
        <f>ClubNet取込み用【編集不可】!F176</f>
        <v>0</v>
      </c>
      <c r="G176" s="24">
        <f>ClubNet取込み用【編集不可】!I176</f>
        <v>0</v>
      </c>
      <c r="H176" s="589">
        <f t="shared" si="2"/>
        <v>0</v>
      </c>
      <c r="I176" s="24"/>
      <c r="J176" s="24"/>
      <c r="K176" s="24"/>
      <c r="L176" s="24"/>
      <c r="M176" s="24"/>
      <c r="N176" s="24"/>
      <c r="O176" s="24"/>
      <c r="P176" s="24"/>
      <c r="Q176" s="24"/>
      <c r="R176" s="24"/>
      <c r="S176" s="24"/>
      <c r="T176" s="24"/>
      <c r="U176" s="24"/>
      <c r="V176" s="24"/>
      <c r="W176" s="24"/>
      <c r="X176" s="24"/>
      <c r="Y176" s="24"/>
      <c r="Z176" s="24"/>
    </row>
    <row r="177" spans="1:26">
      <c r="A177" s="605">
        <f>ClubNet取込み用【編集不可】!D177</f>
        <v>0</v>
      </c>
      <c r="B177" s="606" t="e">
        <f t="shared" si="0"/>
        <v>#VALUE!</v>
      </c>
      <c r="C177" s="589">
        <f>ClubNet取込み用【編集不可】!C177</f>
        <v>0</v>
      </c>
      <c r="D177" s="589">
        <f t="shared" si="1"/>
        <v>0</v>
      </c>
      <c r="E177" s="586">
        <f>ClubNet取込み用【編集不可】!E177</f>
        <v>0</v>
      </c>
      <c r="F177" s="586">
        <f>ClubNet取込み用【編集不可】!F177</f>
        <v>0</v>
      </c>
      <c r="G177" s="24">
        <f>ClubNet取込み用【編集不可】!I177</f>
        <v>0</v>
      </c>
      <c r="H177" s="589">
        <f t="shared" si="2"/>
        <v>0</v>
      </c>
      <c r="I177" s="24"/>
      <c r="J177" s="24"/>
      <c r="K177" s="24"/>
      <c r="L177" s="24"/>
      <c r="M177" s="24"/>
      <c r="N177" s="24"/>
      <c r="O177" s="24"/>
      <c r="P177" s="24"/>
      <c r="Q177" s="24"/>
      <c r="R177" s="24"/>
      <c r="S177" s="24"/>
      <c r="T177" s="24"/>
      <c r="U177" s="24"/>
      <c r="V177" s="24"/>
      <c r="W177" s="24"/>
      <c r="X177" s="24"/>
      <c r="Y177" s="24"/>
      <c r="Z177" s="24"/>
    </row>
    <row r="178" spans="1:26">
      <c r="A178" s="605">
        <f>ClubNet取込み用【編集不可】!D178</f>
        <v>0</v>
      </c>
      <c r="B178" s="606" t="e">
        <f t="shared" si="0"/>
        <v>#VALUE!</v>
      </c>
      <c r="C178" s="589">
        <f>ClubNet取込み用【編集不可】!C178</f>
        <v>0</v>
      </c>
      <c r="D178" s="589">
        <f t="shared" si="1"/>
        <v>0</v>
      </c>
      <c r="E178" s="586">
        <f>ClubNet取込み用【編集不可】!E178</f>
        <v>0</v>
      </c>
      <c r="F178" s="586">
        <f>ClubNet取込み用【編集不可】!F178</f>
        <v>0</v>
      </c>
      <c r="G178" s="24">
        <f>ClubNet取込み用【編集不可】!I178</f>
        <v>0</v>
      </c>
      <c r="H178" s="589">
        <f t="shared" si="2"/>
        <v>0</v>
      </c>
      <c r="I178" s="24"/>
      <c r="J178" s="24"/>
      <c r="K178" s="24"/>
      <c r="L178" s="24"/>
      <c r="M178" s="24"/>
      <c r="N178" s="24"/>
      <c r="O178" s="24"/>
      <c r="P178" s="24"/>
      <c r="Q178" s="24"/>
      <c r="R178" s="24"/>
      <c r="S178" s="24"/>
      <c r="T178" s="24"/>
      <c r="U178" s="24"/>
      <c r="V178" s="24"/>
      <c r="W178" s="24"/>
      <c r="X178" s="24"/>
      <c r="Y178" s="24"/>
      <c r="Z178" s="24"/>
    </row>
    <row r="179" spans="1:26">
      <c r="A179" s="605">
        <f>ClubNet取込み用【編集不可】!D179</f>
        <v>0</v>
      </c>
      <c r="B179" s="606" t="e">
        <f t="shared" si="0"/>
        <v>#VALUE!</v>
      </c>
      <c r="C179" s="589">
        <f>ClubNet取込み用【編集不可】!C179</f>
        <v>0</v>
      </c>
      <c r="D179" s="589">
        <f t="shared" si="1"/>
        <v>0</v>
      </c>
      <c r="E179" s="586">
        <f>ClubNet取込み用【編集不可】!E179</f>
        <v>0</v>
      </c>
      <c r="F179" s="586">
        <f>ClubNet取込み用【編集不可】!F179</f>
        <v>0</v>
      </c>
      <c r="G179" s="24">
        <f>ClubNet取込み用【編集不可】!I179</f>
        <v>0</v>
      </c>
      <c r="H179" s="589">
        <f t="shared" si="2"/>
        <v>0</v>
      </c>
      <c r="I179" s="24"/>
      <c r="J179" s="24"/>
      <c r="K179" s="24"/>
      <c r="L179" s="24"/>
      <c r="M179" s="24"/>
      <c r="N179" s="24"/>
      <c r="O179" s="24"/>
      <c r="P179" s="24"/>
      <c r="Q179" s="24"/>
      <c r="R179" s="24"/>
      <c r="S179" s="24"/>
      <c r="T179" s="24"/>
      <c r="U179" s="24"/>
      <c r="V179" s="24"/>
      <c r="W179" s="24"/>
      <c r="X179" s="24"/>
      <c r="Y179" s="24"/>
      <c r="Z179" s="24"/>
    </row>
    <row r="180" spans="1:26">
      <c r="A180" s="605">
        <f>ClubNet取込み用【編集不可】!D180</f>
        <v>0</v>
      </c>
      <c r="B180" s="606" t="e">
        <f t="shared" si="0"/>
        <v>#VALUE!</v>
      </c>
      <c r="C180" s="589">
        <f>ClubNet取込み用【編集不可】!C180</f>
        <v>0</v>
      </c>
      <c r="D180" s="589">
        <f t="shared" si="1"/>
        <v>0</v>
      </c>
      <c r="E180" s="586">
        <f>ClubNet取込み用【編集不可】!E180</f>
        <v>0</v>
      </c>
      <c r="F180" s="586">
        <f>ClubNet取込み用【編集不可】!F180</f>
        <v>0</v>
      </c>
      <c r="G180" s="24">
        <f>ClubNet取込み用【編集不可】!I180</f>
        <v>0</v>
      </c>
      <c r="H180" s="589">
        <f t="shared" si="2"/>
        <v>0</v>
      </c>
      <c r="I180" s="24"/>
      <c r="J180" s="24"/>
      <c r="K180" s="24"/>
      <c r="L180" s="24"/>
      <c r="M180" s="24"/>
      <c r="N180" s="24"/>
      <c r="O180" s="24"/>
      <c r="P180" s="24"/>
      <c r="Q180" s="24"/>
      <c r="R180" s="24"/>
      <c r="S180" s="24"/>
      <c r="T180" s="24"/>
      <c r="U180" s="24"/>
      <c r="V180" s="24"/>
      <c r="W180" s="24"/>
      <c r="X180" s="24"/>
      <c r="Y180" s="24"/>
      <c r="Z180" s="24"/>
    </row>
    <row r="181" spans="1:26">
      <c r="A181" s="605">
        <f>ClubNet取込み用【編集不可】!D181</f>
        <v>0</v>
      </c>
      <c r="B181" s="606" t="e">
        <f t="shared" si="0"/>
        <v>#VALUE!</v>
      </c>
      <c r="C181" s="589">
        <f>ClubNet取込み用【編集不可】!C181</f>
        <v>0</v>
      </c>
      <c r="D181" s="589">
        <f t="shared" si="1"/>
        <v>0</v>
      </c>
      <c r="E181" s="586">
        <f>ClubNet取込み用【編集不可】!E181</f>
        <v>0</v>
      </c>
      <c r="F181" s="586">
        <f>ClubNet取込み用【編集不可】!F181</f>
        <v>0</v>
      </c>
      <c r="G181" s="24">
        <f>ClubNet取込み用【編集不可】!I181</f>
        <v>0</v>
      </c>
      <c r="H181" s="589">
        <f t="shared" si="2"/>
        <v>0</v>
      </c>
      <c r="I181" s="24"/>
      <c r="J181" s="24"/>
      <c r="K181" s="24"/>
      <c r="L181" s="24"/>
      <c r="M181" s="24"/>
      <c r="N181" s="24"/>
      <c r="O181" s="24"/>
      <c r="P181" s="24"/>
      <c r="Q181" s="24"/>
      <c r="R181" s="24"/>
      <c r="S181" s="24"/>
      <c r="T181" s="24"/>
      <c r="U181" s="24"/>
      <c r="V181" s="24"/>
      <c r="W181" s="24"/>
      <c r="X181" s="24"/>
      <c r="Y181" s="24"/>
      <c r="Z181" s="24"/>
    </row>
    <row r="182" spans="1:26">
      <c r="A182" s="605">
        <f>ClubNet取込み用【編集不可】!D182</f>
        <v>0</v>
      </c>
      <c r="B182" s="606" t="e">
        <f t="shared" si="0"/>
        <v>#VALUE!</v>
      </c>
      <c r="C182" s="589">
        <f>ClubNet取込み用【編集不可】!C182</f>
        <v>0</v>
      </c>
      <c r="D182" s="589">
        <f t="shared" si="1"/>
        <v>0</v>
      </c>
      <c r="E182" s="586">
        <f>ClubNet取込み用【編集不可】!E182</f>
        <v>0</v>
      </c>
      <c r="F182" s="586">
        <f>ClubNet取込み用【編集不可】!F182</f>
        <v>0</v>
      </c>
      <c r="G182" s="24">
        <f>ClubNet取込み用【編集不可】!I182</f>
        <v>0</v>
      </c>
      <c r="H182" s="589">
        <f t="shared" si="2"/>
        <v>0</v>
      </c>
      <c r="I182" s="24"/>
      <c r="J182" s="24"/>
      <c r="K182" s="24"/>
      <c r="L182" s="24"/>
      <c r="M182" s="24"/>
      <c r="N182" s="24"/>
      <c r="O182" s="24"/>
      <c r="P182" s="24"/>
      <c r="Q182" s="24"/>
      <c r="R182" s="24"/>
      <c r="S182" s="24"/>
      <c r="T182" s="24"/>
      <c r="U182" s="24"/>
      <c r="V182" s="24"/>
      <c r="W182" s="24"/>
      <c r="X182" s="24"/>
      <c r="Y182" s="24"/>
      <c r="Z182" s="24"/>
    </row>
    <row r="183" spans="1:26">
      <c r="A183" s="605">
        <f>ClubNet取込み用【編集不可】!D183</f>
        <v>0</v>
      </c>
      <c r="B183" s="606" t="e">
        <f t="shared" si="0"/>
        <v>#VALUE!</v>
      </c>
      <c r="C183" s="589">
        <f>ClubNet取込み用【編集不可】!C183</f>
        <v>0</v>
      </c>
      <c r="D183" s="589">
        <f t="shared" si="1"/>
        <v>0</v>
      </c>
      <c r="E183" s="586">
        <f>ClubNet取込み用【編集不可】!E183</f>
        <v>0</v>
      </c>
      <c r="F183" s="586">
        <f>ClubNet取込み用【編集不可】!F183</f>
        <v>0</v>
      </c>
      <c r="G183" s="24">
        <f>ClubNet取込み用【編集不可】!I183</f>
        <v>0</v>
      </c>
      <c r="H183" s="589">
        <f t="shared" si="2"/>
        <v>0</v>
      </c>
      <c r="I183" s="24"/>
      <c r="J183" s="24"/>
      <c r="K183" s="24"/>
      <c r="L183" s="24"/>
      <c r="M183" s="24"/>
      <c r="N183" s="24"/>
      <c r="O183" s="24"/>
      <c r="P183" s="24"/>
      <c r="Q183" s="24"/>
      <c r="R183" s="24"/>
      <c r="S183" s="24"/>
      <c r="T183" s="24"/>
      <c r="U183" s="24"/>
      <c r="V183" s="24"/>
      <c r="W183" s="24"/>
      <c r="X183" s="24"/>
      <c r="Y183" s="24"/>
      <c r="Z183" s="24"/>
    </row>
    <row r="184" spans="1:26">
      <c r="A184" s="605">
        <f>ClubNet取込み用【編集不可】!D184</f>
        <v>0</v>
      </c>
      <c r="B184" s="606" t="e">
        <f t="shared" si="0"/>
        <v>#VALUE!</v>
      </c>
      <c r="C184" s="589">
        <f>ClubNet取込み用【編集不可】!C184</f>
        <v>0</v>
      </c>
      <c r="D184" s="589">
        <f t="shared" si="1"/>
        <v>0</v>
      </c>
      <c r="E184" s="586">
        <f>ClubNet取込み用【編集不可】!E184</f>
        <v>0</v>
      </c>
      <c r="F184" s="586">
        <f>ClubNet取込み用【編集不可】!F184</f>
        <v>0</v>
      </c>
      <c r="G184" s="24">
        <f>ClubNet取込み用【編集不可】!I184</f>
        <v>0</v>
      </c>
      <c r="H184" s="589">
        <f t="shared" si="2"/>
        <v>0</v>
      </c>
      <c r="I184" s="24"/>
      <c r="J184" s="24"/>
      <c r="K184" s="24"/>
      <c r="L184" s="24"/>
      <c r="M184" s="24"/>
      <c r="N184" s="24"/>
      <c r="O184" s="24"/>
      <c r="P184" s="24"/>
      <c r="Q184" s="24"/>
      <c r="R184" s="24"/>
      <c r="S184" s="24"/>
      <c r="T184" s="24"/>
      <c r="U184" s="24"/>
      <c r="V184" s="24"/>
      <c r="W184" s="24"/>
      <c r="X184" s="24"/>
      <c r="Y184" s="24"/>
      <c r="Z184" s="24"/>
    </row>
    <row r="185" spans="1:26">
      <c r="A185" s="605">
        <f>ClubNet取込み用【編集不可】!D185</f>
        <v>0</v>
      </c>
      <c r="B185" s="606" t="e">
        <f t="shared" si="0"/>
        <v>#VALUE!</v>
      </c>
      <c r="C185" s="589">
        <f>ClubNet取込み用【編集不可】!C185</f>
        <v>0</v>
      </c>
      <c r="D185" s="589">
        <f t="shared" si="1"/>
        <v>0</v>
      </c>
      <c r="E185" s="586">
        <f>ClubNet取込み用【編集不可】!E185</f>
        <v>0</v>
      </c>
      <c r="F185" s="586">
        <f>ClubNet取込み用【編集不可】!F185</f>
        <v>0</v>
      </c>
      <c r="G185" s="24">
        <f>ClubNet取込み用【編集不可】!I185</f>
        <v>0</v>
      </c>
      <c r="H185" s="589">
        <f t="shared" si="2"/>
        <v>0</v>
      </c>
      <c r="I185" s="24"/>
      <c r="J185" s="24"/>
      <c r="K185" s="24"/>
      <c r="L185" s="24"/>
      <c r="M185" s="24"/>
      <c r="N185" s="24"/>
      <c r="O185" s="24"/>
      <c r="P185" s="24"/>
      <c r="Q185" s="24"/>
      <c r="R185" s="24"/>
      <c r="S185" s="24"/>
      <c r="T185" s="24"/>
      <c r="U185" s="24"/>
      <c r="V185" s="24"/>
      <c r="W185" s="24"/>
      <c r="X185" s="24"/>
      <c r="Y185" s="24"/>
      <c r="Z185" s="24"/>
    </row>
    <row r="186" spans="1:26">
      <c r="A186" s="605">
        <f>ClubNet取込み用【編集不可】!D186</f>
        <v>0</v>
      </c>
      <c r="B186" s="606" t="e">
        <f t="shared" si="0"/>
        <v>#VALUE!</v>
      </c>
      <c r="C186" s="589">
        <f>ClubNet取込み用【編集不可】!C186</f>
        <v>0</v>
      </c>
      <c r="D186" s="589">
        <f t="shared" si="1"/>
        <v>0</v>
      </c>
      <c r="E186" s="586">
        <f>ClubNet取込み用【編集不可】!E186</f>
        <v>0</v>
      </c>
      <c r="F186" s="586">
        <f>ClubNet取込み用【編集不可】!F186</f>
        <v>0</v>
      </c>
      <c r="G186" s="24">
        <f>ClubNet取込み用【編集不可】!I186</f>
        <v>0</v>
      </c>
      <c r="H186" s="589">
        <f t="shared" si="2"/>
        <v>0</v>
      </c>
      <c r="I186" s="24"/>
      <c r="J186" s="24"/>
      <c r="K186" s="24"/>
      <c r="L186" s="24"/>
      <c r="M186" s="24"/>
      <c r="N186" s="24"/>
      <c r="O186" s="24"/>
      <c r="P186" s="24"/>
      <c r="Q186" s="24"/>
      <c r="R186" s="24"/>
      <c r="S186" s="24"/>
      <c r="T186" s="24"/>
      <c r="U186" s="24"/>
      <c r="V186" s="24"/>
      <c r="W186" s="24"/>
      <c r="X186" s="24"/>
      <c r="Y186" s="24"/>
      <c r="Z186" s="24"/>
    </row>
    <row r="187" spans="1:26">
      <c r="A187" s="605">
        <f>ClubNet取込み用【編集不可】!D187</f>
        <v>0</v>
      </c>
      <c r="B187" s="606" t="e">
        <f t="shared" si="0"/>
        <v>#VALUE!</v>
      </c>
      <c r="C187" s="589">
        <f>ClubNet取込み用【編集不可】!C187</f>
        <v>0</v>
      </c>
      <c r="D187" s="589">
        <f t="shared" si="1"/>
        <v>0</v>
      </c>
      <c r="E187" s="586">
        <f>ClubNet取込み用【編集不可】!E187</f>
        <v>0</v>
      </c>
      <c r="F187" s="586">
        <f>ClubNet取込み用【編集不可】!F187</f>
        <v>0</v>
      </c>
      <c r="G187" s="24">
        <f>ClubNet取込み用【編集不可】!I187</f>
        <v>0</v>
      </c>
      <c r="H187" s="589">
        <f t="shared" si="2"/>
        <v>0</v>
      </c>
      <c r="I187" s="24"/>
      <c r="J187" s="24"/>
      <c r="K187" s="24"/>
      <c r="L187" s="24"/>
      <c r="M187" s="24"/>
      <c r="N187" s="24"/>
      <c r="O187" s="24"/>
      <c r="P187" s="24"/>
      <c r="Q187" s="24"/>
      <c r="R187" s="24"/>
      <c r="S187" s="24"/>
      <c r="T187" s="24"/>
      <c r="U187" s="24"/>
      <c r="V187" s="24"/>
      <c r="W187" s="24"/>
      <c r="X187" s="24"/>
      <c r="Y187" s="24"/>
      <c r="Z187" s="24"/>
    </row>
    <row r="188" spans="1:26">
      <c r="A188" s="605">
        <f>ClubNet取込み用【編集不可】!D188</f>
        <v>0</v>
      </c>
      <c r="B188" s="606" t="e">
        <f t="shared" si="0"/>
        <v>#VALUE!</v>
      </c>
      <c r="C188" s="589">
        <f>ClubNet取込み用【編集不可】!C188</f>
        <v>0</v>
      </c>
      <c r="D188" s="589">
        <f t="shared" si="1"/>
        <v>0</v>
      </c>
      <c r="E188" s="586">
        <f>ClubNet取込み用【編集不可】!E188</f>
        <v>0</v>
      </c>
      <c r="F188" s="586">
        <f>ClubNet取込み用【編集不可】!F188</f>
        <v>0</v>
      </c>
      <c r="G188" s="24">
        <f>ClubNet取込み用【編集不可】!I188</f>
        <v>0</v>
      </c>
      <c r="H188" s="589">
        <f t="shared" si="2"/>
        <v>0</v>
      </c>
      <c r="I188" s="24"/>
      <c r="J188" s="24"/>
      <c r="K188" s="24"/>
      <c r="L188" s="24"/>
      <c r="M188" s="24"/>
      <c r="N188" s="24"/>
      <c r="O188" s="24"/>
      <c r="P188" s="24"/>
      <c r="Q188" s="24"/>
      <c r="R188" s="24"/>
      <c r="S188" s="24"/>
      <c r="T188" s="24"/>
      <c r="U188" s="24"/>
      <c r="V188" s="24"/>
      <c r="W188" s="24"/>
      <c r="X188" s="24"/>
      <c r="Y188" s="24"/>
      <c r="Z188" s="24"/>
    </row>
    <row r="189" spans="1:26">
      <c r="A189" s="605">
        <f>ClubNet取込み用【編集不可】!D189</f>
        <v>0</v>
      </c>
      <c r="B189" s="606" t="e">
        <f t="shared" si="0"/>
        <v>#VALUE!</v>
      </c>
      <c r="C189" s="589">
        <f>ClubNet取込み用【編集不可】!C189</f>
        <v>0</v>
      </c>
      <c r="D189" s="589">
        <f t="shared" si="1"/>
        <v>0</v>
      </c>
      <c r="E189" s="586">
        <f>ClubNet取込み用【編集不可】!E189</f>
        <v>0</v>
      </c>
      <c r="F189" s="586">
        <f>ClubNet取込み用【編集不可】!F189</f>
        <v>0</v>
      </c>
      <c r="G189" s="24">
        <f>ClubNet取込み用【編集不可】!I189</f>
        <v>0</v>
      </c>
      <c r="H189" s="589">
        <f t="shared" si="2"/>
        <v>0</v>
      </c>
      <c r="I189" s="24"/>
      <c r="J189" s="24"/>
      <c r="K189" s="24"/>
      <c r="L189" s="24"/>
      <c r="M189" s="24"/>
      <c r="N189" s="24"/>
      <c r="O189" s="24"/>
      <c r="P189" s="24"/>
      <c r="Q189" s="24"/>
      <c r="R189" s="24"/>
      <c r="S189" s="24"/>
      <c r="T189" s="24"/>
      <c r="U189" s="24"/>
      <c r="V189" s="24"/>
      <c r="W189" s="24"/>
      <c r="X189" s="24"/>
      <c r="Y189" s="24"/>
      <c r="Z189" s="24"/>
    </row>
    <row r="190" spans="1:26">
      <c r="A190" s="605">
        <f>ClubNet取込み用【編集不可】!D190</f>
        <v>0</v>
      </c>
      <c r="B190" s="606" t="e">
        <f t="shared" si="0"/>
        <v>#VALUE!</v>
      </c>
      <c r="C190" s="589">
        <f>ClubNet取込み用【編集不可】!C190</f>
        <v>0</v>
      </c>
      <c r="D190" s="589">
        <f t="shared" si="1"/>
        <v>0</v>
      </c>
      <c r="E190" s="586">
        <f>ClubNet取込み用【編集不可】!E190</f>
        <v>0</v>
      </c>
      <c r="F190" s="586">
        <f>ClubNet取込み用【編集不可】!F190</f>
        <v>0</v>
      </c>
      <c r="G190" s="24">
        <f>ClubNet取込み用【編集不可】!I190</f>
        <v>0</v>
      </c>
      <c r="H190" s="589">
        <f t="shared" si="2"/>
        <v>0</v>
      </c>
      <c r="I190" s="24"/>
      <c r="J190" s="24"/>
      <c r="K190" s="24"/>
      <c r="L190" s="24"/>
      <c r="M190" s="24"/>
      <c r="N190" s="24"/>
      <c r="O190" s="24"/>
      <c r="P190" s="24"/>
      <c r="Q190" s="24"/>
      <c r="R190" s="24"/>
      <c r="S190" s="24"/>
      <c r="T190" s="24"/>
      <c r="U190" s="24"/>
      <c r="V190" s="24"/>
      <c r="W190" s="24"/>
      <c r="X190" s="24"/>
      <c r="Y190" s="24"/>
      <c r="Z190" s="24"/>
    </row>
    <row r="191" spans="1:26">
      <c r="A191" s="605">
        <f>ClubNet取込み用【編集不可】!D191</f>
        <v>0</v>
      </c>
      <c r="B191" s="606" t="e">
        <f t="shared" si="0"/>
        <v>#VALUE!</v>
      </c>
      <c r="C191" s="589">
        <f>ClubNet取込み用【編集不可】!C191</f>
        <v>0</v>
      </c>
      <c r="D191" s="589">
        <f t="shared" si="1"/>
        <v>0</v>
      </c>
      <c r="E191" s="586">
        <f>ClubNet取込み用【編集不可】!E191</f>
        <v>0</v>
      </c>
      <c r="F191" s="586">
        <f>ClubNet取込み用【編集不可】!F191</f>
        <v>0</v>
      </c>
      <c r="G191" s="24">
        <f>ClubNet取込み用【編集不可】!I191</f>
        <v>0</v>
      </c>
      <c r="H191" s="589">
        <f t="shared" si="2"/>
        <v>0</v>
      </c>
      <c r="I191" s="24"/>
      <c r="J191" s="24"/>
      <c r="K191" s="24"/>
      <c r="L191" s="24"/>
      <c r="M191" s="24"/>
      <c r="N191" s="24"/>
      <c r="O191" s="24"/>
      <c r="P191" s="24"/>
      <c r="Q191" s="24"/>
      <c r="R191" s="24"/>
      <c r="S191" s="24"/>
      <c r="T191" s="24"/>
      <c r="U191" s="24"/>
      <c r="V191" s="24"/>
      <c r="W191" s="24"/>
      <c r="X191" s="24"/>
      <c r="Y191" s="24"/>
      <c r="Z191" s="24"/>
    </row>
    <row r="192" spans="1:26">
      <c r="A192" s="605">
        <f>ClubNet取込み用【編集不可】!D192</f>
        <v>0</v>
      </c>
      <c r="B192" s="606" t="e">
        <f t="shared" si="0"/>
        <v>#VALUE!</v>
      </c>
      <c r="C192" s="589">
        <f>ClubNet取込み用【編集不可】!C192</f>
        <v>0</v>
      </c>
      <c r="D192" s="589">
        <f t="shared" si="1"/>
        <v>0</v>
      </c>
      <c r="E192" s="586">
        <f>ClubNet取込み用【編集不可】!E192</f>
        <v>0</v>
      </c>
      <c r="F192" s="586">
        <f>ClubNet取込み用【編集不可】!F192</f>
        <v>0</v>
      </c>
      <c r="G192" s="24">
        <f>ClubNet取込み用【編集不可】!I192</f>
        <v>0</v>
      </c>
      <c r="H192" s="589">
        <f t="shared" si="2"/>
        <v>0</v>
      </c>
      <c r="I192" s="24"/>
      <c r="J192" s="24"/>
      <c r="K192" s="24"/>
      <c r="L192" s="24"/>
      <c r="M192" s="24"/>
      <c r="N192" s="24"/>
      <c r="O192" s="24"/>
      <c r="P192" s="24"/>
      <c r="Q192" s="24"/>
      <c r="R192" s="24"/>
      <c r="S192" s="24"/>
      <c r="T192" s="24"/>
      <c r="U192" s="24"/>
      <c r="V192" s="24"/>
      <c r="W192" s="24"/>
      <c r="X192" s="24"/>
      <c r="Y192" s="24"/>
      <c r="Z192" s="24"/>
    </row>
    <row r="193" spans="1:26">
      <c r="A193" s="605">
        <f>ClubNet取込み用【編集不可】!D193</f>
        <v>0</v>
      </c>
      <c r="B193" s="606" t="e">
        <f t="shared" si="0"/>
        <v>#VALUE!</v>
      </c>
      <c r="C193" s="589">
        <f>ClubNet取込み用【編集不可】!C193</f>
        <v>0</v>
      </c>
      <c r="D193" s="589">
        <f t="shared" si="1"/>
        <v>0</v>
      </c>
      <c r="E193" s="586">
        <f>ClubNet取込み用【編集不可】!E193</f>
        <v>0</v>
      </c>
      <c r="F193" s="586">
        <f>ClubNet取込み用【編集不可】!F193</f>
        <v>0</v>
      </c>
      <c r="G193" s="24">
        <f>ClubNet取込み用【編集不可】!I193</f>
        <v>0</v>
      </c>
      <c r="H193" s="589">
        <f t="shared" si="2"/>
        <v>0</v>
      </c>
      <c r="I193" s="24"/>
      <c r="J193" s="24"/>
      <c r="K193" s="24"/>
      <c r="L193" s="24"/>
      <c r="M193" s="24"/>
      <c r="N193" s="24"/>
      <c r="O193" s="24"/>
      <c r="P193" s="24"/>
      <c r="Q193" s="24"/>
      <c r="R193" s="24"/>
      <c r="S193" s="24"/>
      <c r="T193" s="24"/>
      <c r="U193" s="24"/>
      <c r="V193" s="24"/>
      <c r="W193" s="24"/>
      <c r="X193" s="24"/>
      <c r="Y193" s="24"/>
      <c r="Z193" s="24"/>
    </row>
    <row r="194" spans="1:26">
      <c r="A194" s="605">
        <f>ClubNet取込み用【編集不可】!D194</f>
        <v>0</v>
      </c>
      <c r="B194" s="606" t="e">
        <f t="shared" si="0"/>
        <v>#VALUE!</v>
      </c>
      <c r="C194" s="589">
        <f>ClubNet取込み用【編集不可】!C194</f>
        <v>0</v>
      </c>
      <c r="D194" s="589">
        <f t="shared" si="1"/>
        <v>0</v>
      </c>
      <c r="E194" s="586">
        <f>ClubNet取込み用【編集不可】!E194</f>
        <v>0</v>
      </c>
      <c r="F194" s="586">
        <f>ClubNet取込み用【編集不可】!F194</f>
        <v>0</v>
      </c>
      <c r="G194" s="24">
        <f>ClubNet取込み用【編集不可】!I194</f>
        <v>0</v>
      </c>
      <c r="H194" s="589">
        <f t="shared" si="2"/>
        <v>0</v>
      </c>
      <c r="I194" s="24"/>
      <c r="J194" s="24"/>
      <c r="K194" s="24"/>
      <c r="L194" s="24"/>
      <c r="M194" s="24"/>
      <c r="N194" s="24"/>
      <c r="O194" s="24"/>
      <c r="P194" s="24"/>
      <c r="Q194" s="24"/>
      <c r="R194" s="24"/>
      <c r="S194" s="24"/>
      <c r="T194" s="24"/>
      <c r="U194" s="24"/>
      <c r="V194" s="24"/>
      <c r="W194" s="24"/>
      <c r="X194" s="24"/>
      <c r="Y194" s="24"/>
      <c r="Z194" s="24"/>
    </row>
    <row r="195" spans="1:26">
      <c r="A195" s="24"/>
      <c r="B195" s="24"/>
      <c r="C195" s="590"/>
      <c r="D195" s="590"/>
      <c r="E195" s="586"/>
      <c r="F195" s="586"/>
      <c r="G195" s="24"/>
      <c r="H195" s="24"/>
      <c r="I195" s="24"/>
      <c r="J195" s="24"/>
      <c r="K195" s="24"/>
      <c r="L195" s="24"/>
      <c r="M195" s="24"/>
      <c r="N195" s="24"/>
      <c r="O195" s="24"/>
      <c r="P195" s="24"/>
      <c r="Q195" s="24"/>
      <c r="R195" s="24"/>
      <c r="S195" s="24"/>
      <c r="T195" s="24"/>
      <c r="U195" s="24"/>
      <c r="V195" s="24"/>
      <c r="W195" s="24"/>
      <c r="X195" s="24"/>
      <c r="Y195" s="24"/>
      <c r="Z195" s="24"/>
    </row>
    <row r="196" spans="1:26">
      <c r="A196" s="24"/>
      <c r="B196" s="24"/>
      <c r="C196" s="590"/>
      <c r="D196" s="590"/>
      <c r="E196" s="586"/>
      <c r="F196" s="586"/>
      <c r="G196" s="24"/>
      <c r="H196" s="24"/>
      <c r="I196" s="24"/>
      <c r="J196" s="24"/>
      <c r="K196" s="24"/>
      <c r="L196" s="24"/>
      <c r="M196" s="24"/>
      <c r="N196" s="24"/>
      <c r="O196" s="24"/>
      <c r="P196" s="24"/>
      <c r="Q196" s="24"/>
      <c r="R196" s="24"/>
      <c r="S196" s="24"/>
      <c r="T196" s="24"/>
      <c r="U196" s="24"/>
      <c r="V196" s="24"/>
      <c r="W196" s="24"/>
      <c r="X196" s="24"/>
      <c r="Y196" s="24"/>
      <c r="Z196" s="24"/>
    </row>
    <row r="197" spans="1:26">
      <c r="A197" s="24"/>
      <c r="B197" s="24"/>
      <c r="C197" s="590"/>
      <c r="D197" s="590"/>
      <c r="E197" s="586"/>
      <c r="F197" s="586"/>
      <c r="G197" s="24"/>
      <c r="H197" s="24"/>
      <c r="I197" s="24"/>
      <c r="J197" s="24"/>
      <c r="K197" s="24"/>
      <c r="L197" s="24"/>
      <c r="M197" s="24"/>
      <c r="N197" s="24"/>
      <c r="O197" s="24"/>
      <c r="P197" s="24"/>
      <c r="Q197" s="24"/>
      <c r="R197" s="24"/>
      <c r="S197" s="24"/>
      <c r="T197" s="24"/>
      <c r="U197" s="24"/>
      <c r="V197" s="24"/>
      <c r="W197" s="24"/>
      <c r="X197" s="24"/>
      <c r="Y197" s="24"/>
      <c r="Z197" s="24"/>
    </row>
    <row r="198" spans="1:26">
      <c r="A198" s="24"/>
      <c r="B198" s="24"/>
      <c r="C198" s="590"/>
      <c r="D198" s="590"/>
      <c r="E198" s="586"/>
      <c r="F198" s="586"/>
      <c r="G198" s="24"/>
      <c r="H198" s="24"/>
      <c r="I198" s="24"/>
      <c r="J198" s="24"/>
      <c r="K198" s="24"/>
      <c r="L198" s="24"/>
      <c r="M198" s="24"/>
      <c r="N198" s="24"/>
      <c r="O198" s="24"/>
      <c r="P198" s="24"/>
      <c r="Q198" s="24"/>
      <c r="R198" s="24"/>
      <c r="S198" s="24"/>
      <c r="T198" s="24"/>
      <c r="U198" s="24"/>
      <c r="V198" s="24"/>
      <c r="W198" s="24"/>
      <c r="X198" s="24"/>
      <c r="Y198" s="24"/>
      <c r="Z198" s="24"/>
    </row>
    <row r="199" spans="1:26">
      <c r="A199" s="24"/>
      <c r="B199" s="24"/>
      <c r="C199" s="590"/>
      <c r="D199" s="590"/>
      <c r="E199" s="586"/>
      <c r="F199" s="586"/>
      <c r="G199" s="24"/>
      <c r="H199" s="24"/>
      <c r="I199" s="24"/>
      <c r="J199" s="24"/>
      <c r="K199" s="24"/>
      <c r="L199" s="24"/>
      <c r="M199" s="24"/>
      <c r="N199" s="24"/>
      <c r="O199" s="24"/>
      <c r="P199" s="24"/>
      <c r="Q199" s="24"/>
      <c r="R199" s="24"/>
      <c r="S199" s="24"/>
      <c r="T199" s="24"/>
      <c r="U199" s="24"/>
      <c r="V199" s="24"/>
      <c r="W199" s="24"/>
      <c r="X199" s="24"/>
      <c r="Y199" s="24"/>
      <c r="Z199" s="24"/>
    </row>
    <row r="200" spans="1:26">
      <c r="A200" s="24"/>
      <c r="B200" s="24"/>
      <c r="C200" s="590"/>
      <c r="D200" s="590"/>
      <c r="E200" s="586"/>
      <c r="F200" s="586"/>
      <c r="G200" s="24"/>
      <c r="H200" s="24"/>
      <c r="I200" s="24"/>
      <c r="J200" s="24"/>
      <c r="K200" s="24"/>
      <c r="L200" s="24"/>
      <c r="M200" s="24"/>
      <c r="N200" s="24"/>
      <c r="O200" s="24"/>
      <c r="P200" s="24"/>
      <c r="Q200" s="24"/>
      <c r="R200" s="24"/>
      <c r="S200" s="24"/>
      <c r="T200" s="24"/>
      <c r="U200" s="24"/>
      <c r="V200" s="24"/>
      <c r="W200" s="24"/>
      <c r="X200" s="24"/>
      <c r="Y200" s="24"/>
      <c r="Z200" s="24"/>
    </row>
    <row r="201" spans="1:26">
      <c r="A201" s="24"/>
      <c r="B201" s="24"/>
      <c r="C201" s="590"/>
      <c r="D201" s="590"/>
      <c r="E201" s="586"/>
      <c r="F201" s="586"/>
      <c r="G201" s="24"/>
      <c r="H201" s="24"/>
      <c r="I201" s="24"/>
      <c r="J201" s="24"/>
      <c r="K201" s="24"/>
      <c r="L201" s="24"/>
      <c r="M201" s="24"/>
      <c r="N201" s="24"/>
      <c r="O201" s="24"/>
      <c r="P201" s="24"/>
      <c r="Q201" s="24"/>
      <c r="R201" s="24"/>
      <c r="S201" s="24"/>
      <c r="T201" s="24"/>
      <c r="U201" s="24"/>
      <c r="V201" s="24"/>
      <c r="W201" s="24"/>
      <c r="X201" s="24"/>
      <c r="Y201" s="24"/>
      <c r="Z201" s="24"/>
    </row>
    <row r="202" spans="1:26">
      <c r="A202" s="24"/>
      <c r="B202" s="24"/>
      <c r="C202" s="590"/>
      <c r="D202" s="590"/>
      <c r="E202" s="586"/>
      <c r="F202" s="586"/>
      <c r="G202" s="24"/>
      <c r="H202" s="24"/>
      <c r="I202" s="24"/>
      <c r="J202" s="24"/>
      <c r="K202" s="24"/>
      <c r="L202" s="24"/>
      <c r="M202" s="24"/>
      <c r="N202" s="24"/>
      <c r="O202" s="24"/>
      <c r="P202" s="24"/>
      <c r="Q202" s="24"/>
      <c r="R202" s="24"/>
      <c r="S202" s="24"/>
      <c r="T202" s="24"/>
      <c r="U202" s="24"/>
      <c r="V202" s="24"/>
      <c r="W202" s="24"/>
      <c r="X202" s="24"/>
      <c r="Y202" s="24"/>
      <c r="Z202" s="24"/>
    </row>
    <row r="203" spans="1:26">
      <c r="A203" s="24"/>
      <c r="B203" s="24"/>
      <c r="C203" s="590"/>
      <c r="D203" s="590"/>
      <c r="E203" s="586"/>
      <c r="F203" s="586"/>
      <c r="G203" s="24"/>
      <c r="H203" s="24"/>
      <c r="I203" s="24"/>
      <c r="J203" s="24"/>
      <c r="K203" s="24"/>
      <c r="L203" s="24"/>
      <c r="M203" s="24"/>
      <c r="N203" s="24"/>
      <c r="O203" s="24"/>
      <c r="P203" s="24"/>
      <c r="Q203" s="24"/>
      <c r="R203" s="24"/>
      <c r="S203" s="24"/>
      <c r="T203" s="24"/>
      <c r="U203" s="24"/>
      <c r="V203" s="24"/>
      <c r="W203" s="24"/>
      <c r="X203" s="24"/>
      <c r="Y203" s="24"/>
      <c r="Z203" s="24"/>
    </row>
    <row r="204" spans="1:26">
      <c r="A204" s="24"/>
      <c r="B204" s="24"/>
      <c r="C204" s="590"/>
      <c r="D204" s="590"/>
      <c r="E204" s="586"/>
      <c r="F204" s="586"/>
      <c r="G204" s="24"/>
      <c r="H204" s="24"/>
      <c r="I204" s="24"/>
      <c r="J204" s="24"/>
      <c r="K204" s="24"/>
      <c r="L204" s="24"/>
      <c r="M204" s="24"/>
      <c r="N204" s="24"/>
      <c r="O204" s="24"/>
      <c r="P204" s="24"/>
      <c r="Q204" s="24"/>
      <c r="R204" s="24"/>
      <c r="S204" s="24"/>
      <c r="T204" s="24"/>
      <c r="U204" s="24"/>
      <c r="V204" s="24"/>
      <c r="W204" s="24"/>
      <c r="X204" s="24"/>
      <c r="Y204" s="24"/>
      <c r="Z204" s="24"/>
    </row>
    <row r="205" spans="1:26">
      <c r="A205" s="24"/>
      <c r="B205" s="24"/>
      <c r="C205" s="590"/>
      <c r="D205" s="590"/>
      <c r="E205" s="586"/>
      <c r="F205" s="586"/>
      <c r="G205" s="24"/>
      <c r="H205" s="24"/>
      <c r="I205" s="24"/>
      <c r="J205" s="24"/>
      <c r="K205" s="24"/>
      <c r="L205" s="24"/>
      <c r="M205" s="24"/>
      <c r="N205" s="24"/>
      <c r="O205" s="24"/>
      <c r="P205" s="24"/>
      <c r="Q205" s="24"/>
      <c r="R205" s="24"/>
      <c r="S205" s="24"/>
      <c r="T205" s="24"/>
      <c r="U205" s="24"/>
      <c r="V205" s="24"/>
      <c r="W205" s="24"/>
      <c r="X205" s="24"/>
      <c r="Y205" s="24"/>
      <c r="Z205" s="24"/>
    </row>
    <row r="206" spans="1:26">
      <c r="A206" s="24"/>
      <c r="B206" s="24"/>
      <c r="C206" s="590"/>
      <c r="D206" s="590"/>
      <c r="E206" s="586"/>
      <c r="F206" s="586"/>
      <c r="G206" s="24"/>
      <c r="H206" s="24"/>
      <c r="I206" s="24"/>
      <c r="J206" s="24"/>
      <c r="K206" s="24"/>
      <c r="L206" s="24"/>
      <c r="M206" s="24"/>
      <c r="N206" s="24"/>
      <c r="O206" s="24"/>
      <c r="P206" s="24"/>
      <c r="Q206" s="24"/>
      <c r="R206" s="24"/>
      <c r="S206" s="24"/>
      <c r="T206" s="24"/>
      <c r="U206" s="24"/>
      <c r="V206" s="24"/>
      <c r="W206" s="24"/>
      <c r="X206" s="24"/>
      <c r="Y206" s="24"/>
      <c r="Z206" s="24"/>
    </row>
    <row r="207" spans="1:26">
      <c r="A207" s="24"/>
      <c r="B207" s="24"/>
      <c r="C207" s="590"/>
      <c r="D207" s="590"/>
      <c r="E207" s="586"/>
      <c r="F207" s="586"/>
      <c r="G207" s="24"/>
      <c r="H207" s="24"/>
      <c r="I207" s="24"/>
      <c r="J207" s="24"/>
      <c r="K207" s="24"/>
      <c r="L207" s="24"/>
      <c r="M207" s="24"/>
      <c r="N207" s="24"/>
      <c r="O207" s="24"/>
      <c r="P207" s="24"/>
      <c r="Q207" s="24"/>
      <c r="R207" s="24"/>
      <c r="S207" s="24"/>
      <c r="T207" s="24"/>
      <c r="U207" s="24"/>
      <c r="V207" s="24"/>
      <c r="W207" s="24"/>
      <c r="X207" s="24"/>
      <c r="Y207" s="24"/>
      <c r="Z207" s="24"/>
    </row>
    <row r="208" spans="1:26">
      <c r="A208" s="24"/>
      <c r="B208" s="24"/>
      <c r="C208" s="590"/>
      <c r="D208" s="590"/>
      <c r="E208" s="586"/>
      <c r="F208" s="586"/>
      <c r="G208" s="24"/>
      <c r="H208" s="24"/>
      <c r="I208" s="24"/>
      <c r="J208" s="24"/>
      <c r="K208" s="24"/>
      <c r="L208" s="24"/>
      <c r="M208" s="24"/>
      <c r="N208" s="24"/>
      <c r="O208" s="24"/>
      <c r="P208" s="24"/>
      <c r="Q208" s="24"/>
      <c r="R208" s="24"/>
      <c r="S208" s="24"/>
      <c r="T208" s="24"/>
      <c r="U208" s="24"/>
      <c r="V208" s="24"/>
      <c r="W208" s="24"/>
      <c r="X208" s="24"/>
      <c r="Y208" s="24"/>
      <c r="Z208" s="24"/>
    </row>
    <row r="209" spans="1:26">
      <c r="A209" s="24"/>
      <c r="B209" s="24"/>
      <c r="C209" s="590"/>
      <c r="D209" s="590"/>
      <c r="E209" s="586"/>
      <c r="F209" s="586"/>
      <c r="G209" s="24"/>
      <c r="H209" s="24"/>
      <c r="I209" s="24"/>
      <c r="J209" s="24"/>
      <c r="K209" s="24"/>
      <c r="L209" s="24"/>
      <c r="M209" s="24"/>
      <c r="N209" s="24"/>
      <c r="O209" s="24"/>
      <c r="P209" s="24"/>
      <c r="Q209" s="24"/>
      <c r="R209" s="24"/>
      <c r="S209" s="24"/>
      <c r="T209" s="24"/>
      <c r="U209" s="24"/>
      <c r="V209" s="24"/>
      <c r="W209" s="24"/>
      <c r="X209" s="24"/>
      <c r="Y209" s="24"/>
      <c r="Z209" s="24"/>
    </row>
    <row r="210" spans="1:26">
      <c r="A210" s="24"/>
      <c r="B210" s="24"/>
      <c r="C210" s="590"/>
      <c r="D210" s="590"/>
      <c r="E210" s="586"/>
      <c r="F210" s="586"/>
      <c r="G210" s="24"/>
      <c r="H210" s="24"/>
      <c r="I210" s="24"/>
      <c r="J210" s="24"/>
      <c r="K210" s="24"/>
      <c r="L210" s="24"/>
      <c r="M210" s="24"/>
      <c r="N210" s="24"/>
      <c r="O210" s="24"/>
      <c r="P210" s="24"/>
      <c r="Q210" s="24"/>
      <c r="R210" s="24"/>
      <c r="S210" s="24"/>
      <c r="T210" s="24"/>
      <c r="U210" s="24"/>
      <c r="V210" s="24"/>
      <c r="W210" s="24"/>
      <c r="X210" s="24"/>
      <c r="Y210" s="24"/>
      <c r="Z210" s="24"/>
    </row>
    <row r="211" spans="1:26">
      <c r="A211" s="24"/>
      <c r="B211" s="24"/>
      <c r="C211" s="590"/>
      <c r="D211" s="590"/>
      <c r="E211" s="586"/>
      <c r="F211" s="586"/>
      <c r="G211" s="24"/>
      <c r="H211" s="24"/>
      <c r="I211" s="24"/>
      <c r="J211" s="24"/>
      <c r="K211" s="24"/>
      <c r="L211" s="24"/>
      <c r="M211" s="24"/>
      <c r="N211" s="24"/>
      <c r="O211" s="24"/>
      <c r="P211" s="24"/>
      <c r="Q211" s="24"/>
      <c r="R211" s="24"/>
      <c r="S211" s="24"/>
      <c r="T211" s="24"/>
      <c r="U211" s="24"/>
      <c r="V211" s="24"/>
      <c r="W211" s="24"/>
      <c r="X211" s="24"/>
      <c r="Y211" s="24"/>
      <c r="Z211" s="24"/>
    </row>
    <row r="212" spans="1:26">
      <c r="A212" s="24"/>
      <c r="B212" s="24"/>
      <c r="C212" s="590"/>
      <c r="D212" s="590"/>
      <c r="E212" s="586"/>
      <c r="F212" s="586"/>
      <c r="G212" s="24"/>
      <c r="H212" s="24"/>
      <c r="I212" s="24"/>
      <c r="J212" s="24"/>
      <c r="K212" s="24"/>
      <c r="L212" s="24"/>
      <c r="M212" s="24"/>
      <c r="N212" s="24"/>
      <c r="O212" s="24"/>
      <c r="P212" s="24"/>
      <c r="Q212" s="24"/>
      <c r="R212" s="24"/>
      <c r="S212" s="24"/>
      <c r="T212" s="24"/>
      <c r="U212" s="24"/>
      <c r="V212" s="24"/>
      <c r="W212" s="24"/>
      <c r="X212" s="24"/>
      <c r="Y212" s="24"/>
      <c r="Z212" s="24"/>
    </row>
    <row r="213" spans="1:26">
      <c r="A213" s="24"/>
      <c r="B213" s="24"/>
      <c r="C213" s="590"/>
      <c r="D213" s="590"/>
      <c r="E213" s="586"/>
      <c r="F213" s="586"/>
      <c r="G213" s="24"/>
      <c r="H213" s="24"/>
      <c r="I213" s="24"/>
      <c r="J213" s="24"/>
      <c r="K213" s="24"/>
      <c r="L213" s="24"/>
      <c r="M213" s="24"/>
      <c r="N213" s="24"/>
      <c r="O213" s="24"/>
      <c r="P213" s="24"/>
      <c r="Q213" s="24"/>
      <c r="R213" s="24"/>
      <c r="S213" s="24"/>
      <c r="T213" s="24"/>
      <c r="U213" s="24"/>
      <c r="V213" s="24"/>
      <c r="W213" s="24"/>
      <c r="X213" s="24"/>
      <c r="Y213" s="24"/>
      <c r="Z213" s="24"/>
    </row>
    <row r="214" spans="1:26">
      <c r="A214" s="24"/>
      <c r="B214" s="24"/>
      <c r="C214" s="590"/>
      <c r="D214" s="590"/>
      <c r="E214" s="586"/>
      <c r="F214" s="586"/>
      <c r="G214" s="24"/>
      <c r="H214" s="24"/>
      <c r="I214" s="24"/>
      <c r="J214" s="24"/>
      <c r="K214" s="24"/>
      <c r="L214" s="24"/>
      <c r="M214" s="24"/>
      <c r="N214" s="24"/>
      <c r="O214" s="24"/>
      <c r="P214" s="24"/>
      <c r="Q214" s="24"/>
      <c r="R214" s="24"/>
      <c r="S214" s="24"/>
      <c r="T214" s="24"/>
      <c r="U214" s="24"/>
      <c r="V214" s="24"/>
      <c r="W214" s="24"/>
      <c r="X214" s="24"/>
      <c r="Y214" s="24"/>
      <c r="Z214" s="24"/>
    </row>
    <row r="215" spans="1:26">
      <c r="A215" s="24"/>
      <c r="B215" s="24"/>
      <c r="C215" s="590"/>
      <c r="D215" s="590"/>
      <c r="E215" s="586"/>
      <c r="F215" s="586"/>
      <c r="G215" s="24"/>
      <c r="H215" s="24"/>
      <c r="I215" s="24"/>
      <c r="J215" s="24"/>
      <c r="K215" s="24"/>
      <c r="L215" s="24"/>
      <c r="M215" s="24"/>
      <c r="N215" s="24"/>
      <c r="O215" s="24"/>
      <c r="P215" s="24"/>
      <c r="Q215" s="24"/>
      <c r="R215" s="24"/>
      <c r="S215" s="24"/>
      <c r="T215" s="24"/>
      <c r="U215" s="24"/>
      <c r="V215" s="24"/>
      <c r="W215" s="24"/>
      <c r="X215" s="24"/>
      <c r="Y215" s="24"/>
      <c r="Z215" s="24"/>
    </row>
    <row r="216" spans="1:26">
      <c r="A216" s="24"/>
      <c r="B216" s="24"/>
      <c r="C216" s="590"/>
      <c r="D216" s="590"/>
      <c r="E216" s="586"/>
      <c r="F216" s="586"/>
      <c r="G216" s="24"/>
      <c r="H216" s="24"/>
      <c r="I216" s="24"/>
      <c r="J216" s="24"/>
      <c r="K216" s="24"/>
      <c r="L216" s="24"/>
      <c r="M216" s="24"/>
      <c r="N216" s="24"/>
      <c r="O216" s="24"/>
      <c r="P216" s="24"/>
      <c r="Q216" s="24"/>
      <c r="R216" s="24"/>
      <c r="S216" s="24"/>
      <c r="T216" s="24"/>
      <c r="U216" s="24"/>
      <c r="V216" s="24"/>
      <c r="W216" s="24"/>
      <c r="X216" s="24"/>
      <c r="Y216" s="24"/>
      <c r="Z216" s="24"/>
    </row>
    <row r="217" spans="1:26">
      <c r="A217" s="24"/>
      <c r="B217" s="24"/>
      <c r="C217" s="590"/>
      <c r="D217" s="590"/>
      <c r="E217" s="586"/>
      <c r="F217" s="586"/>
      <c r="G217" s="24"/>
      <c r="H217" s="24"/>
      <c r="I217" s="24"/>
      <c r="J217" s="24"/>
      <c r="K217" s="24"/>
      <c r="L217" s="24"/>
      <c r="M217" s="24"/>
      <c r="N217" s="24"/>
      <c r="O217" s="24"/>
      <c r="P217" s="24"/>
      <c r="Q217" s="24"/>
      <c r="R217" s="24"/>
      <c r="S217" s="24"/>
      <c r="T217" s="24"/>
      <c r="U217" s="24"/>
      <c r="V217" s="24"/>
      <c r="W217" s="24"/>
      <c r="X217" s="24"/>
      <c r="Y217" s="24"/>
      <c r="Z217" s="24"/>
    </row>
    <row r="218" spans="1:26">
      <c r="A218" s="24"/>
      <c r="B218" s="24"/>
      <c r="C218" s="590"/>
      <c r="D218" s="590"/>
      <c r="E218" s="586"/>
      <c r="F218" s="586"/>
      <c r="G218" s="24"/>
      <c r="H218" s="24"/>
      <c r="I218" s="24"/>
      <c r="J218" s="24"/>
      <c r="K218" s="24"/>
      <c r="L218" s="24"/>
      <c r="M218" s="24"/>
      <c r="N218" s="24"/>
      <c r="O218" s="24"/>
      <c r="P218" s="24"/>
      <c r="Q218" s="24"/>
      <c r="R218" s="24"/>
      <c r="S218" s="24"/>
      <c r="T218" s="24"/>
      <c r="U218" s="24"/>
      <c r="V218" s="24"/>
      <c r="W218" s="24"/>
      <c r="X218" s="24"/>
      <c r="Y218" s="24"/>
      <c r="Z218" s="24"/>
    </row>
    <row r="219" spans="1:26">
      <c r="A219" s="24"/>
      <c r="B219" s="24"/>
      <c r="C219" s="590"/>
      <c r="D219" s="590"/>
      <c r="E219" s="586"/>
      <c r="F219" s="586"/>
      <c r="G219" s="24"/>
      <c r="H219" s="24"/>
      <c r="I219" s="24"/>
      <c r="J219" s="24"/>
      <c r="K219" s="24"/>
      <c r="L219" s="24"/>
      <c r="M219" s="24"/>
      <c r="N219" s="24"/>
      <c r="O219" s="24"/>
      <c r="P219" s="24"/>
      <c r="Q219" s="24"/>
      <c r="R219" s="24"/>
      <c r="S219" s="24"/>
      <c r="T219" s="24"/>
      <c r="U219" s="24"/>
      <c r="V219" s="24"/>
      <c r="W219" s="24"/>
      <c r="X219" s="24"/>
      <c r="Y219" s="24"/>
      <c r="Z219" s="24"/>
    </row>
    <row r="220" spans="1:26">
      <c r="A220" s="24"/>
      <c r="B220" s="24"/>
      <c r="C220" s="590"/>
      <c r="D220" s="590"/>
      <c r="E220" s="586"/>
      <c r="F220" s="586"/>
      <c r="G220" s="24"/>
      <c r="H220" s="24"/>
      <c r="I220" s="24"/>
      <c r="J220" s="24"/>
      <c r="K220" s="24"/>
      <c r="L220" s="24"/>
      <c r="M220" s="24"/>
      <c r="N220" s="24"/>
      <c r="O220" s="24"/>
      <c r="P220" s="24"/>
      <c r="Q220" s="24"/>
      <c r="R220" s="24"/>
      <c r="S220" s="24"/>
      <c r="T220" s="24"/>
      <c r="U220" s="24"/>
      <c r="V220" s="24"/>
      <c r="W220" s="24"/>
      <c r="X220" s="24"/>
      <c r="Y220" s="24"/>
      <c r="Z220" s="24"/>
    </row>
    <row r="221" spans="1:26">
      <c r="A221" s="24"/>
      <c r="B221" s="24"/>
      <c r="C221" s="590"/>
      <c r="D221" s="590"/>
      <c r="E221" s="586"/>
      <c r="F221" s="586"/>
      <c r="G221" s="24"/>
      <c r="H221" s="24"/>
      <c r="I221" s="24"/>
      <c r="J221" s="24"/>
      <c r="K221" s="24"/>
      <c r="L221" s="24"/>
      <c r="M221" s="24"/>
      <c r="N221" s="24"/>
      <c r="O221" s="24"/>
      <c r="P221" s="24"/>
      <c r="Q221" s="24"/>
      <c r="R221" s="24"/>
      <c r="S221" s="24"/>
      <c r="T221" s="24"/>
      <c r="U221" s="24"/>
      <c r="V221" s="24"/>
      <c r="W221" s="24"/>
      <c r="X221" s="24"/>
      <c r="Y221" s="24"/>
      <c r="Z221" s="24"/>
    </row>
    <row r="222" spans="1:26">
      <c r="A222" s="24"/>
      <c r="B222" s="24"/>
      <c r="C222" s="590"/>
      <c r="D222" s="590"/>
      <c r="E222" s="586"/>
      <c r="F222" s="586"/>
      <c r="G222" s="24"/>
      <c r="H222" s="24"/>
      <c r="I222" s="24"/>
      <c r="J222" s="24"/>
      <c r="K222" s="24"/>
      <c r="L222" s="24"/>
      <c r="M222" s="24"/>
      <c r="N222" s="24"/>
      <c r="O222" s="24"/>
      <c r="P222" s="24"/>
      <c r="Q222" s="24"/>
      <c r="R222" s="24"/>
      <c r="S222" s="24"/>
      <c r="T222" s="24"/>
      <c r="U222" s="24"/>
      <c r="V222" s="24"/>
      <c r="W222" s="24"/>
      <c r="X222" s="24"/>
      <c r="Y222" s="24"/>
      <c r="Z222" s="24"/>
    </row>
    <row r="223" spans="1:26">
      <c r="A223" s="24"/>
      <c r="B223" s="24"/>
      <c r="C223" s="590"/>
      <c r="D223" s="590"/>
      <c r="E223" s="586"/>
      <c r="F223" s="586"/>
      <c r="G223" s="24"/>
      <c r="H223" s="24"/>
      <c r="I223" s="24"/>
      <c r="J223" s="24"/>
      <c r="K223" s="24"/>
      <c r="L223" s="24"/>
      <c r="M223" s="24"/>
      <c r="N223" s="24"/>
      <c r="O223" s="24"/>
      <c r="P223" s="24"/>
      <c r="Q223" s="24"/>
      <c r="R223" s="24"/>
      <c r="S223" s="24"/>
      <c r="T223" s="24"/>
      <c r="U223" s="24"/>
      <c r="V223" s="24"/>
      <c r="W223" s="24"/>
      <c r="X223" s="24"/>
      <c r="Y223" s="24"/>
      <c r="Z223" s="24"/>
    </row>
    <row r="224" spans="1:26">
      <c r="A224" s="24"/>
      <c r="B224" s="24"/>
      <c r="C224" s="590"/>
      <c r="D224" s="590"/>
      <c r="E224" s="586"/>
      <c r="F224" s="586"/>
      <c r="G224" s="24"/>
      <c r="H224" s="24"/>
      <c r="I224" s="24"/>
      <c r="J224" s="24"/>
      <c r="K224" s="24"/>
      <c r="L224" s="24"/>
      <c r="M224" s="24"/>
      <c r="N224" s="24"/>
      <c r="O224" s="24"/>
      <c r="P224" s="24"/>
      <c r="Q224" s="24"/>
      <c r="R224" s="24"/>
      <c r="S224" s="24"/>
      <c r="T224" s="24"/>
      <c r="U224" s="24"/>
      <c r="V224" s="24"/>
      <c r="W224" s="24"/>
      <c r="X224" s="24"/>
      <c r="Y224" s="24"/>
      <c r="Z224" s="24"/>
    </row>
    <row r="225" spans="1:26">
      <c r="A225" s="24"/>
      <c r="B225" s="24"/>
      <c r="C225" s="590"/>
      <c r="D225" s="590"/>
      <c r="E225" s="586"/>
      <c r="F225" s="586"/>
      <c r="G225" s="24"/>
      <c r="H225" s="24"/>
      <c r="I225" s="24"/>
      <c r="J225" s="24"/>
      <c r="K225" s="24"/>
      <c r="L225" s="24"/>
      <c r="M225" s="24"/>
      <c r="N225" s="24"/>
      <c r="O225" s="24"/>
      <c r="P225" s="24"/>
      <c r="Q225" s="24"/>
      <c r="R225" s="24"/>
      <c r="S225" s="24"/>
      <c r="T225" s="24"/>
      <c r="U225" s="24"/>
      <c r="V225" s="24"/>
      <c r="W225" s="24"/>
      <c r="X225" s="24"/>
      <c r="Y225" s="24"/>
      <c r="Z225" s="24"/>
    </row>
    <row r="226" spans="1:26">
      <c r="A226" s="24"/>
      <c r="B226" s="24"/>
      <c r="C226" s="590"/>
      <c r="D226" s="590"/>
      <c r="E226" s="586"/>
      <c r="F226" s="586"/>
      <c r="G226" s="24"/>
      <c r="H226" s="24"/>
      <c r="I226" s="24"/>
      <c r="J226" s="24"/>
      <c r="K226" s="24"/>
      <c r="L226" s="24"/>
      <c r="M226" s="24"/>
      <c r="N226" s="24"/>
      <c r="O226" s="24"/>
      <c r="P226" s="24"/>
      <c r="Q226" s="24"/>
      <c r="R226" s="24"/>
      <c r="S226" s="24"/>
      <c r="T226" s="24"/>
      <c r="U226" s="24"/>
      <c r="V226" s="24"/>
      <c r="W226" s="24"/>
      <c r="X226" s="24"/>
      <c r="Y226" s="24"/>
      <c r="Z226" s="24"/>
    </row>
    <row r="227" spans="1:26">
      <c r="A227" s="24"/>
      <c r="B227" s="24"/>
      <c r="C227" s="590"/>
      <c r="D227" s="590"/>
      <c r="E227" s="586"/>
      <c r="F227" s="586"/>
      <c r="G227" s="24"/>
      <c r="H227" s="24"/>
      <c r="I227" s="24"/>
      <c r="J227" s="24"/>
      <c r="K227" s="24"/>
      <c r="L227" s="24"/>
      <c r="M227" s="24"/>
      <c r="N227" s="24"/>
      <c r="O227" s="24"/>
      <c r="P227" s="24"/>
      <c r="Q227" s="24"/>
      <c r="R227" s="24"/>
      <c r="S227" s="24"/>
      <c r="T227" s="24"/>
      <c r="U227" s="24"/>
      <c r="V227" s="24"/>
      <c r="W227" s="24"/>
      <c r="X227" s="24"/>
      <c r="Y227" s="24"/>
      <c r="Z227" s="24"/>
    </row>
    <row r="228" spans="1:26">
      <c r="A228" s="24"/>
      <c r="B228" s="24"/>
      <c r="C228" s="590"/>
      <c r="D228" s="590"/>
      <c r="E228" s="586"/>
      <c r="F228" s="586"/>
      <c r="G228" s="24"/>
      <c r="H228" s="24"/>
      <c r="I228" s="24"/>
      <c r="J228" s="24"/>
      <c r="K228" s="24"/>
      <c r="L228" s="24"/>
      <c r="M228" s="24"/>
      <c r="N228" s="24"/>
      <c r="O228" s="24"/>
      <c r="P228" s="24"/>
      <c r="Q228" s="24"/>
      <c r="R228" s="24"/>
      <c r="S228" s="24"/>
      <c r="T228" s="24"/>
      <c r="U228" s="24"/>
      <c r="V228" s="24"/>
      <c r="W228" s="24"/>
      <c r="X228" s="24"/>
      <c r="Y228" s="24"/>
      <c r="Z228" s="24"/>
    </row>
    <row r="229" spans="1:26">
      <c r="A229" s="24"/>
      <c r="B229" s="24"/>
      <c r="C229" s="590"/>
      <c r="D229" s="590"/>
      <c r="E229" s="586"/>
      <c r="F229" s="586"/>
      <c r="G229" s="24"/>
      <c r="H229" s="24"/>
      <c r="I229" s="24"/>
      <c r="J229" s="24"/>
      <c r="K229" s="24"/>
      <c r="L229" s="24"/>
      <c r="M229" s="24"/>
      <c r="N229" s="24"/>
      <c r="O229" s="24"/>
      <c r="P229" s="24"/>
      <c r="Q229" s="24"/>
      <c r="R229" s="24"/>
      <c r="S229" s="24"/>
      <c r="T229" s="24"/>
      <c r="U229" s="24"/>
      <c r="V229" s="24"/>
      <c r="W229" s="24"/>
      <c r="X229" s="24"/>
      <c r="Y229" s="24"/>
      <c r="Z229" s="24"/>
    </row>
    <row r="230" spans="1:26">
      <c r="A230" s="24"/>
      <c r="B230" s="24"/>
      <c r="C230" s="590"/>
      <c r="D230" s="590"/>
      <c r="E230" s="586"/>
      <c r="F230" s="586"/>
      <c r="G230" s="24"/>
      <c r="H230" s="24"/>
      <c r="I230" s="24"/>
      <c r="J230" s="24"/>
      <c r="K230" s="24"/>
      <c r="L230" s="24"/>
      <c r="M230" s="24"/>
      <c r="N230" s="24"/>
      <c r="O230" s="24"/>
      <c r="P230" s="24"/>
      <c r="Q230" s="24"/>
      <c r="R230" s="24"/>
      <c r="S230" s="24"/>
      <c r="T230" s="24"/>
      <c r="U230" s="24"/>
      <c r="V230" s="24"/>
      <c r="W230" s="24"/>
      <c r="X230" s="24"/>
      <c r="Y230" s="24"/>
      <c r="Z230" s="24"/>
    </row>
    <row r="231" spans="1:26">
      <c r="A231" s="24"/>
      <c r="B231" s="24"/>
      <c r="C231" s="590"/>
      <c r="D231" s="590"/>
      <c r="E231" s="586"/>
      <c r="F231" s="586"/>
      <c r="G231" s="24"/>
      <c r="H231" s="24"/>
      <c r="I231" s="24"/>
      <c r="J231" s="24"/>
      <c r="K231" s="24"/>
      <c r="L231" s="24"/>
      <c r="M231" s="24"/>
      <c r="N231" s="24"/>
      <c r="O231" s="24"/>
      <c r="P231" s="24"/>
      <c r="Q231" s="24"/>
      <c r="R231" s="24"/>
      <c r="S231" s="24"/>
      <c r="T231" s="24"/>
      <c r="U231" s="24"/>
      <c r="V231" s="24"/>
      <c r="W231" s="24"/>
      <c r="X231" s="24"/>
      <c r="Y231" s="24"/>
      <c r="Z231" s="24"/>
    </row>
    <row r="232" spans="1:26">
      <c r="A232" s="24"/>
      <c r="B232" s="24"/>
      <c r="C232" s="590"/>
      <c r="D232" s="590"/>
      <c r="E232" s="586"/>
      <c r="F232" s="586"/>
      <c r="G232" s="24"/>
      <c r="H232" s="24"/>
      <c r="I232" s="24"/>
      <c r="J232" s="24"/>
      <c r="K232" s="24"/>
      <c r="L232" s="24"/>
      <c r="M232" s="24"/>
      <c r="N232" s="24"/>
      <c r="O232" s="24"/>
      <c r="P232" s="24"/>
      <c r="Q232" s="24"/>
      <c r="R232" s="24"/>
      <c r="S232" s="24"/>
      <c r="T232" s="24"/>
      <c r="U232" s="24"/>
      <c r="V232" s="24"/>
      <c r="W232" s="24"/>
      <c r="X232" s="24"/>
      <c r="Y232" s="24"/>
      <c r="Z232" s="24"/>
    </row>
    <row r="233" spans="1:26">
      <c r="A233" s="24"/>
      <c r="B233" s="24"/>
      <c r="C233" s="590"/>
      <c r="D233" s="590"/>
      <c r="E233" s="586"/>
      <c r="F233" s="586"/>
      <c r="G233" s="24"/>
      <c r="H233" s="24"/>
      <c r="I233" s="24"/>
      <c r="J233" s="24"/>
      <c r="K233" s="24"/>
      <c r="L233" s="24"/>
      <c r="M233" s="24"/>
      <c r="N233" s="24"/>
      <c r="O233" s="24"/>
      <c r="P233" s="24"/>
      <c r="Q233" s="24"/>
      <c r="R233" s="24"/>
      <c r="S233" s="24"/>
      <c r="T233" s="24"/>
      <c r="U233" s="24"/>
      <c r="V233" s="24"/>
      <c r="W233" s="24"/>
      <c r="X233" s="24"/>
      <c r="Y233" s="24"/>
      <c r="Z233" s="24"/>
    </row>
    <row r="234" spans="1:26">
      <c r="A234" s="24"/>
      <c r="B234" s="24"/>
      <c r="C234" s="590"/>
      <c r="D234" s="590"/>
      <c r="E234" s="586"/>
      <c r="F234" s="586"/>
      <c r="G234" s="24"/>
      <c r="H234" s="24"/>
      <c r="I234" s="24"/>
      <c r="J234" s="24"/>
      <c r="K234" s="24"/>
      <c r="L234" s="24"/>
      <c r="M234" s="24"/>
      <c r="N234" s="24"/>
      <c r="O234" s="24"/>
      <c r="P234" s="24"/>
      <c r="Q234" s="24"/>
      <c r="R234" s="24"/>
      <c r="S234" s="24"/>
      <c r="T234" s="24"/>
      <c r="U234" s="24"/>
      <c r="V234" s="24"/>
      <c r="W234" s="24"/>
      <c r="X234" s="24"/>
      <c r="Y234" s="24"/>
      <c r="Z234" s="24"/>
    </row>
    <row r="235" spans="1:26">
      <c r="A235" s="24"/>
      <c r="B235" s="24"/>
      <c r="C235" s="590"/>
      <c r="D235" s="590"/>
      <c r="E235" s="586"/>
      <c r="F235" s="586"/>
      <c r="G235" s="24"/>
      <c r="H235" s="24"/>
      <c r="I235" s="24"/>
      <c r="J235" s="24"/>
      <c r="K235" s="24"/>
      <c r="L235" s="24"/>
      <c r="M235" s="24"/>
      <c r="N235" s="24"/>
      <c r="O235" s="24"/>
      <c r="P235" s="24"/>
      <c r="Q235" s="24"/>
      <c r="R235" s="24"/>
      <c r="S235" s="24"/>
      <c r="T235" s="24"/>
      <c r="U235" s="24"/>
      <c r="V235" s="24"/>
      <c r="W235" s="24"/>
      <c r="X235" s="24"/>
      <c r="Y235" s="24"/>
      <c r="Z235" s="24"/>
    </row>
    <row r="236" spans="1:26">
      <c r="A236" s="24"/>
      <c r="B236" s="24"/>
      <c r="C236" s="590"/>
      <c r="D236" s="590"/>
      <c r="E236" s="586"/>
      <c r="F236" s="586"/>
      <c r="G236" s="24"/>
      <c r="H236" s="24"/>
      <c r="I236" s="24"/>
      <c r="J236" s="24"/>
      <c r="K236" s="24"/>
      <c r="L236" s="24"/>
      <c r="M236" s="24"/>
      <c r="N236" s="24"/>
      <c r="O236" s="24"/>
      <c r="P236" s="24"/>
      <c r="Q236" s="24"/>
      <c r="R236" s="24"/>
      <c r="S236" s="24"/>
      <c r="T236" s="24"/>
      <c r="U236" s="24"/>
      <c r="V236" s="24"/>
      <c r="W236" s="24"/>
      <c r="X236" s="24"/>
      <c r="Y236" s="24"/>
      <c r="Z236" s="24"/>
    </row>
    <row r="237" spans="1:26">
      <c r="A237" s="24"/>
      <c r="B237" s="24"/>
      <c r="C237" s="590"/>
      <c r="D237" s="590"/>
      <c r="E237" s="586"/>
      <c r="F237" s="586"/>
      <c r="G237" s="24"/>
      <c r="H237" s="24"/>
      <c r="I237" s="24"/>
      <c r="J237" s="24"/>
      <c r="K237" s="24"/>
      <c r="L237" s="24"/>
      <c r="M237" s="24"/>
      <c r="N237" s="24"/>
      <c r="O237" s="24"/>
      <c r="P237" s="24"/>
      <c r="Q237" s="24"/>
      <c r="R237" s="24"/>
      <c r="S237" s="24"/>
      <c r="T237" s="24"/>
      <c r="U237" s="24"/>
      <c r="V237" s="24"/>
      <c r="W237" s="24"/>
      <c r="X237" s="24"/>
      <c r="Y237" s="24"/>
      <c r="Z237" s="24"/>
    </row>
    <row r="238" spans="1:26">
      <c r="A238" s="24"/>
      <c r="B238" s="24"/>
      <c r="C238" s="590"/>
      <c r="D238" s="590"/>
      <c r="E238" s="586"/>
      <c r="F238" s="586"/>
      <c r="G238" s="24"/>
      <c r="H238" s="24"/>
      <c r="I238" s="24"/>
      <c r="J238" s="24"/>
      <c r="K238" s="24"/>
      <c r="L238" s="24"/>
      <c r="M238" s="24"/>
      <c r="N238" s="24"/>
      <c r="O238" s="24"/>
      <c r="P238" s="24"/>
      <c r="Q238" s="24"/>
      <c r="R238" s="24"/>
      <c r="S238" s="24"/>
      <c r="T238" s="24"/>
      <c r="U238" s="24"/>
      <c r="V238" s="24"/>
      <c r="W238" s="24"/>
      <c r="X238" s="24"/>
      <c r="Y238" s="24"/>
      <c r="Z238" s="24"/>
    </row>
    <row r="239" spans="1:26">
      <c r="A239" s="24"/>
      <c r="B239" s="24"/>
      <c r="C239" s="590"/>
      <c r="D239" s="590"/>
      <c r="E239" s="586"/>
      <c r="F239" s="586"/>
      <c r="G239" s="24"/>
      <c r="H239" s="24"/>
      <c r="I239" s="24"/>
      <c r="J239" s="24"/>
      <c r="K239" s="24"/>
      <c r="L239" s="24"/>
      <c r="M239" s="24"/>
      <c r="N239" s="24"/>
      <c r="O239" s="24"/>
      <c r="P239" s="24"/>
      <c r="Q239" s="24"/>
      <c r="R239" s="24"/>
      <c r="S239" s="24"/>
      <c r="T239" s="24"/>
      <c r="U239" s="24"/>
      <c r="V239" s="24"/>
      <c r="W239" s="24"/>
      <c r="X239" s="24"/>
      <c r="Y239" s="24"/>
      <c r="Z239" s="24"/>
    </row>
    <row r="240" spans="1:26">
      <c r="A240" s="24"/>
      <c r="B240" s="24"/>
      <c r="C240" s="590"/>
      <c r="D240" s="590"/>
      <c r="E240" s="586"/>
      <c r="F240" s="586"/>
      <c r="G240" s="24"/>
      <c r="H240" s="24"/>
      <c r="I240" s="24"/>
      <c r="J240" s="24"/>
      <c r="K240" s="24"/>
      <c r="L240" s="24"/>
      <c r="M240" s="24"/>
      <c r="N240" s="24"/>
      <c r="O240" s="24"/>
      <c r="P240" s="24"/>
      <c r="Q240" s="24"/>
      <c r="R240" s="24"/>
      <c r="S240" s="24"/>
      <c r="T240" s="24"/>
      <c r="U240" s="24"/>
      <c r="V240" s="24"/>
      <c r="W240" s="24"/>
      <c r="X240" s="24"/>
      <c r="Y240" s="24"/>
      <c r="Z240" s="24"/>
    </row>
    <row r="241" spans="1:26">
      <c r="A241" s="24"/>
      <c r="B241" s="24"/>
      <c r="C241" s="590"/>
      <c r="D241" s="590"/>
      <c r="E241" s="586"/>
      <c r="F241" s="586"/>
      <c r="G241" s="24"/>
      <c r="H241" s="24"/>
      <c r="I241" s="24"/>
      <c r="J241" s="24"/>
      <c r="K241" s="24"/>
      <c r="L241" s="24"/>
      <c r="M241" s="24"/>
      <c r="N241" s="24"/>
      <c r="O241" s="24"/>
      <c r="P241" s="24"/>
      <c r="Q241" s="24"/>
      <c r="R241" s="24"/>
      <c r="S241" s="24"/>
      <c r="T241" s="24"/>
      <c r="U241" s="24"/>
      <c r="V241" s="24"/>
      <c r="W241" s="24"/>
      <c r="X241" s="24"/>
      <c r="Y241" s="24"/>
      <c r="Z241" s="24"/>
    </row>
    <row r="242" spans="1:26">
      <c r="A242" s="24"/>
      <c r="B242" s="24"/>
      <c r="C242" s="590"/>
      <c r="D242" s="590"/>
      <c r="E242" s="586"/>
      <c r="F242" s="586"/>
      <c r="G242" s="24"/>
      <c r="H242" s="24"/>
      <c r="I242" s="24"/>
      <c r="J242" s="24"/>
      <c r="K242" s="24"/>
      <c r="L242" s="24"/>
      <c r="M242" s="24"/>
      <c r="N242" s="24"/>
      <c r="O242" s="24"/>
      <c r="P242" s="24"/>
      <c r="Q242" s="24"/>
      <c r="R242" s="24"/>
      <c r="S242" s="24"/>
      <c r="T242" s="24"/>
      <c r="U242" s="24"/>
      <c r="V242" s="24"/>
      <c r="W242" s="24"/>
      <c r="X242" s="24"/>
      <c r="Y242" s="24"/>
      <c r="Z242" s="24"/>
    </row>
    <row r="243" spans="1:26">
      <c r="A243" s="24"/>
      <c r="B243" s="24"/>
      <c r="C243" s="590"/>
      <c r="D243" s="590"/>
      <c r="E243" s="586"/>
      <c r="F243" s="586"/>
      <c r="G243" s="24"/>
      <c r="H243" s="24"/>
      <c r="I243" s="24"/>
      <c r="J243" s="24"/>
      <c r="K243" s="24"/>
      <c r="L243" s="24"/>
      <c r="M243" s="24"/>
      <c r="N243" s="24"/>
      <c r="O243" s="24"/>
      <c r="P243" s="24"/>
      <c r="Q243" s="24"/>
      <c r="R243" s="24"/>
      <c r="S243" s="24"/>
      <c r="T243" s="24"/>
      <c r="U243" s="24"/>
      <c r="V243" s="24"/>
      <c r="W243" s="24"/>
      <c r="X243" s="24"/>
      <c r="Y243" s="24"/>
      <c r="Z243" s="24"/>
    </row>
    <row r="244" spans="1:26">
      <c r="A244" s="24"/>
      <c r="B244" s="24"/>
      <c r="C244" s="590"/>
      <c r="D244" s="590"/>
      <c r="E244" s="586"/>
      <c r="F244" s="586"/>
      <c r="G244" s="24"/>
      <c r="H244" s="24"/>
      <c r="I244" s="24"/>
      <c r="J244" s="24"/>
      <c r="K244" s="24"/>
      <c r="L244" s="24"/>
      <c r="M244" s="24"/>
      <c r="N244" s="24"/>
      <c r="O244" s="24"/>
      <c r="P244" s="24"/>
      <c r="Q244" s="24"/>
      <c r="R244" s="24"/>
      <c r="S244" s="24"/>
      <c r="T244" s="24"/>
      <c r="U244" s="24"/>
      <c r="V244" s="24"/>
      <c r="W244" s="24"/>
      <c r="X244" s="24"/>
      <c r="Y244" s="24"/>
      <c r="Z244" s="24"/>
    </row>
    <row r="245" spans="1:26">
      <c r="A245" s="24"/>
      <c r="B245" s="24"/>
      <c r="C245" s="590"/>
      <c r="D245" s="590"/>
      <c r="E245" s="586"/>
      <c r="F245" s="586"/>
      <c r="G245" s="24"/>
      <c r="H245" s="24"/>
      <c r="I245" s="24"/>
      <c r="J245" s="24"/>
      <c r="K245" s="24"/>
      <c r="L245" s="24"/>
      <c r="M245" s="24"/>
      <c r="N245" s="24"/>
      <c r="O245" s="24"/>
      <c r="P245" s="24"/>
      <c r="Q245" s="24"/>
      <c r="R245" s="24"/>
      <c r="S245" s="24"/>
      <c r="T245" s="24"/>
      <c r="U245" s="24"/>
      <c r="V245" s="24"/>
      <c r="W245" s="24"/>
      <c r="X245" s="24"/>
      <c r="Y245" s="24"/>
      <c r="Z245" s="24"/>
    </row>
    <row r="246" spans="1:26">
      <c r="A246" s="24"/>
      <c r="B246" s="24"/>
      <c r="C246" s="590"/>
      <c r="D246" s="590"/>
      <c r="E246" s="586"/>
      <c r="F246" s="586"/>
      <c r="G246" s="24"/>
      <c r="H246" s="24"/>
      <c r="I246" s="24"/>
      <c r="J246" s="24"/>
      <c r="K246" s="24"/>
      <c r="L246" s="24"/>
      <c r="M246" s="24"/>
      <c r="N246" s="24"/>
      <c r="O246" s="24"/>
      <c r="P246" s="24"/>
      <c r="Q246" s="24"/>
      <c r="R246" s="24"/>
      <c r="S246" s="24"/>
      <c r="T246" s="24"/>
      <c r="U246" s="24"/>
      <c r="V246" s="24"/>
      <c r="W246" s="24"/>
      <c r="X246" s="24"/>
      <c r="Y246" s="24"/>
      <c r="Z246" s="24"/>
    </row>
    <row r="247" spans="1:26">
      <c r="A247" s="24"/>
      <c r="B247" s="24"/>
      <c r="C247" s="590"/>
      <c r="D247" s="590"/>
      <c r="E247" s="586"/>
      <c r="F247" s="586"/>
      <c r="G247" s="24"/>
      <c r="H247" s="24"/>
      <c r="I247" s="24"/>
      <c r="J247" s="24"/>
      <c r="K247" s="24"/>
      <c r="L247" s="24"/>
      <c r="M247" s="24"/>
      <c r="N247" s="24"/>
      <c r="O247" s="24"/>
      <c r="P247" s="24"/>
      <c r="Q247" s="24"/>
      <c r="R247" s="24"/>
      <c r="S247" s="24"/>
      <c r="T247" s="24"/>
      <c r="U247" s="24"/>
      <c r="V247" s="24"/>
      <c r="W247" s="24"/>
      <c r="X247" s="24"/>
      <c r="Y247" s="24"/>
      <c r="Z247" s="24"/>
    </row>
    <row r="248" spans="1:26">
      <c r="A248" s="24"/>
      <c r="B248" s="24"/>
      <c r="C248" s="590"/>
      <c r="D248" s="590"/>
      <c r="E248" s="586"/>
      <c r="F248" s="586"/>
      <c r="G248" s="24"/>
      <c r="H248" s="24"/>
      <c r="I248" s="24"/>
      <c r="J248" s="24"/>
      <c r="K248" s="24"/>
      <c r="L248" s="24"/>
      <c r="M248" s="24"/>
      <c r="N248" s="24"/>
      <c r="O248" s="24"/>
      <c r="P248" s="24"/>
      <c r="Q248" s="24"/>
      <c r="R248" s="24"/>
      <c r="S248" s="24"/>
      <c r="T248" s="24"/>
      <c r="U248" s="24"/>
      <c r="V248" s="24"/>
      <c r="W248" s="24"/>
      <c r="X248" s="24"/>
      <c r="Y248" s="24"/>
      <c r="Z248" s="24"/>
    </row>
    <row r="249" spans="1:26">
      <c r="A249" s="24"/>
      <c r="B249" s="24"/>
      <c r="C249" s="590"/>
      <c r="D249" s="590"/>
      <c r="E249" s="586"/>
      <c r="F249" s="586"/>
      <c r="G249" s="24"/>
      <c r="H249" s="24"/>
      <c r="I249" s="24"/>
      <c r="J249" s="24"/>
      <c r="K249" s="24"/>
      <c r="L249" s="24"/>
      <c r="M249" s="24"/>
      <c r="N249" s="24"/>
      <c r="O249" s="24"/>
      <c r="P249" s="24"/>
      <c r="Q249" s="24"/>
      <c r="R249" s="24"/>
      <c r="S249" s="24"/>
      <c r="T249" s="24"/>
      <c r="U249" s="24"/>
      <c r="V249" s="24"/>
      <c r="W249" s="24"/>
      <c r="X249" s="24"/>
      <c r="Y249" s="24"/>
      <c r="Z249" s="24"/>
    </row>
    <row r="250" spans="1:26">
      <c r="A250" s="24"/>
      <c r="B250" s="24"/>
      <c r="C250" s="590"/>
      <c r="D250" s="590"/>
      <c r="E250" s="586"/>
      <c r="F250" s="586"/>
      <c r="G250" s="24"/>
      <c r="H250" s="24"/>
      <c r="I250" s="24"/>
      <c r="J250" s="24"/>
      <c r="K250" s="24"/>
      <c r="L250" s="24"/>
      <c r="M250" s="24"/>
      <c r="N250" s="24"/>
      <c r="O250" s="24"/>
      <c r="P250" s="24"/>
      <c r="Q250" s="24"/>
      <c r="R250" s="24"/>
      <c r="S250" s="24"/>
      <c r="T250" s="24"/>
      <c r="U250" s="24"/>
      <c r="V250" s="24"/>
      <c r="W250" s="24"/>
      <c r="X250" s="24"/>
      <c r="Y250" s="24"/>
      <c r="Z250" s="24"/>
    </row>
    <row r="251" spans="1:26">
      <c r="A251" s="24"/>
      <c r="B251" s="24"/>
      <c r="C251" s="590"/>
      <c r="D251" s="590"/>
      <c r="E251" s="586"/>
      <c r="F251" s="586"/>
      <c r="G251" s="24"/>
      <c r="H251" s="24"/>
      <c r="I251" s="24"/>
      <c r="J251" s="24"/>
      <c r="K251" s="24"/>
      <c r="L251" s="24"/>
      <c r="M251" s="24"/>
      <c r="N251" s="24"/>
      <c r="O251" s="24"/>
      <c r="P251" s="24"/>
      <c r="Q251" s="24"/>
      <c r="R251" s="24"/>
      <c r="S251" s="24"/>
      <c r="T251" s="24"/>
      <c r="U251" s="24"/>
      <c r="V251" s="24"/>
      <c r="W251" s="24"/>
      <c r="X251" s="24"/>
      <c r="Y251" s="24"/>
      <c r="Z251" s="24"/>
    </row>
    <row r="252" spans="1:26">
      <c r="A252" s="24"/>
      <c r="B252" s="24"/>
      <c r="C252" s="590"/>
      <c r="D252" s="590"/>
      <c r="E252" s="586"/>
      <c r="F252" s="586"/>
      <c r="G252" s="24"/>
      <c r="H252" s="24"/>
      <c r="I252" s="24"/>
      <c r="J252" s="24"/>
      <c r="K252" s="24"/>
      <c r="L252" s="24"/>
      <c r="M252" s="24"/>
      <c r="N252" s="24"/>
      <c r="O252" s="24"/>
      <c r="P252" s="24"/>
      <c r="Q252" s="24"/>
      <c r="R252" s="24"/>
      <c r="S252" s="24"/>
      <c r="T252" s="24"/>
      <c r="U252" s="24"/>
      <c r="V252" s="24"/>
      <c r="W252" s="24"/>
      <c r="X252" s="24"/>
      <c r="Y252" s="24"/>
      <c r="Z252" s="24"/>
    </row>
    <row r="253" spans="1:26">
      <c r="A253" s="24"/>
      <c r="B253" s="24"/>
      <c r="C253" s="590"/>
      <c r="D253" s="590"/>
      <c r="E253" s="586"/>
      <c r="F253" s="586"/>
      <c r="G253" s="24"/>
      <c r="H253" s="24"/>
      <c r="I253" s="24"/>
      <c r="J253" s="24"/>
      <c r="K253" s="24"/>
      <c r="L253" s="24"/>
      <c r="M253" s="24"/>
      <c r="N253" s="24"/>
      <c r="O253" s="24"/>
      <c r="P253" s="24"/>
      <c r="Q253" s="24"/>
      <c r="R253" s="24"/>
      <c r="S253" s="24"/>
      <c r="T253" s="24"/>
      <c r="U253" s="24"/>
      <c r="V253" s="24"/>
      <c r="W253" s="24"/>
      <c r="X253" s="24"/>
      <c r="Y253" s="24"/>
      <c r="Z253" s="24"/>
    </row>
    <row r="254" spans="1:26">
      <c r="A254" s="24"/>
      <c r="B254" s="24"/>
      <c r="C254" s="590"/>
      <c r="D254" s="590"/>
      <c r="E254" s="586"/>
      <c r="F254" s="586"/>
      <c r="G254" s="24"/>
      <c r="H254" s="24"/>
      <c r="I254" s="24"/>
      <c r="J254" s="24"/>
      <c r="K254" s="24"/>
      <c r="L254" s="24"/>
      <c r="M254" s="24"/>
      <c r="N254" s="24"/>
      <c r="O254" s="24"/>
      <c r="P254" s="24"/>
      <c r="Q254" s="24"/>
      <c r="R254" s="24"/>
      <c r="S254" s="24"/>
      <c r="T254" s="24"/>
      <c r="U254" s="24"/>
      <c r="V254" s="24"/>
      <c r="W254" s="24"/>
      <c r="X254" s="24"/>
      <c r="Y254" s="24"/>
      <c r="Z254" s="24"/>
    </row>
    <row r="255" spans="1:26">
      <c r="A255" s="24"/>
      <c r="B255" s="24"/>
      <c r="C255" s="590"/>
      <c r="D255" s="590"/>
      <c r="E255" s="586"/>
      <c r="F255" s="586"/>
      <c r="G255" s="24"/>
      <c r="H255" s="24"/>
      <c r="I255" s="24"/>
      <c r="J255" s="24"/>
      <c r="K255" s="24"/>
      <c r="L255" s="24"/>
      <c r="M255" s="24"/>
      <c r="N255" s="24"/>
      <c r="O255" s="24"/>
      <c r="P255" s="24"/>
      <c r="Q255" s="24"/>
      <c r="R255" s="24"/>
      <c r="S255" s="24"/>
      <c r="T255" s="24"/>
      <c r="U255" s="24"/>
      <c r="V255" s="24"/>
      <c r="W255" s="24"/>
      <c r="X255" s="24"/>
      <c r="Y255" s="24"/>
      <c r="Z255" s="24"/>
    </row>
    <row r="256" spans="1:26">
      <c r="A256" s="24"/>
      <c r="B256" s="24"/>
      <c r="C256" s="590"/>
      <c r="D256" s="590"/>
      <c r="E256" s="586"/>
      <c r="F256" s="586"/>
      <c r="G256" s="24"/>
      <c r="H256" s="24"/>
      <c r="I256" s="24"/>
      <c r="J256" s="24"/>
      <c r="K256" s="24"/>
      <c r="L256" s="24"/>
      <c r="M256" s="24"/>
      <c r="N256" s="24"/>
      <c r="O256" s="24"/>
      <c r="P256" s="24"/>
      <c r="Q256" s="24"/>
      <c r="R256" s="24"/>
      <c r="S256" s="24"/>
      <c r="T256" s="24"/>
      <c r="U256" s="24"/>
      <c r="V256" s="24"/>
      <c r="W256" s="24"/>
      <c r="X256" s="24"/>
      <c r="Y256" s="24"/>
      <c r="Z256" s="24"/>
    </row>
    <row r="257" spans="1:26">
      <c r="A257" s="24"/>
      <c r="B257" s="24"/>
      <c r="C257" s="590"/>
      <c r="D257" s="590"/>
      <c r="E257" s="586"/>
      <c r="F257" s="586"/>
      <c r="G257" s="24"/>
      <c r="H257" s="24"/>
      <c r="I257" s="24"/>
      <c r="J257" s="24"/>
      <c r="K257" s="24"/>
      <c r="L257" s="24"/>
      <c r="M257" s="24"/>
      <c r="N257" s="24"/>
      <c r="O257" s="24"/>
      <c r="P257" s="24"/>
      <c r="Q257" s="24"/>
      <c r="R257" s="24"/>
      <c r="S257" s="24"/>
      <c r="T257" s="24"/>
      <c r="U257" s="24"/>
      <c r="V257" s="24"/>
      <c r="W257" s="24"/>
      <c r="X257" s="24"/>
      <c r="Y257" s="24"/>
      <c r="Z257" s="24"/>
    </row>
    <row r="258" spans="1:26">
      <c r="A258" s="24"/>
      <c r="B258" s="24"/>
      <c r="C258" s="590"/>
      <c r="D258" s="590"/>
      <c r="E258" s="586"/>
      <c r="F258" s="586"/>
      <c r="G258" s="24"/>
      <c r="H258" s="24"/>
      <c r="I258" s="24"/>
      <c r="J258" s="24"/>
      <c r="K258" s="24"/>
      <c r="L258" s="24"/>
      <c r="M258" s="24"/>
      <c r="N258" s="24"/>
      <c r="O258" s="24"/>
      <c r="P258" s="24"/>
      <c r="Q258" s="24"/>
      <c r="R258" s="24"/>
      <c r="S258" s="24"/>
      <c r="T258" s="24"/>
      <c r="U258" s="24"/>
      <c r="V258" s="24"/>
      <c r="W258" s="24"/>
      <c r="X258" s="24"/>
      <c r="Y258" s="24"/>
      <c r="Z258" s="24"/>
    </row>
    <row r="259" spans="1:26">
      <c r="A259" s="24"/>
      <c r="B259" s="24"/>
      <c r="C259" s="590"/>
      <c r="D259" s="590"/>
      <c r="E259" s="586"/>
      <c r="F259" s="586"/>
      <c r="G259" s="24"/>
      <c r="H259" s="24"/>
      <c r="I259" s="24"/>
      <c r="J259" s="24"/>
      <c r="K259" s="24"/>
      <c r="L259" s="24"/>
      <c r="M259" s="24"/>
      <c r="N259" s="24"/>
      <c r="O259" s="24"/>
      <c r="P259" s="24"/>
      <c r="Q259" s="24"/>
      <c r="R259" s="24"/>
      <c r="S259" s="24"/>
      <c r="T259" s="24"/>
      <c r="U259" s="24"/>
      <c r="V259" s="24"/>
      <c r="W259" s="24"/>
      <c r="X259" s="24"/>
      <c r="Y259" s="24"/>
      <c r="Z259" s="24"/>
    </row>
    <row r="260" spans="1:26">
      <c r="A260" s="24"/>
      <c r="B260" s="24"/>
      <c r="C260" s="590"/>
      <c r="D260" s="590"/>
      <c r="E260" s="586"/>
      <c r="F260" s="586"/>
      <c r="G260" s="24"/>
      <c r="H260" s="24"/>
      <c r="I260" s="24"/>
      <c r="J260" s="24"/>
      <c r="K260" s="24"/>
      <c r="L260" s="24"/>
      <c r="M260" s="24"/>
      <c r="N260" s="24"/>
      <c r="O260" s="24"/>
      <c r="P260" s="24"/>
      <c r="Q260" s="24"/>
      <c r="R260" s="24"/>
      <c r="S260" s="24"/>
      <c r="T260" s="24"/>
      <c r="U260" s="24"/>
      <c r="V260" s="24"/>
      <c r="W260" s="24"/>
      <c r="X260" s="24"/>
      <c r="Y260" s="24"/>
      <c r="Z260" s="24"/>
    </row>
    <row r="261" spans="1:26">
      <c r="A261" s="24"/>
      <c r="B261" s="24"/>
      <c r="C261" s="590"/>
      <c r="D261" s="590"/>
      <c r="E261" s="586"/>
      <c r="F261" s="586"/>
      <c r="G261" s="24"/>
      <c r="H261" s="24"/>
      <c r="I261" s="24"/>
      <c r="J261" s="24"/>
      <c r="K261" s="24"/>
      <c r="L261" s="24"/>
      <c r="M261" s="24"/>
      <c r="N261" s="24"/>
      <c r="O261" s="24"/>
      <c r="P261" s="24"/>
      <c r="Q261" s="24"/>
      <c r="R261" s="24"/>
      <c r="S261" s="24"/>
      <c r="T261" s="24"/>
      <c r="U261" s="24"/>
      <c r="V261" s="24"/>
      <c r="W261" s="24"/>
      <c r="X261" s="24"/>
      <c r="Y261" s="24"/>
      <c r="Z261" s="24"/>
    </row>
    <row r="262" spans="1:26">
      <c r="A262" s="24"/>
      <c r="B262" s="24"/>
      <c r="C262" s="590"/>
      <c r="D262" s="590"/>
      <c r="E262" s="586"/>
      <c r="F262" s="586"/>
      <c r="G262" s="24"/>
      <c r="H262" s="24"/>
      <c r="I262" s="24"/>
      <c r="J262" s="24"/>
      <c r="K262" s="24"/>
      <c r="L262" s="24"/>
      <c r="M262" s="24"/>
      <c r="N262" s="24"/>
      <c r="O262" s="24"/>
      <c r="P262" s="24"/>
      <c r="Q262" s="24"/>
      <c r="R262" s="24"/>
      <c r="S262" s="24"/>
      <c r="T262" s="24"/>
      <c r="U262" s="24"/>
      <c r="V262" s="24"/>
      <c r="W262" s="24"/>
      <c r="X262" s="24"/>
      <c r="Y262" s="24"/>
      <c r="Z262" s="24"/>
    </row>
    <row r="263" spans="1:26">
      <c r="A263" s="24"/>
      <c r="B263" s="24"/>
      <c r="C263" s="590"/>
      <c r="D263" s="590"/>
      <c r="E263" s="586"/>
      <c r="F263" s="586"/>
      <c r="G263" s="24"/>
      <c r="H263" s="24"/>
      <c r="I263" s="24"/>
      <c r="J263" s="24"/>
      <c r="K263" s="24"/>
      <c r="L263" s="24"/>
      <c r="M263" s="24"/>
      <c r="N263" s="24"/>
      <c r="O263" s="24"/>
      <c r="P263" s="24"/>
      <c r="Q263" s="24"/>
      <c r="R263" s="24"/>
      <c r="S263" s="24"/>
      <c r="T263" s="24"/>
      <c r="U263" s="24"/>
      <c r="V263" s="24"/>
      <c r="W263" s="24"/>
      <c r="X263" s="24"/>
      <c r="Y263" s="24"/>
      <c r="Z263" s="24"/>
    </row>
    <row r="264" spans="1:26">
      <c r="A264" s="24"/>
      <c r="B264" s="24"/>
      <c r="C264" s="590"/>
      <c r="D264" s="590"/>
      <c r="E264" s="586"/>
      <c r="F264" s="586"/>
      <c r="G264" s="24"/>
      <c r="H264" s="24"/>
      <c r="I264" s="24"/>
      <c r="J264" s="24"/>
      <c r="K264" s="24"/>
      <c r="L264" s="24"/>
      <c r="M264" s="24"/>
      <c r="N264" s="24"/>
      <c r="O264" s="24"/>
      <c r="P264" s="24"/>
      <c r="Q264" s="24"/>
      <c r="R264" s="24"/>
      <c r="S264" s="24"/>
      <c r="T264" s="24"/>
      <c r="U264" s="24"/>
      <c r="V264" s="24"/>
      <c r="W264" s="24"/>
      <c r="X264" s="24"/>
      <c r="Y264" s="24"/>
      <c r="Z264" s="24"/>
    </row>
    <row r="265" spans="1:26">
      <c r="A265" s="24"/>
      <c r="B265" s="24"/>
      <c r="C265" s="590"/>
      <c r="D265" s="590"/>
      <c r="E265" s="586"/>
      <c r="F265" s="586"/>
      <c r="G265" s="24"/>
      <c r="H265" s="24"/>
      <c r="I265" s="24"/>
      <c r="J265" s="24"/>
      <c r="K265" s="24"/>
      <c r="L265" s="24"/>
      <c r="M265" s="24"/>
      <c r="N265" s="24"/>
      <c r="O265" s="24"/>
      <c r="P265" s="24"/>
      <c r="Q265" s="24"/>
      <c r="R265" s="24"/>
      <c r="S265" s="24"/>
      <c r="T265" s="24"/>
      <c r="U265" s="24"/>
      <c r="V265" s="24"/>
      <c r="W265" s="24"/>
      <c r="X265" s="24"/>
      <c r="Y265" s="24"/>
      <c r="Z265" s="24"/>
    </row>
    <row r="266" spans="1:26">
      <c r="A266" s="24"/>
      <c r="B266" s="24"/>
      <c r="C266" s="590"/>
      <c r="D266" s="590"/>
      <c r="E266" s="586"/>
      <c r="F266" s="586"/>
      <c r="G266" s="24"/>
      <c r="H266" s="24"/>
      <c r="I266" s="24"/>
      <c r="J266" s="24"/>
      <c r="K266" s="24"/>
      <c r="L266" s="24"/>
      <c r="M266" s="24"/>
      <c r="N266" s="24"/>
      <c r="O266" s="24"/>
      <c r="P266" s="24"/>
      <c r="Q266" s="24"/>
      <c r="R266" s="24"/>
      <c r="S266" s="24"/>
      <c r="T266" s="24"/>
      <c r="U266" s="24"/>
      <c r="V266" s="24"/>
      <c r="W266" s="24"/>
      <c r="X266" s="24"/>
      <c r="Y266" s="24"/>
      <c r="Z266" s="24"/>
    </row>
    <row r="267" spans="1:26">
      <c r="A267" s="24"/>
      <c r="B267" s="24"/>
      <c r="C267" s="590"/>
      <c r="D267" s="590"/>
      <c r="E267" s="586"/>
      <c r="F267" s="586"/>
      <c r="G267" s="24"/>
      <c r="H267" s="24"/>
      <c r="I267" s="24"/>
      <c r="J267" s="24"/>
      <c r="K267" s="24"/>
      <c r="L267" s="24"/>
      <c r="M267" s="24"/>
      <c r="N267" s="24"/>
      <c r="O267" s="24"/>
      <c r="P267" s="24"/>
      <c r="Q267" s="24"/>
      <c r="R267" s="24"/>
      <c r="S267" s="24"/>
      <c r="T267" s="24"/>
      <c r="U267" s="24"/>
      <c r="V267" s="24"/>
      <c r="W267" s="24"/>
      <c r="X267" s="24"/>
      <c r="Y267" s="24"/>
      <c r="Z267" s="24"/>
    </row>
    <row r="268" spans="1:26">
      <c r="A268" s="24"/>
      <c r="B268" s="24"/>
      <c r="C268" s="590"/>
      <c r="D268" s="590"/>
      <c r="E268" s="586"/>
      <c r="F268" s="586"/>
      <c r="G268" s="24"/>
      <c r="H268" s="24"/>
      <c r="I268" s="24"/>
      <c r="J268" s="24"/>
      <c r="K268" s="24"/>
      <c r="L268" s="24"/>
      <c r="M268" s="24"/>
      <c r="N268" s="24"/>
      <c r="O268" s="24"/>
      <c r="P268" s="24"/>
      <c r="Q268" s="24"/>
      <c r="R268" s="24"/>
      <c r="S268" s="24"/>
      <c r="T268" s="24"/>
      <c r="U268" s="24"/>
      <c r="V268" s="24"/>
      <c r="W268" s="24"/>
      <c r="X268" s="24"/>
      <c r="Y268" s="24"/>
      <c r="Z268" s="24"/>
    </row>
    <row r="269" spans="1:26">
      <c r="A269" s="24"/>
      <c r="B269" s="24"/>
      <c r="C269" s="590"/>
      <c r="D269" s="590"/>
      <c r="E269" s="586"/>
      <c r="F269" s="586"/>
      <c r="G269" s="24"/>
      <c r="H269" s="24"/>
      <c r="I269" s="24"/>
      <c r="J269" s="24"/>
      <c r="K269" s="24"/>
      <c r="L269" s="24"/>
      <c r="M269" s="24"/>
      <c r="N269" s="24"/>
      <c r="O269" s="24"/>
      <c r="P269" s="24"/>
      <c r="Q269" s="24"/>
      <c r="R269" s="24"/>
      <c r="S269" s="24"/>
      <c r="T269" s="24"/>
      <c r="U269" s="24"/>
      <c r="V269" s="24"/>
      <c r="W269" s="24"/>
      <c r="X269" s="24"/>
      <c r="Y269" s="24"/>
      <c r="Z269" s="24"/>
    </row>
    <row r="270" spans="1:26">
      <c r="A270" s="24"/>
      <c r="B270" s="24"/>
      <c r="C270" s="590"/>
      <c r="D270" s="590"/>
      <c r="E270" s="586"/>
      <c r="F270" s="586"/>
      <c r="G270" s="24"/>
      <c r="H270" s="24"/>
      <c r="I270" s="24"/>
      <c r="J270" s="24"/>
      <c r="K270" s="24"/>
      <c r="L270" s="24"/>
      <c r="M270" s="24"/>
      <c r="N270" s="24"/>
      <c r="O270" s="24"/>
      <c r="P270" s="24"/>
      <c r="Q270" s="24"/>
      <c r="R270" s="24"/>
      <c r="S270" s="24"/>
      <c r="T270" s="24"/>
      <c r="U270" s="24"/>
      <c r="V270" s="24"/>
      <c r="W270" s="24"/>
      <c r="X270" s="24"/>
      <c r="Y270" s="24"/>
      <c r="Z270" s="24"/>
    </row>
    <row r="271" spans="1:26">
      <c r="A271" s="24"/>
      <c r="B271" s="24"/>
      <c r="C271" s="590"/>
      <c r="D271" s="590"/>
      <c r="E271" s="586"/>
      <c r="F271" s="586"/>
      <c r="G271" s="24"/>
      <c r="H271" s="24"/>
      <c r="I271" s="24"/>
      <c r="J271" s="24"/>
      <c r="K271" s="24"/>
      <c r="L271" s="24"/>
      <c r="M271" s="24"/>
      <c r="N271" s="24"/>
      <c r="O271" s="24"/>
      <c r="P271" s="24"/>
      <c r="Q271" s="24"/>
      <c r="R271" s="24"/>
      <c r="S271" s="24"/>
      <c r="T271" s="24"/>
      <c r="U271" s="24"/>
      <c r="V271" s="24"/>
      <c r="W271" s="24"/>
      <c r="X271" s="24"/>
      <c r="Y271" s="24"/>
      <c r="Z271" s="24"/>
    </row>
    <row r="272" spans="1:26">
      <c r="A272" s="24"/>
      <c r="B272" s="24"/>
      <c r="C272" s="590"/>
      <c r="D272" s="590"/>
      <c r="E272" s="586"/>
      <c r="F272" s="586"/>
      <c r="G272" s="24"/>
      <c r="H272" s="24"/>
      <c r="I272" s="24"/>
      <c r="J272" s="24"/>
      <c r="K272" s="24"/>
      <c r="L272" s="24"/>
      <c r="M272" s="24"/>
      <c r="N272" s="24"/>
      <c r="O272" s="24"/>
      <c r="P272" s="24"/>
      <c r="Q272" s="24"/>
      <c r="R272" s="24"/>
      <c r="S272" s="24"/>
      <c r="T272" s="24"/>
      <c r="U272" s="24"/>
      <c r="V272" s="24"/>
      <c r="W272" s="24"/>
      <c r="X272" s="24"/>
      <c r="Y272" s="24"/>
      <c r="Z272" s="24"/>
    </row>
    <row r="273" spans="1:26">
      <c r="A273" s="24"/>
      <c r="B273" s="24"/>
      <c r="C273" s="590"/>
      <c r="D273" s="590"/>
      <c r="E273" s="586"/>
      <c r="F273" s="586"/>
      <c r="G273" s="24"/>
      <c r="H273" s="24"/>
      <c r="I273" s="24"/>
      <c r="J273" s="24"/>
      <c r="K273" s="24"/>
      <c r="L273" s="24"/>
      <c r="M273" s="24"/>
      <c r="N273" s="24"/>
      <c r="O273" s="24"/>
      <c r="P273" s="24"/>
      <c r="Q273" s="24"/>
      <c r="R273" s="24"/>
      <c r="S273" s="24"/>
      <c r="T273" s="24"/>
      <c r="U273" s="24"/>
      <c r="V273" s="24"/>
      <c r="W273" s="24"/>
      <c r="X273" s="24"/>
      <c r="Y273" s="24"/>
      <c r="Z273" s="24"/>
    </row>
    <row r="274" spans="1:26">
      <c r="A274" s="24"/>
      <c r="B274" s="24"/>
      <c r="C274" s="590"/>
      <c r="D274" s="590"/>
      <c r="E274" s="586"/>
      <c r="F274" s="586"/>
      <c r="G274" s="24"/>
      <c r="H274" s="24"/>
      <c r="I274" s="24"/>
      <c r="J274" s="24"/>
      <c r="K274" s="24"/>
      <c r="L274" s="24"/>
      <c r="M274" s="24"/>
      <c r="N274" s="24"/>
      <c r="O274" s="24"/>
      <c r="P274" s="24"/>
      <c r="Q274" s="24"/>
      <c r="R274" s="24"/>
      <c r="S274" s="24"/>
      <c r="T274" s="24"/>
      <c r="U274" s="24"/>
      <c r="V274" s="24"/>
      <c r="W274" s="24"/>
      <c r="X274" s="24"/>
      <c r="Y274" s="24"/>
      <c r="Z274" s="24"/>
    </row>
    <row r="275" spans="1:26">
      <c r="A275" s="24"/>
      <c r="B275" s="24"/>
      <c r="C275" s="590"/>
      <c r="D275" s="590"/>
      <c r="E275" s="586"/>
      <c r="F275" s="586"/>
      <c r="G275" s="24"/>
      <c r="H275" s="24"/>
      <c r="I275" s="24"/>
      <c r="J275" s="24"/>
      <c r="K275" s="24"/>
      <c r="L275" s="24"/>
      <c r="M275" s="24"/>
      <c r="N275" s="24"/>
      <c r="O275" s="24"/>
      <c r="P275" s="24"/>
      <c r="Q275" s="24"/>
      <c r="R275" s="24"/>
      <c r="S275" s="24"/>
      <c r="T275" s="24"/>
      <c r="U275" s="24"/>
      <c r="V275" s="24"/>
      <c r="W275" s="24"/>
      <c r="X275" s="24"/>
      <c r="Y275" s="24"/>
      <c r="Z275" s="24"/>
    </row>
    <row r="276" spans="1:26">
      <c r="A276" s="24"/>
      <c r="B276" s="24"/>
      <c r="C276" s="590"/>
      <c r="D276" s="590"/>
      <c r="E276" s="586"/>
      <c r="F276" s="586"/>
      <c r="G276" s="24"/>
      <c r="H276" s="24"/>
      <c r="I276" s="24"/>
      <c r="J276" s="24"/>
      <c r="K276" s="24"/>
      <c r="L276" s="24"/>
      <c r="M276" s="24"/>
      <c r="N276" s="24"/>
      <c r="O276" s="24"/>
      <c r="P276" s="24"/>
      <c r="Q276" s="24"/>
      <c r="R276" s="24"/>
      <c r="S276" s="24"/>
      <c r="T276" s="24"/>
      <c r="U276" s="24"/>
      <c r="V276" s="24"/>
      <c r="W276" s="24"/>
      <c r="X276" s="24"/>
      <c r="Y276" s="24"/>
      <c r="Z276" s="24"/>
    </row>
    <row r="277" spans="1:26">
      <c r="A277" s="24"/>
      <c r="B277" s="24"/>
      <c r="C277" s="590"/>
      <c r="D277" s="590"/>
      <c r="E277" s="586"/>
      <c r="F277" s="586"/>
      <c r="G277" s="24"/>
      <c r="H277" s="24"/>
      <c r="I277" s="24"/>
      <c r="J277" s="24"/>
      <c r="K277" s="24"/>
      <c r="L277" s="24"/>
      <c r="M277" s="24"/>
      <c r="N277" s="24"/>
      <c r="O277" s="24"/>
      <c r="P277" s="24"/>
      <c r="Q277" s="24"/>
      <c r="R277" s="24"/>
      <c r="S277" s="24"/>
      <c r="T277" s="24"/>
      <c r="U277" s="24"/>
      <c r="V277" s="24"/>
      <c r="W277" s="24"/>
      <c r="X277" s="24"/>
      <c r="Y277" s="24"/>
      <c r="Z277" s="24"/>
    </row>
    <row r="278" spans="1:26">
      <c r="A278" s="24"/>
      <c r="B278" s="24"/>
      <c r="C278" s="590"/>
      <c r="D278" s="590"/>
      <c r="E278" s="586"/>
      <c r="F278" s="586"/>
      <c r="G278" s="24"/>
      <c r="H278" s="24"/>
      <c r="I278" s="24"/>
      <c r="J278" s="24"/>
      <c r="K278" s="24"/>
      <c r="L278" s="24"/>
      <c r="M278" s="24"/>
      <c r="N278" s="24"/>
      <c r="O278" s="24"/>
      <c r="P278" s="24"/>
      <c r="Q278" s="24"/>
      <c r="R278" s="24"/>
      <c r="S278" s="24"/>
      <c r="T278" s="24"/>
      <c r="U278" s="24"/>
      <c r="V278" s="24"/>
      <c r="W278" s="24"/>
      <c r="X278" s="24"/>
      <c r="Y278" s="24"/>
      <c r="Z278" s="24"/>
    </row>
    <row r="279" spans="1:26">
      <c r="A279" s="24"/>
      <c r="B279" s="24"/>
      <c r="C279" s="590"/>
      <c r="D279" s="590"/>
      <c r="E279" s="586"/>
      <c r="F279" s="586"/>
      <c r="G279" s="24"/>
      <c r="H279" s="24"/>
      <c r="I279" s="24"/>
      <c r="J279" s="24"/>
      <c r="K279" s="24"/>
      <c r="L279" s="24"/>
      <c r="M279" s="24"/>
      <c r="N279" s="24"/>
      <c r="O279" s="24"/>
      <c r="P279" s="24"/>
      <c r="Q279" s="24"/>
      <c r="R279" s="24"/>
      <c r="S279" s="24"/>
      <c r="T279" s="24"/>
      <c r="U279" s="24"/>
      <c r="V279" s="24"/>
      <c r="W279" s="24"/>
      <c r="X279" s="24"/>
      <c r="Y279" s="24"/>
      <c r="Z279" s="24"/>
    </row>
    <row r="280" spans="1:26">
      <c r="A280" s="24"/>
      <c r="B280" s="24"/>
      <c r="C280" s="590"/>
      <c r="D280" s="590"/>
      <c r="E280" s="586"/>
      <c r="F280" s="586"/>
      <c r="G280" s="24"/>
      <c r="H280" s="24"/>
      <c r="I280" s="24"/>
      <c r="J280" s="24"/>
      <c r="K280" s="24"/>
      <c r="L280" s="24"/>
      <c r="M280" s="24"/>
      <c r="N280" s="24"/>
      <c r="O280" s="24"/>
      <c r="P280" s="24"/>
      <c r="Q280" s="24"/>
      <c r="R280" s="24"/>
      <c r="S280" s="24"/>
      <c r="T280" s="24"/>
      <c r="U280" s="24"/>
      <c r="V280" s="24"/>
      <c r="W280" s="24"/>
      <c r="X280" s="24"/>
      <c r="Y280" s="24"/>
      <c r="Z280" s="24"/>
    </row>
    <row r="281" spans="1:26">
      <c r="A281" s="598"/>
      <c r="B281" s="598"/>
      <c r="C281" s="590"/>
      <c r="D281" s="590"/>
      <c r="E281" s="586"/>
      <c r="F281" s="586"/>
      <c r="G281" s="24"/>
      <c r="H281" s="24"/>
      <c r="I281" s="24"/>
      <c r="J281" s="24"/>
      <c r="K281" s="24"/>
      <c r="L281" s="24"/>
      <c r="M281" s="24"/>
      <c r="N281" s="24"/>
      <c r="O281" s="24"/>
      <c r="P281" s="24"/>
      <c r="Q281" s="24"/>
      <c r="R281" s="24"/>
      <c r="S281" s="24"/>
      <c r="T281" s="24"/>
      <c r="U281" s="24"/>
      <c r="V281" s="24"/>
      <c r="W281" s="24"/>
      <c r="X281" s="24"/>
      <c r="Y281" s="24"/>
      <c r="Z281" s="24"/>
    </row>
    <row r="282" spans="1:26">
      <c r="A282" s="598"/>
      <c r="B282" s="598"/>
      <c r="C282" s="590"/>
      <c r="D282" s="590"/>
      <c r="E282" s="586"/>
      <c r="F282" s="586"/>
      <c r="G282" s="24"/>
      <c r="H282" s="24"/>
      <c r="I282" s="24"/>
      <c r="J282" s="24"/>
      <c r="K282" s="24"/>
      <c r="L282" s="24"/>
      <c r="M282" s="24"/>
      <c r="N282" s="24"/>
      <c r="O282" s="24"/>
      <c r="P282" s="24"/>
      <c r="Q282" s="24"/>
      <c r="R282" s="24"/>
      <c r="S282" s="24"/>
      <c r="T282" s="24"/>
      <c r="U282" s="24"/>
      <c r="V282" s="24"/>
      <c r="W282" s="24"/>
      <c r="X282" s="24"/>
      <c r="Y282" s="24"/>
      <c r="Z282" s="24"/>
    </row>
    <row r="283" spans="1:26">
      <c r="A283" s="598"/>
      <c r="B283" s="598"/>
      <c r="C283" s="590"/>
      <c r="D283" s="590"/>
      <c r="E283" s="586"/>
      <c r="F283" s="586"/>
      <c r="G283" s="24"/>
      <c r="H283" s="24"/>
      <c r="I283" s="24"/>
      <c r="J283" s="24"/>
      <c r="K283" s="24"/>
      <c r="L283" s="24"/>
      <c r="M283" s="24"/>
      <c r="N283" s="24"/>
      <c r="O283" s="24"/>
      <c r="P283" s="24"/>
      <c r="Q283" s="24"/>
      <c r="R283" s="24"/>
      <c r="S283" s="24"/>
      <c r="T283" s="24"/>
      <c r="U283" s="24"/>
      <c r="V283" s="24"/>
      <c r="W283" s="24"/>
      <c r="X283" s="24"/>
      <c r="Y283" s="24"/>
      <c r="Z283" s="24"/>
    </row>
    <row r="284" spans="1:26">
      <c r="A284" s="598"/>
      <c r="B284" s="598"/>
      <c r="C284" s="590"/>
      <c r="D284" s="590"/>
      <c r="E284" s="586"/>
      <c r="F284" s="586"/>
      <c r="G284" s="24"/>
      <c r="H284" s="24"/>
      <c r="I284" s="24"/>
      <c r="J284" s="24"/>
      <c r="K284" s="24"/>
      <c r="L284" s="24"/>
      <c r="M284" s="24"/>
      <c r="N284" s="24"/>
      <c r="O284" s="24"/>
      <c r="P284" s="24"/>
      <c r="Q284" s="24"/>
      <c r="R284" s="24"/>
      <c r="S284" s="24"/>
      <c r="T284" s="24"/>
      <c r="U284" s="24"/>
      <c r="V284" s="24"/>
      <c r="W284" s="24"/>
      <c r="X284" s="24"/>
      <c r="Y284" s="24"/>
      <c r="Z284" s="24"/>
    </row>
    <row r="285" spans="1:26">
      <c r="A285" s="598"/>
      <c r="B285" s="598"/>
      <c r="C285" s="590"/>
      <c r="D285" s="590"/>
      <c r="E285" s="586"/>
      <c r="F285" s="586"/>
      <c r="G285" s="24"/>
      <c r="H285" s="24"/>
      <c r="I285" s="24"/>
      <c r="J285" s="24"/>
      <c r="K285" s="24"/>
      <c r="L285" s="24"/>
      <c r="M285" s="24"/>
      <c r="N285" s="24"/>
      <c r="O285" s="24"/>
      <c r="P285" s="24"/>
      <c r="Q285" s="24"/>
      <c r="R285" s="24"/>
      <c r="S285" s="24"/>
      <c r="T285" s="24"/>
      <c r="U285" s="24"/>
      <c r="V285" s="24"/>
      <c r="W285" s="24"/>
      <c r="X285" s="24"/>
      <c r="Y285" s="24"/>
      <c r="Z285" s="24"/>
    </row>
    <row r="286" spans="1:26">
      <c r="A286" s="598"/>
      <c r="B286" s="598"/>
      <c r="C286" s="590"/>
      <c r="D286" s="590"/>
      <c r="E286" s="586"/>
      <c r="F286" s="586"/>
      <c r="G286" s="24"/>
      <c r="H286" s="24"/>
      <c r="I286" s="24"/>
      <c r="J286" s="24"/>
      <c r="K286" s="24"/>
      <c r="L286" s="24"/>
      <c r="M286" s="24"/>
      <c r="N286" s="24"/>
      <c r="O286" s="24"/>
      <c r="P286" s="24"/>
      <c r="Q286" s="24"/>
      <c r="R286" s="24"/>
      <c r="S286" s="24"/>
      <c r="T286" s="24"/>
      <c r="U286" s="24"/>
      <c r="V286" s="24"/>
      <c r="W286" s="24"/>
      <c r="X286" s="24"/>
      <c r="Y286" s="24"/>
      <c r="Z286" s="24"/>
    </row>
    <row r="287" spans="1:26">
      <c r="A287" s="598"/>
      <c r="B287" s="598"/>
      <c r="C287" s="590"/>
      <c r="D287" s="590"/>
      <c r="E287" s="586"/>
      <c r="F287" s="586"/>
      <c r="G287" s="24"/>
      <c r="H287" s="24"/>
      <c r="I287" s="24"/>
      <c r="J287" s="24"/>
      <c r="K287" s="24"/>
      <c r="L287" s="24"/>
      <c r="M287" s="24"/>
      <c r="N287" s="24"/>
      <c r="O287" s="24"/>
      <c r="P287" s="24"/>
      <c r="Q287" s="24"/>
      <c r="R287" s="24"/>
      <c r="S287" s="24"/>
      <c r="T287" s="24"/>
      <c r="U287" s="24"/>
      <c r="V287" s="24"/>
      <c r="W287" s="24"/>
      <c r="X287" s="24"/>
      <c r="Y287" s="24"/>
      <c r="Z287" s="24"/>
    </row>
    <row r="288" spans="1:26">
      <c r="A288" s="598"/>
      <c r="B288" s="598"/>
      <c r="C288" s="590"/>
      <c r="D288" s="590"/>
      <c r="E288" s="586"/>
      <c r="F288" s="586"/>
      <c r="G288" s="24"/>
      <c r="H288" s="24"/>
      <c r="I288" s="24"/>
      <c r="J288" s="24"/>
      <c r="K288" s="24"/>
      <c r="L288" s="24"/>
      <c r="M288" s="24"/>
      <c r="N288" s="24"/>
      <c r="O288" s="24"/>
      <c r="P288" s="24"/>
      <c r="Q288" s="24"/>
      <c r="R288" s="24"/>
      <c r="S288" s="24"/>
      <c r="T288" s="24"/>
      <c r="U288" s="24"/>
      <c r="V288" s="24"/>
      <c r="W288" s="24"/>
      <c r="X288" s="24"/>
      <c r="Y288" s="24"/>
      <c r="Z288" s="24"/>
    </row>
    <row r="289" spans="1:26">
      <c r="A289" s="598"/>
      <c r="B289" s="598"/>
      <c r="C289" s="590"/>
      <c r="D289" s="590"/>
      <c r="E289" s="586"/>
      <c r="F289" s="586"/>
      <c r="G289" s="24"/>
      <c r="H289" s="24"/>
      <c r="I289" s="24"/>
      <c r="J289" s="24"/>
      <c r="K289" s="24"/>
      <c r="L289" s="24"/>
      <c r="M289" s="24"/>
      <c r="N289" s="24"/>
      <c r="O289" s="24"/>
      <c r="P289" s="24"/>
      <c r="Q289" s="24"/>
      <c r="R289" s="24"/>
      <c r="S289" s="24"/>
      <c r="T289" s="24"/>
      <c r="U289" s="24"/>
      <c r="V289" s="24"/>
      <c r="W289" s="24"/>
      <c r="X289" s="24"/>
      <c r="Y289" s="24"/>
      <c r="Z289" s="24"/>
    </row>
    <row r="290" spans="1:26">
      <c r="A290" s="598"/>
      <c r="B290" s="598"/>
      <c r="C290" s="590"/>
      <c r="D290" s="590"/>
      <c r="E290" s="586"/>
      <c r="F290" s="586"/>
      <c r="G290" s="24"/>
      <c r="H290" s="24"/>
      <c r="I290" s="24"/>
      <c r="J290" s="24"/>
      <c r="K290" s="24"/>
      <c r="L290" s="24"/>
      <c r="M290" s="24"/>
      <c r="N290" s="24"/>
      <c r="O290" s="24"/>
      <c r="P290" s="24"/>
      <c r="Q290" s="24"/>
      <c r="R290" s="24"/>
      <c r="S290" s="24"/>
      <c r="T290" s="24"/>
      <c r="U290" s="24"/>
      <c r="V290" s="24"/>
      <c r="W290" s="24"/>
      <c r="X290" s="24"/>
      <c r="Y290" s="24"/>
      <c r="Z290" s="24"/>
    </row>
    <row r="291" spans="1:26">
      <c r="A291" s="598"/>
      <c r="B291" s="598"/>
      <c r="C291" s="590"/>
      <c r="D291" s="590"/>
      <c r="E291" s="586"/>
      <c r="F291" s="586"/>
      <c r="G291" s="24"/>
      <c r="H291" s="24"/>
      <c r="I291" s="24"/>
      <c r="J291" s="24"/>
      <c r="K291" s="24"/>
      <c r="L291" s="24"/>
      <c r="M291" s="24"/>
      <c r="N291" s="24"/>
      <c r="O291" s="24"/>
      <c r="P291" s="24"/>
      <c r="Q291" s="24"/>
      <c r="R291" s="24"/>
      <c r="S291" s="24"/>
      <c r="T291" s="24"/>
      <c r="U291" s="24"/>
      <c r="V291" s="24"/>
      <c r="W291" s="24"/>
      <c r="X291" s="24"/>
      <c r="Y291" s="24"/>
      <c r="Z291" s="24"/>
    </row>
    <row r="292" spans="1:26">
      <c r="A292" s="598"/>
      <c r="B292" s="598"/>
      <c r="C292" s="590"/>
      <c r="D292" s="590"/>
      <c r="E292" s="586"/>
      <c r="F292" s="586"/>
      <c r="G292" s="24"/>
      <c r="H292" s="24"/>
      <c r="I292" s="24"/>
      <c r="J292" s="24"/>
      <c r="K292" s="24"/>
      <c r="L292" s="24"/>
      <c r="M292" s="24"/>
      <c r="N292" s="24"/>
      <c r="O292" s="24"/>
      <c r="P292" s="24"/>
      <c r="Q292" s="24"/>
      <c r="R292" s="24"/>
      <c r="S292" s="24"/>
      <c r="T292" s="24"/>
      <c r="U292" s="24"/>
      <c r="V292" s="24"/>
      <c r="W292" s="24"/>
      <c r="X292" s="24"/>
      <c r="Y292" s="24"/>
      <c r="Z292" s="24"/>
    </row>
    <row r="293" spans="1:26">
      <c r="A293" s="598"/>
      <c r="B293" s="598"/>
      <c r="C293" s="590"/>
      <c r="D293" s="590"/>
      <c r="E293" s="586"/>
      <c r="F293" s="586"/>
      <c r="G293" s="24"/>
      <c r="H293" s="24"/>
      <c r="I293" s="24"/>
      <c r="J293" s="24"/>
      <c r="K293" s="24"/>
      <c r="L293" s="24"/>
      <c r="M293" s="24"/>
      <c r="N293" s="24"/>
      <c r="O293" s="24"/>
      <c r="P293" s="24"/>
      <c r="Q293" s="24"/>
      <c r="R293" s="24"/>
      <c r="S293" s="24"/>
      <c r="T293" s="24"/>
      <c r="U293" s="24"/>
      <c r="V293" s="24"/>
      <c r="W293" s="24"/>
      <c r="X293" s="24"/>
      <c r="Y293" s="24"/>
      <c r="Z293" s="24"/>
    </row>
    <row r="294" spans="1:26">
      <c r="A294" s="598"/>
      <c r="B294" s="598"/>
      <c r="C294" s="590"/>
      <c r="D294" s="590"/>
      <c r="E294" s="586"/>
      <c r="F294" s="586"/>
      <c r="G294" s="24"/>
      <c r="H294" s="24"/>
      <c r="I294" s="24"/>
      <c r="J294" s="24"/>
      <c r="K294" s="24"/>
      <c r="L294" s="24"/>
      <c r="M294" s="24"/>
      <c r="N294" s="24"/>
      <c r="O294" s="24"/>
      <c r="P294" s="24"/>
      <c r="Q294" s="24"/>
      <c r="R294" s="24"/>
      <c r="S294" s="24"/>
      <c r="T294" s="24"/>
      <c r="U294" s="24"/>
      <c r="V294" s="24"/>
      <c r="W294" s="24"/>
      <c r="X294" s="24"/>
      <c r="Y294" s="24"/>
      <c r="Z294" s="24"/>
    </row>
    <row r="295" spans="1:26">
      <c r="A295" s="598"/>
      <c r="B295" s="598"/>
      <c r="C295" s="590"/>
      <c r="D295" s="590"/>
      <c r="E295" s="586"/>
      <c r="F295" s="586"/>
      <c r="G295" s="24"/>
      <c r="H295" s="24"/>
      <c r="I295" s="24"/>
      <c r="J295" s="24"/>
      <c r="K295" s="24"/>
      <c r="L295" s="24"/>
      <c r="M295" s="24"/>
      <c r="N295" s="24"/>
      <c r="O295" s="24"/>
      <c r="P295" s="24"/>
      <c r="Q295" s="24"/>
      <c r="R295" s="24"/>
      <c r="S295" s="24"/>
      <c r="T295" s="24"/>
      <c r="U295" s="24"/>
      <c r="V295" s="24"/>
      <c r="W295" s="24"/>
      <c r="X295" s="24"/>
      <c r="Y295" s="24"/>
      <c r="Z295" s="24"/>
    </row>
    <row r="296" spans="1:26">
      <c r="A296" s="598"/>
      <c r="B296" s="598"/>
      <c r="C296" s="590"/>
      <c r="D296" s="590"/>
      <c r="E296" s="586"/>
      <c r="F296" s="586"/>
      <c r="G296" s="24"/>
      <c r="H296" s="24"/>
      <c r="I296" s="24"/>
      <c r="J296" s="24"/>
      <c r="K296" s="24"/>
      <c r="L296" s="24"/>
      <c r="M296" s="24"/>
      <c r="N296" s="24"/>
      <c r="O296" s="24"/>
      <c r="P296" s="24"/>
      <c r="Q296" s="24"/>
      <c r="R296" s="24"/>
      <c r="S296" s="24"/>
      <c r="T296" s="24"/>
      <c r="U296" s="24"/>
      <c r="V296" s="24"/>
      <c r="W296" s="24"/>
      <c r="X296" s="24"/>
      <c r="Y296" s="24"/>
      <c r="Z296" s="24"/>
    </row>
    <row r="297" spans="1:26">
      <c r="A297" s="598"/>
      <c r="B297" s="598"/>
      <c r="C297" s="590"/>
      <c r="D297" s="590"/>
      <c r="E297" s="586"/>
      <c r="F297" s="586"/>
      <c r="G297" s="24"/>
      <c r="H297" s="24"/>
      <c r="I297" s="24"/>
      <c r="J297" s="24"/>
      <c r="K297" s="24"/>
      <c r="L297" s="24"/>
      <c r="M297" s="24"/>
      <c r="N297" s="24"/>
      <c r="O297" s="24"/>
      <c r="P297" s="24"/>
      <c r="Q297" s="24"/>
      <c r="R297" s="24"/>
      <c r="S297" s="24"/>
      <c r="T297" s="24"/>
      <c r="U297" s="24"/>
      <c r="V297" s="24"/>
      <c r="W297" s="24"/>
      <c r="X297" s="24"/>
      <c r="Y297" s="24"/>
      <c r="Z297" s="24"/>
    </row>
    <row r="298" spans="1:26">
      <c r="A298" s="598"/>
      <c r="B298" s="598"/>
      <c r="C298" s="590"/>
      <c r="D298" s="590"/>
      <c r="E298" s="586"/>
      <c r="F298" s="586"/>
      <c r="G298" s="24"/>
      <c r="H298" s="24"/>
      <c r="I298" s="24"/>
      <c r="J298" s="24"/>
      <c r="K298" s="24"/>
      <c r="L298" s="24"/>
      <c r="M298" s="24"/>
      <c r="N298" s="24"/>
      <c r="O298" s="24"/>
      <c r="P298" s="24"/>
      <c r="Q298" s="24"/>
      <c r="R298" s="24"/>
      <c r="S298" s="24"/>
      <c r="T298" s="24"/>
      <c r="U298" s="24"/>
      <c r="V298" s="24"/>
      <c r="W298" s="24"/>
      <c r="X298" s="24"/>
      <c r="Y298" s="24"/>
      <c r="Z298" s="24"/>
    </row>
    <row r="299" spans="1:26">
      <c r="A299" s="598"/>
      <c r="B299" s="598"/>
      <c r="C299" s="590"/>
      <c r="D299" s="590"/>
      <c r="E299" s="586"/>
      <c r="F299" s="586"/>
      <c r="G299" s="24"/>
      <c r="H299" s="24"/>
      <c r="I299" s="24"/>
      <c r="J299" s="24"/>
      <c r="K299" s="24"/>
      <c r="L299" s="24"/>
      <c r="M299" s="24"/>
      <c r="N299" s="24"/>
      <c r="O299" s="24"/>
      <c r="P299" s="24"/>
      <c r="Q299" s="24"/>
      <c r="R299" s="24"/>
      <c r="S299" s="24"/>
      <c r="T299" s="24"/>
      <c r="U299" s="24"/>
      <c r="V299" s="24"/>
      <c r="W299" s="24"/>
      <c r="X299" s="24"/>
      <c r="Y299" s="24"/>
      <c r="Z299" s="24"/>
    </row>
    <row r="300" spans="1:26">
      <c r="A300" s="598"/>
      <c r="B300" s="598"/>
      <c r="C300" s="590"/>
      <c r="D300" s="590"/>
      <c r="E300" s="586"/>
      <c r="F300" s="586"/>
      <c r="G300" s="24"/>
      <c r="H300" s="24"/>
      <c r="I300" s="24"/>
      <c r="J300" s="24"/>
      <c r="K300" s="24"/>
      <c r="L300" s="24"/>
      <c r="M300" s="24"/>
      <c r="N300" s="24"/>
      <c r="O300" s="24"/>
      <c r="P300" s="24"/>
      <c r="Q300" s="24"/>
      <c r="R300" s="24"/>
      <c r="S300" s="24"/>
      <c r="T300" s="24"/>
      <c r="U300" s="24"/>
      <c r="V300" s="24"/>
      <c r="W300" s="24"/>
      <c r="X300" s="24"/>
      <c r="Y300" s="24"/>
      <c r="Z300" s="24"/>
    </row>
    <row r="301" spans="1:26">
      <c r="A301" s="598"/>
      <c r="B301" s="598"/>
      <c r="C301" s="590"/>
      <c r="D301" s="590"/>
      <c r="E301" s="586"/>
      <c r="F301" s="586"/>
      <c r="G301" s="24"/>
      <c r="H301" s="24"/>
      <c r="I301" s="24"/>
      <c r="J301" s="24"/>
      <c r="K301" s="24"/>
      <c r="L301" s="24"/>
      <c r="M301" s="24"/>
      <c r="N301" s="24"/>
      <c r="O301" s="24"/>
      <c r="P301" s="24"/>
      <c r="Q301" s="24"/>
      <c r="R301" s="24"/>
      <c r="S301" s="24"/>
      <c r="T301" s="24"/>
      <c r="U301" s="24"/>
      <c r="V301" s="24"/>
      <c r="W301" s="24"/>
      <c r="X301" s="24"/>
      <c r="Y301" s="24"/>
      <c r="Z301" s="24"/>
    </row>
    <row r="302" spans="1:26">
      <c r="A302" s="598"/>
      <c r="B302" s="598"/>
      <c r="C302" s="590"/>
      <c r="D302" s="590"/>
      <c r="E302" s="586"/>
      <c r="F302" s="586"/>
      <c r="G302" s="24"/>
      <c r="H302" s="24"/>
      <c r="I302" s="24"/>
      <c r="J302" s="24"/>
      <c r="K302" s="24"/>
      <c r="L302" s="24"/>
      <c r="M302" s="24"/>
      <c r="N302" s="24"/>
      <c r="O302" s="24"/>
      <c r="P302" s="24"/>
      <c r="Q302" s="24"/>
      <c r="R302" s="24"/>
      <c r="S302" s="24"/>
      <c r="T302" s="24"/>
      <c r="U302" s="24"/>
      <c r="V302" s="24"/>
      <c r="W302" s="24"/>
      <c r="X302" s="24"/>
      <c r="Y302" s="24"/>
      <c r="Z302" s="24"/>
    </row>
    <row r="303" spans="1:26">
      <c r="A303" s="598"/>
      <c r="B303" s="598"/>
      <c r="C303" s="590"/>
      <c r="D303" s="590"/>
      <c r="E303" s="586"/>
      <c r="F303" s="586"/>
      <c r="G303" s="24"/>
      <c r="H303" s="24"/>
      <c r="I303" s="24"/>
      <c r="J303" s="24"/>
      <c r="K303" s="24"/>
      <c r="L303" s="24"/>
      <c r="M303" s="24"/>
      <c r="N303" s="24"/>
      <c r="O303" s="24"/>
      <c r="P303" s="24"/>
      <c r="Q303" s="24"/>
      <c r="R303" s="24"/>
      <c r="S303" s="24"/>
      <c r="T303" s="24"/>
      <c r="U303" s="24"/>
      <c r="V303" s="24"/>
      <c r="W303" s="24"/>
      <c r="X303" s="24"/>
      <c r="Y303" s="24"/>
      <c r="Z303" s="24"/>
    </row>
    <row r="304" spans="1:26">
      <c r="A304" s="598"/>
      <c r="B304" s="598"/>
      <c r="C304" s="590"/>
      <c r="D304" s="590"/>
      <c r="E304" s="586"/>
      <c r="F304" s="586"/>
      <c r="G304" s="24"/>
      <c r="H304" s="24"/>
      <c r="I304" s="24"/>
      <c r="J304" s="24"/>
      <c r="K304" s="24"/>
      <c r="L304" s="24"/>
      <c r="M304" s="24"/>
      <c r="N304" s="24"/>
      <c r="O304" s="24"/>
      <c r="P304" s="24"/>
      <c r="Q304" s="24"/>
      <c r="R304" s="24"/>
      <c r="S304" s="24"/>
      <c r="T304" s="24"/>
      <c r="U304" s="24"/>
      <c r="V304" s="24"/>
      <c r="W304" s="24"/>
      <c r="X304" s="24"/>
      <c r="Y304" s="24"/>
      <c r="Z304" s="24"/>
    </row>
    <row r="305" spans="1:26">
      <c r="A305" s="598"/>
      <c r="B305" s="598"/>
      <c r="C305" s="590"/>
      <c r="D305" s="590"/>
      <c r="E305" s="586"/>
      <c r="F305" s="586"/>
      <c r="G305" s="24"/>
      <c r="H305" s="24"/>
      <c r="I305" s="24"/>
      <c r="J305" s="24"/>
      <c r="K305" s="24"/>
      <c r="L305" s="24"/>
      <c r="M305" s="24"/>
      <c r="N305" s="24"/>
      <c r="O305" s="24"/>
      <c r="P305" s="24"/>
      <c r="Q305" s="24"/>
      <c r="R305" s="24"/>
      <c r="S305" s="24"/>
      <c r="T305" s="24"/>
      <c r="U305" s="24"/>
      <c r="V305" s="24"/>
      <c r="W305" s="24"/>
      <c r="X305" s="24"/>
      <c r="Y305" s="24"/>
      <c r="Z305" s="24"/>
    </row>
    <row r="306" spans="1:26">
      <c r="A306" s="598"/>
      <c r="B306" s="598"/>
      <c r="C306" s="590"/>
      <c r="D306" s="590"/>
      <c r="E306" s="586"/>
      <c r="F306" s="586"/>
      <c r="G306" s="24"/>
      <c r="H306" s="24"/>
      <c r="I306" s="24"/>
      <c r="J306" s="24"/>
      <c r="K306" s="24"/>
      <c r="L306" s="24"/>
      <c r="M306" s="24"/>
      <c r="N306" s="24"/>
      <c r="O306" s="24"/>
      <c r="P306" s="24"/>
      <c r="Q306" s="24"/>
      <c r="R306" s="24"/>
      <c r="S306" s="24"/>
      <c r="T306" s="24"/>
      <c r="U306" s="24"/>
      <c r="V306" s="24"/>
      <c r="W306" s="24"/>
      <c r="X306" s="24"/>
      <c r="Y306" s="24"/>
      <c r="Z306" s="24"/>
    </row>
    <row r="307" spans="1:26">
      <c r="A307" s="598"/>
      <c r="B307" s="598"/>
      <c r="C307" s="590"/>
      <c r="D307" s="590"/>
      <c r="E307" s="586"/>
      <c r="F307" s="586"/>
      <c r="G307" s="24"/>
      <c r="H307" s="24"/>
      <c r="I307" s="24"/>
      <c r="J307" s="24"/>
      <c r="K307" s="24"/>
      <c r="L307" s="24"/>
      <c r="M307" s="24"/>
      <c r="N307" s="24"/>
      <c r="O307" s="24"/>
      <c r="P307" s="24"/>
      <c r="Q307" s="24"/>
      <c r="R307" s="24"/>
      <c r="S307" s="24"/>
      <c r="T307" s="24"/>
      <c r="U307" s="24"/>
      <c r="V307" s="24"/>
      <c r="W307" s="24"/>
      <c r="X307" s="24"/>
      <c r="Y307" s="24"/>
      <c r="Z307" s="24"/>
    </row>
    <row r="308" spans="1:26">
      <c r="A308" s="598"/>
      <c r="B308" s="598"/>
      <c r="C308" s="590"/>
      <c r="D308" s="590"/>
      <c r="E308" s="586"/>
      <c r="F308" s="586"/>
      <c r="G308" s="24"/>
      <c r="H308" s="24"/>
      <c r="I308" s="24"/>
      <c r="J308" s="24"/>
      <c r="K308" s="24"/>
      <c r="L308" s="24"/>
      <c r="M308" s="24"/>
      <c r="N308" s="24"/>
      <c r="O308" s="24"/>
      <c r="P308" s="24"/>
      <c r="Q308" s="24"/>
      <c r="R308" s="24"/>
      <c r="S308" s="24"/>
      <c r="T308" s="24"/>
      <c r="U308" s="24"/>
      <c r="V308" s="24"/>
      <c r="W308" s="24"/>
      <c r="X308" s="24"/>
      <c r="Y308" s="24"/>
      <c r="Z308" s="24"/>
    </row>
    <row r="309" spans="1:26">
      <c r="A309" s="598"/>
      <c r="B309" s="598"/>
      <c r="C309" s="590"/>
      <c r="D309" s="590"/>
      <c r="E309" s="586"/>
      <c r="F309" s="586"/>
      <c r="G309" s="24"/>
      <c r="H309" s="24"/>
      <c r="I309" s="24"/>
      <c r="J309" s="24"/>
      <c r="K309" s="24"/>
      <c r="L309" s="24"/>
      <c r="M309" s="24"/>
      <c r="N309" s="24"/>
      <c r="O309" s="24"/>
      <c r="P309" s="24"/>
      <c r="Q309" s="24"/>
      <c r="R309" s="24"/>
      <c r="S309" s="24"/>
      <c r="T309" s="24"/>
      <c r="U309" s="24"/>
      <c r="V309" s="24"/>
      <c r="W309" s="24"/>
      <c r="X309" s="24"/>
      <c r="Y309" s="24"/>
      <c r="Z309" s="24"/>
    </row>
    <row r="310" spans="1:26">
      <c r="A310" s="598"/>
      <c r="B310" s="598"/>
      <c r="C310" s="590"/>
      <c r="D310" s="590"/>
      <c r="E310" s="586"/>
      <c r="F310" s="586"/>
      <c r="G310" s="24"/>
      <c r="H310" s="24"/>
      <c r="I310" s="24"/>
      <c r="J310" s="24"/>
      <c r="K310" s="24"/>
      <c r="L310" s="24"/>
      <c r="M310" s="24"/>
      <c r="N310" s="24"/>
      <c r="O310" s="24"/>
      <c r="P310" s="24"/>
      <c r="Q310" s="24"/>
      <c r="R310" s="24"/>
      <c r="S310" s="24"/>
      <c r="T310" s="24"/>
      <c r="U310" s="24"/>
      <c r="V310" s="24"/>
      <c r="W310" s="24"/>
      <c r="X310" s="24"/>
      <c r="Y310" s="24"/>
      <c r="Z310" s="24"/>
    </row>
    <row r="311" spans="1:26">
      <c r="A311" s="598"/>
      <c r="B311" s="598"/>
      <c r="C311" s="590"/>
      <c r="D311" s="590"/>
      <c r="E311" s="586"/>
      <c r="F311" s="586"/>
      <c r="G311" s="24"/>
      <c r="H311" s="24"/>
      <c r="I311" s="24"/>
      <c r="J311" s="24"/>
      <c r="K311" s="24"/>
      <c r="L311" s="24"/>
      <c r="M311" s="24"/>
      <c r="N311" s="24"/>
      <c r="O311" s="24"/>
      <c r="P311" s="24"/>
      <c r="Q311" s="24"/>
      <c r="R311" s="24"/>
      <c r="S311" s="24"/>
      <c r="T311" s="24"/>
      <c r="U311" s="24"/>
      <c r="V311" s="24"/>
      <c r="W311" s="24"/>
      <c r="X311" s="24"/>
      <c r="Y311" s="24"/>
      <c r="Z311" s="24"/>
    </row>
    <row r="312" spans="1:26">
      <c r="A312" s="598"/>
      <c r="B312" s="598"/>
      <c r="C312" s="590"/>
      <c r="D312" s="590"/>
      <c r="E312" s="586"/>
      <c r="F312" s="586"/>
      <c r="G312" s="24"/>
      <c r="H312" s="24"/>
      <c r="I312" s="24"/>
      <c r="J312" s="24"/>
      <c r="K312" s="24"/>
      <c r="L312" s="24"/>
      <c r="M312" s="24"/>
      <c r="N312" s="24"/>
      <c r="O312" s="24"/>
      <c r="P312" s="24"/>
      <c r="Q312" s="24"/>
      <c r="R312" s="24"/>
      <c r="S312" s="24"/>
      <c r="T312" s="24"/>
      <c r="U312" s="24"/>
      <c r="V312" s="24"/>
      <c r="W312" s="24"/>
      <c r="X312" s="24"/>
      <c r="Y312" s="24"/>
      <c r="Z312" s="24"/>
    </row>
    <row r="313" spans="1:26">
      <c r="A313" s="598"/>
      <c r="B313" s="598"/>
      <c r="C313" s="590"/>
      <c r="D313" s="590"/>
      <c r="E313" s="586"/>
      <c r="F313" s="586"/>
      <c r="G313" s="24"/>
      <c r="H313" s="24"/>
      <c r="I313" s="24"/>
      <c r="J313" s="24"/>
      <c r="K313" s="24"/>
      <c r="L313" s="24"/>
      <c r="M313" s="24"/>
      <c r="N313" s="24"/>
      <c r="O313" s="24"/>
      <c r="P313" s="24"/>
      <c r="Q313" s="24"/>
      <c r="R313" s="24"/>
      <c r="S313" s="24"/>
      <c r="T313" s="24"/>
      <c r="U313" s="24"/>
      <c r="V313" s="24"/>
      <c r="W313" s="24"/>
      <c r="X313" s="24"/>
      <c r="Y313" s="24"/>
      <c r="Z313" s="24"/>
    </row>
    <row r="314" spans="1:26">
      <c r="A314" s="598"/>
      <c r="B314" s="598"/>
      <c r="C314" s="590"/>
      <c r="D314" s="590"/>
      <c r="E314" s="586"/>
      <c r="F314" s="586"/>
      <c r="G314" s="24"/>
      <c r="H314" s="24"/>
      <c r="I314" s="24"/>
      <c r="J314" s="24"/>
      <c r="K314" s="24"/>
      <c r="L314" s="24"/>
      <c r="M314" s="24"/>
      <c r="N314" s="24"/>
      <c r="O314" s="24"/>
      <c r="P314" s="24"/>
      <c r="Q314" s="24"/>
      <c r="R314" s="24"/>
      <c r="S314" s="24"/>
      <c r="T314" s="24"/>
      <c r="U314" s="24"/>
      <c r="V314" s="24"/>
      <c r="W314" s="24"/>
      <c r="X314" s="24"/>
      <c r="Y314" s="24"/>
      <c r="Z314" s="24"/>
    </row>
    <row r="315" spans="1:26">
      <c r="A315" s="598"/>
      <c r="B315" s="598"/>
      <c r="C315" s="590"/>
      <c r="D315" s="590"/>
      <c r="E315" s="586"/>
      <c r="F315" s="586"/>
      <c r="G315" s="24"/>
      <c r="H315" s="24"/>
      <c r="I315" s="24"/>
      <c r="J315" s="24"/>
      <c r="K315" s="24"/>
      <c r="L315" s="24"/>
      <c r="M315" s="24"/>
      <c r="N315" s="24"/>
      <c r="O315" s="24"/>
      <c r="P315" s="24"/>
      <c r="Q315" s="24"/>
      <c r="R315" s="24"/>
      <c r="S315" s="24"/>
      <c r="T315" s="24"/>
      <c r="U315" s="24"/>
      <c r="V315" s="24"/>
      <c r="W315" s="24"/>
      <c r="X315" s="24"/>
      <c r="Y315" s="24"/>
      <c r="Z315" s="24"/>
    </row>
    <row r="316" spans="1:26">
      <c r="A316" s="598"/>
      <c r="B316" s="598"/>
      <c r="C316" s="590"/>
      <c r="D316" s="590"/>
      <c r="E316" s="586"/>
      <c r="F316" s="586"/>
      <c r="G316" s="24"/>
      <c r="H316" s="24"/>
      <c r="I316" s="24"/>
      <c r="J316" s="24"/>
      <c r="K316" s="24"/>
      <c r="L316" s="24"/>
      <c r="M316" s="24"/>
      <c r="N316" s="24"/>
      <c r="O316" s="24"/>
      <c r="P316" s="24"/>
      <c r="Q316" s="24"/>
      <c r="R316" s="24"/>
      <c r="S316" s="24"/>
      <c r="T316" s="24"/>
      <c r="U316" s="24"/>
      <c r="V316" s="24"/>
      <c r="W316" s="24"/>
      <c r="X316" s="24"/>
      <c r="Y316" s="24"/>
      <c r="Z316" s="24"/>
    </row>
    <row r="317" spans="1:26">
      <c r="A317" s="598"/>
      <c r="B317" s="598"/>
      <c r="C317" s="590"/>
      <c r="D317" s="590"/>
      <c r="E317" s="586"/>
      <c r="F317" s="586"/>
      <c r="G317" s="24"/>
      <c r="H317" s="24"/>
      <c r="I317" s="24"/>
      <c r="J317" s="24"/>
      <c r="K317" s="24"/>
      <c r="L317" s="24"/>
      <c r="M317" s="24"/>
      <c r="N317" s="24"/>
      <c r="O317" s="24"/>
      <c r="P317" s="24"/>
      <c r="Q317" s="24"/>
      <c r="R317" s="24"/>
      <c r="S317" s="24"/>
      <c r="T317" s="24"/>
      <c r="U317" s="24"/>
      <c r="V317" s="24"/>
      <c r="W317" s="24"/>
      <c r="X317" s="24"/>
      <c r="Y317" s="24"/>
      <c r="Z317" s="24"/>
    </row>
    <row r="318" spans="1:26">
      <c r="A318" s="598"/>
      <c r="B318" s="598"/>
      <c r="C318" s="590"/>
      <c r="D318" s="590"/>
      <c r="E318" s="586"/>
      <c r="F318" s="586"/>
      <c r="G318" s="24"/>
      <c r="H318" s="24"/>
      <c r="I318" s="24"/>
      <c r="J318" s="24"/>
      <c r="K318" s="24"/>
      <c r="L318" s="24"/>
      <c r="M318" s="24"/>
      <c r="N318" s="24"/>
      <c r="O318" s="24"/>
      <c r="P318" s="24"/>
      <c r="Q318" s="24"/>
      <c r="R318" s="24"/>
      <c r="S318" s="24"/>
      <c r="T318" s="24"/>
      <c r="U318" s="24"/>
      <c r="V318" s="24"/>
      <c r="W318" s="24"/>
      <c r="X318" s="24"/>
      <c r="Y318" s="24"/>
      <c r="Z318" s="24"/>
    </row>
    <row r="319" spans="1:26">
      <c r="A319" s="598"/>
      <c r="B319" s="598"/>
      <c r="C319" s="590"/>
      <c r="D319" s="590"/>
      <c r="E319" s="586"/>
      <c r="F319" s="586"/>
      <c r="G319" s="24"/>
      <c r="H319" s="24"/>
      <c r="I319" s="24"/>
      <c r="J319" s="24"/>
      <c r="K319" s="24"/>
      <c r="L319" s="24"/>
      <c r="M319" s="24"/>
      <c r="N319" s="24"/>
      <c r="O319" s="24"/>
      <c r="P319" s="24"/>
      <c r="Q319" s="24"/>
      <c r="R319" s="24"/>
      <c r="S319" s="24"/>
      <c r="T319" s="24"/>
      <c r="U319" s="24"/>
      <c r="V319" s="24"/>
      <c r="W319" s="24"/>
      <c r="X319" s="24"/>
      <c r="Y319" s="24"/>
      <c r="Z319" s="24"/>
    </row>
    <row r="320" spans="1:26">
      <c r="A320" s="598"/>
      <c r="B320" s="598"/>
      <c r="C320" s="590"/>
      <c r="D320" s="590"/>
      <c r="E320" s="586"/>
      <c r="F320" s="586"/>
      <c r="G320" s="24"/>
      <c r="H320" s="24"/>
      <c r="I320" s="24"/>
      <c r="J320" s="24"/>
      <c r="K320" s="24"/>
      <c r="L320" s="24"/>
      <c r="M320" s="24"/>
      <c r="N320" s="24"/>
      <c r="O320" s="24"/>
      <c r="P320" s="24"/>
      <c r="Q320" s="24"/>
      <c r="R320" s="24"/>
      <c r="S320" s="24"/>
      <c r="T320" s="24"/>
      <c r="U320" s="24"/>
      <c r="V320" s="24"/>
      <c r="W320" s="24"/>
      <c r="X320" s="24"/>
      <c r="Y320" s="24"/>
      <c r="Z320" s="24"/>
    </row>
    <row r="321" spans="1:26">
      <c r="A321" s="598"/>
      <c r="B321" s="598"/>
      <c r="C321" s="590"/>
      <c r="D321" s="590"/>
      <c r="E321" s="586"/>
      <c r="F321" s="586"/>
      <c r="G321" s="24"/>
      <c r="H321" s="24"/>
      <c r="I321" s="24"/>
      <c r="J321" s="24"/>
      <c r="K321" s="24"/>
      <c r="L321" s="24"/>
      <c r="M321" s="24"/>
      <c r="N321" s="24"/>
      <c r="O321" s="24"/>
      <c r="P321" s="24"/>
      <c r="Q321" s="24"/>
      <c r="R321" s="24"/>
      <c r="S321" s="24"/>
      <c r="T321" s="24"/>
      <c r="U321" s="24"/>
      <c r="V321" s="24"/>
      <c r="W321" s="24"/>
      <c r="X321" s="24"/>
      <c r="Y321" s="24"/>
      <c r="Z321" s="24"/>
    </row>
    <row r="322" spans="1:26">
      <c r="A322" s="598"/>
      <c r="B322" s="598"/>
      <c r="C322" s="590"/>
      <c r="D322" s="590"/>
      <c r="E322" s="586"/>
      <c r="F322" s="586"/>
      <c r="G322" s="24"/>
      <c r="H322" s="24"/>
      <c r="I322" s="24"/>
      <c r="J322" s="24"/>
      <c r="K322" s="24"/>
      <c r="L322" s="24"/>
      <c r="M322" s="24"/>
      <c r="N322" s="24"/>
      <c r="O322" s="24"/>
      <c r="P322" s="24"/>
      <c r="Q322" s="24"/>
      <c r="R322" s="24"/>
      <c r="S322" s="24"/>
      <c r="T322" s="24"/>
      <c r="U322" s="24"/>
      <c r="V322" s="24"/>
      <c r="W322" s="24"/>
      <c r="X322" s="24"/>
      <c r="Y322" s="24"/>
      <c r="Z322" s="24"/>
    </row>
    <row r="323" spans="1:26">
      <c r="A323" s="598"/>
      <c r="B323" s="598"/>
      <c r="C323" s="590"/>
      <c r="D323" s="590"/>
      <c r="E323" s="586"/>
      <c r="F323" s="586"/>
      <c r="G323" s="24"/>
      <c r="H323" s="24"/>
      <c r="I323" s="24"/>
      <c r="J323" s="24"/>
      <c r="K323" s="24"/>
      <c r="L323" s="24"/>
      <c r="M323" s="24"/>
      <c r="N323" s="24"/>
      <c r="O323" s="24"/>
      <c r="P323" s="24"/>
      <c r="Q323" s="24"/>
      <c r="R323" s="24"/>
      <c r="S323" s="24"/>
      <c r="T323" s="24"/>
      <c r="U323" s="24"/>
      <c r="V323" s="24"/>
      <c r="W323" s="24"/>
      <c r="X323" s="24"/>
      <c r="Y323" s="24"/>
      <c r="Z323" s="24"/>
    </row>
    <row r="324" spans="1:26">
      <c r="A324" s="598"/>
      <c r="B324" s="598"/>
      <c r="C324" s="590"/>
      <c r="D324" s="590"/>
      <c r="E324" s="586"/>
      <c r="F324" s="586"/>
      <c r="G324" s="24"/>
      <c r="H324" s="24"/>
      <c r="I324" s="24"/>
      <c r="J324" s="24"/>
      <c r="K324" s="24"/>
      <c r="L324" s="24"/>
      <c r="M324" s="24"/>
      <c r="N324" s="24"/>
      <c r="O324" s="24"/>
      <c r="P324" s="24"/>
      <c r="Q324" s="24"/>
      <c r="R324" s="24"/>
      <c r="S324" s="24"/>
      <c r="T324" s="24"/>
      <c r="U324" s="24"/>
      <c r="V324" s="24"/>
      <c r="W324" s="24"/>
      <c r="X324" s="24"/>
      <c r="Y324" s="24"/>
      <c r="Z324" s="24"/>
    </row>
    <row r="325" spans="1:26">
      <c r="A325" s="598"/>
      <c r="B325" s="598"/>
      <c r="C325" s="590"/>
      <c r="D325" s="590"/>
      <c r="E325" s="586"/>
      <c r="F325" s="586"/>
      <c r="G325" s="24"/>
      <c r="H325" s="24"/>
      <c r="I325" s="24"/>
      <c r="J325" s="24"/>
      <c r="K325" s="24"/>
      <c r="L325" s="24"/>
      <c r="M325" s="24"/>
      <c r="N325" s="24"/>
      <c r="O325" s="24"/>
      <c r="P325" s="24"/>
      <c r="Q325" s="24"/>
      <c r="R325" s="24"/>
      <c r="S325" s="24"/>
      <c r="T325" s="24"/>
      <c r="U325" s="24"/>
      <c r="V325" s="24"/>
      <c r="W325" s="24"/>
      <c r="X325" s="24"/>
      <c r="Y325" s="24"/>
      <c r="Z325" s="24"/>
    </row>
    <row r="326" spans="1:26">
      <c r="A326" s="598"/>
      <c r="B326" s="598"/>
      <c r="C326" s="590"/>
      <c r="D326" s="590"/>
      <c r="E326" s="586"/>
      <c r="F326" s="586"/>
      <c r="G326" s="24"/>
      <c r="H326" s="24"/>
      <c r="I326" s="24"/>
      <c r="J326" s="24"/>
      <c r="K326" s="24"/>
      <c r="L326" s="24"/>
      <c r="M326" s="24"/>
      <c r="N326" s="24"/>
      <c r="O326" s="24"/>
      <c r="P326" s="24"/>
      <c r="Q326" s="24"/>
      <c r="R326" s="24"/>
      <c r="S326" s="24"/>
      <c r="T326" s="24"/>
      <c r="U326" s="24"/>
      <c r="V326" s="24"/>
      <c r="W326" s="24"/>
      <c r="X326" s="24"/>
      <c r="Y326" s="24"/>
      <c r="Z326" s="24"/>
    </row>
    <row r="327" spans="1:26">
      <c r="A327" s="598"/>
      <c r="B327" s="598"/>
      <c r="C327" s="590"/>
      <c r="D327" s="590"/>
      <c r="E327" s="586"/>
      <c r="F327" s="586"/>
      <c r="G327" s="24"/>
      <c r="H327" s="24"/>
      <c r="I327" s="24"/>
      <c r="J327" s="24"/>
      <c r="K327" s="24"/>
      <c r="L327" s="24"/>
      <c r="M327" s="24"/>
      <c r="N327" s="24"/>
      <c r="O327" s="24"/>
      <c r="P327" s="24"/>
      <c r="Q327" s="24"/>
      <c r="R327" s="24"/>
      <c r="S327" s="24"/>
      <c r="T327" s="24"/>
      <c r="U327" s="24"/>
      <c r="V327" s="24"/>
      <c r="W327" s="24"/>
      <c r="X327" s="24"/>
      <c r="Y327" s="24"/>
      <c r="Z327" s="24"/>
    </row>
    <row r="328" spans="1:26">
      <c r="A328" s="598"/>
      <c r="B328" s="598"/>
      <c r="C328" s="590"/>
      <c r="D328" s="590"/>
      <c r="E328" s="586"/>
      <c r="F328" s="586"/>
      <c r="G328" s="24"/>
      <c r="H328" s="24"/>
      <c r="I328" s="24"/>
      <c r="J328" s="24"/>
      <c r="K328" s="24"/>
      <c r="L328" s="24"/>
      <c r="M328" s="24"/>
      <c r="N328" s="24"/>
      <c r="O328" s="24"/>
      <c r="P328" s="24"/>
      <c r="Q328" s="24"/>
      <c r="R328" s="24"/>
      <c r="S328" s="24"/>
      <c r="T328" s="24"/>
      <c r="U328" s="24"/>
      <c r="V328" s="24"/>
      <c r="W328" s="24"/>
      <c r="X328" s="24"/>
      <c r="Y328" s="24"/>
      <c r="Z328" s="24"/>
    </row>
    <row r="329" spans="1:26">
      <c r="A329" s="598"/>
      <c r="B329" s="598"/>
      <c r="C329" s="590"/>
      <c r="D329" s="590"/>
      <c r="E329" s="586"/>
      <c r="F329" s="586"/>
      <c r="G329" s="24"/>
      <c r="H329" s="24"/>
      <c r="I329" s="24"/>
      <c r="J329" s="24"/>
      <c r="K329" s="24"/>
      <c r="L329" s="24"/>
      <c r="M329" s="24"/>
      <c r="N329" s="24"/>
      <c r="O329" s="24"/>
      <c r="P329" s="24"/>
      <c r="Q329" s="24"/>
      <c r="R329" s="24"/>
      <c r="S329" s="24"/>
      <c r="T329" s="24"/>
      <c r="U329" s="24"/>
      <c r="V329" s="24"/>
      <c r="W329" s="24"/>
      <c r="X329" s="24"/>
      <c r="Y329" s="24"/>
      <c r="Z329" s="24"/>
    </row>
    <row r="330" spans="1:26">
      <c r="A330" s="598"/>
      <c r="B330" s="598"/>
      <c r="C330" s="590"/>
      <c r="D330" s="590"/>
      <c r="E330" s="586"/>
      <c r="F330" s="586"/>
      <c r="G330" s="24"/>
      <c r="H330" s="24"/>
      <c r="I330" s="24"/>
      <c r="J330" s="24"/>
      <c r="K330" s="24"/>
      <c r="L330" s="24"/>
      <c r="M330" s="24"/>
      <c r="N330" s="24"/>
      <c r="O330" s="24"/>
      <c r="P330" s="24"/>
      <c r="Q330" s="24"/>
      <c r="R330" s="24"/>
      <c r="S330" s="24"/>
      <c r="T330" s="24"/>
      <c r="U330" s="24"/>
      <c r="V330" s="24"/>
      <c r="W330" s="24"/>
      <c r="X330" s="24"/>
      <c r="Y330" s="24"/>
      <c r="Z330" s="24"/>
    </row>
    <row r="331" spans="1:26">
      <c r="A331" s="598"/>
      <c r="B331" s="598"/>
      <c r="C331" s="590"/>
      <c r="D331" s="590"/>
      <c r="E331" s="586"/>
      <c r="F331" s="586"/>
      <c r="G331" s="24"/>
      <c r="H331" s="24"/>
      <c r="I331" s="24"/>
      <c r="J331" s="24"/>
      <c r="K331" s="24"/>
      <c r="L331" s="24"/>
      <c r="M331" s="24"/>
      <c r="N331" s="24"/>
      <c r="O331" s="24"/>
      <c r="P331" s="24"/>
      <c r="Q331" s="24"/>
      <c r="R331" s="24"/>
      <c r="S331" s="24"/>
      <c r="T331" s="24"/>
      <c r="U331" s="24"/>
      <c r="V331" s="24"/>
      <c r="W331" s="24"/>
      <c r="X331" s="24"/>
      <c r="Y331" s="24"/>
      <c r="Z331" s="24"/>
    </row>
    <row r="332" spans="1:26">
      <c r="A332" s="598"/>
      <c r="B332" s="598"/>
      <c r="C332" s="590"/>
      <c r="D332" s="590"/>
      <c r="E332" s="586"/>
      <c r="F332" s="586"/>
      <c r="G332" s="24"/>
      <c r="H332" s="24"/>
      <c r="I332" s="24"/>
      <c r="J332" s="24"/>
      <c r="K332" s="24"/>
      <c r="L332" s="24"/>
      <c r="M332" s="24"/>
      <c r="N332" s="24"/>
      <c r="O332" s="24"/>
      <c r="P332" s="24"/>
      <c r="Q332" s="24"/>
      <c r="R332" s="24"/>
      <c r="S332" s="24"/>
      <c r="T332" s="24"/>
      <c r="U332" s="24"/>
      <c r="V332" s="24"/>
      <c r="W332" s="24"/>
      <c r="X332" s="24"/>
      <c r="Y332" s="24"/>
      <c r="Z332" s="24"/>
    </row>
    <row r="333" spans="1:26">
      <c r="A333" s="598"/>
      <c r="B333" s="598"/>
      <c r="C333" s="590"/>
      <c r="D333" s="590"/>
      <c r="E333" s="586"/>
      <c r="F333" s="586"/>
      <c r="G333" s="24"/>
      <c r="H333" s="24"/>
      <c r="I333" s="24"/>
      <c r="J333" s="24"/>
      <c r="K333" s="24"/>
      <c r="L333" s="24"/>
      <c r="M333" s="24"/>
      <c r="N333" s="24"/>
      <c r="O333" s="24"/>
      <c r="P333" s="24"/>
      <c r="Q333" s="24"/>
      <c r="R333" s="24"/>
      <c r="S333" s="24"/>
      <c r="T333" s="24"/>
      <c r="U333" s="24"/>
      <c r="V333" s="24"/>
      <c r="W333" s="24"/>
      <c r="X333" s="24"/>
      <c r="Y333" s="24"/>
      <c r="Z333" s="24"/>
    </row>
    <row r="334" spans="1:26">
      <c r="A334" s="598"/>
      <c r="B334" s="598"/>
      <c r="C334" s="590"/>
      <c r="D334" s="590"/>
      <c r="E334" s="586"/>
      <c r="F334" s="586"/>
      <c r="G334" s="24"/>
      <c r="H334" s="24"/>
      <c r="I334" s="24"/>
      <c r="J334" s="24"/>
      <c r="K334" s="24"/>
      <c r="L334" s="24"/>
      <c r="M334" s="24"/>
      <c r="N334" s="24"/>
      <c r="O334" s="24"/>
      <c r="P334" s="24"/>
      <c r="Q334" s="24"/>
      <c r="R334" s="24"/>
      <c r="S334" s="24"/>
      <c r="T334" s="24"/>
      <c r="U334" s="24"/>
      <c r="V334" s="24"/>
      <c r="W334" s="24"/>
      <c r="X334" s="24"/>
      <c r="Y334" s="24"/>
      <c r="Z334" s="24"/>
    </row>
    <row r="335" spans="1:26">
      <c r="A335" s="598"/>
      <c r="B335" s="598"/>
      <c r="C335" s="590"/>
      <c r="D335" s="590"/>
      <c r="E335" s="586"/>
      <c r="F335" s="586"/>
      <c r="G335" s="24"/>
      <c r="H335" s="24"/>
      <c r="I335" s="24"/>
      <c r="J335" s="24"/>
      <c r="K335" s="24"/>
      <c r="L335" s="24"/>
      <c r="M335" s="24"/>
      <c r="N335" s="24"/>
      <c r="O335" s="24"/>
      <c r="P335" s="24"/>
      <c r="Q335" s="24"/>
      <c r="R335" s="24"/>
      <c r="S335" s="24"/>
      <c r="T335" s="24"/>
      <c r="U335" s="24"/>
      <c r="V335" s="24"/>
      <c r="W335" s="24"/>
      <c r="X335" s="24"/>
      <c r="Y335" s="24"/>
      <c r="Z335" s="24"/>
    </row>
    <row r="336" spans="1:26">
      <c r="A336" s="598"/>
      <c r="B336" s="598"/>
      <c r="C336" s="590"/>
      <c r="D336" s="590"/>
      <c r="E336" s="586"/>
      <c r="F336" s="586"/>
      <c r="G336" s="24"/>
      <c r="H336" s="24"/>
      <c r="I336" s="24"/>
      <c r="J336" s="24"/>
      <c r="K336" s="24"/>
      <c r="L336" s="24"/>
      <c r="M336" s="24"/>
      <c r="N336" s="24"/>
      <c r="O336" s="24"/>
      <c r="P336" s="24"/>
      <c r="Q336" s="24"/>
      <c r="R336" s="24"/>
      <c r="S336" s="24"/>
      <c r="T336" s="24"/>
      <c r="U336" s="24"/>
      <c r="V336" s="24"/>
      <c r="W336" s="24"/>
      <c r="X336" s="24"/>
      <c r="Y336" s="24"/>
      <c r="Z336" s="24"/>
    </row>
    <row r="337" spans="1:26">
      <c r="A337" s="598"/>
      <c r="B337" s="598"/>
      <c r="C337" s="590"/>
      <c r="D337" s="590"/>
      <c r="E337" s="586"/>
      <c r="F337" s="586"/>
      <c r="G337" s="24"/>
      <c r="H337" s="24"/>
      <c r="I337" s="24"/>
      <c r="J337" s="24"/>
      <c r="K337" s="24"/>
      <c r="L337" s="24"/>
      <c r="M337" s="24"/>
      <c r="N337" s="24"/>
      <c r="O337" s="24"/>
      <c r="P337" s="24"/>
      <c r="Q337" s="24"/>
      <c r="R337" s="24"/>
      <c r="S337" s="24"/>
      <c r="T337" s="24"/>
      <c r="U337" s="24"/>
      <c r="V337" s="24"/>
      <c r="W337" s="24"/>
      <c r="X337" s="24"/>
      <c r="Y337" s="24"/>
      <c r="Z337" s="24"/>
    </row>
    <row r="338" spans="1:26">
      <c r="A338" s="598"/>
      <c r="B338" s="598"/>
      <c r="C338" s="590"/>
      <c r="D338" s="590"/>
      <c r="E338" s="586"/>
      <c r="F338" s="586"/>
      <c r="G338" s="24"/>
      <c r="H338" s="24"/>
      <c r="I338" s="24"/>
      <c r="J338" s="24"/>
      <c r="K338" s="24"/>
      <c r="L338" s="24"/>
      <c r="M338" s="24"/>
      <c r="N338" s="24"/>
      <c r="O338" s="24"/>
      <c r="P338" s="24"/>
      <c r="Q338" s="24"/>
      <c r="R338" s="24"/>
      <c r="S338" s="24"/>
      <c r="T338" s="24"/>
      <c r="U338" s="24"/>
      <c r="V338" s="24"/>
      <c r="W338" s="24"/>
      <c r="X338" s="24"/>
      <c r="Y338" s="24"/>
      <c r="Z338" s="24"/>
    </row>
    <row r="339" spans="1:26">
      <c r="A339" s="598"/>
      <c r="B339" s="598"/>
      <c r="C339" s="590"/>
      <c r="D339" s="590"/>
      <c r="E339" s="586"/>
      <c r="F339" s="586"/>
      <c r="G339" s="24"/>
      <c r="H339" s="24"/>
      <c r="I339" s="24"/>
      <c r="J339" s="24"/>
      <c r="K339" s="24"/>
      <c r="L339" s="24"/>
      <c r="M339" s="24"/>
      <c r="N339" s="24"/>
      <c r="O339" s="24"/>
      <c r="P339" s="24"/>
      <c r="Q339" s="24"/>
      <c r="R339" s="24"/>
      <c r="S339" s="24"/>
      <c r="T339" s="24"/>
      <c r="U339" s="24"/>
      <c r="V339" s="24"/>
      <c r="W339" s="24"/>
      <c r="X339" s="24"/>
      <c r="Y339" s="24"/>
      <c r="Z339" s="24"/>
    </row>
    <row r="340" spans="1:26">
      <c r="A340" s="598"/>
      <c r="B340" s="598"/>
      <c r="C340" s="590"/>
      <c r="D340" s="590"/>
      <c r="E340" s="586"/>
      <c r="F340" s="586"/>
      <c r="G340" s="24"/>
      <c r="H340" s="24"/>
      <c r="I340" s="24"/>
      <c r="J340" s="24"/>
      <c r="K340" s="24"/>
      <c r="L340" s="24"/>
      <c r="M340" s="24"/>
      <c r="N340" s="24"/>
      <c r="O340" s="24"/>
      <c r="P340" s="24"/>
      <c r="Q340" s="24"/>
      <c r="R340" s="24"/>
      <c r="S340" s="24"/>
      <c r="T340" s="24"/>
      <c r="U340" s="24"/>
      <c r="V340" s="24"/>
      <c r="W340" s="24"/>
      <c r="X340" s="24"/>
      <c r="Y340" s="24"/>
      <c r="Z340" s="24"/>
    </row>
    <row r="341" spans="1:26">
      <c r="A341" s="598"/>
      <c r="B341" s="598"/>
      <c r="C341" s="590"/>
      <c r="D341" s="590"/>
      <c r="E341" s="586"/>
      <c r="F341" s="586"/>
      <c r="G341" s="24"/>
      <c r="H341" s="24"/>
      <c r="I341" s="24"/>
      <c r="J341" s="24"/>
      <c r="K341" s="24"/>
      <c r="L341" s="24"/>
      <c r="M341" s="24"/>
      <c r="N341" s="24"/>
      <c r="O341" s="24"/>
      <c r="P341" s="24"/>
      <c r="Q341" s="24"/>
      <c r="R341" s="24"/>
      <c r="S341" s="24"/>
      <c r="T341" s="24"/>
      <c r="U341" s="24"/>
      <c r="V341" s="24"/>
      <c r="W341" s="24"/>
      <c r="X341" s="24"/>
      <c r="Y341" s="24"/>
      <c r="Z341" s="24"/>
    </row>
    <row r="342" spans="1:26">
      <c r="A342" s="598"/>
      <c r="B342" s="598"/>
      <c r="C342" s="590"/>
      <c r="D342" s="590"/>
      <c r="E342" s="586"/>
      <c r="F342" s="586"/>
      <c r="G342" s="24"/>
      <c r="H342" s="24"/>
      <c r="I342" s="24"/>
      <c r="J342" s="24"/>
      <c r="K342" s="24"/>
      <c r="L342" s="24"/>
      <c r="M342" s="24"/>
      <c r="N342" s="24"/>
      <c r="O342" s="24"/>
      <c r="P342" s="24"/>
      <c r="Q342" s="24"/>
      <c r="R342" s="24"/>
      <c r="S342" s="24"/>
      <c r="T342" s="24"/>
      <c r="U342" s="24"/>
      <c r="V342" s="24"/>
      <c r="W342" s="24"/>
      <c r="X342" s="24"/>
      <c r="Y342" s="24"/>
      <c r="Z342" s="24"/>
    </row>
    <row r="343" spans="1:26">
      <c r="A343" s="598"/>
      <c r="B343" s="598"/>
      <c r="C343" s="590"/>
      <c r="D343" s="590"/>
      <c r="E343" s="586"/>
      <c r="F343" s="586"/>
      <c r="G343" s="24"/>
      <c r="H343" s="24"/>
      <c r="I343" s="24"/>
      <c r="J343" s="24"/>
      <c r="K343" s="24"/>
      <c r="L343" s="24"/>
      <c r="M343" s="24"/>
      <c r="N343" s="24"/>
      <c r="O343" s="24"/>
      <c r="P343" s="24"/>
      <c r="Q343" s="24"/>
      <c r="R343" s="24"/>
      <c r="S343" s="24"/>
      <c r="T343" s="24"/>
      <c r="U343" s="24"/>
      <c r="V343" s="24"/>
      <c r="W343" s="24"/>
      <c r="X343" s="24"/>
      <c r="Y343" s="24"/>
      <c r="Z343" s="24"/>
    </row>
    <row r="344" spans="1:26">
      <c r="A344" s="598"/>
      <c r="B344" s="598"/>
      <c r="C344" s="590"/>
      <c r="D344" s="590"/>
      <c r="E344" s="586"/>
      <c r="F344" s="586"/>
      <c r="G344" s="24"/>
      <c r="H344" s="24"/>
      <c r="I344" s="24"/>
      <c r="J344" s="24"/>
      <c r="K344" s="24"/>
      <c r="L344" s="24"/>
      <c r="M344" s="24"/>
      <c r="N344" s="24"/>
      <c r="O344" s="24"/>
      <c r="P344" s="24"/>
      <c r="Q344" s="24"/>
      <c r="R344" s="24"/>
      <c r="S344" s="24"/>
      <c r="T344" s="24"/>
      <c r="U344" s="24"/>
      <c r="V344" s="24"/>
      <c r="W344" s="24"/>
      <c r="X344" s="24"/>
      <c r="Y344" s="24"/>
      <c r="Z344" s="24"/>
    </row>
    <row r="345" spans="1:26">
      <c r="A345" s="598"/>
      <c r="B345" s="598"/>
      <c r="C345" s="590"/>
      <c r="D345" s="590"/>
      <c r="E345" s="586"/>
      <c r="F345" s="586"/>
      <c r="G345" s="24"/>
      <c r="H345" s="24"/>
      <c r="I345" s="24"/>
      <c r="J345" s="24"/>
      <c r="K345" s="24"/>
      <c r="L345" s="24"/>
      <c r="M345" s="24"/>
      <c r="N345" s="24"/>
      <c r="O345" s="24"/>
      <c r="P345" s="24"/>
      <c r="Q345" s="24"/>
      <c r="R345" s="24"/>
      <c r="S345" s="24"/>
      <c r="T345" s="24"/>
      <c r="U345" s="24"/>
      <c r="V345" s="24"/>
      <c r="W345" s="24"/>
      <c r="X345" s="24"/>
      <c r="Y345" s="24"/>
      <c r="Z345" s="24"/>
    </row>
    <row r="346" spans="1:26">
      <c r="A346" s="598"/>
      <c r="B346" s="598"/>
      <c r="C346" s="590"/>
      <c r="D346" s="590"/>
      <c r="E346" s="586"/>
      <c r="F346" s="586"/>
      <c r="G346" s="24"/>
      <c r="H346" s="24"/>
      <c r="I346" s="24"/>
      <c r="J346" s="24"/>
      <c r="K346" s="24"/>
      <c r="L346" s="24"/>
      <c r="M346" s="24"/>
      <c r="N346" s="24"/>
      <c r="O346" s="24"/>
      <c r="P346" s="24"/>
      <c r="Q346" s="24"/>
      <c r="R346" s="24"/>
      <c r="S346" s="24"/>
      <c r="T346" s="24"/>
      <c r="U346" s="24"/>
      <c r="V346" s="24"/>
      <c r="W346" s="24"/>
      <c r="X346" s="24"/>
      <c r="Y346" s="24"/>
      <c r="Z346" s="24"/>
    </row>
    <row r="347" spans="1:26">
      <c r="A347" s="598"/>
      <c r="B347" s="598"/>
      <c r="C347" s="590"/>
      <c r="D347" s="590"/>
      <c r="E347" s="586"/>
      <c r="F347" s="586"/>
      <c r="G347" s="24"/>
      <c r="H347" s="24"/>
      <c r="I347" s="24"/>
      <c r="J347" s="24"/>
      <c r="K347" s="24"/>
      <c r="L347" s="24"/>
      <c r="M347" s="24"/>
      <c r="N347" s="24"/>
      <c r="O347" s="24"/>
      <c r="P347" s="24"/>
      <c r="Q347" s="24"/>
      <c r="R347" s="24"/>
      <c r="S347" s="24"/>
      <c r="T347" s="24"/>
      <c r="U347" s="24"/>
      <c r="V347" s="24"/>
      <c r="W347" s="24"/>
      <c r="X347" s="24"/>
      <c r="Y347" s="24"/>
      <c r="Z347" s="24"/>
    </row>
    <row r="348" spans="1:26">
      <c r="A348" s="598"/>
      <c r="B348" s="598"/>
      <c r="C348" s="590"/>
      <c r="D348" s="590"/>
      <c r="E348" s="586"/>
      <c r="F348" s="586"/>
      <c r="G348" s="24"/>
      <c r="H348" s="24"/>
      <c r="I348" s="24"/>
      <c r="J348" s="24"/>
      <c r="K348" s="24"/>
      <c r="L348" s="24"/>
      <c r="M348" s="24"/>
      <c r="N348" s="24"/>
      <c r="O348" s="24"/>
      <c r="P348" s="24"/>
      <c r="Q348" s="24"/>
      <c r="R348" s="24"/>
      <c r="S348" s="24"/>
      <c r="T348" s="24"/>
      <c r="U348" s="24"/>
      <c r="V348" s="24"/>
      <c r="W348" s="24"/>
      <c r="X348" s="24"/>
      <c r="Y348" s="24"/>
      <c r="Z348" s="24"/>
    </row>
    <row r="349" spans="1:26">
      <c r="A349" s="598"/>
      <c r="B349" s="598"/>
      <c r="C349" s="590"/>
      <c r="D349" s="590"/>
      <c r="E349" s="586"/>
      <c r="F349" s="586"/>
      <c r="G349" s="24"/>
      <c r="H349" s="24"/>
      <c r="I349" s="24"/>
      <c r="J349" s="24"/>
      <c r="K349" s="24"/>
      <c r="L349" s="24"/>
      <c r="M349" s="24"/>
      <c r="N349" s="24"/>
      <c r="O349" s="24"/>
      <c r="P349" s="24"/>
      <c r="Q349" s="24"/>
      <c r="R349" s="24"/>
      <c r="S349" s="24"/>
      <c r="T349" s="24"/>
      <c r="U349" s="24"/>
      <c r="V349" s="24"/>
      <c r="W349" s="24"/>
      <c r="X349" s="24"/>
      <c r="Y349" s="24"/>
      <c r="Z349" s="24"/>
    </row>
    <row r="350" spans="1:26">
      <c r="A350" s="598"/>
      <c r="B350" s="598"/>
      <c r="C350" s="590"/>
      <c r="D350" s="590"/>
      <c r="E350" s="586"/>
      <c r="F350" s="586"/>
      <c r="G350" s="24"/>
      <c r="H350" s="24"/>
      <c r="I350" s="24"/>
      <c r="J350" s="24"/>
      <c r="K350" s="24"/>
      <c r="L350" s="24"/>
      <c r="M350" s="24"/>
      <c r="N350" s="24"/>
      <c r="O350" s="24"/>
      <c r="P350" s="24"/>
      <c r="Q350" s="24"/>
      <c r="R350" s="24"/>
      <c r="S350" s="24"/>
      <c r="T350" s="24"/>
      <c r="U350" s="24"/>
      <c r="V350" s="24"/>
      <c r="W350" s="24"/>
      <c r="X350" s="24"/>
      <c r="Y350" s="24"/>
      <c r="Z350" s="24"/>
    </row>
    <row r="351" spans="1:26">
      <c r="A351" s="598"/>
      <c r="B351" s="598"/>
      <c r="C351" s="590"/>
      <c r="D351" s="590"/>
      <c r="E351" s="586"/>
      <c r="F351" s="586"/>
      <c r="G351" s="24"/>
      <c r="H351" s="24"/>
      <c r="I351" s="24"/>
      <c r="J351" s="24"/>
      <c r="K351" s="24"/>
      <c r="L351" s="24"/>
      <c r="M351" s="24"/>
      <c r="N351" s="24"/>
      <c r="O351" s="24"/>
      <c r="P351" s="24"/>
      <c r="Q351" s="24"/>
      <c r="R351" s="24"/>
      <c r="S351" s="24"/>
      <c r="T351" s="24"/>
      <c r="U351" s="24"/>
      <c r="V351" s="24"/>
      <c r="W351" s="24"/>
      <c r="X351" s="24"/>
      <c r="Y351" s="24"/>
      <c r="Z351" s="24"/>
    </row>
    <row r="352" spans="1:26">
      <c r="A352" s="598"/>
      <c r="B352" s="598"/>
      <c r="C352" s="590"/>
      <c r="D352" s="590"/>
      <c r="E352" s="586"/>
      <c r="F352" s="586"/>
      <c r="G352" s="24"/>
      <c r="H352" s="24"/>
      <c r="I352" s="24"/>
      <c r="J352" s="24"/>
      <c r="K352" s="24"/>
      <c r="L352" s="24"/>
      <c r="M352" s="24"/>
      <c r="N352" s="24"/>
      <c r="O352" s="24"/>
      <c r="P352" s="24"/>
      <c r="Q352" s="24"/>
      <c r="R352" s="24"/>
      <c r="S352" s="24"/>
      <c r="T352" s="24"/>
      <c r="U352" s="24"/>
      <c r="V352" s="24"/>
      <c r="W352" s="24"/>
      <c r="X352" s="24"/>
      <c r="Y352" s="24"/>
      <c r="Z352" s="24"/>
    </row>
    <row r="353" spans="1:26">
      <c r="A353" s="598"/>
      <c r="B353" s="598"/>
      <c r="C353" s="590"/>
      <c r="D353" s="590"/>
      <c r="E353" s="586"/>
      <c r="F353" s="586"/>
      <c r="G353" s="24"/>
      <c r="H353" s="24"/>
      <c r="I353" s="24"/>
      <c r="J353" s="24"/>
      <c r="K353" s="24"/>
      <c r="L353" s="24"/>
      <c r="M353" s="24"/>
      <c r="N353" s="24"/>
      <c r="O353" s="24"/>
      <c r="P353" s="24"/>
      <c r="Q353" s="24"/>
      <c r="R353" s="24"/>
      <c r="S353" s="24"/>
      <c r="T353" s="24"/>
      <c r="U353" s="24"/>
      <c r="V353" s="24"/>
      <c r="W353" s="24"/>
      <c r="X353" s="24"/>
      <c r="Y353" s="24"/>
      <c r="Z353" s="24"/>
    </row>
    <row r="354" spans="1:26">
      <c r="A354" s="598"/>
      <c r="B354" s="598"/>
      <c r="C354" s="590"/>
      <c r="D354" s="590"/>
      <c r="E354" s="586"/>
      <c r="F354" s="586"/>
      <c r="G354" s="24"/>
      <c r="H354" s="24"/>
      <c r="I354" s="24"/>
      <c r="J354" s="24"/>
      <c r="K354" s="24"/>
      <c r="L354" s="24"/>
      <c r="M354" s="24"/>
      <c r="N354" s="24"/>
      <c r="O354" s="24"/>
      <c r="P354" s="24"/>
      <c r="Q354" s="24"/>
      <c r="R354" s="24"/>
      <c r="S354" s="24"/>
      <c r="T354" s="24"/>
      <c r="U354" s="24"/>
      <c r="V354" s="24"/>
      <c r="W354" s="24"/>
      <c r="X354" s="24"/>
      <c r="Y354" s="24"/>
      <c r="Z354" s="24"/>
    </row>
    <row r="355" spans="1:26">
      <c r="A355" s="598"/>
      <c r="B355" s="598"/>
      <c r="C355" s="590"/>
      <c r="D355" s="590"/>
      <c r="E355" s="586"/>
      <c r="F355" s="586"/>
      <c r="G355" s="24"/>
      <c r="H355" s="24"/>
      <c r="I355" s="24"/>
      <c r="J355" s="24"/>
      <c r="K355" s="24"/>
      <c r="L355" s="24"/>
      <c r="M355" s="24"/>
      <c r="N355" s="24"/>
      <c r="O355" s="24"/>
      <c r="P355" s="24"/>
      <c r="Q355" s="24"/>
      <c r="R355" s="24"/>
      <c r="S355" s="24"/>
      <c r="T355" s="24"/>
      <c r="U355" s="24"/>
      <c r="V355" s="24"/>
      <c r="W355" s="24"/>
      <c r="X355" s="24"/>
      <c r="Y355" s="24"/>
      <c r="Z355" s="24"/>
    </row>
    <row r="356" spans="1:26">
      <c r="A356" s="598"/>
      <c r="B356" s="598"/>
      <c r="C356" s="590"/>
      <c r="D356" s="590"/>
      <c r="E356" s="586"/>
      <c r="F356" s="586"/>
      <c r="G356" s="24"/>
      <c r="H356" s="24"/>
      <c r="I356" s="24"/>
      <c r="J356" s="24"/>
      <c r="K356" s="24"/>
      <c r="L356" s="24"/>
      <c r="M356" s="24"/>
      <c r="N356" s="24"/>
      <c r="O356" s="24"/>
      <c r="P356" s="24"/>
      <c r="Q356" s="24"/>
      <c r="R356" s="24"/>
      <c r="S356" s="24"/>
      <c r="T356" s="24"/>
      <c r="U356" s="24"/>
      <c r="V356" s="24"/>
      <c r="W356" s="24"/>
      <c r="X356" s="24"/>
      <c r="Y356" s="24"/>
      <c r="Z356" s="24"/>
    </row>
    <row r="357" spans="1:26">
      <c r="A357" s="598"/>
      <c r="B357" s="598"/>
      <c r="C357" s="590"/>
      <c r="D357" s="590"/>
      <c r="E357" s="586"/>
      <c r="F357" s="586"/>
      <c r="G357" s="24"/>
      <c r="H357" s="24"/>
      <c r="I357" s="24"/>
      <c r="J357" s="24"/>
      <c r="K357" s="24"/>
      <c r="L357" s="24"/>
      <c r="M357" s="24"/>
      <c r="N357" s="24"/>
      <c r="O357" s="24"/>
      <c r="P357" s="24"/>
      <c r="Q357" s="24"/>
      <c r="R357" s="24"/>
      <c r="S357" s="24"/>
      <c r="T357" s="24"/>
      <c r="U357" s="24"/>
      <c r="V357" s="24"/>
      <c r="W357" s="24"/>
      <c r="X357" s="24"/>
      <c r="Y357" s="24"/>
      <c r="Z357" s="24"/>
    </row>
    <row r="358" spans="1:26">
      <c r="A358" s="598"/>
      <c r="B358" s="598"/>
      <c r="C358" s="590"/>
      <c r="D358" s="590"/>
      <c r="E358" s="586"/>
      <c r="F358" s="586"/>
      <c r="G358" s="24"/>
      <c r="H358" s="24"/>
      <c r="I358" s="24"/>
      <c r="J358" s="24"/>
      <c r="K358" s="24"/>
      <c r="L358" s="24"/>
      <c r="M358" s="24"/>
      <c r="N358" s="24"/>
      <c r="O358" s="24"/>
      <c r="P358" s="24"/>
      <c r="Q358" s="24"/>
      <c r="R358" s="24"/>
      <c r="S358" s="24"/>
      <c r="T358" s="24"/>
      <c r="U358" s="24"/>
      <c r="V358" s="24"/>
      <c r="W358" s="24"/>
      <c r="X358" s="24"/>
      <c r="Y358" s="24"/>
      <c r="Z358" s="24"/>
    </row>
    <row r="359" spans="1:26">
      <c r="A359" s="598"/>
      <c r="B359" s="598"/>
      <c r="C359" s="590"/>
      <c r="D359" s="590"/>
      <c r="E359" s="586"/>
      <c r="F359" s="586"/>
      <c r="G359" s="24"/>
      <c r="H359" s="24"/>
      <c r="I359" s="24"/>
      <c r="J359" s="24"/>
      <c r="K359" s="24"/>
      <c r="L359" s="24"/>
      <c r="M359" s="24"/>
      <c r="N359" s="24"/>
      <c r="O359" s="24"/>
      <c r="P359" s="24"/>
      <c r="Q359" s="24"/>
      <c r="R359" s="24"/>
      <c r="S359" s="24"/>
      <c r="T359" s="24"/>
      <c r="U359" s="24"/>
      <c r="V359" s="24"/>
      <c r="W359" s="24"/>
      <c r="X359" s="24"/>
      <c r="Y359" s="24"/>
      <c r="Z359" s="24"/>
    </row>
    <row r="360" spans="1:26">
      <c r="A360" s="598"/>
      <c r="B360" s="598"/>
      <c r="C360" s="590"/>
      <c r="D360" s="590"/>
      <c r="E360" s="586"/>
      <c r="F360" s="586"/>
      <c r="G360" s="24"/>
      <c r="H360" s="24"/>
      <c r="I360" s="24"/>
      <c r="J360" s="24"/>
      <c r="K360" s="24"/>
      <c r="L360" s="24"/>
      <c r="M360" s="24"/>
      <c r="N360" s="24"/>
      <c r="O360" s="24"/>
      <c r="P360" s="24"/>
      <c r="Q360" s="24"/>
      <c r="R360" s="24"/>
      <c r="S360" s="24"/>
      <c r="T360" s="24"/>
      <c r="U360" s="24"/>
      <c r="V360" s="24"/>
      <c r="W360" s="24"/>
      <c r="X360" s="24"/>
      <c r="Y360" s="24"/>
      <c r="Z360" s="24"/>
    </row>
    <row r="361" spans="1:26">
      <c r="A361" s="598"/>
      <c r="B361" s="598"/>
      <c r="C361" s="590"/>
      <c r="D361" s="590"/>
      <c r="E361" s="586"/>
      <c r="F361" s="586"/>
      <c r="G361" s="24"/>
      <c r="H361" s="24"/>
      <c r="I361" s="24"/>
      <c r="J361" s="24"/>
      <c r="K361" s="24"/>
      <c r="L361" s="24"/>
      <c r="M361" s="24"/>
      <c r="N361" s="24"/>
      <c r="O361" s="24"/>
      <c r="P361" s="24"/>
      <c r="Q361" s="24"/>
      <c r="R361" s="24"/>
      <c r="S361" s="24"/>
      <c r="T361" s="24"/>
      <c r="U361" s="24"/>
      <c r="V361" s="24"/>
      <c r="W361" s="24"/>
      <c r="X361" s="24"/>
      <c r="Y361" s="24"/>
      <c r="Z361" s="24"/>
    </row>
    <row r="362" spans="1:26">
      <c r="A362" s="598"/>
      <c r="B362" s="598"/>
      <c r="C362" s="590"/>
      <c r="D362" s="590"/>
      <c r="E362" s="586"/>
      <c r="F362" s="586"/>
      <c r="G362" s="24"/>
      <c r="H362" s="24"/>
      <c r="I362" s="24"/>
      <c r="J362" s="24"/>
      <c r="K362" s="24"/>
      <c r="L362" s="24"/>
      <c r="M362" s="24"/>
      <c r="N362" s="24"/>
      <c r="O362" s="24"/>
      <c r="P362" s="24"/>
      <c r="Q362" s="24"/>
      <c r="R362" s="24"/>
      <c r="S362" s="24"/>
      <c r="T362" s="24"/>
      <c r="U362" s="24"/>
      <c r="V362" s="24"/>
      <c r="W362" s="24"/>
      <c r="X362" s="24"/>
      <c r="Y362" s="24"/>
      <c r="Z362" s="24"/>
    </row>
    <row r="363" spans="1:26">
      <c r="A363" s="598"/>
      <c r="B363" s="598"/>
      <c r="C363" s="590"/>
      <c r="D363" s="590"/>
      <c r="E363" s="586"/>
      <c r="F363" s="586"/>
      <c r="G363" s="24"/>
      <c r="H363" s="24"/>
      <c r="I363" s="24"/>
      <c r="J363" s="24"/>
      <c r="K363" s="24"/>
      <c r="L363" s="24"/>
      <c r="M363" s="24"/>
      <c r="N363" s="24"/>
      <c r="O363" s="24"/>
      <c r="P363" s="24"/>
      <c r="Q363" s="24"/>
      <c r="R363" s="24"/>
      <c r="S363" s="24"/>
      <c r="T363" s="24"/>
      <c r="U363" s="24"/>
      <c r="V363" s="24"/>
      <c r="W363" s="24"/>
      <c r="X363" s="24"/>
      <c r="Y363" s="24"/>
      <c r="Z363" s="24"/>
    </row>
    <row r="364" spans="1:26">
      <c r="A364" s="598"/>
      <c r="B364" s="598"/>
      <c r="C364" s="590"/>
      <c r="D364" s="590"/>
      <c r="E364" s="586"/>
      <c r="F364" s="586"/>
      <c r="G364" s="24"/>
      <c r="H364" s="24"/>
      <c r="I364" s="24"/>
      <c r="J364" s="24"/>
      <c r="K364" s="24"/>
      <c r="L364" s="24"/>
      <c r="M364" s="24"/>
      <c r="N364" s="24"/>
      <c r="O364" s="24"/>
      <c r="P364" s="24"/>
      <c r="Q364" s="24"/>
      <c r="R364" s="24"/>
      <c r="S364" s="24"/>
      <c r="T364" s="24"/>
      <c r="U364" s="24"/>
      <c r="V364" s="24"/>
      <c r="W364" s="24"/>
      <c r="X364" s="24"/>
      <c r="Y364" s="24"/>
      <c r="Z364" s="24"/>
    </row>
    <row r="365" spans="1:26">
      <c r="A365" s="598"/>
      <c r="B365" s="598"/>
      <c r="C365" s="590"/>
      <c r="D365" s="590"/>
      <c r="E365" s="586"/>
      <c r="F365" s="586"/>
      <c r="G365" s="24"/>
      <c r="H365" s="24"/>
      <c r="I365" s="24"/>
      <c r="J365" s="24"/>
      <c r="K365" s="24"/>
      <c r="L365" s="24"/>
      <c r="M365" s="24"/>
      <c r="N365" s="24"/>
      <c r="O365" s="24"/>
      <c r="P365" s="24"/>
      <c r="Q365" s="24"/>
      <c r="R365" s="24"/>
      <c r="S365" s="24"/>
      <c r="T365" s="24"/>
      <c r="U365" s="24"/>
      <c r="V365" s="24"/>
      <c r="W365" s="24"/>
      <c r="X365" s="24"/>
      <c r="Y365" s="24"/>
      <c r="Z365" s="24"/>
    </row>
    <row r="366" spans="1:26">
      <c r="A366" s="598"/>
      <c r="B366" s="598"/>
      <c r="C366" s="590"/>
      <c r="D366" s="590"/>
      <c r="E366" s="586"/>
      <c r="F366" s="586"/>
      <c r="G366" s="24"/>
      <c r="H366" s="24"/>
      <c r="I366" s="24"/>
      <c r="J366" s="24"/>
      <c r="K366" s="24"/>
      <c r="L366" s="24"/>
      <c r="M366" s="24"/>
      <c r="N366" s="24"/>
      <c r="O366" s="24"/>
      <c r="P366" s="24"/>
      <c r="Q366" s="24"/>
      <c r="R366" s="24"/>
      <c r="S366" s="24"/>
      <c r="T366" s="24"/>
      <c r="U366" s="24"/>
      <c r="V366" s="24"/>
      <c r="W366" s="24"/>
      <c r="X366" s="24"/>
      <c r="Y366" s="24"/>
      <c r="Z366" s="24"/>
    </row>
    <row r="367" spans="1:26">
      <c r="A367" s="598"/>
      <c r="B367" s="598"/>
      <c r="C367" s="590"/>
      <c r="D367" s="590"/>
      <c r="E367" s="586"/>
      <c r="F367" s="586"/>
      <c r="G367" s="24"/>
      <c r="H367" s="24"/>
      <c r="I367" s="24"/>
      <c r="J367" s="24"/>
      <c r="K367" s="24"/>
      <c r="L367" s="24"/>
      <c r="M367" s="24"/>
      <c r="N367" s="24"/>
      <c r="O367" s="24"/>
      <c r="P367" s="24"/>
      <c r="Q367" s="24"/>
      <c r="R367" s="24"/>
      <c r="S367" s="24"/>
      <c r="T367" s="24"/>
      <c r="U367" s="24"/>
      <c r="V367" s="24"/>
      <c r="W367" s="24"/>
      <c r="X367" s="24"/>
      <c r="Y367" s="24"/>
      <c r="Z367" s="24"/>
    </row>
    <row r="368" spans="1:26">
      <c r="A368" s="598"/>
      <c r="B368" s="598"/>
      <c r="C368" s="590"/>
      <c r="D368" s="590"/>
      <c r="E368" s="586"/>
      <c r="F368" s="586"/>
      <c r="G368" s="24"/>
      <c r="H368" s="24"/>
      <c r="I368" s="24"/>
      <c r="J368" s="24"/>
      <c r="K368" s="24"/>
      <c r="L368" s="24"/>
      <c r="M368" s="24"/>
      <c r="N368" s="24"/>
      <c r="O368" s="24"/>
      <c r="P368" s="24"/>
      <c r="Q368" s="24"/>
      <c r="R368" s="24"/>
      <c r="S368" s="24"/>
      <c r="T368" s="24"/>
      <c r="U368" s="24"/>
      <c r="V368" s="24"/>
      <c r="W368" s="24"/>
      <c r="X368" s="24"/>
      <c r="Y368" s="24"/>
      <c r="Z368" s="24"/>
    </row>
    <row r="369" spans="1:26">
      <c r="A369" s="598"/>
      <c r="B369" s="598"/>
      <c r="C369" s="590"/>
      <c r="D369" s="590"/>
      <c r="E369" s="586"/>
      <c r="F369" s="586"/>
      <c r="G369" s="24"/>
      <c r="H369" s="24"/>
      <c r="I369" s="24"/>
      <c r="J369" s="24"/>
      <c r="K369" s="24"/>
      <c r="L369" s="24"/>
      <c r="M369" s="24"/>
      <c r="N369" s="24"/>
      <c r="O369" s="24"/>
      <c r="P369" s="24"/>
      <c r="Q369" s="24"/>
      <c r="R369" s="24"/>
      <c r="S369" s="24"/>
      <c r="T369" s="24"/>
      <c r="U369" s="24"/>
      <c r="V369" s="24"/>
      <c r="W369" s="24"/>
      <c r="X369" s="24"/>
      <c r="Y369" s="24"/>
      <c r="Z369" s="24"/>
    </row>
    <row r="370" spans="1:26">
      <c r="A370" s="598"/>
      <c r="B370" s="598"/>
      <c r="C370" s="590"/>
      <c r="D370" s="590"/>
      <c r="E370" s="586"/>
      <c r="F370" s="586"/>
      <c r="G370" s="24"/>
      <c r="H370" s="24"/>
      <c r="I370" s="24"/>
      <c r="J370" s="24"/>
      <c r="K370" s="24"/>
      <c r="L370" s="24"/>
      <c r="M370" s="24"/>
      <c r="N370" s="24"/>
      <c r="O370" s="24"/>
      <c r="P370" s="24"/>
      <c r="Q370" s="24"/>
      <c r="R370" s="24"/>
      <c r="S370" s="24"/>
      <c r="T370" s="24"/>
      <c r="U370" s="24"/>
      <c r="V370" s="24"/>
      <c r="W370" s="24"/>
      <c r="X370" s="24"/>
      <c r="Y370" s="24"/>
      <c r="Z370" s="24"/>
    </row>
    <row r="371" spans="1:26">
      <c r="A371" s="598"/>
      <c r="B371" s="598"/>
      <c r="C371" s="590"/>
      <c r="D371" s="590"/>
      <c r="E371" s="586"/>
      <c r="F371" s="586"/>
      <c r="G371" s="24"/>
      <c r="H371" s="24"/>
      <c r="I371" s="24"/>
      <c r="J371" s="24"/>
      <c r="K371" s="24"/>
      <c r="L371" s="24"/>
      <c r="M371" s="24"/>
      <c r="N371" s="24"/>
      <c r="O371" s="24"/>
      <c r="P371" s="24"/>
      <c r="Q371" s="24"/>
      <c r="R371" s="24"/>
      <c r="S371" s="24"/>
      <c r="T371" s="24"/>
      <c r="U371" s="24"/>
      <c r="V371" s="24"/>
      <c r="W371" s="24"/>
      <c r="X371" s="24"/>
      <c r="Y371" s="24"/>
      <c r="Z371" s="24"/>
    </row>
    <row r="372" spans="1:26">
      <c r="A372" s="598"/>
      <c r="B372" s="598"/>
      <c r="C372" s="590"/>
      <c r="D372" s="590"/>
      <c r="E372" s="586"/>
      <c r="F372" s="586"/>
      <c r="G372" s="24"/>
      <c r="H372" s="24"/>
      <c r="I372" s="24"/>
      <c r="J372" s="24"/>
      <c r="K372" s="24"/>
      <c r="L372" s="24"/>
      <c r="M372" s="24"/>
      <c r="N372" s="24"/>
      <c r="O372" s="24"/>
      <c r="P372" s="24"/>
      <c r="Q372" s="24"/>
      <c r="R372" s="24"/>
      <c r="S372" s="24"/>
      <c r="T372" s="24"/>
      <c r="U372" s="24"/>
      <c r="V372" s="24"/>
      <c r="W372" s="24"/>
      <c r="X372" s="24"/>
      <c r="Y372" s="24"/>
      <c r="Z372" s="24"/>
    </row>
    <row r="373" spans="1:26">
      <c r="A373" s="598"/>
      <c r="B373" s="598"/>
      <c r="C373" s="590"/>
      <c r="D373" s="590"/>
      <c r="E373" s="586"/>
      <c r="F373" s="586"/>
      <c r="G373" s="24"/>
      <c r="H373" s="24"/>
      <c r="I373" s="24"/>
      <c r="J373" s="24"/>
      <c r="K373" s="24"/>
      <c r="L373" s="24"/>
      <c r="M373" s="24"/>
      <c r="N373" s="24"/>
      <c r="O373" s="24"/>
      <c r="P373" s="24"/>
      <c r="Q373" s="24"/>
      <c r="R373" s="24"/>
      <c r="S373" s="24"/>
      <c r="T373" s="24"/>
      <c r="U373" s="24"/>
      <c r="V373" s="24"/>
      <c r="W373" s="24"/>
      <c r="X373" s="24"/>
      <c r="Y373" s="24"/>
      <c r="Z373" s="24"/>
    </row>
    <row r="374" spans="1:26">
      <c r="A374" s="598"/>
      <c r="B374" s="598"/>
      <c r="C374" s="590"/>
      <c r="D374" s="590"/>
      <c r="E374" s="586"/>
      <c r="F374" s="586"/>
      <c r="G374" s="24"/>
      <c r="H374" s="24"/>
      <c r="I374" s="24"/>
      <c r="J374" s="24"/>
      <c r="K374" s="24"/>
      <c r="L374" s="24"/>
      <c r="M374" s="24"/>
      <c r="N374" s="24"/>
      <c r="O374" s="24"/>
      <c r="P374" s="24"/>
      <c r="Q374" s="24"/>
      <c r="R374" s="24"/>
      <c r="S374" s="24"/>
      <c r="T374" s="24"/>
      <c r="U374" s="24"/>
      <c r="V374" s="24"/>
      <c r="W374" s="24"/>
      <c r="X374" s="24"/>
      <c r="Y374" s="24"/>
      <c r="Z374" s="24"/>
    </row>
    <row r="375" spans="1:26">
      <c r="A375" s="598"/>
      <c r="B375" s="598"/>
      <c r="C375" s="590"/>
      <c r="D375" s="590"/>
      <c r="E375" s="586"/>
      <c r="F375" s="586"/>
      <c r="G375" s="24"/>
      <c r="H375" s="24"/>
      <c r="I375" s="24"/>
      <c r="J375" s="24"/>
      <c r="K375" s="24"/>
      <c r="L375" s="24"/>
      <c r="M375" s="24"/>
      <c r="N375" s="24"/>
      <c r="O375" s="24"/>
      <c r="P375" s="24"/>
      <c r="Q375" s="24"/>
      <c r="R375" s="24"/>
      <c r="S375" s="24"/>
      <c r="T375" s="24"/>
      <c r="U375" s="24"/>
      <c r="V375" s="24"/>
      <c r="W375" s="24"/>
      <c r="X375" s="24"/>
      <c r="Y375" s="24"/>
      <c r="Z375" s="24"/>
    </row>
    <row r="376" spans="1:26">
      <c r="A376" s="598"/>
      <c r="B376" s="598"/>
      <c r="C376" s="590"/>
      <c r="D376" s="590"/>
      <c r="E376" s="586"/>
      <c r="F376" s="586"/>
      <c r="G376" s="24"/>
      <c r="H376" s="24"/>
      <c r="I376" s="24"/>
      <c r="J376" s="24"/>
      <c r="K376" s="24"/>
      <c r="L376" s="24"/>
      <c r="M376" s="24"/>
      <c r="N376" s="24"/>
      <c r="O376" s="24"/>
      <c r="P376" s="24"/>
      <c r="Q376" s="24"/>
      <c r="R376" s="24"/>
      <c r="S376" s="24"/>
      <c r="T376" s="24"/>
      <c r="U376" s="24"/>
      <c r="V376" s="24"/>
      <c r="W376" s="24"/>
      <c r="X376" s="24"/>
      <c r="Y376" s="24"/>
      <c r="Z376" s="24"/>
    </row>
    <row r="377" spans="1:26">
      <c r="A377" s="598"/>
      <c r="B377" s="598"/>
      <c r="C377" s="590"/>
      <c r="D377" s="590"/>
      <c r="E377" s="586"/>
      <c r="F377" s="586"/>
      <c r="G377" s="24"/>
      <c r="H377" s="24"/>
      <c r="I377" s="24"/>
      <c r="J377" s="24"/>
      <c r="K377" s="24"/>
      <c r="L377" s="24"/>
      <c r="M377" s="24"/>
      <c r="N377" s="24"/>
      <c r="O377" s="24"/>
      <c r="P377" s="24"/>
      <c r="Q377" s="24"/>
      <c r="R377" s="24"/>
      <c r="S377" s="24"/>
      <c r="T377" s="24"/>
      <c r="U377" s="24"/>
      <c r="V377" s="24"/>
      <c r="W377" s="24"/>
      <c r="X377" s="24"/>
      <c r="Y377" s="24"/>
      <c r="Z377" s="24"/>
    </row>
    <row r="378" spans="1:26">
      <c r="A378" s="598"/>
      <c r="B378" s="598"/>
      <c r="C378" s="590"/>
      <c r="D378" s="590"/>
      <c r="E378" s="586"/>
      <c r="F378" s="586"/>
      <c r="G378" s="24"/>
      <c r="H378" s="24"/>
      <c r="I378" s="24"/>
      <c r="J378" s="24"/>
      <c r="K378" s="24"/>
      <c r="L378" s="24"/>
      <c r="M378" s="24"/>
      <c r="N378" s="24"/>
      <c r="O378" s="24"/>
      <c r="P378" s="24"/>
      <c r="Q378" s="24"/>
      <c r="R378" s="24"/>
      <c r="S378" s="24"/>
      <c r="T378" s="24"/>
      <c r="U378" s="24"/>
      <c r="V378" s="24"/>
      <c r="W378" s="24"/>
      <c r="X378" s="24"/>
      <c r="Y378" s="24"/>
      <c r="Z378" s="24"/>
    </row>
    <row r="379" spans="1:26">
      <c r="A379" s="598"/>
      <c r="B379" s="598"/>
      <c r="C379" s="590"/>
      <c r="D379" s="590"/>
      <c r="E379" s="586"/>
      <c r="F379" s="586"/>
      <c r="G379" s="24"/>
      <c r="H379" s="24"/>
      <c r="I379" s="24"/>
      <c r="J379" s="24"/>
      <c r="K379" s="24"/>
      <c r="L379" s="24"/>
      <c r="M379" s="24"/>
      <c r="N379" s="24"/>
      <c r="O379" s="24"/>
      <c r="P379" s="24"/>
      <c r="Q379" s="24"/>
      <c r="R379" s="24"/>
      <c r="S379" s="24"/>
      <c r="T379" s="24"/>
      <c r="U379" s="24"/>
      <c r="V379" s="24"/>
      <c r="W379" s="24"/>
      <c r="X379" s="24"/>
      <c r="Y379" s="24"/>
      <c r="Z379" s="24"/>
    </row>
    <row r="380" spans="1:26">
      <c r="A380" s="598"/>
      <c r="B380" s="598"/>
      <c r="C380" s="590"/>
      <c r="D380" s="590"/>
      <c r="E380" s="586"/>
      <c r="F380" s="586"/>
      <c r="G380" s="24"/>
      <c r="H380" s="24"/>
      <c r="I380" s="24"/>
      <c r="J380" s="24"/>
      <c r="K380" s="24"/>
      <c r="L380" s="24"/>
      <c r="M380" s="24"/>
      <c r="N380" s="24"/>
      <c r="O380" s="24"/>
      <c r="P380" s="24"/>
      <c r="Q380" s="24"/>
      <c r="R380" s="24"/>
      <c r="S380" s="24"/>
      <c r="T380" s="24"/>
      <c r="U380" s="24"/>
      <c r="V380" s="24"/>
      <c r="W380" s="24"/>
      <c r="X380" s="24"/>
      <c r="Y380" s="24"/>
      <c r="Z380" s="24"/>
    </row>
    <row r="381" spans="1:26">
      <c r="A381" s="598"/>
      <c r="B381" s="598"/>
      <c r="C381" s="590"/>
      <c r="D381" s="590"/>
      <c r="E381" s="586"/>
      <c r="F381" s="586"/>
      <c r="G381" s="24"/>
      <c r="H381" s="24"/>
      <c r="I381" s="24"/>
      <c r="J381" s="24"/>
      <c r="K381" s="24"/>
      <c r="L381" s="24"/>
      <c r="M381" s="24"/>
      <c r="N381" s="24"/>
      <c r="O381" s="24"/>
      <c r="P381" s="24"/>
      <c r="Q381" s="24"/>
      <c r="R381" s="24"/>
      <c r="S381" s="24"/>
      <c r="T381" s="24"/>
      <c r="U381" s="24"/>
      <c r="V381" s="24"/>
      <c r="W381" s="24"/>
      <c r="X381" s="24"/>
      <c r="Y381" s="24"/>
      <c r="Z381" s="24"/>
    </row>
    <row r="382" spans="1:26">
      <c r="A382" s="598"/>
      <c r="B382" s="598"/>
      <c r="C382" s="590"/>
      <c r="D382" s="590"/>
      <c r="E382" s="586"/>
      <c r="F382" s="586"/>
      <c r="G382" s="24"/>
      <c r="H382" s="24"/>
      <c r="I382" s="24"/>
      <c r="J382" s="24"/>
      <c r="K382" s="24"/>
      <c r="L382" s="24"/>
      <c r="M382" s="24"/>
      <c r="N382" s="24"/>
      <c r="O382" s="24"/>
      <c r="P382" s="24"/>
      <c r="Q382" s="24"/>
      <c r="R382" s="24"/>
      <c r="S382" s="24"/>
      <c r="T382" s="24"/>
      <c r="U382" s="24"/>
      <c r="V382" s="24"/>
      <c r="W382" s="24"/>
      <c r="X382" s="24"/>
      <c r="Y382" s="24"/>
      <c r="Z382" s="24"/>
    </row>
    <row r="383" spans="1:26">
      <c r="A383" s="598"/>
      <c r="B383" s="598"/>
      <c r="C383" s="590"/>
      <c r="D383" s="590"/>
      <c r="E383" s="586"/>
      <c r="F383" s="586"/>
      <c r="G383" s="24"/>
      <c r="H383" s="24"/>
      <c r="I383" s="24"/>
      <c r="J383" s="24"/>
      <c r="K383" s="24"/>
      <c r="L383" s="24"/>
      <c r="M383" s="24"/>
      <c r="N383" s="24"/>
      <c r="O383" s="24"/>
      <c r="P383" s="24"/>
      <c r="Q383" s="24"/>
      <c r="R383" s="24"/>
      <c r="S383" s="24"/>
      <c r="T383" s="24"/>
      <c r="U383" s="24"/>
      <c r="V383" s="24"/>
      <c r="W383" s="24"/>
      <c r="X383" s="24"/>
      <c r="Y383" s="24"/>
      <c r="Z383" s="24"/>
    </row>
    <row r="384" spans="1:26">
      <c r="A384" s="598"/>
      <c r="B384" s="598"/>
      <c r="C384" s="590"/>
      <c r="D384" s="590"/>
      <c r="E384" s="586"/>
      <c r="F384" s="586"/>
      <c r="G384" s="24"/>
      <c r="H384" s="24"/>
      <c r="I384" s="24"/>
      <c r="J384" s="24"/>
      <c r="K384" s="24"/>
      <c r="L384" s="24"/>
      <c r="M384" s="24"/>
      <c r="N384" s="24"/>
      <c r="O384" s="24"/>
      <c r="P384" s="24"/>
      <c r="Q384" s="24"/>
      <c r="R384" s="24"/>
      <c r="S384" s="24"/>
      <c r="T384" s="24"/>
      <c r="U384" s="24"/>
      <c r="V384" s="24"/>
      <c r="W384" s="24"/>
      <c r="X384" s="24"/>
      <c r="Y384" s="24"/>
      <c r="Z384" s="24"/>
    </row>
    <row r="385" spans="1:26">
      <c r="A385" s="598"/>
      <c r="B385" s="598"/>
      <c r="C385" s="590"/>
      <c r="D385" s="590"/>
      <c r="E385" s="586"/>
      <c r="F385" s="586"/>
      <c r="G385" s="24"/>
      <c r="H385" s="24"/>
      <c r="I385" s="24"/>
      <c r="J385" s="24"/>
      <c r="K385" s="24"/>
      <c r="L385" s="24"/>
      <c r="M385" s="24"/>
      <c r="N385" s="24"/>
      <c r="O385" s="24"/>
      <c r="P385" s="24"/>
      <c r="Q385" s="24"/>
      <c r="R385" s="24"/>
      <c r="S385" s="24"/>
      <c r="T385" s="24"/>
      <c r="U385" s="24"/>
      <c r="V385" s="24"/>
      <c r="W385" s="24"/>
      <c r="X385" s="24"/>
      <c r="Y385" s="24"/>
      <c r="Z385" s="24"/>
    </row>
    <row r="386" spans="1:26">
      <c r="A386" s="598"/>
      <c r="B386" s="598"/>
      <c r="C386" s="590"/>
      <c r="D386" s="590"/>
      <c r="E386" s="586"/>
      <c r="F386" s="586"/>
      <c r="G386" s="24"/>
      <c r="H386" s="24"/>
      <c r="I386" s="24"/>
      <c r="J386" s="24"/>
      <c r="K386" s="24"/>
      <c r="L386" s="24"/>
      <c r="M386" s="24"/>
      <c r="N386" s="24"/>
      <c r="O386" s="24"/>
      <c r="P386" s="24"/>
      <c r="Q386" s="24"/>
      <c r="R386" s="24"/>
      <c r="S386" s="24"/>
      <c r="T386" s="24"/>
      <c r="U386" s="24"/>
      <c r="V386" s="24"/>
      <c r="W386" s="24"/>
      <c r="X386" s="24"/>
      <c r="Y386" s="24"/>
      <c r="Z386" s="24"/>
    </row>
    <row r="387" spans="1:26">
      <c r="A387" s="598"/>
      <c r="B387" s="598"/>
      <c r="C387" s="590"/>
      <c r="D387" s="590"/>
      <c r="E387" s="586"/>
      <c r="F387" s="586"/>
      <c r="G387" s="24"/>
      <c r="H387" s="24"/>
      <c r="I387" s="24"/>
      <c r="J387" s="24"/>
      <c r="K387" s="24"/>
      <c r="L387" s="24"/>
      <c r="M387" s="24"/>
      <c r="N387" s="24"/>
      <c r="O387" s="24"/>
      <c r="P387" s="24"/>
      <c r="Q387" s="24"/>
      <c r="R387" s="24"/>
      <c r="S387" s="24"/>
      <c r="T387" s="24"/>
      <c r="U387" s="24"/>
      <c r="V387" s="24"/>
      <c r="W387" s="24"/>
      <c r="X387" s="24"/>
      <c r="Y387" s="24"/>
      <c r="Z387" s="24"/>
    </row>
    <row r="388" spans="1:26">
      <c r="A388" s="598"/>
      <c r="B388" s="598"/>
      <c r="C388" s="590"/>
      <c r="D388" s="590"/>
      <c r="E388" s="586"/>
      <c r="F388" s="586"/>
      <c r="G388" s="24"/>
      <c r="H388" s="24"/>
      <c r="I388" s="24"/>
      <c r="J388" s="24"/>
      <c r="K388" s="24"/>
      <c r="L388" s="24"/>
      <c r="M388" s="24"/>
      <c r="N388" s="24"/>
      <c r="O388" s="24"/>
      <c r="P388" s="24"/>
      <c r="Q388" s="24"/>
      <c r="R388" s="24"/>
      <c r="S388" s="24"/>
      <c r="T388" s="24"/>
      <c r="U388" s="24"/>
      <c r="V388" s="24"/>
      <c r="W388" s="24"/>
      <c r="X388" s="24"/>
      <c r="Y388" s="24"/>
      <c r="Z388" s="24"/>
    </row>
    <row r="389" spans="1:26">
      <c r="A389" s="598"/>
      <c r="B389" s="598"/>
      <c r="C389" s="590"/>
      <c r="D389" s="590"/>
      <c r="E389" s="586"/>
      <c r="F389" s="586"/>
      <c r="G389" s="24"/>
      <c r="H389" s="24"/>
      <c r="I389" s="24"/>
      <c r="J389" s="24"/>
      <c r="K389" s="24"/>
      <c r="L389" s="24"/>
      <c r="M389" s="24"/>
      <c r="N389" s="24"/>
      <c r="O389" s="24"/>
      <c r="P389" s="24"/>
      <c r="Q389" s="24"/>
      <c r="R389" s="24"/>
      <c r="S389" s="24"/>
      <c r="T389" s="24"/>
      <c r="U389" s="24"/>
      <c r="V389" s="24"/>
      <c r="W389" s="24"/>
      <c r="X389" s="24"/>
      <c r="Y389" s="24"/>
      <c r="Z389" s="24"/>
    </row>
    <row r="390" spans="1:26">
      <c r="A390" s="598"/>
      <c r="B390" s="598"/>
      <c r="C390" s="590"/>
      <c r="D390" s="590"/>
      <c r="E390" s="586"/>
      <c r="F390" s="586"/>
      <c r="G390" s="24"/>
      <c r="H390" s="24"/>
      <c r="I390" s="24"/>
      <c r="J390" s="24"/>
      <c r="K390" s="24"/>
      <c r="L390" s="24"/>
      <c r="M390" s="24"/>
      <c r="N390" s="24"/>
      <c r="O390" s="24"/>
      <c r="P390" s="24"/>
      <c r="Q390" s="24"/>
      <c r="R390" s="24"/>
      <c r="S390" s="24"/>
      <c r="T390" s="24"/>
      <c r="U390" s="24"/>
      <c r="V390" s="24"/>
      <c r="W390" s="24"/>
      <c r="X390" s="24"/>
      <c r="Y390" s="24"/>
      <c r="Z390" s="24"/>
    </row>
    <row r="391" spans="1:26">
      <c r="A391" s="598"/>
      <c r="B391" s="598"/>
      <c r="C391" s="590"/>
      <c r="D391" s="590"/>
      <c r="E391" s="586"/>
      <c r="F391" s="586"/>
      <c r="G391" s="24"/>
      <c r="H391" s="24"/>
      <c r="I391" s="24"/>
      <c r="J391" s="24"/>
      <c r="K391" s="24"/>
      <c r="L391" s="24"/>
      <c r="M391" s="24"/>
      <c r="N391" s="24"/>
      <c r="O391" s="24"/>
      <c r="P391" s="24"/>
      <c r="Q391" s="24"/>
      <c r="R391" s="24"/>
      <c r="S391" s="24"/>
      <c r="T391" s="24"/>
      <c r="U391" s="24"/>
      <c r="V391" s="24"/>
      <c r="W391" s="24"/>
      <c r="X391" s="24"/>
      <c r="Y391" s="24"/>
      <c r="Z391" s="24"/>
    </row>
    <row r="392" spans="1:26">
      <c r="A392" s="598"/>
      <c r="B392" s="598"/>
      <c r="C392" s="590"/>
      <c r="D392" s="590"/>
      <c r="E392" s="586"/>
      <c r="F392" s="586"/>
      <c r="G392" s="24"/>
      <c r="H392" s="24"/>
      <c r="I392" s="24"/>
      <c r="J392" s="24"/>
      <c r="K392" s="24"/>
      <c r="L392" s="24"/>
      <c r="M392" s="24"/>
      <c r="N392" s="24"/>
      <c r="O392" s="24"/>
      <c r="P392" s="24"/>
      <c r="Q392" s="24"/>
      <c r="R392" s="24"/>
      <c r="S392" s="24"/>
      <c r="T392" s="24"/>
      <c r="U392" s="24"/>
      <c r="V392" s="24"/>
      <c r="W392" s="24"/>
      <c r="X392" s="24"/>
      <c r="Y392" s="24"/>
      <c r="Z392" s="24"/>
    </row>
    <row r="393" spans="1:26">
      <c r="A393" s="598"/>
      <c r="B393" s="598"/>
      <c r="C393" s="590"/>
      <c r="D393" s="590"/>
      <c r="E393" s="586"/>
      <c r="F393" s="586"/>
      <c r="G393" s="24"/>
      <c r="H393" s="24"/>
      <c r="I393" s="24"/>
      <c r="J393" s="24"/>
      <c r="K393" s="24"/>
      <c r="L393" s="24"/>
      <c r="M393" s="24"/>
      <c r="N393" s="24"/>
      <c r="O393" s="24"/>
      <c r="P393" s="24"/>
      <c r="Q393" s="24"/>
      <c r="R393" s="24"/>
      <c r="S393" s="24"/>
      <c r="T393" s="24"/>
      <c r="U393" s="24"/>
      <c r="V393" s="24"/>
      <c r="W393" s="24"/>
      <c r="X393" s="24"/>
      <c r="Y393" s="24"/>
      <c r="Z393" s="24"/>
    </row>
    <row r="394" spans="1:26">
      <c r="A394" s="598"/>
      <c r="B394" s="598"/>
      <c r="C394" s="590"/>
      <c r="D394" s="590"/>
      <c r="E394" s="586"/>
      <c r="F394" s="586"/>
      <c r="G394" s="24"/>
      <c r="H394" s="24"/>
      <c r="I394" s="24"/>
      <c r="J394" s="24"/>
      <c r="K394" s="24"/>
      <c r="L394" s="24"/>
      <c r="M394" s="24"/>
      <c r="N394" s="24"/>
      <c r="O394" s="24"/>
      <c r="P394" s="24"/>
      <c r="Q394" s="24"/>
      <c r="R394" s="24"/>
      <c r="S394" s="24"/>
      <c r="T394" s="24"/>
      <c r="U394" s="24"/>
      <c r="V394" s="24"/>
      <c r="W394" s="24"/>
      <c r="X394" s="24"/>
      <c r="Y394" s="24"/>
      <c r="Z394" s="24"/>
    </row>
    <row r="395" spans="1:26">
      <c r="A395" s="598"/>
      <c r="B395" s="598"/>
      <c r="C395" s="590"/>
      <c r="D395" s="590"/>
      <c r="E395" s="586"/>
      <c r="F395" s="586"/>
      <c r="G395" s="24"/>
      <c r="H395" s="24"/>
      <c r="I395" s="24"/>
      <c r="J395" s="24"/>
      <c r="K395" s="24"/>
      <c r="L395" s="24"/>
      <c r="M395" s="24"/>
      <c r="N395" s="24"/>
      <c r="O395" s="24"/>
      <c r="P395" s="24"/>
      <c r="Q395" s="24"/>
      <c r="R395" s="24"/>
      <c r="S395" s="24"/>
      <c r="T395" s="24"/>
      <c r="U395" s="24"/>
      <c r="V395" s="24"/>
      <c r="W395" s="24"/>
      <c r="X395" s="24"/>
      <c r="Y395" s="24"/>
      <c r="Z395" s="24"/>
    </row>
    <row r="396" spans="1:26">
      <c r="A396" s="598"/>
      <c r="B396" s="598"/>
      <c r="C396" s="590"/>
      <c r="D396" s="590"/>
      <c r="E396" s="586"/>
      <c r="F396" s="586"/>
      <c r="G396" s="24"/>
      <c r="H396" s="24"/>
      <c r="I396" s="24"/>
      <c r="J396" s="24"/>
      <c r="K396" s="24"/>
      <c r="L396" s="24"/>
      <c r="M396" s="24"/>
      <c r="N396" s="24"/>
      <c r="O396" s="24"/>
      <c r="P396" s="24"/>
      <c r="Q396" s="24"/>
      <c r="R396" s="24"/>
      <c r="S396" s="24"/>
      <c r="T396" s="24"/>
      <c r="U396" s="24"/>
      <c r="V396" s="24"/>
      <c r="W396" s="24"/>
      <c r="X396" s="24"/>
      <c r="Y396" s="24"/>
      <c r="Z396" s="24"/>
    </row>
    <row r="397" spans="1:26">
      <c r="A397" s="598"/>
      <c r="B397" s="598"/>
      <c r="C397" s="590"/>
      <c r="D397" s="590"/>
      <c r="E397" s="586"/>
      <c r="F397" s="586"/>
      <c r="G397" s="24"/>
      <c r="H397" s="24"/>
      <c r="I397" s="24"/>
      <c r="J397" s="24"/>
      <c r="K397" s="24"/>
      <c r="L397" s="24"/>
      <c r="M397" s="24"/>
      <c r="N397" s="24"/>
      <c r="O397" s="24"/>
      <c r="P397" s="24"/>
      <c r="Q397" s="24"/>
      <c r="R397" s="24"/>
      <c r="S397" s="24"/>
      <c r="T397" s="24"/>
      <c r="U397" s="24"/>
      <c r="V397" s="24"/>
      <c r="W397" s="24"/>
      <c r="X397" s="24"/>
      <c r="Y397" s="24"/>
      <c r="Z397" s="24"/>
    </row>
    <row r="398" spans="1:26">
      <c r="A398" s="598"/>
      <c r="B398" s="598"/>
      <c r="C398" s="590"/>
      <c r="D398" s="590"/>
      <c r="E398" s="586"/>
      <c r="F398" s="586"/>
      <c r="G398" s="24"/>
      <c r="H398" s="24"/>
      <c r="I398" s="24"/>
      <c r="J398" s="24"/>
      <c r="K398" s="24"/>
      <c r="L398" s="24"/>
      <c r="M398" s="24"/>
      <c r="N398" s="24"/>
      <c r="O398" s="24"/>
      <c r="P398" s="24"/>
      <c r="Q398" s="24"/>
      <c r="R398" s="24"/>
      <c r="S398" s="24"/>
      <c r="T398" s="24"/>
      <c r="U398" s="24"/>
      <c r="V398" s="24"/>
      <c r="W398" s="24"/>
      <c r="X398" s="24"/>
      <c r="Y398" s="24"/>
      <c r="Z398" s="24"/>
    </row>
    <row r="399" spans="1:26">
      <c r="A399" s="598"/>
      <c r="B399" s="598"/>
      <c r="C399" s="590"/>
      <c r="D399" s="590"/>
      <c r="E399" s="586"/>
      <c r="F399" s="586"/>
      <c r="G399" s="24"/>
      <c r="H399" s="24"/>
      <c r="I399" s="24"/>
      <c r="J399" s="24"/>
      <c r="K399" s="24"/>
      <c r="L399" s="24"/>
      <c r="M399" s="24"/>
      <c r="N399" s="24"/>
      <c r="O399" s="24"/>
      <c r="P399" s="24"/>
      <c r="Q399" s="24"/>
      <c r="R399" s="24"/>
      <c r="S399" s="24"/>
      <c r="T399" s="24"/>
      <c r="U399" s="24"/>
      <c r="V399" s="24"/>
      <c r="W399" s="24"/>
      <c r="X399" s="24"/>
      <c r="Y399" s="24"/>
      <c r="Z399" s="24"/>
    </row>
    <row r="400" spans="1:26">
      <c r="A400" s="598"/>
      <c r="B400" s="598"/>
      <c r="C400" s="590"/>
      <c r="D400" s="590"/>
      <c r="E400" s="586"/>
      <c r="F400" s="586"/>
      <c r="G400" s="24"/>
      <c r="H400" s="24"/>
      <c r="I400" s="24"/>
      <c r="J400" s="24"/>
      <c r="K400" s="24"/>
      <c r="L400" s="24"/>
      <c r="M400" s="24"/>
      <c r="N400" s="24"/>
      <c r="O400" s="24"/>
      <c r="P400" s="24"/>
      <c r="Q400" s="24"/>
      <c r="R400" s="24"/>
      <c r="S400" s="24"/>
      <c r="T400" s="24"/>
      <c r="U400" s="24"/>
      <c r="V400" s="24"/>
      <c r="W400" s="24"/>
      <c r="X400" s="24"/>
      <c r="Y400" s="24"/>
      <c r="Z400" s="24"/>
    </row>
    <row r="401" spans="1:26">
      <c r="A401" s="598"/>
      <c r="B401" s="598"/>
      <c r="C401" s="590"/>
      <c r="D401" s="590"/>
      <c r="E401" s="586"/>
      <c r="F401" s="586"/>
      <c r="G401" s="24"/>
      <c r="H401" s="24"/>
      <c r="I401" s="24"/>
      <c r="J401" s="24"/>
      <c r="K401" s="24"/>
      <c r="L401" s="24"/>
      <c r="M401" s="24"/>
      <c r="N401" s="24"/>
      <c r="O401" s="24"/>
      <c r="P401" s="24"/>
      <c r="Q401" s="24"/>
      <c r="R401" s="24"/>
      <c r="S401" s="24"/>
      <c r="T401" s="24"/>
      <c r="U401" s="24"/>
      <c r="V401" s="24"/>
      <c r="W401" s="24"/>
      <c r="X401" s="24"/>
      <c r="Y401" s="24"/>
      <c r="Z401" s="24"/>
    </row>
    <row r="402" spans="1:26">
      <c r="A402" s="598"/>
      <c r="B402" s="598"/>
      <c r="C402" s="590"/>
      <c r="D402" s="590"/>
      <c r="E402" s="586"/>
      <c r="F402" s="586"/>
      <c r="G402" s="24"/>
      <c r="H402" s="24"/>
      <c r="I402" s="24"/>
      <c r="J402" s="24"/>
      <c r="K402" s="24"/>
      <c r="L402" s="24"/>
      <c r="M402" s="24"/>
      <c r="N402" s="24"/>
      <c r="O402" s="24"/>
      <c r="P402" s="24"/>
      <c r="Q402" s="24"/>
      <c r="R402" s="24"/>
      <c r="S402" s="24"/>
      <c r="T402" s="24"/>
      <c r="U402" s="24"/>
      <c r="V402" s="24"/>
      <c r="W402" s="24"/>
      <c r="X402" s="24"/>
      <c r="Y402" s="24"/>
      <c r="Z402" s="24"/>
    </row>
    <row r="403" spans="1:26">
      <c r="A403" s="598"/>
      <c r="B403" s="598"/>
      <c r="C403" s="590"/>
      <c r="D403" s="590"/>
      <c r="E403" s="586"/>
      <c r="F403" s="586"/>
      <c r="G403" s="24"/>
      <c r="H403" s="24"/>
      <c r="I403" s="24"/>
      <c r="J403" s="24"/>
      <c r="K403" s="24"/>
      <c r="L403" s="24"/>
      <c r="M403" s="24"/>
      <c r="N403" s="24"/>
      <c r="O403" s="24"/>
      <c r="P403" s="24"/>
      <c r="Q403" s="24"/>
      <c r="R403" s="24"/>
      <c r="S403" s="24"/>
      <c r="T403" s="24"/>
      <c r="U403" s="24"/>
      <c r="V403" s="24"/>
      <c r="W403" s="24"/>
      <c r="X403" s="24"/>
      <c r="Y403" s="24"/>
      <c r="Z403" s="24"/>
    </row>
    <row r="404" spans="1:26">
      <c r="A404" s="598"/>
      <c r="B404" s="598"/>
      <c r="C404" s="590"/>
      <c r="D404" s="590"/>
      <c r="E404" s="586"/>
      <c r="F404" s="586"/>
      <c r="G404" s="24"/>
      <c r="H404" s="24"/>
      <c r="I404" s="24"/>
      <c r="J404" s="24"/>
      <c r="K404" s="24"/>
      <c r="L404" s="24"/>
      <c r="M404" s="24"/>
      <c r="N404" s="24"/>
      <c r="O404" s="24"/>
      <c r="P404" s="24"/>
      <c r="Q404" s="24"/>
      <c r="R404" s="24"/>
      <c r="S404" s="24"/>
      <c r="T404" s="24"/>
      <c r="U404" s="24"/>
      <c r="V404" s="24"/>
      <c r="W404" s="24"/>
      <c r="X404" s="24"/>
      <c r="Y404" s="24"/>
      <c r="Z404" s="24"/>
    </row>
    <row r="405" spans="1:26">
      <c r="A405" s="598"/>
      <c r="B405" s="598"/>
      <c r="C405" s="590"/>
      <c r="D405" s="590"/>
      <c r="E405" s="586"/>
      <c r="F405" s="586"/>
      <c r="G405" s="24"/>
      <c r="H405" s="24"/>
      <c r="I405" s="24"/>
      <c r="J405" s="24"/>
      <c r="K405" s="24"/>
      <c r="L405" s="24"/>
      <c r="M405" s="24"/>
      <c r="N405" s="24"/>
      <c r="O405" s="24"/>
      <c r="P405" s="24"/>
      <c r="Q405" s="24"/>
      <c r="R405" s="24"/>
      <c r="S405" s="24"/>
      <c r="T405" s="24"/>
      <c r="U405" s="24"/>
      <c r="V405" s="24"/>
      <c r="W405" s="24"/>
      <c r="X405" s="24"/>
      <c r="Y405" s="24"/>
      <c r="Z405" s="24"/>
    </row>
    <row r="406" spans="1:26">
      <c r="A406" s="598"/>
      <c r="B406" s="598"/>
      <c r="C406" s="590"/>
      <c r="D406" s="590"/>
      <c r="E406" s="586"/>
      <c r="F406" s="586"/>
      <c r="G406" s="24"/>
      <c r="H406" s="24"/>
      <c r="I406" s="24"/>
      <c r="J406" s="24"/>
      <c r="K406" s="24"/>
      <c r="L406" s="24"/>
      <c r="M406" s="24"/>
      <c r="N406" s="24"/>
      <c r="O406" s="24"/>
      <c r="P406" s="24"/>
      <c r="Q406" s="24"/>
      <c r="R406" s="24"/>
      <c r="S406" s="24"/>
      <c r="T406" s="24"/>
      <c r="U406" s="24"/>
      <c r="V406" s="24"/>
      <c r="W406" s="24"/>
      <c r="X406" s="24"/>
      <c r="Y406" s="24"/>
      <c r="Z406" s="24"/>
    </row>
    <row r="407" spans="1:26">
      <c r="A407" s="598"/>
      <c r="B407" s="598"/>
      <c r="C407" s="590"/>
      <c r="D407" s="590"/>
      <c r="E407" s="586"/>
      <c r="F407" s="586"/>
      <c r="G407" s="24"/>
      <c r="H407" s="24"/>
      <c r="I407" s="24"/>
      <c r="J407" s="24"/>
      <c r="K407" s="24"/>
      <c r="L407" s="24"/>
      <c r="M407" s="24"/>
      <c r="N407" s="24"/>
      <c r="O407" s="24"/>
      <c r="P407" s="24"/>
      <c r="Q407" s="24"/>
      <c r="R407" s="24"/>
      <c r="S407" s="24"/>
      <c r="T407" s="24"/>
      <c r="U407" s="24"/>
      <c r="V407" s="24"/>
      <c r="W407" s="24"/>
      <c r="X407" s="24"/>
      <c r="Y407" s="24"/>
      <c r="Z407" s="24"/>
    </row>
    <row r="408" spans="1:26">
      <c r="A408" s="598"/>
      <c r="B408" s="598"/>
      <c r="C408" s="590"/>
      <c r="D408" s="590"/>
      <c r="E408" s="586"/>
      <c r="F408" s="586"/>
      <c r="G408" s="24"/>
      <c r="H408" s="24"/>
      <c r="I408" s="24"/>
      <c r="J408" s="24"/>
      <c r="K408" s="24"/>
      <c r="L408" s="24"/>
      <c r="M408" s="24"/>
      <c r="N408" s="24"/>
      <c r="O408" s="24"/>
      <c r="P408" s="24"/>
      <c r="Q408" s="24"/>
      <c r="R408" s="24"/>
      <c r="S408" s="24"/>
      <c r="T408" s="24"/>
      <c r="U408" s="24"/>
      <c r="V408" s="24"/>
      <c r="W408" s="24"/>
      <c r="X408" s="24"/>
      <c r="Y408" s="24"/>
      <c r="Z408" s="24"/>
    </row>
    <row r="409" spans="1:26">
      <c r="A409" s="598"/>
      <c r="B409" s="598"/>
      <c r="C409" s="590"/>
      <c r="D409" s="590"/>
      <c r="E409" s="586"/>
      <c r="F409" s="586"/>
      <c r="G409" s="24"/>
      <c r="H409" s="24"/>
      <c r="I409" s="24"/>
      <c r="J409" s="24"/>
      <c r="K409" s="24"/>
      <c r="L409" s="24"/>
      <c r="M409" s="24"/>
      <c r="N409" s="24"/>
      <c r="O409" s="24"/>
      <c r="P409" s="24"/>
      <c r="Q409" s="24"/>
      <c r="R409" s="24"/>
      <c r="S409" s="24"/>
      <c r="T409" s="24"/>
      <c r="U409" s="24"/>
      <c r="V409" s="24"/>
      <c r="W409" s="24"/>
      <c r="X409" s="24"/>
      <c r="Y409" s="24"/>
      <c r="Z409" s="24"/>
    </row>
    <row r="410" spans="1:26">
      <c r="A410" s="598"/>
      <c r="B410" s="598"/>
      <c r="C410" s="590"/>
      <c r="D410" s="590"/>
      <c r="E410" s="586"/>
      <c r="F410" s="586"/>
      <c r="G410" s="24"/>
      <c r="H410" s="24"/>
      <c r="I410" s="24"/>
      <c r="J410" s="24"/>
      <c r="K410" s="24"/>
      <c r="L410" s="24"/>
      <c r="M410" s="24"/>
      <c r="N410" s="24"/>
      <c r="O410" s="24"/>
      <c r="P410" s="24"/>
      <c r="Q410" s="24"/>
      <c r="R410" s="24"/>
      <c r="S410" s="24"/>
      <c r="T410" s="24"/>
      <c r="U410" s="24"/>
      <c r="V410" s="24"/>
      <c r="W410" s="24"/>
      <c r="X410" s="24"/>
      <c r="Y410" s="24"/>
      <c r="Z410" s="24"/>
    </row>
    <row r="411" spans="1:26">
      <c r="A411" s="598"/>
      <c r="B411" s="598"/>
      <c r="C411" s="590"/>
      <c r="D411" s="590"/>
      <c r="E411" s="586"/>
      <c r="F411" s="586"/>
      <c r="G411" s="24"/>
      <c r="H411" s="24"/>
      <c r="I411" s="24"/>
      <c r="J411" s="24"/>
      <c r="K411" s="24"/>
      <c r="L411" s="24"/>
      <c r="M411" s="24"/>
      <c r="N411" s="24"/>
      <c r="O411" s="24"/>
      <c r="P411" s="24"/>
      <c r="Q411" s="24"/>
      <c r="R411" s="24"/>
      <c r="S411" s="24"/>
      <c r="T411" s="24"/>
      <c r="U411" s="24"/>
      <c r="V411" s="24"/>
      <c r="W411" s="24"/>
      <c r="X411" s="24"/>
      <c r="Y411" s="24"/>
      <c r="Z411" s="24"/>
    </row>
    <row r="412" spans="1:26">
      <c r="A412" s="598"/>
      <c r="B412" s="598"/>
      <c r="C412" s="590"/>
      <c r="D412" s="590"/>
      <c r="E412" s="586"/>
      <c r="F412" s="586"/>
      <c r="G412" s="24"/>
      <c r="H412" s="24"/>
      <c r="I412" s="24"/>
      <c r="J412" s="24"/>
      <c r="K412" s="24"/>
      <c r="L412" s="24"/>
      <c r="M412" s="24"/>
      <c r="N412" s="24"/>
      <c r="O412" s="24"/>
      <c r="P412" s="24"/>
      <c r="Q412" s="24"/>
      <c r="R412" s="24"/>
      <c r="S412" s="24"/>
      <c r="T412" s="24"/>
      <c r="U412" s="24"/>
      <c r="V412" s="24"/>
      <c r="W412" s="24"/>
      <c r="X412" s="24"/>
      <c r="Y412" s="24"/>
      <c r="Z412" s="24"/>
    </row>
    <row r="413" spans="1:26">
      <c r="A413" s="598"/>
      <c r="B413" s="598"/>
      <c r="C413" s="590"/>
      <c r="D413" s="590"/>
      <c r="E413" s="586"/>
      <c r="F413" s="586"/>
      <c r="G413" s="24"/>
      <c r="H413" s="24"/>
      <c r="I413" s="24"/>
      <c r="J413" s="24"/>
      <c r="K413" s="24"/>
      <c r="L413" s="24"/>
      <c r="M413" s="24"/>
      <c r="N413" s="24"/>
      <c r="O413" s="24"/>
      <c r="P413" s="24"/>
      <c r="Q413" s="24"/>
      <c r="R413" s="24"/>
      <c r="S413" s="24"/>
      <c r="T413" s="24"/>
      <c r="U413" s="24"/>
      <c r="V413" s="24"/>
      <c r="W413" s="24"/>
      <c r="X413" s="24"/>
      <c r="Y413" s="24"/>
      <c r="Z413" s="24"/>
    </row>
    <row r="414" spans="1:26">
      <c r="A414" s="598"/>
      <c r="B414" s="598"/>
      <c r="C414" s="590"/>
      <c r="D414" s="590"/>
      <c r="E414" s="586"/>
      <c r="F414" s="586"/>
      <c r="G414" s="24"/>
      <c r="H414" s="24"/>
      <c r="I414" s="24"/>
      <c r="J414" s="24"/>
      <c r="K414" s="24"/>
      <c r="L414" s="24"/>
      <c r="M414" s="24"/>
      <c r="N414" s="24"/>
      <c r="O414" s="24"/>
      <c r="P414" s="24"/>
      <c r="Q414" s="24"/>
      <c r="R414" s="24"/>
      <c r="S414" s="24"/>
      <c r="T414" s="24"/>
      <c r="U414" s="24"/>
      <c r="V414" s="24"/>
      <c r="W414" s="24"/>
      <c r="X414" s="24"/>
      <c r="Y414" s="24"/>
      <c r="Z414" s="24"/>
    </row>
    <row r="415" spans="1:26">
      <c r="A415" s="598"/>
      <c r="B415" s="598"/>
      <c r="C415" s="590"/>
      <c r="D415" s="590"/>
      <c r="E415" s="586"/>
      <c r="F415" s="586"/>
      <c r="G415" s="24"/>
      <c r="H415" s="24"/>
      <c r="I415" s="24"/>
      <c r="J415" s="24"/>
      <c r="K415" s="24"/>
      <c r="L415" s="24"/>
      <c r="M415" s="24"/>
      <c r="N415" s="24"/>
      <c r="O415" s="24"/>
      <c r="P415" s="24"/>
      <c r="Q415" s="24"/>
      <c r="R415" s="24"/>
      <c r="S415" s="24"/>
      <c r="T415" s="24"/>
      <c r="U415" s="24"/>
      <c r="V415" s="24"/>
      <c r="W415" s="24"/>
      <c r="X415" s="24"/>
      <c r="Y415" s="24"/>
      <c r="Z415" s="24"/>
    </row>
    <row r="416" spans="1:26">
      <c r="A416" s="598"/>
      <c r="B416" s="598"/>
      <c r="C416" s="590"/>
      <c r="D416" s="590"/>
      <c r="E416" s="586"/>
      <c r="F416" s="586"/>
      <c r="G416" s="24"/>
      <c r="H416" s="24"/>
      <c r="I416" s="24"/>
      <c r="J416" s="24"/>
      <c r="K416" s="24"/>
      <c r="L416" s="24"/>
      <c r="M416" s="24"/>
      <c r="N416" s="24"/>
      <c r="O416" s="24"/>
      <c r="P416" s="24"/>
      <c r="Q416" s="24"/>
      <c r="R416" s="24"/>
      <c r="S416" s="24"/>
      <c r="T416" s="24"/>
      <c r="U416" s="24"/>
      <c r="V416" s="24"/>
      <c r="W416" s="24"/>
      <c r="X416" s="24"/>
      <c r="Y416" s="24"/>
      <c r="Z416" s="24"/>
    </row>
    <row r="417" spans="1:26">
      <c r="A417" s="598"/>
      <c r="B417" s="598"/>
      <c r="C417" s="590"/>
      <c r="D417" s="590"/>
      <c r="E417" s="586"/>
      <c r="F417" s="586"/>
      <c r="G417" s="24"/>
      <c r="H417" s="24"/>
      <c r="I417" s="24"/>
      <c r="J417" s="24"/>
      <c r="K417" s="24"/>
      <c r="L417" s="24"/>
      <c r="M417" s="24"/>
      <c r="N417" s="24"/>
      <c r="O417" s="24"/>
      <c r="P417" s="24"/>
      <c r="Q417" s="24"/>
      <c r="R417" s="24"/>
      <c r="S417" s="24"/>
      <c r="T417" s="24"/>
      <c r="U417" s="24"/>
      <c r="V417" s="24"/>
      <c r="W417" s="24"/>
      <c r="X417" s="24"/>
      <c r="Y417" s="24"/>
      <c r="Z417" s="24"/>
    </row>
    <row r="418" spans="1:26">
      <c r="A418" s="598"/>
      <c r="B418" s="598"/>
      <c r="C418" s="590"/>
      <c r="D418" s="590"/>
      <c r="E418" s="586"/>
      <c r="F418" s="586"/>
      <c r="G418" s="24"/>
      <c r="H418" s="24"/>
      <c r="I418" s="24"/>
      <c r="J418" s="24"/>
      <c r="K418" s="24"/>
      <c r="L418" s="24"/>
      <c r="M418" s="24"/>
      <c r="N418" s="24"/>
      <c r="O418" s="24"/>
      <c r="P418" s="24"/>
      <c r="Q418" s="24"/>
      <c r="R418" s="24"/>
      <c r="S418" s="24"/>
      <c r="T418" s="24"/>
      <c r="U418" s="24"/>
      <c r="V418" s="24"/>
      <c r="W418" s="24"/>
      <c r="X418" s="24"/>
      <c r="Y418" s="24"/>
      <c r="Z418" s="24"/>
    </row>
    <row r="419" spans="1:26">
      <c r="A419" s="598"/>
      <c r="B419" s="598"/>
      <c r="C419" s="590"/>
      <c r="D419" s="590"/>
      <c r="E419" s="586"/>
      <c r="F419" s="586"/>
      <c r="G419" s="24"/>
      <c r="H419" s="24"/>
      <c r="I419" s="24"/>
      <c r="J419" s="24"/>
      <c r="K419" s="24"/>
      <c r="L419" s="24"/>
      <c r="M419" s="24"/>
      <c r="N419" s="24"/>
      <c r="O419" s="24"/>
      <c r="P419" s="24"/>
      <c r="Q419" s="24"/>
      <c r="R419" s="24"/>
      <c r="S419" s="24"/>
      <c r="T419" s="24"/>
      <c r="U419" s="24"/>
      <c r="V419" s="24"/>
      <c r="W419" s="24"/>
      <c r="X419" s="24"/>
      <c r="Y419" s="24"/>
      <c r="Z419" s="24"/>
    </row>
    <row r="420" spans="1:26">
      <c r="A420" s="598"/>
      <c r="B420" s="598"/>
      <c r="C420" s="590"/>
      <c r="D420" s="590"/>
      <c r="E420" s="586"/>
      <c r="F420" s="586"/>
      <c r="G420" s="24"/>
      <c r="H420" s="24"/>
      <c r="I420" s="24"/>
      <c r="J420" s="24"/>
      <c r="K420" s="24"/>
      <c r="L420" s="24"/>
      <c r="M420" s="24"/>
      <c r="N420" s="24"/>
      <c r="O420" s="24"/>
      <c r="P420" s="24"/>
      <c r="Q420" s="24"/>
      <c r="R420" s="24"/>
      <c r="S420" s="24"/>
      <c r="T420" s="24"/>
      <c r="U420" s="24"/>
      <c r="V420" s="24"/>
      <c r="W420" s="24"/>
      <c r="X420" s="24"/>
      <c r="Y420" s="24"/>
      <c r="Z420" s="24"/>
    </row>
    <row r="421" spans="1:26">
      <c r="A421" s="598"/>
      <c r="B421" s="598"/>
      <c r="C421" s="590"/>
      <c r="D421" s="590"/>
      <c r="E421" s="586"/>
      <c r="F421" s="586"/>
      <c r="G421" s="24"/>
      <c r="H421" s="24"/>
      <c r="I421" s="24"/>
      <c r="J421" s="24"/>
      <c r="K421" s="24"/>
      <c r="L421" s="24"/>
      <c r="M421" s="24"/>
      <c r="N421" s="24"/>
      <c r="O421" s="24"/>
      <c r="P421" s="24"/>
      <c r="Q421" s="24"/>
      <c r="R421" s="24"/>
      <c r="S421" s="24"/>
      <c r="T421" s="24"/>
      <c r="U421" s="24"/>
      <c r="V421" s="24"/>
      <c r="W421" s="24"/>
      <c r="X421" s="24"/>
      <c r="Y421" s="24"/>
      <c r="Z421" s="24"/>
    </row>
    <row r="422" spans="1:26">
      <c r="A422" s="598"/>
      <c r="B422" s="598"/>
      <c r="C422" s="590"/>
      <c r="D422" s="590"/>
      <c r="E422" s="586"/>
      <c r="F422" s="586"/>
      <c r="G422" s="24"/>
      <c r="H422" s="24"/>
      <c r="I422" s="24"/>
      <c r="J422" s="24"/>
      <c r="K422" s="24"/>
      <c r="L422" s="24"/>
      <c r="M422" s="24"/>
      <c r="N422" s="24"/>
      <c r="O422" s="24"/>
      <c r="P422" s="24"/>
      <c r="Q422" s="24"/>
      <c r="R422" s="24"/>
      <c r="S422" s="24"/>
      <c r="T422" s="24"/>
      <c r="U422" s="24"/>
      <c r="V422" s="24"/>
      <c r="W422" s="24"/>
      <c r="X422" s="24"/>
      <c r="Y422" s="24"/>
      <c r="Z422" s="24"/>
    </row>
    <row r="423" spans="1:26">
      <c r="A423" s="598"/>
      <c r="B423" s="598"/>
      <c r="C423" s="590"/>
      <c r="D423" s="590"/>
      <c r="E423" s="586"/>
      <c r="F423" s="586"/>
      <c r="G423" s="24"/>
      <c r="H423" s="24"/>
      <c r="I423" s="24"/>
      <c r="J423" s="24"/>
      <c r="K423" s="24"/>
      <c r="L423" s="24"/>
      <c r="M423" s="24"/>
      <c r="N423" s="24"/>
      <c r="O423" s="24"/>
      <c r="P423" s="24"/>
      <c r="Q423" s="24"/>
      <c r="R423" s="24"/>
      <c r="S423" s="24"/>
      <c r="T423" s="24"/>
      <c r="U423" s="24"/>
      <c r="V423" s="24"/>
      <c r="W423" s="24"/>
      <c r="X423" s="24"/>
      <c r="Y423" s="24"/>
      <c r="Z423" s="24"/>
    </row>
    <row r="424" spans="1:26">
      <c r="A424" s="598"/>
      <c r="B424" s="598"/>
      <c r="C424" s="590"/>
      <c r="D424" s="590"/>
      <c r="E424" s="586"/>
      <c r="F424" s="586"/>
      <c r="G424" s="24"/>
      <c r="H424" s="24"/>
      <c r="I424" s="24"/>
      <c r="J424" s="24"/>
      <c r="K424" s="24"/>
      <c r="L424" s="24"/>
      <c r="M424" s="24"/>
      <c r="N424" s="24"/>
      <c r="O424" s="24"/>
      <c r="P424" s="24"/>
      <c r="Q424" s="24"/>
      <c r="R424" s="24"/>
      <c r="S424" s="24"/>
      <c r="T424" s="24"/>
      <c r="U424" s="24"/>
      <c r="V424" s="24"/>
      <c r="W424" s="24"/>
      <c r="X424" s="24"/>
      <c r="Y424" s="24"/>
      <c r="Z424" s="24"/>
    </row>
    <row r="425" spans="1:26">
      <c r="A425" s="598"/>
      <c r="B425" s="598"/>
      <c r="C425" s="590"/>
      <c r="D425" s="590"/>
      <c r="E425" s="586"/>
      <c r="F425" s="586"/>
      <c r="G425" s="24"/>
      <c r="H425" s="24"/>
      <c r="I425" s="24"/>
      <c r="J425" s="24"/>
      <c r="K425" s="24"/>
      <c r="L425" s="24"/>
      <c r="M425" s="24"/>
      <c r="N425" s="24"/>
      <c r="O425" s="24"/>
      <c r="P425" s="24"/>
      <c r="Q425" s="24"/>
      <c r="R425" s="24"/>
      <c r="S425" s="24"/>
      <c r="T425" s="24"/>
      <c r="U425" s="24"/>
      <c r="V425" s="24"/>
      <c r="W425" s="24"/>
      <c r="X425" s="24"/>
      <c r="Y425" s="24"/>
      <c r="Z425" s="24"/>
    </row>
    <row r="426" spans="1:26">
      <c r="A426" s="598"/>
      <c r="B426" s="598"/>
      <c r="C426" s="590"/>
      <c r="D426" s="590"/>
      <c r="E426" s="586"/>
      <c r="F426" s="586"/>
      <c r="G426" s="24"/>
      <c r="H426" s="24"/>
      <c r="I426" s="24"/>
      <c r="J426" s="24"/>
      <c r="K426" s="24"/>
      <c r="L426" s="24"/>
      <c r="M426" s="24"/>
      <c r="N426" s="24"/>
      <c r="O426" s="24"/>
      <c r="P426" s="24"/>
      <c r="Q426" s="24"/>
      <c r="R426" s="24"/>
      <c r="S426" s="24"/>
      <c r="T426" s="24"/>
      <c r="U426" s="24"/>
      <c r="V426" s="24"/>
      <c r="W426" s="24"/>
      <c r="X426" s="24"/>
      <c r="Y426" s="24"/>
      <c r="Z426" s="24"/>
    </row>
    <row r="427" spans="1:26">
      <c r="A427" s="598"/>
      <c r="B427" s="598"/>
      <c r="C427" s="590"/>
      <c r="D427" s="590"/>
      <c r="E427" s="586"/>
      <c r="F427" s="586"/>
      <c r="G427" s="24"/>
      <c r="H427" s="24"/>
      <c r="I427" s="24"/>
      <c r="J427" s="24"/>
      <c r="K427" s="24"/>
      <c r="L427" s="24"/>
      <c r="M427" s="24"/>
      <c r="N427" s="24"/>
      <c r="O427" s="24"/>
      <c r="P427" s="24"/>
      <c r="Q427" s="24"/>
      <c r="R427" s="24"/>
      <c r="S427" s="24"/>
      <c r="T427" s="24"/>
      <c r="U427" s="24"/>
      <c r="V427" s="24"/>
      <c r="W427" s="24"/>
      <c r="X427" s="24"/>
      <c r="Y427" s="24"/>
      <c r="Z427" s="24"/>
    </row>
    <row r="428" spans="1:26">
      <c r="A428" s="598"/>
      <c r="B428" s="598"/>
      <c r="C428" s="590"/>
      <c r="D428" s="590"/>
      <c r="E428" s="586"/>
      <c r="F428" s="586"/>
      <c r="G428" s="24"/>
      <c r="H428" s="24"/>
      <c r="I428" s="24"/>
      <c r="J428" s="24"/>
      <c r="K428" s="24"/>
      <c r="L428" s="24"/>
      <c r="M428" s="24"/>
      <c r="N428" s="24"/>
      <c r="O428" s="24"/>
      <c r="P428" s="24"/>
      <c r="Q428" s="24"/>
      <c r="R428" s="24"/>
      <c r="S428" s="24"/>
      <c r="T428" s="24"/>
      <c r="U428" s="24"/>
      <c r="V428" s="24"/>
      <c r="W428" s="24"/>
      <c r="X428" s="24"/>
      <c r="Y428" s="24"/>
      <c r="Z428" s="24"/>
    </row>
    <row r="429" spans="1:26">
      <c r="A429" s="598"/>
      <c r="B429" s="598"/>
      <c r="C429" s="590"/>
      <c r="D429" s="590"/>
      <c r="E429" s="586"/>
      <c r="F429" s="586"/>
      <c r="G429" s="24"/>
      <c r="H429" s="24"/>
      <c r="I429" s="24"/>
      <c r="J429" s="24"/>
      <c r="K429" s="24"/>
      <c r="L429" s="24"/>
      <c r="M429" s="24"/>
      <c r="N429" s="24"/>
      <c r="O429" s="24"/>
      <c r="P429" s="24"/>
      <c r="Q429" s="24"/>
      <c r="R429" s="24"/>
      <c r="S429" s="24"/>
      <c r="T429" s="24"/>
      <c r="U429" s="24"/>
      <c r="V429" s="24"/>
      <c r="W429" s="24"/>
      <c r="X429" s="24"/>
      <c r="Y429" s="24"/>
      <c r="Z429" s="24"/>
    </row>
    <row r="430" spans="1:26">
      <c r="A430" s="598"/>
      <c r="B430" s="598"/>
      <c r="C430" s="590"/>
      <c r="D430" s="590"/>
      <c r="E430" s="586"/>
      <c r="F430" s="586"/>
      <c r="G430" s="24"/>
      <c r="H430" s="24"/>
      <c r="I430" s="24"/>
      <c r="J430" s="24"/>
      <c r="K430" s="24"/>
      <c r="L430" s="24"/>
      <c r="M430" s="24"/>
      <c r="N430" s="24"/>
      <c r="O430" s="24"/>
      <c r="P430" s="24"/>
      <c r="Q430" s="24"/>
      <c r="R430" s="24"/>
      <c r="S430" s="24"/>
      <c r="T430" s="24"/>
      <c r="U430" s="24"/>
      <c r="V430" s="24"/>
      <c r="W430" s="24"/>
      <c r="X430" s="24"/>
      <c r="Y430" s="24"/>
      <c r="Z430" s="24"/>
    </row>
    <row r="431" spans="1:26">
      <c r="A431" s="598"/>
      <c r="B431" s="598"/>
      <c r="C431" s="590"/>
      <c r="D431" s="590"/>
      <c r="E431" s="586"/>
      <c r="F431" s="586"/>
      <c r="G431" s="24"/>
      <c r="H431" s="24"/>
      <c r="I431" s="24"/>
      <c r="J431" s="24"/>
      <c r="K431" s="24"/>
      <c r="L431" s="24"/>
      <c r="M431" s="24"/>
      <c r="N431" s="24"/>
      <c r="O431" s="24"/>
      <c r="P431" s="24"/>
      <c r="Q431" s="24"/>
      <c r="R431" s="24"/>
      <c r="S431" s="24"/>
      <c r="T431" s="24"/>
      <c r="U431" s="24"/>
      <c r="V431" s="24"/>
      <c r="W431" s="24"/>
      <c r="X431" s="24"/>
      <c r="Y431" s="24"/>
      <c r="Z431" s="24"/>
    </row>
    <row r="432" spans="1:26">
      <c r="A432" s="598"/>
      <c r="B432" s="598"/>
      <c r="C432" s="590"/>
      <c r="D432" s="590"/>
      <c r="E432" s="586"/>
      <c r="F432" s="586"/>
      <c r="G432" s="24"/>
      <c r="H432" s="24"/>
      <c r="I432" s="24"/>
      <c r="J432" s="24"/>
      <c r="K432" s="24"/>
      <c r="L432" s="24"/>
      <c r="M432" s="24"/>
      <c r="N432" s="24"/>
      <c r="O432" s="24"/>
      <c r="P432" s="24"/>
      <c r="Q432" s="24"/>
      <c r="R432" s="24"/>
      <c r="S432" s="24"/>
      <c r="T432" s="24"/>
      <c r="U432" s="24"/>
      <c r="V432" s="24"/>
      <c r="W432" s="24"/>
      <c r="X432" s="24"/>
      <c r="Y432" s="24"/>
      <c r="Z432" s="24"/>
    </row>
    <row r="433" spans="1:26">
      <c r="A433" s="598"/>
      <c r="B433" s="598"/>
      <c r="C433" s="590"/>
      <c r="D433" s="590"/>
      <c r="E433" s="586"/>
      <c r="F433" s="586"/>
      <c r="G433" s="24"/>
      <c r="H433" s="24"/>
      <c r="I433" s="24"/>
      <c r="J433" s="24"/>
      <c r="K433" s="24"/>
      <c r="L433" s="24"/>
      <c r="M433" s="24"/>
      <c r="N433" s="24"/>
      <c r="O433" s="24"/>
      <c r="P433" s="24"/>
      <c r="Q433" s="24"/>
      <c r="R433" s="24"/>
      <c r="S433" s="24"/>
      <c r="T433" s="24"/>
      <c r="U433" s="24"/>
      <c r="V433" s="24"/>
      <c r="W433" s="24"/>
      <c r="X433" s="24"/>
      <c r="Y433" s="24"/>
      <c r="Z433" s="24"/>
    </row>
    <row r="434" spans="1:26">
      <c r="A434" s="598"/>
      <c r="B434" s="598"/>
      <c r="C434" s="590"/>
      <c r="D434" s="590"/>
      <c r="E434" s="586"/>
      <c r="F434" s="586"/>
      <c r="G434" s="24"/>
      <c r="H434" s="24"/>
      <c r="I434" s="24"/>
      <c r="J434" s="24"/>
      <c r="K434" s="24"/>
      <c r="L434" s="24"/>
      <c r="M434" s="24"/>
      <c r="N434" s="24"/>
      <c r="O434" s="24"/>
      <c r="P434" s="24"/>
      <c r="Q434" s="24"/>
      <c r="R434" s="24"/>
      <c r="S434" s="24"/>
      <c r="T434" s="24"/>
      <c r="U434" s="24"/>
      <c r="V434" s="24"/>
      <c r="W434" s="24"/>
      <c r="X434" s="24"/>
      <c r="Y434" s="24"/>
      <c r="Z434" s="24"/>
    </row>
    <row r="435" spans="1:26">
      <c r="A435" s="598"/>
      <c r="B435" s="598"/>
      <c r="C435" s="590"/>
      <c r="D435" s="590"/>
      <c r="E435" s="586"/>
      <c r="F435" s="586"/>
      <c r="G435" s="24"/>
      <c r="H435" s="24"/>
      <c r="I435" s="24"/>
      <c r="J435" s="24"/>
      <c r="K435" s="24"/>
      <c r="L435" s="24"/>
      <c r="M435" s="24"/>
      <c r="N435" s="24"/>
      <c r="O435" s="24"/>
      <c r="P435" s="24"/>
      <c r="Q435" s="24"/>
      <c r="R435" s="24"/>
      <c r="S435" s="24"/>
      <c r="T435" s="24"/>
      <c r="U435" s="24"/>
      <c r="V435" s="24"/>
      <c r="W435" s="24"/>
      <c r="X435" s="24"/>
      <c r="Y435" s="24"/>
      <c r="Z435" s="24"/>
    </row>
    <row r="436" spans="1:26">
      <c r="A436" s="598"/>
      <c r="B436" s="598"/>
      <c r="C436" s="590"/>
      <c r="D436" s="590"/>
      <c r="E436" s="586"/>
      <c r="F436" s="586"/>
      <c r="G436" s="24"/>
      <c r="H436" s="24"/>
      <c r="I436" s="24"/>
      <c r="J436" s="24"/>
      <c r="K436" s="24"/>
      <c r="L436" s="24"/>
      <c r="M436" s="24"/>
      <c r="N436" s="24"/>
      <c r="O436" s="24"/>
      <c r="P436" s="24"/>
      <c r="Q436" s="24"/>
      <c r="R436" s="24"/>
      <c r="S436" s="24"/>
      <c r="T436" s="24"/>
      <c r="U436" s="24"/>
      <c r="V436" s="24"/>
      <c r="W436" s="24"/>
      <c r="X436" s="24"/>
      <c r="Y436" s="24"/>
      <c r="Z436" s="24"/>
    </row>
    <row r="437" spans="1:26">
      <c r="A437" s="598"/>
      <c r="B437" s="598"/>
      <c r="C437" s="590"/>
      <c r="D437" s="590"/>
      <c r="E437" s="586"/>
      <c r="F437" s="586"/>
      <c r="G437" s="24"/>
      <c r="H437" s="24"/>
      <c r="I437" s="24"/>
      <c r="J437" s="24"/>
      <c r="K437" s="24"/>
      <c r="L437" s="24"/>
      <c r="M437" s="24"/>
      <c r="N437" s="24"/>
      <c r="O437" s="24"/>
      <c r="P437" s="24"/>
      <c r="Q437" s="24"/>
      <c r="R437" s="24"/>
      <c r="S437" s="24"/>
      <c r="T437" s="24"/>
      <c r="U437" s="24"/>
      <c r="V437" s="24"/>
      <c r="W437" s="24"/>
      <c r="X437" s="24"/>
      <c r="Y437" s="24"/>
      <c r="Z437" s="24"/>
    </row>
    <row r="438" spans="1:26">
      <c r="A438" s="598"/>
      <c r="B438" s="598"/>
      <c r="C438" s="590"/>
      <c r="D438" s="590"/>
      <c r="E438" s="586"/>
      <c r="F438" s="586"/>
      <c r="G438" s="24"/>
      <c r="H438" s="24"/>
      <c r="I438" s="24"/>
      <c r="J438" s="24"/>
      <c r="K438" s="24"/>
      <c r="L438" s="24"/>
      <c r="M438" s="24"/>
      <c r="N438" s="24"/>
      <c r="O438" s="24"/>
      <c r="P438" s="24"/>
      <c r="Q438" s="24"/>
      <c r="R438" s="24"/>
      <c r="S438" s="24"/>
      <c r="T438" s="24"/>
      <c r="U438" s="24"/>
      <c r="V438" s="24"/>
      <c r="W438" s="24"/>
      <c r="X438" s="24"/>
      <c r="Y438" s="24"/>
      <c r="Z438" s="24"/>
    </row>
    <row r="439" spans="1:26">
      <c r="A439" s="598"/>
      <c r="B439" s="598"/>
      <c r="C439" s="590"/>
      <c r="D439" s="590"/>
      <c r="E439" s="586"/>
      <c r="F439" s="586"/>
      <c r="G439" s="24"/>
      <c r="H439" s="24"/>
      <c r="I439" s="24"/>
      <c r="J439" s="24"/>
      <c r="K439" s="24"/>
      <c r="L439" s="24"/>
      <c r="M439" s="24"/>
      <c r="N439" s="24"/>
      <c r="O439" s="24"/>
      <c r="P439" s="24"/>
      <c r="Q439" s="24"/>
      <c r="R439" s="24"/>
      <c r="S439" s="24"/>
      <c r="T439" s="24"/>
      <c r="U439" s="24"/>
      <c r="V439" s="24"/>
      <c r="W439" s="24"/>
      <c r="X439" s="24"/>
      <c r="Y439" s="24"/>
      <c r="Z439" s="24"/>
    </row>
    <row r="440" spans="1:26">
      <c r="A440" s="598"/>
      <c r="B440" s="598"/>
      <c r="C440" s="590"/>
      <c r="D440" s="590"/>
      <c r="E440" s="586"/>
      <c r="F440" s="586"/>
      <c r="G440" s="24"/>
      <c r="H440" s="24"/>
      <c r="I440" s="24"/>
      <c r="J440" s="24"/>
      <c r="K440" s="24"/>
      <c r="L440" s="24"/>
      <c r="M440" s="24"/>
      <c r="N440" s="24"/>
      <c r="O440" s="24"/>
      <c r="P440" s="24"/>
      <c r="Q440" s="24"/>
      <c r="R440" s="24"/>
      <c r="S440" s="24"/>
      <c r="T440" s="24"/>
      <c r="U440" s="24"/>
      <c r="V440" s="24"/>
      <c r="W440" s="24"/>
      <c r="X440" s="24"/>
      <c r="Y440" s="24"/>
      <c r="Z440" s="24"/>
    </row>
    <row r="441" spans="1:26">
      <c r="A441" s="598"/>
      <c r="B441" s="598"/>
      <c r="C441" s="590"/>
      <c r="D441" s="590"/>
      <c r="E441" s="586"/>
      <c r="F441" s="586"/>
      <c r="G441" s="24"/>
      <c r="H441" s="24"/>
      <c r="I441" s="24"/>
      <c r="J441" s="24"/>
      <c r="K441" s="24"/>
      <c r="L441" s="24"/>
      <c r="M441" s="24"/>
      <c r="N441" s="24"/>
      <c r="O441" s="24"/>
      <c r="P441" s="24"/>
      <c r="Q441" s="24"/>
      <c r="R441" s="24"/>
      <c r="S441" s="24"/>
      <c r="T441" s="24"/>
      <c r="U441" s="24"/>
      <c r="V441" s="24"/>
      <c r="W441" s="24"/>
      <c r="X441" s="24"/>
      <c r="Y441" s="24"/>
      <c r="Z441" s="24"/>
    </row>
    <row r="442" spans="1:26">
      <c r="A442" s="598"/>
      <c r="B442" s="598"/>
      <c r="C442" s="590"/>
      <c r="D442" s="590"/>
      <c r="E442" s="586"/>
      <c r="F442" s="586"/>
      <c r="G442" s="24"/>
      <c r="H442" s="24"/>
      <c r="I442" s="24"/>
      <c r="J442" s="24"/>
      <c r="K442" s="24"/>
      <c r="L442" s="24"/>
      <c r="M442" s="24"/>
      <c r="N442" s="24"/>
      <c r="O442" s="24"/>
      <c r="P442" s="24"/>
      <c r="Q442" s="24"/>
      <c r="R442" s="24"/>
      <c r="S442" s="24"/>
      <c r="T442" s="24"/>
      <c r="U442" s="24"/>
      <c r="V442" s="24"/>
      <c r="W442" s="24"/>
      <c r="X442" s="24"/>
      <c r="Y442" s="24"/>
      <c r="Z442" s="24"/>
    </row>
    <row r="443" spans="1:26">
      <c r="A443" s="598"/>
      <c r="B443" s="598"/>
      <c r="C443" s="590"/>
      <c r="D443" s="590"/>
      <c r="E443" s="586"/>
      <c r="F443" s="586"/>
      <c r="G443" s="24"/>
      <c r="H443" s="24"/>
      <c r="I443" s="24"/>
      <c r="J443" s="24"/>
      <c r="K443" s="24"/>
      <c r="L443" s="24"/>
      <c r="M443" s="24"/>
      <c r="N443" s="24"/>
      <c r="O443" s="24"/>
      <c r="P443" s="24"/>
      <c r="Q443" s="24"/>
      <c r="R443" s="24"/>
      <c r="S443" s="24"/>
      <c r="T443" s="24"/>
      <c r="U443" s="24"/>
      <c r="V443" s="24"/>
      <c r="W443" s="24"/>
      <c r="X443" s="24"/>
      <c r="Y443" s="24"/>
      <c r="Z443" s="24"/>
    </row>
    <row r="444" spans="1:26">
      <c r="A444" s="598"/>
      <c r="B444" s="598"/>
      <c r="C444" s="590"/>
      <c r="D444" s="590"/>
      <c r="E444" s="586"/>
      <c r="F444" s="586"/>
      <c r="G444" s="24"/>
      <c r="H444" s="24"/>
      <c r="I444" s="24"/>
      <c r="J444" s="24"/>
      <c r="K444" s="24"/>
      <c r="L444" s="24"/>
      <c r="M444" s="24"/>
      <c r="N444" s="24"/>
      <c r="O444" s="24"/>
      <c r="P444" s="24"/>
      <c r="Q444" s="24"/>
      <c r="R444" s="24"/>
      <c r="S444" s="24"/>
      <c r="T444" s="24"/>
      <c r="U444" s="24"/>
      <c r="V444" s="24"/>
      <c r="W444" s="24"/>
      <c r="X444" s="24"/>
      <c r="Y444" s="24"/>
      <c r="Z444" s="24"/>
    </row>
    <row r="445" spans="1:26">
      <c r="A445" s="598"/>
      <c r="B445" s="598"/>
      <c r="C445" s="590"/>
      <c r="D445" s="590"/>
      <c r="E445" s="586"/>
      <c r="F445" s="586"/>
      <c r="G445" s="24"/>
      <c r="H445" s="24"/>
      <c r="I445" s="24"/>
      <c r="J445" s="24"/>
      <c r="K445" s="24"/>
      <c r="L445" s="24"/>
      <c r="M445" s="24"/>
      <c r="N445" s="24"/>
      <c r="O445" s="24"/>
      <c r="P445" s="24"/>
      <c r="Q445" s="24"/>
      <c r="R445" s="24"/>
      <c r="S445" s="24"/>
      <c r="T445" s="24"/>
      <c r="U445" s="24"/>
      <c r="V445" s="24"/>
      <c r="W445" s="24"/>
      <c r="X445" s="24"/>
      <c r="Y445" s="24"/>
      <c r="Z445" s="24"/>
    </row>
    <row r="446" spans="1:26">
      <c r="A446" s="598"/>
      <c r="B446" s="598"/>
      <c r="C446" s="590"/>
      <c r="D446" s="590"/>
      <c r="E446" s="586"/>
      <c r="F446" s="586"/>
      <c r="G446" s="24"/>
      <c r="H446" s="24"/>
      <c r="I446" s="24"/>
      <c r="J446" s="24"/>
      <c r="K446" s="24"/>
      <c r="L446" s="24"/>
      <c r="M446" s="24"/>
      <c r="N446" s="24"/>
      <c r="O446" s="24"/>
      <c r="P446" s="24"/>
      <c r="Q446" s="24"/>
      <c r="R446" s="24"/>
      <c r="S446" s="24"/>
      <c r="T446" s="24"/>
      <c r="U446" s="24"/>
      <c r="V446" s="24"/>
      <c r="W446" s="24"/>
      <c r="X446" s="24"/>
      <c r="Y446" s="24"/>
      <c r="Z446" s="24"/>
    </row>
    <row r="447" spans="1:26">
      <c r="A447" s="598"/>
      <c r="B447" s="598"/>
      <c r="C447" s="590"/>
      <c r="D447" s="590"/>
      <c r="E447" s="586"/>
      <c r="F447" s="586"/>
      <c r="G447" s="24"/>
      <c r="H447" s="24"/>
      <c r="I447" s="24"/>
      <c r="J447" s="24"/>
      <c r="K447" s="24"/>
      <c r="L447" s="24"/>
      <c r="M447" s="24"/>
      <c r="N447" s="24"/>
      <c r="O447" s="24"/>
      <c r="P447" s="24"/>
      <c r="Q447" s="24"/>
      <c r="R447" s="24"/>
      <c r="S447" s="24"/>
      <c r="T447" s="24"/>
      <c r="U447" s="24"/>
      <c r="V447" s="24"/>
      <c r="W447" s="24"/>
      <c r="X447" s="24"/>
      <c r="Y447" s="24"/>
      <c r="Z447" s="24"/>
    </row>
    <row r="448" spans="1:26">
      <c r="A448" s="598"/>
      <c r="B448" s="598"/>
      <c r="C448" s="590"/>
      <c r="D448" s="590"/>
      <c r="E448" s="586"/>
      <c r="F448" s="586"/>
      <c r="G448" s="24"/>
      <c r="H448" s="24"/>
      <c r="I448" s="24"/>
      <c r="J448" s="24"/>
      <c r="K448" s="24"/>
      <c r="L448" s="24"/>
      <c r="M448" s="24"/>
      <c r="N448" s="24"/>
      <c r="O448" s="24"/>
      <c r="P448" s="24"/>
      <c r="Q448" s="24"/>
      <c r="R448" s="24"/>
      <c r="S448" s="24"/>
      <c r="T448" s="24"/>
      <c r="U448" s="24"/>
      <c r="V448" s="24"/>
      <c r="W448" s="24"/>
      <c r="X448" s="24"/>
      <c r="Y448" s="24"/>
      <c r="Z448" s="24"/>
    </row>
    <row r="449" spans="1:26">
      <c r="A449" s="598"/>
      <c r="B449" s="598"/>
      <c r="C449" s="590"/>
      <c r="D449" s="590"/>
      <c r="E449" s="586"/>
      <c r="F449" s="586"/>
      <c r="G449" s="24"/>
      <c r="H449" s="24"/>
      <c r="I449" s="24"/>
      <c r="J449" s="24"/>
      <c r="K449" s="24"/>
      <c r="L449" s="24"/>
      <c r="M449" s="24"/>
      <c r="N449" s="24"/>
      <c r="O449" s="24"/>
      <c r="P449" s="24"/>
      <c r="Q449" s="24"/>
      <c r="R449" s="24"/>
      <c r="S449" s="24"/>
      <c r="T449" s="24"/>
      <c r="U449" s="24"/>
      <c r="V449" s="24"/>
      <c r="W449" s="24"/>
      <c r="X449" s="24"/>
      <c r="Y449" s="24"/>
      <c r="Z449" s="24"/>
    </row>
    <row r="450" spans="1:26">
      <c r="A450" s="598"/>
      <c r="B450" s="598"/>
      <c r="C450" s="590"/>
      <c r="D450" s="590"/>
      <c r="E450" s="586"/>
      <c r="F450" s="586"/>
      <c r="G450" s="24"/>
      <c r="H450" s="24"/>
      <c r="I450" s="24"/>
      <c r="J450" s="24"/>
      <c r="K450" s="24"/>
      <c r="L450" s="24"/>
      <c r="M450" s="24"/>
      <c r="N450" s="24"/>
      <c r="O450" s="24"/>
      <c r="P450" s="24"/>
      <c r="Q450" s="24"/>
      <c r="R450" s="24"/>
      <c r="S450" s="24"/>
      <c r="T450" s="24"/>
      <c r="U450" s="24"/>
      <c r="V450" s="24"/>
      <c r="W450" s="24"/>
      <c r="X450" s="24"/>
      <c r="Y450" s="24"/>
      <c r="Z450" s="24"/>
    </row>
    <row r="451" spans="1:26">
      <c r="A451" s="598"/>
      <c r="B451" s="598"/>
      <c r="C451" s="590"/>
      <c r="D451" s="590"/>
      <c r="E451" s="586"/>
      <c r="F451" s="586"/>
      <c r="G451" s="24"/>
      <c r="H451" s="24"/>
      <c r="I451" s="24"/>
      <c r="J451" s="24"/>
      <c r="K451" s="24"/>
      <c r="L451" s="24"/>
      <c r="M451" s="24"/>
      <c r="N451" s="24"/>
      <c r="O451" s="24"/>
      <c r="P451" s="24"/>
      <c r="Q451" s="24"/>
      <c r="R451" s="24"/>
      <c r="S451" s="24"/>
      <c r="T451" s="24"/>
      <c r="U451" s="24"/>
      <c r="V451" s="24"/>
      <c r="W451" s="24"/>
      <c r="X451" s="24"/>
      <c r="Y451" s="24"/>
      <c r="Z451" s="24"/>
    </row>
    <row r="452" spans="1:26">
      <c r="A452" s="598"/>
      <c r="B452" s="598"/>
      <c r="C452" s="590"/>
      <c r="D452" s="590"/>
      <c r="E452" s="586"/>
      <c r="F452" s="586"/>
      <c r="G452" s="24"/>
      <c r="H452" s="24"/>
      <c r="I452" s="24"/>
      <c r="J452" s="24"/>
      <c r="K452" s="24"/>
      <c r="L452" s="24"/>
      <c r="M452" s="24"/>
      <c r="N452" s="24"/>
      <c r="O452" s="24"/>
      <c r="P452" s="24"/>
      <c r="Q452" s="24"/>
      <c r="R452" s="24"/>
      <c r="S452" s="24"/>
      <c r="T452" s="24"/>
      <c r="U452" s="24"/>
      <c r="V452" s="24"/>
      <c r="W452" s="24"/>
      <c r="X452" s="24"/>
      <c r="Y452" s="24"/>
      <c r="Z452" s="24"/>
    </row>
    <row r="453" spans="1:26">
      <c r="A453" s="598"/>
      <c r="B453" s="598"/>
      <c r="C453" s="590"/>
      <c r="D453" s="590"/>
      <c r="E453" s="586"/>
      <c r="F453" s="586"/>
      <c r="G453" s="24"/>
      <c r="H453" s="24"/>
      <c r="I453" s="24"/>
      <c r="J453" s="24"/>
      <c r="K453" s="24"/>
      <c r="L453" s="24"/>
      <c r="M453" s="24"/>
      <c r="N453" s="24"/>
      <c r="O453" s="24"/>
      <c r="P453" s="24"/>
      <c r="Q453" s="24"/>
      <c r="R453" s="24"/>
      <c r="S453" s="24"/>
      <c r="T453" s="24"/>
      <c r="U453" s="24"/>
      <c r="V453" s="24"/>
      <c r="W453" s="24"/>
      <c r="X453" s="24"/>
      <c r="Y453" s="24"/>
      <c r="Z453" s="24"/>
    </row>
    <row r="454" spans="1:26">
      <c r="A454" s="598"/>
      <c r="B454" s="598"/>
      <c r="C454" s="590"/>
      <c r="D454" s="590"/>
      <c r="E454" s="586"/>
      <c r="F454" s="586"/>
      <c r="G454" s="24"/>
      <c r="H454" s="24"/>
      <c r="I454" s="24"/>
      <c r="J454" s="24"/>
      <c r="K454" s="24"/>
      <c r="L454" s="24"/>
      <c r="M454" s="24"/>
      <c r="N454" s="24"/>
      <c r="O454" s="24"/>
      <c r="P454" s="24"/>
      <c r="Q454" s="24"/>
      <c r="R454" s="24"/>
      <c r="S454" s="24"/>
      <c r="T454" s="24"/>
      <c r="U454" s="24"/>
      <c r="V454" s="24"/>
      <c r="W454" s="24"/>
      <c r="X454" s="24"/>
      <c r="Y454" s="24"/>
      <c r="Z454" s="24"/>
    </row>
    <row r="455" spans="1:26">
      <c r="A455" s="598"/>
      <c r="B455" s="598"/>
      <c r="C455" s="590"/>
      <c r="D455" s="590"/>
      <c r="E455" s="586"/>
      <c r="F455" s="586"/>
      <c r="G455" s="24"/>
      <c r="H455" s="24"/>
      <c r="I455" s="24"/>
      <c r="J455" s="24"/>
      <c r="K455" s="24"/>
      <c r="L455" s="24"/>
      <c r="M455" s="24"/>
      <c r="N455" s="24"/>
      <c r="O455" s="24"/>
      <c r="P455" s="24"/>
      <c r="Q455" s="24"/>
      <c r="R455" s="24"/>
      <c r="S455" s="24"/>
      <c r="T455" s="24"/>
      <c r="U455" s="24"/>
      <c r="V455" s="24"/>
      <c r="W455" s="24"/>
      <c r="X455" s="24"/>
      <c r="Y455" s="24"/>
      <c r="Z455" s="24"/>
    </row>
    <row r="456" spans="1:26">
      <c r="A456" s="598"/>
      <c r="B456" s="598"/>
      <c r="C456" s="590"/>
      <c r="D456" s="590"/>
      <c r="E456" s="586"/>
      <c r="F456" s="586"/>
      <c r="G456" s="24"/>
      <c r="H456" s="24"/>
      <c r="I456" s="24"/>
      <c r="J456" s="24"/>
      <c r="K456" s="24"/>
      <c r="L456" s="24"/>
      <c r="M456" s="24"/>
      <c r="N456" s="24"/>
      <c r="O456" s="24"/>
      <c r="P456" s="24"/>
      <c r="Q456" s="24"/>
      <c r="R456" s="24"/>
      <c r="S456" s="24"/>
      <c r="T456" s="24"/>
      <c r="U456" s="24"/>
      <c r="V456" s="24"/>
      <c r="W456" s="24"/>
      <c r="X456" s="24"/>
      <c r="Y456" s="24"/>
      <c r="Z456" s="24"/>
    </row>
    <row r="457" spans="1:26">
      <c r="A457" s="598"/>
      <c r="B457" s="598"/>
      <c r="C457" s="590"/>
      <c r="D457" s="590"/>
      <c r="E457" s="586"/>
      <c r="F457" s="586"/>
      <c r="G457" s="24"/>
      <c r="H457" s="24"/>
      <c r="I457" s="24"/>
      <c r="J457" s="24"/>
      <c r="K457" s="24"/>
      <c r="L457" s="24"/>
      <c r="M457" s="24"/>
      <c r="N457" s="24"/>
      <c r="O457" s="24"/>
      <c r="P457" s="24"/>
      <c r="Q457" s="24"/>
      <c r="R457" s="24"/>
      <c r="S457" s="24"/>
      <c r="T457" s="24"/>
      <c r="U457" s="24"/>
      <c r="V457" s="24"/>
      <c r="W457" s="24"/>
      <c r="X457" s="24"/>
      <c r="Y457" s="24"/>
      <c r="Z457" s="24"/>
    </row>
    <row r="458" spans="1:26">
      <c r="A458" s="598"/>
      <c r="B458" s="598"/>
      <c r="C458" s="590"/>
      <c r="D458" s="590"/>
      <c r="E458" s="586"/>
      <c r="F458" s="586"/>
      <c r="G458" s="24"/>
      <c r="H458" s="24"/>
      <c r="I458" s="24"/>
      <c r="J458" s="24"/>
      <c r="K458" s="24"/>
      <c r="L458" s="24"/>
      <c r="M458" s="24"/>
      <c r="N458" s="24"/>
      <c r="O458" s="24"/>
      <c r="P458" s="24"/>
      <c r="Q458" s="24"/>
      <c r="R458" s="24"/>
      <c r="S458" s="24"/>
      <c r="T458" s="24"/>
      <c r="U458" s="24"/>
      <c r="V458" s="24"/>
      <c r="W458" s="24"/>
      <c r="X458" s="24"/>
      <c r="Y458" s="24"/>
      <c r="Z458" s="24"/>
    </row>
    <row r="459" spans="1:26">
      <c r="A459" s="598"/>
      <c r="B459" s="598"/>
      <c r="C459" s="590"/>
      <c r="D459" s="590"/>
      <c r="E459" s="586"/>
      <c r="F459" s="586"/>
      <c r="G459" s="24"/>
      <c r="H459" s="24"/>
      <c r="I459" s="24"/>
      <c r="J459" s="24"/>
      <c r="K459" s="24"/>
      <c r="L459" s="24"/>
      <c r="M459" s="24"/>
      <c r="N459" s="24"/>
      <c r="O459" s="24"/>
      <c r="P459" s="24"/>
      <c r="Q459" s="24"/>
      <c r="R459" s="24"/>
      <c r="S459" s="24"/>
      <c r="T459" s="24"/>
      <c r="U459" s="24"/>
      <c r="V459" s="24"/>
      <c r="W459" s="24"/>
      <c r="X459" s="24"/>
      <c r="Y459" s="24"/>
      <c r="Z459" s="24"/>
    </row>
    <row r="460" spans="1:26">
      <c r="A460" s="598"/>
      <c r="B460" s="598"/>
      <c r="C460" s="590"/>
      <c r="D460" s="590"/>
      <c r="E460" s="586"/>
      <c r="F460" s="586"/>
      <c r="G460" s="24"/>
      <c r="H460" s="24"/>
      <c r="I460" s="24"/>
      <c r="J460" s="24"/>
      <c r="K460" s="24"/>
      <c r="L460" s="24"/>
      <c r="M460" s="24"/>
      <c r="N460" s="24"/>
      <c r="O460" s="24"/>
      <c r="P460" s="24"/>
      <c r="Q460" s="24"/>
      <c r="R460" s="24"/>
      <c r="S460" s="24"/>
      <c r="T460" s="24"/>
      <c r="U460" s="24"/>
      <c r="V460" s="24"/>
      <c r="W460" s="24"/>
      <c r="X460" s="24"/>
      <c r="Y460" s="24"/>
      <c r="Z460" s="24"/>
    </row>
    <row r="461" spans="1:26">
      <c r="A461" s="598"/>
      <c r="B461" s="598"/>
      <c r="C461" s="590"/>
      <c r="D461" s="590"/>
      <c r="E461" s="586"/>
      <c r="F461" s="586"/>
      <c r="G461" s="24"/>
      <c r="H461" s="24"/>
      <c r="I461" s="24"/>
      <c r="J461" s="24"/>
      <c r="K461" s="24"/>
      <c r="L461" s="24"/>
      <c r="M461" s="24"/>
      <c r="N461" s="24"/>
      <c r="O461" s="24"/>
      <c r="P461" s="24"/>
      <c r="Q461" s="24"/>
      <c r="R461" s="24"/>
      <c r="S461" s="24"/>
      <c r="T461" s="24"/>
      <c r="U461" s="24"/>
      <c r="V461" s="24"/>
      <c r="W461" s="24"/>
      <c r="X461" s="24"/>
      <c r="Y461" s="24"/>
      <c r="Z461" s="24"/>
    </row>
    <row r="462" spans="1:26">
      <c r="A462" s="598"/>
      <c r="B462" s="598"/>
      <c r="C462" s="590"/>
      <c r="D462" s="590"/>
      <c r="E462" s="586"/>
      <c r="F462" s="586"/>
      <c r="G462" s="24"/>
      <c r="H462" s="24"/>
      <c r="I462" s="24"/>
      <c r="J462" s="24"/>
      <c r="K462" s="24"/>
      <c r="L462" s="24"/>
      <c r="M462" s="24"/>
      <c r="N462" s="24"/>
      <c r="O462" s="24"/>
      <c r="P462" s="24"/>
      <c r="Q462" s="24"/>
      <c r="R462" s="24"/>
      <c r="S462" s="24"/>
      <c r="T462" s="24"/>
      <c r="U462" s="24"/>
      <c r="V462" s="24"/>
      <c r="W462" s="24"/>
      <c r="X462" s="24"/>
      <c r="Y462" s="24"/>
      <c r="Z462" s="24"/>
    </row>
    <row r="463" spans="1:26">
      <c r="A463" s="598"/>
      <c r="B463" s="598"/>
      <c r="C463" s="590"/>
      <c r="D463" s="590"/>
      <c r="E463" s="586"/>
      <c r="F463" s="586"/>
      <c r="G463" s="24"/>
      <c r="H463" s="24"/>
      <c r="I463" s="24"/>
      <c r="J463" s="24"/>
      <c r="K463" s="24"/>
      <c r="L463" s="24"/>
      <c r="M463" s="24"/>
      <c r="N463" s="24"/>
      <c r="O463" s="24"/>
      <c r="P463" s="24"/>
      <c r="Q463" s="24"/>
      <c r="R463" s="24"/>
      <c r="S463" s="24"/>
      <c r="T463" s="24"/>
      <c r="U463" s="24"/>
      <c r="V463" s="24"/>
      <c r="W463" s="24"/>
      <c r="X463" s="24"/>
      <c r="Y463" s="24"/>
      <c r="Z463" s="24"/>
    </row>
    <row r="464" spans="1:26">
      <c r="A464" s="598"/>
      <c r="B464" s="598"/>
      <c r="C464" s="590"/>
      <c r="D464" s="590"/>
      <c r="E464" s="586"/>
      <c r="F464" s="586"/>
      <c r="G464" s="24"/>
      <c r="H464" s="24"/>
      <c r="I464" s="24"/>
      <c r="J464" s="24"/>
      <c r="K464" s="24"/>
      <c r="L464" s="24"/>
      <c r="M464" s="24"/>
      <c r="N464" s="24"/>
      <c r="O464" s="24"/>
      <c r="P464" s="24"/>
      <c r="Q464" s="24"/>
      <c r="R464" s="24"/>
      <c r="S464" s="24"/>
      <c r="T464" s="24"/>
      <c r="U464" s="24"/>
      <c r="V464" s="24"/>
      <c r="W464" s="24"/>
      <c r="X464" s="24"/>
      <c r="Y464" s="24"/>
      <c r="Z464" s="24"/>
    </row>
    <row r="465" spans="1:26">
      <c r="A465" s="598"/>
      <c r="B465" s="598"/>
      <c r="C465" s="590"/>
      <c r="D465" s="590"/>
      <c r="E465" s="586"/>
      <c r="F465" s="586"/>
      <c r="G465" s="24"/>
      <c r="H465" s="24"/>
      <c r="I465" s="24"/>
      <c r="J465" s="24"/>
      <c r="K465" s="24"/>
      <c r="L465" s="24"/>
      <c r="M465" s="24"/>
      <c r="N465" s="24"/>
      <c r="O465" s="24"/>
      <c r="P465" s="24"/>
      <c r="Q465" s="24"/>
      <c r="R465" s="24"/>
      <c r="S465" s="24"/>
      <c r="T465" s="24"/>
      <c r="U465" s="24"/>
      <c r="V465" s="24"/>
      <c r="W465" s="24"/>
      <c r="X465" s="24"/>
      <c r="Y465" s="24"/>
      <c r="Z465" s="24"/>
    </row>
    <row r="466" spans="1:26">
      <c r="A466" s="598"/>
      <c r="B466" s="598"/>
      <c r="C466" s="590"/>
      <c r="D466" s="590"/>
      <c r="E466" s="586"/>
      <c r="F466" s="586"/>
      <c r="G466" s="24"/>
      <c r="H466" s="24"/>
      <c r="I466" s="24"/>
      <c r="J466" s="24"/>
      <c r="K466" s="24"/>
      <c r="L466" s="24"/>
      <c r="M466" s="24"/>
      <c r="N466" s="24"/>
      <c r="O466" s="24"/>
      <c r="P466" s="24"/>
      <c r="Q466" s="24"/>
      <c r="R466" s="24"/>
      <c r="S466" s="24"/>
      <c r="T466" s="24"/>
      <c r="U466" s="24"/>
      <c r="V466" s="24"/>
      <c r="W466" s="24"/>
      <c r="X466" s="24"/>
      <c r="Y466" s="24"/>
      <c r="Z466" s="24"/>
    </row>
    <row r="467" spans="1:26">
      <c r="A467" s="598"/>
      <c r="B467" s="598"/>
      <c r="C467" s="590"/>
      <c r="D467" s="590"/>
      <c r="E467" s="586"/>
      <c r="F467" s="586"/>
      <c r="G467" s="24"/>
      <c r="H467" s="24"/>
      <c r="I467" s="24"/>
      <c r="J467" s="24"/>
      <c r="K467" s="24"/>
      <c r="L467" s="24"/>
      <c r="M467" s="24"/>
      <c r="N467" s="24"/>
      <c r="O467" s="24"/>
      <c r="P467" s="24"/>
      <c r="Q467" s="24"/>
      <c r="R467" s="24"/>
      <c r="S467" s="24"/>
      <c r="T467" s="24"/>
      <c r="U467" s="24"/>
      <c r="V467" s="24"/>
      <c r="W467" s="24"/>
      <c r="X467" s="24"/>
      <c r="Y467" s="24"/>
      <c r="Z467" s="24"/>
    </row>
    <row r="468" spans="1:26">
      <c r="A468" s="598"/>
      <c r="B468" s="598"/>
      <c r="C468" s="590"/>
      <c r="D468" s="590"/>
      <c r="E468" s="586"/>
      <c r="F468" s="586"/>
      <c r="G468" s="24"/>
      <c r="H468" s="24"/>
      <c r="I468" s="24"/>
      <c r="J468" s="24"/>
      <c r="K468" s="24"/>
      <c r="L468" s="24"/>
      <c r="M468" s="24"/>
      <c r="N468" s="24"/>
      <c r="O468" s="24"/>
      <c r="P468" s="24"/>
      <c r="Q468" s="24"/>
      <c r="R468" s="24"/>
      <c r="S468" s="24"/>
      <c r="T468" s="24"/>
      <c r="U468" s="24"/>
      <c r="V468" s="24"/>
      <c r="W468" s="24"/>
      <c r="X468" s="24"/>
      <c r="Y468" s="24"/>
      <c r="Z468" s="24"/>
    </row>
    <row r="469" spans="1:26">
      <c r="A469" s="598"/>
      <c r="B469" s="598"/>
      <c r="C469" s="590"/>
      <c r="D469" s="590"/>
      <c r="E469" s="586"/>
      <c r="F469" s="586"/>
      <c r="G469" s="24"/>
      <c r="H469" s="24"/>
      <c r="I469" s="24"/>
      <c r="J469" s="24"/>
      <c r="K469" s="24"/>
      <c r="L469" s="24"/>
      <c r="M469" s="24"/>
      <c r="N469" s="24"/>
      <c r="O469" s="24"/>
      <c r="P469" s="24"/>
      <c r="Q469" s="24"/>
      <c r="R469" s="24"/>
      <c r="S469" s="24"/>
      <c r="T469" s="24"/>
      <c r="U469" s="24"/>
      <c r="V469" s="24"/>
      <c r="W469" s="24"/>
      <c r="X469" s="24"/>
      <c r="Y469" s="24"/>
      <c r="Z469" s="24"/>
    </row>
    <row r="470" spans="1:26">
      <c r="A470" s="598"/>
      <c r="B470" s="598"/>
      <c r="C470" s="590"/>
      <c r="D470" s="590"/>
      <c r="E470" s="586"/>
      <c r="F470" s="586"/>
      <c r="G470" s="24"/>
      <c r="H470" s="24"/>
      <c r="I470" s="24"/>
      <c r="J470" s="24"/>
      <c r="K470" s="24"/>
      <c r="L470" s="24"/>
      <c r="M470" s="24"/>
      <c r="N470" s="24"/>
      <c r="O470" s="24"/>
      <c r="P470" s="24"/>
      <c r="Q470" s="24"/>
      <c r="R470" s="24"/>
      <c r="S470" s="24"/>
      <c r="T470" s="24"/>
      <c r="U470" s="24"/>
      <c r="V470" s="24"/>
      <c r="W470" s="24"/>
      <c r="X470" s="24"/>
      <c r="Y470" s="24"/>
      <c r="Z470" s="24"/>
    </row>
    <row r="471" spans="1:26">
      <c r="A471" s="598"/>
      <c r="B471" s="598"/>
      <c r="C471" s="590"/>
      <c r="D471" s="590"/>
      <c r="E471" s="586"/>
      <c r="F471" s="586"/>
      <c r="G471" s="24"/>
      <c r="H471" s="24"/>
      <c r="I471" s="24"/>
      <c r="J471" s="24"/>
      <c r="K471" s="24"/>
      <c r="L471" s="24"/>
      <c r="M471" s="24"/>
      <c r="N471" s="24"/>
      <c r="O471" s="24"/>
      <c r="P471" s="24"/>
      <c r="Q471" s="24"/>
      <c r="R471" s="24"/>
      <c r="S471" s="24"/>
      <c r="T471" s="24"/>
      <c r="U471" s="24"/>
      <c r="V471" s="24"/>
      <c r="W471" s="24"/>
      <c r="X471" s="24"/>
      <c r="Y471" s="24"/>
      <c r="Z471" s="24"/>
    </row>
    <row r="472" spans="1:26">
      <c r="A472" s="598"/>
      <c r="B472" s="598"/>
      <c r="C472" s="590"/>
      <c r="D472" s="590"/>
      <c r="E472" s="586"/>
      <c r="F472" s="586"/>
      <c r="G472" s="24"/>
      <c r="H472" s="24"/>
      <c r="I472" s="24"/>
      <c r="J472" s="24"/>
      <c r="K472" s="24"/>
      <c r="L472" s="24"/>
      <c r="M472" s="24"/>
      <c r="N472" s="24"/>
      <c r="O472" s="24"/>
      <c r="P472" s="24"/>
      <c r="Q472" s="24"/>
      <c r="R472" s="24"/>
      <c r="S472" s="24"/>
      <c r="T472" s="24"/>
      <c r="U472" s="24"/>
      <c r="V472" s="24"/>
      <c r="W472" s="24"/>
      <c r="X472" s="24"/>
      <c r="Y472" s="24"/>
      <c r="Z472" s="24"/>
    </row>
    <row r="473" spans="1:26">
      <c r="A473" s="598"/>
      <c r="B473" s="598"/>
      <c r="C473" s="590"/>
      <c r="D473" s="590"/>
      <c r="E473" s="586"/>
      <c r="F473" s="586"/>
      <c r="G473" s="24"/>
      <c r="H473" s="24"/>
      <c r="I473" s="24"/>
      <c r="J473" s="24"/>
      <c r="K473" s="24"/>
      <c r="L473" s="24"/>
      <c r="M473" s="24"/>
      <c r="N473" s="24"/>
      <c r="O473" s="24"/>
      <c r="P473" s="24"/>
      <c r="Q473" s="24"/>
      <c r="R473" s="24"/>
      <c r="S473" s="24"/>
      <c r="T473" s="24"/>
      <c r="U473" s="24"/>
      <c r="V473" s="24"/>
      <c r="W473" s="24"/>
      <c r="X473" s="24"/>
      <c r="Y473" s="24"/>
      <c r="Z473" s="24"/>
    </row>
    <row r="474" spans="1:26">
      <c r="A474" s="598"/>
      <c r="B474" s="598"/>
      <c r="C474" s="590"/>
      <c r="D474" s="590"/>
      <c r="E474" s="586"/>
      <c r="F474" s="586"/>
      <c r="G474" s="24"/>
      <c r="H474" s="24"/>
      <c r="I474" s="24"/>
      <c r="J474" s="24"/>
      <c r="K474" s="24"/>
      <c r="L474" s="24"/>
      <c r="M474" s="24"/>
      <c r="N474" s="24"/>
      <c r="O474" s="24"/>
      <c r="P474" s="24"/>
      <c r="Q474" s="24"/>
      <c r="R474" s="24"/>
      <c r="S474" s="24"/>
      <c r="T474" s="24"/>
      <c r="U474" s="24"/>
      <c r="V474" s="24"/>
      <c r="W474" s="24"/>
      <c r="X474" s="24"/>
      <c r="Y474" s="24"/>
      <c r="Z474" s="24"/>
    </row>
    <row r="475" spans="1:26">
      <c r="A475" s="598"/>
      <c r="B475" s="598"/>
      <c r="C475" s="590"/>
      <c r="D475" s="590"/>
      <c r="E475" s="586"/>
      <c r="F475" s="586"/>
      <c r="G475" s="24"/>
      <c r="H475" s="24"/>
      <c r="I475" s="24"/>
      <c r="J475" s="24"/>
      <c r="K475" s="24"/>
      <c r="L475" s="24"/>
      <c r="M475" s="24"/>
      <c r="N475" s="24"/>
      <c r="O475" s="24"/>
      <c r="P475" s="24"/>
      <c r="Q475" s="24"/>
      <c r="R475" s="24"/>
      <c r="S475" s="24"/>
      <c r="T475" s="24"/>
      <c r="U475" s="24"/>
      <c r="V475" s="24"/>
      <c r="W475" s="24"/>
      <c r="X475" s="24"/>
      <c r="Y475" s="24"/>
      <c r="Z475" s="24"/>
    </row>
    <row r="476" spans="1:26">
      <c r="A476" s="598"/>
      <c r="B476" s="598"/>
      <c r="C476" s="590"/>
      <c r="D476" s="590"/>
      <c r="E476" s="586"/>
      <c r="F476" s="586"/>
      <c r="G476" s="24"/>
      <c r="H476" s="24"/>
      <c r="I476" s="24"/>
      <c r="J476" s="24"/>
      <c r="K476" s="24"/>
      <c r="L476" s="24"/>
      <c r="M476" s="24"/>
      <c r="N476" s="24"/>
      <c r="O476" s="24"/>
      <c r="P476" s="24"/>
      <c r="Q476" s="24"/>
      <c r="R476" s="24"/>
      <c r="S476" s="24"/>
      <c r="T476" s="24"/>
      <c r="U476" s="24"/>
      <c r="V476" s="24"/>
      <c r="W476" s="24"/>
      <c r="X476" s="24"/>
      <c r="Y476" s="24"/>
      <c r="Z476" s="24"/>
    </row>
    <row r="477" spans="1:26">
      <c r="A477" s="598"/>
      <c r="B477" s="598"/>
      <c r="C477" s="590"/>
      <c r="D477" s="590"/>
      <c r="E477" s="586"/>
      <c r="F477" s="586"/>
      <c r="G477" s="24"/>
      <c r="H477" s="24"/>
      <c r="I477" s="24"/>
      <c r="J477" s="24"/>
      <c r="K477" s="24"/>
      <c r="L477" s="24"/>
      <c r="M477" s="24"/>
      <c r="N477" s="24"/>
      <c r="O477" s="24"/>
      <c r="P477" s="24"/>
      <c r="Q477" s="24"/>
      <c r="R477" s="24"/>
      <c r="S477" s="24"/>
      <c r="T477" s="24"/>
      <c r="U477" s="24"/>
      <c r="V477" s="24"/>
      <c r="W477" s="24"/>
      <c r="X477" s="24"/>
      <c r="Y477" s="24"/>
      <c r="Z477" s="24"/>
    </row>
    <row r="478" spans="1:26">
      <c r="A478" s="598"/>
      <c r="B478" s="598"/>
      <c r="C478" s="590"/>
      <c r="D478" s="590"/>
      <c r="E478" s="586"/>
      <c r="F478" s="586"/>
      <c r="G478" s="24"/>
      <c r="H478" s="24"/>
      <c r="I478" s="24"/>
      <c r="J478" s="24"/>
      <c r="K478" s="24"/>
      <c r="L478" s="24"/>
      <c r="M478" s="24"/>
      <c r="N478" s="24"/>
      <c r="O478" s="24"/>
      <c r="P478" s="24"/>
      <c r="Q478" s="24"/>
      <c r="R478" s="24"/>
      <c r="S478" s="24"/>
      <c r="T478" s="24"/>
      <c r="U478" s="24"/>
      <c r="V478" s="24"/>
      <c r="W478" s="24"/>
      <c r="X478" s="24"/>
      <c r="Y478" s="24"/>
      <c r="Z478" s="24"/>
    </row>
    <row r="479" spans="1:26">
      <c r="A479" s="598"/>
      <c r="B479" s="598"/>
      <c r="C479" s="590"/>
      <c r="D479" s="590"/>
      <c r="E479" s="586"/>
      <c r="F479" s="586"/>
      <c r="G479" s="24"/>
      <c r="H479" s="24"/>
      <c r="I479" s="24"/>
      <c r="J479" s="24"/>
      <c r="K479" s="24"/>
      <c r="L479" s="24"/>
      <c r="M479" s="24"/>
      <c r="N479" s="24"/>
      <c r="O479" s="24"/>
      <c r="P479" s="24"/>
      <c r="Q479" s="24"/>
      <c r="R479" s="24"/>
      <c r="S479" s="24"/>
      <c r="T479" s="24"/>
      <c r="U479" s="24"/>
      <c r="V479" s="24"/>
      <c r="W479" s="24"/>
      <c r="X479" s="24"/>
      <c r="Y479" s="24"/>
      <c r="Z479" s="24"/>
    </row>
    <row r="480" spans="1:26">
      <c r="A480" s="598"/>
      <c r="B480" s="598"/>
      <c r="C480" s="590"/>
      <c r="D480" s="590"/>
      <c r="E480" s="586"/>
      <c r="F480" s="586"/>
      <c r="G480" s="24"/>
      <c r="H480" s="24"/>
      <c r="I480" s="24"/>
      <c r="J480" s="24"/>
      <c r="K480" s="24"/>
      <c r="L480" s="24"/>
      <c r="M480" s="24"/>
      <c r="N480" s="24"/>
      <c r="O480" s="24"/>
      <c r="P480" s="24"/>
      <c r="Q480" s="24"/>
      <c r="R480" s="24"/>
      <c r="S480" s="24"/>
      <c r="T480" s="24"/>
      <c r="U480" s="24"/>
      <c r="V480" s="24"/>
      <c r="W480" s="24"/>
      <c r="X480" s="24"/>
      <c r="Y480" s="24"/>
      <c r="Z480" s="24"/>
    </row>
    <row r="481" spans="1:26">
      <c r="A481" s="598"/>
      <c r="B481" s="598"/>
      <c r="C481" s="590"/>
      <c r="D481" s="590"/>
      <c r="E481" s="586"/>
      <c r="F481" s="586"/>
      <c r="G481" s="24"/>
      <c r="H481" s="24"/>
      <c r="I481" s="24"/>
      <c r="J481" s="24"/>
      <c r="K481" s="24"/>
      <c r="L481" s="24"/>
      <c r="M481" s="24"/>
      <c r="N481" s="24"/>
      <c r="O481" s="24"/>
      <c r="P481" s="24"/>
      <c r="Q481" s="24"/>
      <c r="R481" s="24"/>
      <c r="S481" s="24"/>
      <c r="T481" s="24"/>
      <c r="U481" s="24"/>
      <c r="V481" s="24"/>
      <c r="W481" s="24"/>
      <c r="X481" s="24"/>
      <c r="Y481" s="24"/>
      <c r="Z481" s="24"/>
    </row>
    <row r="482" spans="1:26">
      <c r="A482" s="598"/>
      <c r="B482" s="598"/>
      <c r="C482" s="590"/>
      <c r="D482" s="590"/>
      <c r="E482" s="586"/>
      <c r="F482" s="586"/>
      <c r="G482" s="24"/>
      <c r="H482" s="24"/>
      <c r="I482" s="24"/>
      <c r="J482" s="24"/>
      <c r="K482" s="24"/>
      <c r="L482" s="24"/>
      <c r="M482" s="24"/>
      <c r="N482" s="24"/>
      <c r="O482" s="24"/>
      <c r="P482" s="24"/>
      <c r="Q482" s="24"/>
      <c r="R482" s="24"/>
      <c r="S482" s="24"/>
      <c r="T482" s="24"/>
      <c r="U482" s="24"/>
      <c r="V482" s="24"/>
      <c r="W482" s="24"/>
      <c r="X482" s="24"/>
      <c r="Y482" s="24"/>
      <c r="Z482" s="24"/>
    </row>
    <row r="483" spans="1:26">
      <c r="A483" s="598"/>
      <c r="B483" s="598"/>
      <c r="C483" s="590"/>
      <c r="D483" s="590"/>
      <c r="E483" s="586"/>
      <c r="F483" s="586"/>
      <c r="G483" s="24"/>
      <c r="H483" s="24"/>
      <c r="I483" s="24"/>
      <c r="J483" s="24"/>
      <c r="K483" s="24"/>
      <c r="L483" s="24"/>
      <c r="M483" s="24"/>
      <c r="N483" s="24"/>
      <c r="O483" s="24"/>
      <c r="P483" s="24"/>
      <c r="Q483" s="24"/>
      <c r="R483" s="24"/>
      <c r="S483" s="24"/>
      <c r="T483" s="24"/>
      <c r="U483" s="24"/>
      <c r="V483" s="24"/>
      <c r="W483" s="24"/>
      <c r="X483" s="24"/>
      <c r="Y483" s="24"/>
      <c r="Z483" s="24"/>
    </row>
    <row r="484" spans="1:26">
      <c r="A484" s="598"/>
      <c r="B484" s="598"/>
      <c r="C484" s="590"/>
      <c r="D484" s="590"/>
      <c r="E484" s="586"/>
      <c r="F484" s="586"/>
      <c r="G484" s="24"/>
      <c r="H484" s="24"/>
      <c r="I484" s="24"/>
      <c r="J484" s="24"/>
      <c r="K484" s="24"/>
      <c r="L484" s="24"/>
      <c r="M484" s="24"/>
      <c r="N484" s="24"/>
      <c r="O484" s="24"/>
      <c r="P484" s="24"/>
      <c r="Q484" s="24"/>
      <c r="R484" s="24"/>
      <c r="S484" s="24"/>
      <c r="T484" s="24"/>
      <c r="U484" s="24"/>
      <c r="V484" s="24"/>
      <c r="W484" s="24"/>
      <c r="X484" s="24"/>
      <c r="Y484" s="24"/>
      <c r="Z484" s="24"/>
    </row>
    <row r="485" spans="1:26">
      <c r="A485" s="598"/>
      <c r="B485" s="598"/>
      <c r="C485" s="590"/>
      <c r="D485" s="590"/>
      <c r="E485" s="586"/>
      <c r="F485" s="586"/>
      <c r="G485" s="24"/>
      <c r="H485" s="24"/>
      <c r="I485" s="24"/>
      <c r="J485" s="24"/>
      <c r="K485" s="24"/>
      <c r="L485" s="24"/>
      <c r="M485" s="24"/>
      <c r="N485" s="24"/>
      <c r="O485" s="24"/>
      <c r="P485" s="24"/>
      <c r="Q485" s="24"/>
      <c r="R485" s="24"/>
      <c r="S485" s="24"/>
      <c r="T485" s="24"/>
      <c r="U485" s="24"/>
      <c r="V485" s="24"/>
      <c r="W485" s="24"/>
      <c r="X485" s="24"/>
      <c r="Y485" s="24"/>
      <c r="Z485" s="24"/>
    </row>
    <row r="486" spans="1:26">
      <c r="A486" s="598"/>
      <c r="B486" s="598"/>
      <c r="C486" s="590"/>
      <c r="D486" s="590"/>
      <c r="E486" s="586"/>
      <c r="F486" s="586"/>
      <c r="G486" s="24"/>
      <c r="H486" s="24"/>
      <c r="I486" s="24"/>
      <c r="J486" s="24"/>
      <c r="K486" s="24"/>
      <c r="L486" s="24"/>
      <c r="M486" s="24"/>
      <c r="N486" s="24"/>
      <c r="O486" s="24"/>
      <c r="P486" s="24"/>
      <c r="Q486" s="24"/>
      <c r="R486" s="24"/>
      <c r="S486" s="24"/>
      <c r="T486" s="24"/>
      <c r="U486" s="24"/>
      <c r="V486" s="24"/>
      <c r="W486" s="24"/>
      <c r="X486" s="24"/>
      <c r="Y486" s="24"/>
      <c r="Z486" s="24"/>
    </row>
    <row r="487" spans="1:26">
      <c r="A487" s="598"/>
      <c r="B487" s="598"/>
      <c r="C487" s="590"/>
      <c r="D487" s="590"/>
      <c r="E487" s="586"/>
      <c r="F487" s="586"/>
      <c r="G487" s="24"/>
      <c r="H487" s="24"/>
      <c r="I487" s="24"/>
      <c r="J487" s="24"/>
      <c r="K487" s="24"/>
      <c r="L487" s="24"/>
      <c r="M487" s="24"/>
      <c r="N487" s="24"/>
      <c r="O487" s="24"/>
      <c r="P487" s="24"/>
      <c r="Q487" s="24"/>
      <c r="R487" s="24"/>
      <c r="S487" s="24"/>
      <c r="T487" s="24"/>
      <c r="U487" s="24"/>
      <c r="V487" s="24"/>
      <c r="W487" s="24"/>
      <c r="X487" s="24"/>
      <c r="Y487" s="24"/>
      <c r="Z487" s="24"/>
    </row>
    <row r="488" spans="1:26">
      <c r="A488" s="598"/>
      <c r="B488" s="598"/>
      <c r="C488" s="590"/>
      <c r="D488" s="590"/>
      <c r="E488" s="586"/>
      <c r="F488" s="586"/>
      <c r="G488" s="24"/>
      <c r="H488" s="24"/>
      <c r="I488" s="24"/>
      <c r="J488" s="24"/>
      <c r="K488" s="24"/>
      <c r="L488" s="24"/>
      <c r="M488" s="24"/>
      <c r="N488" s="24"/>
      <c r="O488" s="24"/>
      <c r="P488" s="24"/>
      <c r="Q488" s="24"/>
      <c r="R488" s="24"/>
      <c r="S488" s="24"/>
      <c r="T488" s="24"/>
      <c r="U488" s="24"/>
      <c r="V488" s="24"/>
      <c r="W488" s="24"/>
      <c r="X488" s="24"/>
      <c r="Y488" s="24"/>
      <c r="Z488" s="24"/>
    </row>
    <row r="489" spans="1:26">
      <c r="A489" s="598"/>
      <c r="B489" s="598"/>
      <c r="C489" s="590"/>
      <c r="D489" s="590"/>
      <c r="E489" s="586"/>
      <c r="F489" s="586"/>
      <c r="G489" s="24"/>
      <c r="H489" s="24"/>
      <c r="I489" s="24"/>
      <c r="J489" s="24"/>
      <c r="K489" s="24"/>
      <c r="L489" s="24"/>
      <c r="M489" s="24"/>
      <c r="N489" s="24"/>
      <c r="O489" s="24"/>
      <c r="P489" s="24"/>
      <c r="Q489" s="24"/>
      <c r="R489" s="24"/>
      <c r="S489" s="24"/>
      <c r="T489" s="24"/>
      <c r="U489" s="24"/>
      <c r="V489" s="24"/>
      <c r="W489" s="24"/>
      <c r="X489" s="24"/>
      <c r="Y489" s="24"/>
      <c r="Z489" s="24"/>
    </row>
    <row r="490" spans="1:26">
      <c r="A490" s="598"/>
      <c r="B490" s="598"/>
      <c r="C490" s="590"/>
      <c r="D490" s="590"/>
      <c r="E490" s="586"/>
      <c r="F490" s="586"/>
      <c r="G490" s="24"/>
      <c r="H490" s="24"/>
      <c r="I490" s="24"/>
      <c r="J490" s="24"/>
      <c r="K490" s="24"/>
      <c r="L490" s="24"/>
      <c r="M490" s="24"/>
      <c r="N490" s="24"/>
      <c r="O490" s="24"/>
      <c r="P490" s="24"/>
      <c r="Q490" s="24"/>
      <c r="R490" s="24"/>
      <c r="S490" s="24"/>
      <c r="T490" s="24"/>
      <c r="U490" s="24"/>
      <c r="V490" s="24"/>
      <c r="W490" s="24"/>
      <c r="X490" s="24"/>
      <c r="Y490" s="24"/>
      <c r="Z490" s="24"/>
    </row>
    <row r="491" spans="1:26">
      <c r="A491" s="598"/>
      <c r="B491" s="598"/>
      <c r="C491" s="590"/>
      <c r="D491" s="590"/>
      <c r="E491" s="586"/>
      <c r="F491" s="586"/>
      <c r="G491" s="24"/>
      <c r="H491" s="24"/>
      <c r="I491" s="24"/>
      <c r="J491" s="24"/>
      <c r="K491" s="24"/>
      <c r="L491" s="24"/>
      <c r="M491" s="24"/>
      <c r="N491" s="24"/>
      <c r="O491" s="24"/>
      <c r="P491" s="24"/>
      <c r="Q491" s="24"/>
      <c r="R491" s="24"/>
      <c r="S491" s="24"/>
      <c r="T491" s="24"/>
      <c r="U491" s="24"/>
      <c r="V491" s="24"/>
      <c r="W491" s="24"/>
      <c r="X491" s="24"/>
      <c r="Y491" s="24"/>
      <c r="Z491" s="24"/>
    </row>
    <row r="492" spans="1:26">
      <c r="A492" s="598"/>
      <c r="B492" s="598"/>
      <c r="C492" s="590"/>
      <c r="D492" s="590"/>
      <c r="E492" s="586"/>
      <c r="F492" s="586"/>
      <c r="G492" s="24"/>
      <c r="H492" s="24"/>
      <c r="I492" s="24"/>
      <c r="J492" s="24"/>
      <c r="K492" s="24"/>
      <c r="L492" s="24"/>
      <c r="M492" s="24"/>
      <c r="N492" s="24"/>
      <c r="O492" s="24"/>
      <c r="P492" s="24"/>
      <c r="Q492" s="24"/>
      <c r="R492" s="24"/>
      <c r="S492" s="24"/>
      <c r="T492" s="24"/>
      <c r="U492" s="24"/>
      <c r="V492" s="24"/>
      <c r="W492" s="24"/>
      <c r="X492" s="24"/>
      <c r="Y492" s="24"/>
      <c r="Z492" s="24"/>
    </row>
    <row r="493" spans="1:26">
      <c r="A493" s="598"/>
      <c r="B493" s="598"/>
      <c r="C493" s="590"/>
      <c r="D493" s="590"/>
      <c r="E493" s="586"/>
      <c r="F493" s="586"/>
      <c r="G493" s="24"/>
      <c r="H493" s="24"/>
      <c r="I493" s="24"/>
      <c r="J493" s="24"/>
      <c r="K493" s="24"/>
      <c r="L493" s="24"/>
      <c r="M493" s="24"/>
      <c r="N493" s="24"/>
      <c r="O493" s="24"/>
      <c r="P493" s="24"/>
      <c r="Q493" s="24"/>
      <c r="R493" s="24"/>
      <c r="S493" s="24"/>
      <c r="T493" s="24"/>
      <c r="U493" s="24"/>
      <c r="V493" s="24"/>
      <c r="W493" s="24"/>
      <c r="X493" s="24"/>
      <c r="Y493" s="24"/>
      <c r="Z493" s="24"/>
    </row>
    <row r="494" spans="1:26">
      <c r="A494" s="598"/>
      <c r="B494" s="598"/>
      <c r="C494" s="590"/>
      <c r="D494" s="590"/>
      <c r="E494" s="586"/>
      <c r="F494" s="586"/>
      <c r="G494" s="24"/>
      <c r="H494" s="24"/>
      <c r="I494" s="24"/>
      <c r="J494" s="24"/>
      <c r="K494" s="24"/>
      <c r="L494" s="24"/>
      <c r="M494" s="24"/>
      <c r="N494" s="24"/>
      <c r="O494" s="24"/>
      <c r="P494" s="24"/>
      <c r="Q494" s="24"/>
      <c r="R494" s="24"/>
      <c r="S494" s="24"/>
      <c r="T494" s="24"/>
      <c r="U494" s="24"/>
      <c r="V494" s="24"/>
      <c r="W494" s="24"/>
      <c r="X494" s="24"/>
      <c r="Y494" s="24"/>
      <c r="Z494" s="24"/>
    </row>
    <row r="495" spans="1:26">
      <c r="A495" s="598"/>
      <c r="B495" s="598"/>
      <c r="C495" s="590"/>
      <c r="D495" s="590"/>
      <c r="E495" s="586"/>
      <c r="F495" s="586"/>
      <c r="G495" s="24"/>
      <c r="H495" s="24"/>
      <c r="I495" s="24"/>
      <c r="J495" s="24"/>
      <c r="K495" s="24"/>
      <c r="L495" s="24"/>
      <c r="M495" s="24"/>
      <c r="N495" s="24"/>
      <c r="O495" s="24"/>
      <c r="P495" s="24"/>
      <c r="Q495" s="24"/>
      <c r="R495" s="24"/>
      <c r="S495" s="24"/>
      <c r="T495" s="24"/>
      <c r="U495" s="24"/>
      <c r="V495" s="24"/>
      <c r="W495" s="24"/>
      <c r="X495" s="24"/>
      <c r="Y495" s="24"/>
      <c r="Z495" s="24"/>
    </row>
    <row r="496" spans="1:26">
      <c r="A496" s="598"/>
      <c r="B496" s="598"/>
      <c r="C496" s="590"/>
      <c r="D496" s="590"/>
      <c r="E496" s="586"/>
      <c r="F496" s="586"/>
      <c r="G496" s="24"/>
      <c r="H496" s="24"/>
      <c r="I496" s="24"/>
      <c r="J496" s="24"/>
      <c r="K496" s="24"/>
      <c r="L496" s="24"/>
      <c r="M496" s="24"/>
      <c r="N496" s="24"/>
      <c r="O496" s="24"/>
      <c r="P496" s="24"/>
      <c r="Q496" s="24"/>
      <c r="R496" s="24"/>
      <c r="S496" s="24"/>
      <c r="T496" s="24"/>
      <c r="U496" s="24"/>
      <c r="V496" s="24"/>
      <c r="W496" s="24"/>
      <c r="X496" s="24"/>
      <c r="Y496" s="24"/>
      <c r="Z496" s="24"/>
    </row>
    <row r="497" spans="1:26">
      <c r="A497" s="598"/>
      <c r="B497" s="598"/>
      <c r="C497" s="590"/>
      <c r="D497" s="590"/>
      <c r="E497" s="586"/>
      <c r="F497" s="586"/>
      <c r="G497" s="24"/>
      <c r="H497" s="24"/>
      <c r="I497" s="24"/>
      <c r="J497" s="24"/>
      <c r="K497" s="24"/>
      <c r="L497" s="24"/>
      <c r="M497" s="24"/>
      <c r="N497" s="24"/>
      <c r="O497" s="24"/>
      <c r="P497" s="24"/>
      <c r="Q497" s="24"/>
      <c r="R497" s="24"/>
      <c r="S497" s="24"/>
      <c r="T497" s="24"/>
      <c r="U497" s="24"/>
      <c r="V497" s="24"/>
      <c r="W497" s="24"/>
      <c r="X497" s="24"/>
      <c r="Y497" s="24"/>
      <c r="Z497" s="24"/>
    </row>
    <row r="498" spans="1:26">
      <c r="A498" s="598"/>
      <c r="B498" s="598"/>
      <c r="C498" s="590"/>
      <c r="D498" s="590"/>
      <c r="E498" s="586"/>
      <c r="F498" s="586"/>
      <c r="G498" s="24"/>
      <c r="H498" s="24"/>
      <c r="I498" s="24"/>
      <c r="J498" s="24"/>
      <c r="K498" s="24"/>
      <c r="L498" s="24"/>
      <c r="M498" s="24"/>
      <c r="N498" s="24"/>
      <c r="O498" s="24"/>
      <c r="P498" s="24"/>
      <c r="Q498" s="24"/>
      <c r="R498" s="24"/>
      <c r="S498" s="24"/>
      <c r="T498" s="24"/>
      <c r="U498" s="24"/>
      <c r="V498" s="24"/>
      <c r="W498" s="24"/>
      <c r="X498" s="24"/>
      <c r="Y498" s="24"/>
      <c r="Z498" s="24"/>
    </row>
    <row r="499" spans="1:26">
      <c r="A499" s="598"/>
      <c r="B499" s="598"/>
      <c r="C499" s="590"/>
      <c r="D499" s="590"/>
      <c r="E499" s="586"/>
      <c r="F499" s="586"/>
      <c r="G499" s="24"/>
      <c r="H499" s="24"/>
      <c r="I499" s="24"/>
      <c r="J499" s="24"/>
      <c r="K499" s="24"/>
      <c r="L499" s="24"/>
      <c r="M499" s="24"/>
      <c r="N499" s="24"/>
      <c r="O499" s="24"/>
      <c r="P499" s="24"/>
      <c r="Q499" s="24"/>
      <c r="R499" s="24"/>
      <c r="S499" s="24"/>
      <c r="T499" s="24"/>
      <c r="U499" s="24"/>
      <c r="V499" s="24"/>
      <c r="W499" s="24"/>
      <c r="X499" s="24"/>
      <c r="Y499" s="24"/>
      <c r="Z499" s="24"/>
    </row>
    <row r="500" spans="1:26">
      <c r="A500" s="598"/>
      <c r="B500" s="598"/>
      <c r="C500" s="590"/>
      <c r="D500" s="590"/>
      <c r="E500" s="586"/>
      <c r="F500" s="586"/>
      <c r="G500" s="24"/>
      <c r="H500" s="24"/>
      <c r="I500" s="24"/>
      <c r="J500" s="24"/>
      <c r="K500" s="24"/>
      <c r="L500" s="24"/>
      <c r="M500" s="24"/>
      <c r="N500" s="24"/>
      <c r="O500" s="24"/>
      <c r="P500" s="24"/>
      <c r="Q500" s="24"/>
      <c r="R500" s="24"/>
      <c r="S500" s="24"/>
      <c r="T500" s="24"/>
      <c r="U500" s="24"/>
      <c r="V500" s="24"/>
      <c r="W500" s="24"/>
      <c r="X500" s="24"/>
      <c r="Y500" s="24"/>
      <c r="Z500" s="24"/>
    </row>
    <row r="501" spans="1:26">
      <c r="A501" s="598"/>
      <c r="B501" s="598"/>
      <c r="C501" s="590"/>
      <c r="D501" s="590"/>
      <c r="E501" s="586"/>
      <c r="F501" s="586"/>
      <c r="G501" s="24"/>
      <c r="H501" s="24"/>
      <c r="I501" s="24"/>
      <c r="J501" s="24"/>
      <c r="K501" s="24"/>
      <c r="L501" s="24"/>
      <c r="M501" s="24"/>
      <c r="N501" s="24"/>
      <c r="O501" s="24"/>
      <c r="P501" s="24"/>
      <c r="Q501" s="24"/>
      <c r="R501" s="24"/>
      <c r="S501" s="24"/>
      <c r="T501" s="24"/>
      <c r="U501" s="24"/>
      <c r="V501" s="24"/>
      <c r="W501" s="24"/>
      <c r="X501" s="24"/>
      <c r="Y501" s="24"/>
      <c r="Z501" s="24"/>
    </row>
    <row r="502" spans="1:26">
      <c r="A502" s="598"/>
      <c r="B502" s="598"/>
      <c r="C502" s="590"/>
      <c r="D502" s="590"/>
      <c r="E502" s="586"/>
      <c r="F502" s="586"/>
      <c r="G502" s="24"/>
      <c r="H502" s="24"/>
      <c r="I502" s="24"/>
      <c r="J502" s="24"/>
      <c r="K502" s="24"/>
      <c r="L502" s="24"/>
      <c r="M502" s="24"/>
      <c r="N502" s="24"/>
      <c r="O502" s="24"/>
      <c r="P502" s="24"/>
      <c r="Q502" s="24"/>
      <c r="R502" s="24"/>
      <c r="S502" s="24"/>
      <c r="T502" s="24"/>
      <c r="U502" s="24"/>
      <c r="V502" s="24"/>
      <c r="W502" s="24"/>
      <c r="X502" s="24"/>
      <c r="Y502" s="24"/>
      <c r="Z502" s="24"/>
    </row>
    <row r="503" spans="1:26">
      <c r="A503" s="598"/>
      <c r="B503" s="598"/>
      <c r="C503" s="590"/>
      <c r="D503" s="590"/>
      <c r="E503" s="586"/>
      <c r="F503" s="586"/>
      <c r="G503" s="24"/>
      <c r="H503" s="24"/>
      <c r="I503" s="24"/>
      <c r="J503" s="24"/>
      <c r="K503" s="24"/>
      <c r="L503" s="24"/>
      <c r="M503" s="24"/>
      <c r="N503" s="24"/>
      <c r="O503" s="24"/>
      <c r="P503" s="24"/>
      <c r="Q503" s="24"/>
      <c r="R503" s="24"/>
      <c r="S503" s="24"/>
      <c r="T503" s="24"/>
      <c r="U503" s="24"/>
      <c r="V503" s="24"/>
      <c r="W503" s="24"/>
      <c r="X503" s="24"/>
      <c r="Y503" s="24"/>
      <c r="Z503" s="24"/>
    </row>
    <row r="504" spans="1:26">
      <c r="A504" s="598"/>
      <c r="B504" s="598"/>
      <c r="C504" s="590"/>
      <c r="D504" s="590"/>
      <c r="E504" s="586"/>
      <c r="F504" s="586"/>
      <c r="G504" s="24"/>
      <c r="H504" s="24"/>
      <c r="I504" s="24"/>
      <c r="J504" s="24"/>
      <c r="K504" s="24"/>
      <c r="L504" s="24"/>
      <c r="M504" s="24"/>
      <c r="N504" s="24"/>
      <c r="O504" s="24"/>
      <c r="P504" s="24"/>
      <c r="Q504" s="24"/>
      <c r="R504" s="24"/>
      <c r="S504" s="24"/>
      <c r="T504" s="24"/>
      <c r="U504" s="24"/>
      <c r="V504" s="24"/>
      <c r="W504" s="24"/>
      <c r="X504" s="24"/>
      <c r="Y504" s="24"/>
      <c r="Z504" s="24"/>
    </row>
    <row r="505" spans="1:26">
      <c r="A505" s="598"/>
      <c r="B505" s="598"/>
      <c r="C505" s="590"/>
      <c r="D505" s="590"/>
      <c r="E505" s="586"/>
      <c r="F505" s="586"/>
      <c r="G505" s="24"/>
      <c r="H505" s="24"/>
      <c r="I505" s="24"/>
      <c r="J505" s="24"/>
      <c r="K505" s="24"/>
      <c r="L505" s="24"/>
      <c r="M505" s="24"/>
      <c r="N505" s="24"/>
      <c r="O505" s="24"/>
      <c r="P505" s="24"/>
      <c r="Q505" s="24"/>
      <c r="R505" s="24"/>
      <c r="S505" s="24"/>
      <c r="T505" s="24"/>
      <c r="U505" s="24"/>
      <c r="V505" s="24"/>
      <c r="W505" s="24"/>
      <c r="X505" s="24"/>
      <c r="Y505" s="24"/>
      <c r="Z505" s="24"/>
    </row>
    <row r="506" spans="1:26">
      <c r="A506" s="598"/>
      <c r="B506" s="598"/>
      <c r="C506" s="590"/>
      <c r="D506" s="590"/>
      <c r="E506" s="586"/>
      <c r="F506" s="586"/>
      <c r="G506" s="24"/>
      <c r="H506" s="24"/>
      <c r="I506" s="24"/>
      <c r="J506" s="24"/>
      <c r="K506" s="24"/>
      <c r="L506" s="24"/>
      <c r="M506" s="24"/>
      <c r="N506" s="24"/>
      <c r="O506" s="24"/>
      <c r="P506" s="24"/>
      <c r="Q506" s="24"/>
      <c r="R506" s="24"/>
      <c r="S506" s="24"/>
      <c r="T506" s="24"/>
      <c r="U506" s="24"/>
      <c r="V506" s="24"/>
      <c r="W506" s="24"/>
      <c r="X506" s="24"/>
      <c r="Y506" s="24"/>
      <c r="Z506" s="24"/>
    </row>
    <row r="507" spans="1:26">
      <c r="A507" s="598"/>
      <c r="B507" s="598"/>
      <c r="C507" s="590"/>
      <c r="D507" s="590"/>
      <c r="E507" s="586"/>
      <c r="F507" s="586"/>
      <c r="G507" s="24"/>
      <c r="H507" s="24"/>
      <c r="I507" s="24"/>
      <c r="J507" s="24"/>
      <c r="K507" s="24"/>
      <c r="L507" s="24"/>
      <c r="M507" s="24"/>
      <c r="N507" s="24"/>
      <c r="O507" s="24"/>
      <c r="P507" s="24"/>
      <c r="Q507" s="24"/>
      <c r="R507" s="24"/>
      <c r="S507" s="24"/>
      <c r="T507" s="24"/>
      <c r="U507" s="24"/>
      <c r="V507" s="24"/>
      <c r="W507" s="24"/>
      <c r="X507" s="24"/>
      <c r="Y507" s="24"/>
      <c r="Z507" s="24"/>
    </row>
    <row r="508" spans="1:26">
      <c r="A508" s="598"/>
      <c r="B508" s="598"/>
      <c r="C508" s="590"/>
      <c r="D508" s="590"/>
      <c r="E508" s="586"/>
      <c r="F508" s="586"/>
      <c r="G508" s="24"/>
      <c r="H508" s="24"/>
      <c r="I508" s="24"/>
      <c r="J508" s="24"/>
      <c r="K508" s="24"/>
      <c r="L508" s="24"/>
      <c r="M508" s="24"/>
      <c r="N508" s="24"/>
      <c r="O508" s="24"/>
      <c r="P508" s="24"/>
      <c r="Q508" s="24"/>
      <c r="R508" s="24"/>
      <c r="S508" s="24"/>
      <c r="T508" s="24"/>
      <c r="U508" s="24"/>
      <c r="V508" s="24"/>
      <c r="W508" s="24"/>
      <c r="X508" s="24"/>
      <c r="Y508" s="24"/>
      <c r="Z508" s="24"/>
    </row>
    <row r="509" spans="1:26">
      <c r="A509" s="598"/>
      <c r="B509" s="598"/>
      <c r="C509" s="590"/>
      <c r="D509" s="590"/>
      <c r="E509" s="586"/>
      <c r="F509" s="586"/>
      <c r="G509" s="24"/>
      <c r="H509" s="24"/>
      <c r="I509" s="24"/>
      <c r="J509" s="24"/>
      <c r="K509" s="24"/>
      <c r="L509" s="24"/>
      <c r="M509" s="24"/>
      <c r="N509" s="24"/>
      <c r="O509" s="24"/>
      <c r="P509" s="24"/>
      <c r="Q509" s="24"/>
      <c r="R509" s="24"/>
      <c r="S509" s="24"/>
      <c r="T509" s="24"/>
      <c r="U509" s="24"/>
      <c r="V509" s="24"/>
      <c r="W509" s="24"/>
      <c r="X509" s="24"/>
      <c r="Y509" s="24"/>
      <c r="Z509" s="24"/>
    </row>
    <row r="510" spans="1:26">
      <c r="A510" s="598"/>
      <c r="B510" s="598"/>
      <c r="C510" s="590"/>
      <c r="D510" s="590"/>
      <c r="E510" s="586"/>
      <c r="F510" s="586"/>
      <c r="G510" s="24"/>
      <c r="H510" s="24"/>
      <c r="I510" s="24"/>
      <c r="J510" s="24"/>
      <c r="K510" s="24"/>
      <c r="L510" s="24"/>
      <c r="M510" s="24"/>
      <c r="N510" s="24"/>
      <c r="O510" s="24"/>
      <c r="P510" s="24"/>
      <c r="Q510" s="24"/>
      <c r="R510" s="24"/>
      <c r="S510" s="24"/>
      <c r="T510" s="24"/>
      <c r="U510" s="24"/>
      <c r="V510" s="24"/>
      <c r="W510" s="24"/>
      <c r="X510" s="24"/>
      <c r="Y510" s="24"/>
      <c r="Z510" s="24"/>
    </row>
    <row r="511" spans="1:26">
      <c r="A511" s="598"/>
      <c r="B511" s="598"/>
      <c r="C511" s="590"/>
      <c r="D511" s="590"/>
      <c r="E511" s="586"/>
      <c r="F511" s="586"/>
      <c r="G511" s="24"/>
      <c r="H511" s="24"/>
      <c r="I511" s="24"/>
      <c r="J511" s="24"/>
      <c r="K511" s="24"/>
      <c r="L511" s="24"/>
      <c r="M511" s="24"/>
      <c r="N511" s="24"/>
      <c r="O511" s="24"/>
      <c r="P511" s="24"/>
      <c r="Q511" s="24"/>
      <c r="R511" s="24"/>
      <c r="S511" s="24"/>
      <c r="T511" s="24"/>
      <c r="U511" s="24"/>
      <c r="V511" s="24"/>
      <c r="W511" s="24"/>
      <c r="X511" s="24"/>
      <c r="Y511" s="24"/>
      <c r="Z511" s="24"/>
    </row>
    <row r="512" spans="1:26">
      <c r="A512" s="598"/>
      <c r="B512" s="598"/>
      <c r="C512" s="590"/>
      <c r="D512" s="590"/>
      <c r="E512" s="586"/>
      <c r="F512" s="586"/>
      <c r="G512" s="24"/>
      <c r="H512" s="24"/>
      <c r="I512" s="24"/>
      <c r="J512" s="24"/>
      <c r="K512" s="24"/>
      <c r="L512" s="24"/>
      <c r="M512" s="24"/>
      <c r="N512" s="24"/>
      <c r="O512" s="24"/>
      <c r="P512" s="24"/>
      <c r="Q512" s="24"/>
      <c r="R512" s="24"/>
      <c r="S512" s="24"/>
      <c r="T512" s="24"/>
      <c r="U512" s="24"/>
      <c r="V512" s="24"/>
      <c r="W512" s="24"/>
      <c r="X512" s="24"/>
      <c r="Y512" s="24"/>
      <c r="Z512" s="24"/>
    </row>
    <row r="513" spans="1:26">
      <c r="A513" s="598"/>
      <c r="B513" s="598"/>
      <c r="C513" s="590"/>
      <c r="D513" s="590"/>
      <c r="E513" s="586"/>
      <c r="F513" s="586"/>
      <c r="G513" s="24"/>
      <c r="H513" s="24"/>
      <c r="I513" s="24"/>
      <c r="J513" s="24"/>
      <c r="K513" s="24"/>
      <c r="L513" s="24"/>
      <c r="M513" s="24"/>
      <c r="N513" s="24"/>
      <c r="O513" s="24"/>
      <c r="P513" s="24"/>
      <c r="Q513" s="24"/>
      <c r="R513" s="24"/>
      <c r="S513" s="24"/>
      <c r="T513" s="24"/>
      <c r="U513" s="24"/>
      <c r="V513" s="24"/>
      <c r="W513" s="24"/>
      <c r="X513" s="24"/>
      <c r="Y513" s="24"/>
      <c r="Z513" s="24"/>
    </row>
    <row r="514" spans="1:26">
      <c r="A514" s="598"/>
      <c r="B514" s="598"/>
      <c r="C514" s="590"/>
      <c r="D514" s="590"/>
      <c r="E514" s="586"/>
      <c r="F514" s="586"/>
      <c r="G514" s="24"/>
      <c r="H514" s="24"/>
      <c r="I514" s="24"/>
      <c r="J514" s="24"/>
      <c r="K514" s="24"/>
      <c r="L514" s="24"/>
      <c r="M514" s="24"/>
      <c r="N514" s="24"/>
      <c r="O514" s="24"/>
      <c r="P514" s="24"/>
      <c r="Q514" s="24"/>
      <c r="R514" s="24"/>
      <c r="S514" s="24"/>
      <c r="T514" s="24"/>
      <c r="U514" s="24"/>
      <c r="V514" s="24"/>
      <c r="W514" s="24"/>
      <c r="X514" s="24"/>
      <c r="Y514" s="24"/>
      <c r="Z514" s="24"/>
    </row>
    <row r="515" spans="1:26">
      <c r="A515" s="598"/>
      <c r="B515" s="598"/>
      <c r="C515" s="590"/>
      <c r="D515" s="590"/>
      <c r="E515" s="586"/>
      <c r="F515" s="586"/>
      <c r="G515" s="24"/>
      <c r="H515" s="24"/>
      <c r="I515" s="24"/>
      <c r="J515" s="24"/>
      <c r="K515" s="24"/>
      <c r="L515" s="24"/>
      <c r="M515" s="24"/>
      <c r="N515" s="24"/>
      <c r="O515" s="24"/>
      <c r="P515" s="24"/>
      <c r="Q515" s="24"/>
      <c r="R515" s="24"/>
      <c r="S515" s="24"/>
      <c r="T515" s="24"/>
      <c r="U515" s="24"/>
      <c r="V515" s="24"/>
      <c r="W515" s="24"/>
      <c r="X515" s="24"/>
      <c r="Y515" s="24"/>
      <c r="Z515" s="24"/>
    </row>
    <row r="516" spans="1:26">
      <c r="A516" s="598"/>
      <c r="B516" s="598"/>
      <c r="C516" s="590"/>
      <c r="D516" s="590"/>
      <c r="E516" s="586"/>
      <c r="F516" s="586"/>
      <c r="G516" s="24"/>
      <c r="H516" s="24"/>
      <c r="I516" s="24"/>
      <c r="J516" s="24"/>
      <c r="K516" s="24"/>
      <c r="L516" s="24"/>
      <c r="M516" s="24"/>
      <c r="N516" s="24"/>
      <c r="O516" s="24"/>
      <c r="P516" s="24"/>
      <c r="Q516" s="24"/>
      <c r="R516" s="24"/>
      <c r="S516" s="24"/>
      <c r="T516" s="24"/>
      <c r="U516" s="24"/>
      <c r="V516" s="24"/>
      <c r="W516" s="24"/>
      <c r="X516" s="24"/>
      <c r="Y516" s="24"/>
      <c r="Z516" s="24"/>
    </row>
    <row r="517" spans="1:26">
      <c r="A517" s="598"/>
      <c r="B517" s="598"/>
      <c r="C517" s="590"/>
      <c r="D517" s="590"/>
      <c r="E517" s="586"/>
      <c r="F517" s="586"/>
      <c r="G517" s="24"/>
      <c r="H517" s="24"/>
      <c r="I517" s="24"/>
      <c r="J517" s="24"/>
      <c r="K517" s="24"/>
      <c r="L517" s="24"/>
      <c r="M517" s="24"/>
      <c r="N517" s="24"/>
      <c r="O517" s="24"/>
      <c r="P517" s="24"/>
      <c r="Q517" s="24"/>
      <c r="R517" s="24"/>
      <c r="S517" s="24"/>
      <c r="T517" s="24"/>
      <c r="U517" s="24"/>
      <c r="V517" s="24"/>
      <c r="W517" s="24"/>
      <c r="X517" s="24"/>
      <c r="Y517" s="24"/>
      <c r="Z517" s="24"/>
    </row>
    <row r="518" spans="1:26">
      <c r="A518" s="598"/>
      <c r="B518" s="598"/>
      <c r="C518" s="590"/>
      <c r="D518" s="590"/>
      <c r="E518" s="586"/>
      <c r="F518" s="586"/>
      <c r="G518" s="24"/>
      <c r="H518" s="24"/>
      <c r="I518" s="24"/>
      <c r="J518" s="24"/>
      <c r="K518" s="24"/>
      <c r="L518" s="24"/>
      <c r="M518" s="24"/>
      <c r="N518" s="24"/>
      <c r="O518" s="24"/>
      <c r="P518" s="24"/>
      <c r="Q518" s="24"/>
      <c r="R518" s="24"/>
      <c r="S518" s="24"/>
      <c r="T518" s="24"/>
      <c r="U518" s="24"/>
      <c r="V518" s="24"/>
      <c r="W518" s="24"/>
      <c r="X518" s="24"/>
      <c r="Y518" s="24"/>
      <c r="Z518" s="24"/>
    </row>
    <row r="519" spans="1:26">
      <c r="A519" s="598"/>
      <c r="B519" s="598"/>
      <c r="C519" s="590"/>
      <c r="D519" s="590"/>
      <c r="E519" s="586"/>
      <c r="F519" s="586"/>
      <c r="G519" s="24"/>
      <c r="H519" s="24"/>
      <c r="I519" s="24"/>
      <c r="J519" s="24"/>
      <c r="K519" s="24"/>
      <c r="L519" s="24"/>
      <c r="M519" s="24"/>
      <c r="N519" s="24"/>
      <c r="O519" s="24"/>
      <c r="P519" s="24"/>
      <c r="Q519" s="24"/>
      <c r="R519" s="24"/>
      <c r="S519" s="24"/>
      <c r="T519" s="24"/>
      <c r="U519" s="24"/>
      <c r="V519" s="24"/>
      <c r="W519" s="24"/>
      <c r="X519" s="24"/>
      <c r="Y519" s="24"/>
      <c r="Z519" s="24"/>
    </row>
    <row r="520" spans="1:26">
      <c r="A520" s="598"/>
      <c r="B520" s="598"/>
      <c r="C520" s="590"/>
      <c r="D520" s="590"/>
      <c r="E520" s="586"/>
      <c r="F520" s="586"/>
      <c r="G520" s="24"/>
      <c r="H520" s="24"/>
      <c r="I520" s="24"/>
      <c r="J520" s="24"/>
      <c r="K520" s="24"/>
      <c r="L520" s="24"/>
      <c r="M520" s="24"/>
      <c r="N520" s="24"/>
      <c r="O520" s="24"/>
      <c r="P520" s="24"/>
      <c r="Q520" s="24"/>
      <c r="R520" s="24"/>
      <c r="S520" s="24"/>
      <c r="T520" s="24"/>
      <c r="U520" s="24"/>
      <c r="V520" s="24"/>
      <c r="W520" s="24"/>
      <c r="X520" s="24"/>
      <c r="Y520" s="24"/>
      <c r="Z520" s="24"/>
    </row>
    <row r="521" spans="1:26">
      <c r="A521" s="598"/>
      <c r="B521" s="598"/>
      <c r="C521" s="590"/>
      <c r="D521" s="590"/>
      <c r="E521" s="586"/>
      <c r="F521" s="586"/>
      <c r="G521" s="24"/>
      <c r="H521" s="24"/>
      <c r="I521" s="24"/>
      <c r="J521" s="24"/>
      <c r="K521" s="24"/>
      <c r="L521" s="24"/>
      <c r="M521" s="24"/>
      <c r="N521" s="24"/>
      <c r="O521" s="24"/>
      <c r="P521" s="24"/>
      <c r="Q521" s="24"/>
      <c r="R521" s="24"/>
      <c r="S521" s="24"/>
      <c r="T521" s="24"/>
      <c r="U521" s="24"/>
      <c r="V521" s="24"/>
      <c r="W521" s="24"/>
      <c r="X521" s="24"/>
      <c r="Y521" s="24"/>
      <c r="Z521" s="24"/>
    </row>
    <row r="522" spans="1:26">
      <c r="A522" s="598"/>
      <c r="B522" s="598"/>
      <c r="C522" s="590"/>
      <c r="D522" s="590"/>
      <c r="E522" s="586"/>
      <c r="F522" s="586"/>
      <c r="G522" s="24"/>
      <c r="H522" s="24"/>
      <c r="I522" s="24"/>
      <c r="J522" s="24"/>
      <c r="K522" s="24"/>
      <c r="L522" s="24"/>
      <c r="M522" s="24"/>
      <c r="N522" s="24"/>
      <c r="O522" s="24"/>
      <c r="P522" s="24"/>
      <c r="Q522" s="24"/>
      <c r="R522" s="24"/>
      <c r="S522" s="24"/>
      <c r="T522" s="24"/>
      <c r="U522" s="24"/>
      <c r="V522" s="24"/>
      <c r="W522" s="24"/>
      <c r="X522" s="24"/>
      <c r="Y522" s="24"/>
      <c r="Z522" s="24"/>
    </row>
    <row r="523" spans="1:26">
      <c r="A523" s="598"/>
      <c r="B523" s="598"/>
      <c r="C523" s="590"/>
      <c r="D523" s="590"/>
      <c r="E523" s="586"/>
      <c r="F523" s="586"/>
      <c r="G523" s="24"/>
      <c r="H523" s="24"/>
      <c r="I523" s="24"/>
      <c r="J523" s="24"/>
      <c r="K523" s="24"/>
      <c r="L523" s="24"/>
      <c r="M523" s="24"/>
      <c r="N523" s="24"/>
      <c r="O523" s="24"/>
      <c r="P523" s="24"/>
      <c r="Q523" s="24"/>
      <c r="R523" s="24"/>
      <c r="S523" s="24"/>
      <c r="T523" s="24"/>
      <c r="U523" s="24"/>
      <c r="V523" s="24"/>
      <c r="W523" s="24"/>
      <c r="X523" s="24"/>
      <c r="Y523" s="24"/>
      <c r="Z523" s="24"/>
    </row>
    <row r="524" spans="1:26">
      <c r="A524" s="598"/>
      <c r="B524" s="598"/>
      <c r="C524" s="590"/>
      <c r="D524" s="590"/>
      <c r="E524" s="586"/>
      <c r="F524" s="586"/>
      <c r="G524" s="24"/>
      <c r="H524" s="24"/>
      <c r="I524" s="24"/>
      <c r="J524" s="24"/>
      <c r="K524" s="24"/>
      <c r="L524" s="24"/>
      <c r="M524" s="24"/>
      <c r="N524" s="24"/>
      <c r="O524" s="24"/>
      <c r="P524" s="24"/>
      <c r="Q524" s="24"/>
      <c r="R524" s="24"/>
      <c r="S524" s="24"/>
      <c r="T524" s="24"/>
      <c r="U524" s="24"/>
      <c r="V524" s="24"/>
      <c r="W524" s="24"/>
      <c r="X524" s="24"/>
      <c r="Y524" s="24"/>
      <c r="Z524" s="24"/>
    </row>
    <row r="525" spans="1:26">
      <c r="A525" s="598"/>
      <c r="B525" s="598"/>
      <c r="C525" s="590"/>
      <c r="D525" s="590"/>
      <c r="E525" s="586"/>
      <c r="F525" s="586"/>
      <c r="G525" s="24"/>
      <c r="H525" s="24"/>
      <c r="I525" s="24"/>
      <c r="J525" s="24"/>
      <c r="K525" s="24"/>
      <c r="L525" s="24"/>
      <c r="M525" s="24"/>
      <c r="N525" s="24"/>
      <c r="O525" s="24"/>
      <c r="P525" s="24"/>
      <c r="Q525" s="24"/>
      <c r="R525" s="24"/>
      <c r="S525" s="24"/>
      <c r="T525" s="24"/>
      <c r="U525" s="24"/>
      <c r="V525" s="24"/>
      <c r="W525" s="24"/>
      <c r="X525" s="24"/>
      <c r="Y525" s="24"/>
      <c r="Z525" s="24"/>
    </row>
    <row r="526" spans="1:26">
      <c r="A526" s="598"/>
      <c r="B526" s="598"/>
      <c r="C526" s="590"/>
      <c r="D526" s="590"/>
      <c r="E526" s="586"/>
      <c r="F526" s="586"/>
      <c r="G526" s="24"/>
      <c r="H526" s="24"/>
      <c r="I526" s="24"/>
      <c r="J526" s="24"/>
      <c r="K526" s="24"/>
      <c r="L526" s="24"/>
      <c r="M526" s="24"/>
      <c r="N526" s="24"/>
      <c r="O526" s="24"/>
      <c r="P526" s="24"/>
      <c r="Q526" s="24"/>
      <c r="R526" s="24"/>
      <c r="S526" s="24"/>
      <c r="T526" s="24"/>
      <c r="U526" s="24"/>
      <c r="V526" s="24"/>
      <c r="W526" s="24"/>
      <c r="X526" s="24"/>
      <c r="Y526" s="24"/>
      <c r="Z526" s="24"/>
    </row>
    <row r="527" spans="1:26">
      <c r="A527" s="598"/>
      <c r="B527" s="598"/>
      <c r="C527" s="590"/>
      <c r="D527" s="590"/>
      <c r="E527" s="586"/>
      <c r="F527" s="586"/>
      <c r="G527" s="24"/>
      <c r="H527" s="24"/>
      <c r="I527" s="24"/>
      <c r="J527" s="24"/>
      <c r="K527" s="24"/>
      <c r="L527" s="24"/>
      <c r="M527" s="24"/>
      <c r="N527" s="24"/>
      <c r="O527" s="24"/>
      <c r="P527" s="24"/>
      <c r="Q527" s="24"/>
      <c r="R527" s="24"/>
      <c r="S527" s="24"/>
      <c r="T527" s="24"/>
      <c r="U527" s="24"/>
      <c r="V527" s="24"/>
      <c r="W527" s="24"/>
      <c r="X527" s="24"/>
      <c r="Y527" s="24"/>
      <c r="Z527" s="24"/>
    </row>
    <row r="528" spans="1:26">
      <c r="A528" s="598"/>
      <c r="B528" s="598"/>
      <c r="C528" s="590"/>
      <c r="D528" s="590"/>
      <c r="E528" s="586"/>
      <c r="F528" s="586"/>
      <c r="G528" s="24"/>
      <c r="H528" s="24"/>
      <c r="I528" s="24"/>
      <c r="J528" s="24"/>
      <c r="K528" s="24"/>
      <c r="L528" s="24"/>
      <c r="M528" s="24"/>
      <c r="N528" s="24"/>
      <c r="O528" s="24"/>
      <c r="P528" s="24"/>
      <c r="Q528" s="24"/>
      <c r="R528" s="24"/>
      <c r="S528" s="24"/>
      <c r="T528" s="24"/>
      <c r="U528" s="24"/>
      <c r="V528" s="24"/>
      <c r="W528" s="24"/>
      <c r="X528" s="24"/>
      <c r="Y528" s="24"/>
      <c r="Z528" s="24"/>
    </row>
    <row r="529" spans="1:26">
      <c r="A529" s="598"/>
      <c r="B529" s="598"/>
      <c r="C529" s="590"/>
      <c r="D529" s="590"/>
      <c r="E529" s="586"/>
      <c r="F529" s="586"/>
      <c r="G529" s="24"/>
      <c r="H529" s="24"/>
      <c r="I529" s="24"/>
      <c r="J529" s="24"/>
      <c r="K529" s="24"/>
      <c r="L529" s="24"/>
      <c r="M529" s="24"/>
      <c r="N529" s="24"/>
      <c r="O529" s="24"/>
      <c r="P529" s="24"/>
      <c r="Q529" s="24"/>
      <c r="R529" s="24"/>
      <c r="S529" s="24"/>
      <c r="T529" s="24"/>
      <c r="U529" s="24"/>
      <c r="V529" s="24"/>
      <c r="W529" s="24"/>
      <c r="X529" s="24"/>
      <c r="Y529" s="24"/>
      <c r="Z529" s="24"/>
    </row>
    <row r="530" spans="1:26">
      <c r="A530" s="598"/>
      <c r="B530" s="598"/>
      <c r="C530" s="590"/>
      <c r="D530" s="590"/>
      <c r="E530" s="586"/>
      <c r="F530" s="586"/>
      <c r="G530" s="24"/>
      <c r="H530" s="24"/>
      <c r="I530" s="24"/>
      <c r="J530" s="24"/>
      <c r="K530" s="24"/>
      <c r="L530" s="24"/>
      <c r="M530" s="24"/>
      <c r="N530" s="24"/>
      <c r="O530" s="24"/>
      <c r="P530" s="24"/>
      <c r="Q530" s="24"/>
      <c r="R530" s="24"/>
      <c r="S530" s="24"/>
      <c r="T530" s="24"/>
      <c r="U530" s="24"/>
      <c r="V530" s="24"/>
      <c r="W530" s="24"/>
      <c r="X530" s="24"/>
      <c r="Y530" s="24"/>
      <c r="Z530" s="24"/>
    </row>
    <row r="531" spans="1:26">
      <c r="A531" s="598"/>
      <c r="B531" s="598"/>
      <c r="C531" s="590"/>
      <c r="D531" s="590"/>
      <c r="E531" s="586"/>
      <c r="F531" s="586"/>
      <c r="G531" s="24"/>
      <c r="H531" s="24"/>
      <c r="I531" s="24"/>
      <c r="J531" s="24"/>
      <c r="K531" s="24"/>
      <c r="L531" s="24"/>
      <c r="M531" s="24"/>
      <c r="N531" s="24"/>
      <c r="O531" s="24"/>
      <c r="P531" s="24"/>
      <c r="Q531" s="24"/>
      <c r="R531" s="24"/>
      <c r="S531" s="24"/>
      <c r="T531" s="24"/>
      <c r="U531" s="24"/>
      <c r="V531" s="24"/>
      <c r="W531" s="24"/>
      <c r="X531" s="24"/>
      <c r="Y531" s="24"/>
      <c r="Z531" s="24"/>
    </row>
    <row r="532" spans="1:26">
      <c r="A532" s="598"/>
      <c r="B532" s="598"/>
      <c r="C532" s="590"/>
      <c r="D532" s="590"/>
      <c r="E532" s="586"/>
      <c r="F532" s="586"/>
      <c r="G532" s="24"/>
      <c r="H532" s="24"/>
      <c r="I532" s="24"/>
      <c r="J532" s="24"/>
      <c r="K532" s="24"/>
      <c r="L532" s="24"/>
      <c r="M532" s="24"/>
      <c r="N532" s="24"/>
      <c r="O532" s="24"/>
      <c r="P532" s="24"/>
      <c r="Q532" s="24"/>
      <c r="R532" s="24"/>
      <c r="S532" s="24"/>
      <c r="T532" s="24"/>
      <c r="U532" s="24"/>
      <c r="V532" s="24"/>
      <c r="W532" s="24"/>
      <c r="X532" s="24"/>
      <c r="Y532" s="24"/>
      <c r="Z532" s="24"/>
    </row>
    <row r="533" spans="1:26">
      <c r="A533" s="598"/>
      <c r="B533" s="598"/>
      <c r="C533" s="590"/>
      <c r="D533" s="590"/>
      <c r="E533" s="586"/>
      <c r="F533" s="586"/>
      <c r="G533" s="24"/>
      <c r="H533" s="24"/>
      <c r="I533" s="24"/>
      <c r="J533" s="24"/>
      <c r="K533" s="24"/>
      <c r="L533" s="24"/>
      <c r="M533" s="24"/>
      <c r="N533" s="24"/>
      <c r="O533" s="24"/>
      <c r="P533" s="24"/>
      <c r="Q533" s="24"/>
      <c r="R533" s="24"/>
      <c r="S533" s="24"/>
      <c r="T533" s="24"/>
      <c r="U533" s="24"/>
      <c r="V533" s="24"/>
      <c r="W533" s="24"/>
      <c r="X533" s="24"/>
      <c r="Y533" s="24"/>
      <c r="Z533" s="24"/>
    </row>
    <row r="534" spans="1:26">
      <c r="A534" s="598"/>
      <c r="B534" s="598"/>
      <c r="C534" s="590"/>
      <c r="D534" s="590"/>
      <c r="E534" s="586"/>
      <c r="F534" s="586"/>
      <c r="G534" s="24"/>
      <c r="H534" s="24"/>
      <c r="I534" s="24"/>
      <c r="J534" s="24"/>
      <c r="K534" s="24"/>
      <c r="L534" s="24"/>
      <c r="M534" s="24"/>
      <c r="N534" s="24"/>
      <c r="O534" s="24"/>
      <c r="P534" s="24"/>
      <c r="Q534" s="24"/>
      <c r="R534" s="24"/>
      <c r="S534" s="24"/>
      <c r="T534" s="24"/>
      <c r="U534" s="24"/>
      <c r="V534" s="24"/>
      <c r="W534" s="24"/>
      <c r="X534" s="24"/>
      <c r="Y534" s="24"/>
      <c r="Z534" s="24"/>
    </row>
    <row r="535" spans="1:26">
      <c r="A535" s="598"/>
      <c r="B535" s="598"/>
      <c r="C535" s="590"/>
      <c r="D535" s="590"/>
      <c r="E535" s="586"/>
      <c r="F535" s="586"/>
      <c r="G535" s="24"/>
      <c r="H535" s="24"/>
      <c r="I535" s="24"/>
      <c r="J535" s="24"/>
      <c r="K535" s="24"/>
      <c r="L535" s="24"/>
      <c r="M535" s="24"/>
      <c r="N535" s="24"/>
      <c r="O535" s="24"/>
      <c r="P535" s="24"/>
      <c r="Q535" s="24"/>
      <c r="R535" s="24"/>
      <c r="S535" s="24"/>
      <c r="T535" s="24"/>
      <c r="U535" s="24"/>
      <c r="V535" s="24"/>
      <c r="W535" s="24"/>
      <c r="X535" s="24"/>
      <c r="Y535" s="24"/>
      <c r="Z535" s="24"/>
    </row>
    <row r="536" spans="1:26">
      <c r="A536" s="598"/>
      <c r="B536" s="598"/>
      <c r="C536" s="590"/>
      <c r="D536" s="590"/>
      <c r="E536" s="586"/>
      <c r="F536" s="586"/>
      <c r="G536" s="24"/>
      <c r="H536" s="24"/>
      <c r="I536" s="24"/>
      <c r="J536" s="24"/>
      <c r="K536" s="24"/>
      <c r="L536" s="24"/>
      <c r="M536" s="24"/>
      <c r="N536" s="24"/>
      <c r="O536" s="24"/>
      <c r="P536" s="24"/>
      <c r="Q536" s="24"/>
      <c r="R536" s="24"/>
      <c r="S536" s="24"/>
      <c r="T536" s="24"/>
      <c r="U536" s="24"/>
      <c r="V536" s="24"/>
      <c r="W536" s="24"/>
      <c r="X536" s="24"/>
      <c r="Y536" s="24"/>
      <c r="Z536" s="24"/>
    </row>
    <row r="537" spans="1:26">
      <c r="A537" s="598"/>
      <c r="B537" s="598"/>
      <c r="C537" s="590"/>
      <c r="D537" s="590"/>
      <c r="E537" s="586"/>
      <c r="F537" s="586"/>
      <c r="G537" s="24"/>
      <c r="H537" s="24"/>
      <c r="I537" s="24"/>
      <c r="J537" s="24"/>
      <c r="K537" s="24"/>
      <c r="L537" s="24"/>
      <c r="M537" s="24"/>
      <c r="N537" s="24"/>
      <c r="O537" s="24"/>
      <c r="P537" s="24"/>
      <c r="Q537" s="24"/>
      <c r="R537" s="24"/>
      <c r="S537" s="24"/>
      <c r="T537" s="24"/>
      <c r="U537" s="24"/>
      <c r="V537" s="24"/>
      <c r="W537" s="24"/>
      <c r="X537" s="24"/>
      <c r="Y537" s="24"/>
      <c r="Z537" s="24"/>
    </row>
    <row r="538" spans="1:26">
      <c r="A538" s="598"/>
      <c r="B538" s="598"/>
      <c r="C538" s="590"/>
      <c r="D538" s="590"/>
      <c r="E538" s="586"/>
      <c r="F538" s="586"/>
      <c r="G538" s="24"/>
      <c r="H538" s="24"/>
      <c r="I538" s="24"/>
      <c r="J538" s="24"/>
      <c r="K538" s="24"/>
      <c r="L538" s="24"/>
      <c r="M538" s="24"/>
      <c r="N538" s="24"/>
      <c r="O538" s="24"/>
      <c r="P538" s="24"/>
      <c r="Q538" s="24"/>
      <c r="R538" s="24"/>
      <c r="S538" s="24"/>
      <c r="T538" s="24"/>
      <c r="U538" s="24"/>
      <c r="V538" s="24"/>
      <c r="W538" s="24"/>
      <c r="X538" s="24"/>
      <c r="Y538" s="24"/>
      <c r="Z538" s="24"/>
    </row>
    <row r="539" spans="1:26">
      <c r="A539" s="598"/>
      <c r="B539" s="598"/>
      <c r="C539" s="590"/>
      <c r="D539" s="590"/>
      <c r="E539" s="586"/>
      <c r="F539" s="586"/>
      <c r="G539" s="24"/>
      <c r="H539" s="24"/>
      <c r="I539" s="24"/>
      <c r="J539" s="24"/>
      <c r="K539" s="24"/>
      <c r="L539" s="24"/>
      <c r="M539" s="24"/>
      <c r="N539" s="24"/>
      <c r="O539" s="24"/>
      <c r="P539" s="24"/>
      <c r="Q539" s="24"/>
      <c r="R539" s="24"/>
      <c r="S539" s="24"/>
      <c r="T539" s="24"/>
      <c r="U539" s="24"/>
      <c r="V539" s="24"/>
      <c r="W539" s="24"/>
      <c r="X539" s="24"/>
      <c r="Y539" s="24"/>
      <c r="Z539" s="24"/>
    </row>
    <row r="540" spans="1:26">
      <c r="A540" s="598"/>
      <c r="B540" s="598"/>
      <c r="C540" s="590"/>
      <c r="D540" s="590"/>
      <c r="E540" s="586"/>
      <c r="F540" s="586"/>
      <c r="G540" s="24"/>
      <c r="H540" s="24"/>
      <c r="I540" s="24"/>
      <c r="J540" s="24"/>
      <c r="K540" s="24"/>
      <c r="L540" s="24"/>
      <c r="M540" s="24"/>
      <c r="N540" s="24"/>
      <c r="O540" s="24"/>
      <c r="P540" s="24"/>
      <c r="Q540" s="24"/>
      <c r="R540" s="24"/>
      <c r="S540" s="24"/>
      <c r="T540" s="24"/>
      <c r="U540" s="24"/>
      <c r="V540" s="24"/>
      <c r="W540" s="24"/>
      <c r="X540" s="24"/>
      <c r="Y540" s="24"/>
      <c r="Z540" s="24"/>
    </row>
    <row r="541" spans="1:26">
      <c r="A541" s="598"/>
      <c r="B541" s="598"/>
      <c r="C541" s="590"/>
      <c r="D541" s="590"/>
      <c r="E541" s="586"/>
      <c r="F541" s="586"/>
      <c r="G541" s="24"/>
      <c r="H541" s="24"/>
      <c r="I541" s="24"/>
      <c r="J541" s="24"/>
      <c r="K541" s="24"/>
      <c r="L541" s="24"/>
      <c r="M541" s="24"/>
      <c r="N541" s="24"/>
      <c r="O541" s="24"/>
      <c r="P541" s="24"/>
      <c r="Q541" s="24"/>
      <c r="R541" s="24"/>
      <c r="S541" s="24"/>
      <c r="T541" s="24"/>
      <c r="U541" s="24"/>
      <c r="V541" s="24"/>
      <c r="W541" s="24"/>
      <c r="X541" s="24"/>
      <c r="Y541" s="24"/>
      <c r="Z541" s="24"/>
    </row>
    <row r="542" spans="1:26">
      <c r="A542" s="598"/>
      <c r="B542" s="598"/>
      <c r="C542" s="590"/>
      <c r="D542" s="590"/>
      <c r="E542" s="586"/>
      <c r="F542" s="586"/>
      <c r="G542" s="24"/>
      <c r="H542" s="24"/>
      <c r="I542" s="24"/>
      <c r="J542" s="24"/>
      <c r="K542" s="24"/>
      <c r="L542" s="24"/>
      <c r="M542" s="24"/>
      <c r="N542" s="24"/>
      <c r="O542" s="24"/>
      <c r="P542" s="24"/>
      <c r="Q542" s="24"/>
      <c r="R542" s="24"/>
      <c r="S542" s="24"/>
      <c r="T542" s="24"/>
      <c r="U542" s="24"/>
      <c r="V542" s="24"/>
      <c r="W542" s="24"/>
      <c r="X542" s="24"/>
      <c r="Y542" s="24"/>
      <c r="Z542" s="24"/>
    </row>
    <row r="543" spans="1:26">
      <c r="A543" s="598"/>
      <c r="B543" s="598"/>
      <c r="C543" s="590"/>
      <c r="D543" s="590"/>
      <c r="E543" s="586"/>
      <c r="F543" s="586"/>
      <c r="G543" s="24"/>
      <c r="H543" s="24"/>
      <c r="I543" s="24"/>
      <c r="J543" s="24"/>
      <c r="K543" s="24"/>
      <c r="L543" s="24"/>
      <c r="M543" s="24"/>
      <c r="N543" s="24"/>
      <c r="O543" s="24"/>
      <c r="P543" s="24"/>
      <c r="Q543" s="24"/>
      <c r="R543" s="24"/>
      <c r="S543" s="24"/>
      <c r="T543" s="24"/>
      <c r="U543" s="24"/>
      <c r="V543" s="24"/>
      <c r="W543" s="24"/>
      <c r="X543" s="24"/>
      <c r="Y543" s="24"/>
      <c r="Z543" s="24"/>
    </row>
    <row r="544" spans="1:26">
      <c r="A544" s="598"/>
      <c r="B544" s="598"/>
      <c r="C544" s="590"/>
      <c r="D544" s="590"/>
      <c r="E544" s="586"/>
      <c r="F544" s="586"/>
      <c r="G544" s="24"/>
      <c r="H544" s="24"/>
      <c r="I544" s="24"/>
      <c r="J544" s="24"/>
      <c r="K544" s="24"/>
      <c r="L544" s="24"/>
      <c r="M544" s="24"/>
      <c r="N544" s="24"/>
      <c r="O544" s="24"/>
      <c r="P544" s="24"/>
      <c r="Q544" s="24"/>
      <c r="R544" s="24"/>
      <c r="S544" s="24"/>
      <c r="T544" s="24"/>
      <c r="U544" s="24"/>
      <c r="V544" s="24"/>
      <c r="W544" s="24"/>
      <c r="X544" s="24"/>
      <c r="Y544" s="24"/>
      <c r="Z544" s="24"/>
    </row>
    <row r="545" spans="1:26">
      <c r="A545" s="598"/>
      <c r="B545" s="598"/>
      <c r="C545" s="590"/>
      <c r="D545" s="590"/>
      <c r="E545" s="586"/>
      <c r="F545" s="586"/>
      <c r="G545" s="24"/>
      <c r="H545" s="24"/>
      <c r="I545" s="24"/>
      <c r="J545" s="24"/>
      <c r="K545" s="24"/>
      <c r="L545" s="24"/>
      <c r="M545" s="24"/>
      <c r="N545" s="24"/>
      <c r="O545" s="24"/>
      <c r="P545" s="24"/>
      <c r="Q545" s="24"/>
      <c r="R545" s="24"/>
      <c r="S545" s="24"/>
      <c r="T545" s="24"/>
      <c r="U545" s="24"/>
      <c r="V545" s="24"/>
      <c r="W545" s="24"/>
      <c r="X545" s="24"/>
      <c r="Y545" s="24"/>
      <c r="Z545" s="24"/>
    </row>
    <row r="546" spans="1:26">
      <c r="A546" s="598"/>
      <c r="B546" s="598"/>
      <c r="C546" s="590"/>
      <c r="D546" s="590"/>
      <c r="E546" s="586"/>
      <c r="F546" s="586"/>
      <c r="G546" s="24"/>
      <c r="H546" s="24"/>
      <c r="I546" s="24"/>
      <c r="J546" s="24"/>
      <c r="K546" s="24"/>
      <c r="L546" s="24"/>
      <c r="M546" s="24"/>
      <c r="N546" s="24"/>
      <c r="O546" s="24"/>
      <c r="P546" s="24"/>
      <c r="Q546" s="24"/>
      <c r="R546" s="24"/>
      <c r="S546" s="24"/>
      <c r="T546" s="24"/>
      <c r="U546" s="24"/>
      <c r="V546" s="24"/>
      <c r="W546" s="24"/>
      <c r="X546" s="24"/>
      <c r="Y546" s="24"/>
      <c r="Z546" s="24"/>
    </row>
    <row r="547" spans="1:26">
      <c r="A547" s="598"/>
      <c r="B547" s="598"/>
      <c r="C547" s="590"/>
      <c r="D547" s="590"/>
      <c r="E547" s="586"/>
      <c r="F547" s="586"/>
      <c r="G547" s="24"/>
      <c r="H547" s="24"/>
      <c r="I547" s="24"/>
      <c r="J547" s="24"/>
      <c r="K547" s="24"/>
      <c r="L547" s="24"/>
      <c r="M547" s="24"/>
      <c r="N547" s="24"/>
      <c r="O547" s="24"/>
      <c r="P547" s="24"/>
      <c r="Q547" s="24"/>
      <c r="R547" s="24"/>
      <c r="S547" s="24"/>
      <c r="T547" s="24"/>
      <c r="U547" s="24"/>
      <c r="V547" s="24"/>
      <c r="W547" s="24"/>
      <c r="X547" s="24"/>
      <c r="Y547" s="24"/>
      <c r="Z547" s="24"/>
    </row>
    <row r="548" spans="1:26">
      <c r="A548" s="598"/>
      <c r="B548" s="598"/>
      <c r="C548" s="590"/>
      <c r="D548" s="590"/>
      <c r="E548" s="586"/>
      <c r="F548" s="586"/>
      <c r="G548" s="24"/>
      <c r="H548" s="24"/>
      <c r="I548" s="24"/>
      <c r="J548" s="24"/>
      <c r="K548" s="24"/>
      <c r="L548" s="24"/>
      <c r="M548" s="24"/>
      <c r="N548" s="24"/>
      <c r="O548" s="24"/>
      <c r="P548" s="24"/>
      <c r="Q548" s="24"/>
      <c r="R548" s="24"/>
      <c r="S548" s="24"/>
      <c r="T548" s="24"/>
      <c r="U548" s="24"/>
      <c r="V548" s="24"/>
      <c r="W548" s="24"/>
      <c r="X548" s="24"/>
      <c r="Y548" s="24"/>
      <c r="Z548" s="24"/>
    </row>
    <row r="549" spans="1:26">
      <c r="A549" s="598"/>
      <c r="B549" s="598"/>
      <c r="C549" s="590"/>
      <c r="D549" s="590"/>
      <c r="E549" s="586"/>
      <c r="F549" s="586"/>
      <c r="G549" s="24"/>
      <c r="H549" s="24"/>
      <c r="I549" s="24"/>
      <c r="J549" s="24"/>
      <c r="K549" s="24"/>
      <c r="L549" s="24"/>
      <c r="M549" s="24"/>
      <c r="N549" s="24"/>
      <c r="O549" s="24"/>
      <c r="P549" s="24"/>
      <c r="Q549" s="24"/>
      <c r="R549" s="24"/>
      <c r="S549" s="24"/>
      <c r="T549" s="24"/>
      <c r="U549" s="24"/>
      <c r="V549" s="24"/>
      <c r="W549" s="24"/>
      <c r="X549" s="24"/>
      <c r="Y549" s="24"/>
      <c r="Z549" s="24"/>
    </row>
    <row r="550" spans="1:26">
      <c r="A550" s="598"/>
      <c r="B550" s="598"/>
      <c r="C550" s="590"/>
      <c r="D550" s="590"/>
      <c r="E550" s="586"/>
      <c r="F550" s="586"/>
      <c r="G550" s="24"/>
      <c r="H550" s="24"/>
      <c r="I550" s="24"/>
      <c r="J550" s="24"/>
      <c r="K550" s="24"/>
      <c r="L550" s="24"/>
      <c r="M550" s="24"/>
      <c r="N550" s="24"/>
      <c r="O550" s="24"/>
      <c r="P550" s="24"/>
      <c r="Q550" s="24"/>
      <c r="R550" s="24"/>
      <c r="S550" s="24"/>
      <c r="T550" s="24"/>
      <c r="U550" s="24"/>
      <c r="V550" s="24"/>
      <c r="W550" s="24"/>
      <c r="X550" s="24"/>
      <c r="Y550" s="24"/>
      <c r="Z550" s="24"/>
    </row>
    <row r="551" spans="1:26">
      <c r="A551" s="598"/>
      <c r="B551" s="598"/>
      <c r="C551" s="590"/>
      <c r="D551" s="590"/>
      <c r="E551" s="586"/>
      <c r="F551" s="586"/>
      <c r="G551" s="24"/>
      <c r="H551" s="24"/>
      <c r="I551" s="24"/>
      <c r="J551" s="24"/>
      <c r="K551" s="24"/>
      <c r="L551" s="24"/>
      <c r="M551" s="24"/>
      <c r="N551" s="24"/>
      <c r="O551" s="24"/>
      <c r="P551" s="24"/>
      <c r="Q551" s="24"/>
      <c r="R551" s="24"/>
      <c r="S551" s="24"/>
      <c r="T551" s="24"/>
      <c r="U551" s="24"/>
      <c r="V551" s="24"/>
      <c r="W551" s="24"/>
      <c r="X551" s="24"/>
      <c r="Y551" s="24"/>
      <c r="Z551" s="24"/>
    </row>
    <row r="552" spans="1:26">
      <c r="A552" s="598"/>
      <c r="B552" s="598"/>
      <c r="C552" s="590"/>
      <c r="D552" s="590"/>
      <c r="E552" s="586"/>
      <c r="F552" s="586"/>
      <c r="G552" s="24"/>
      <c r="H552" s="24"/>
      <c r="I552" s="24"/>
      <c r="J552" s="24"/>
      <c r="K552" s="24"/>
      <c r="L552" s="24"/>
      <c r="M552" s="24"/>
      <c r="N552" s="24"/>
      <c r="O552" s="24"/>
      <c r="P552" s="24"/>
      <c r="Q552" s="24"/>
      <c r="R552" s="24"/>
      <c r="S552" s="24"/>
      <c r="T552" s="24"/>
      <c r="U552" s="24"/>
      <c r="V552" s="24"/>
      <c r="W552" s="24"/>
      <c r="X552" s="24"/>
      <c r="Y552" s="24"/>
      <c r="Z552" s="24"/>
    </row>
    <row r="553" spans="1:26">
      <c r="A553" s="598"/>
      <c r="B553" s="598"/>
      <c r="C553" s="590"/>
      <c r="D553" s="590"/>
      <c r="E553" s="586"/>
      <c r="F553" s="586"/>
      <c r="G553" s="24"/>
      <c r="H553" s="24"/>
      <c r="I553" s="24"/>
      <c r="J553" s="24"/>
      <c r="K553" s="24"/>
      <c r="L553" s="24"/>
      <c r="M553" s="24"/>
      <c r="N553" s="24"/>
      <c r="O553" s="24"/>
      <c r="P553" s="24"/>
      <c r="Q553" s="24"/>
      <c r="R553" s="24"/>
      <c r="S553" s="24"/>
      <c r="T553" s="24"/>
      <c r="U553" s="24"/>
      <c r="V553" s="24"/>
      <c r="W553" s="24"/>
      <c r="X553" s="24"/>
      <c r="Y553" s="24"/>
      <c r="Z553" s="24"/>
    </row>
    <row r="554" spans="1:26">
      <c r="A554" s="598"/>
      <c r="B554" s="598"/>
      <c r="C554" s="590"/>
      <c r="D554" s="590"/>
      <c r="E554" s="586"/>
      <c r="F554" s="586"/>
      <c r="G554" s="24"/>
      <c r="H554" s="24"/>
      <c r="I554" s="24"/>
      <c r="J554" s="24"/>
      <c r="K554" s="24"/>
      <c r="L554" s="24"/>
      <c r="M554" s="24"/>
      <c r="N554" s="24"/>
      <c r="O554" s="24"/>
      <c r="P554" s="24"/>
      <c r="Q554" s="24"/>
      <c r="R554" s="24"/>
      <c r="S554" s="24"/>
      <c r="T554" s="24"/>
      <c r="U554" s="24"/>
      <c r="V554" s="24"/>
      <c r="W554" s="24"/>
      <c r="X554" s="24"/>
      <c r="Y554" s="24"/>
      <c r="Z554" s="24"/>
    </row>
    <row r="555" spans="1:26">
      <c r="A555" s="598"/>
      <c r="B555" s="598"/>
      <c r="C555" s="590"/>
      <c r="D555" s="590"/>
      <c r="E555" s="586"/>
      <c r="F555" s="586"/>
      <c r="G555" s="24"/>
      <c r="H555" s="24"/>
      <c r="I555" s="24"/>
      <c r="J555" s="24"/>
      <c r="K555" s="24"/>
      <c r="L555" s="24"/>
      <c r="M555" s="24"/>
      <c r="N555" s="24"/>
      <c r="O555" s="24"/>
      <c r="P555" s="24"/>
      <c r="Q555" s="24"/>
      <c r="R555" s="24"/>
      <c r="S555" s="24"/>
      <c r="T555" s="24"/>
      <c r="U555" s="24"/>
      <c r="V555" s="24"/>
      <c r="W555" s="24"/>
      <c r="X555" s="24"/>
      <c r="Y555" s="24"/>
      <c r="Z555" s="24"/>
    </row>
    <row r="556" spans="1:26">
      <c r="A556" s="598"/>
      <c r="B556" s="598"/>
      <c r="C556" s="590"/>
      <c r="D556" s="590"/>
      <c r="E556" s="586"/>
      <c r="F556" s="586"/>
      <c r="G556" s="24"/>
      <c r="H556" s="24"/>
      <c r="I556" s="24"/>
      <c r="J556" s="24"/>
      <c r="K556" s="24"/>
      <c r="L556" s="24"/>
      <c r="M556" s="24"/>
      <c r="N556" s="24"/>
      <c r="O556" s="24"/>
      <c r="P556" s="24"/>
      <c r="Q556" s="24"/>
      <c r="R556" s="24"/>
      <c r="S556" s="24"/>
      <c r="T556" s="24"/>
      <c r="U556" s="24"/>
      <c r="V556" s="24"/>
      <c r="W556" s="24"/>
      <c r="X556" s="24"/>
      <c r="Y556" s="24"/>
      <c r="Z556" s="24"/>
    </row>
    <row r="557" spans="1:26">
      <c r="A557" s="598"/>
      <c r="B557" s="598"/>
      <c r="C557" s="590"/>
      <c r="D557" s="590"/>
      <c r="E557" s="586"/>
      <c r="F557" s="586"/>
      <c r="G557" s="24"/>
      <c r="H557" s="24"/>
      <c r="I557" s="24"/>
      <c r="J557" s="24"/>
      <c r="K557" s="24"/>
      <c r="L557" s="24"/>
      <c r="M557" s="24"/>
      <c r="N557" s="24"/>
      <c r="O557" s="24"/>
      <c r="P557" s="24"/>
      <c r="Q557" s="24"/>
      <c r="R557" s="24"/>
      <c r="S557" s="24"/>
      <c r="T557" s="24"/>
      <c r="U557" s="24"/>
      <c r="V557" s="24"/>
      <c r="W557" s="24"/>
      <c r="X557" s="24"/>
      <c r="Y557" s="24"/>
      <c r="Z557" s="24"/>
    </row>
    <row r="558" spans="1:26">
      <c r="A558" s="598"/>
      <c r="B558" s="598"/>
      <c r="C558" s="590"/>
      <c r="D558" s="590"/>
      <c r="E558" s="586"/>
      <c r="F558" s="586"/>
      <c r="G558" s="24"/>
      <c r="H558" s="24"/>
      <c r="I558" s="24"/>
      <c r="J558" s="24"/>
      <c r="K558" s="24"/>
      <c r="L558" s="24"/>
      <c r="M558" s="24"/>
      <c r="N558" s="24"/>
      <c r="O558" s="24"/>
      <c r="P558" s="24"/>
      <c r="Q558" s="24"/>
      <c r="R558" s="24"/>
      <c r="S558" s="24"/>
      <c r="T558" s="24"/>
      <c r="U558" s="24"/>
      <c r="V558" s="24"/>
      <c r="W558" s="24"/>
      <c r="X558" s="24"/>
      <c r="Y558" s="24"/>
      <c r="Z558" s="24"/>
    </row>
    <row r="559" spans="1:26">
      <c r="A559" s="598"/>
      <c r="B559" s="598"/>
      <c r="C559" s="590"/>
      <c r="D559" s="590"/>
      <c r="E559" s="586"/>
      <c r="F559" s="586"/>
      <c r="G559" s="24"/>
      <c r="H559" s="24"/>
      <c r="I559" s="24"/>
      <c r="J559" s="24"/>
      <c r="K559" s="24"/>
      <c r="L559" s="24"/>
      <c r="M559" s="24"/>
      <c r="N559" s="24"/>
      <c r="O559" s="24"/>
      <c r="P559" s="24"/>
      <c r="Q559" s="24"/>
      <c r="R559" s="24"/>
      <c r="S559" s="24"/>
      <c r="T559" s="24"/>
      <c r="U559" s="24"/>
      <c r="V559" s="24"/>
      <c r="W559" s="24"/>
      <c r="X559" s="24"/>
      <c r="Y559" s="24"/>
      <c r="Z559" s="24"/>
    </row>
    <row r="560" spans="1:26">
      <c r="A560" s="598"/>
      <c r="B560" s="598"/>
      <c r="C560" s="590"/>
      <c r="D560" s="590"/>
      <c r="E560" s="586"/>
      <c r="F560" s="586"/>
      <c r="G560" s="24"/>
      <c r="H560" s="24"/>
      <c r="I560" s="24"/>
      <c r="J560" s="24"/>
      <c r="K560" s="24"/>
      <c r="L560" s="24"/>
      <c r="M560" s="24"/>
      <c r="N560" s="24"/>
      <c r="O560" s="24"/>
      <c r="P560" s="24"/>
      <c r="Q560" s="24"/>
      <c r="R560" s="24"/>
      <c r="S560" s="24"/>
      <c r="T560" s="24"/>
      <c r="U560" s="24"/>
      <c r="V560" s="24"/>
      <c r="W560" s="24"/>
      <c r="X560" s="24"/>
      <c r="Y560" s="24"/>
      <c r="Z560" s="24"/>
    </row>
    <row r="561" spans="1:26">
      <c r="A561" s="598"/>
      <c r="B561" s="598"/>
      <c r="C561" s="590"/>
      <c r="D561" s="590"/>
      <c r="E561" s="586"/>
      <c r="F561" s="586"/>
      <c r="G561" s="24"/>
      <c r="H561" s="24"/>
      <c r="I561" s="24"/>
      <c r="J561" s="24"/>
      <c r="K561" s="24"/>
      <c r="L561" s="24"/>
      <c r="M561" s="24"/>
      <c r="N561" s="24"/>
      <c r="O561" s="24"/>
      <c r="P561" s="24"/>
      <c r="Q561" s="24"/>
      <c r="R561" s="24"/>
      <c r="S561" s="24"/>
      <c r="T561" s="24"/>
      <c r="U561" s="24"/>
      <c r="V561" s="24"/>
      <c r="W561" s="24"/>
      <c r="X561" s="24"/>
      <c r="Y561" s="24"/>
      <c r="Z561" s="24"/>
    </row>
    <row r="562" spans="1:26">
      <c r="A562" s="598"/>
      <c r="B562" s="598"/>
      <c r="C562" s="590"/>
      <c r="D562" s="590"/>
      <c r="E562" s="586"/>
      <c r="F562" s="586"/>
      <c r="G562" s="24"/>
      <c r="H562" s="24"/>
      <c r="I562" s="24"/>
      <c r="J562" s="24"/>
      <c r="K562" s="24"/>
      <c r="L562" s="24"/>
      <c r="M562" s="24"/>
      <c r="N562" s="24"/>
      <c r="O562" s="24"/>
      <c r="P562" s="24"/>
      <c r="Q562" s="24"/>
      <c r="R562" s="24"/>
      <c r="S562" s="24"/>
      <c r="T562" s="24"/>
      <c r="U562" s="24"/>
      <c r="V562" s="24"/>
      <c r="W562" s="24"/>
      <c r="X562" s="24"/>
      <c r="Y562" s="24"/>
      <c r="Z562" s="24"/>
    </row>
    <row r="563" spans="1:26">
      <c r="A563" s="598"/>
      <c r="B563" s="598"/>
      <c r="C563" s="590"/>
      <c r="D563" s="590"/>
      <c r="E563" s="586"/>
      <c r="F563" s="586"/>
      <c r="G563" s="24"/>
      <c r="H563" s="24"/>
      <c r="I563" s="24"/>
      <c r="J563" s="24"/>
      <c r="K563" s="24"/>
      <c r="L563" s="24"/>
      <c r="M563" s="24"/>
      <c r="N563" s="24"/>
      <c r="O563" s="24"/>
      <c r="P563" s="24"/>
      <c r="Q563" s="24"/>
      <c r="R563" s="24"/>
      <c r="S563" s="24"/>
      <c r="T563" s="24"/>
      <c r="U563" s="24"/>
      <c r="V563" s="24"/>
      <c r="W563" s="24"/>
      <c r="X563" s="24"/>
      <c r="Y563" s="24"/>
      <c r="Z563" s="24"/>
    </row>
    <row r="564" spans="1:26">
      <c r="A564" s="598"/>
      <c r="B564" s="598"/>
      <c r="C564" s="590"/>
      <c r="D564" s="590"/>
      <c r="E564" s="586"/>
      <c r="F564" s="586"/>
      <c r="G564" s="24"/>
      <c r="H564" s="24"/>
      <c r="I564" s="24"/>
      <c r="J564" s="24"/>
      <c r="K564" s="24"/>
      <c r="L564" s="24"/>
      <c r="M564" s="24"/>
      <c r="N564" s="24"/>
      <c r="O564" s="24"/>
      <c r="P564" s="24"/>
      <c r="Q564" s="24"/>
      <c r="R564" s="24"/>
      <c r="S564" s="24"/>
      <c r="T564" s="24"/>
      <c r="U564" s="24"/>
      <c r="V564" s="24"/>
      <c r="W564" s="24"/>
      <c r="X564" s="24"/>
      <c r="Y564" s="24"/>
      <c r="Z564" s="24"/>
    </row>
    <row r="565" spans="1:26">
      <c r="A565" s="598"/>
      <c r="B565" s="598"/>
      <c r="C565" s="590"/>
      <c r="D565" s="590"/>
      <c r="E565" s="586"/>
      <c r="F565" s="586"/>
      <c r="G565" s="24"/>
      <c r="H565" s="24"/>
      <c r="I565" s="24"/>
      <c r="J565" s="24"/>
      <c r="K565" s="24"/>
      <c r="L565" s="24"/>
      <c r="M565" s="24"/>
      <c r="N565" s="24"/>
      <c r="O565" s="24"/>
      <c r="P565" s="24"/>
      <c r="Q565" s="24"/>
      <c r="R565" s="24"/>
      <c r="S565" s="24"/>
      <c r="T565" s="24"/>
      <c r="U565" s="24"/>
      <c r="V565" s="24"/>
      <c r="W565" s="24"/>
      <c r="X565" s="24"/>
      <c r="Y565" s="24"/>
      <c r="Z565" s="24"/>
    </row>
    <row r="566" spans="1:26">
      <c r="A566" s="598"/>
      <c r="B566" s="598"/>
      <c r="C566" s="590"/>
      <c r="D566" s="590"/>
      <c r="E566" s="586"/>
      <c r="F566" s="586"/>
      <c r="G566" s="24"/>
      <c r="H566" s="24"/>
      <c r="I566" s="24"/>
      <c r="J566" s="24"/>
      <c r="K566" s="24"/>
      <c r="L566" s="24"/>
      <c r="M566" s="24"/>
      <c r="N566" s="24"/>
      <c r="O566" s="24"/>
      <c r="P566" s="24"/>
      <c r="Q566" s="24"/>
      <c r="R566" s="24"/>
      <c r="S566" s="24"/>
      <c r="T566" s="24"/>
      <c r="U566" s="24"/>
      <c r="V566" s="24"/>
      <c r="W566" s="24"/>
      <c r="X566" s="24"/>
      <c r="Y566" s="24"/>
      <c r="Z566" s="24"/>
    </row>
    <row r="567" spans="1:26">
      <c r="A567" s="598"/>
      <c r="B567" s="598"/>
      <c r="C567" s="590"/>
      <c r="D567" s="590"/>
      <c r="E567" s="586"/>
      <c r="F567" s="586"/>
      <c r="G567" s="24"/>
      <c r="H567" s="24"/>
      <c r="I567" s="24"/>
      <c r="J567" s="24"/>
      <c r="K567" s="24"/>
      <c r="L567" s="24"/>
      <c r="M567" s="24"/>
      <c r="N567" s="24"/>
      <c r="O567" s="24"/>
      <c r="P567" s="24"/>
      <c r="Q567" s="24"/>
      <c r="R567" s="24"/>
      <c r="S567" s="24"/>
      <c r="T567" s="24"/>
      <c r="U567" s="24"/>
      <c r="V567" s="24"/>
      <c r="W567" s="24"/>
      <c r="X567" s="24"/>
      <c r="Y567" s="24"/>
      <c r="Z567" s="24"/>
    </row>
    <row r="568" spans="1:26">
      <c r="A568" s="598"/>
      <c r="B568" s="598"/>
      <c r="C568" s="590"/>
      <c r="D568" s="590"/>
      <c r="E568" s="586"/>
      <c r="F568" s="586"/>
      <c r="G568" s="24"/>
      <c r="H568" s="24"/>
      <c r="I568" s="24"/>
      <c r="J568" s="24"/>
      <c r="K568" s="24"/>
      <c r="L568" s="24"/>
      <c r="M568" s="24"/>
      <c r="N568" s="24"/>
      <c r="O568" s="24"/>
      <c r="P568" s="24"/>
      <c r="Q568" s="24"/>
      <c r="R568" s="24"/>
      <c r="S568" s="24"/>
      <c r="T568" s="24"/>
      <c r="U568" s="24"/>
      <c r="V568" s="24"/>
      <c r="W568" s="24"/>
      <c r="X568" s="24"/>
      <c r="Y568" s="24"/>
      <c r="Z568" s="24"/>
    </row>
    <row r="569" spans="1:26">
      <c r="A569" s="598"/>
      <c r="B569" s="598"/>
      <c r="C569" s="590"/>
      <c r="D569" s="590"/>
      <c r="E569" s="586"/>
      <c r="F569" s="586"/>
      <c r="G569" s="24"/>
      <c r="H569" s="24"/>
      <c r="I569" s="24"/>
      <c r="J569" s="24"/>
      <c r="K569" s="24"/>
      <c r="L569" s="24"/>
      <c r="M569" s="24"/>
      <c r="N569" s="24"/>
      <c r="O569" s="24"/>
      <c r="P569" s="24"/>
      <c r="Q569" s="24"/>
      <c r="R569" s="24"/>
      <c r="S569" s="24"/>
      <c r="T569" s="24"/>
      <c r="U569" s="24"/>
      <c r="V569" s="24"/>
      <c r="W569" s="24"/>
      <c r="X569" s="24"/>
      <c r="Y569" s="24"/>
      <c r="Z569" s="24"/>
    </row>
    <row r="570" spans="1:26">
      <c r="A570" s="598"/>
      <c r="B570" s="598"/>
      <c r="C570" s="590"/>
      <c r="D570" s="590"/>
      <c r="E570" s="586"/>
      <c r="F570" s="586"/>
      <c r="G570" s="24"/>
      <c r="H570" s="24"/>
      <c r="I570" s="24"/>
      <c r="J570" s="24"/>
      <c r="K570" s="24"/>
      <c r="L570" s="24"/>
      <c r="M570" s="24"/>
      <c r="N570" s="24"/>
      <c r="O570" s="24"/>
      <c r="P570" s="24"/>
      <c r="Q570" s="24"/>
      <c r="R570" s="24"/>
      <c r="S570" s="24"/>
      <c r="T570" s="24"/>
      <c r="U570" s="24"/>
      <c r="V570" s="24"/>
      <c r="W570" s="24"/>
      <c r="X570" s="24"/>
      <c r="Y570" s="24"/>
      <c r="Z570" s="24"/>
    </row>
    <row r="571" spans="1:26">
      <c r="A571" s="598"/>
      <c r="B571" s="598"/>
      <c r="C571" s="590"/>
      <c r="D571" s="590"/>
      <c r="E571" s="586"/>
      <c r="F571" s="586"/>
      <c r="G571" s="24"/>
      <c r="H571" s="24"/>
      <c r="I571" s="24"/>
      <c r="J571" s="24"/>
      <c r="K571" s="24"/>
      <c r="L571" s="24"/>
      <c r="M571" s="24"/>
      <c r="N571" s="24"/>
      <c r="O571" s="24"/>
      <c r="P571" s="24"/>
      <c r="Q571" s="24"/>
      <c r="R571" s="24"/>
      <c r="S571" s="24"/>
      <c r="T571" s="24"/>
      <c r="U571" s="24"/>
      <c r="V571" s="24"/>
      <c r="W571" s="24"/>
      <c r="X571" s="24"/>
      <c r="Y571" s="24"/>
      <c r="Z571" s="24"/>
    </row>
    <row r="572" spans="1:26">
      <c r="A572" s="598"/>
      <c r="B572" s="598"/>
      <c r="C572" s="590"/>
      <c r="D572" s="590"/>
      <c r="E572" s="586"/>
      <c r="F572" s="586"/>
      <c r="G572" s="24"/>
      <c r="H572" s="24"/>
      <c r="I572" s="24"/>
      <c r="J572" s="24"/>
      <c r="K572" s="24"/>
      <c r="L572" s="24"/>
      <c r="M572" s="24"/>
      <c r="N572" s="24"/>
      <c r="O572" s="24"/>
      <c r="P572" s="24"/>
      <c r="Q572" s="24"/>
      <c r="R572" s="24"/>
      <c r="S572" s="24"/>
      <c r="T572" s="24"/>
      <c r="U572" s="24"/>
      <c r="V572" s="24"/>
      <c r="W572" s="24"/>
      <c r="X572" s="24"/>
      <c r="Y572" s="24"/>
      <c r="Z572" s="24"/>
    </row>
    <row r="573" spans="1:26">
      <c r="A573" s="598"/>
      <c r="B573" s="598"/>
      <c r="C573" s="590"/>
      <c r="D573" s="590"/>
      <c r="E573" s="586"/>
      <c r="F573" s="586"/>
      <c r="G573" s="24"/>
      <c r="H573" s="24"/>
      <c r="I573" s="24"/>
      <c r="J573" s="24"/>
      <c r="K573" s="24"/>
      <c r="L573" s="24"/>
      <c r="M573" s="24"/>
      <c r="N573" s="24"/>
      <c r="O573" s="24"/>
      <c r="P573" s="24"/>
      <c r="Q573" s="24"/>
      <c r="R573" s="24"/>
      <c r="S573" s="24"/>
      <c r="T573" s="24"/>
      <c r="U573" s="24"/>
      <c r="V573" s="24"/>
      <c r="W573" s="24"/>
      <c r="X573" s="24"/>
      <c r="Y573" s="24"/>
      <c r="Z573" s="24"/>
    </row>
    <row r="574" spans="1:26">
      <c r="A574" s="598"/>
      <c r="B574" s="598"/>
      <c r="C574" s="590"/>
      <c r="D574" s="590"/>
      <c r="E574" s="586"/>
      <c r="F574" s="586"/>
      <c r="G574" s="24"/>
      <c r="H574" s="24"/>
      <c r="I574" s="24"/>
      <c r="J574" s="24"/>
      <c r="K574" s="24"/>
      <c r="L574" s="24"/>
      <c r="M574" s="24"/>
      <c r="N574" s="24"/>
      <c r="O574" s="24"/>
      <c r="P574" s="24"/>
      <c r="Q574" s="24"/>
      <c r="R574" s="24"/>
      <c r="S574" s="24"/>
      <c r="T574" s="24"/>
      <c r="U574" s="24"/>
      <c r="V574" s="24"/>
      <c r="W574" s="24"/>
      <c r="X574" s="24"/>
      <c r="Y574" s="24"/>
      <c r="Z574" s="24"/>
    </row>
    <row r="575" spans="1:26">
      <c r="A575" s="598"/>
      <c r="B575" s="598"/>
      <c r="C575" s="590"/>
      <c r="D575" s="590"/>
      <c r="E575" s="586"/>
      <c r="F575" s="586"/>
      <c r="G575" s="24"/>
      <c r="H575" s="24"/>
      <c r="I575" s="24"/>
      <c r="J575" s="24"/>
      <c r="K575" s="24"/>
      <c r="L575" s="24"/>
      <c r="M575" s="24"/>
      <c r="N575" s="24"/>
      <c r="O575" s="24"/>
      <c r="P575" s="24"/>
      <c r="Q575" s="24"/>
      <c r="R575" s="24"/>
      <c r="S575" s="24"/>
      <c r="T575" s="24"/>
      <c r="U575" s="24"/>
      <c r="V575" s="24"/>
      <c r="W575" s="24"/>
      <c r="X575" s="24"/>
      <c r="Y575" s="24"/>
      <c r="Z575" s="24"/>
    </row>
    <row r="576" spans="1:26">
      <c r="A576" s="598"/>
      <c r="B576" s="598"/>
      <c r="C576" s="590"/>
      <c r="D576" s="590"/>
      <c r="E576" s="586"/>
      <c r="F576" s="586"/>
      <c r="G576" s="24"/>
      <c r="H576" s="24"/>
      <c r="I576" s="24"/>
      <c r="J576" s="24"/>
      <c r="K576" s="24"/>
      <c r="L576" s="24"/>
      <c r="M576" s="24"/>
      <c r="N576" s="24"/>
      <c r="O576" s="24"/>
      <c r="P576" s="24"/>
      <c r="Q576" s="24"/>
      <c r="R576" s="24"/>
      <c r="S576" s="24"/>
      <c r="T576" s="24"/>
      <c r="U576" s="24"/>
      <c r="V576" s="24"/>
      <c r="W576" s="24"/>
      <c r="X576" s="24"/>
      <c r="Y576" s="24"/>
      <c r="Z576" s="24"/>
    </row>
    <row r="577" spans="1:26">
      <c r="A577" s="598"/>
      <c r="B577" s="598"/>
      <c r="C577" s="590"/>
      <c r="D577" s="590"/>
      <c r="E577" s="586"/>
      <c r="F577" s="586"/>
      <c r="G577" s="24"/>
      <c r="H577" s="24"/>
      <c r="I577" s="24"/>
      <c r="J577" s="24"/>
      <c r="K577" s="24"/>
      <c r="L577" s="24"/>
      <c r="M577" s="24"/>
      <c r="N577" s="24"/>
      <c r="O577" s="24"/>
      <c r="P577" s="24"/>
      <c r="Q577" s="24"/>
      <c r="R577" s="24"/>
      <c r="S577" s="24"/>
      <c r="T577" s="24"/>
      <c r="U577" s="24"/>
      <c r="V577" s="24"/>
      <c r="W577" s="24"/>
      <c r="X577" s="24"/>
      <c r="Y577" s="24"/>
      <c r="Z577" s="24"/>
    </row>
    <row r="578" spans="1:26">
      <c r="A578" s="598"/>
      <c r="B578" s="598"/>
      <c r="C578" s="590"/>
      <c r="D578" s="590"/>
      <c r="E578" s="586"/>
      <c r="F578" s="586"/>
      <c r="G578" s="24"/>
      <c r="H578" s="24"/>
      <c r="I578" s="24"/>
      <c r="J578" s="24"/>
      <c r="K578" s="24"/>
      <c r="L578" s="24"/>
      <c r="M578" s="24"/>
      <c r="N578" s="24"/>
      <c r="O578" s="24"/>
      <c r="P578" s="24"/>
      <c r="Q578" s="24"/>
      <c r="R578" s="24"/>
      <c r="S578" s="24"/>
      <c r="T578" s="24"/>
      <c r="U578" s="24"/>
      <c r="V578" s="24"/>
      <c r="W578" s="24"/>
      <c r="X578" s="24"/>
      <c r="Y578" s="24"/>
      <c r="Z578" s="24"/>
    </row>
    <row r="579" spans="1:26">
      <c r="A579" s="598"/>
      <c r="B579" s="598"/>
      <c r="C579" s="590"/>
      <c r="D579" s="590"/>
      <c r="E579" s="586"/>
      <c r="F579" s="586"/>
      <c r="G579" s="24"/>
      <c r="H579" s="24"/>
      <c r="I579" s="24"/>
      <c r="J579" s="24"/>
      <c r="K579" s="24"/>
      <c r="L579" s="24"/>
      <c r="M579" s="24"/>
      <c r="N579" s="24"/>
      <c r="O579" s="24"/>
      <c r="P579" s="24"/>
      <c r="Q579" s="24"/>
      <c r="R579" s="24"/>
      <c r="S579" s="24"/>
      <c r="T579" s="24"/>
      <c r="U579" s="24"/>
      <c r="V579" s="24"/>
      <c r="W579" s="24"/>
      <c r="X579" s="24"/>
      <c r="Y579" s="24"/>
      <c r="Z579" s="24"/>
    </row>
    <row r="580" spans="1:26">
      <c r="A580" s="598"/>
      <c r="B580" s="598"/>
      <c r="C580" s="590"/>
      <c r="D580" s="590"/>
      <c r="E580" s="586"/>
      <c r="F580" s="586"/>
      <c r="G580" s="24"/>
      <c r="H580" s="24"/>
      <c r="I580" s="24"/>
      <c r="J580" s="24"/>
      <c r="K580" s="24"/>
      <c r="L580" s="24"/>
      <c r="M580" s="24"/>
      <c r="N580" s="24"/>
      <c r="O580" s="24"/>
      <c r="P580" s="24"/>
      <c r="Q580" s="24"/>
      <c r="R580" s="24"/>
      <c r="S580" s="24"/>
      <c r="T580" s="24"/>
      <c r="U580" s="24"/>
      <c r="V580" s="24"/>
      <c r="W580" s="24"/>
      <c r="X580" s="24"/>
      <c r="Y580" s="24"/>
      <c r="Z580" s="24"/>
    </row>
    <row r="581" spans="1:26">
      <c r="A581" s="598"/>
      <c r="B581" s="598"/>
      <c r="C581" s="590"/>
      <c r="D581" s="590"/>
      <c r="E581" s="586"/>
      <c r="F581" s="586"/>
      <c r="G581" s="24"/>
      <c r="H581" s="24"/>
      <c r="I581" s="24"/>
      <c r="J581" s="24"/>
      <c r="K581" s="24"/>
      <c r="L581" s="24"/>
      <c r="M581" s="24"/>
      <c r="N581" s="24"/>
      <c r="O581" s="24"/>
      <c r="P581" s="24"/>
      <c r="Q581" s="24"/>
      <c r="R581" s="24"/>
      <c r="S581" s="24"/>
      <c r="T581" s="24"/>
      <c r="U581" s="24"/>
      <c r="V581" s="24"/>
      <c r="W581" s="24"/>
      <c r="X581" s="24"/>
      <c r="Y581" s="24"/>
      <c r="Z581" s="24"/>
    </row>
    <row r="582" spans="1:26">
      <c r="A582" s="598"/>
      <c r="B582" s="598"/>
      <c r="C582" s="590"/>
      <c r="D582" s="590"/>
      <c r="E582" s="586"/>
      <c r="F582" s="586"/>
      <c r="G582" s="24"/>
      <c r="H582" s="24"/>
      <c r="I582" s="24"/>
      <c r="J582" s="24"/>
      <c r="K582" s="24"/>
      <c r="L582" s="24"/>
      <c r="M582" s="24"/>
      <c r="N582" s="24"/>
      <c r="O582" s="24"/>
      <c r="P582" s="24"/>
      <c r="Q582" s="24"/>
      <c r="R582" s="24"/>
      <c r="S582" s="24"/>
      <c r="T582" s="24"/>
      <c r="U582" s="24"/>
      <c r="V582" s="24"/>
      <c r="W582" s="24"/>
      <c r="X582" s="24"/>
      <c r="Y582" s="24"/>
      <c r="Z582" s="24"/>
    </row>
    <row r="583" spans="1:26">
      <c r="A583" s="598"/>
      <c r="B583" s="598"/>
      <c r="C583" s="590"/>
      <c r="D583" s="590"/>
      <c r="E583" s="586"/>
      <c r="F583" s="586"/>
      <c r="G583" s="24"/>
      <c r="H583" s="24"/>
      <c r="I583" s="24"/>
      <c r="J583" s="24"/>
      <c r="K583" s="24"/>
      <c r="L583" s="24"/>
      <c r="M583" s="24"/>
      <c r="N583" s="24"/>
      <c r="O583" s="24"/>
      <c r="P583" s="24"/>
      <c r="Q583" s="24"/>
      <c r="R583" s="24"/>
      <c r="S583" s="24"/>
      <c r="T583" s="24"/>
      <c r="U583" s="24"/>
      <c r="V583" s="24"/>
      <c r="W583" s="24"/>
      <c r="X583" s="24"/>
      <c r="Y583" s="24"/>
      <c r="Z583" s="24"/>
    </row>
    <row r="584" spans="1:26">
      <c r="A584" s="598"/>
      <c r="B584" s="598"/>
      <c r="C584" s="590"/>
      <c r="D584" s="590"/>
      <c r="E584" s="586"/>
      <c r="F584" s="586"/>
      <c r="G584" s="24"/>
      <c r="H584" s="24"/>
      <c r="I584" s="24"/>
      <c r="J584" s="24"/>
      <c r="K584" s="24"/>
      <c r="L584" s="24"/>
      <c r="M584" s="24"/>
      <c r="N584" s="24"/>
      <c r="O584" s="24"/>
      <c r="P584" s="24"/>
      <c r="Q584" s="24"/>
      <c r="R584" s="24"/>
      <c r="S584" s="24"/>
      <c r="T584" s="24"/>
      <c r="U584" s="24"/>
      <c r="V584" s="24"/>
      <c r="W584" s="24"/>
      <c r="X584" s="24"/>
      <c r="Y584" s="24"/>
      <c r="Z584" s="24"/>
    </row>
    <row r="585" spans="1:26">
      <c r="A585" s="598"/>
      <c r="B585" s="598"/>
      <c r="C585" s="590"/>
      <c r="D585" s="590"/>
      <c r="E585" s="586"/>
      <c r="F585" s="586"/>
      <c r="G585" s="24"/>
      <c r="H585" s="24"/>
      <c r="I585" s="24"/>
      <c r="J585" s="24"/>
      <c r="K585" s="24"/>
      <c r="L585" s="24"/>
      <c r="M585" s="24"/>
      <c r="N585" s="24"/>
      <c r="O585" s="24"/>
      <c r="P585" s="24"/>
      <c r="Q585" s="24"/>
      <c r="R585" s="24"/>
      <c r="S585" s="24"/>
      <c r="T585" s="24"/>
      <c r="U585" s="24"/>
      <c r="V585" s="24"/>
      <c r="W585" s="24"/>
      <c r="X585" s="24"/>
      <c r="Y585" s="24"/>
      <c r="Z585" s="24"/>
    </row>
    <row r="586" spans="1:26">
      <c r="A586" s="598"/>
      <c r="B586" s="598"/>
      <c r="C586" s="590"/>
      <c r="D586" s="590"/>
      <c r="E586" s="586"/>
      <c r="F586" s="586"/>
      <c r="G586" s="24"/>
      <c r="H586" s="24"/>
      <c r="I586" s="24"/>
      <c r="J586" s="24"/>
      <c r="K586" s="24"/>
      <c r="L586" s="24"/>
      <c r="M586" s="24"/>
      <c r="N586" s="24"/>
      <c r="O586" s="24"/>
      <c r="P586" s="24"/>
      <c r="Q586" s="24"/>
      <c r="R586" s="24"/>
      <c r="S586" s="24"/>
      <c r="T586" s="24"/>
      <c r="U586" s="24"/>
      <c r="V586" s="24"/>
      <c r="W586" s="24"/>
      <c r="X586" s="24"/>
      <c r="Y586" s="24"/>
      <c r="Z586" s="24"/>
    </row>
    <row r="587" spans="1:26">
      <c r="A587" s="598"/>
      <c r="B587" s="598"/>
      <c r="C587" s="590"/>
      <c r="D587" s="590"/>
      <c r="E587" s="586"/>
      <c r="F587" s="586"/>
      <c r="G587" s="24"/>
      <c r="H587" s="24"/>
      <c r="I587" s="24"/>
      <c r="J587" s="24"/>
      <c r="K587" s="24"/>
      <c r="L587" s="24"/>
      <c r="M587" s="24"/>
      <c r="N587" s="24"/>
      <c r="O587" s="24"/>
      <c r="P587" s="24"/>
      <c r="Q587" s="24"/>
      <c r="R587" s="24"/>
      <c r="S587" s="24"/>
      <c r="T587" s="24"/>
      <c r="U587" s="24"/>
      <c r="V587" s="24"/>
      <c r="W587" s="24"/>
      <c r="X587" s="24"/>
      <c r="Y587" s="24"/>
      <c r="Z587" s="24"/>
    </row>
    <row r="588" spans="1:26">
      <c r="A588" s="598"/>
      <c r="B588" s="598"/>
      <c r="C588" s="590"/>
      <c r="D588" s="590"/>
      <c r="E588" s="586"/>
      <c r="F588" s="586"/>
      <c r="G588" s="24"/>
      <c r="H588" s="24"/>
      <c r="I588" s="24"/>
      <c r="J588" s="24"/>
      <c r="K588" s="24"/>
      <c r="L588" s="24"/>
      <c r="M588" s="24"/>
      <c r="N588" s="24"/>
      <c r="O588" s="24"/>
      <c r="P588" s="24"/>
      <c r="Q588" s="24"/>
      <c r="R588" s="24"/>
      <c r="S588" s="24"/>
      <c r="T588" s="24"/>
      <c r="U588" s="24"/>
      <c r="V588" s="24"/>
      <c r="W588" s="24"/>
      <c r="X588" s="24"/>
      <c r="Y588" s="24"/>
      <c r="Z588" s="24"/>
    </row>
    <row r="589" spans="1:26">
      <c r="A589" s="598"/>
      <c r="B589" s="598"/>
      <c r="C589" s="590"/>
      <c r="D589" s="590"/>
      <c r="E589" s="586"/>
      <c r="F589" s="586"/>
      <c r="G589" s="24"/>
      <c r="H589" s="24"/>
      <c r="I589" s="24"/>
      <c r="J589" s="24"/>
      <c r="K589" s="24"/>
      <c r="L589" s="24"/>
      <c r="M589" s="24"/>
      <c r="N589" s="24"/>
      <c r="O589" s="24"/>
      <c r="P589" s="24"/>
      <c r="Q589" s="24"/>
      <c r="R589" s="24"/>
      <c r="S589" s="24"/>
      <c r="T589" s="24"/>
      <c r="U589" s="24"/>
      <c r="V589" s="24"/>
      <c r="W589" s="24"/>
      <c r="X589" s="24"/>
      <c r="Y589" s="24"/>
      <c r="Z589" s="24"/>
    </row>
    <row r="590" spans="1:26">
      <c r="A590" s="598"/>
      <c r="B590" s="598"/>
      <c r="C590" s="590"/>
      <c r="D590" s="590"/>
      <c r="E590" s="586"/>
      <c r="F590" s="586"/>
      <c r="G590" s="24"/>
      <c r="H590" s="24"/>
      <c r="I590" s="24"/>
      <c r="J590" s="24"/>
      <c r="K590" s="24"/>
      <c r="L590" s="24"/>
      <c r="M590" s="24"/>
      <c r="N590" s="24"/>
      <c r="O590" s="24"/>
      <c r="P590" s="24"/>
      <c r="Q590" s="24"/>
      <c r="R590" s="24"/>
      <c r="S590" s="24"/>
      <c r="T590" s="24"/>
      <c r="U590" s="24"/>
      <c r="V590" s="24"/>
      <c r="W590" s="24"/>
      <c r="X590" s="24"/>
      <c r="Y590" s="24"/>
      <c r="Z590" s="24"/>
    </row>
    <row r="591" spans="1:26">
      <c r="A591" s="598"/>
      <c r="B591" s="598"/>
      <c r="C591" s="590"/>
      <c r="D591" s="590"/>
      <c r="E591" s="586"/>
      <c r="F591" s="586"/>
      <c r="G591" s="24"/>
      <c r="H591" s="24"/>
      <c r="I591" s="24"/>
      <c r="J591" s="24"/>
      <c r="K591" s="24"/>
      <c r="L591" s="24"/>
      <c r="M591" s="24"/>
      <c r="N591" s="24"/>
      <c r="O591" s="24"/>
      <c r="P591" s="24"/>
      <c r="Q591" s="24"/>
      <c r="R591" s="24"/>
      <c r="S591" s="24"/>
      <c r="T591" s="24"/>
      <c r="U591" s="24"/>
      <c r="V591" s="24"/>
      <c r="W591" s="24"/>
      <c r="X591" s="24"/>
      <c r="Y591" s="24"/>
      <c r="Z591" s="24"/>
    </row>
    <row r="592" spans="1:26">
      <c r="A592" s="598"/>
      <c r="B592" s="598"/>
      <c r="C592" s="590"/>
      <c r="D592" s="590"/>
      <c r="E592" s="586"/>
      <c r="F592" s="586"/>
      <c r="G592" s="24"/>
      <c r="H592" s="24"/>
      <c r="I592" s="24"/>
      <c r="J592" s="24"/>
      <c r="K592" s="24"/>
      <c r="L592" s="24"/>
      <c r="M592" s="24"/>
      <c r="N592" s="24"/>
      <c r="O592" s="24"/>
      <c r="P592" s="24"/>
      <c r="Q592" s="24"/>
      <c r="R592" s="24"/>
      <c r="S592" s="24"/>
      <c r="T592" s="24"/>
      <c r="U592" s="24"/>
      <c r="V592" s="24"/>
      <c r="W592" s="24"/>
      <c r="X592" s="24"/>
      <c r="Y592" s="24"/>
      <c r="Z592" s="24"/>
    </row>
    <row r="593" spans="1:26">
      <c r="A593" s="598"/>
      <c r="B593" s="598"/>
      <c r="C593" s="590"/>
      <c r="D593" s="590"/>
      <c r="E593" s="586"/>
      <c r="F593" s="586"/>
      <c r="G593" s="24"/>
      <c r="H593" s="24"/>
      <c r="I593" s="24"/>
      <c r="J593" s="24"/>
      <c r="K593" s="24"/>
      <c r="L593" s="24"/>
      <c r="M593" s="24"/>
      <c r="N593" s="24"/>
      <c r="O593" s="24"/>
      <c r="P593" s="24"/>
      <c r="Q593" s="24"/>
      <c r="R593" s="24"/>
      <c r="S593" s="24"/>
      <c r="T593" s="24"/>
      <c r="U593" s="24"/>
      <c r="V593" s="24"/>
      <c r="W593" s="24"/>
      <c r="X593" s="24"/>
      <c r="Y593" s="24"/>
      <c r="Z593" s="24"/>
    </row>
    <row r="594" spans="1:26">
      <c r="A594" s="598"/>
      <c r="B594" s="598"/>
      <c r="C594" s="590"/>
      <c r="D594" s="590"/>
      <c r="E594" s="586"/>
      <c r="F594" s="586"/>
      <c r="G594" s="24"/>
      <c r="H594" s="24"/>
      <c r="I594" s="24"/>
      <c r="J594" s="24"/>
      <c r="K594" s="24"/>
      <c r="L594" s="24"/>
      <c r="M594" s="24"/>
      <c r="N594" s="24"/>
      <c r="O594" s="24"/>
      <c r="P594" s="24"/>
      <c r="Q594" s="24"/>
      <c r="R594" s="24"/>
      <c r="S594" s="24"/>
      <c r="T594" s="24"/>
      <c r="U594" s="24"/>
      <c r="V594" s="24"/>
      <c r="W594" s="24"/>
      <c r="X594" s="24"/>
      <c r="Y594" s="24"/>
      <c r="Z594" s="24"/>
    </row>
    <row r="595" spans="1:26">
      <c r="A595" s="598"/>
      <c r="B595" s="598"/>
      <c r="C595" s="590"/>
      <c r="D595" s="590"/>
      <c r="E595" s="586"/>
      <c r="F595" s="586"/>
      <c r="G595" s="24"/>
      <c r="H595" s="24"/>
      <c r="I595" s="24"/>
      <c r="J595" s="24"/>
      <c r="K595" s="24"/>
      <c r="L595" s="24"/>
      <c r="M595" s="24"/>
      <c r="N595" s="24"/>
      <c r="O595" s="24"/>
      <c r="P595" s="24"/>
      <c r="Q595" s="24"/>
      <c r="R595" s="24"/>
      <c r="S595" s="24"/>
      <c r="T595" s="24"/>
      <c r="U595" s="24"/>
      <c r="V595" s="24"/>
      <c r="W595" s="24"/>
      <c r="X595" s="24"/>
      <c r="Y595" s="24"/>
      <c r="Z595" s="24"/>
    </row>
    <row r="596" spans="1:26">
      <c r="A596" s="598"/>
      <c r="B596" s="598"/>
      <c r="C596" s="590"/>
      <c r="D596" s="590"/>
      <c r="E596" s="586"/>
      <c r="F596" s="586"/>
      <c r="G596" s="24"/>
      <c r="H596" s="24"/>
      <c r="I596" s="24"/>
      <c r="J596" s="24"/>
      <c r="K596" s="24"/>
      <c r="L596" s="24"/>
      <c r="M596" s="24"/>
      <c r="N596" s="24"/>
      <c r="O596" s="24"/>
      <c r="P596" s="24"/>
      <c r="Q596" s="24"/>
      <c r="R596" s="24"/>
      <c r="S596" s="24"/>
      <c r="T596" s="24"/>
      <c r="U596" s="24"/>
      <c r="V596" s="24"/>
      <c r="W596" s="24"/>
      <c r="X596" s="24"/>
      <c r="Y596" s="24"/>
      <c r="Z596" s="24"/>
    </row>
    <row r="597" spans="1:26">
      <c r="A597" s="598"/>
      <c r="B597" s="598"/>
      <c r="C597" s="590"/>
      <c r="D597" s="590"/>
      <c r="E597" s="586"/>
      <c r="F597" s="586"/>
      <c r="G597" s="24"/>
      <c r="H597" s="24"/>
      <c r="I597" s="24"/>
      <c r="J597" s="24"/>
      <c r="K597" s="24"/>
      <c r="L597" s="24"/>
      <c r="M597" s="24"/>
      <c r="N597" s="24"/>
      <c r="O597" s="24"/>
      <c r="P597" s="24"/>
      <c r="Q597" s="24"/>
      <c r="R597" s="24"/>
      <c r="S597" s="24"/>
      <c r="T597" s="24"/>
      <c r="U597" s="24"/>
      <c r="V597" s="24"/>
      <c r="W597" s="24"/>
      <c r="X597" s="24"/>
      <c r="Y597" s="24"/>
      <c r="Z597" s="24"/>
    </row>
    <row r="598" spans="1:26">
      <c r="A598" s="598"/>
      <c r="B598" s="598"/>
      <c r="C598" s="590"/>
      <c r="D598" s="590"/>
      <c r="E598" s="586"/>
      <c r="F598" s="586"/>
      <c r="G598" s="24"/>
      <c r="H598" s="24"/>
      <c r="I598" s="24"/>
      <c r="J598" s="24"/>
      <c r="K598" s="24"/>
      <c r="L598" s="24"/>
      <c r="M598" s="24"/>
      <c r="N598" s="24"/>
      <c r="O598" s="24"/>
      <c r="P598" s="24"/>
      <c r="Q598" s="24"/>
      <c r="R598" s="24"/>
      <c r="S598" s="24"/>
      <c r="T598" s="24"/>
      <c r="U598" s="24"/>
      <c r="V598" s="24"/>
      <c r="W598" s="24"/>
      <c r="X598" s="24"/>
      <c r="Y598" s="24"/>
      <c r="Z598" s="24"/>
    </row>
    <row r="599" spans="1:26">
      <c r="A599" s="598"/>
      <c r="B599" s="598"/>
      <c r="C599" s="590"/>
      <c r="D599" s="590"/>
      <c r="E599" s="586"/>
      <c r="F599" s="586"/>
      <c r="G599" s="24"/>
      <c r="H599" s="24"/>
      <c r="I599" s="24"/>
      <c r="J599" s="24"/>
      <c r="K599" s="24"/>
      <c r="L599" s="24"/>
      <c r="M599" s="24"/>
      <c r="N599" s="24"/>
      <c r="O599" s="24"/>
      <c r="P599" s="24"/>
      <c r="Q599" s="24"/>
      <c r="R599" s="24"/>
      <c r="S599" s="24"/>
      <c r="T599" s="24"/>
      <c r="U599" s="24"/>
      <c r="V599" s="24"/>
      <c r="W599" s="24"/>
      <c r="X599" s="24"/>
      <c r="Y599" s="24"/>
      <c r="Z599" s="24"/>
    </row>
    <row r="600" spans="1:26">
      <c r="A600" s="598"/>
      <c r="B600" s="598"/>
      <c r="C600" s="590"/>
      <c r="D600" s="590"/>
      <c r="E600" s="586"/>
      <c r="F600" s="586"/>
      <c r="G600" s="24"/>
      <c r="H600" s="24"/>
      <c r="I600" s="24"/>
      <c r="J600" s="24"/>
      <c r="K600" s="24"/>
      <c r="L600" s="24"/>
      <c r="M600" s="24"/>
      <c r="N600" s="24"/>
      <c r="O600" s="24"/>
      <c r="P600" s="24"/>
      <c r="Q600" s="24"/>
      <c r="R600" s="24"/>
      <c r="S600" s="24"/>
      <c r="T600" s="24"/>
      <c r="U600" s="24"/>
      <c r="V600" s="24"/>
      <c r="W600" s="24"/>
      <c r="X600" s="24"/>
      <c r="Y600" s="24"/>
      <c r="Z600" s="24"/>
    </row>
    <row r="601" spans="1:26">
      <c r="A601" s="598"/>
      <c r="B601" s="598"/>
      <c r="C601" s="590"/>
      <c r="D601" s="590"/>
      <c r="E601" s="586"/>
      <c r="F601" s="586"/>
      <c r="G601" s="24"/>
      <c r="H601" s="24"/>
      <c r="I601" s="24"/>
      <c r="J601" s="24"/>
      <c r="K601" s="24"/>
      <c r="L601" s="24"/>
      <c r="M601" s="24"/>
      <c r="N601" s="24"/>
      <c r="O601" s="24"/>
      <c r="P601" s="24"/>
      <c r="Q601" s="24"/>
      <c r="R601" s="24"/>
      <c r="S601" s="24"/>
      <c r="T601" s="24"/>
      <c r="U601" s="24"/>
      <c r="V601" s="24"/>
      <c r="W601" s="24"/>
      <c r="X601" s="24"/>
      <c r="Y601" s="24"/>
      <c r="Z601" s="24"/>
    </row>
    <row r="602" spans="1:26">
      <c r="A602" s="598"/>
      <c r="B602" s="598"/>
      <c r="C602" s="590"/>
      <c r="D602" s="590"/>
      <c r="E602" s="586"/>
      <c r="F602" s="586"/>
      <c r="G602" s="24"/>
      <c r="H602" s="24"/>
      <c r="I602" s="24"/>
      <c r="J602" s="24"/>
      <c r="K602" s="24"/>
      <c r="L602" s="24"/>
      <c r="M602" s="24"/>
      <c r="N602" s="24"/>
      <c r="O602" s="24"/>
      <c r="P602" s="24"/>
      <c r="Q602" s="24"/>
      <c r="R602" s="24"/>
      <c r="S602" s="24"/>
      <c r="T602" s="24"/>
      <c r="U602" s="24"/>
      <c r="V602" s="24"/>
      <c r="W602" s="24"/>
      <c r="X602" s="24"/>
      <c r="Y602" s="24"/>
      <c r="Z602" s="24"/>
    </row>
    <row r="603" spans="1:26">
      <c r="A603" s="598"/>
      <c r="B603" s="598"/>
      <c r="C603" s="590"/>
      <c r="D603" s="590"/>
      <c r="E603" s="586"/>
      <c r="F603" s="586"/>
      <c r="G603" s="24"/>
      <c r="H603" s="24"/>
      <c r="I603" s="24"/>
      <c r="J603" s="24"/>
      <c r="K603" s="24"/>
      <c r="L603" s="24"/>
      <c r="M603" s="24"/>
      <c r="N603" s="24"/>
      <c r="O603" s="24"/>
      <c r="P603" s="24"/>
      <c r="Q603" s="24"/>
      <c r="R603" s="24"/>
      <c r="S603" s="24"/>
      <c r="T603" s="24"/>
      <c r="U603" s="24"/>
      <c r="V603" s="24"/>
      <c r="W603" s="24"/>
      <c r="X603" s="24"/>
      <c r="Y603" s="24"/>
      <c r="Z603" s="24"/>
    </row>
    <row r="604" spans="1:26">
      <c r="A604" s="598"/>
      <c r="B604" s="598"/>
      <c r="C604" s="590"/>
      <c r="D604" s="590"/>
      <c r="E604" s="586"/>
      <c r="F604" s="586"/>
      <c r="G604" s="24"/>
      <c r="H604" s="24"/>
      <c r="I604" s="24"/>
      <c r="J604" s="24"/>
      <c r="K604" s="24"/>
      <c r="L604" s="24"/>
      <c r="M604" s="24"/>
      <c r="N604" s="24"/>
      <c r="O604" s="24"/>
      <c r="P604" s="24"/>
      <c r="Q604" s="24"/>
      <c r="R604" s="24"/>
      <c r="S604" s="24"/>
      <c r="T604" s="24"/>
      <c r="U604" s="24"/>
      <c r="V604" s="24"/>
      <c r="W604" s="24"/>
      <c r="X604" s="24"/>
      <c r="Y604" s="24"/>
      <c r="Z604" s="24"/>
    </row>
    <row r="605" spans="1:26">
      <c r="A605" s="598"/>
      <c r="B605" s="598"/>
      <c r="C605" s="590"/>
      <c r="D605" s="590"/>
      <c r="E605" s="586"/>
      <c r="F605" s="586"/>
      <c r="G605" s="24"/>
      <c r="H605" s="24"/>
      <c r="I605" s="24"/>
      <c r="J605" s="24"/>
      <c r="K605" s="24"/>
      <c r="L605" s="24"/>
      <c r="M605" s="24"/>
      <c r="N605" s="24"/>
      <c r="O605" s="24"/>
      <c r="P605" s="24"/>
      <c r="Q605" s="24"/>
      <c r="R605" s="24"/>
      <c r="S605" s="24"/>
      <c r="T605" s="24"/>
      <c r="U605" s="24"/>
      <c r="V605" s="24"/>
      <c r="W605" s="24"/>
      <c r="X605" s="24"/>
      <c r="Y605" s="24"/>
      <c r="Z605" s="24"/>
    </row>
    <row r="606" spans="1:26">
      <c r="A606" s="598"/>
      <c r="B606" s="598"/>
      <c r="C606" s="590"/>
      <c r="D606" s="590"/>
      <c r="E606" s="586"/>
      <c r="F606" s="586"/>
      <c r="G606" s="24"/>
      <c r="H606" s="24"/>
      <c r="I606" s="24"/>
      <c r="J606" s="24"/>
      <c r="K606" s="24"/>
      <c r="L606" s="24"/>
      <c r="M606" s="24"/>
      <c r="N606" s="24"/>
      <c r="O606" s="24"/>
      <c r="P606" s="24"/>
      <c r="Q606" s="24"/>
      <c r="R606" s="24"/>
      <c r="S606" s="24"/>
      <c r="T606" s="24"/>
      <c r="U606" s="24"/>
      <c r="V606" s="24"/>
      <c r="W606" s="24"/>
      <c r="X606" s="24"/>
      <c r="Y606" s="24"/>
      <c r="Z606" s="24"/>
    </row>
    <row r="607" spans="1:26">
      <c r="A607" s="598"/>
      <c r="B607" s="598"/>
      <c r="C607" s="590"/>
      <c r="D607" s="590"/>
      <c r="E607" s="586"/>
      <c r="F607" s="586"/>
      <c r="G607" s="24"/>
      <c r="H607" s="24"/>
      <c r="I607" s="24"/>
      <c r="J607" s="24"/>
      <c r="K607" s="24"/>
      <c r="L607" s="24"/>
      <c r="M607" s="24"/>
      <c r="N607" s="24"/>
      <c r="O607" s="24"/>
      <c r="P607" s="24"/>
      <c r="Q607" s="24"/>
      <c r="R607" s="24"/>
      <c r="S607" s="24"/>
      <c r="T607" s="24"/>
      <c r="U607" s="24"/>
      <c r="V607" s="24"/>
      <c r="W607" s="24"/>
      <c r="X607" s="24"/>
      <c r="Y607" s="24"/>
      <c r="Z607" s="24"/>
    </row>
    <row r="608" spans="1:26">
      <c r="A608" s="598"/>
      <c r="B608" s="598"/>
      <c r="C608" s="590"/>
      <c r="D608" s="590"/>
      <c r="E608" s="586"/>
      <c r="F608" s="586"/>
      <c r="G608" s="24"/>
      <c r="H608" s="24"/>
      <c r="I608" s="24"/>
      <c r="J608" s="24"/>
      <c r="K608" s="24"/>
      <c r="L608" s="24"/>
      <c r="M608" s="24"/>
      <c r="N608" s="24"/>
      <c r="O608" s="24"/>
      <c r="P608" s="24"/>
      <c r="Q608" s="24"/>
      <c r="R608" s="24"/>
      <c r="S608" s="24"/>
      <c r="T608" s="24"/>
      <c r="U608" s="24"/>
      <c r="V608" s="24"/>
      <c r="W608" s="24"/>
      <c r="X608" s="24"/>
      <c r="Y608" s="24"/>
      <c r="Z608" s="24"/>
    </row>
    <row r="609" spans="1:26">
      <c r="A609" s="598"/>
      <c r="B609" s="598"/>
      <c r="C609" s="590"/>
      <c r="D609" s="590"/>
      <c r="E609" s="586"/>
      <c r="F609" s="586"/>
      <c r="G609" s="24"/>
      <c r="H609" s="24"/>
      <c r="I609" s="24"/>
      <c r="J609" s="24"/>
      <c r="K609" s="24"/>
      <c r="L609" s="24"/>
      <c r="M609" s="24"/>
      <c r="N609" s="24"/>
      <c r="O609" s="24"/>
      <c r="P609" s="24"/>
      <c r="Q609" s="24"/>
      <c r="R609" s="24"/>
      <c r="S609" s="24"/>
      <c r="T609" s="24"/>
      <c r="U609" s="24"/>
      <c r="V609" s="24"/>
      <c r="W609" s="24"/>
      <c r="X609" s="24"/>
      <c r="Y609" s="24"/>
      <c r="Z609" s="24"/>
    </row>
    <row r="610" spans="1:26">
      <c r="A610" s="598"/>
      <c r="B610" s="598"/>
      <c r="C610" s="590"/>
      <c r="D610" s="590"/>
      <c r="E610" s="586"/>
      <c r="F610" s="586"/>
      <c r="G610" s="24"/>
      <c r="H610" s="24"/>
      <c r="I610" s="24"/>
      <c r="J610" s="24"/>
      <c r="K610" s="24"/>
      <c r="L610" s="24"/>
      <c r="M610" s="24"/>
      <c r="N610" s="24"/>
      <c r="O610" s="24"/>
      <c r="P610" s="24"/>
      <c r="Q610" s="24"/>
      <c r="R610" s="24"/>
      <c r="S610" s="24"/>
      <c r="T610" s="24"/>
      <c r="U610" s="24"/>
      <c r="V610" s="24"/>
      <c r="W610" s="24"/>
      <c r="X610" s="24"/>
      <c r="Y610" s="24"/>
      <c r="Z610" s="24"/>
    </row>
    <row r="611" spans="1:26">
      <c r="A611" s="598"/>
      <c r="B611" s="598"/>
      <c r="C611" s="590"/>
      <c r="D611" s="590"/>
      <c r="E611" s="586"/>
      <c r="F611" s="586"/>
      <c r="G611" s="24"/>
      <c r="H611" s="24"/>
      <c r="I611" s="24"/>
      <c r="J611" s="24"/>
      <c r="K611" s="24"/>
      <c r="L611" s="24"/>
      <c r="M611" s="24"/>
      <c r="N611" s="24"/>
      <c r="O611" s="24"/>
      <c r="P611" s="24"/>
      <c r="Q611" s="24"/>
      <c r="R611" s="24"/>
      <c r="S611" s="24"/>
      <c r="T611" s="24"/>
      <c r="U611" s="24"/>
      <c r="V611" s="24"/>
      <c r="W611" s="24"/>
      <c r="X611" s="24"/>
      <c r="Y611" s="24"/>
      <c r="Z611" s="24"/>
    </row>
    <row r="612" spans="1:26">
      <c r="A612" s="598"/>
      <c r="B612" s="598"/>
      <c r="C612" s="590"/>
      <c r="D612" s="590"/>
      <c r="E612" s="586"/>
      <c r="F612" s="586"/>
      <c r="G612" s="24"/>
      <c r="H612" s="24"/>
      <c r="I612" s="24"/>
      <c r="J612" s="24"/>
      <c r="K612" s="24"/>
      <c r="L612" s="24"/>
      <c r="M612" s="24"/>
      <c r="N612" s="24"/>
      <c r="O612" s="24"/>
      <c r="P612" s="24"/>
      <c r="Q612" s="24"/>
      <c r="R612" s="24"/>
      <c r="S612" s="24"/>
      <c r="T612" s="24"/>
      <c r="U612" s="24"/>
      <c r="V612" s="24"/>
      <c r="W612" s="24"/>
      <c r="X612" s="24"/>
      <c r="Y612" s="24"/>
      <c r="Z612" s="24"/>
    </row>
    <row r="613" spans="1:26">
      <c r="A613" s="598"/>
      <c r="B613" s="598"/>
      <c r="C613" s="590"/>
      <c r="D613" s="590"/>
      <c r="E613" s="586"/>
      <c r="F613" s="586"/>
      <c r="G613" s="24"/>
      <c r="H613" s="24"/>
      <c r="I613" s="24"/>
      <c r="J613" s="24"/>
      <c r="K613" s="24"/>
      <c r="L613" s="24"/>
      <c r="M613" s="24"/>
      <c r="N613" s="24"/>
      <c r="O613" s="24"/>
      <c r="P613" s="24"/>
      <c r="Q613" s="24"/>
      <c r="R613" s="24"/>
      <c r="S613" s="24"/>
      <c r="T613" s="24"/>
      <c r="U613" s="24"/>
      <c r="V613" s="24"/>
      <c r="W613" s="24"/>
      <c r="X613" s="24"/>
      <c r="Y613" s="24"/>
      <c r="Z613" s="24"/>
    </row>
    <row r="614" spans="1:26">
      <c r="A614" s="598"/>
      <c r="B614" s="598"/>
      <c r="C614" s="590"/>
      <c r="D614" s="590"/>
      <c r="E614" s="586"/>
      <c r="F614" s="586"/>
      <c r="G614" s="24"/>
      <c r="H614" s="24"/>
      <c r="I614" s="24"/>
      <c r="J614" s="24"/>
      <c r="K614" s="24"/>
      <c r="L614" s="24"/>
      <c r="M614" s="24"/>
      <c r="N614" s="24"/>
      <c r="O614" s="24"/>
      <c r="P614" s="24"/>
      <c r="Q614" s="24"/>
      <c r="R614" s="24"/>
      <c r="S614" s="24"/>
      <c r="T614" s="24"/>
      <c r="U614" s="24"/>
      <c r="V614" s="24"/>
      <c r="W614" s="24"/>
      <c r="X614" s="24"/>
      <c r="Y614" s="24"/>
      <c r="Z614" s="24"/>
    </row>
    <row r="615" spans="1:26">
      <c r="A615" s="598"/>
      <c r="B615" s="598"/>
      <c r="C615" s="590"/>
      <c r="D615" s="590"/>
      <c r="E615" s="586"/>
      <c r="F615" s="586"/>
      <c r="G615" s="24"/>
      <c r="H615" s="24"/>
      <c r="I615" s="24"/>
      <c r="J615" s="24"/>
      <c r="K615" s="24"/>
      <c r="L615" s="24"/>
      <c r="M615" s="24"/>
      <c r="N615" s="24"/>
      <c r="O615" s="24"/>
      <c r="P615" s="24"/>
      <c r="Q615" s="24"/>
      <c r="R615" s="24"/>
      <c r="S615" s="24"/>
      <c r="T615" s="24"/>
      <c r="U615" s="24"/>
      <c r="V615" s="24"/>
      <c r="W615" s="24"/>
      <c r="X615" s="24"/>
      <c r="Y615" s="24"/>
      <c r="Z615" s="24"/>
    </row>
    <row r="616" spans="1:26">
      <c r="A616" s="598"/>
      <c r="B616" s="598"/>
      <c r="C616" s="590"/>
      <c r="D616" s="590"/>
      <c r="E616" s="586"/>
      <c r="F616" s="586"/>
      <c r="G616" s="24"/>
      <c r="H616" s="24"/>
      <c r="I616" s="24"/>
      <c r="J616" s="24"/>
      <c r="K616" s="24"/>
      <c r="L616" s="24"/>
      <c r="M616" s="24"/>
      <c r="N616" s="24"/>
      <c r="O616" s="24"/>
      <c r="P616" s="24"/>
      <c r="Q616" s="24"/>
      <c r="R616" s="24"/>
      <c r="S616" s="24"/>
      <c r="T616" s="24"/>
      <c r="U616" s="24"/>
      <c r="V616" s="24"/>
      <c r="W616" s="24"/>
      <c r="X616" s="24"/>
      <c r="Y616" s="24"/>
      <c r="Z616" s="24"/>
    </row>
    <row r="617" spans="1:26">
      <c r="A617" s="598"/>
      <c r="B617" s="598"/>
      <c r="C617" s="590"/>
      <c r="D617" s="590"/>
      <c r="E617" s="586"/>
      <c r="F617" s="586"/>
      <c r="G617" s="24"/>
      <c r="H617" s="24"/>
      <c r="I617" s="24"/>
      <c r="J617" s="24"/>
      <c r="K617" s="24"/>
      <c r="L617" s="24"/>
      <c r="M617" s="24"/>
      <c r="N617" s="24"/>
      <c r="O617" s="24"/>
      <c r="P617" s="24"/>
      <c r="Q617" s="24"/>
      <c r="R617" s="24"/>
      <c r="S617" s="24"/>
      <c r="T617" s="24"/>
      <c r="U617" s="24"/>
      <c r="V617" s="24"/>
      <c r="W617" s="24"/>
      <c r="X617" s="24"/>
      <c r="Y617" s="24"/>
      <c r="Z617" s="24"/>
    </row>
    <row r="618" spans="1:26">
      <c r="A618" s="598"/>
      <c r="B618" s="598"/>
      <c r="C618" s="590"/>
      <c r="D618" s="590"/>
      <c r="E618" s="586"/>
      <c r="F618" s="586"/>
      <c r="G618" s="24"/>
      <c r="H618" s="24"/>
      <c r="I618" s="24"/>
      <c r="J618" s="24"/>
      <c r="K618" s="24"/>
      <c r="L618" s="24"/>
      <c r="M618" s="24"/>
      <c r="N618" s="24"/>
      <c r="O618" s="24"/>
      <c r="P618" s="24"/>
      <c r="Q618" s="24"/>
      <c r="R618" s="24"/>
      <c r="S618" s="24"/>
      <c r="T618" s="24"/>
      <c r="U618" s="24"/>
      <c r="V618" s="24"/>
      <c r="W618" s="24"/>
      <c r="X618" s="24"/>
      <c r="Y618" s="24"/>
      <c r="Z618" s="24"/>
    </row>
    <row r="619" spans="1:26">
      <c r="A619" s="598"/>
      <c r="B619" s="598"/>
      <c r="C619" s="590"/>
      <c r="D619" s="590"/>
      <c r="E619" s="586"/>
      <c r="F619" s="586"/>
      <c r="G619" s="24"/>
      <c r="H619" s="24"/>
      <c r="I619" s="24"/>
      <c r="J619" s="24"/>
      <c r="K619" s="24"/>
      <c r="L619" s="24"/>
      <c r="M619" s="24"/>
      <c r="N619" s="24"/>
      <c r="O619" s="24"/>
      <c r="P619" s="24"/>
      <c r="Q619" s="24"/>
      <c r="R619" s="24"/>
      <c r="S619" s="24"/>
      <c r="T619" s="24"/>
      <c r="U619" s="24"/>
      <c r="V619" s="24"/>
      <c r="W619" s="24"/>
      <c r="X619" s="24"/>
      <c r="Y619" s="24"/>
      <c r="Z619" s="24"/>
    </row>
    <row r="620" spans="1:26">
      <c r="A620" s="598"/>
      <c r="B620" s="598"/>
      <c r="C620" s="590"/>
      <c r="D620" s="590"/>
      <c r="E620" s="586"/>
      <c r="F620" s="586"/>
      <c r="G620" s="24"/>
      <c r="H620" s="24"/>
      <c r="I620" s="24"/>
      <c r="J620" s="24"/>
      <c r="K620" s="24"/>
      <c r="L620" s="24"/>
      <c r="M620" s="24"/>
      <c r="N620" s="24"/>
      <c r="O620" s="24"/>
      <c r="P620" s="24"/>
      <c r="Q620" s="24"/>
      <c r="R620" s="24"/>
      <c r="S620" s="24"/>
      <c r="T620" s="24"/>
      <c r="U620" s="24"/>
      <c r="V620" s="24"/>
      <c r="W620" s="24"/>
      <c r="X620" s="24"/>
      <c r="Y620" s="24"/>
      <c r="Z620" s="24"/>
    </row>
    <row r="621" spans="1:26">
      <c r="A621" s="598"/>
      <c r="B621" s="598"/>
      <c r="C621" s="590"/>
      <c r="D621" s="590"/>
      <c r="E621" s="586"/>
      <c r="F621" s="586"/>
      <c r="G621" s="24"/>
      <c r="H621" s="24"/>
      <c r="I621" s="24"/>
      <c r="J621" s="24"/>
      <c r="K621" s="24"/>
      <c r="L621" s="24"/>
      <c r="M621" s="24"/>
      <c r="N621" s="24"/>
      <c r="O621" s="24"/>
      <c r="P621" s="24"/>
      <c r="Q621" s="24"/>
      <c r="R621" s="24"/>
      <c r="S621" s="24"/>
      <c r="T621" s="24"/>
      <c r="U621" s="24"/>
      <c r="V621" s="24"/>
      <c r="W621" s="24"/>
      <c r="X621" s="24"/>
      <c r="Y621" s="24"/>
      <c r="Z621" s="24"/>
    </row>
    <row r="622" spans="1:26">
      <c r="A622" s="598"/>
      <c r="B622" s="598"/>
      <c r="C622" s="590"/>
      <c r="D622" s="590"/>
      <c r="E622" s="586"/>
      <c r="F622" s="586"/>
      <c r="G622" s="24"/>
      <c r="H622" s="24"/>
      <c r="I622" s="24"/>
      <c r="J622" s="24"/>
      <c r="K622" s="24"/>
      <c r="L622" s="24"/>
      <c r="M622" s="24"/>
      <c r="N622" s="24"/>
      <c r="O622" s="24"/>
      <c r="P622" s="24"/>
      <c r="Q622" s="24"/>
      <c r="R622" s="24"/>
      <c r="S622" s="24"/>
      <c r="T622" s="24"/>
      <c r="U622" s="24"/>
      <c r="V622" s="24"/>
      <c r="W622" s="24"/>
      <c r="X622" s="24"/>
      <c r="Y622" s="24"/>
      <c r="Z622" s="24"/>
    </row>
    <row r="623" spans="1:26">
      <c r="A623" s="598"/>
      <c r="B623" s="598"/>
      <c r="C623" s="590"/>
      <c r="D623" s="590"/>
      <c r="E623" s="586"/>
      <c r="F623" s="586"/>
      <c r="G623" s="24"/>
      <c r="H623" s="24"/>
      <c r="I623" s="24"/>
      <c r="J623" s="24"/>
      <c r="K623" s="24"/>
      <c r="L623" s="24"/>
      <c r="M623" s="24"/>
      <c r="N623" s="24"/>
      <c r="O623" s="24"/>
      <c r="P623" s="24"/>
      <c r="Q623" s="24"/>
      <c r="R623" s="24"/>
      <c r="S623" s="24"/>
      <c r="T623" s="24"/>
      <c r="U623" s="24"/>
      <c r="V623" s="24"/>
      <c r="W623" s="24"/>
      <c r="X623" s="24"/>
      <c r="Y623" s="24"/>
      <c r="Z623" s="24"/>
    </row>
    <row r="624" spans="1:26">
      <c r="A624" s="598"/>
      <c r="B624" s="598"/>
      <c r="C624" s="590"/>
      <c r="D624" s="590"/>
      <c r="E624" s="586"/>
      <c r="F624" s="586"/>
      <c r="G624" s="24"/>
      <c r="H624" s="24"/>
      <c r="I624" s="24"/>
      <c r="J624" s="24"/>
      <c r="K624" s="24"/>
      <c r="L624" s="24"/>
      <c r="M624" s="24"/>
      <c r="N624" s="24"/>
      <c r="O624" s="24"/>
      <c r="P624" s="24"/>
      <c r="Q624" s="24"/>
      <c r="R624" s="24"/>
      <c r="S624" s="24"/>
      <c r="T624" s="24"/>
      <c r="U624" s="24"/>
      <c r="V624" s="24"/>
      <c r="W624" s="24"/>
      <c r="X624" s="24"/>
      <c r="Y624" s="24"/>
      <c r="Z624" s="24"/>
    </row>
    <row r="625" spans="1:26">
      <c r="A625" s="598"/>
      <c r="B625" s="598"/>
      <c r="C625" s="590"/>
      <c r="D625" s="590"/>
      <c r="E625" s="586"/>
      <c r="F625" s="586"/>
      <c r="G625" s="24"/>
      <c r="H625" s="24"/>
      <c r="I625" s="24"/>
      <c r="J625" s="24"/>
      <c r="K625" s="24"/>
      <c r="L625" s="24"/>
      <c r="M625" s="24"/>
      <c r="N625" s="24"/>
      <c r="O625" s="24"/>
      <c r="P625" s="24"/>
      <c r="Q625" s="24"/>
      <c r="R625" s="24"/>
      <c r="S625" s="24"/>
      <c r="T625" s="24"/>
      <c r="U625" s="24"/>
      <c r="V625" s="24"/>
      <c r="W625" s="24"/>
      <c r="X625" s="24"/>
      <c r="Y625" s="24"/>
      <c r="Z625" s="24"/>
    </row>
    <row r="626" spans="1:26">
      <c r="A626" s="598"/>
      <c r="B626" s="598"/>
      <c r="C626" s="590"/>
      <c r="D626" s="590"/>
      <c r="E626" s="586"/>
      <c r="F626" s="586"/>
      <c r="G626" s="24"/>
      <c r="H626" s="24"/>
      <c r="I626" s="24"/>
      <c r="J626" s="24"/>
      <c r="K626" s="24"/>
      <c r="L626" s="24"/>
      <c r="M626" s="24"/>
      <c r="N626" s="24"/>
      <c r="O626" s="24"/>
      <c r="P626" s="24"/>
      <c r="Q626" s="24"/>
      <c r="R626" s="24"/>
      <c r="S626" s="24"/>
      <c r="T626" s="24"/>
      <c r="U626" s="24"/>
      <c r="V626" s="24"/>
      <c r="W626" s="24"/>
      <c r="X626" s="24"/>
      <c r="Y626" s="24"/>
      <c r="Z626" s="24"/>
    </row>
    <row r="627" spans="1:26">
      <c r="A627" s="598"/>
      <c r="B627" s="598"/>
      <c r="C627" s="590"/>
      <c r="D627" s="590"/>
      <c r="E627" s="586"/>
      <c r="F627" s="586"/>
      <c r="G627" s="24"/>
      <c r="H627" s="24"/>
      <c r="I627" s="24"/>
      <c r="J627" s="24"/>
      <c r="K627" s="24"/>
      <c r="L627" s="24"/>
      <c r="M627" s="24"/>
      <c r="N627" s="24"/>
      <c r="O627" s="24"/>
      <c r="P627" s="24"/>
      <c r="Q627" s="24"/>
      <c r="R627" s="24"/>
      <c r="S627" s="24"/>
      <c r="T627" s="24"/>
      <c r="U627" s="24"/>
      <c r="V627" s="24"/>
      <c r="W627" s="24"/>
      <c r="X627" s="24"/>
      <c r="Y627" s="24"/>
      <c r="Z627" s="24"/>
    </row>
    <row r="628" spans="1:26">
      <c r="A628" s="598"/>
      <c r="B628" s="598"/>
      <c r="C628" s="590"/>
      <c r="D628" s="590"/>
      <c r="E628" s="586"/>
      <c r="F628" s="586"/>
      <c r="G628" s="24"/>
      <c r="H628" s="24"/>
      <c r="I628" s="24"/>
      <c r="J628" s="24"/>
      <c r="K628" s="24"/>
      <c r="L628" s="24"/>
      <c r="M628" s="24"/>
      <c r="N628" s="24"/>
      <c r="O628" s="24"/>
      <c r="P628" s="24"/>
      <c r="Q628" s="24"/>
      <c r="R628" s="24"/>
      <c r="S628" s="24"/>
      <c r="T628" s="24"/>
      <c r="U628" s="24"/>
      <c r="V628" s="24"/>
      <c r="W628" s="24"/>
      <c r="X628" s="24"/>
      <c r="Y628" s="24"/>
      <c r="Z628" s="24"/>
    </row>
    <row r="629" spans="1:26">
      <c r="A629" s="598"/>
      <c r="B629" s="598"/>
      <c r="C629" s="590"/>
      <c r="D629" s="590"/>
      <c r="E629" s="586"/>
      <c r="F629" s="586"/>
      <c r="G629" s="24"/>
      <c r="H629" s="24"/>
      <c r="I629" s="24"/>
      <c r="J629" s="24"/>
      <c r="K629" s="24"/>
      <c r="L629" s="24"/>
      <c r="M629" s="24"/>
      <c r="N629" s="24"/>
      <c r="O629" s="24"/>
      <c r="P629" s="24"/>
      <c r="Q629" s="24"/>
      <c r="R629" s="24"/>
      <c r="S629" s="24"/>
      <c r="T629" s="24"/>
      <c r="U629" s="24"/>
      <c r="V629" s="24"/>
      <c r="W629" s="24"/>
      <c r="X629" s="24"/>
      <c r="Y629" s="24"/>
      <c r="Z629" s="24"/>
    </row>
    <row r="630" spans="1:26">
      <c r="A630" s="598"/>
      <c r="B630" s="598"/>
      <c r="C630" s="590"/>
      <c r="D630" s="590"/>
      <c r="E630" s="586"/>
      <c r="F630" s="586"/>
      <c r="G630" s="24"/>
      <c r="H630" s="24"/>
      <c r="I630" s="24"/>
      <c r="J630" s="24"/>
      <c r="K630" s="24"/>
      <c r="L630" s="24"/>
      <c r="M630" s="24"/>
      <c r="N630" s="24"/>
      <c r="O630" s="24"/>
      <c r="P630" s="24"/>
      <c r="Q630" s="24"/>
      <c r="R630" s="24"/>
      <c r="S630" s="24"/>
      <c r="T630" s="24"/>
      <c r="U630" s="24"/>
      <c r="V630" s="24"/>
      <c r="W630" s="24"/>
      <c r="X630" s="24"/>
      <c r="Y630" s="24"/>
      <c r="Z630" s="24"/>
    </row>
    <row r="631" spans="1:26">
      <c r="A631" s="598"/>
      <c r="B631" s="598"/>
      <c r="C631" s="590"/>
      <c r="D631" s="590"/>
      <c r="E631" s="586"/>
      <c r="F631" s="586"/>
      <c r="G631" s="24"/>
      <c r="H631" s="24"/>
      <c r="I631" s="24"/>
      <c r="J631" s="24"/>
      <c r="K631" s="24"/>
      <c r="L631" s="24"/>
      <c r="M631" s="24"/>
      <c r="N631" s="24"/>
      <c r="O631" s="24"/>
      <c r="P631" s="24"/>
      <c r="Q631" s="24"/>
      <c r="R631" s="24"/>
      <c r="S631" s="24"/>
      <c r="T631" s="24"/>
      <c r="U631" s="24"/>
      <c r="V631" s="24"/>
      <c r="W631" s="24"/>
      <c r="X631" s="24"/>
      <c r="Y631" s="24"/>
      <c r="Z631" s="24"/>
    </row>
    <row r="632" spans="1:26">
      <c r="A632" s="598"/>
      <c r="B632" s="598"/>
      <c r="C632" s="590"/>
      <c r="D632" s="590"/>
      <c r="E632" s="586"/>
      <c r="F632" s="586"/>
      <c r="G632" s="24"/>
      <c r="H632" s="24"/>
      <c r="I632" s="24"/>
      <c r="J632" s="24"/>
      <c r="K632" s="24"/>
      <c r="L632" s="24"/>
      <c r="M632" s="24"/>
      <c r="N632" s="24"/>
      <c r="O632" s="24"/>
      <c r="P632" s="24"/>
      <c r="Q632" s="24"/>
      <c r="R632" s="24"/>
      <c r="S632" s="24"/>
      <c r="T632" s="24"/>
      <c r="U632" s="24"/>
      <c r="V632" s="24"/>
      <c r="W632" s="24"/>
      <c r="X632" s="24"/>
      <c r="Y632" s="24"/>
      <c r="Z632" s="24"/>
    </row>
    <row r="633" spans="1:26">
      <c r="A633" s="598"/>
      <c r="B633" s="598"/>
      <c r="C633" s="590"/>
      <c r="D633" s="590"/>
      <c r="E633" s="586"/>
      <c r="F633" s="586"/>
      <c r="G633" s="24"/>
      <c r="H633" s="24"/>
      <c r="I633" s="24"/>
      <c r="J633" s="24"/>
      <c r="K633" s="24"/>
      <c r="L633" s="24"/>
      <c r="M633" s="24"/>
      <c r="N633" s="24"/>
      <c r="O633" s="24"/>
      <c r="P633" s="24"/>
      <c r="Q633" s="24"/>
      <c r="R633" s="24"/>
      <c r="S633" s="24"/>
      <c r="T633" s="24"/>
      <c r="U633" s="24"/>
      <c r="V633" s="24"/>
      <c r="W633" s="24"/>
      <c r="X633" s="24"/>
      <c r="Y633" s="24"/>
      <c r="Z633" s="24"/>
    </row>
    <row r="634" spans="1:26">
      <c r="A634" s="598"/>
      <c r="B634" s="598"/>
      <c r="C634" s="590"/>
      <c r="D634" s="590"/>
      <c r="E634" s="586"/>
      <c r="F634" s="586"/>
      <c r="G634" s="24"/>
      <c r="H634" s="24"/>
      <c r="I634" s="24"/>
      <c r="J634" s="24"/>
      <c r="K634" s="24"/>
      <c r="L634" s="24"/>
      <c r="M634" s="24"/>
      <c r="N634" s="24"/>
      <c r="O634" s="24"/>
      <c r="P634" s="24"/>
      <c r="Q634" s="24"/>
      <c r="R634" s="24"/>
      <c r="S634" s="24"/>
      <c r="T634" s="24"/>
      <c r="U634" s="24"/>
      <c r="V634" s="24"/>
      <c r="W634" s="24"/>
      <c r="X634" s="24"/>
      <c r="Y634" s="24"/>
      <c r="Z634" s="24"/>
    </row>
    <row r="635" spans="1:26">
      <c r="A635" s="598"/>
      <c r="B635" s="598"/>
      <c r="C635" s="590"/>
      <c r="D635" s="590"/>
      <c r="E635" s="586"/>
      <c r="F635" s="586"/>
      <c r="G635" s="24"/>
      <c r="H635" s="24"/>
      <c r="I635" s="24"/>
      <c r="J635" s="24"/>
      <c r="K635" s="24"/>
      <c r="L635" s="24"/>
      <c r="M635" s="24"/>
      <c r="N635" s="24"/>
      <c r="O635" s="24"/>
      <c r="P635" s="24"/>
      <c r="Q635" s="24"/>
      <c r="R635" s="24"/>
      <c r="S635" s="24"/>
      <c r="T635" s="24"/>
      <c r="U635" s="24"/>
      <c r="V635" s="24"/>
      <c r="W635" s="24"/>
      <c r="X635" s="24"/>
      <c r="Y635" s="24"/>
      <c r="Z635" s="24"/>
    </row>
    <row r="636" spans="1:26">
      <c r="A636" s="598"/>
      <c r="B636" s="598"/>
      <c r="C636" s="590"/>
      <c r="D636" s="590"/>
      <c r="E636" s="586"/>
      <c r="F636" s="586"/>
      <c r="G636" s="24"/>
      <c r="H636" s="24"/>
      <c r="I636" s="24"/>
      <c r="J636" s="24"/>
      <c r="K636" s="24"/>
      <c r="L636" s="24"/>
      <c r="M636" s="24"/>
      <c r="N636" s="24"/>
      <c r="O636" s="24"/>
      <c r="P636" s="24"/>
      <c r="Q636" s="24"/>
      <c r="R636" s="24"/>
      <c r="S636" s="24"/>
      <c r="T636" s="24"/>
      <c r="U636" s="24"/>
      <c r="V636" s="24"/>
      <c r="W636" s="24"/>
      <c r="X636" s="24"/>
      <c r="Y636" s="24"/>
      <c r="Z636" s="24"/>
    </row>
    <row r="637" spans="1:26">
      <c r="A637" s="598"/>
      <c r="B637" s="598"/>
      <c r="C637" s="590"/>
      <c r="D637" s="590"/>
      <c r="E637" s="586"/>
      <c r="F637" s="586"/>
      <c r="G637" s="24"/>
      <c r="H637" s="24"/>
      <c r="I637" s="24"/>
      <c r="J637" s="24"/>
      <c r="K637" s="24"/>
      <c r="L637" s="24"/>
      <c r="M637" s="24"/>
      <c r="N637" s="24"/>
      <c r="O637" s="24"/>
      <c r="P637" s="24"/>
      <c r="Q637" s="24"/>
      <c r="R637" s="24"/>
      <c r="S637" s="24"/>
      <c r="T637" s="24"/>
      <c r="U637" s="24"/>
      <c r="V637" s="24"/>
      <c r="W637" s="24"/>
      <c r="X637" s="24"/>
      <c r="Y637" s="24"/>
      <c r="Z637" s="24"/>
    </row>
    <row r="638" spans="1:26">
      <c r="A638" s="598"/>
      <c r="B638" s="598"/>
      <c r="C638" s="590"/>
      <c r="D638" s="590"/>
      <c r="E638" s="586"/>
      <c r="F638" s="586"/>
      <c r="G638" s="24"/>
      <c r="H638" s="24"/>
      <c r="I638" s="24"/>
      <c r="J638" s="24"/>
      <c r="K638" s="24"/>
      <c r="L638" s="24"/>
      <c r="M638" s="24"/>
      <c r="N638" s="24"/>
      <c r="O638" s="24"/>
      <c r="P638" s="24"/>
      <c r="Q638" s="24"/>
      <c r="R638" s="24"/>
      <c r="S638" s="24"/>
      <c r="T638" s="24"/>
      <c r="U638" s="24"/>
      <c r="V638" s="24"/>
      <c r="W638" s="24"/>
      <c r="X638" s="24"/>
      <c r="Y638" s="24"/>
      <c r="Z638" s="24"/>
    </row>
    <row r="639" spans="1:26">
      <c r="A639" s="598"/>
      <c r="B639" s="598"/>
      <c r="C639" s="590"/>
      <c r="D639" s="590"/>
      <c r="E639" s="586"/>
      <c r="F639" s="586"/>
      <c r="G639" s="24"/>
      <c r="H639" s="24"/>
      <c r="I639" s="24"/>
      <c r="J639" s="24"/>
      <c r="K639" s="24"/>
      <c r="L639" s="24"/>
      <c r="M639" s="24"/>
      <c r="N639" s="24"/>
      <c r="O639" s="24"/>
      <c r="P639" s="24"/>
      <c r="Q639" s="24"/>
      <c r="R639" s="24"/>
      <c r="S639" s="24"/>
      <c r="T639" s="24"/>
      <c r="U639" s="24"/>
      <c r="V639" s="24"/>
      <c r="W639" s="24"/>
      <c r="X639" s="24"/>
      <c r="Y639" s="24"/>
      <c r="Z639" s="24"/>
    </row>
    <row r="640" spans="1:26">
      <c r="A640" s="598"/>
      <c r="B640" s="598"/>
      <c r="C640" s="590"/>
      <c r="D640" s="590"/>
      <c r="E640" s="586"/>
      <c r="F640" s="586"/>
      <c r="G640" s="24"/>
      <c r="H640" s="24"/>
      <c r="I640" s="24"/>
      <c r="J640" s="24"/>
      <c r="K640" s="24"/>
      <c r="L640" s="24"/>
      <c r="M640" s="24"/>
      <c r="N640" s="24"/>
      <c r="O640" s="24"/>
      <c r="P640" s="24"/>
      <c r="Q640" s="24"/>
      <c r="R640" s="24"/>
      <c r="S640" s="24"/>
      <c r="T640" s="24"/>
      <c r="U640" s="24"/>
      <c r="V640" s="24"/>
      <c r="W640" s="24"/>
      <c r="X640" s="24"/>
      <c r="Y640" s="24"/>
      <c r="Z640" s="24"/>
    </row>
    <row r="641" spans="1:26">
      <c r="A641" s="598"/>
      <c r="B641" s="598"/>
      <c r="C641" s="590"/>
      <c r="D641" s="590"/>
      <c r="E641" s="586"/>
      <c r="F641" s="586"/>
      <c r="G641" s="24"/>
      <c r="H641" s="24"/>
      <c r="I641" s="24"/>
      <c r="J641" s="24"/>
      <c r="K641" s="24"/>
      <c r="L641" s="24"/>
      <c r="M641" s="24"/>
      <c r="N641" s="24"/>
      <c r="O641" s="24"/>
      <c r="P641" s="24"/>
      <c r="Q641" s="24"/>
      <c r="R641" s="24"/>
      <c r="S641" s="24"/>
      <c r="T641" s="24"/>
      <c r="U641" s="24"/>
      <c r="V641" s="24"/>
      <c r="W641" s="24"/>
      <c r="X641" s="24"/>
      <c r="Y641" s="24"/>
      <c r="Z641" s="24"/>
    </row>
    <row r="642" spans="1:26">
      <c r="A642" s="598"/>
      <c r="B642" s="598"/>
      <c r="C642" s="590"/>
      <c r="D642" s="590"/>
      <c r="E642" s="586"/>
      <c r="F642" s="586"/>
      <c r="G642" s="24"/>
      <c r="H642" s="24"/>
      <c r="I642" s="24"/>
      <c r="J642" s="24"/>
      <c r="K642" s="24"/>
      <c r="L642" s="24"/>
      <c r="M642" s="24"/>
      <c r="N642" s="24"/>
      <c r="O642" s="24"/>
      <c r="P642" s="24"/>
      <c r="Q642" s="24"/>
      <c r="R642" s="24"/>
      <c r="S642" s="24"/>
      <c r="T642" s="24"/>
      <c r="U642" s="24"/>
      <c r="V642" s="24"/>
      <c r="W642" s="24"/>
      <c r="X642" s="24"/>
      <c r="Y642" s="24"/>
      <c r="Z642" s="24"/>
    </row>
    <row r="643" spans="1:26">
      <c r="A643" s="598"/>
      <c r="B643" s="598"/>
      <c r="C643" s="590"/>
      <c r="D643" s="590"/>
      <c r="E643" s="586"/>
      <c r="F643" s="586"/>
      <c r="G643" s="24"/>
      <c r="H643" s="24"/>
      <c r="I643" s="24"/>
      <c r="J643" s="24"/>
      <c r="K643" s="24"/>
      <c r="L643" s="24"/>
      <c r="M643" s="24"/>
      <c r="N643" s="24"/>
      <c r="O643" s="24"/>
      <c r="P643" s="24"/>
      <c r="Q643" s="24"/>
      <c r="R643" s="24"/>
      <c r="S643" s="24"/>
      <c r="T643" s="24"/>
      <c r="U643" s="24"/>
      <c r="V643" s="24"/>
      <c r="W643" s="24"/>
      <c r="X643" s="24"/>
      <c r="Y643" s="24"/>
      <c r="Z643" s="24"/>
    </row>
    <row r="644" spans="1:26">
      <c r="A644" s="598"/>
      <c r="B644" s="598"/>
      <c r="C644" s="590"/>
      <c r="D644" s="590"/>
      <c r="E644" s="586"/>
      <c r="F644" s="586"/>
      <c r="G644" s="24"/>
      <c r="H644" s="24"/>
      <c r="I644" s="24"/>
      <c r="J644" s="24"/>
      <c r="K644" s="24"/>
      <c r="L644" s="24"/>
      <c r="M644" s="24"/>
      <c r="N644" s="24"/>
      <c r="O644" s="24"/>
      <c r="P644" s="24"/>
      <c r="Q644" s="24"/>
      <c r="R644" s="24"/>
      <c r="S644" s="24"/>
      <c r="T644" s="24"/>
      <c r="U644" s="24"/>
      <c r="V644" s="24"/>
      <c r="W644" s="24"/>
      <c r="X644" s="24"/>
      <c r="Y644" s="24"/>
      <c r="Z644" s="24"/>
    </row>
    <row r="645" spans="1:26">
      <c r="A645" s="598"/>
      <c r="B645" s="598"/>
      <c r="C645" s="590"/>
      <c r="D645" s="590"/>
      <c r="E645" s="586"/>
      <c r="F645" s="586"/>
      <c r="G645" s="24"/>
      <c r="H645" s="24"/>
      <c r="I645" s="24"/>
      <c r="J645" s="24"/>
      <c r="K645" s="24"/>
      <c r="L645" s="24"/>
      <c r="M645" s="24"/>
      <c r="N645" s="24"/>
      <c r="O645" s="24"/>
      <c r="P645" s="24"/>
      <c r="Q645" s="24"/>
      <c r="R645" s="24"/>
      <c r="S645" s="24"/>
      <c r="T645" s="24"/>
      <c r="U645" s="24"/>
      <c r="V645" s="24"/>
      <c r="W645" s="24"/>
      <c r="X645" s="24"/>
      <c r="Y645" s="24"/>
      <c r="Z645" s="24"/>
    </row>
    <row r="646" spans="1:26">
      <c r="A646" s="598"/>
      <c r="B646" s="598"/>
      <c r="C646" s="590"/>
      <c r="D646" s="590"/>
      <c r="E646" s="586"/>
      <c r="F646" s="586"/>
      <c r="G646" s="24"/>
      <c r="H646" s="24"/>
      <c r="I646" s="24"/>
      <c r="J646" s="24"/>
      <c r="K646" s="24"/>
      <c r="L646" s="24"/>
      <c r="M646" s="24"/>
      <c r="N646" s="24"/>
      <c r="O646" s="24"/>
      <c r="P646" s="24"/>
      <c r="Q646" s="24"/>
      <c r="R646" s="24"/>
      <c r="S646" s="24"/>
      <c r="T646" s="24"/>
      <c r="U646" s="24"/>
      <c r="V646" s="24"/>
      <c r="W646" s="24"/>
      <c r="X646" s="24"/>
      <c r="Y646" s="24"/>
      <c r="Z646" s="24"/>
    </row>
    <row r="647" spans="1:26">
      <c r="A647" s="598"/>
      <c r="B647" s="598"/>
      <c r="C647" s="590"/>
      <c r="D647" s="590"/>
      <c r="E647" s="586"/>
      <c r="F647" s="586"/>
      <c r="G647" s="24"/>
      <c r="H647" s="24"/>
      <c r="I647" s="24"/>
      <c r="J647" s="24"/>
      <c r="K647" s="24"/>
      <c r="L647" s="24"/>
      <c r="M647" s="24"/>
      <c r="N647" s="24"/>
      <c r="O647" s="24"/>
      <c r="P647" s="24"/>
      <c r="Q647" s="24"/>
      <c r="R647" s="24"/>
      <c r="S647" s="24"/>
      <c r="T647" s="24"/>
      <c r="U647" s="24"/>
      <c r="V647" s="24"/>
      <c r="W647" s="24"/>
      <c r="X647" s="24"/>
      <c r="Y647" s="24"/>
      <c r="Z647" s="24"/>
    </row>
    <row r="648" spans="1:26">
      <c r="A648" s="598"/>
      <c r="B648" s="598"/>
      <c r="C648" s="590"/>
      <c r="D648" s="590"/>
      <c r="E648" s="586"/>
      <c r="F648" s="586"/>
      <c r="G648" s="24"/>
      <c r="H648" s="24"/>
      <c r="I648" s="24"/>
      <c r="J648" s="24"/>
      <c r="K648" s="24"/>
      <c r="L648" s="24"/>
      <c r="M648" s="24"/>
      <c r="N648" s="24"/>
      <c r="O648" s="24"/>
      <c r="P648" s="24"/>
      <c r="Q648" s="24"/>
      <c r="R648" s="24"/>
      <c r="S648" s="24"/>
      <c r="T648" s="24"/>
      <c r="U648" s="24"/>
      <c r="V648" s="24"/>
      <c r="W648" s="24"/>
      <c r="X648" s="24"/>
      <c r="Y648" s="24"/>
      <c r="Z648" s="24"/>
    </row>
    <row r="649" spans="1:26">
      <c r="A649" s="598"/>
      <c r="B649" s="598"/>
      <c r="C649" s="590"/>
      <c r="D649" s="590"/>
      <c r="E649" s="586"/>
      <c r="F649" s="586"/>
      <c r="G649" s="24"/>
      <c r="H649" s="24"/>
      <c r="I649" s="24"/>
      <c r="J649" s="24"/>
      <c r="K649" s="24"/>
      <c r="L649" s="24"/>
      <c r="M649" s="24"/>
      <c r="N649" s="24"/>
      <c r="O649" s="24"/>
      <c r="P649" s="24"/>
      <c r="Q649" s="24"/>
      <c r="R649" s="24"/>
      <c r="S649" s="24"/>
      <c r="T649" s="24"/>
      <c r="U649" s="24"/>
      <c r="V649" s="24"/>
      <c r="W649" s="24"/>
      <c r="X649" s="24"/>
      <c r="Y649" s="24"/>
      <c r="Z649" s="24"/>
    </row>
    <row r="650" spans="1:26">
      <c r="A650" s="598"/>
      <c r="B650" s="598"/>
      <c r="C650" s="590"/>
      <c r="D650" s="590"/>
      <c r="E650" s="586"/>
      <c r="F650" s="586"/>
      <c r="G650" s="24"/>
      <c r="H650" s="24"/>
      <c r="I650" s="24"/>
      <c r="J650" s="24"/>
      <c r="K650" s="24"/>
      <c r="L650" s="24"/>
      <c r="M650" s="24"/>
      <c r="N650" s="24"/>
      <c r="O650" s="24"/>
      <c r="P650" s="24"/>
      <c r="Q650" s="24"/>
      <c r="R650" s="24"/>
      <c r="S650" s="24"/>
      <c r="T650" s="24"/>
      <c r="U650" s="24"/>
      <c r="V650" s="24"/>
      <c r="W650" s="24"/>
      <c r="X650" s="24"/>
      <c r="Y650" s="24"/>
      <c r="Z650" s="24"/>
    </row>
    <row r="651" spans="1:26">
      <c r="A651" s="598"/>
      <c r="B651" s="598"/>
      <c r="C651" s="590"/>
      <c r="D651" s="590"/>
      <c r="E651" s="586"/>
      <c r="F651" s="586"/>
      <c r="G651" s="24"/>
      <c r="H651" s="24"/>
      <c r="I651" s="24"/>
      <c r="J651" s="24"/>
      <c r="K651" s="24"/>
      <c r="L651" s="24"/>
      <c r="M651" s="24"/>
      <c r="N651" s="24"/>
      <c r="O651" s="24"/>
      <c r="P651" s="24"/>
      <c r="Q651" s="24"/>
      <c r="R651" s="24"/>
      <c r="S651" s="24"/>
      <c r="T651" s="24"/>
      <c r="U651" s="24"/>
      <c r="V651" s="24"/>
      <c r="W651" s="24"/>
      <c r="X651" s="24"/>
      <c r="Y651" s="24"/>
      <c r="Z651" s="24"/>
    </row>
    <row r="652" spans="1:26">
      <c r="A652" s="598"/>
      <c r="B652" s="598"/>
      <c r="C652" s="590"/>
      <c r="D652" s="590"/>
      <c r="E652" s="586"/>
      <c r="F652" s="586"/>
      <c r="G652" s="24"/>
      <c r="H652" s="24"/>
      <c r="I652" s="24"/>
      <c r="J652" s="24"/>
      <c r="K652" s="24"/>
      <c r="L652" s="24"/>
      <c r="M652" s="24"/>
      <c r="N652" s="24"/>
      <c r="O652" s="24"/>
      <c r="P652" s="24"/>
      <c r="Q652" s="24"/>
      <c r="R652" s="24"/>
      <c r="S652" s="24"/>
      <c r="T652" s="24"/>
      <c r="U652" s="24"/>
      <c r="V652" s="24"/>
      <c r="W652" s="24"/>
      <c r="X652" s="24"/>
      <c r="Y652" s="24"/>
      <c r="Z652" s="24"/>
    </row>
    <row r="653" spans="1:26">
      <c r="A653" s="598"/>
      <c r="B653" s="598"/>
      <c r="C653" s="590"/>
      <c r="D653" s="590"/>
      <c r="E653" s="586"/>
      <c r="F653" s="586"/>
      <c r="G653" s="24"/>
      <c r="H653" s="24"/>
      <c r="I653" s="24"/>
      <c r="J653" s="24"/>
      <c r="K653" s="24"/>
      <c r="L653" s="24"/>
      <c r="M653" s="24"/>
      <c r="N653" s="24"/>
      <c r="O653" s="24"/>
      <c r="P653" s="24"/>
      <c r="Q653" s="24"/>
      <c r="R653" s="24"/>
      <c r="S653" s="24"/>
      <c r="T653" s="24"/>
      <c r="U653" s="24"/>
      <c r="V653" s="24"/>
      <c r="W653" s="24"/>
      <c r="X653" s="24"/>
      <c r="Y653" s="24"/>
      <c r="Z653" s="24"/>
    </row>
    <row r="654" spans="1:26">
      <c r="A654" s="598"/>
      <c r="B654" s="598"/>
      <c r="C654" s="590"/>
      <c r="D654" s="590"/>
      <c r="E654" s="586"/>
      <c r="F654" s="586"/>
      <c r="G654" s="24"/>
      <c r="H654" s="24"/>
      <c r="I654" s="24"/>
      <c r="J654" s="24"/>
      <c r="K654" s="24"/>
      <c r="L654" s="24"/>
      <c r="M654" s="24"/>
      <c r="N654" s="24"/>
      <c r="O654" s="24"/>
      <c r="P654" s="24"/>
      <c r="Q654" s="24"/>
      <c r="R654" s="24"/>
      <c r="S654" s="24"/>
      <c r="T654" s="24"/>
      <c r="U654" s="24"/>
      <c r="V654" s="24"/>
      <c r="W654" s="24"/>
      <c r="X654" s="24"/>
      <c r="Y654" s="24"/>
      <c r="Z654" s="24"/>
    </row>
    <row r="655" spans="1:26">
      <c r="A655" s="598"/>
      <c r="B655" s="598"/>
      <c r="C655" s="590"/>
      <c r="D655" s="590"/>
      <c r="E655" s="586"/>
      <c r="F655" s="586"/>
      <c r="G655" s="24"/>
      <c r="H655" s="24"/>
      <c r="I655" s="24"/>
      <c r="J655" s="24"/>
      <c r="K655" s="24"/>
      <c r="L655" s="24"/>
      <c r="M655" s="24"/>
      <c r="N655" s="24"/>
      <c r="O655" s="24"/>
      <c r="P655" s="24"/>
      <c r="Q655" s="24"/>
      <c r="R655" s="24"/>
      <c r="S655" s="24"/>
      <c r="T655" s="24"/>
      <c r="U655" s="24"/>
      <c r="V655" s="24"/>
      <c r="W655" s="24"/>
      <c r="X655" s="24"/>
      <c r="Y655" s="24"/>
      <c r="Z655" s="24"/>
    </row>
    <row r="656" spans="1:26">
      <c r="A656" s="598"/>
      <c r="B656" s="598"/>
      <c r="C656" s="590"/>
      <c r="D656" s="590"/>
      <c r="E656" s="586"/>
      <c r="F656" s="586"/>
      <c r="G656" s="24"/>
      <c r="H656" s="24"/>
      <c r="I656" s="24"/>
      <c r="J656" s="24"/>
      <c r="K656" s="24"/>
      <c r="L656" s="24"/>
      <c r="M656" s="24"/>
      <c r="N656" s="24"/>
      <c r="O656" s="24"/>
      <c r="P656" s="24"/>
      <c r="Q656" s="24"/>
      <c r="R656" s="24"/>
      <c r="S656" s="24"/>
      <c r="T656" s="24"/>
      <c r="U656" s="24"/>
      <c r="V656" s="24"/>
      <c r="W656" s="24"/>
      <c r="X656" s="24"/>
      <c r="Y656" s="24"/>
      <c r="Z656" s="24"/>
    </row>
    <row r="657" spans="1:26">
      <c r="A657" s="598"/>
      <c r="B657" s="598"/>
      <c r="C657" s="590"/>
      <c r="D657" s="590"/>
      <c r="E657" s="586"/>
      <c r="F657" s="586"/>
      <c r="G657" s="24"/>
      <c r="H657" s="24"/>
      <c r="I657" s="24"/>
      <c r="J657" s="24"/>
      <c r="K657" s="24"/>
      <c r="L657" s="24"/>
      <c r="M657" s="24"/>
      <c r="N657" s="24"/>
      <c r="O657" s="24"/>
      <c r="P657" s="24"/>
      <c r="Q657" s="24"/>
      <c r="R657" s="24"/>
      <c r="S657" s="24"/>
      <c r="T657" s="24"/>
      <c r="U657" s="24"/>
      <c r="V657" s="24"/>
      <c r="W657" s="24"/>
      <c r="X657" s="24"/>
      <c r="Y657" s="24"/>
      <c r="Z657" s="24"/>
    </row>
    <row r="658" spans="1:26">
      <c r="A658" s="598"/>
      <c r="B658" s="598"/>
      <c r="C658" s="590"/>
      <c r="D658" s="590"/>
      <c r="E658" s="586"/>
      <c r="F658" s="586"/>
      <c r="G658" s="24"/>
      <c r="H658" s="24"/>
      <c r="I658" s="24"/>
      <c r="J658" s="24"/>
      <c r="K658" s="24"/>
      <c r="L658" s="24"/>
      <c r="M658" s="24"/>
      <c r="N658" s="24"/>
      <c r="O658" s="24"/>
      <c r="P658" s="24"/>
      <c r="Q658" s="24"/>
      <c r="R658" s="24"/>
      <c r="S658" s="24"/>
      <c r="T658" s="24"/>
      <c r="U658" s="24"/>
      <c r="V658" s="24"/>
      <c r="W658" s="24"/>
      <c r="X658" s="24"/>
      <c r="Y658" s="24"/>
      <c r="Z658" s="24"/>
    </row>
    <row r="659" spans="1:26">
      <c r="A659" s="598"/>
      <c r="B659" s="598"/>
      <c r="C659" s="590"/>
      <c r="D659" s="590"/>
      <c r="E659" s="586"/>
      <c r="F659" s="586"/>
      <c r="G659" s="24"/>
      <c r="H659" s="24"/>
      <c r="I659" s="24"/>
      <c r="J659" s="24"/>
      <c r="K659" s="24"/>
      <c r="L659" s="24"/>
      <c r="M659" s="24"/>
      <c r="N659" s="24"/>
      <c r="O659" s="24"/>
      <c r="P659" s="24"/>
      <c r="Q659" s="24"/>
      <c r="R659" s="24"/>
      <c r="S659" s="24"/>
      <c r="T659" s="24"/>
      <c r="U659" s="24"/>
      <c r="V659" s="24"/>
      <c r="W659" s="24"/>
      <c r="X659" s="24"/>
      <c r="Y659" s="24"/>
      <c r="Z659" s="24"/>
    </row>
    <row r="660" spans="1:26">
      <c r="A660" s="598"/>
      <c r="B660" s="598"/>
      <c r="C660" s="590"/>
      <c r="D660" s="590"/>
      <c r="E660" s="586"/>
      <c r="F660" s="586"/>
      <c r="G660" s="24"/>
      <c r="H660" s="24"/>
      <c r="I660" s="24"/>
      <c r="J660" s="24"/>
      <c r="K660" s="24"/>
      <c r="L660" s="24"/>
      <c r="M660" s="24"/>
      <c r="N660" s="24"/>
      <c r="O660" s="24"/>
      <c r="P660" s="24"/>
      <c r="Q660" s="24"/>
      <c r="R660" s="24"/>
      <c r="S660" s="24"/>
      <c r="T660" s="24"/>
      <c r="U660" s="24"/>
      <c r="V660" s="24"/>
      <c r="W660" s="24"/>
      <c r="X660" s="24"/>
      <c r="Y660" s="24"/>
      <c r="Z660" s="24"/>
    </row>
    <row r="661" spans="1:26">
      <c r="A661" s="598"/>
      <c r="B661" s="598"/>
      <c r="C661" s="590"/>
      <c r="D661" s="590"/>
      <c r="E661" s="586"/>
      <c r="F661" s="586"/>
      <c r="G661" s="24"/>
      <c r="H661" s="24"/>
      <c r="I661" s="24"/>
      <c r="J661" s="24"/>
      <c r="K661" s="24"/>
      <c r="L661" s="24"/>
      <c r="M661" s="24"/>
      <c r="N661" s="24"/>
      <c r="O661" s="24"/>
      <c r="P661" s="24"/>
      <c r="Q661" s="24"/>
      <c r="R661" s="24"/>
      <c r="S661" s="24"/>
      <c r="T661" s="24"/>
      <c r="U661" s="24"/>
      <c r="V661" s="24"/>
      <c r="W661" s="24"/>
      <c r="X661" s="24"/>
      <c r="Y661" s="24"/>
      <c r="Z661" s="24"/>
    </row>
    <row r="662" spans="1:26">
      <c r="A662" s="598"/>
      <c r="B662" s="598"/>
      <c r="C662" s="590"/>
      <c r="D662" s="590"/>
      <c r="E662" s="586"/>
      <c r="F662" s="586"/>
      <c r="G662" s="24"/>
      <c r="H662" s="24"/>
      <c r="I662" s="24"/>
      <c r="J662" s="24"/>
      <c r="K662" s="24"/>
      <c r="L662" s="24"/>
      <c r="M662" s="24"/>
      <c r="N662" s="24"/>
      <c r="O662" s="24"/>
      <c r="P662" s="24"/>
      <c r="Q662" s="24"/>
      <c r="R662" s="24"/>
      <c r="S662" s="24"/>
      <c r="T662" s="24"/>
      <c r="U662" s="24"/>
      <c r="V662" s="24"/>
      <c r="W662" s="24"/>
      <c r="X662" s="24"/>
      <c r="Y662" s="24"/>
      <c r="Z662" s="24"/>
    </row>
    <row r="663" spans="1:26">
      <c r="A663" s="598"/>
      <c r="B663" s="598"/>
      <c r="C663" s="590"/>
      <c r="D663" s="590"/>
      <c r="E663" s="586"/>
      <c r="F663" s="586"/>
      <c r="G663" s="24"/>
      <c r="H663" s="24"/>
      <c r="I663" s="24"/>
      <c r="J663" s="24"/>
      <c r="K663" s="24"/>
      <c r="L663" s="24"/>
      <c r="M663" s="24"/>
      <c r="N663" s="24"/>
      <c r="O663" s="24"/>
      <c r="P663" s="24"/>
      <c r="Q663" s="24"/>
      <c r="R663" s="24"/>
      <c r="S663" s="24"/>
      <c r="T663" s="24"/>
      <c r="U663" s="24"/>
      <c r="V663" s="24"/>
      <c r="W663" s="24"/>
      <c r="X663" s="24"/>
      <c r="Y663" s="24"/>
      <c r="Z663" s="24"/>
    </row>
    <row r="664" spans="1:26">
      <c r="A664" s="598"/>
      <c r="B664" s="598"/>
      <c r="C664" s="590"/>
      <c r="D664" s="590"/>
      <c r="E664" s="586"/>
      <c r="F664" s="586"/>
      <c r="G664" s="24"/>
      <c r="H664" s="24"/>
      <c r="I664" s="24"/>
      <c r="J664" s="24"/>
      <c r="K664" s="24"/>
      <c r="L664" s="24"/>
      <c r="M664" s="24"/>
      <c r="N664" s="24"/>
      <c r="O664" s="24"/>
      <c r="P664" s="24"/>
      <c r="Q664" s="24"/>
      <c r="R664" s="24"/>
      <c r="S664" s="24"/>
      <c r="T664" s="24"/>
      <c r="U664" s="24"/>
      <c r="V664" s="24"/>
      <c r="W664" s="24"/>
      <c r="X664" s="24"/>
      <c r="Y664" s="24"/>
      <c r="Z664" s="24"/>
    </row>
    <row r="665" spans="1:26">
      <c r="A665" s="598"/>
      <c r="B665" s="598"/>
      <c r="C665" s="590"/>
      <c r="D665" s="590"/>
      <c r="E665" s="586"/>
      <c r="F665" s="586"/>
      <c r="G665" s="24"/>
      <c r="H665" s="24"/>
      <c r="I665" s="24"/>
      <c r="J665" s="24"/>
      <c r="K665" s="24"/>
      <c r="L665" s="24"/>
      <c r="M665" s="24"/>
      <c r="N665" s="24"/>
      <c r="O665" s="24"/>
      <c r="P665" s="24"/>
      <c r="Q665" s="24"/>
      <c r="R665" s="24"/>
      <c r="S665" s="24"/>
      <c r="T665" s="24"/>
      <c r="U665" s="24"/>
      <c r="V665" s="24"/>
      <c r="W665" s="24"/>
      <c r="X665" s="24"/>
      <c r="Y665" s="24"/>
      <c r="Z665" s="24"/>
    </row>
    <row r="666" spans="1:26">
      <c r="A666" s="598"/>
      <c r="B666" s="598"/>
      <c r="C666" s="590"/>
      <c r="D666" s="590"/>
      <c r="E666" s="586"/>
      <c r="F666" s="586"/>
      <c r="G666" s="24"/>
      <c r="H666" s="24"/>
      <c r="I666" s="24"/>
      <c r="J666" s="24"/>
      <c r="K666" s="24"/>
      <c r="L666" s="24"/>
      <c r="M666" s="24"/>
      <c r="N666" s="24"/>
      <c r="O666" s="24"/>
      <c r="P666" s="24"/>
      <c r="Q666" s="24"/>
      <c r="R666" s="24"/>
      <c r="S666" s="24"/>
      <c r="T666" s="24"/>
      <c r="U666" s="24"/>
      <c r="V666" s="24"/>
      <c r="W666" s="24"/>
      <c r="X666" s="24"/>
      <c r="Y666" s="24"/>
      <c r="Z666" s="24"/>
    </row>
    <row r="667" spans="1:26">
      <c r="A667" s="598"/>
      <c r="B667" s="598"/>
      <c r="C667" s="590"/>
      <c r="D667" s="590"/>
      <c r="E667" s="586"/>
      <c r="F667" s="586"/>
      <c r="G667" s="24"/>
      <c r="H667" s="24"/>
      <c r="I667" s="24"/>
      <c r="J667" s="24"/>
      <c r="K667" s="24"/>
      <c r="L667" s="24"/>
      <c r="M667" s="24"/>
      <c r="N667" s="24"/>
      <c r="O667" s="24"/>
      <c r="P667" s="24"/>
      <c r="Q667" s="24"/>
      <c r="R667" s="24"/>
      <c r="S667" s="24"/>
      <c r="T667" s="24"/>
      <c r="U667" s="24"/>
      <c r="V667" s="24"/>
      <c r="W667" s="24"/>
      <c r="X667" s="24"/>
      <c r="Y667" s="24"/>
      <c r="Z667" s="24"/>
    </row>
    <row r="668" spans="1:26">
      <c r="A668" s="598"/>
      <c r="B668" s="598"/>
      <c r="C668" s="590"/>
      <c r="D668" s="590"/>
      <c r="E668" s="586"/>
      <c r="F668" s="586"/>
      <c r="G668" s="24"/>
      <c r="H668" s="24"/>
      <c r="I668" s="24"/>
      <c r="J668" s="24"/>
      <c r="K668" s="24"/>
      <c r="L668" s="24"/>
      <c r="M668" s="24"/>
      <c r="N668" s="24"/>
      <c r="O668" s="24"/>
      <c r="P668" s="24"/>
      <c r="Q668" s="24"/>
      <c r="R668" s="24"/>
      <c r="S668" s="24"/>
      <c r="T668" s="24"/>
      <c r="U668" s="24"/>
      <c r="V668" s="24"/>
      <c r="W668" s="24"/>
      <c r="X668" s="24"/>
      <c r="Y668" s="24"/>
      <c r="Z668" s="24"/>
    </row>
    <row r="669" spans="1:26">
      <c r="A669" s="598"/>
      <c r="B669" s="598"/>
      <c r="C669" s="590"/>
      <c r="D669" s="590"/>
      <c r="E669" s="586"/>
      <c r="F669" s="586"/>
      <c r="G669" s="24"/>
      <c r="H669" s="24"/>
      <c r="I669" s="24"/>
      <c r="J669" s="24"/>
      <c r="K669" s="24"/>
      <c r="L669" s="24"/>
      <c r="M669" s="24"/>
      <c r="N669" s="24"/>
      <c r="O669" s="24"/>
      <c r="P669" s="24"/>
      <c r="Q669" s="24"/>
      <c r="R669" s="24"/>
      <c r="S669" s="24"/>
      <c r="T669" s="24"/>
      <c r="U669" s="24"/>
      <c r="V669" s="24"/>
      <c r="W669" s="24"/>
      <c r="X669" s="24"/>
      <c r="Y669" s="24"/>
      <c r="Z669" s="24"/>
    </row>
    <row r="670" spans="1:26">
      <c r="A670" s="598"/>
      <c r="B670" s="598"/>
      <c r="C670" s="590"/>
      <c r="D670" s="590"/>
      <c r="E670" s="586"/>
      <c r="F670" s="586"/>
      <c r="G670" s="24"/>
      <c r="H670" s="24"/>
      <c r="I670" s="24"/>
      <c r="J670" s="24"/>
      <c r="K670" s="24"/>
      <c r="L670" s="24"/>
      <c r="M670" s="24"/>
      <c r="N670" s="24"/>
      <c r="O670" s="24"/>
      <c r="P670" s="24"/>
      <c r="Q670" s="24"/>
      <c r="R670" s="24"/>
      <c r="S670" s="24"/>
      <c r="T670" s="24"/>
      <c r="U670" s="24"/>
      <c r="V670" s="24"/>
      <c r="W670" s="24"/>
      <c r="X670" s="24"/>
      <c r="Y670" s="24"/>
      <c r="Z670" s="24"/>
    </row>
    <row r="671" spans="1:26">
      <c r="A671" s="598"/>
      <c r="B671" s="598"/>
      <c r="C671" s="590"/>
      <c r="D671" s="590"/>
      <c r="E671" s="586"/>
      <c r="F671" s="586"/>
      <c r="G671" s="24"/>
      <c r="H671" s="24"/>
      <c r="I671" s="24"/>
      <c r="J671" s="24"/>
      <c r="K671" s="24"/>
      <c r="L671" s="24"/>
      <c r="M671" s="24"/>
      <c r="N671" s="24"/>
      <c r="O671" s="24"/>
      <c r="P671" s="24"/>
      <c r="Q671" s="24"/>
      <c r="R671" s="24"/>
      <c r="S671" s="24"/>
      <c r="T671" s="24"/>
      <c r="U671" s="24"/>
      <c r="V671" s="24"/>
      <c r="W671" s="24"/>
      <c r="X671" s="24"/>
      <c r="Y671" s="24"/>
      <c r="Z671" s="24"/>
    </row>
    <row r="672" spans="1:26">
      <c r="A672" s="598"/>
      <c r="B672" s="598"/>
      <c r="C672" s="590"/>
      <c r="D672" s="590"/>
      <c r="E672" s="586"/>
      <c r="F672" s="586"/>
      <c r="G672" s="24"/>
      <c r="H672" s="24"/>
      <c r="I672" s="24"/>
      <c r="J672" s="24"/>
      <c r="K672" s="24"/>
      <c r="L672" s="24"/>
      <c r="M672" s="24"/>
      <c r="N672" s="24"/>
      <c r="O672" s="24"/>
      <c r="P672" s="24"/>
      <c r="Q672" s="24"/>
      <c r="R672" s="24"/>
      <c r="S672" s="24"/>
      <c r="T672" s="24"/>
      <c r="U672" s="24"/>
      <c r="V672" s="24"/>
      <c r="W672" s="24"/>
      <c r="X672" s="24"/>
      <c r="Y672" s="24"/>
      <c r="Z672" s="24"/>
    </row>
    <row r="673" spans="1:26">
      <c r="A673" s="598"/>
      <c r="B673" s="598"/>
      <c r="C673" s="590"/>
      <c r="D673" s="590"/>
      <c r="E673" s="586"/>
      <c r="F673" s="586"/>
      <c r="G673" s="24"/>
      <c r="H673" s="24"/>
      <c r="I673" s="24"/>
      <c r="J673" s="24"/>
      <c r="K673" s="24"/>
      <c r="L673" s="24"/>
      <c r="M673" s="24"/>
      <c r="N673" s="24"/>
      <c r="O673" s="24"/>
      <c r="P673" s="24"/>
      <c r="Q673" s="24"/>
      <c r="R673" s="24"/>
      <c r="S673" s="24"/>
      <c r="T673" s="24"/>
      <c r="U673" s="24"/>
      <c r="V673" s="24"/>
      <c r="W673" s="24"/>
      <c r="X673" s="24"/>
      <c r="Y673" s="24"/>
      <c r="Z673" s="24"/>
    </row>
    <row r="674" spans="1:26">
      <c r="A674" s="598"/>
      <c r="B674" s="598"/>
      <c r="C674" s="590"/>
      <c r="D674" s="590"/>
      <c r="E674" s="586"/>
      <c r="F674" s="586"/>
      <c r="G674" s="24"/>
      <c r="H674" s="24"/>
      <c r="I674" s="24"/>
      <c r="J674" s="24"/>
      <c r="K674" s="24"/>
      <c r="L674" s="24"/>
      <c r="M674" s="24"/>
      <c r="N674" s="24"/>
      <c r="O674" s="24"/>
      <c r="P674" s="24"/>
      <c r="Q674" s="24"/>
      <c r="R674" s="24"/>
      <c r="S674" s="24"/>
      <c r="T674" s="24"/>
      <c r="U674" s="24"/>
      <c r="V674" s="24"/>
      <c r="W674" s="24"/>
      <c r="X674" s="24"/>
      <c r="Y674" s="24"/>
      <c r="Z674" s="24"/>
    </row>
    <row r="675" spans="1:26">
      <c r="A675" s="598"/>
      <c r="B675" s="598"/>
      <c r="C675" s="590"/>
      <c r="D675" s="590"/>
      <c r="E675" s="586"/>
      <c r="F675" s="586"/>
      <c r="G675" s="24"/>
      <c r="H675" s="24"/>
      <c r="I675" s="24"/>
      <c r="J675" s="24"/>
      <c r="K675" s="24"/>
      <c r="L675" s="24"/>
      <c r="M675" s="24"/>
      <c r="N675" s="24"/>
      <c r="O675" s="24"/>
      <c r="P675" s="24"/>
      <c r="Q675" s="24"/>
      <c r="R675" s="24"/>
      <c r="S675" s="24"/>
      <c r="T675" s="24"/>
      <c r="U675" s="24"/>
      <c r="V675" s="24"/>
      <c r="W675" s="24"/>
      <c r="X675" s="24"/>
      <c r="Y675" s="24"/>
      <c r="Z675" s="24"/>
    </row>
    <row r="676" spans="1:26">
      <c r="A676" s="598"/>
      <c r="B676" s="598"/>
      <c r="C676" s="590"/>
      <c r="D676" s="590"/>
      <c r="E676" s="586"/>
      <c r="F676" s="586"/>
      <c r="G676" s="24"/>
      <c r="H676" s="24"/>
      <c r="I676" s="24"/>
      <c r="J676" s="24"/>
      <c r="K676" s="24"/>
      <c r="L676" s="24"/>
      <c r="M676" s="24"/>
      <c r="N676" s="24"/>
      <c r="O676" s="24"/>
      <c r="P676" s="24"/>
      <c r="Q676" s="24"/>
      <c r="R676" s="24"/>
      <c r="S676" s="24"/>
      <c r="T676" s="24"/>
      <c r="U676" s="24"/>
      <c r="V676" s="24"/>
      <c r="W676" s="24"/>
      <c r="X676" s="24"/>
      <c r="Y676" s="24"/>
      <c r="Z676" s="24"/>
    </row>
    <row r="677" spans="1:26">
      <c r="A677" s="598"/>
      <c r="B677" s="598"/>
      <c r="C677" s="590"/>
      <c r="D677" s="590"/>
      <c r="E677" s="586"/>
      <c r="F677" s="586"/>
      <c r="G677" s="24"/>
      <c r="H677" s="24"/>
      <c r="I677" s="24"/>
      <c r="J677" s="24"/>
      <c r="K677" s="24"/>
      <c r="L677" s="24"/>
      <c r="M677" s="24"/>
      <c r="N677" s="24"/>
      <c r="O677" s="24"/>
      <c r="P677" s="24"/>
      <c r="Q677" s="24"/>
      <c r="R677" s="24"/>
      <c r="S677" s="24"/>
      <c r="T677" s="24"/>
      <c r="U677" s="24"/>
      <c r="V677" s="24"/>
      <c r="W677" s="24"/>
      <c r="X677" s="24"/>
      <c r="Y677" s="24"/>
      <c r="Z677" s="24"/>
    </row>
    <row r="678" spans="1:26">
      <c r="A678" s="598"/>
      <c r="B678" s="598"/>
      <c r="C678" s="590"/>
      <c r="D678" s="590"/>
      <c r="E678" s="586"/>
      <c r="F678" s="586"/>
      <c r="G678" s="24"/>
      <c r="H678" s="24"/>
      <c r="I678" s="24"/>
      <c r="J678" s="24"/>
      <c r="K678" s="24"/>
      <c r="L678" s="24"/>
      <c r="M678" s="24"/>
      <c r="N678" s="24"/>
      <c r="O678" s="24"/>
      <c r="P678" s="24"/>
      <c r="Q678" s="24"/>
      <c r="R678" s="24"/>
      <c r="S678" s="24"/>
      <c r="T678" s="24"/>
      <c r="U678" s="24"/>
      <c r="V678" s="24"/>
      <c r="W678" s="24"/>
      <c r="X678" s="24"/>
      <c r="Y678" s="24"/>
      <c r="Z678" s="24"/>
    </row>
    <row r="679" spans="1:26">
      <c r="A679" s="598"/>
      <c r="B679" s="598"/>
      <c r="C679" s="590"/>
      <c r="D679" s="590"/>
      <c r="E679" s="586"/>
      <c r="F679" s="586"/>
      <c r="G679" s="24"/>
      <c r="H679" s="24"/>
      <c r="I679" s="24"/>
      <c r="J679" s="24"/>
      <c r="K679" s="24"/>
      <c r="L679" s="24"/>
      <c r="M679" s="24"/>
      <c r="N679" s="24"/>
      <c r="O679" s="24"/>
      <c r="P679" s="24"/>
      <c r="Q679" s="24"/>
      <c r="R679" s="24"/>
      <c r="S679" s="24"/>
      <c r="T679" s="24"/>
      <c r="U679" s="24"/>
      <c r="V679" s="24"/>
      <c r="W679" s="24"/>
      <c r="X679" s="24"/>
      <c r="Y679" s="24"/>
      <c r="Z679" s="24"/>
    </row>
    <row r="680" spans="1:26">
      <c r="A680" s="598"/>
      <c r="B680" s="598"/>
      <c r="C680" s="590"/>
      <c r="D680" s="590"/>
      <c r="E680" s="586"/>
      <c r="F680" s="586"/>
      <c r="G680" s="24"/>
      <c r="H680" s="24"/>
      <c r="I680" s="24"/>
      <c r="J680" s="24"/>
      <c r="K680" s="24"/>
      <c r="L680" s="24"/>
      <c r="M680" s="24"/>
      <c r="N680" s="24"/>
      <c r="O680" s="24"/>
      <c r="P680" s="24"/>
      <c r="Q680" s="24"/>
      <c r="R680" s="24"/>
      <c r="S680" s="24"/>
      <c r="T680" s="24"/>
      <c r="U680" s="24"/>
      <c r="V680" s="24"/>
      <c r="W680" s="24"/>
      <c r="X680" s="24"/>
      <c r="Y680" s="24"/>
      <c r="Z680" s="24"/>
    </row>
    <row r="681" spans="1:26">
      <c r="A681" s="598"/>
      <c r="B681" s="598"/>
      <c r="C681" s="590"/>
      <c r="D681" s="590"/>
      <c r="E681" s="586"/>
      <c r="F681" s="586"/>
      <c r="G681" s="24"/>
      <c r="H681" s="24"/>
      <c r="I681" s="24"/>
      <c r="J681" s="24"/>
      <c r="K681" s="24"/>
      <c r="L681" s="24"/>
      <c r="M681" s="24"/>
      <c r="N681" s="24"/>
      <c r="O681" s="24"/>
      <c r="P681" s="24"/>
      <c r="Q681" s="24"/>
      <c r="R681" s="24"/>
      <c r="S681" s="24"/>
      <c r="T681" s="24"/>
      <c r="U681" s="24"/>
      <c r="V681" s="24"/>
      <c r="W681" s="24"/>
      <c r="X681" s="24"/>
      <c r="Y681" s="24"/>
      <c r="Z681" s="24"/>
    </row>
    <row r="682" spans="1:26">
      <c r="A682" s="598"/>
      <c r="B682" s="598"/>
      <c r="C682" s="590"/>
      <c r="D682" s="590"/>
      <c r="E682" s="586"/>
      <c r="F682" s="586"/>
      <c r="G682" s="24"/>
      <c r="H682" s="24"/>
      <c r="I682" s="24"/>
      <c r="J682" s="24"/>
      <c r="K682" s="24"/>
      <c r="L682" s="24"/>
      <c r="M682" s="24"/>
      <c r="N682" s="24"/>
      <c r="O682" s="24"/>
      <c r="P682" s="24"/>
      <c r="Q682" s="24"/>
      <c r="R682" s="24"/>
      <c r="S682" s="24"/>
      <c r="T682" s="24"/>
      <c r="U682" s="24"/>
      <c r="V682" s="24"/>
      <c r="W682" s="24"/>
      <c r="X682" s="24"/>
      <c r="Y682" s="24"/>
      <c r="Z682" s="24"/>
    </row>
    <row r="683" spans="1:26">
      <c r="A683" s="598"/>
      <c r="B683" s="598"/>
      <c r="C683" s="590"/>
      <c r="D683" s="590"/>
      <c r="E683" s="586"/>
      <c r="F683" s="586"/>
      <c r="G683" s="24"/>
      <c r="H683" s="24"/>
      <c r="I683" s="24"/>
      <c r="J683" s="24"/>
      <c r="K683" s="24"/>
      <c r="L683" s="24"/>
      <c r="M683" s="24"/>
      <c r="N683" s="24"/>
      <c r="O683" s="24"/>
      <c r="P683" s="24"/>
      <c r="Q683" s="24"/>
      <c r="R683" s="24"/>
      <c r="S683" s="24"/>
      <c r="T683" s="24"/>
      <c r="U683" s="24"/>
      <c r="V683" s="24"/>
      <c r="W683" s="24"/>
      <c r="X683" s="24"/>
      <c r="Y683" s="24"/>
      <c r="Z683" s="24"/>
    </row>
    <row r="684" spans="1:26">
      <c r="A684" s="598"/>
      <c r="B684" s="598"/>
      <c r="C684" s="590"/>
      <c r="D684" s="590"/>
      <c r="E684" s="586"/>
      <c r="F684" s="586"/>
      <c r="G684" s="24"/>
      <c r="H684" s="24"/>
      <c r="I684" s="24"/>
      <c r="J684" s="24"/>
      <c r="K684" s="24"/>
      <c r="L684" s="24"/>
      <c r="M684" s="24"/>
      <c r="N684" s="24"/>
      <c r="O684" s="24"/>
      <c r="P684" s="24"/>
      <c r="Q684" s="24"/>
      <c r="R684" s="24"/>
      <c r="S684" s="24"/>
      <c r="T684" s="24"/>
      <c r="U684" s="24"/>
      <c r="V684" s="24"/>
      <c r="W684" s="24"/>
      <c r="X684" s="24"/>
      <c r="Y684" s="24"/>
      <c r="Z684" s="24"/>
    </row>
    <row r="685" spans="1:26">
      <c r="A685" s="598"/>
      <c r="B685" s="598"/>
      <c r="C685" s="590"/>
      <c r="D685" s="590"/>
      <c r="E685" s="586"/>
      <c r="F685" s="586"/>
      <c r="G685" s="24"/>
      <c r="H685" s="24"/>
      <c r="I685" s="24"/>
      <c r="J685" s="24"/>
      <c r="K685" s="24"/>
      <c r="L685" s="24"/>
      <c r="M685" s="24"/>
      <c r="N685" s="24"/>
      <c r="O685" s="24"/>
      <c r="P685" s="24"/>
      <c r="Q685" s="24"/>
      <c r="R685" s="24"/>
      <c r="S685" s="24"/>
      <c r="T685" s="24"/>
      <c r="U685" s="24"/>
      <c r="V685" s="24"/>
      <c r="W685" s="24"/>
      <c r="X685" s="24"/>
      <c r="Y685" s="24"/>
      <c r="Z685" s="24"/>
    </row>
    <row r="686" spans="1:26">
      <c r="A686" s="598"/>
      <c r="B686" s="598"/>
      <c r="C686" s="590"/>
      <c r="D686" s="590"/>
      <c r="E686" s="586"/>
      <c r="F686" s="586"/>
      <c r="G686" s="24"/>
      <c r="H686" s="24"/>
      <c r="I686" s="24"/>
      <c r="J686" s="24"/>
      <c r="K686" s="24"/>
      <c r="L686" s="24"/>
      <c r="M686" s="24"/>
      <c r="N686" s="24"/>
      <c r="O686" s="24"/>
      <c r="P686" s="24"/>
      <c r="Q686" s="24"/>
      <c r="R686" s="24"/>
      <c r="S686" s="24"/>
      <c r="T686" s="24"/>
      <c r="U686" s="24"/>
      <c r="V686" s="24"/>
      <c r="W686" s="24"/>
      <c r="X686" s="24"/>
      <c r="Y686" s="24"/>
      <c r="Z686" s="24"/>
    </row>
    <row r="687" spans="1:26">
      <c r="A687" s="598"/>
      <c r="B687" s="598"/>
      <c r="C687" s="590"/>
      <c r="D687" s="590"/>
      <c r="E687" s="586"/>
      <c r="F687" s="586"/>
      <c r="G687" s="24"/>
      <c r="H687" s="24"/>
      <c r="I687" s="24"/>
      <c r="J687" s="24"/>
      <c r="K687" s="24"/>
      <c r="L687" s="24"/>
      <c r="M687" s="24"/>
      <c r="N687" s="24"/>
      <c r="O687" s="24"/>
      <c r="P687" s="24"/>
      <c r="Q687" s="24"/>
      <c r="R687" s="24"/>
      <c r="S687" s="24"/>
      <c r="T687" s="24"/>
      <c r="U687" s="24"/>
      <c r="V687" s="24"/>
      <c r="W687" s="24"/>
      <c r="X687" s="24"/>
      <c r="Y687" s="24"/>
      <c r="Z687" s="24"/>
    </row>
    <row r="688" spans="1:26">
      <c r="A688" s="598"/>
      <c r="B688" s="598"/>
      <c r="C688" s="590"/>
      <c r="D688" s="590"/>
      <c r="E688" s="586"/>
      <c r="F688" s="586"/>
      <c r="G688" s="24"/>
      <c r="H688" s="24"/>
      <c r="I688" s="24"/>
      <c r="J688" s="24"/>
      <c r="K688" s="24"/>
      <c r="L688" s="24"/>
      <c r="M688" s="24"/>
      <c r="N688" s="24"/>
      <c r="O688" s="24"/>
      <c r="P688" s="24"/>
      <c r="Q688" s="24"/>
      <c r="R688" s="24"/>
      <c r="S688" s="24"/>
      <c r="T688" s="24"/>
      <c r="U688" s="24"/>
      <c r="V688" s="24"/>
      <c r="W688" s="24"/>
      <c r="X688" s="24"/>
      <c r="Y688" s="24"/>
      <c r="Z688" s="24"/>
    </row>
    <row r="689" spans="1:26">
      <c r="A689" s="598"/>
      <c r="B689" s="598"/>
      <c r="C689" s="590"/>
      <c r="D689" s="590"/>
      <c r="E689" s="586"/>
      <c r="F689" s="586"/>
      <c r="G689" s="24"/>
      <c r="H689" s="24"/>
      <c r="I689" s="24"/>
      <c r="J689" s="24"/>
      <c r="K689" s="24"/>
      <c r="L689" s="24"/>
      <c r="M689" s="24"/>
      <c r="N689" s="24"/>
      <c r="O689" s="24"/>
      <c r="P689" s="24"/>
      <c r="Q689" s="24"/>
      <c r="R689" s="24"/>
      <c r="S689" s="24"/>
      <c r="T689" s="24"/>
      <c r="U689" s="24"/>
      <c r="V689" s="24"/>
      <c r="W689" s="24"/>
      <c r="X689" s="24"/>
      <c r="Y689" s="24"/>
      <c r="Z689" s="24"/>
    </row>
    <row r="690" spans="1:26">
      <c r="A690" s="598"/>
      <c r="B690" s="598"/>
      <c r="C690" s="590"/>
      <c r="D690" s="590"/>
      <c r="E690" s="586"/>
      <c r="F690" s="586"/>
      <c r="G690" s="24"/>
      <c r="H690" s="24"/>
      <c r="I690" s="24"/>
      <c r="J690" s="24"/>
      <c r="K690" s="24"/>
      <c r="L690" s="24"/>
      <c r="M690" s="24"/>
      <c r="N690" s="24"/>
      <c r="O690" s="24"/>
      <c r="P690" s="24"/>
      <c r="Q690" s="24"/>
      <c r="R690" s="24"/>
      <c r="S690" s="24"/>
      <c r="T690" s="24"/>
      <c r="U690" s="24"/>
      <c r="V690" s="24"/>
      <c r="W690" s="24"/>
      <c r="X690" s="24"/>
      <c r="Y690" s="24"/>
      <c r="Z690" s="24"/>
    </row>
    <row r="691" spans="1:26">
      <c r="A691" s="598"/>
      <c r="B691" s="598"/>
      <c r="C691" s="590"/>
      <c r="D691" s="590"/>
      <c r="E691" s="586"/>
      <c r="F691" s="586"/>
      <c r="G691" s="24"/>
      <c r="H691" s="24"/>
      <c r="I691" s="24"/>
      <c r="J691" s="24"/>
      <c r="K691" s="24"/>
      <c r="L691" s="24"/>
      <c r="M691" s="24"/>
      <c r="N691" s="24"/>
      <c r="O691" s="24"/>
      <c r="P691" s="24"/>
      <c r="Q691" s="24"/>
      <c r="R691" s="24"/>
      <c r="S691" s="24"/>
      <c r="T691" s="24"/>
      <c r="U691" s="24"/>
      <c r="V691" s="24"/>
      <c r="W691" s="24"/>
      <c r="X691" s="24"/>
      <c r="Y691" s="24"/>
      <c r="Z691" s="24"/>
    </row>
    <row r="692" spans="1:26">
      <c r="A692" s="598"/>
      <c r="B692" s="598"/>
      <c r="C692" s="590"/>
      <c r="D692" s="590"/>
      <c r="E692" s="586"/>
      <c r="F692" s="586"/>
      <c r="G692" s="24"/>
      <c r="H692" s="24"/>
      <c r="I692" s="24"/>
      <c r="J692" s="24"/>
      <c r="K692" s="24"/>
      <c r="L692" s="24"/>
      <c r="M692" s="24"/>
      <c r="N692" s="24"/>
      <c r="O692" s="24"/>
      <c r="P692" s="24"/>
      <c r="Q692" s="24"/>
      <c r="R692" s="24"/>
      <c r="S692" s="24"/>
      <c r="T692" s="24"/>
      <c r="U692" s="24"/>
      <c r="V692" s="24"/>
      <c r="W692" s="24"/>
      <c r="X692" s="24"/>
      <c r="Y692" s="24"/>
      <c r="Z692" s="24"/>
    </row>
    <row r="693" spans="1:26">
      <c r="A693" s="598"/>
      <c r="B693" s="598"/>
      <c r="C693" s="590"/>
      <c r="D693" s="590"/>
      <c r="E693" s="586"/>
      <c r="F693" s="586"/>
      <c r="G693" s="24"/>
      <c r="H693" s="24"/>
      <c r="I693" s="24"/>
      <c r="J693" s="24"/>
      <c r="K693" s="24"/>
      <c r="L693" s="24"/>
      <c r="M693" s="24"/>
      <c r="N693" s="24"/>
      <c r="O693" s="24"/>
      <c r="P693" s="24"/>
      <c r="Q693" s="24"/>
      <c r="R693" s="24"/>
      <c r="S693" s="24"/>
      <c r="T693" s="24"/>
      <c r="U693" s="24"/>
      <c r="V693" s="24"/>
      <c r="W693" s="24"/>
      <c r="X693" s="24"/>
      <c r="Y693" s="24"/>
      <c r="Z693" s="24"/>
    </row>
    <row r="694" spans="1:26">
      <c r="A694" s="598"/>
      <c r="B694" s="598"/>
      <c r="C694" s="590"/>
      <c r="D694" s="590"/>
      <c r="E694" s="586"/>
      <c r="F694" s="586"/>
      <c r="G694" s="24"/>
      <c r="H694" s="24"/>
      <c r="I694" s="24"/>
      <c r="J694" s="24"/>
      <c r="K694" s="24"/>
      <c r="L694" s="24"/>
      <c r="M694" s="24"/>
      <c r="N694" s="24"/>
      <c r="O694" s="24"/>
      <c r="P694" s="24"/>
      <c r="Q694" s="24"/>
      <c r="R694" s="24"/>
      <c r="S694" s="24"/>
      <c r="T694" s="24"/>
      <c r="U694" s="24"/>
      <c r="V694" s="24"/>
      <c r="W694" s="24"/>
      <c r="X694" s="24"/>
      <c r="Y694" s="24"/>
      <c r="Z694" s="24"/>
    </row>
    <row r="695" spans="1:26">
      <c r="A695" s="598"/>
      <c r="B695" s="598"/>
      <c r="C695" s="590"/>
      <c r="D695" s="590"/>
      <c r="E695" s="586"/>
      <c r="F695" s="586"/>
      <c r="G695" s="24"/>
      <c r="H695" s="24"/>
      <c r="I695" s="24"/>
      <c r="J695" s="24"/>
      <c r="K695" s="24"/>
      <c r="L695" s="24"/>
      <c r="M695" s="24"/>
      <c r="N695" s="24"/>
      <c r="O695" s="24"/>
      <c r="P695" s="24"/>
      <c r="Q695" s="24"/>
      <c r="R695" s="24"/>
      <c r="S695" s="24"/>
      <c r="T695" s="24"/>
      <c r="U695" s="24"/>
      <c r="V695" s="24"/>
      <c r="W695" s="24"/>
      <c r="X695" s="24"/>
      <c r="Y695" s="24"/>
      <c r="Z695" s="24"/>
    </row>
    <row r="696" spans="1:26">
      <c r="A696" s="598"/>
      <c r="B696" s="598"/>
      <c r="C696" s="590"/>
      <c r="D696" s="590"/>
      <c r="E696" s="586"/>
      <c r="F696" s="586"/>
      <c r="G696" s="24"/>
      <c r="H696" s="24"/>
      <c r="I696" s="24"/>
      <c r="J696" s="24"/>
      <c r="K696" s="24"/>
      <c r="L696" s="24"/>
      <c r="M696" s="24"/>
      <c r="N696" s="24"/>
      <c r="O696" s="24"/>
      <c r="P696" s="24"/>
      <c r="Q696" s="24"/>
      <c r="R696" s="24"/>
      <c r="S696" s="24"/>
      <c r="T696" s="24"/>
      <c r="U696" s="24"/>
      <c r="V696" s="24"/>
      <c r="W696" s="24"/>
      <c r="X696" s="24"/>
      <c r="Y696" s="24"/>
      <c r="Z696" s="24"/>
    </row>
    <row r="697" spans="1:26">
      <c r="A697" s="598"/>
      <c r="B697" s="598"/>
      <c r="C697" s="590"/>
      <c r="D697" s="590"/>
      <c r="E697" s="586"/>
      <c r="F697" s="586"/>
      <c r="G697" s="24"/>
      <c r="H697" s="24"/>
      <c r="I697" s="24"/>
      <c r="J697" s="24"/>
      <c r="K697" s="24"/>
      <c r="L697" s="24"/>
      <c r="M697" s="24"/>
      <c r="N697" s="24"/>
      <c r="O697" s="24"/>
      <c r="P697" s="24"/>
      <c r="Q697" s="24"/>
      <c r="R697" s="24"/>
      <c r="S697" s="24"/>
      <c r="T697" s="24"/>
      <c r="U697" s="24"/>
      <c r="V697" s="24"/>
      <c r="W697" s="24"/>
      <c r="X697" s="24"/>
      <c r="Y697" s="24"/>
      <c r="Z697" s="24"/>
    </row>
    <row r="698" spans="1:26">
      <c r="A698" s="598"/>
      <c r="B698" s="598"/>
      <c r="C698" s="590"/>
      <c r="D698" s="590"/>
      <c r="E698" s="586"/>
      <c r="F698" s="586"/>
      <c r="G698" s="24"/>
      <c r="H698" s="24"/>
      <c r="I698" s="24"/>
      <c r="J698" s="24"/>
      <c r="K698" s="24"/>
      <c r="L698" s="24"/>
      <c r="M698" s="24"/>
      <c r="N698" s="24"/>
      <c r="O698" s="24"/>
      <c r="P698" s="24"/>
      <c r="Q698" s="24"/>
      <c r="R698" s="24"/>
      <c r="S698" s="24"/>
      <c r="T698" s="24"/>
      <c r="U698" s="24"/>
      <c r="V698" s="24"/>
      <c r="W698" s="24"/>
      <c r="X698" s="24"/>
      <c r="Y698" s="24"/>
      <c r="Z698" s="24"/>
    </row>
    <row r="699" spans="1:26">
      <c r="A699" s="598"/>
      <c r="B699" s="598"/>
      <c r="C699" s="590"/>
      <c r="D699" s="590"/>
      <c r="E699" s="586"/>
      <c r="F699" s="586"/>
      <c r="G699" s="24"/>
      <c r="H699" s="24"/>
      <c r="I699" s="24"/>
      <c r="J699" s="24"/>
      <c r="K699" s="24"/>
      <c r="L699" s="24"/>
      <c r="M699" s="24"/>
      <c r="N699" s="24"/>
      <c r="O699" s="24"/>
      <c r="P699" s="24"/>
      <c r="Q699" s="24"/>
      <c r="R699" s="24"/>
      <c r="S699" s="24"/>
      <c r="T699" s="24"/>
      <c r="U699" s="24"/>
      <c r="V699" s="24"/>
      <c r="W699" s="24"/>
      <c r="X699" s="24"/>
      <c r="Y699" s="24"/>
      <c r="Z699" s="24"/>
    </row>
    <row r="700" spans="1:26">
      <c r="A700" s="598"/>
      <c r="B700" s="598"/>
      <c r="C700" s="590"/>
      <c r="D700" s="590"/>
      <c r="E700" s="586"/>
      <c r="F700" s="586"/>
      <c r="G700" s="24"/>
      <c r="H700" s="24"/>
      <c r="I700" s="24"/>
      <c r="J700" s="24"/>
      <c r="K700" s="24"/>
      <c r="L700" s="24"/>
      <c r="M700" s="24"/>
      <c r="N700" s="24"/>
      <c r="O700" s="24"/>
      <c r="P700" s="24"/>
      <c r="Q700" s="24"/>
      <c r="R700" s="24"/>
      <c r="S700" s="24"/>
      <c r="T700" s="24"/>
      <c r="U700" s="24"/>
      <c r="V700" s="24"/>
      <c r="W700" s="24"/>
      <c r="X700" s="24"/>
      <c r="Y700" s="24"/>
      <c r="Z700" s="24"/>
    </row>
    <row r="701" spans="1:26">
      <c r="A701" s="598"/>
      <c r="B701" s="598"/>
      <c r="C701" s="590"/>
      <c r="D701" s="590"/>
      <c r="E701" s="586"/>
      <c r="F701" s="586"/>
      <c r="G701" s="24"/>
      <c r="H701" s="24"/>
      <c r="I701" s="24"/>
      <c r="J701" s="24"/>
      <c r="K701" s="24"/>
      <c r="L701" s="24"/>
      <c r="M701" s="24"/>
      <c r="N701" s="24"/>
      <c r="O701" s="24"/>
      <c r="P701" s="24"/>
      <c r="Q701" s="24"/>
      <c r="R701" s="24"/>
      <c r="S701" s="24"/>
      <c r="T701" s="24"/>
      <c r="U701" s="24"/>
      <c r="V701" s="24"/>
      <c r="W701" s="24"/>
      <c r="X701" s="24"/>
      <c r="Y701" s="24"/>
      <c r="Z701" s="24"/>
    </row>
    <row r="702" spans="1:26">
      <c r="A702" s="598"/>
      <c r="B702" s="598"/>
      <c r="C702" s="590"/>
      <c r="D702" s="590"/>
      <c r="E702" s="586"/>
      <c r="F702" s="586"/>
      <c r="G702" s="24"/>
      <c r="H702" s="24"/>
      <c r="I702" s="24"/>
      <c r="J702" s="24"/>
      <c r="K702" s="24"/>
      <c r="L702" s="24"/>
      <c r="M702" s="24"/>
      <c r="N702" s="24"/>
      <c r="O702" s="24"/>
      <c r="P702" s="24"/>
      <c r="Q702" s="24"/>
      <c r="R702" s="24"/>
      <c r="S702" s="24"/>
      <c r="T702" s="24"/>
      <c r="U702" s="24"/>
      <c r="V702" s="24"/>
      <c r="W702" s="24"/>
      <c r="X702" s="24"/>
      <c r="Y702" s="24"/>
      <c r="Z702" s="24"/>
    </row>
    <row r="703" spans="1:26">
      <c r="A703" s="598"/>
      <c r="B703" s="598"/>
      <c r="C703" s="590"/>
      <c r="D703" s="590"/>
      <c r="E703" s="586"/>
      <c r="F703" s="586"/>
      <c r="G703" s="24"/>
      <c r="H703" s="24"/>
      <c r="I703" s="24"/>
      <c r="J703" s="24"/>
      <c r="K703" s="24"/>
      <c r="L703" s="24"/>
      <c r="M703" s="24"/>
      <c r="N703" s="24"/>
      <c r="O703" s="24"/>
      <c r="P703" s="24"/>
      <c r="Q703" s="24"/>
      <c r="R703" s="24"/>
      <c r="S703" s="24"/>
      <c r="T703" s="24"/>
      <c r="U703" s="24"/>
      <c r="V703" s="24"/>
      <c r="W703" s="24"/>
      <c r="X703" s="24"/>
      <c r="Y703" s="24"/>
      <c r="Z703" s="24"/>
    </row>
    <row r="704" spans="1:26">
      <c r="A704" s="598"/>
      <c r="B704" s="598"/>
      <c r="C704" s="590"/>
      <c r="D704" s="590"/>
      <c r="E704" s="586"/>
      <c r="F704" s="586"/>
      <c r="G704" s="24"/>
      <c r="H704" s="24"/>
      <c r="I704" s="24"/>
      <c r="J704" s="24"/>
      <c r="K704" s="24"/>
      <c r="L704" s="24"/>
      <c r="M704" s="24"/>
      <c r="N704" s="24"/>
      <c r="O704" s="24"/>
      <c r="P704" s="24"/>
      <c r="Q704" s="24"/>
      <c r="R704" s="24"/>
      <c r="S704" s="24"/>
      <c r="T704" s="24"/>
      <c r="U704" s="24"/>
      <c r="V704" s="24"/>
      <c r="W704" s="24"/>
      <c r="X704" s="24"/>
      <c r="Y704" s="24"/>
      <c r="Z704" s="24"/>
    </row>
    <row r="705" spans="1:26">
      <c r="A705" s="598"/>
      <c r="B705" s="598"/>
      <c r="C705" s="590"/>
      <c r="D705" s="590"/>
      <c r="E705" s="586"/>
      <c r="F705" s="586"/>
      <c r="G705" s="24"/>
      <c r="H705" s="24"/>
      <c r="I705" s="24"/>
      <c r="J705" s="24"/>
      <c r="K705" s="24"/>
      <c r="L705" s="24"/>
      <c r="M705" s="24"/>
      <c r="N705" s="24"/>
      <c r="O705" s="24"/>
      <c r="P705" s="24"/>
      <c r="Q705" s="24"/>
      <c r="R705" s="24"/>
      <c r="S705" s="24"/>
      <c r="T705" s="24"/>
      <c r="U705" s="24"/>
      <c r="V705" s="24"/>
      <c r="W705" s="24"/>
      <c r="X705" s="24"/>
      <c r="Y705" s="24"/>
      <c r="Z705" s="24"/>
    </row>
    <row r="706" spans="1:26">
      <c r="A706" s="598"/>
      <c r="B706" s="598"/>
      <c r="C706" s="590"/>
      <c r="D706" s="590"/>
      <c r="E706" s="586"/>
      <c r="F706" s="586"/>
      <c r="G706" s="24"/>
      <c r="H706" s="24"/>
      <c r="I706" s="24"/>
      <c r="J706" s="24"/>
      <c r="K706" s="24"/>
      <c r="L706" s="24"/>
      <c r="M706" s="24"/>
      <c r="N706" s="24"/>
      <c r="O706" s="24"/>
      <c r="P706" s="24"/>
      <c r="Q706" s="24"/>
      <c r="R706" s="24"/>
      <c r="S706" s="24"/>
      <c r="T706" s="24"/>
      <c r="U706" s="24"/>
      <c r="V706" s="24"/>
      <c r="W706" s="24"/>
      <c r="X706" s="24"/>
      <c r="Y706" s="24"/>
      <c r="Z706" s="24"/>
    </row>
    <row r="707" spans="1:26">
      <c r="A707" s="598"/>
      <c r="B707" s="598"/>
      <c r="C707" s="590"/>
      <c r="D707" s="590"/>
      <c r="E707" s="586"/>
      <c r="F707" s="586"/>
      <c r="G707" s="24"/>
      <c r="H707" s="24"/>
      <c r="I707" s="24"/>
      <c r="J707" s="24"/>
      <c r="K707" s="24"/>
      <c r="L707" s="24"/>
      <c r="M707" s="24"/>
      <c r="N707" s="24"/>
      <c r="O707" s="24"/>
      <c r="P707" s="24"/>
      <c r="Q707" s="24"/>
      <c r="R707" s="24"/>
      <c r="S707" s="24"/>
      <c r="T707" s="24"/>
      <c r="U707" s="24"/>
      <c r="V707" s="24"/>
      <c r="W707" s="24"/>
      <c r="X707" s="24"/>
      <c r="Y707" s="24"/>
      <c r="Z707" s="24"/>
    </row>
    <row r="708" spans="1:26">
      <c r="A708" s="598"/>
      <c r="B708" s="598"/>
      <c r="C708" s="590"/>
      <c r="D708" s="590"/>
      <c r="E708" s="586"/>
      <c r="F708" s="586"/>
      <c r="G708" s="24"/>
      <c r="H708" s="24"/>
      <c r="I708" s="24"/>
      <c r="J708" s="24"/>
      <c r="K708" s="24"/>
      <c r="L708" s="24"/>
      <c r="M708" s="24"/>
      <c r="N708" s="24"/>
      <c r="O708" s="24"/>
      <c r="P708" s="24"/>
      <c r="Q708" s="24"/>
      <c r="R708" s="24"/>
      <c r="S708" s="24"/>
      <c r="T708" s="24"/>
      <c r="U708" s="24"/>
      <c r="V708" s="24"/>
      <c r="W708" s="24"/>
      <c r="X708" s="24"/>
      <c r="Y708" s="24"/>
      <c r="Z708" s="24"/>
    </row>
    <row r="709" spans="1:26">
      <c r="A709" s="598"/>
      <c r="B709" s="598"/>
      <c r="C709" s="590"/>
      <c r="D709" s="590"/>
      <c r="E709" s="586"/>
      <c r="F709" s="586"/>
      <c r="G709" s="24"/>
      <c r="H709" s="24"/>
      <c r="I709" s="24"/>
      <c r="J709" s="24"/>
      <c r="K709" s="24"/>
      <c r="L709" s="24"/>
      <c r="M709" s="24"/>
      <c r="N709" s="24"/>
      <c r="O709" s="24"/>
      <c r="P709" s="24"/>
      <c r="Q709" s="24"/>
      <c r="R709" s="24"/>
      <c r="S709" s="24"/>
      <c r="T709" s="24"/>
      <c r="U709" s="24"/>
      <c r="V709" s="24"/>
      <c r="W709" s="24"/>
      <c r="X709" s="24"/>
      <c r="Y709" s="24"/>
      <c r="Z709" s="24"/>
    </row>
    <row r="710" spans="1:26">
      <c r="A710" s="598"/>
      <c r="B710" s="598"/>
      <c r="C710" s="590"/>
      <c r="D710" s="590"/>
      <c r="E710" s="586"/>
      <c r="F710" s="586"/>
      <c r="G710" s="24"/>
      <c r="H710" s="24"/>
      <c r="I710" s="24"/>
      <c r="J710" s="24"/>
      <c r="K710" s="24"/>
      <c r="L710" s="24"/>
      <c r="M710" s="24"/>
      <c r="N710" s="24"/>
      <c r="O710" s="24"/>
      <c r="P710" s="24"/>
      <c r="Q710" s="24"/>
      <c r="R710" s="24"/>
      <c r="S710" s="24"/>
      <c r="T710" s="24"/>
      <c r="U710" s="24"/>
      <c r="V710" s="24"/>
      <c r="W710" s="24"/>
      <c r="X710" s="24"/>
      <c r="Y710" s="24"/>
      <c r="Z710" s="24"/>
    </row>
    <row r="711" spans="1:26">
      <c r="A711" s="598"/>
      <c r="B711" s="598"/>
      <c r="C711" s="590"/>
      <c r="D711" s="590"/>
      <c r="E711" s="586"/>
      <c r="F711" s="586"/>
      <c r="G711" s="24"/>
      <c r="H711" s="24"/>
      <c r="I711" s="24"/>
      <c r="J711" s="24"/>
      <c r="K711" s="24"/>
      <c r="L711" s="24"/>
      <c r="M711" s="24"/>
      <c r="N711" s="24"/>
      <c r="O711" s="24"/>
      <c r="P711" s="24"/>
      <c r="Q711" s="24"/>
      <c r="R711" s="24"/>
      <c r="S711" s="24"/>
      <c r="T711" s="24"/>
      <c r="U711" s="24"/>
      <c r="V711" s="24"/>
      <c r="W711" s="24"/>
      <c r="X711" s="24"/>
      <c r="Y711" s="24"/>
      <c r="Z711" s="24"/>
    </row>
    <row r="712" spans="1:26">
      <c r="A712" s="598"/>
      <c r="B712" s="598"/>
      <c r="C712" s="590"/>
      <c r="D712" s="590"/>
      <c r="E712" s="586"/>
      <c r="F712" s="586"/>
      <c r="G712" s="24"/>
      <c r="H712" s="24"/>
      <c r="I712" s="24"/>
      <c r="J712" s="24"/>
      <c r="K712" s="24"/>
      <c r="L712" s="24"/>
      <c r="M712" s="24"/>
      <c r="N712" s="24"/>
      <c r="O712" s="24"/>
      <c r="P712" s="24"/>
      <c r="Q712" s="24"/>
      <c r="R712" s="24"/>
      <c r="S712" s="24"/>
      <c r="T712" s="24"/>
      <c r="U712" s="24"/>
      <c r="V712" s="24"/>
      <c r="W712" s="24"/>
      <c r="X712" s="24"/>
      <c r="Y712" s="24"/>
      <c r="Z712" s="24"/>
    </row>
    <row r="713" spans="1:26">
      <c r="A713" s="598"/>
      <c r="B713" s="598"/>
      <c r="C713" s="590"/>
      <c r="D713" s="590"/>
      <c r="E713" s="586"/>
      <c r="F713" s="586"/>
      <c r="G713" s="24"/>
      <c r="H713" s="24"/>
      <c r="I713" s="24"/>
      <c r="J713" s="24"/>
      <c r="K713" s="24"/>
      <c r="L713" s="24"/>
      <c r="M713" s="24"/>
      <c r="N713" s="24"/>
      <c r="O713" s="24"/>
      <c r="P713" s="24"/>
      <c r="Q713" s="24"/>
      <c r="R713" s="24"/>
      <c r="S713" s="24"/>
      <c r="T713" s="24"/>
      <c r="U713" s="24"/>
      <c r="V713" s="24"/>
      <c r="W713" s="24"/>
      <c r="X713" s="24"/>
      <c r="Y713" s="24"/>
      <c r="Z713" s="24"/>
    </row>
    <row r="714" spans="1:26">
      <c r="A714" s="598"/>
      <c r="B714" s="598"/>
      <c r="C714" s="590"/>
      <c r="D714" s="590"/>
      <c r="E714" s="586"/>
      <c r="F714" s="586"/>
      <c r="G714" s="24"/>
      <c r="H714" s="24"/>
      <c r="I714" s="24"/>
      <c r="J714" s="24"/>
      <c r="K714" s="24"/>
      <c r="L714" s="24"/>
      <c r="M714" s="24"/>
      <c r="N714" s="24"/>
      <c r="O714" s="24"/>
      <c r="P714" s="24"/>
      <c r="Q714" s="24"/>
      <c r="R714" s="24"/>
      <c r="S714" s="24"/>
      <c r="T714" s="24"/>
      <c r="U714" s="24"/>
      <c r="V714" s="24"/>
      <c r="W714" s="24"/>
      <c r="X714" s="24"/>
      <c r="Y714" s="24"/>
      <c r="Z714" s="24"/>
    </row>
    <row r="715" spans="1:26">
      <c r="A715" s="598"/>
      <c r="B715" s="598"/>
      <c r="C715" s="590"/>
      <c r="D715" s="590"/>
      <c r="E715" s="586"/>
      <c r="F715" s="586"/>
      <c r="G715" s="24"/>
      <c r="H715" s="24"/>
      <c r="I715" s="24"/>
      <c r="J715" s="24"/>
      <c r="K715" s="24"/>
      <c r="L715" s="24"/>
      <c r="M715" s="24"/>
      <c r="N715" s="24"/>
      <c r="O715" s="24"/>
      <c r="P715" s="24"/>
      <c r="Q715" s="24"/>
      <c r="R715" s="24"/>
      <c r="S715" s="24"/>
      <c r="T715" s="24"/>
      <c r="U715" s="24"/>
      <c r="V715" s="24"/>
      <c r="W715" s="24"/>
      <c r="X715" s="24"/>
      <c r="Y715" s="24"/>
      <c r="Z715" s="24"/>
    </row>
    <row r="716" spans="1:26">
      <c r="A716" s="598"/>
      <c r="B716" s="598"/>
      <c r="C716" s="590"/>
      <c r="D716" s="590"/>
      <c r="E716" s="586"/>
      <c r="F716" s="586"/>
      <c r="G716" s="24"/>
      <c r="H716" s="24"/>
      <c r="I716" s="24"/>
      <c r="J716" s="24"/>
      <c r="K716" s="24"/>
      <c r="L716" s="24"/>
      <c r="M716" s="24"/>
      <c r="N716" s="24"/>
      <c r="O716" s="24"/>
      <c r="P716" s="24"/>
      <c r="Q716" s="24"/>
      <c r="R716" s="24"/>
      <c r="S716" s="24"/>
      <c r="T716" s="24"/>
      <c r="U716" s="24"/>
      <c r="V716" s="24"/>
      <c r="W716" s="24"/>
      <c r="X716" s="24"/>
      <c r="Y716" s="24"/>
      <c r="Z716" s="24"/>
    </row>
    <row r="717" spans="1:26">
      <c r="A717" s="598"/>
      <c r="B717" s="598"/>
      <c r="C717" s="590"/>
      <c r="D717" s="590"/>
      <c r="E717" s="586"/>
      <c r="F717" s="586"/>
      <c r="G717" s="24"/>
      <c r="H717" s="24"/>
      <c r="I717" s="24"/>
      <c r="J717" s="24"/>
      <c r="K717" s="24"/>
      <c r="L717" s="24"/>
      <c r="M717" s="24"/>
      <c r="N717" s="24"/>
      <c r="O717" s="24"/>
      <c r="P717" s="24"/>
      <c r="Q717" s="24"/>
      <c r="R717" s="24"/>
      <c r="S717" s="24"/>
      <c r="T717" s="24"/>
      <c r="U717" s="24"/>
      <c r="V717" s="24"/>
      <c r="W717" s="24"/>
      <c r="X717" s="24"/>
      <c r="Y717" s="24"/>
      <c r="Z717" s="24"/>
    </row>
    <row r="718" spans="1:26">
      <c r="A718" s="598"/>
      <c r="B718" s="598"/>
      <c r="C718" s="590"/>
      <c r="D718" s="590"/>
      <c r="E718" s="586"/>
      <c r="F718" s="586"/>
      <c r="G718" s="24"/>
      <c r="H718" s="24"/>
      <c r="I718" s="24"/>
      <c r="J718" s="24"/>
      <c r="K718" s="24"/>
      <c r="L718" s="24"/>
      <c r="M718" s="24"/>
      <c r="N718" s="24"/>
      <c r="O718" s="24"/>
      <c r="P718" s="24"/>
      <c r="Q718" s="24"/>
      <c r="R718" s="24"/>
      <c r="S718" s="24"/>
      <c r="T718" s="24"/>
      <c r="U718" s="24"/>
      <c r="V718" s="24"/>
      <c r="W718" s="24"/>
      <c r="X718" s="24"/>
      <c r="Y718" s="24"/>
      <c r="Z718" s="24"/>
    </row>
    <row r="719" spans="1:26">
      <c r="A719" s="598"/>
      <c r="B719" s="598"/>
      <c r="C719" s="590"/>
      <c r="D719" s="590"/>
      <c r="E719" s="586"/>
      <c r="F719" s="586"/>
      <c r="G719" s="24"/>
      <c r="H719" s="24"/>
      <c r="I719" s="24"/>
      <c r="J719" s="24"/>
      <c r="K719" s="24"/>
      <c r="L719" s="24"/>
      <c r="M719" s="24"/>
      <c r="N719" s="24"/>
      <c r="O719" s="24"/>
      <c r="P719" s="24"/>
      <c r="Q719" s="24"/>
      <c r="R719" s="24"/>
      <c r="S719" s="24"/>
      <c r="T719" s="24"/>
      <c r="U719" s="24"/>
      <c r="V719" s="24"/>
      <c r="W719" s="24"/>
      <c r="X719" s="24"/>
      <c r="Y719" s="24"/>
      <c r="Z719" s="24"/>
    </row>
    <row r="720" spans="1:26">
      <c r="A720" s="598"/>
      <c r="B720" s="598"/>
      <c r="C720" s="590"/>
      <c r="D720" s="590"/>
      <c r="E720" s="586"/>
      <c r="F720" s="586"/>
      <c r="G720" s="24"/>
      <c r="H720" s="24"/>
      <c r="I720" s="24"/>
      <c r="J720" s="24"/>
      <c r="K720" s="24"/>
      <c r="L720" s="24"/>
      <c r="M720" s="24"/>
      <c r="N720" s="24"/>
      <c r="O720" s="24"/>
      <c r="P720" s="24"/>
      <c r="Q720" s="24"/>
      <c r="R720" s="24"/>
      <c r="S720" s="24"/>
      <c r="T720" s="24"/>
      <c r="U720" s="24"/>
      <c r="V720" s="24"/>
      <c r="W720" s="24"/>
      <c r="X720" s="24"/>
      <c r="Y720" s="24"/>
      <c r="Z720" s="24"/>
    </row>
    <row r="721" spans="1:26">
      <c r="A721" s="598"/>
      <c r="B721" s="598"/>
      <c r="C721" s="590"/>
      <c r="D721" s="590"/>
      <c r="E721" s="586"/>
      <c r="F721" s="586"/>
      <c r="G721" s="24"/>
      <c r="H721" s="24"/>
      <c r="I721" s="24"/>
      <c r="J721" s="24"/>
      <c r="K721" s="24"/>
      <c r="L721" s="24"/>
      <c r="M721" s="24"/>
      <c r="N721" s="24"/>
      <c r="O721" s="24"/>
      <c r="P721" s="24"/>
      <c r="Q721" s="24"/>
      <c r="R721" s="24"/>
      <c r="S721" s="24"/>
      <c r="T721" s="24"/>
      <c r="U721" s="24"/>
      <c r="V721" s="24"/>
      <c r="W721" s="24"/>
      <c r="X721" s="24"/>
      <c r="Y721" s="24"/>
      <c r="Z721" s="24"/>
    </row>
    <row r="722" spans="1:26">
      <c r="A722" s="598"/>
      <c r="B722" s="598"/>
      <c r="C722" s="590"/>
      <c r="D722" s="590"/>
      <c r="E722" s="586"/>
      <c r="F722" s="586"/>
      <c r="G722" s="24"/>
      <c r="H722" s="24"/>
      <c r="I722" s="24"/>
      <c r="J722" s="24"/>
      <c r="K722" s="24"/>
      <c r="L722" s="24"/>
      <c r="M722" s="24"/>
      <c r="N722" s="24"/>
      <c r="O722" s="24"/>
      <c r="P722" s="24"/>
      <c r="Q722" s="24"/>
      <c r="R722" s="24"/>
      <c r="S722" s="24"/>
      <c r="T722" s="24"/>
      <c r="U722" s="24"/>
      <c r="V722" s="24"/>
      <c r="W722" s="24"/>
      <c r="X722" s="24"/>
      <c r="Y722" s="24"/>
      <c r="Z722" s="24"/>
    </row>
    <row r="723" spans="1:26">
      <c r="A723" s="598"/>
      <c r="B723" s="598"/>
      <c r="C723" s="590"/>
      <c r="D723" s="590"/>
      <c r="E723" s="586"/>
      <c r="F723" s="586"/>
      <c r="G723" s="24"/>
      <c r="H723" s="24"/>
      <c r="I723" s="24"/>
      <c r="J723" s="24"/>
      <c r="K723" s="24"/>
      <c r="L723" s="24"/>
      <c r="M723" s="24"/>
      <c r="N723" s="24"/>
      <c r="O723" s="24"/>
      <c r="P723" s="24"/>
      <c r="Q723" s="24"/>
      <c r="R723" s="24"/>
      <c r="S723" s="24"/>
      <c r="T723" s="24"/>
      <c r="U723" s="24"/>
      <c r="V723" s="24"/>
      <c r="W723" s="24"/>
      <c r="X723" s="24"/>
      <c r="Y723" s="24"/>
      <c r="Z723" s="24"/>
    </row>
    <row r="724" spans="1:26">
      <c r="A724" s="598"/>
      <c r="B724" s="598"/>
      <c r="C724" s="590"/>
      <c r="D724" s="590"/>
      <c r="E724" s="586"/>
      <c r="F724" s="586"/>
      <c r="G724" s="24"/>
      <c r="H724" s="24"/>
      <c r="I724" s="24"/>
      <c r="J724" s="24"/>
      <c r="K724" s="24"/>
      <c r="L724" s="24"/>
      <c r="M724" s="24"/>
      <c r="N724" s="24"/>
      <c r="O724" s="24"/>
      <c r="P724" s="24"/>
      <c r="Q724" s="24"/>
      <c r="R724" s="24"/>
      <c r="S724" s="24"/>
      <c r="T724" s="24"/>
      <c r="U724" s="24"/>
      <c r="V724" s="24"/>
      <c r="W724" s="24"/>
      <c r="X724" s="24"/>
      <c r="Y724" s="24"/>
      <c r="Z724" s="24"/>
    </row>
    <row r="725" spans="1:26">
      <c r="A725" s="598"/>
      <c r="B725" s="598"/>
      <c r="C725" s="590"/>
      <c r="D725" s="590"/>
      <c r="E725" s="586"/>
      <c r="F725" s="586"/>
      <c r="G725" s="24"/>
      <c r="H725" s="24"/>
      <c r="I725" s="24"/>
      <c r="J725" s="24"/>
      <c r="K725" s="24"/>
      <c r="L725" s="24"/>
      <c r="M725" s="24"/>
      <c r="N725" s="24"/>
      <c r="O725" s="24"/>
      <c r="P725" s="24"/>
      <c r="Q725" s="24"/>
      <c r="R725" s="24"/>
      <c r="S725" s="24"/>
      <c r="T725" s="24"/>
      <c r="U725" s="24"/>
      <c r="V725" s="24"/>
      <c r="W725" s="24"/>
      <c r="X725" s="24"/>
      <c r="Y725" s="24"/>
      <c r="Z725" s="24"/>
    </row>
    <row r="726" spans="1:26">
      <c r="A726" s="598"/>
      <c r="B726" s="598"/>
      <c r="C726" s="590"/>
      <c r="D726" s="590"/>
      <c r="E726" s="586"/>
      <c r="F726" s="586"/>
      <c r="G726" s="24"/>
      <c r="H726" s="24"/>
      <c r="I726" s="24"/>
      <c r="J726" s="24"/>
      <c r="K726" s="24"/>
      <c r="L726" s="24"/>
      <c r="M726" s="24"/>
      <c r="N726" s="24"/>
      <c r="O726" s="24"/>
      <c r="P726" s="24"/>
      <c r="Q726" s="24"/>
      <c r="R726" s="24"/>
      <c r="S726" s="24"/>
      <c r="T726" s="24"/>
      <c r="U726" s="24"/>
      <c r="V726" s="24"/>
      <c r="W726" s="24"/>
      <c r="X726" s="24"/>
      <c r="Y726" s="24"/>
      <c r="Z726" s="24"/>
    </row>
    <row r="727" spans="1:26">
      <c r="A727" s="598"/>
      <c r="B727" s="598"/>
      <c r="C727" s="590"/>
      <c r="D727" s="590"/>
      <c r="E727" s="586"/>
      <c r="F727" s="586"/>
      <c r="G727" s="24"/>
      <c r="H727" s="24"/>
      <c r="I727" s="24"/>
      <c r="J727" s="24"/>
      <c r="K727" s="24"/>
      <c r="L727" s="24"/>
      <c r="M727" s="24"/>
      <c r="N727" s="24"/>
      <c r="O727" s="24"/>
      <c r="P727" s="24"/>
      <c r="Q727" s="24"/>
      <c r="R727" s="24"/>
      <c r="S727" s="24"/>
      <c r="T727" s="24"/>
      <c r="U727" s="24"/>
      <c r="V727" s="24"/>
      <c r="W727" s="24"/>
      <c r="X727" s="24"/>
      <c r="Y727" s="24"/>
      <c r="Z727" s="24"/>
    </row>
    <row r="728" spans="1:26">
      <c r="A728" s="598"/>
      <c r="B728" s="598"/>
      <c r="C728" s="590"/>
      <c r="D728" s="590"/>
      <c r="E728" s="586"/>
      <c r="F728" s="586"/>
      <c r="G728" s="24"/>
      <c r="H728" s="24"/>
      <c r="I728" s="24"/>
      <c r="J728" s="24"/>
      <c r="K728" s="24"/>
      <c r="L728" s="24"/>
      <c r="M728" s="24"/>
      <c r="N728" s="24"/>
      <c r="O728" s="24"/>
      <c r="P728" s="24"/>
      <c r="Q728" s="24"/>
      <c r="R728" s="24"/>
      <c r="S728" s="24"/>
      <c r="T728" s="24"/>
      <c r="U728" s="24"/>
      <c r="V728" s="24"/>
      <c r="W728" s="24"/>
      <c r="X728" s="24"/>
      <c r="Y728" s="24"/>
      <c r="Z728" s="24"/>
    </row>
    <row r="729" spans="1:26">
      <c r="A729" s="598"/>
      <c r="B729" s="598"/>
      <c r="C729" s="590"/>
      <c r="D729" s="590"/>
      <c r="E729" s="586"/>
      <c r="F729" s="586"/>
      <c r="G729" s="24"/>
      <c r="H729" s="24"/>
      <c r="I729" s="24"/>
      <c r="J729" s="24"/>
      <c r="K729" s="24"/>
      <c r="L729" s="24"/>
      <c r="M729" s="24"/>
      <c r="N729" s="24"/>
      <c r="O729" s="24"/>
      <c r="P729" s="24"/>
      <c r="Q729" s="24"/>
      <c r="R729" s="24"/>
      <c r="S729" s="24"/>
      <c r="T729" s="24"/>
      <c r="U729" s="24"/>
      <c r="V729" s="24"/>
      <c r="W729" s="24"/>
      <c r="X729" s="24"/>
      <c r="Y729" s="24"/>
      <c r="Z729" s="24"/>
    </row>
    <row r="730" spans="1:26">
      <c r="A730" s="598"/>
      <c r="B730" s="598"/>
      <c r="C730" s="590"/>
      <c r="D730" s="590"/>
      <c r="E730" s="586"/>
      <c r="F730" s="586"/>
      <c r="G730" s="24"/>
      <c r="H730" s="24"/>
      <c r="I730" s="24"/>
      <c r="J730" s="24"/>
      <c r="K730" s="24"/>
      <c r="L730" s="24"/>
      <c r="M730" s="24"/>
      <c r="N730" s="24"/>
      <c r="O730" s="24"/>
      <c r="P730" s="24"/>
      <c r="Q730" s="24"/>
      <c r="R730" s="24"/>
      <c r="S730" s="24"/>
      <c r="T730" s="24"/>
      <c r="U730" s="24"/>
      <c r="V730" s="24"/>
      <c r="W730" s="24"/>
      <c r="X730" s="24"/>
      <c r="Y730" s="24"/>
      <c r="Z730" s="24"/>
    </row>
    <row r="731" spans="1:26">
      <c r="A731" s="598"/>
      <c r="B731" s="598"/>
      <c r="C731" s="590"/>
      <c r="D731" s="590"/>
      <c r="E731" s="586"/>
      <c r="F731" s="586"/>
      <c r="G731" s="24"/>
      <c r="H731" s="24"/>
      <c r="I731" s="24"/>
      <c r="J731" s="24"/>
      <c r="K731" s="24"/>
      <c r="L731" s="24"/>
      <c r="M731" s="24"/>
      <c r="N731" s="24"/>
      <c r="O731" s="24"/>
      <c r="P731" s="24"/>
      <c r="Q731" s="24"/>
      <c r="R731" s="24"/>
      <c r="S731" s="24"/>
      <c r="T731" s="24"/>
      <c r="U731" s="24"/>
      <c r="V731" s="24"/>
      <c r="W731" s="24"/>
      <c r="X731" s="24"/>
      <c r="Y731" s="24"/>
      <c r="Z731" s="24"/>
    </row>
    <row r="732" spans="1:26">
      <c r="A732" s="598"/>
      <c r="B732" s="598"/>
      <c r="C732" s="590"/>
      <c r="D732" s="590"/>
      <c r="E732" s="586"/>
      <c r="F732" s="586"/>
      <c r="G732" s="24"/>
      <c r="H732" s="24"/>
      <c r="I732" s="24"/>
      <c r="J732" s="24"/>
      <c r="K732" s="24"/>
      <c r="L732" s="24"/>
      <c r="M732" s="24"/>
      <c r="N732" s="24"/>
      <c r="O732" s="24"/>
      <c r="P732" s="24"/>
      <c r="Q732" s="24"/>
      <c r="R732" s="24"/>
      <c r="S732" s="24"/>
      <c r="T732" s="24"/>
      <c r="U732" s="24"/>
      <c r="V732" s="24"/>
      <c r="W732" s="24"/>
      <c r="X732" s="24"/>
      <c r="Y732" s="24"/>
      <c r="Z732" s="24"/>
    </row>
    <row r="733" spans="1:26">
      <c r="A733" s="598"/>
      <c r="B733" s="598"/>
      <c r="C733" s="590"/>
      <c r="D733" s="590"/>
      <c r="E733" s="586"/>
      <c r="F733" s="586"/>
      <c r="G733" s="24"/>
      <c r="H733" s="24"/>
      <c r="I733" s="24"/>
      <c r="J733" s="24"/>
      <c r="K733" s="24"/>
      <c r="L733" s="24"/>
      <c r="M733" s="24"/>
      <c r="N733" s="24"/>
      <c r="O733" s="24"/>
      <c r="P733" s="24"/>
      <c r="Q733" s="24"/>
      <c r="R733" s="24"/>
      <c r="S733" s="24"/>
      <c r="T733" s="24"/>
      <c r="U733" s="24"/>
      <c r="V733" s="24"/>
      <c r="W733" s="24"/>
      <c r="X733" s="24"/>
      <c r="Y733" s="24"/>
      <c r="Z733" s="24"/>
    </row>
    <row r="734" spans="1:26">
      <c r="A734" s="598"/>
      <c r="B734" s="598"/>
      <c r="C734" s="590"/>
      <c r="D734" s="590"/>
      <c r="E734" s="586"/>
      <c r="F734" s="586"/>
      <c r="G734" s="24"/>
      <c r="H734" s="24"/>
      <c r="I734" s="24"/>
      <c r="J734" s="24"/>
      <c r="K734" s="24"/>
      <c r="L734" s="24"/>
      <c r="M734" s="24"/>
      <c r="N734" s="24"/>
      <c r="O734" s="24"/>
      <c r="P734" s="24"/>
      <c r="Q734" s="24"/>
      <c r="R734" s="24"/>
      <c r="S734" s="24"/>
      <c r="T734" s="24"/>
      <c r="U734" s="24"/>
      <c r="V734" s="24"/>
      <c r="W734" s="24"/>
      <c r="X734" s="24"/>
      <c r="Y734" s="24"/>
      <c r="Z734" s="24"/>
    </row>
    <row r="735" spans="1:26">
      <c r="A735" s="598"/>
      <c r="B735" s="598"/>
      <c r="C735" s="590"/>
      <c r="D735" s="590"/>
      <c r="E735" s="586"/>
      <c r="F735" s="586"/>
      <c r="G735" s="24"/>
      <c r="H735" s="24"/>
      <c r="I735" s="24"/>
      <c r="J735" s="24"/>
      <c r="K735" s="24"/>
      <c r="L735" s="24"/>
      <c r="M735" s="24"/>
      <c r="N735" s="24"/>
      <c r="O735" s="24"/>
      <c r="P735" s="24"/>
      <c r="Q735" s="24"/>
      <c r="R735" s="24"/>
      <c r="S735" s="24"/>
      <c r="T735" s="24"/>
      <c r="U735" s="24"/>
      <c r="V735" s="24"/>
      <c r="W735" s="24"/>
      <c r="X735" s="24"/>
      <c r="Y735" s="24"/>
      <c r="Z735" s="24"/>
    </row>
    <row r="736" spans="1:26">
      <c r="A736" s="598"/>
      <c r="B736" s="598"/>
      <c r="C736" s="590"/>
      <c r="D736" s="590"/>
      <c r="E736" s="586"/>
      <c r="F736" s="586"/>
      <c r="G736" s="24"/>
      <c r="H736" s="24"/>
      <c r="I736" s="24"/>
      <c r="J736" s="24"/>
      <c r="K736" s="24"/>
      <c r="L736" s="24"/>
      <c r="M736" s="24"/>
      <c r="N736" s="24"/>
      <c r="O736" s="24"/>
      <c r="P736" s="24"/>
      <c r="Q736" s="24"/>
      <c r="R736" s="24"/>
      <c r="S736" s="24"/>
      <c r="T736" s="24"/>
      <c r="U736" s="24"/>
      <c r="V736" s="24"/>
      <c r="W736" s="24"/>
      <c r="X736" s="24"/>
      <c r="Y736" s="24"/>
      <c r="Z736" s="24"/>
    </row>
    <row r="737" spans="1:26">
      <c r="A737" s="598"/>
      <c r="B737" s="598"/>
      <c r="C737" s="590"/>
      <c r="D737" s="590"/>
      <c r="E737" s="586"/>
      <c r="F737" s="586"/>
      <c r="G737" s="24"/>
      <c r="H737" s="24"/>
      <c r="I737" s="24"/>
      <c r="J737" s="24"/>
      <c r="K737" s="24"/>
      <c r="L737" s="24"/>
      <c r="M737" s="24"/>
      <c r="N737" s="24"/>
      <c r="O737" s="24"/>
      <c r="P737" s="24"/>
      <c r="Q737" s="24"/>
      <c r="R737" s="24"/>
      <c r="S737" s="24"/>
      <c r="T737" s="24"/>
      <c r="U737" s="24"/>
      <c r="V737" s="24"/>
      <c r="W737" s="24"/>
      <c r="X737" s="24"/>
      <c r="Y737" s="24"/>
      <c r="Z737" s="24"/>
    </row>
    <row r="738" spans="1:26">
      <c r="A738" s="598"/>
      <c r="B738" s="598"/>
      <c r="C738" s="590"/>
      <c r="D738" s="590"/>
      <c r="E738" s="586"/>
      <c r="F738" s="586"/>
      <c r="G738" s="24"/>
      <c r="H738" s="24"/>
      <c r="I738" s="24"/>
      <c r="J738" s="24"/>
      <c r="K738" s="24"/>
      <c r="L738" s="24"/>
      <c r="M738" s="24"/>
      <c r="N738" s="24"/>
      <c r="O738" s="24"/>
      <c r="P738" s="24"/>
      <c r="Q738" s="24"/>
      <c r="R738" s="24"/>
      <c r="S738" s="24"/>
      <c r="T738" s="24"/>
      <c r="U738" s="24"/>
      <c r="V738" s="24"/>
      <c r="W738" s="24"/>
      <c r="X738" s="24"/>
      <c r="Y738" s="24"/>
      <c r="Z738" s="24"/>
    </row>
    <row r="739" spans="1:26">
      <c r="A739" s="598"/>
      <c r="B739" s="598"/>
      <c r="C739" s="590"/>
      <c r="D739" s="590"/>
      <c r="E739" s="586"/>
      <c r="F739" s="586"/>
      <c r="G739" s="24"/>
      <c r="H739" s="24"/>
      <c r="I739" s="24"/>
      <c r="J739" s="24"/>
      <c r="K739" s="24"/>
      <c r="L739" s="24"/>
      <c r="M739" s="24"/>
      <c r="N739" s="24"/>
      <c r="O739" s="24"/>
      <c r="P739" s="24"/>
      <c r="Q739" s="24"/>
      <c r="R739" s="24"/>
      <c r="S739" s="24"/>
      <c r="T739" s="24"/>
      <c r="U739" s="24"/>
      <c r="V739" s="24"/>
      <c r="W739" s="24"/>
      <c r="X739" s="24"/>
      <c r="Y739" s="24"/>
      <c r="Z739" s="24"/>
    </row>
    <row r="740" spans="1:26">
      <c r="A740" s="598"/>
      <c r="B740" s="598"/>
      <c r="C740" s="590"/>
      <c r="D740" s="590"/>
      <c r="E740" s="586"/>
      <c r="F740" s="586"/>
      <c r="G740" s="24"/>
      <c r="H740" s="24"/>
      <c r="I740" s="24"/>
      <c r="J740" s="24"/>
      <c r="K740" s="24"/>
      <c r="L740" s="24"/>
      <c r="M740" s="24"/>
      <c r="N740" s="24"/>
      <c r="O740" s="24"/>
      <c r="P740" s="24"/>
      <c r="Q740" s="24"/>
      <c r="R740" s="24"/>
      <c r="S740" s="24"/>
      <c r="T740" s="24"/>
      <c r="U740" s="24"/>
      <c r="V740" s="24"/>
      <c r="W740" s="24"/>
      <c r="X740" s="24"/>
      <c r="Y740" s="24"/>
      <c r="Z740" s="24"/>
    </row>
    <row r="741" spans="1:26">
      <c r="A741" s="598"/>
      <c r="B741" s="598"/>
      <c r="C741" s="590"/>
      <c r="D741" s="590"/>
      <c r="E741" s="586"/>
      <c r="F741" s="586"/>
      <c r="G741" s="24"/>
      <c r="H741" s="24"/>
      <c r="I741" s="24"/>
      <c r="J741" s="24"/>
      <c r="K741" s="24"/>
      <c r="L741" s="24"/>
      <c r="M741" s="24"/>
      <c r="N741" s="24"/>
      <c r="O741" s="24"/>
      <c r="P741" s="24"/>
      <c r="Q741" s="24"/>
      <c r="R741" s="24"/>
      <c r="S741" s="24"/>
      <c r="T741" s="24"/>
      <c r="U741" s="24"/>
      <c r="V741" s="24"/>
      <c r="W741" s="24"/>
      <c r="X741" s="24"/>
      <c r="Y741" s="24"/>
      <c r="Z741" s="24"/>
    </row>
    <row r="742" spans="1:26">
      <c r="A742" s="598"/>
      <c r="B742" s="598"/>
      <c r="C742" s="590"/>
      <c r="D742" s="590"/>
      <c r="E742" s="586"/>
      <c r="F742" s="586"/>
      <c r="G742" s="24"/>
      <c r="H742" s="24"/>
      <c r="I742" s="24"/>
      <c r="J742" s="24"/>
      <c r="K742" s="24"/>
      <c r="L742" s="24"/>
      <c r="M742" s="24"/>
      <c r="N742" s="24"/>
      <c r="O742" s="24"/>
      <c r="P742" s="24"/>
      <c r="Q742" s="24"/>
      <c r="R742" s="24"/>
      <c r="S742" s="24"/>
      <c r="T742" s="24"/>
      <c r="U742" s="24"/>
      <c r="V742" s="24"/>
      <c r="W742" s="24"/>
      <c r="X742" s="24"/>
      <c r="Y742" s="24"/>
      <c r="Z742" s="24"/>
    </row>
    <row r="743" spans="1:26">
      <c r="A743" s="598"/>
      <c r="B743" s="598"/>
      <c r="C743" s="590"/>
      <c r="D743" s="590"/>
      <c r="E743" s="586"/>
      <c r="F743" s="586"/>
      <c r="G743" s="24"/>
      <c r="H743" s="24"/>
      <c r="I743" s="24"/>
      <c r="J743" s="24"/>
      <c r="K743" s="24"/>
      <c r="L743" s="24"/>
      <c r="M743" s="24"/>
      <c r="N743" s="24"/>
      <c r="O743" s="24"/>
      <c r="P743" s="24"/>
      <c r="Q743" s="24"/>
      <c r="R743" s="24"/>
      <c r="S743" s="24"/>
      <c r="T743" s="24"/>
      <c r="U743" s="24"/>
      <c r="V743" s="24"/>
      <c r="W743" s="24"/>
      <c r="X743" s="24"/>
      <c r="Y743" s="24"/>
      <c r="Z743" s="24"/>
    </row>
    <row r="744" spans="1:26">
      <c r="A744" s="598"/>
      <c r="B744" s="598"/>
      <c r="C744" s="590"/>
      <c r="D744" s="590"/>
      <c r="E744" s="586"/>
      <c r="F744" s="586"/>
      <c r="G744" s="24"/>
      <c r="H744" s="24"/>
      <c r="I744" s="24"/>
      <c r="J744" s="24"/>
      <c r="K744" s="24"/>
      <c r="L744" s="24"/>
      <c r="M744" s="24"/>
      <c r="N744" s="24"/>
      <c r="O744" s="24"/>
      <c r="P744" s="24"/>
      <c r="Q744" s="24"/>
      <c r="R744" s="24"/>
      <c r="S744" s="24"/>
      <c r="T744" s="24"/>
      <c r="U744" s="24"/>
      <c r="V744" s="24"/>
      <c r="W744" s="24"/>
      <c r="X744" s="24"/>
      <c r="Y744" s="24"/>
      <c r="Z744" s="24"/>
    </row>
    <row r="745" spans="1:26">
      <c r="A745" s="598"/>
      <c r="B745" s="598"/>
      <c r="C745" s="590"/>
      <c r="D745" s="590"/>
      <c r="E745" s="586"/>
      <c r="F745" s="586"/>
      <c r="G745" s="24"/>
      <c r="H745" s="24"/>
      <c r="I745" s="24"/>
      <c r="J745" s="24"/>
      <c r="K745" s="24"/>
      <c r="L745" s="24"/>
      <c r="M745" s="24"/>
      <c r="N745" s="24"/>
      <c r="O745" s="24"/>
      <c r="P745" s="24"/>
      <c r="Q745" s="24"/>
      <c r="R745" s="24"/>
      <c r="S745" s="24"/>
      <c r="T745" s="24"/>
      <c r="U745" s="24"/>
      <c r="V745" s="24"/>
      <c r="W745" s="24"/>
      <c r="X745" s="24"/>
      <c r="Y745" s="24"/>
      <c r="Z745" s="24"/>
    </row>
    <row r="746" spans="1:26">
      <c r="A746" s="598"/>
      <c r="B746" s="598"/>
      <c r="C746" s="590"/>
      <c r="D746" s="590"/>
      <c r="E746" s="586"/>
      <c r="F746" s="586"/>
      <c r="G746" s="24"/>
      <c r="H746" s="24"/>
      <c r="I746" s="24"/>
      <c r="J746" s="24"/>
      <c r="K746" s="24"/>
      <c r="L746" s="24"/>
      <c r="M746" s="24"/>
      <c r="N746" s="24"/>
      <c r="O746" s="24"/>
      <c r="P746" s="24"/>
      <c r="Q746" s="24"/>
      <c r="R746" s="24"/>
      <c r="S746" s="24"/>
      <c r="T746" s="24"/>
      <c r="U746" s="24"/>
      <c r="V746" s="24"/>
      <c r="W746" s="24"/>
      <c r="X746" s="24"/>
      <c r="Y746" s="24"/>
      <c r="Z746" s="24"/>
    </row>
    <row r="747" spans="1:26">
      <c r="A747" s="598"/>
      <c r="B747" s="598"/>
      <c r="C747" s="590"/>
      <c r="D747" s="590"/>
      <c r="E747" s="586"/>
      <c r="F747" s="586"/>
      <c r="G747" s="24"/>
      <c r="H747" s="24"/>
      <c r="I747" s="24"/>
      <c r="J747" s="24"/>
      <c r="K747" s="24"/>
      <c r="L747" s="24"/>
      <c r="M747" s="24"/>
      <c r="N747" s="24"/>
      <c r="O747" s="24"/>
      <c r="P747" s="24"/>
      <c r="Q747" s="24"/>
      <c r="R747" s="24"/>
      <c r="S747" s="24"/>
      <c r="T747" s="24"/>
      <c r="U747" s="24"/>
      <c r="V747" s="24"/>
      <c r="W747" s="24"/>
      <c r="X747" s="24"/>
      <c r="Y747" s="24"/>
      <c r="Z747" s="24"/>
    </row>
    <row r="748" spans="1:26">
      <c r="A748" s="598"/>
      <c r="B748" s="598"/>
      <c r="C748" s="590"/>
      <c r="D748" s="590"/>
      <c r="E748" s="586"/>
      <c r="F748" s="586"/>
      <c r="G748" s="24"/>
      <c r="H748" s="24"/>
      <c r="I748" s="24"/>
      <c r="J748" s="24"/>
      <c r="K748" s="24"/>
      <c r="L748" s="24"/>
      <c r="M748" s="24"/>
      <c r="N748" s="24"/>
      <c r="O748" s="24"/>
      <c r="P748" s="24"/>
      <c r="Q748" s="24"/>
      <c r="R748" s="24"/>
      <c r="S748" s="24"/>
      <c r="T748" s="24"/>
      <c r="U748" s="24"/>
      <c r="V748" s="24"/>
      <c r="W748" s="24"/>
      <c r="X748" s="24"/>
      <c r="Y748" s="24"/>
      <c r="Z748" s="24"/>
    </row>
    <row r="749" spans="1:26">
      <c r="A749" s="598"/>
      <c r="B749" s="598"/>
      <c r="C749" s="590"/>
      <c r="D749" s="590"/>
      <c r="E749" s="586"/>
      <c r="F749" s="586"/>
      <c r="G749" s="24"/>
      <c r="H749" s="24"/>
      <c r="I749" s="24"/>
      <c r="J749" s="24"/>
      <c r="K749" s="24"/>
      <c r="L749" s="24"/>
      <c r="M749" s="24"/>
      <c r="N749" s="24"/>
      <c r="O749" s="24"/>
      <c r="P749" s="24"/>
      <c r="Q749" s="24"/>
      <c r="R749" s="24"/>
      <c r="S749" s="24"/>
      <c r="T749" s="24"/>
      <c r="U749" s="24"/>
      <c r="V749" s="24"/>
      <c r="W749" s="24"/>
      <c r="X749" s="24"/>
      <c r="Y749" s="24"/>
      <c r="Z749" s="24"/>
    </row>
    <row r="750" spans="1:26">
      <c r="A750" s="598"/>
      <c r="B750" s="598"/>
      <c r="C750" s="590"/>
      <c r="D750" s="590"/>
      <c r="E750" s="586"/>
      <c r="F750" s="586"/>
      <c r="G750" s="24"/>
      <c r="H750" s="24"/>
      <c r="I750" s="24"/>
      <c r="J750" s="24"/>
      <c r="K750" s="24"/>
      <c r="L750" s="24"/>
      <c r="M750" s="24"/>
      <c r="N750" s="24"/>
      <c r="O750" s="24"/>
      <c r="P750" s="24"/>
      <c r="Q750" s="24"/>
      <c r="R750" s="24"/>
      <c r="S750" s="24"/>
      <c r="T750" s="24"/>
      <c r="U750" s="24"/>
      <c r="V750" s="24"/>
      <c r="W750" s="24"/>
      <c r="X750" s="24"/>
      <c r="Y750" s="24"/>
      <c r="Z750" s="24"/>
    </row>
    <row r="751" spans="1:26">
      <c r="A751" s="598"/>
      <c r="B751" s="598"/>
      <c r="C751" s="590"/>
      <c r="D751" s="590"/>
      <c r="E751" s="586"/>
      <c r="F751" s="586"/>
      <c r="G751" s="24"/>
      <c r="H751" s="24"/>
      <c r="I751" s="24"/>
      <c r="J751" s="24"/>
      <c r="K751" s="24"/>
      <c r="L751" s="24"/>
      <c r="M751" s="24"/>
      <c r="N751" s="24"/>
      <c r="O751" s="24"/>
      <c r="P751" s="24"/>
      <c r="Q751" s="24"/>
      <c r="R751" s="24"/>
      <c r="S751" s="24"/>
      <c r="T751" s="24"/>
      <c r="U751" s="24"/>
      <c r="V751" s="24"/>
      <c r="W751" s="24"/>
      <c r="X751" s="24"/>
      <c r="Y751" s="24"/>
      <c r="Z751" s="24"/>
    </row>
    <row r="752" spans="1:26">
      <c r="A752" s="598"/>
      <c r="B752" s="598"/>
      <c r="C752" s="590"/>
      <c r="D752" s="590"/>
      <c r="E752" s="586"/>
      <c r="F752" s="586"/>
      <c r="G752" s="24"/>
      <c r="H752" s="24"/>
      <c r="I752" s="24"/>
      <c r="J752" s="24"/>
      <c r="K752" s="24"/>
      <c r="L752" s="24"/>
      <c r="M752" s="24"/>
      <c r="N752" s="24"/>
      <c r="O752" s="24"/>
      <c r="P752" s="24"/>
      <c r="Q752" s="24"/>
      <c r="R752" s="24"/>
      <c r="S752" s="24"/>
      <c r="T752" s="24"/>
      <c r="U752" s="24"/>
      <c r="V752" s="24"/>
      <c r="W752" s="24"/>
      <c r="X752" s="24"/>
      <c r="Y752" s="24"/>
      <c r="Z752" s="24"/>
    </row>
    <row r="753" spans="1:26">
      <c r="A753" s="598"/>
      <c r="B753" s="598"/>
      <c r="C753" s="590"/>
      <c r="D753" s="590"/>
      <c r="E753" s="586"/>
      <c r="F753" s="586"/>
      <c r="G753" s="24"/>
      <c r="H753" s="24"/>
      <c r="I753" s="24"/>
      <c r="J753" s="24"/>
      <c r="K753" s="24"/>
      <c r="L753" s="24"/>
      <c r="M753" s="24"/>
      <c r="N753" s="24"/>
      <c r="O753" s="24"/>
      <c r="P753" s="24"/>
      <c r="Q753" s="24"/>
      <c r="R753" s="24"/>
      <c r="S753" s="24"/>
      <c r="T753" s="24"/>
      <c r="U753" s="24"/>
      <c r="V753" s="24"/>
      <c r="W753" s="24"/>
      <c r="X753" s="24"/>
      <c r="Y753" s="24"/>
      <c r="Z753" s="24"/>
    </row>
    <row r="754" spans="1:26">
      <c r="A754" s="598"/>
      <c r="B754" s="598"/>
      <c r="C754" s="590"/>
      <c r="D754" s="590"/>
      <c r="E754" s="586"/>
      <c r="F754" s="586"/>
      <c r="G754" s="24"/>
      <c r="H754" s="24"/>
      <c r="I754" s="24"/>
      <c r="J754" s="24"/>
      <c r="K754" s="24"/>
      <c r="L754" s="24"/>
      <c r="M754" s="24"/>
      <c r="N754" s="24"/>
      <c r="O754" s="24"/>
      <c r="P754" s="24"/>
      <c r="Q754" s="24"/>
      <c r="R754" s="24"/>
      <c r="S754" s="24"/>
      <c r="T754" s="24"/>
      <c r="U754" s="24"/>
      <c r="V754" s="24"/>
      <c r="W754" s="24"/>
      <c r="X754" s="24"/>
      <c r="Y754" s="24"/>
      <c r="Z754" s="24"/>
    </row>
    <row r="755" spans="1:26">
      <c r="A755" s="598"/>
      <c r="B755" s="598"/>
      <c r="C755" s="590"/>
      <c r="D755" s="590"/>
      <c r="E755" s="586"/>
      <c r="F755" s="586"/>
      <c r="G755" s="24"/>
      <c r="H755" s="24"/>
      <c r="I755" s="24"/>
      <c r="J755" s="24"/>
      <c r="K755" s="24"/>
      <c r="L755" s="24"/>
      <c r="M755" s="24"/>
      <c r="N755" s="24"/>
      <c r="O755" s="24"/>
      <c r="P755" s="24"/>
      <c r="Q755" s="24"/>
      <c r="R755" s="24"/>
      <c r="S755" s="24"/>
      <c r="T755" s="24"/>
      <c r="U755" s="24"/>
      <c r="V755" s="24"/>
      <c r="W755" s="24"/>
      <c r="X755" s="24"/>
      <c r="Y755" s="24"/>
      <c r="Z755" s="24"/>
    </row>
    <row r="756" spans="1:26">
      <c r="A756" s="598"/>
      <c r="B756" s="598"/>
      <c r="C756" s="590"/>
      <c r="D756" s="590"/>
      <c r="E756" s="586"/>
      <c r="F756" s="586"/>
      <c r="G756" s="24"/>
      <c r="H756" s="24"/>
      <c r="I756" s="24"/>
      <c r="J756" s="24"/>
      <c r="K756" s="24"/>
      <c r="L756" s="24"/>
      <c r="M756" s="24"/>
      <c r="N756" s="24"/>
      <c r="O756" s="24"/>
      <c r="P756" s="24"/>
      <c r="Q756" s="24"/>
      <c r="R756" s="24"/>
      <c r="S756" s="24"/>
      <c r="T756" s="24"/>
      <c r="U756" s="24"/>
      <c r="V756" s="24"/>
      <c r="W756" s="24"/>
      <c r="X756" s="24"/>
      <c r="Y756" s="24"/>
      <c r="Z756" s="24"/>
    </row>
    <row r="757" spans="1:26">
      <c r="A757" s="598"/>
      <c r="B757" s="598"/>
      <c r="C757" s="590"/>
      <c r="D757" s="590"/>
      <c r="E757" s="586"/>
      <c r="F757" s="586"/>
      <c r="G757" s="24"/>
      <c r="H757" s="24"/>
      <c r="I757" s="24"/>
      <c r="J757" s="24"/>
      <c r="K757" s="24"/>
      <c r="L757" s="24"/>
      <c r="M757" s="24"/>
      <c r="N757" s="24"/>
      <c r="O757" s="24"/>
      <c r="P757" s="24"/>
      <c r="Q757" s="24"/>
      <c r="R757" s="24"/>
      <c r="S757" s="24"/>
      <c r="T757" s="24"/>
      <c r="U757" s="24"/>
      <c r="V757" s="24"/>
      <c r="W757" s="24"/>
      <c r="X757" s="24"/>
      <c r="Y757" s="24"/>
      <c r="Z757" s="24"/>
    </row>
    <row r="758" spans="1:26">
      <c r="A758" s="598"/>
      <c r="B758" s="598"/>
      <c r="C758" s="590"/>
      <c r="D758" s="590"/>
      <c r="E758" s="586"/>
      <c r="F758" s="586"/>
      <c r="G758" s="24"/>
      <c r="H758" s="24"/>
      <c r="I758" s="24"/>
      <c r="J758" s="24"/>
      <c r="K758" s="24"/>
      <c r="L758" s="24"/>
      <c r="M758" s="24"/>
      <c r="N758" s="24"/>
      <c r="O758" s="24"/>
      <c r="P758" s="24"/>
      <c r="Q758" s="24"/>
      <c r="R758" s="24"/>
      <c r="S758" s="24"/>
      <c r="T758" s="24"/>
      <c r="U758" s="24"/>
      <c r="V758" s="24"/>
      <c r="W758" s="24"/>
      <c r="X758" s="24"/>
      <c r="Y758" s="24"/>
      <c r="Z758" s="24"/>
    </row>
    <row r="759" spans="1:26">
      <c r="A759" s="598"/>
      <c r="B759" s="598"/>
      <c r="C759" s="590"/>
      <c r="D759" s="590"/>
      <c r="E759" s="586"/>
      <c r="F759" s="586"/>
      <c r="G759" s="24"/>
      <c r="H759" s="24"/>
      <c r="I759" s="24"/>
      <c r="J759" s="24"/>
      <c r="K759" s="24"/>
      <c r="L759" s="24"/>
      <c r="M759" s="24"/>
      <c r="N759" s="24"/>
      <c r="O759" s="24"/>
      <c r="P759" s="24"/>
      <c r="Q759" s="24"/>
      <c r="R759" s="24"/>
      <c r="S759" s="24"/>
      <c r="T759" s="24"/>
      <c r="U759" s="24"/>
      <c r="V759" s="24"/>
      <c r="W759" s="24"/>
      <c r="X759" s="24"/>
      <c r="Y759" s="24"/>
      <c r="Z759" s="24"/>
    </row>
    <row r="760" spans="1:26">
      <c r="A760" s="598"/>
      <c r="B760" s="598"/>
      <c r="C760" s="590"/>
      <c r="D760" s="590"/>
      <c r="E760" s="586"/>
      <c r="F760" s="586"/>
      <c r="G760" s="24"/>
      <c r="H760" s="24"/>
      <c r="I760" s="24"/>
      <c r="J760" s="24"/>
      <c r="K760" s="24"/>
      <c r="L760" s="24"/>
      <c r="M760" s="24"/>
      <c r="N760" s="24"/>
      <c r="O760" s="24"/>
      <c r="P760" s="24"/>
      <c r="Q760" s="24"/>
      <c r="R760" s="24"/>
      <c r="S760" s="24"/>
      <c r="T760" s="24"/>
      <c r="U760" s="24"/>
      <c r="V760" s="24"/>
      <c r="W760" s="24"/>
      <c r="X760" s="24"/>
      <c r="Y760" s="24"/>
      <c r="Z760" s="24"/>
    </row>
    <row r="761" spans="1:26">
      <c r="A761" s="598"/>
      <c r="B761" s="598"/>
      <c r="C761" s="590"/>
      <c r="D761" s="590"/>
      <c r="E761" s="586"/>
      <c r="F761" s="586"/>
      <c r="G761" s="24"/>
      <c r="H761" s="24"/>
      <c r="I761" s="24"/>
      <c r="J761" s="24"/>
      <c r="K761" s="24"/>
      <c r="L761" s="24"/>
      <c r="M761" s="24"/>
      <c r="N761" s="24"/>
      <c r="O761" s="24"/>
      <c r="P761" s="24"/>
      <c r="Q761" s="24"/>
      <c r="R761" s="24"/>
      <c r="S761" s="24"/>
      <c r="T761" s="24"/>
      <c r="U761" s="24"/>
      <c r="V761" s="24"/>
      <c r="W761" s="24"/>
      <c r="X761" s="24"/>
      <c r="Y761" s="24"/>
      <c r="Z761" s="24"/>
    </row>
    <row r="762" spans="1:26">
      <c r="A762" s="598"/>
      <c r="B762" s="598"/>
      <c r="C762" s="590"/>
      <c r="D762" s="590"/>
      <c r="E762" s="586"/>
      <c r="F762" s="586"/>
      <c r="G762" s="24"/>
      <c r="H762" s="24"/>
      <c r="I762" s="24"/>
      <c r="J762" s="24"/>
      <c r="K762" s="24"/>
      <c r="L762" s="24"/>
      <c r="M762" s="24"/>
      <c r="N762" s="24"/>
      <c r="O762" s="24"/>
      <c r="P762" s="24"/>
      <c r="Q762" s="24"/>
      <c r="R762" s="24"/>
      <c r="S762" s="24"/>
      <c r="T762" s="24"/>
      <c r="U762" s="24"/>
      <c r="V762" s="24"/>
      <c r="W762" s="24"/>
      <c r="X762" s="24"/>
      <c r="Y762" s="24"/>
      <c r="Z762" s="24"/>
    </row>
    <row r="763" spans="1:26">
      <c r="A763" s="598"/>
      <c r="B763" s="598"/>
      <c r="C763" s="590"/>
      <c r="D763" s="590"/>
      <c r="E763" s="586"/>
      <c r="F763" s="586"/>
      <c r="G763" s="24"/>
      <c r="H763" s="24"/>
      <c r="I763" s="24"/>
      <c r="J763" s="24"/>
      <c r="K763" s="24"/>
      <c r="L763" s="24"/>
      <c r="M763" s="24"/>
      <c r="N763" s="24"/>
      <c r="O763" s="24"/>
      <c r="P763" s="24"/>
      <c r="Q763" s="24"/>
      <c r="R763" s="24"/>
      <c r="S763" s="24"/>
      <c r="T763" s="24"/>
      <c r="U763" s="24"/>
      <c r="V763" s="24"/>
      <c r="W763" s="24"/>
      <c r="X763" s="24"/>
      <c r="Y763" s="24"/>
      <c r="Z763" s="24"/>
    </row>
    <row r="764" spans="1:26">
      <c r="A764" s="598"/>
      <c r="B764" s="598"/>
      <c r="C764" s="590"/>
      <c r="D764" s="590"/>
      <c r="E764" s="586"/>
      <c r="F764" s="586"/>
      <c r="G764" s="24"/>
      <c r="H764" s="24"/>
      <c r="I764" s="24"/>
      <c r="J764" s="24"/>
      <c r="K764" s="24"/>
      <c r="L764" s="24"/>
      <c r="M764" s="24"/>
      <c r="N764" s="24"/>
      <c r="O764" s="24"/>
      <c r="P764" s="24"/>
      <c r="Q764" s="24"/>
      <c r="R764" s="24"/>
      <c r="S764" s="24"/>
      <c r="T764" s="24"/>
      <c r="U764" s="24"/>
      <c r="V764" s="24"/>
      <c r="W764" s="24"/>
      <c r="X764" s="24"/>
      <c r="Y764" s="24"/>
      <c r="Z764" s="24"/>
    </row>
    <row r="765" spans="1:26">
      <c r="A765" s="598"/>
      <c r="B765" s="598"/>
      <c r="C765" s="590"/>
      <c r="D765" s="590"/>
      <c r="E765" s="586"/>
      <c r="F765" s="586"/>
      <c r="G765" s="24"/>
      <c r="H765" s="24"/>
      <c r="I765" s="24"/>
      <c r="J765" s="24"/>
      <c r="K765" s="24"/>
      <c r="L765" s="24"/>
      <c r="M765" s="24"/>
      <c r="N765" s="24"/>
      <c r="O765" s="24"/>
      <c r="P765" s="24"/>
      <c r="Q765" s="24"/>
      <c r="R765" s="24"/>
      <c r="S765" s="24"/>
      <c r="T765" s="24"/>
      <c r="U765" s="24"/>
      <c r="V765" s="24"/>
      <c r="W765" s="24"/>
      <c r="X765" s="24"/>
      <c r="Y765" s="24"/>
      <c r="Z765" s="24"/>
    </row>
    <row r="766" spans="1:26">
      <c r="A766" s="598"/>
      <c r="B766" s="598"/>
      <c r="C766" s="590"/>
      <c r="D766" s="590"/>
      <c r="E766" s="586"/>
      <c r="F766" s="586"/>
      <c r="G766" s="24"/>
      <c r="H766" s="24"/>
      <c r="I766" s="24"/>
      <c r="J766" s="24"/>
      <c r="K766" s="24"/>
      <c r="L766" s="24"/>
      <c r="M766" s="24"/>
      <c r="N766" s="24"/>
      <c r="O766" s="24"/>
      <c r="P766" s="24"/>
      <c r="Q766" s="24"/>
      <c r="R766" s="24"/>
      <c r="S766" s="24"/>
      <c r="T766" s="24"/>
      <c r="U766" s="24"/>
      <c r="V766" s="24"/>
      <c r="W766" s="24"/>
      <c r="X766" s="24"/>
      <c r="Y766" s="24"/>
      <c r="Z766" s="24"/>
    </row>
    <row r="767" spans="1:26">
      <c r="A767" s="598"/>
      <c r="B767" s="598"/>
      <c r="C767" s="590"/>
      <c r="D767" s="590"/>
      <c r="E767" s="586"/>
      <c r="F767" s="586"/>
      <c r="G767" s="24"/>
      <c r="H767" s="24"/>
      <c r="I767" s="24"/>
      <c r="J767" s="24"/>
      <c r="K767" s="24"/>
      <c r="L767" s="24"/>
      <c r="M767" s="24"/>
      <c r="N767" s="24"/>
      <c r="O767" s="24"/>
      <c r="P767" s="24"/>
      <c r="Q767" s="24"/>
      <c r="R767" s="24"/>
      <c r="S767" s="24"/>
      <c r="T767" s="24"/>
      <c r="U767" s="24"/>
      <c r="V767" s="24"/>
      <c r="W767" s="24"/>
      <c r="X767" s="24"/>
      <c r="Y767" s="24"/>
      <c r="Z767" s="24"/>
    </row>
    <row r="768" spans="1:26">
      <c r="A768" s="598"/>
      <c r="B768" s="598"/>
      <c r="C768" s="590"/>
      <c r="D768" s="590"/>
      <c r="E768" s="586"/>
      <c r="F768" s="586"/>
      <c r="G768" s="24"/>
      <c r="H768" s="24"/>
      <c r="I768" s="24"/>
      <c r="J768" s="24"/>
      <c r="K768" s="24"/>
      <c r="L768" s="24"/>
      <c r="M768" s="24"/>
      <c r="N768" s="24"/>
      <c r="O768" s="24"/>
      <c r="P768" s="24"/>
      <c r="Q768" s="24"/>
      <c r="R768" s="24"/>
      <c r="S768" s="24"/>
      <c r="T768" s="24"/>
      <c r="U768" s="24"/>
      <c r="V768" s="24"/>
      <c r="W768" s="24"/>
      <c r="X768" s="24"/>
      <c r="Y768" s="24"/>
      <c r="Z768" s="24"/>
    </row>
    <row r="769" spans="1:26">
      <c r="A769" s="598"/>
      <c r="B769" s="598"/>
      <c r="C769" s="590"/>
      <c r="D769" s="590"/>
      <c r="E769" s="586"/>
      <c r="F769" s="586"/>
      <c r="G769" s="24"/>
      <c r="H769" s="24"/>
      <c r="I769" s="24"/>
      <c r="J769" s="24"/>
      <c r="K769" s="24"/>
      <c r="L769" s="24"/>
      <c r="M769" s="24"/>
      <c r="N769" s="24"/>
      <c r="O769" s="24"/>
      <c r="P769" s="24"/>
      <c r="Q769" s="24"/>
      <c r="R769" s="24"/>
      <c r="S769" s="24"/>
      <c r="T769" s="24"/>
      <c r="U769" s="24"/>
      <c r="V769" s="24"/>
      <c r="W769" s="24"/>
      <c r="X769" s="24"/>
      <c r="Y769" s="24"/>
      <c r="Z769" s="24"/>
    </row>
    <row r="770" spans="1:26">
      <c r="A770" s="598"/>
      <c r="B770" s="598"/>
      <c r="C770" s="590"/>
      <c r="D770" s="590"/>
      <c r="E770" s="586"/>
      <c r="F770" s="586"/>
      <c r="G770" s="24"/>
      <c r="H770" s="24"/>
      <c r="I770" s="24"/>
      <c r="J770" s="24"/>
      <c r="K770" s="24"/>
      <c r="L770" s="24"/>
      <c r="M770" s="24"/>
      <c r="N770" s="24"/>
      <c r="O770" s="24"/>
      <c r="P770" s="24"/>
      <c r="Q770" s="24"/>
      <c r="R770" s="24"/>
      <c r="S770" s="24"/>
      <c r="T770" s="24"/>
      <c r="U770" s="24"/>
      <c r="V770" s="24"/>
      <c r="W770" s="24"/>
      <c r="X770" s="24"/>
      <c r="Y770" s="24"/>
      <c r="Z770" s="24"/>
    </row>
    <row r="771" spans="1:26">
      <c r="A771" s="598"/>
      <c r="B771" s="598"/>
      <c r="C771" s="590"/>
      <c r="D771" s="590"/>
      <c r="E771" s="586"/>
      <c r="F771" s="586"/>
      <c r="G771" s="24"/>
      <c r="H771" s="24"/>
      <c r="I771" s="24"/>
      <c r="J771" s="24"/>
      <c r="K771" s="24"/>
      <c r="L771" s="24"/>
      <c r="M771" s="24"/>
      <c r="N771" s="24"/>
      <c r="O771" s="24"/>
      <c r="P771" s="24"/>
      <c r="Q771" s="24"/>
      <c r="R771" s="24"/>
      <c r="S771" s="24"/>
      <c r="T771" s="24"/>
      <c r="U771" s="24"/>
      <c r="V771" s="24"/>
      <c r="W771" s="24"/>
      <c r="X771" s="24"/>
      <c r="Y771" s="24"/>
      <c r="Z771" s="24"/>
    </row>
    <row r="772" spans="1:26">
      <c r="A772" s="598"/>
      <c r="B772" s="598"/>
      <c r="C772" s="590"/>
      <c r="D772" s="590"/>
      <c r="E772" s="586"/>
      <c r="F772" s="586"/>
      <c r="G772" s="24"/>
      <c r="H772" s="24"/>
      <c r="I772" s="24"/>
      <c r="J772" s="24"/>
      <c r="K772" s="24"/>
      <c r="L772" s="24"/>
      <c r="M772" s="24"/>
      <c r="N772" s="24"/>
      <c r="O772" s="24"/>
      <c r="P772" s="24"/>
      <c r="Q772" s="24"/>
      <c r="R772" s="24"/>
      <c r="S772" s="24"/>
      <c r="T772" s="24"/>
      <c r="U772" s="24"/>
      <c r="V772" s="24"/>
      <c r="W772" s="24"/>
      <c r="X772" s="24"/>
      <c r="Y772" s="24"/>
      <c r="Z772" s="24"/>
    </row>
    <row r="773" spans="1:26">
      <c r="A773" s="598"/>
      <c r="B773" s="598"/>
      <c r="C773" s="590"/>
      <c r="D773" s="590"/>
      <c r="E773" s="586"/>
      <c r="F773" s="586"/>
      <c r="G773" s="24"/>
      <c r="H773" s="24"/>
      <c r="I773" s="24"/>
      <c r="J773" s="24"/>
      <c r="K773" s="24"/>
      <c r="L773" s="24"/>
      <c r="M773" s="24"/>
      <c r="N773" s="24"/>
      <c r="O773" s="24"/>
      <c r="P773" s="24"/>
      <c r="Q773" s="24"/>
      <c r="R773" s="24"/>
      <c r="S773" s="24"/>
      <c r="T773" s="24"/>
      <c r="U773" s="24"/>
      <c r="V773" s="24"/>
      <c r="W773" s="24"/>
      <c r="X773" s="24"/>
      <c r="Y773" s="24"/>
      <c r="Z773" s="24"/>
    </row>
    <row r="774" spans="1:26">
      <c r="A774" s="598"/>
      <c r="B774" s="598"/>
      <c r="C774" s="590"/>
      <c r="D774" s="590"/>
      <c r="E774" s="586"/>
      <c r="F774" s="586"/>
      <c r="G774" s="24"/>
      <c r="H774" s="24"/>
      <c r="I774" s="24"/>
      <c r="J774" s="24"/>
      <c r="K774" s="24"/>
      <c r="L774" s="24"/>
      <c r="M774" s="24"/>
      <c r="N774" s="24"/>
      <c r="O774" s="24"/>
      <c r="P774" s="24"/>
      <c r="Q774" s="24"/>
      <c r="R774" s="24"/>
      <c r="S774" s="24"/>
      <c r="T774" s="24"/>
      <c r="U774" s="24"/>
      <c r="V774" s="24"/>
      <c r="W774" s="24"/>
      <c r="X774" s="24"/>
      <c r="Y774" s="24"/>
      <c r="Z774" s="24"/>
    </row>
    <row r="775" spans="1:26">
      <c r="A775" s="598"/>
      <c r="B775" s="598"/>
      <c r="C775" s="590"/>
      <c r="D775" s="590"/>
      <c r="E775" s="586"/>
      <c r="F775" s="586"/>
      <c r="G775" s="24"/>
      <c r="H775" s="24"/>
      <c r="I775" s="24"/>
      <c r="J775" s="24"/>
      <c r="K775" s="24"/>
      <c r="L775" s="24"/>
      <c r="M775" s="24"/>
      <c r="N775" s="24"/>
      <c r="O775" s="24"/>
      <c r="P775" s="24"/>
      <c r="Q775" s="24"/>
      <c r="R775" s="24"/>
      <c r="S775" s="24"/>
      <c r="T775" s="24"/>
      <c r="U775" s="24"/>
      <c r="V775" s="24"/>
      <c r="W775" s="24"/>
      <c r="X775" s="24"/>
      <c r="Y775" s="24"/>
      <c r="Z775" s="24"/>
    </row>
    <row r="776" spans="1:26">
      <c r="A776" s="598"/>
      <c r="B776" s="598"/>
      <c r="C776" s="590"/>
      <c r="D776" s="590"/>
      <c r="E776" s="586"/>
      <c r="F776" s="586"/>
      <c r="G776" s="24"/>
      <c r="H776" s="24"/>
      <c r="I776" s="24"/>
      <c r="J776" s="24"/>
      <c r="K776" s="24"/>
      <c r="L776" s="24"/>
      <c r="M776" s="24"/>
      <c r="N776" s="24"/>
      <c r="O776" s="24"/>
      <c r="P776" s="24"/>
      <c r="Q776" s="24"/>
      <c r="R776" s="24"/>
      <c r="S776" s="24"/>
      <c r="T776" s="24"/>
      <c r="U776" s="24"/>
      <c r="V776" s="24"/>
      <c r="W776" s="24"/>
      <c r="X776" s="24"/>
      <c r="Y776" s="24"/>
      <c r="Z776" s="24"/>
    </row>
    <row r="777" spans="1:26">
      <c r="A777" s="598"/>
      <c r="B777" s="598"/>
      <c r="C777" s="590"/>
      <c r="D777" s="590"/>
      <c r="E777" s="586"/>
      <c r="F777" s="586"/>
      <c r="G777" s="24"/>
      <c r="H777" s="24"/>
      <c r="I777" s="24"/>
      <c r="J777" s="24"/>
      <c r="K777" s="24"/>
      <c r="L777" s="24"/>
      <c r="M777" s="24"/>
      <c r="N777" s="24"/>
      <c r="O777" s="24"/>
      <c r="P777" s="24"/>
      <c r="Q777" s="24"/>
      <c r="R777" s="24"/>
      <c r="S777" s="24"/>
      <c r="T777" s="24"/>
      <c r="U777" s="24"/>
      <c r="V777" s="24"/>
      <c r="W777" s="24"/>
      <c r="X777" s="24"/>
      <c r="Y777" s="24"/>
      <c r="Z777" s="24"/>
    </row>
    <row r="778" spans="1:26">
      <c r="A778" s="598"/>
      <c r="B778" s="598"/>
      <c r="C778" s="590"/>
      <c r="D778" s="590"/>
      <c r="E778" s="586"/>
      <c r="F778" s="586"/>
      <c r="G778" s="24"/>
      <c r="H778" s="24"/>
      <c r="I778" s="24"/>
      <c r="J778" s="24"/>
      <c r="K778" s="24"/>
      <c r="L778" s="24"/>
      <c r="M778" s="24"/>
      <c r="N778" s="24"/>
      <c r="O778" s="24"/>
      <c r="P778" s="24"/>
      <c r="Q778" s="24"/>
      <c r="R778" s="24"/>
      <c r="S778" s="24"/>
      <c r="T778" s="24"/>
      <c r="U778" s="24"/>
      <c r="V778" s="24"/>
      <c r="W778" s="24"/>
      <c r="X778" s="24"/>
      <c r="Y778" s="24"/>
      <c r="Z778" s="24"/>
    </row>
    <row r="779" spans="1:26">
      <c r="A779" s="598"/>
      <c r="B779" s="598"/>
      <c r="C779" s="590"/>
      <c r="D779" s="590"/>
      <c r="E779" s="586"/>
      <c r="F779" s="586"/>
      <c r="G779" s="24"/>
      <c r="H779" s="24"/>
      <c r="I779" s="24"/>
      <c r="J779" s="24"/>
      <c r="K779" s="24"/>
      <c r="L779" s="24"/>
      <c r="M779" s="24"/>
      <c r="N779" s="24"/>
      <c r="O779" s="24"/>
      <c r="P779" s="24"/>
      <c r="Q779" s="24"/>
      <c r="R779" s="24"/>
      <c r="S779" s="24"/>
      <c r="T779" s="24"/>
      <c r="U779" s="24"/>
      <c r="V779" s="24"/>
      <c r="W779" s="24"/>
      <c r="X779" s="24"/>
      <c r="Y779" s="24"/>
      <c r="Z779" s="24"/>
    </row>
    <row r="780" spans="1:26">
      <c r="A780" s="598"/>
      <c r="B780" s="598"/>
      <c r="C780" s="590"/>
      <c r="D780" s="590"/>
      <c r="E780" s="586"/>
      <c r="F780" s="586"/>
      <c r="G780" s="24"/>
      <c r="H780" s="24"/>
      <c r="I780" s="24"/>
      <c r="J780" s="24"/>
      <c r="K780" s="24"/>
      <c r="L780" s="24"/>
      <c r="M780" s="24"/>
      <c r="N780" s="24"/>
      <c r="O780" s="24"/>
      <c r="P780" s="24"/>
      <c r="Q780" s="24"/>
      <c r="R780" s="24"/>
      <c r="S780" s="24"/>
      <c r="T780" s="24"/>
      <c r="U780" s="24"/>
      <c r="V780" s="24"/>
      <c r="W780" s="24"/>
      <c r="X780" s="24"/>
      <c r="Y780" s="24"/>
      <c r="Z780" s="24"/>
    </row>
    <row r="781" spans="1:26">
      <c r="A781" s="598"/>
      <c r="B781" s="598"/>
      <c r="C781" s="590"/>
      <c r="D781" s="590"/>
      <c r="E781" s="586"/>
      <c r="F781" s="586"/>
      <c r="G781" s="24"/>
      <c r="H781" s="24"/>
      <c r="I781" s="24"/>
      <c r="J781" s="24"/>
      <c r="K781" s="24"/>
      <c r="L781" s="24"/>
      <c r="M781" s="24"/>
      <c r="N781" s="24"/>
      <c r="O781" s="24"/>
      <c r="P781" s="24"/>
      <c r="Q781" s="24"/>
      <c r="R781" s="24"/>
      <c r="S781" s="24"/>
      <c r="T781" s="24"/>
      <c r="U781" s="24"/>
      <c r="V781" s="24"/>
      <c r="W781" s="24"/>
      <c r="X781" s="24"/>
      <c r="Y781" s="24"/>
      <c r="Z781" s="24"/>
    </row>
    <row r="782" spans="1:26">
      <c r="A782" s="598"/>
      <c r="B782" s="598"/>
      <c r="C782" s="590"/>
      <c r="D782" s="590"/>
      <c r="E782" s="586"/>
      <c r="F782" s="586"/>
      <c r="G782" s="24"/>
      <c r="H782" s="24"/>
      <c r="I782" s="24"/>
      <c r="J782" s="24"/>
      <c r="K782" s="24"/>
      <c r="L782" s="24"/>
      <c r="M782" s="24"/>
      <c r="N782" s="24"/>
      <c r="O782" s="24"/>
      <c r="P782" s="24"/>
      <c r="Q782" s="24"/>
      <c r="R782" s="24"/>
      <c r="S782" s="24"/>
      <c r="T782" s="24"/>
      <c r="U782" s="24"/>
      <c r="V782" s="24"/>
      <c r="W782" s="24"/>
      <c r="X782" s="24"/>
      <c r="Y782" s="24"/>
      <c r="Z782" s="24"/>
    </row>
    <row r="783" spans="1:26">
      <c r="A783" s="598"/>
      <c r="B783" s="598"/>
      <c r="C783" s="590"/>
      <c r="D783" s="590"/>
      <c r="E783" s="586"/>
      <c r="F783" s="586"/>
      <c r="G783" s="24"/>
      <c r="H783" s="24"/>
      <c r="I783" s="24"/>
      <c r="J783" s="24"/>
      <c r="K783" s="24"/>
      <c r="L783" s="24"/>
      <c r="M783" s="24"/>
      <c r="N783" s="24"/>
      <c r="O783" s="24"/>
      <c r="P783" s="24"/>
      <c r="Q783" s="24"/>
      <c r="R783" s="24"/>
      <c r="S783" s="24"/>
      <c r="T783" s="24"/>
      <c r="U783" s="24"/>
      <c r="V783" s="24"/>
      <c r="W783" s="24"/>
      <c r="X783" s="24"/>
      <c r="Y783" s="24"/>
      <c r="Z783" s="24"/>
    </row>
    <row r="784" spans="1:26">
      <c r="A784" s="598"/>
      <c r="B784" s="598"/>
      <c r="C784" s="590"/>
      <c r="D784" s="590"/>
      <c r="E784" s="586"/>
      <c r="F784" s="586"/>
      <c r="G784" s="24"/>
      <c r="H784" s="24"/>
      <c r="I784" s="24"/>
      <c r="J784" s="24"/>
      <c r="K784" s="24"/>
      <c r="L784" s="24"/>
      <c r="M784" s="24"/>
      <c r="N784" s="24"/>
      <c r="O784" s="24"/>
      <c r="P784" s="24"/>
      <c r="Q784" s="24"/>
      <c r="R784" s="24"/>
      <c r="S784" s="24"/>
      <c r="T784" s="24"/>
      <c r="U784" s="24"/>
      <c r="V784" s="24"/>
      <c r="W784" s="24"/>
      <c r="X784" s="24"/>
      <c r="Y784" s="24"/>
      <c r="Z784" s="24"/>
    </row>
    <row r="785" spans="1:26">
      <c r="A785" s="598"/>
      <c r="B785" s="598"/>
      <c r="C785" s="590"/>
      <c r="D785" s="590"/>
      <c r="E785" s="586"/>
      <c r="F785" s="586"/>
      <c r="G785" s="24"/>
      <c r="H785" s="24"/>
      <c r="I785" s="24"/>
      <c r="J785" s="24"/>
      <c r="K785" s="24"/>
      <c r="L785" s="24"/>
      <c r="M785" s="24"/>
      <c r="N785" s="24"/>
      <c r="O785" s="24"/>
      <c r="P785" s="24"/>
      <c r="Q785" s="24"/>
      <c r="R785" s="24"/>
      <c r="S785" s="24"/>
      <c r="T785" s="24"/>
      <c r="U785" s="24"/>
      <c r="V785" s="24"/>
      <c r="W785" s="24"/>
      <c r="X785" s="24"/>
      <c r="Y785" s="24"/>
      <c r="Z785" s="24"/>
    </row>
    <row r="786" spans="1:26">
      <c r="A786" s="598"/>
      <c r="B786" s="598"/>
      <c r="C786" s="590"/>
      <c r="D786" s="590"/>
      <c r="E786" s="586"/>
      <c r="F786" s="586"/>
      <c r="G786" s="24"/>
      <c r="H786" s="24"/>
      <c r="I786" s="24"/>
      <c r="J786" s="24"/>
      <c r="K786" s="24"/>
      <c r="L786" s="24"/>
      <c r="M786" s="24"/>
      <c r="N786" s="24"/>
      <c r="O786" s="24"/>
      <c r="P786" s="24"/>
      <c r="Q786" s="24"/>
      <c r="R786" s="24"/>
      <c r="S786" s="24"/>
      <c r="T786" s="24"/>
      <c r="U786" s="24"/>
      <c r="V786" s="24"/>
      <c r="W786" s="24"/>
      <c r="X786" s="24"/>
      <c r="Y786" s="24"/>
      <c r="Z786" s="24"/>
    </row>
    <row r="787" spans="1:26">
      <c r="A787" s="598"/>
      <c r="B787" s="598"/>
      <c r="C787" s="590"/>
      <c r="D787" s="590"/>
      <c r="E787" s="586"/>
      <c r="F787" s="586"/>
      <c r="G787" s="24"/>
      <c r="H787" s="24"/>
      <c r="I787" s="24"/>
      <c r="J787" s="24"/>
      <c r="K787" s="24"/>
      <c r="L787" s="24"/>
      <c r="M787" s="24"/>
      <c r="N787" s="24"/>
      <c r="O787" s="24"/>
      <c r="P787" s="24"/>
      <c r="Q787" s="24"/>
      <c r="R787" s="24"/>
      <c r="S787" s="24"/>
      <c r="T787" s="24"/>
      <c r="U787" s="24"/>
      <c r="V787" s="24"/>
      <c r="W787" s="24"/>
      <c r="X787" s="24"/>
      <c r="Y787" s="24"/>
      <c r="Z787" s="24"/>
    </row>
    <row r="788" spans="1:26">
      <c r="A788" s="598"/>
      <c r="B788" s="598"/>
      <c r="C788" s="590"/>
      <c r="D788" s="590"/>
      <c r="E788" s="586"/>
      <c r="F788" s="586"/>
      <c r="G788" s="24"/>
      <c r="H788" s="24"/>
      <c r="I788" s="24"/>
      <c r="J788" s="24"/>
      <c r="K788" s="24"/>
      <c r="L788" s="24"/>
      <c r="M788" s="24"/>
      <c r="N788" s="24"/>
      <c r="O788" s="24"/>
      <c r="P788" s="24"/>
      <c r="Q788" s="24"/>
      <c r="R788" s="24"/>
      <c r="S788" s="24"/>
      <c r="T788" s="24"/>
      <c r="U788" s="24"/>
      <c r="V788" s="24"/>
      <c r="W788" s="24"/>
      <c r="X788" s="24"/>
      <c r="Y788" s="24"/>
      <c r="Z788" s="24"/>
    </row>
    <row r="789" spans="1:26">
      <c r="A789" s="598"/>
      <c r="B789" s="598"/>
      <c r="C789" s="590"/>
      <c r="D789" s="590"/>
      <c r="E789" s="586"/>
      <c r="F789" s="586"/>
      <c r="G789" s="24"/>
      <c r="H789" s="24"/>
      <c r="I789" s="24"/>
      <c r="J789" s="24"/>
      <c r="K789" s="24"/>
      <c r="L789" s="24"/>
      <c r="M789" s="24"/>
      <c r="N789" s="24"/>
      <c r="O789" s="24"/>
      <c r="P789" s="24"/>
      <c r="Q789" s="24"/>
      <c r="R789" s="24"/>
      <c r="S789" s="24"/>
      <c r="T789" s="24"/>
      <c r="U789" s="24"/>
      <c r="V789" s="24"/>
      <c r="W789" s="24"/>
      <c r="X789" s="24"/>
      <c r="Y789" s="24"/>
      <c r="Z789" s="24"/>
    </row>
    <row r="790" spans="1:26">
      <c r="A790" s="598"/>
      <c r="B790" s="598"/>
      <c r="C790" s="590"/>
      <c r="D790" s="590"/>
      <c r="E790" s="586"/>
      <c r="F790" s="586"/>
      <c r="G790" s="24"/>
      <c r="H790" s="24"/>
      <c r="I790" s="24"/>
      <c r="J790" s="24"/>
      <c r="K790" s="24"/>
      <c r="L790" s="24"/>
      <c r="M790" s="24"/>
      <c r="N790" s="24"/>
      <c r="O790" s="24"/>
      <c r="P790" s="24"/>
      <c r="Q790" s="24"/>
      <c r="R790" s="24"/>
      <c r="S790" s="24"/>
      <c r="T790" s="24"/>
      <c r="U790" s="24"/>
      <c r="V790" s="24"/>
      <c r="W790" s="24"/>
      <c r="X790" s="24"/>
      <c r="Y790" s="24"/>
      <c r="Z790" s="24"/>
    </row>
    <row r="791" spans="1:26">
      <c r="A791" s="598"/>
      <c r="B791" s="598"/>
      <c r="C791" s="590"/>
      <c r="D791" s="590"/>
      <c r="E791" s="586"/>
      <c r="F791" s="586"/>
      <c r="G791" s="24"/>
      <c r="H791" s="24"/>
      <c r="I791" s="24"/>
      <c r="J791" s="24"/>
      <c r="K791" s="24"/>
      <c r="L791" s="24"/>
      <c r="M791" s="24"/>
      <c r="N791" s="24"/>
      <c r="O791" s="24"/>
      <c r="P791" s="24"/>
      <c r="Q791" s="24"/>
      <c r="R791" s="24"/>
      <c r="S791" s="24"/>
      <c r="T791" s="24"/>
      <c r="U791" s="24"/>
      <c r="V791" s="24"/>
      <c r="W791" s="24"/>
      <c r="X791" s="24"/>
      <c r="Y791" s="24"/>
      <c r="Z791" s="24"/>
    </row>
    <row r="792" spans="1:26">
      <c r="A792" s="598"/>
      <c r="B792" s="598"/>
      <c r="C792" s="590"/>
      <c r="D792" s="590"/>
      <c r="E792" s="586"/>
      <c r="F792" s="586"/>
      <c r="G792" s="24"/>
      <c r="H792" s="24"/>
      <c r="I792" s="24"/>
      <c r="J792" s="24"/>
      <c r="K792" s="24"/>
      <c r="L792" s="24"/>
      <c r="M792" s="24"/>
      <c r="N792" s="24"/>
      <c r="O792" s="24"/>
      <c r="P792" s="24"/>
      <c r="Q792" s="24"/>
      <c r="R792" s="24"/>
      <c r="S792" s="24"/>
      <c r="T792" s="24"/>
      <c r="U792" s="24"/>
      <c r="V792" s="24"/>
      <c r="W792" s="24"/>
      <c r="X792" s="24"/>
      <c r="Y792" s="24"/>
      <c r="Z792" s="24"/>
    </row>
    <row r="793" spans="1:26">
      <c r="A793" s="598"/>
      <c r="B793" s="598"/>
      <c r="C793" s="590"/>
      <c r="D793" s="590"/>
      <c r="E793" s="586"/>
      <c r="F793" s="586"/>
      <c r="G793" s="24"/>
      <c r="H793" s="24"/>
      <c r="I793" s="24"/>
      <c r="J793" s="24"/>
      <c r="K793" s="24"/>
      <c r="L793" s="24"/>
      <c r="M793" s="24"/>
      <c r="N793" s="24"/>
      <c r="O793" s="24"/>
      <c r="P793" s="24"/>
      <c r="Q793" s="24"/>
      <c r="R793" s="24"/>
      <c r="S793" s="24"/>
      <c r="T793" s="24"/>
      <c r="U793" s="24"/>
      <c r="V793" s="24"/>
      <c r="W793" s="24"/>
      <c r="X793" s="24"/>
      <c r="Y793" s="24"/>
      <c r="Z793" s="24"/>
    </row>
    <row r="794" spans="1:26">
      <c r="A794" s="598"/>
      <c r="B794" s="598"/>
      <c r="C794" s="590"/>
      <c r="D794" s="590"/>
      <c r="E794" s="586"/>
      <c r="F794" s="586"/>
      <c r="G794" s="24"/>
      <c r="H794" s="24"/>
      <c r="I794" s="24"/>
      <c r="J794" s="24"/>
      <c r="K794" s="24"/>
      <c r="L794" s="24"/>
      <c r="M794" s="24"/>
      <c r="N794" s="24"/>
      <c r="O794" s="24"/>
      <c r="P794" s="24"/>
      <c r="Q794" s="24"/>
      <c r="R794" s="24"/>
      <c r="S794" s="24"/>
      <c r="T794" s="24"/>
      <c r="U794" s="24"/>
      <c r="V794" s="24"/>
      <c r="W794" s="24"/>
      <c r="X794" s="24"/>
      <c r="Y794" s="24"/>
      <c r="Z794" s="24"/>
    </row>
    <row r="795" spans="1:26">
      <c r="A795" s="598"/>
      <c r="B795" s="598"/>
      <c r="C795" s="590"/>
      <c r="D795" s="590"/>
      <c r="E795" s="586"/>
      <c r="F795" s="586"/>
      <c r="G795" s="24"/>
      <c r="H795" s="24"/>
      <c r="I795" s="24"/>
      <c r="J795" s="24"/>
      <c r="K795" s="24"/>
      <c r="L795" s="24"/>
      <c r="M795" s="24"/>
      <c r="N795" s="24"/>
      <c r="O795" s="24"/>
      <c r="P795" s="24"/>
      <c r="Q795" s="24"/>
      <c r="R795" s="24"/>
      <c r="S795" s="24"/>
      <c r="T795" s="24"/>
      <c r="U795" s="24"/>
      <c r="V795" s="24"/>
      <c r="W795" s="24"/>
      <c r="X795" s="24"/>
      <c r="Y795" s="24"/>
      <c r="Z795" s="24"/>
    </row>
    <row r="796" spans="1:26">
      <c r="A796" s="598"/>
      <c r="B796" s="598"/>
      <c r="C796" s="590"/>
      <c r="D796" s="590"/>
      <c r="E796" s="586"/>
      <c r="F796" s="586"/>
      <c r="G796" s="24"/>
      <c r="H796" s="24"/>
      <c r="I796" s="24"/>
      <c r="J796" s="24"/>
      <c r="K796" s="24"/>
      <c r="L796" s="24"/>
      <c r="M796" s="24"/>
      <c r="N796" s="24"/>
      <c r="O796" s="24"/>
      <c r="P796" s="24"/>
      <c r="Q796" s="24"/>
      <c r="R796" s="24"/>
      <c r="S796" s="24"/>
      <c r="T796" s="24"/>
      <c r="U796" s="24"/>
      <c r="V796" s="24"/>
      <c r="W796" s="24"/>
      <c r="X796" s="24"/>
      <c r="Y796" s="24"/>
      <c r="Z796" s="24"/>
    </row>
    <row r="797" spans="1:26">
      <c r="A797" s="598"/>
      <c r="B797" s="598"/>
      <c r="C797" s="590"/>
      <c r="D797" s="590"/>
      <c r="E797" s="586"/>
      <c r="F797" s="586"/>
      <c r="G797" s="24"/>
      <c r="H797" s="24"/>
      <c r="I797" s="24"/>
      <c r="J797" s="24"/>
      <c r="K797" s="24"/>
      <c r="L797" s="24"/>
      <c r="M797" s="24"/>
      <c r="N797" s="24"/>
      <c r="O797" s="24"/>
      <c r="P797" s="24"/>
      <c r="Q797" s="24"/>
      <c r="R797" s="24"/>
      <c r="S797" s="24"/>
      <c r="T797" s="24"/>
      <c r="U797" s="24"/>
      <c r="V797" s="24"/>
      <c r="W797" s="24"/>
      <c r="X797" s="24"/>
      <c r="Y797" s="24"/>
      <c r="Z797" s="24"/>
    </row>
    <row r="798" spans="1:26">
      <c r="A798" s="598"/>
      <c r="B798" s="598"/>
      <c r="C798" s="590"/>
      <c r="D798" s="590"/>
      <c r="E798" s="586"/>
      <c r="F798" s="586"/>
      <c r="G798" s="24"/>
      <c r="H798" s="24"/>
      <c r="I798" s="24"/>
      <c r="J798" s="24"/>
      <c r="K798" s="24"/>
      <c r="L798" s="24"/>
      <c r="M798" s="24"/>
      <c r="N798" s="24"/>
      <c r="O798" s="24"/>
      <c r="P798" s="24"/>
      <c r="Q798" s="24"/>
      <c r="R798" s="24"/>
      <c r="S798" s="24"/>
      <c r="T798" s="24"/>
      <c r="U798" s="24"/>
      <c r="V798" s="24"/>
      <c r="W798" s="24"/>
      <c r="X798" s="24"/>
      <c r="Y798" s="24"/>
      <c r="Z798" s="24"/>
    </row>
    <row r="799" spans="1:26">
      <c r="A799" s="598"/>
      <c r="B799" s="598"/>
      <c r="C799" s="590"/>
      <c r="D799" s="590"/>
      <c r="E799" s="586"/>
      <c r="F799" s="586"/>
      <c r="G799" s="24"/>
      <c r="H799" s="24"/>
      <c r="I799" s="24"/>
      <c r="J799" s="24"/>
      <c r="K799" s="24"/>
      <c r="L799" s="24"/>
      <c r="M799" s="24"/>
      <c r="N799" s="24"/>
      <c r="O799" s="24"/>
      <c r="P799" s="24"/>
      <c r="Q799" s="24"/>
      <c r="R799" s="24"/>
      <c r="S799" s="24"/>
      <c r="T799" s="24"/>
      <c r="U799" s="24"/>
      <c r="V799" s="24"/>
      <c r="W799" s="24"/>
      <c r="X799" s="24"/>
      <c r="Y799" s="24"/>
      <c r="Z799" s="24"/>
    </row>
    <row r="800" spans="1:26">
      <c r="A800" s="598"/>
      <c r="B800" s="598"/>
      <c r="C800" s="590"/>
      <c r="D800" s="590"/>
      <c r="E800" s="586"/>
      <c r="F800" s="586"/>
      <c r="G800" s="24"/>
      <c r="H800" s="24"/>
      <c r="I800" s="24"/>
      <c r="J800" s="24"/>
      <c r="K800" s="24"/>
      <c r="L800" s="24"/>
      <c r="M800" s="24"/>
      <c r="N800" s="24"/>
      <c r="O800" s="24"/>
      <c r="P800" s="24"/>
      <c r="Q800" s="24"/>
      <c r="R800" s="24"/>
      <c r="S800" s="24"/>
      <c r="T800" s="24"/>
      <c r="U800" s="24"/>
      <c r="V800" s="24"/>
      <c r="W800" s="24"/>
      <c r="X800" s="24"/>
      <c r="Y800" s="24"/>
      <c r="Z800" s="24"/>
    </row>
    <row r="801" spans="1:26">
      <c r="A801" s="598"/>
      <c r="B801" s="598"/>
      <c r="C801" s="590"/>
      <c r="D801" s="590"/>
      <c r="E801" s="586"/>
      <c r="F801" s="586"/>
      <c r="G801" s="24"/>
      <c r="H801" s="24"/>
      <c r="I801" s="24"/>
      <c r="J801" s="24"/>
      <c r="K801" s="24"/>
      <c r="L801" s="24"/>
      <c r="M801" s="24"/>
      <c r="N801" s="24"/>
      <c r="O801" s="24"/>
      <c r="P801" s="24"/>
      <c r="Q801" s="24"/>
      <c r="R801" s="24"/>
      <c r="S801" s="24"/>
      <c r="T801" s="24"/>
      <c r="U801" s="24"/>
      <c r="V801" s="24"/>
      <c r="W801" s="24"/>
      <c r="X801" s="24"/>
      <c r="Y801" s="24"/>
      <c r="Z801" s="24"/>
    </row>
    <row r="802" spans="1:26">
      <c r="A802" s="598"/>
      <c r="B802" s="598"/>
      <c r="C802" s="590"/>
      <c r="D802" s="590"/>
      <c r="E802" s="586"/>
      <c r="F802" s="586"/>
      <c r="G802" s="24"/>
      <c r="H802" s="24"/>
      <c r="I802" s="24"/>
      <c r="J802" s="24"/>
      <c r="K802" s="24"/>
      <c r="L802" s="24"/>
      <c r="M802" s="24"/>
      <c r="N802" s="24"/>
      <c r="O802" s="24"/>
      <c r="P802" s="24"/>
      <c r="Q802" s="24"/>
      <c r="R802" s="24"/>
      <c r="S802" s="24"/>
      <c r="T802" s="24"/>
      <c r="U802" s="24"/>
      <c r="V802" s="24"/>
      <c r="W802" s="24"/>
      <c r="X802" s="24"/>
      <c r="Y802" s="24"/>
      <c r="Z802" s="24"/>
    </row>
    <row r="803" spans="1:26">
      <c r="A803" s="598"/>
      <c r="B803" s="598"/>
      <c r="C803" s="590"/>
      <c r="D803" s="590"/>
      <c r="E803" s="586"/>
      <c r="F803" s="586"/>
      <c r="G803" s="24"/>
      <c r="H803" s="24"/>
      <c r="I803" s="24"/>
      <c r="J803" s="24"/>
      <c r="K803" s="24"/>
      <c r="L803" s="24"/>
      <c r="M803" s="24"/>
      <c r="N803" s="24"/>
      <c r="O803" s="24"/>
      <c r="P803" s="24"/>
      <c r="Q803" s="24"/>
      <c r="R803" s="24"/>
      <c r="S803" s="24"/>
      <c r="T803" s="24"/>
      <c r="U803" s="24"/>
      <c r="V803" s="24"/>
      <c r="W803" s="24"/>
      <c r="X803" s="24"/>
      <c r="Y803" s="24"/>
      <c r="Z803" s="24"/>
    </row>
    <row r="804" spans="1:26">
      <c r="A804" s="598"/>
      <c r="B804" s="598"/>
      <c r="C804" s="590"/>
      <c r="D804" s="590"/>
      <c r="E804" s="586"/>
      <c r="F804" s="586"/>
      <c r="G804" s="24"/>
      <c r="H804" s="24"/>
      <c r="I804" s="24"/>
      <c r="J804" s="24"/>
      <c r="K804" s="24"/>
      <c r="L804" s="24"/>
      <c r="M804" s="24"/>
      <c r="N804" s="24"/>
      <c r="O804" s="24"/>
      <c r="P804" s="24"/>
      <c r="Q804" s="24"/>
      <c r="R804" s="24"/>
      <c r="S804" s="24"/>
      <c r="T804" s="24"/>
      <c r="U804" s="24"/>
      <c r="V804" s="24"/>
      <c r="W804" s="24"/>
      <c r="X804" s="24"/>
      <c r="Y804" s="24"/>
      <c r="Z804" s="24"/>
    </row>
    <row r="805" spans="1:26">
      <c r="A805" s="598"/>
      <c r="B805" s="598"/>
      <c r="C805" s="590"/>
      <c r="D805" s="590"/>
      <c r="E805" s="586"/>
      <c r="F805" s="586"/>
      <c r="G805" s="24"/>
      <c r="H805" s="24"/>
      <c r="I805" s="24"/>
      <c r="J805" s="24"/>
      <c r="K805" s="24"/>
      <c r="L805" s="24"/>
      <c r="M805" s="24"/>
      <c r="N805" s="24"/>
      <c r="O805" s="24"/>
      <c r="P805" s="24"/>
      <c r="Q805" s="24"/>
      <c r="R805" s="24"/>
      <c r="S805" s="24"/>
      <c r="T805" s="24"/>
      <c r="U805" s="24"/>
      <c r="V805" s="24"/>
      <c r="W805" s="24"/>
      <c r="X805" s="24"/>
      <c r="Y805" s="24"/>
      <c r="Z805" s="24"/>
    </row>
    <row r="806" spans="1:26">
      <c r="A806" s="598"/>
      <c r="B806" s="598"/>
      <c r="C806" s="590"/>
      <c r="D806" s="590"/>
      <c r="E806" s="586"/>
      <c r="F806" s="586"/>
      <c r="G806" s="24"/>
      <c r="H806" s="24"/>
      <c r="I806" s="24"/>
      <c r="J806" s="24"/>
      <c r="K806" s="24"/>
      <c r="L806" s="24"/>
      <c r="M806" s="24"/>
      <c r="N806" s="24"/>
      <c r="O806" s="24"/>
      <c r="P806" s="24"/>
      <c r="Q806" s="24"/>
      <c r="R806" s="24"/>
      <c r="S806" s="24"/>
      <c r="T806" s="24"/>
      <c r="U806" s="24"/>
      <c r="V806" s="24"/>
      <c r="W806" s="24"/>
      <c r="X806" s="24"/>
      <c r="Y806" s="24"/>
      <c r="Z806" s="24"/>
    </row>
    <row r="807" spans="1:26">
      <c r="A807" s="598"/>
      <c r="B807" s="598"/>
      <c r="C807" s="590"/>
      <c r="D807" s="590"/>
      <c r="E807" s="586"/>
      <c r="F807" s="586"/>
      <c r="G807" s="24"/>
      <c r="H807" s="24"/>
      <c r="I807" s="24"/>
      <c r="J807" s="24"/>
      <c r="K807" s="24"/>
      <c r="L807" s="24"/>
      <c r="M807" s="24"/>
      <c r="N807" s="24"/>
      <c r="O807" s="24"/>
      <c r="P807" s="24"/>
      <c r="Q807" s="24"/>
      <c r="R807" s="24"/>
      <c r="S807" s="24"/>
      <c r="T807" s="24"/>
      <c r="U807" s="24"/>
      <c r="V807" s="24"/>
      <c r="W807" s="24"/>
      <c r="X807" s="24"/>
      <c r="Y807" s="24"/>
      <c r="Z807" s="24"/>
    </row>
    <row r="808" spans="1:26">
      <c r="A808" s="598"/>
      <c r="B808" s="598"/>
      <c r="C808" s="590"/>
      <c r="D808" s="590"/>
      <c r="E808" s="586"/>
      <c r="F808" s="586"/>
      <c r="G808" s="24"/>
      <c r="H808" s="24"/>
      <c r="I808" s="24"/>
      <c r="J808" s="24"/>
      <c r="K808" s="24"/>
      <c r="L808" s="24"/>
      <c r="M808" s="24"/>
      <c r="N808" s="24"/>
      <c r="O808" s="24"/>
      <c r="P808" s="24"/>
      <c r="Q808" s="24"/>
      <c r="R808" s="24"/>
      <c r="S808" s="24"/>
      <c r="T808" s="24"/>
      <c r="U808" s="24"/>
      <c r="V808" s="24"/>
      <c r="W808" s="24"/>
      <c r="X808" s="24"/>
      <c r="Y808" s="24"/>
      <c r="Z808" s="24"/>
    </row>
    <row r="809" spans="1:26">
      <c r="A809" s="598"/>
      <c r="B809" s="598"/>
      <c r="C809" s="590"/>
      <c r="D809" s="590"/>
      <c r="E809" s="586"/>
      <c r="F809" s="586"/>
      <c r="G809" s="24"/>
      <c r="H809" s="24"/>
      <c r="I809" s="24"/>
      <c r="J809" s="24"/>
      <c r="K809" s="24"/>
      <c r="L809" s="24"/>
      <c r="M809" s="24"/>
      <c r="N809" s="24"/>
      <c r="O809" s="24"/>
      <c r="P809" s="24"/>
      <c r="Q809" s="24"/>
      <c r="R809" s="24"/>
      <c r="S809" s="24"/>
      <c r="T809" s="24"/>
      <c r="U809" s="24"/>
      <c r="V809" s="24"/>
      <c r="W809" s="24"/>
      <c r="X809" s="24"/>
      <c r="Y809" s="24"/>
      <c r="Z809" s="24"/>
    </row>
    <row r="810" spans="1:26">
      <c r="A810" s="598"/>
      <c r="B810" s="598"/>
      <c r="C810" s="590"/>
      <c r="D810" s="590"/>
      <c r="E810" s="586"/>
      <c r="F810" s="586"/>
      <c r="G810" s="24"/>
      <c r="H810" s="24"/>
      <c r="I810" s="24"/>
      <c r="J810" s="24"/>
      <c r="K810" s="24"/>
      <c r="L810" s="24"/>
      <c r="M810" s="24"/>
      <c r="N810" s="24"/>
      <c r="O810" s="24"/>
      <c r="P810" s="24"/>
      <c r="Q810" s="24"/>
      <c r="R810" s="24"/>
      <c r="S810" s="24"/>
      <c r="T810" s="24"/>
      <c r="U810" s="24"/>
      <c r="V810" s="24"/>
      <c r="W810" s="24"/>
      <c r="X810" s="24"/>
      <c r="Y810" s="24"/>
      <c r="Z810" s="24"/>
    </row>
    <row r="811" spans="1:26">
      <c r="A811" s="598"/>
      <c r="B811" s="598"/>
      <c r="C811" s="590"/>
      <c r="D811" s="590"/>
      <c r="E811" s="586"/>
      <c r="F811" s="586"/>
      <c r="G811" s="24"/>
      <c r="H811" s="24"/>
      <c r="I811" s="24"/>
      <c r="J811" s="24"/>
      <c r="K811" s="24"/>
      <c r="L811" s="24"/>
      <c r="M811" s="24"/>
      <c r="N811" s="24"/>
      <c r="O811" s="24"/>
      <c r="P811" s="24"/>
      <c r="Q811" s="24"/>
      <c r="R811" s="24"/>
      <c r="S811" s="24"/>
      <c r="T811" s="24"/>
      <c r="U811" s="24"/>
      <c r="V811" s="24"/>
      <c r="W811" s="24"/>
      <c r="X811" s="24"/>
      <c r="Y811" s="24"/>
      <c r="Z811" s="24"/>
    </row>
    <row r="812" spans="1:26">
      <c r="A812" s="598"/>
      <c r="B812" s="598"/>
      <c r="C812" s="590"/>
      <c r="D812" s="590"/>
      <c r="E812" s="586"/>
      <c r="F812" s="586"/>
      <c r="G812" s="24"/>
      <c r="H812" s="24"/>
      <c r="I812" s="24"/>
      <c r="J812" s="24"/>
      <c r="K812" s="24"/>
      <c r="L812" s="24"/>
      <c r="M812" s="24"/>
      <c r="N812" s="24"/>
      <c r="O812" s="24"/>
      <c r="P812" s="24"/>
      <c r="Q812" s="24"/>
      <c r="R812" s="24"/>
      <c r="S812" s="24"/>
      <c r="T812" s="24"/>
      <c r="U812" s="24"/>
      <c r="V812" s="24"/>
      <c r="W812" s="24"/>
      <c r="X812" s="24"/>
      <c r="Y812" s="24"/>
      <c r="Z812" s="24"/>
    </row>
    <row r="813" spans="1:26">
      <c r="A813" s="598"/>
      <c r="B813" s="598"/>
      <c r="C813" s="590"/>
      <c r="D813" s="590"/>
      <c r="E813" s="586"/>
      <c r="F813" s="586"/>
      <c r="G813" s="24"/>
      <c r="H813" s="24"/>
      <c r="I813" s="24"/>
      <c r="J813" s="24"/>
      <c r="K813" s="24"/>
      <c r="L813" s="24"/>
      <c r="M813" s="24"/>
      <c r="N813" s="24"/>
      <c r="O813" s="24"/>
      <c r="P813" s="24"/>
      <c r="Q813" s="24"/>
      <c r="R813" s="24"/>
      <c r="S813" s="24"/>
      <c r="T813" s="24"/>
      <c r="U813" s="24"/>
      <c r="V813" s="24"/>
      <c r="W813" s="24"/>
      <c r="X813" s="24"/>
      <c r="Y813" s="24"/>
      <c r="Z813" s="24"/>
    </row>
    <row r="814" spans="1:26">
      <c r="A814" s="598"/>
      <c r="B814" s="598"/>
      <c r="C814" s="590"/>
      <c r="D814" s="590"/>
      <c r="E814" s="586"/>
      <c r="F814" s="586"/>
      <c r="G814" s="24"/>
      <c r="H814" s="24"/>
      <c r="I814" s="24"/>
      <c r="J814" s="24"/>
      <c r="K814" s="24"/>
      <c r="L814" s="24"/>
      <c r="M814" s="24"/>
      <c r="N814" s="24"/>
      <c r="O814" s="24"/>
      <c r="P814" s="24"/>
      <c r="Q814" s="24"/>
      <c r="R814" s="24"/>
      <c r="S814" s="24"/>
      <c r="T814" s="24"/>
      <c r="U814" s="24"/>
      <c r="V814" s="24"/>
      <c r="W814" s="24"/>
      <c r="X814" s="24"/>
      <c r="Y814" s="24"/>
      <c r="Z814" s="24"/>
    </row>
    <row r="815" spans="1:26">
      <c r="A815" s="598"/>
      <c r="B815" s="598"/>
      <c r="C815" s="590"/>
      <c r="D815" s="590"/>
      <c r="E815" s="586"/>
      <c r="F815" s="586"/>
      <c r="G815" s="24"/>
      <c r="H815" s="24"/>
      <c r="I815" s="24"/>
      <c r="J815" s="24"/>
      <c r="K815" s="24"/>
      <c r="L815" s="24"/>
      <c r="M815" s="24"/>
      <c r="N815" s="24"/>
      <c r="O815" s="24"/>
      <c r="P815" s="24"/>
      <c r="Q815" s="24"/>
      <c r="R815" s="24"/>
      <c r="S815" s="24"/>
      <c r="T815" s="24"/>
      <c r="U815" s="24"/>
      <c r="V815" s="24"/>
      <c r="W815" s="24"/>
      <c r="X815" s="24"/>
      <c r="Y815" s="24"/>
      <c r="Z815" s="24"/>
    </row>
    <row r="816" spans="1:26">
      <c r="A816" s="598"/>
      <c r="B816" s="598"/>
      <c r="C816" s="590"/>
      <c r="D816" s="590"/>
      <c r="E816" s="586"/>
      <c r="F816" s="586"/>
      <c r="G816" s="24"/>
      <c r="H816" s="24"/>
      <c r="I816" s="24"/>
      <c r="J816" s="24"/>
      <c r="K816" s="24"/>
      <c r="L816" s="24"/>
      <c r="M816" s="24"/>
      <c r="N816" s="24"/>
      <c r="O816" s="24"/>
      <c r="P816" s="24"/>
      <c r="Q816" s="24"/>
      <c r="R816" s="24"/>
      <c r="S816" s="24"/>
      <c r="T816" s="24"/>
      <c r="U816" s="24"/>
      <c r="V816" s="24"/>
      <c r="W816" s="24"/>
      <c r="X816" s="24"/>
      <c r="Y816" s="24"/>
      <c r="Z816" s="24"/>
    </row>
    <row r="817" spans="1:26">
      <c r="A817" s="598"/>
      <c r="B817" s="598"/>
      <c r="C817" s="590"/>
      <c r="D817" s="590"/>
      <c r="E817" s="586"/>
      <c r="F817" s="586"/>
      <c r="G817" s="24"/>
      <c r="H817" s="24"/>
      <c r="I817" s="24"/>
      <c r="J817" s="24"/>
      <c r="K817" s="24"/>
      <c r="L817" s="24"/>
      <c r="M817" s="24"/>
      <c r="N817" s="24"/>
      <c r="O817" s="24"/>
      <c r="P817" s="24"/>
      <c r="Q817" s="24"/>
      <c r="R817" s="24"/>
      <c r="S817" s="24"/>
      <c r="T817" s="24"/>
      <c r="U817" s="24"/>
      <c r="V817" s="24"/>
      <c r="W817" s="24"/>
      <c r="X817" s="24"/>
      <c r="Y817" s="24"/>
      <c r="Z817" s="24"/>
    </row>
    <row r="818" spans="1:26">
      <c r="A818" s="598"/>
      <c r="B818" s="598"/>
      <c r="C818" s="590"/>
      <c r="D818" s="590"/>
      <c r="E818" s="586"/>
      <c r="F818" s="586"/>
      <c r="G818" s="24"/>
      <c r="H818" s="24"/>
      <c r="I818" s="24"/>
      <c r="J818" s="24"/>
      <c r="K818" s="24"/>
      <c r="L818" s="24"/>
      <c r="M818" s="24"/>
      <c r="N818" s="24"/>
      <c r="O818" s="24"/>
      <c r="P818" s="24"/>
      <c r="Q818" s="24"/>
      <c r="R818" s="24"/>
      <c r="S818" s="24"/>
      <c r="T818" s="24"/>
      <c r="U818" s="24"/>
      <c r="V818" s="24"/>
      <c r="W818" s="24"/>
      <c r="X818" s="24"/>
      <c r="Y818" s="24"/>
      <c r="Z818" s="24"/>
    </row>
    <row r="819" spans="1:26">
      <c r="A819" s="598"/>
      <c r="B819" s="598"/>
      <c r="C819" s="590"/>
      <c r="D819" s="590"/>
      <c r="E819" s="586"/>
      <c r="F819" s="586"/>
      <c r="G819" s="24"/>
      <c r="H819" s="24"/>
      <c r="I819" s="24"/>
      <c r="J819" s="24"/>
      <c r="K819" s="24"/>
      <c r="L819" s="24"/>
      <c r="M819" s="24"/>
      <c r="N819" s="24"/>
      <c r="O819" s="24"/>
      <c r="P819" s="24"/>
      <c r="Q819" s="24"/>
      <c r="R819" s="24"/>
      <c r="S819" s="24"/>
      <c r="T819" s="24"/>
      <c r="U819" s="24"/>
      <c r="V819" s="24"/>
      <c r="W819" s="24"/>
      <c r="X819" s="24"/>
      <c r="Y819" s="24"/>
      <c r="Z819" s="24"/>
    </row>
    <row r="820" spans="1:26">
      <c r="A820" s="598"/>
      <c r="B820" s="598"/>
      <c r="C820" s="590"/>
      <c r="D820" s="590"/>
      <c r="E820" s="586"/>
      <c r="F820" s="586"/>
      <c r="G820" s="24"/>
      <c r="H820" s="24"/>
      <c r="I820" s="24"/>
      <c r="J820" s="24"/>
      <c r="K820" s="24"/>
      <c r="L820" s="24"/>
      <c r="M820" s="24"/>
      <c r="N820" s="24"/>
      <c r="O820" s="24"/>
      <c r="P820" s="24"/>
      <c r="Q820" s="24"/>
      <c r="R820" s="24"/>
      <c r="S820" s="24"/>
      <c r="T820" s="24"/>
      <c r="U820" s="24"/>
      <c r="V820" s="24"/>
      <c r="W820" s="24"/>
      <c r="X820" s="24"/>
      <c r="Y820" s="24"/>
      <c r="Z820" s="24"/>
    </row>
    <row r="821" spans="1:26">
      <c r="A821" s="598"/>
      <c r="B821" s="598"/>
      <c r="C821" s="590"/>
      <c r="D821" s="590"/>
      <c r="E821" s="586"/>
      <c r="F821" s="586"/>
      <c r="G821" s="24"/>
      <c r="H821" s="24"/>
      <c r="I821" s="24"/>
      <c r="J821" s="24"/>
      <c r="K821" s="24"/>
      <c r="L821" s="24"/>
      <c r="M821" s="24"/>
      <c r="N821" s="24"/>
      <c r="O821" s="24"/>
      <c r="P821" s="24"/>
      <c r="Q821" s="24"/>
      <c r="R821" s="24"/>
      <c r="S821" s="24"/>
      <c r="T821" s="24"/>
      <c r="U821" s="24"/>
      <c r="V821" s="24"/>
      <c r="W821" s="24"/>
      <c r="X821" s="24"/>
      <c r="Y821" s="24"/>
      <c r="Z821" s="24"/>
    </row>
    <row r="822" spans="1:26">
      <c r="A822" s="598"/>
      <c r="B822" s="598"/>
      <c r="C822" s="590"/>
      <c r="D822" s="590"/>
      <c r="E822" s="586"/>
      <c r="F822" s="586"/>
      <c r="G822" s="24"/>
      <c r="H822" s="24"/>
      <c r="I822" s="24"/>
      <c r="J822" s="24"/>
      <c r="K822" s="24"/>
      <c r="L822" s="24"/>
      <c r="M822" s="24"/>
      <c r="N822" s="24"/>
      <c r="O822" s="24"/>
      <c r="P822" s="24"/>
      <c r="Q822" s="24"/>
      <c r="R822" s="24"/>
      <c r="S822" s="24"/>
      <c r="T822" s="24"/>
      <c r="U822" s="24"/>
      <c r="V822" s="24"/>
      <c r="W822" s="24"/>
      <c r="X822" s="24"/>
      <c r="Y822" s="24"/>
      <c r="Z822" s="24"/>
    </row>
    <row r="823" spans="1:26">
      <c r="A823" s="598"/>
      <c r="B823" s="598"/>
      <c r="C823" s="590"/>
      <c r="D823" s="590"/>
      <c r="E823" s="586"/>
      <c r="F823" s="586"/>
      <c r="G823" s="24"/>
      <c r="H823" s="24"/>
      <c r="I823" s="24"/>
      <c r="J823" s="24"/>
      <c r="K823" s="24"/>
      <c r="L823" s="24"/>
      <c r="M823" s="24"/>
      <c r="N823" s="24"/>
      <c r="O823" s="24"/>
      <c r="P823" s="24"/>
      <c r="Q823" s="24"/>
      <c r="R823" s="24"/>
      <c r="S823" s="24"/>
      <c r="T823" s="24"/>
      <c r="U823" s="24"/>
      <c r="V823" s="24"/>
      <c r="W823" s="24"/>
      <c r="X823" s="24"/>
      <c r="Y823" s="24"/>
      <c r="Z823" s="24"/>
    </row>
    <row r="824" spans="1:26">
      <c r="A824" s="598"/>
      <c r="B824" s="598"/>
      <c r="C824" s="590"/>
      <c r="D824" s="590"/>
      <c r="E824" s="586"/>
      <c r="F824" s="586"/>
      <c r="G824" s="24"/>
      <c r="H824" s="24"/>
      <c r="I824" s="24"/>
      <c r="J824" s="24"/>
      <c r="K824" s="24"/>
      <c r="L824" s="24"/>
      <c r="M824" s="24"/>
      <c r="N824" s="24"/>
      <c r="O824" s="24"/>
      <c r="P824" s="24"/>
      <c r="Q824" s="24"/>
      <c r="R824" s="24"/>
      <c r="S824" s="24"/>
      <c r="T824" s="24"/>
      <c r="U824" s="24"/>
      <c r="V824" s="24"/>
      <c r="W824" s="24"/>
      <c r="X824" s="24"/>
      <c r="Y824" s="24"/>
      <c r="Z824" s="24"/>
    </row>
    <row r="825" spans="1:26">
      <c r="A825" s="598"/>
      <c r="B825" s="598"/>
      <c r="C825" s="590"/>
      <c r="D825" s="590"/>
      <c r="E825" s="586"/>
      <c r="F825" s="586"/>
      <c r="G825" s="24"/>
      <c r="H825" s="24"/>
      <c r="I825" s="24"/>
      <c r="J825" s="24"/>
      <c r="K825" s="24"/>
      <c r="L825" s="24"/>
      <c r="M825" s="24"/>
      <c r="N825" s="24"/>
      <c r="O825" s="24"/>
      <c r="P825" s="24"/>
      <c r="Q825" s="24"/>
      <c r="R825" s="24"/>
      <c r="S825" s="24"/>
      <c r="T825" s="24"/>
      <c r="U825" s="24"/>
      <c r="V825" s="24"/>
      <c r="W825" s="24"/>
      <c r="X825" s="24"/>
      <c r="Y825" s="24"/>
      <c r="Z825" s="24"/>
    </row>
    <row r="826" spans="1:26">
      <c r="A826" s="598"/>
      <c r="B826" s="598"/>
      <c r="C826" s="590"/>
      <c r="D826" s="590"/>
      <c r="E826" s="586"/>
      <c r="F826" s="586"/>
      <c r="G826" s="24"/>
      <c r="H826" s="24"/>
      <c r="I826" s="24"/>
      <c r="J826" s="24"/>
      <c r="K826" s="24"/>
      <c r="L826" s="24"/>
      <c r="M826" s="24"/>
      <c r="N826" s="24"/>
      <c r="O826" s="24"/>
      <c r="P826" s="24"/>
      <c r="Q826" s="24"/>
      <c r="R826" s="24"/>
      <c r="S826" s="24"/>
      <c r="T826" s="24"/>
      <c r="U826" s="24"/>
      <c r="V826" s="24"/>
      <c r="W826" s="24"/>
      <c r="X826" s="24"/>
      <c r="Y826" s="24"/>
      <c r="Z826" s="24"/>
    </row>
    <row r="827" spans="1:26">
      <c r="A827" s="598"/>
      <c r="B827" s="598"/>
      <c r="C827" s="590"/>
      <c r="D827" s="590"/>
      <c r="E827" s="586"/>
      <c r="F827" s="586"/>
      <c r="G827" s="24"/>
      <c r="H827" s="24"/>
      <c r="I827" s="24"/>
      <c r="J827" s="24"/>
      <c r="K827" s="24"/>
      <c r="L827" s="24"/>
      <c r="M827" s="24"/>
      <c r="N827" s="24"/>
      <c r="O827" s="24"/>
      <c r="P827" s="24"/>
      <c r="Q827" s="24"/>
      <c r="R827" s="24"/>
      <c r="S827" s="24"/>
      <c r="T827" s="24"/>
      <c r="U827" s="24"/>
      <c r="V827" s="24"/>
      <c r="W827" s="24"/>
      <c r="X827" s="24"/>
      <c r="Y827" s="24"/>
      <c r="Z827" s="24"/>
    </row>
    <row r="828" spans="1:26">
      <c r="A828" s="598"/>
      <c r="B828" s="598"/>
      <c r="C828" s="590"/>
      <c r="D828" s="590"/>
      <c r="E828" s="586"/>
      <c r="F828" s="586"/>
      <c r="G828" s="24"/>
      <c r="H828" s="24"/>
      <c r="I828" s="24"/>
      <c r="J828" s="24"/>
      <c r="K828" s="24"/>
      <c r="L828" s="24"/>
      <c r="M828" s="24"/>
      <c r="N828" s="24"/>
      <c r="O828" s="24"/>
      <c r="P828" s="24"/>
      <c r="Q828" s="24"/>
      <c r="R828" s="24"/>
      <c r="S828" s="24"/>
      <c r="T828" s="24"/>
      <c r="U828" s="24"/>
      <c r="V828" s="24"/>
      <c r="W828" s="24"/>
      <c r="X828" s="24"/>
      <c r="Y828" s="24"/>
      <c r="Z828" s="24"/>
    </row>
    <row r="829" spans="1:26">
      <c r="A829" s="598"/>
      <c r="B829" s="598"/>
      <c r="C829" s="590"/>
      <c r="D829" s="590"/>
      <c r="E829" s="586"/>
      <c r="F829" s="586"/>
      <c r="G829" s="24"/>
      <c r="H829" s="24"/>
      <c r="I829" s="24"/>
      <c r="J829" s="24"/>
      <c r="K829" s="24"/>
      <c r="L829" s="24"/>
      <c r="M829" s="24"/>
      <c r="N829" s="24"/>
      <c r="O829" s="24"/>
      <c r="P829" s="24"/>
      <c r="Q829" s="24"/>
      <c r="R829" s="24"/>
      <c r="S829" s="24"/>
      <c r="T829" s="24"/>
      <c r="U829" s="24"/>
      <c r="V829" s="24"/>
      <c r="W829" s="24"/>
      <c r="X829" s="24"/>
      <c r="Y829" s="24"/>
      <c r="Z829" s="24"/>
    </row>
    <row r="830" spans="1:26">
      <c r="A830" s="598"/>
      <c r="B830" s="598"/>
      <c r="C830" s="590"/>
      <c r="D830" s="590"/>
      <c r="E830" s="586"/>
      <c r="F830" s="586"/>
      <c r="G830" s="24"/>
      <c r="H830" s="24"/>
      <c r="I830" s="24"/>
      <c r="J830" s="24"/>
      <c r="K830" s="24"/>
      <c r="L830" s="24"/>
      <c r="M830" s="24"/>
      <c r="N830" s="24"/>
      <c r="O830" s="24"/>
      <c r="P830" s="24"/>
      <c r="Q830" s="24"/>
      <c r="R830" s="24"/>
      <c r="S830" s="24"/>
      <c r="T830" s="24"/>
      <c r="U830" s="24"/>
      <c r="V830" s="24"/>
      <c r="W830" s="24"/>
      <c r="X830" s="24"/>
      <c r="Y830" s="24"/>
      <c r="Z830" s="24"/>
    </row>
    <row r="831" spans="1:26">
      <c r="A831" s="598"/>
      <c r="B831" s="598"/>
      <c r="C831" s="590"/>
      <c r="D831" s="590"/>
      <c r="E831" s="586"/>
      <c r="F831" s="586"/>
      <c r="G831" s="24"/>
      <c r="H831" s="24"/>
      <c r="I831" s="24"/>
      <c r="J831" s="24"/>
      <c r="K831" s="24"/>
      <c r="L831" s="24"/>
      <c r="M831" s="24"/>
      <c r="N831" s="24"/>
      <c r="O831" s="24"/>
      <c r="P831" s="24"/>
      <c r="Q831" s="24"/>
      <c r="R831" s="24"/>
      <c r="S831" s="24"/>
      <c r="T831" s="24"/>
      <c r="U831" s="24"/>
      <c r="V831" s="24"/>
      <c r="W831" s="24"/>
      <c r="X831" s="24"/>
      <c r="Y831" s="24"/>
      <c r="Z831" s="24"/>
    </row>
    <row r="832" spans="1:26">
      <c r="A832" s="598"/>
      <c r="B832" s="598"/>
      <c r="C832" s="590"/>
      <c r="D832" s="590"/>
      <c r="E832" s="586"/>
      <c r="F832" s="586"/>
      <c r="G832" s="24"/>
      <c r="H832" s="24"/>
      <c r="I832" s="24"/>
      <c r="J832" s="24"/>
      <c r="K832" s="24"/>
      <c r="L832" s="24"/>
      <c r="M832" s="24"/>
      <c r="N832" s="24"/>
      <c r="O832" s="24"/>
      <c r="P832" s="24"/>
      <c r="Q832" s="24"/>
      <c r="R832" s="24"/>
      <c r="S832" s="24"/>
      <c r="T832" s="24"/>
      <c r="U832" s="24"/>
      <c r="V832" s="24"/>
      <c r="W832" s="24"/>
      <c r="X832" s="24"/>
      <c r="Y832" s="24"/>
      <c r="Z832" s="24"/>
    </row>
    <row r="833" spans="1:26">
      <c r="A833" s="598"/>
      <c r="B833" s="598"/>
      <c r="C833" s="590"/>
      <c r="D833" s="590"/>
      <c r="E833" s="586"/>
      <c r="F833" s="586"/>
      <c r="G833" s="24"/>
      <c r="H833" s="24"/>
      <c r="I833" s="24"/>
      <c r="J833" s="24"/>
      <c r="K833" s="24"/>
      <c r="L833" s="24"/>
      <c r="M833" s="24"/>
      <c r="N833" s="24"/>
      <c r="O833" s="24"/>
      <c r="P833" s="24"/>
      <c r="Q833" s="24"/>
      <c r="R833" s="24"/>
      <c r="S833" s="24"/>
      <c r="T833" s="24"/>
      <c r="U833" s="24"/>
      <c r="V833" s="24"/>
      <c r="W833" s="24"/>
      <c r="X833" s="24"/>
      <c r="Y833" s="24"/>
      <c r="Z833" s="24"/>
    </row>
    <row r="834" spans="1:26">
      <c r="A834" s="598"/>
      <c r="B834" s="598"/>
      <c r="C834" s="590"/>
      <c r="D834" s="590"/>
      <c r="E834" s="586"/>
      <c r="F834" s="586"/>
      <c r="G834" s="24"/>
      <c r="H834" s="24"/>
      <c r="I834" s="24"/>
      <c r="J834" s="24"/>
      <c r="K834" s="24"/>
      <c r="L834" s="24"/>
      <c r="M834" s="24"/>
      <c r="N834" s="24"/>
      <c r="O834" s="24"/>
      <c r="P834" s="24"/>
      <c r="Q834" s="24"/>
      <c r="R834" s="24"/>
      <c r="S834" s="24"/>
      <c r="T834" s="24"/>
      <c r="U834" s="24"/>
      <c r="V834" s="24"/>
      <c r="W834" s="24"/>
      <c r="X834" s="24"/>
      <c r="Y834" s="24"/>
      <c r="Z834" s="24"/>
    </row>
    <row r="835" spans="1:26">
      <c r="A835" s="598"/>
      <c r="B835" s="598"/>
      <c r="C835" s="590"/>
      <c r="D835" s="590"/>
      <c r="E835" s="586"/>
      <c r="F835" s="586"/>
      <c r="G835" s="24"/>
      <c r="H835" s="24"/>
      <c r="I835" s="24"/>
      <c r="J835" s="24"/>
      <c r="K835" s="24"/>
      <c r="L835" s="24"/>
      <c r="M835" s="24"/>
      <c r="N835" s="24"/>
      <c r="O835" s="24"/>
      <c r="P835" s="24"/>
      <c r="Q835" s="24"/>
      <c r="R835" s="24"/>
      <c r="S835" s="24"/>
      <c r="T835" s="24"/>
      <c r="U835" s="24"/>
      <c r="V835" s="24"/>
      <c r="W835" s="24"/>
      <c r="X835" s="24"/>
      <c r="Y835" s="24"/>
      <c r="Z835" s="24"/>
    </row>
    <row r="836" spans="1:26">
      <c r="A836" s="598"/>
      <c r="B836" s="598"/>
      <c r="C836" s="590"/>
      <c r="D836" s="590"/>
      <c r="E836" s="586"/>
      <c r="F836" s="586"/>
      <c r="G836" s="24"/>
      <c r="H836" s="24"/>
      <c r="I836" s="24"/>
      <c r="J836" s="24"/>
      <c r="K836" s="24"/>
      <c r="L836" s="24"/>
      <c r="M836" s="24"/>
      <c r="N836" s="24"/>
      <c r="O836" s="24"/>
      <c r="P836" s="24"/>
      <c r="Q836" s="24"/>
      <c r="R836" s="24"/>
      <c r="S836" s="24"/>
      <c r="T836" s="24"/>
      <c r="U836" s="24"/>
      <c r="V836" s="24"/>
      <c r="W836" s="24"/>
      <c r="X836" s="24"/>
      <c r="Y836" s="24"/>
      <c r="Z836" s="24"/>
    </row>
    <row r="837" spans="1:26">
      <c r="A837" s="598"/>
      <c r="B837" s="598"/>
      <c r="C837" s="590"/>
      <c r="D837" s="590"/>
      <c r="E837" s="586"/>
      <c r="F837" s="586"/>
      <c r="G837" s="24"/>
      <c r="H837" s="24"/>
      <c r="I837" s="24"/>
      <c r="J837" s="24"/>
      <c r="K837" s="24"/>
      <c r="L837" s="24"/>
      <c r="M837" s="24"/>
      <c r="N837" s="24"/>
      <c r="O837" s="24"/>
      <c r="P837" s="24"/>
      <c r="Q837" s="24"/>
      <c r="R837" s="24"/>
      <c r="S837" s="24"/>
      <c r="T837" s="24"/>
      <c r="U837" s="24"/>
      <c r="V837" s="24"/>
      <c r="W837" s="24"/>
      <c r="X837" s="24"/>
      <c r="Y837" s="24"/>
      <c r="Z837" s="24"/>
    </row>
    <row r="838" spans="1:26">
      <c r="A838" s="598"/>
      <c r="B838" s="598"/>
      <c r="C838" s="590"/>
      <c r="D838" s="590"/>
      <c r="E838" s="586"/>
      <c r="F838" s="586"/>
      <c r="G838" s="24"/>
      <c r="H838" s="24"/>
      <c r="I838" s="24"/>
      <c r="J838" s="24"/>
      <c r="K838" s="24"/>
      <c r="L838" s="24"/>
      <c r="M838" s="24"/>
      <c r="N838" s="24"/>
      <c r="O838" s="24"/>
      <c r="P838" s="24"/>
      <c r="Q838" s="24"/>
      <c r="R838" s="24"/>
      <c r="S838" s="24"/>
      <c r="T838" s="24"/>
      <c r="U838" s="24"/>
      <c r="V838" s="24"/>
      <c r="W838" s="24"/>
      <c r="X838" s="24"/>
      <c r="Y838" s="24"/>
      <c r="Z838" s="24"/>
    </row>
    <row r="839" spans="1:26">
      <c r="A839" s="598"/>
      <c r="B839" s="598"/>
      <c r="C839" s="590"/>
      <c r="D839" s="590"/>
      <c r="E839" s="586"/>
      <c r="F839" s="586"/>
      <c r="G839" s="24"/>
      <c r="H839" s="24"/>
      <c r="I839" s="24"/>
      <c r="J839" s="24"/>
      <c r="K839" s="24"/>
      <c r="L839" s="24"/>
      <c r="M839" s="24"/>
      <c r="N839" s="24"/>
      <c r="O839" s="24"/>
      <c r="P839" s="24"/>
      <c r="Q839" s="24"/>
      <c r="R839" s="24"/>
      <c r="S839" s="24"/>
      <c r="T839" s="24"/>
      <c r="U839" s="24"/>
      <c r="V839" s="24"/>
      <c r="W839" s="24"/>
      <c r="X839" s="24"/>
      <c r="Y839" s="24"/>
      <c r="Z839" s="24"/>
    </row>
    <row r="840" spans="1:26">
      <c r="A840" s="598"/>
      <c r="B840" s="598"/>
      <c r="C840" s="590"/>
      <c r="D840" s="590"/>
      <c r="E840" s="586"/>
      <c r="F840" s="586"/>
      <c r="G840" s="24"/>
      <c r="H840" s="24"/>
      <c r="I840" s="24"/>
      <c r="J840" s="24"/>
      <c r="K840" s="24"/>
      <c r="L840" s="24"/>
      <c r="M840" s="24"/>
      <c r="N840" s="24"/>
      <c r="O840" s="24"/>
      <c r="P840" s="24"/>
      <c r="Q840" s="24"/>
      <c r="R840" s="24"/>
      <c r="S840" s="24"/>
      <c r="T840" s="24"/>
      <c r="U840" s="24"/>
      <c r="V840" s="24"/>
      <c r="W840" s="24"/>
      <c r="X840" s="24"/>
      <c r="Y840" s="24"/>
      <c r="Z840" s="24"/>
    </row>
    <row r="841" spans="1:26">
      <c r="A841" s="598"/>
      <c r="B841" s="598"/>
      <c r="C841" s="590"/>
      <c r="D841" s="590"/>
      <c r="E841" s="586"/>
      <c r="F841" s="586"/>
      <c r="G841" s="24"/>
      <c r="H841" s="24"/>
      <c r="I841" s="24"/>
      <c r="J841" s="24"/>
      <c r="K841" s="24"/>
      <c r="L841" s="24"/>
      <c r="M841" s="24"/>
      <c r="N841" s="24"/>
      <c r="O841" s="24"/>
      <c r="P841" s="24"/>
      <c r="Q841" s="24"/>
      <c r="R841" s="24"/>
      <c r="S841" s="24"/>
      <c r="T841" s="24"/>
      <c r="U841" s="24"/>
      <c r="V841" s="24"/>
      <c r="W841" s="24"/>
      <c r="X841" s="24"/>
      <c r="Y841" s="24"/>
      <c r="Z841" s="24"/>
    </row>
    <row r="842" spans="1:26">
      <c r="A842" s="598"/>
      <c r="B842" s="598"/>
      <c r="C842" s="590"/>
      <c r="D842" s="590"/>
      <c r="E842" s="586"/>
      <c r="F842" s="586"/>
      <c r="G842" s="24"/>
      <c r="H842" s="24"/>
      <c r="I842" s="24"/>
      <c r="J842" s="24"/>
      <c r="K842" s="24"/>
      <c r="L842" s="24"/>
      <c r="M842" s="24"/>
      <c r="N842" s="24"/>
      <c r="O842" s="24"/>
      <c r="P842" s="24"/>
      <c r="Q842" s="24"/>
      <c r="R842" s="24"/>
      <c r="S842" s="24"/>
      <c r="T842" s="24"/>
      <c r="U842" s="24"/>
      <c r="V842" s="24"/>
      <c r="W842" s="24"/>
      <c r="X842" s="24"/>
      <c r="Y842" s="24"/>
      <c r="Z842" s="24"/>
    </row>
    <row r="843" spans="1:26">
      <c r="A843" s="598"/>
      <c r="B843" s="598"/>
      <c r="C843" s="590"/>
      <c r="D843" s="590"/>
      <c r="E843" s="586"/>
      <c r="F843" s="586"/>
      <c r="G843" s="24"/>
      <c r="H843" s="24"/>
      <c r="I843" s="24"/>
      <c r="J843" s="24"/>
      <c r="K843" s="24"/>
      <c r="L843" s="24"/>
      <c r="M843" s="24"/>
      <c r="N843" s="24"/>
      <c r="O843" s="24"/>
      <c r="P843" s="24"/>
      <c r="Q843" s="24"/>
      <c r="R843" s="24"/>
      <c r="S843" s="24"/>
      <c r="T843" s="24"/>
      <c r="U843" s="24"/>
      <c r="V843" s="24"/>
      <c r="W843" s="24"/>
      <c r="X843" s="24"/>
      <c r="Y843" s="24"/>
      <c r="Z843" s="24"/>
    </row>
    <row r="844" spans="1:26">
      <c r="A844" s="598"/>
      <c r="B844" s="598"/>
      <c r="C844" s="590"/>
      <c r="D844" s="590"/>
      <c r="E844" s="586"/>
      <c r="F844" s="586"/>
      <c r="G844" s="24"/>
      <c r="H844" s="24"/>
      <c r="I844" s="24"/>
      <c r="J844" s="24"/>
      <c r="K844" s="24"/>
      <c r="L844" s="24"/>
      <c r="M844" s="24"/>
      <c r="N844" s="24"/>
      <c r="O844" s="24"/>
      <c r="P844" s="24"/>
      <c r="Q844" s="24"/>
      <c r="R844" s="24"/>
      <c r="S844" s="24"/>
      <c r="T844" s="24"/>
      <c r="U844" s="24"/>
      <c r="V844" s="24"/>
      <c r="W844" s="24"/>
      <c r="X844" s="24"/>
      <c r="Y844" s="24"/>
      <c r="Z844" s="24"/>
    </row>
    <row r="845" spans="1:26">
      <c r="A845" s="598"/>
      <c r="B845" s="598"/>
      <c r="C845" s="590"/>
      <c r="D845" s="590"/>
      <c r="E845" s="586"/>
      <c r="F845" s="586"/>
      <c r="G845" s="24"/>
      <c r="H845" s="24"/>
      <c r="I845" s="24"/>
      <c r="J845" s="24"/>
      <c r="K845" s="24"/>
      <c r="L845" s="24"/>
      <c r="M845" s="24"/>
      <c r="N845" s="24"/>
      <c r="O845" s="24"/>
      <c r="P845" s="24"/>
      <c r="Q845" s="24"/>
      <c r="R845" s="24"/>
      <c r="S845" s="24"/>
      <c r="T845" s="24"/>
      <c r="U845" s="24"/>
      <c r="V845" s="24"/>
      <c r="W845" s="24"/>
      <c r="X845" s="24"/>
      <c r="Y845" s="24"/>
      <c r="Z845" s="24"/>
    </row>
    <row r="846" spans="1:26">
      <c r="A846" s="598"/>
      <c r="B846" s="598"/>
      <c r="C846" s="590"/>
      <c r="D846" s="590"/>
      <c r="E846" s="586"/>
      <c r="F846" s="586"/>
      <c r="G846" s="24"/>
      <c r="H846" s="24"/>
      <c r="I846" s="24"/>
      <c r="J846" s="24"/>
      <c r="K846" s="24"/>
      <c r="L846" s="24"/>
      <c r="M846" s="24"/>
      <c r="N846" s="24"/>
      <c r="O846" s="24"/>
      <c r="P846" s="24"/>
      <c r="Q846" s="24"/>
      <c r="R846" s="24"/>
      <c r="S846" s="24"/>
      <c r="T846" s="24"/>
      <c r="U846" s="24"/>
      <c r="V846" s="24"/>
      <c r="W846" s="24"/>
      <c r="X846" s="24"/>
      <c r="Y846" s="24"/>
      <c r="Z846" s="24"/>
    </row>
    <row r="847" spans="1:26">
      <c r="A847" s="598"/>
      <c r="B847" s="598"/>
      <c r="C847" s="590"/>
      <c r="D847" s="590"/>
      <c r="E847" s="586"/>
      <c r="F847" s="586"/>
      <c r="G847" s="24"/>
      <c r="H847" s="24"/>
      <c r="I847" s="24"/>
      <c r="J847" s="24"/>
      <c r="K847" s="24"/>
      <c r="L847" s="24"/>
      <c r="M847" s="24"/>
      <c r="N847" s="24"/>
      <c r="O847" s="24"/>
      <c r="P847" s="24"/>
      <c r="Q847" s="24"/>
      <c r="R847" s="24"/>
      <c r="S847" s="24"/>
      <c r="T847" s="24"/>
      <c r="U847" s="24"/>
      <c r="V847" s="24"/>
      <c r="W847" s="24"/>
      <c r="X847" s="24"/>
      <c r="Y847" s="24"/>
      <c r="Z847" s="24"/>
    </row>
    <row r="848" spans="1:26">
      <c r="A848" s="598"/>
      <c r="B848" s="598"/>
      <c r="C848" s="590"/>
      <c r="D848" s="590"/>
      <c r="E848" s="586"/>
      <c r="F848" s="586"/>
      <c r="G848" s="24"/>
      <c r="H848" s="24"/>
      <c r="I848" s="24"/>
      <c r="J848" s="24"/>
      <c r="K848" s="24"/>
      <c r="L848" s="24"/>
      <c r="M848" s="24"/>
      <c r="N848" s="24"/>
      <c r="O848" s="24"/>
      <c r="P848" s="24"/>
      <c r="Q848" s="24"/>
      <c r="R848" s="24"/>
      <c r="S848" s="24"/>
      <c r="T848" s="24"/>
      <c r="U848" s="24"/>
      <c r="V848" s="24"/>
      <c r="W848" s="24"/>
      <c r="X848" s="24"/>
      <c r="Y848" s="24"/>
      <c r="Z848" s="24"/>
    </row>
    <row r="849" spans="1:26">
      <c r="A849" s="598"/>
      <c r="B849" s="598"/>
      <c r="C849" s="590"/>
      <c r="D849" s="590"/>
      <c r="E849" s="586"/>
      <c r="F849" s="586"/>
      <c r="G849" s="24"/>
      <c r="H849" s="24"/>
      <c r="I849" s="24"/>
      <c r="J849" s="24"/>
      <c r="K849" s="24"/>
      <c r="L849" s="24"/>
      <c r="M849" s="24"/>
      <c r="N849" s="24"/>
      <c r="O849" s="24"/>
      <c r="P849" s="24"/>
      <c r="Q849" s="24"/>
      <c r="R849" s="24"/>
      <c r="S849" s="24"/>
      <c r="T849" s="24"/>
      <c r="U849" s="24"/>
      <c r="V849" s="24"/>
      <c r="W849" s="24"/>
      <c r="X849" s="24"/>
      <c r="Y849" s="24"/>
      <c r="Z849" s="24"/>
    </row>
    <row r="850" spans="1:26">
      <c r="A850" s="598"/>
      <c r="B850" s="598"/>
      <c r="C850" s="590"/>
      <c r="D850" s="590"/>
      <c r="E850" s="586"/>
      <c r="F850" s="586"/>
      <c r="G850" s="24"/>
      <c r="H850" s="24"/>
      <c r="I850" s="24"/>
      <c r="J850" s="24"/>
      <c r="K850" s="24"/>
      <c r="L850" s="24"/>
      <c r="M850" s="24"/>
      <c r="N850" s="24"/>
      <c r="O850" s="24"/>
      <c r="P850" s="24"/>
      <c r="Q850" s="24"/>
      <c r="R850" s="24"/>
      <c r="S850" s="24"/>
      <c r="T850" s="24"/>
      <c r="U850" s="24"/>
      <c r="V850" s="24"/>
      <c r="W850" s="24"/>
      <c r="X850" s="24"/>
      <c r="Y850" s="24"/>
      <c r="Z850" s="24"/>
    </row>
    <row r="851" spans="1:26">
      <c r="A851" s="598"/>
      <c r="B851" s="598"/>
      <c r="C851" s="590"/>
      <c r="D851" s="590"/>
      <c r="E851" s="586"/>
      <c r="F851" s="586"/>
      <c r="G851" s="24"/>
      <c r="H851" s="24"/>
      <c r="I851" s="24"/>
      <c r="J851" s="24"/>
      <c r="K851" s="24"/>
      <c r="L851" s="24"/>
      <c r="M851" s="24"/>
      <c r="N851" s="24"/>
      <c r="O851" s="24"/>
      <c r="P851" s="24"/>
      <c r="Q851" s="24"/>
      <c r="R851" s="24"/>
      <c r="S851" s="24"/>
      <c r="T851" s="24"/>
      <c r="U851" s="24"/>
      <c r="V851" s="24"/>
      <c r="W851" s="24"/>
      <c r="X851" s="24"/>
      <c r="Y851" s="24"/>
      <c r="Z851" s="24"/>
    </row>
    <row r="852" spans="1:26">
      <c r="A852" s="598"/>
      <c r="B852" s="598"/>
      <c r="C852" s="590"/>
      <c r="D852" s="590"/>
      <c r="E852" s="586"/>
      <c r="F852" s="586"/>
      <c r="G852" s="24"/>
      <c r="H852" s="24"/>
      <c r="I852" s="24"/>
      <c r="J852" s="24"/>
      <c r="K852" s="24"/>
      <c r="L852" s="24"/>
      <c r="M852" s="24"/>
      <c r="N852" s="24"/>
      <c r="O852" s="24"/>
      <c r="P852" s="24"/>
      <c r="Q852" s="24"/>
      <c r="R852" s="24"/>
      <c r="S852" s="24"/>
      <c r="T852" s="24"/>
      <c r="U852" s="24"/>
      <c r="V852" s="24"/>
      <c r="W852" s="24"/>
      <c r="X852" s="24"/>
      <c r="Y852" s="24"/>
      <c r="Z852" s="24"/>
    </row>
    <row r="853" spans="1:26">
      <c r="A853" s="598"/>
      <c r="B853" s="598"/>
      <c r="C853" s="590"/>
      <c r="D853" s="590"/>
      <c r="E853" s="586"/>
      <c r="F853" s="586"/>
      <c r="G853" s="24"/>
      <c r="H853" s="24"/>
      <c r="I853" s="24"/>
      <c r="J853" s="24"/>
      <c r="K853" s="24"/>
      <c r="L853" s="24"/>
      <c r="M853" s="24"/>
      <c r="N853" s="24"/>
      <c r="O853" s="24"/>
      <c r="P853" s="24"/>
      <c r="Q853" s="24"/>
      <c r="R853" s="24"/>
      <c r="S853" s="24"/>
      <c r="T853" s="24"/>
      <c r="U853" s="24"/>
      <c r="V853" s="24"/>
      <c r="W853" s="24"/>
      <c r="X853" s="24"/>
      <c r="Y853" s="24"/>
      <c r="Z853" s="24"/>
    </row>
    <row r="854" spans="1:26">
      <c r="A854" s="598"/>
      <c r="B854" s="598"/>
      <c r="C854" s="590"/>
      <c r="D854" s="590"/>
      <c r="E854" s="586"/>
      <c r="F854" s="586"/>
      <c r="G854" s="24"/>
      <c r="H854" s="24"/>
      <c r="I854" s="24"/>
      <c r="J854" s="24"/>
      <c r="K854" s="24"/>
      <c r="L854" s="24"/>
      <c r="M854" s="24"/>
      <c r="N854" s="24"/>
      <c r="O854" s="24"/>
      <c r="P854" s="24"/>
      <c r="Q854" s="24"/>
      <c r="R854" s="24"/>
      <c r="S854" s="24"/>
      <c r="T854" s="24"/>
      <c r="U854" s="24"/>
      <c r="V854" s="24"/>
      <c r="W854" s="24"/>
      <c r="X854" s="24"/>
      <c r="Y854" s="24"/>
      <c r="Z854" s="24"/>
    </row>
    <row r="855" spans="1:26">
      <c r="A855" s="598"/>
      <c r="B855" s="598"/>
      <c r="C855" s="590"/>
      <c r="D855" s="590"/>
      <c r="E855" s="586"/>
      <c r="F855" s="586"/>
      <c r="G855" s="24"/>
      <c r="H855" s="24"/>
      <c r="I855" s="24"/>
      <c r="J855" s="24"/>
      <c r="K855" s="24"/>
      <c r="L855" s="24"/>
      <c r="M855" s="24"/>
      <c r="N855" s="24"/>
      <c r="O855" s="24"/>
      <c r="P855" s="24"/>
      <c r="Q855" s="24"/>
      <c r="R855" s="24"/>
      <c r="S855" s="24"/>
      <c r="T855" s="24"/>
      <c r="U855" s="24"/>
      <c r="V855" s="24"/>
      <c r="W855" s="24"/>
      <c r="X855" s="24"/>
      <c r="Y855" s="24"/>
      <c r="Z855" s="24"/>
    </row>
    <row r="856" spans="1:26">
      <c r="A856" s="598"/>
      <c r="B856" s="598"/>
      <c r="C856" s="590"/>
      <c r="D856" s="590"/>
      <c r="E856" s="586"/>
      <c r="F856" s="586"/>
      <c r="G856" s="24"/>
      <c r="H856" s="24"/>
      <c r="I856" s="24"/>
      <c r="J856" s="24"/>
      <c r="K856" s="24"/>
      <c r="L856" s="24"/>
      <c r="M856" s="24"/>
      <c r="N856" s="24"/>
      <c r="O856" s="24"/>
      <c r="P856" s="24"/>
      <c r="Q856" s="24"/>
      <c r="R856" s="24"/>
      <c r="S856" s="24"/>
      <c r="T856" s="24"/>
      <c r="U856" s="24"/>
      <c r="V856" s="24"/>
      <c r="W856" s="24"/>
      <c r="X856" s="24"/>
      <c r="Y856" s="24"/>
      <c r="Z856" s="24"/>
    </row>
    <row r="857" spans="1:26">
      <c r="A857" s="598"/>
      <c r="B857" s="598"/>
      <c r="C857" s="590"/>
      <c r="D857" s="590"/>
      <c r="E857" s="586"/>
      <c r="F857" s="586"/>
      <c r="G857" s="24"/>
      <c r="H857" s="24"/>
      <c r="I857" s="24"/>
      <c r="J857" s="24"/>
      <c r="K857" s="24"/>
      <c r="L857" s="24"/>
      <c r="M857" s="24"/>
      <c r="N857" s="24"/>
      <c r="O857" s="24"/>
      <c r="P857" s="24"/>
      <c r="Q857" s="24"/>
      <c r="R857" s="24"/>
      <c r="S857" s="24"/>
      <c r="T857" s="24"/>
      <c r="U857" s="24"/>
      <c r="V857" s="24"/>
      <c r="W857" s="24"/>
      <c r="X857" s="24"/>
      <c r="Y857" s="24"/>
      <c r="Z857" s="24"/>
    </row>
    <row r="858" spans="1:26">
      <c r="A858" s="598"/>
      <c r="B858" s="598"/>
      <c r="C858" s="590"/>
      <c r="D858" s="590"/>
      <c r="E858" s="586"/>
      <c r="F858" s="586"/>
      <c r="G858" s="24"/>
      <c r="H858" s="24"/>
      <c r="I858" s="24"/>
      <c r="J858" s="24"/>
      <c r="K858" s="24"/>
      <c r="L858" s="24"/>
      <c r="M858" s="24"/>
      <c r="N858" s="24"/>
      <c r="O858" s="24"/>
      <c r="P858" s="24"/>
      <c r="Q858" s="24"/>
      <c r="R858" s="24"/>
      <c r="S858" s="24"/>
      <c r="T858" s="24"/>
      <c r="U858" s="24"/>
      <c r="V858" s="24"/>
      <c r="W858" s="24"/>
      <c r="X858" s="24"/>
      <c r="Y858" s="24"/>
      <c r="Z858" s="24"/>
    </row>
    <row r="859" spans="1:26">
      <c r="A859" s="598"/>
      <c r="B859" s="598"/>
      <c r="C859" s="590"/>
      <c r="D859" s="590"/>
      <c r="E859" s="586"/>
      <c r="F859" s="586"/>
      <c r="G859" s="24"/>
      <c r="H859" s="24"/>
      <c r="I859" s="24"/>
      <c r="J859" s="24"/>
      <c r="K859" s="24"/>
      <c r="L859" s="24"/>
      <c r="M859" s="24"/>
      <c r="N859" s="24"/>
      <c r="O859" s="24"/>
      <c r="P859" s="24"/>
      <c r="Q859" s="24"/>
      <c r="R859" s="24"/>
      <c r="S859" s="24"/>
      <c r="T859" s="24"/>
      <c r="U859" s="24"/>
      <c r="V859" s="24"/>
      <c r="W859" s="24"/>
      <c r="X859" s="24"/>
      <c r="Y859" s="24"/>
      <c r="Z859" s="24"/>
    </row>
    <row r="860" spans="1:26">
      <c r="A860" s="598"/>
      <c r="B860" s="598"/>
      <c r="C860" s="590"/>
      <c r="D860" s="590"/>
      <c r="E860" s="586"/>
      <c r="F860" s="586"/>
      <c r="G860" s="24"/>
      <c r="H860" s="24"/>
      <c r="I860" s="24"/>
      <c r="J860" s="24"/>
      <c r="K860" s="24"/>
      <c r="L860" s="24"/>
      <c r="M860" s="24"/>
      <c r="N860" s="24"/>
      <c r="O860" s="24"/>
      <c r="P860" s="24"/>
      <c r="Q860" s="24"/>
      <c r="R860" s="24"/>
      <c r="S860" s="24"/>
      <c r="T860" s="24"/>
      <c r="U860" s="24"/>
      <c r="V860" s="24"/>
      <c r="W860" s="24"/>
      <c r="X860" s="24"/>
      <c r="Y860" s="24"/>
      <c r="Z860" s="24"/>
    </row>
    <row r="861" spans="1:26">
      <c r="A861" s="598"/>
      <c r="B861" s="598"/>
      <c r="C861" s="590"/>
      <c r="D861" s="590"/>
      <c r="E861" s="586"/>
      <c r="F861" s="586"/>
      <c r="G861" s="24"/>
      <c r="H861" s="24"/>
      <c r="I861" s="24"/>
      <c r="J861" s="24"/>
      <c r="K861" s="24"/>
      <c r="L861" s="24"/>
      <c r="M861" s="24"/>
      <c r="N861" s="24"/>
      <c r="O861" s="24"/>
      <c r="P861" s="24"/>
      <c r="Q861" s="24"/>
      <c r="R861" s="24"/>
      <c r="S861" s="24"/>
      <c r="T861" s="24"/>
      <c r="U861" s="24"/>
      <c r="V861" s="24"/>
      <c r="W861" s="24"/>
      <c r="X861" s="24"/>
      <c r="Y861" s="24"/>
      <c r="Z861" s="24"/>
    </row>
    <row r="862" spans="1:26">
      <c r="A862" s="598"/>
      <c r="B862" s="598"/>
      <c r="C862" s="590"/>
      <c r="D862" s="590"/>
      <c r="E862" s="586"/>
      <c r="F862" s="586"/>
      <c r="G862" s="24"/>
      <c r="H862" s="24"/>
      <c r="I862" s="24"/>
      <c r="J862" s="24"/>
      <c r="K862" s="24"/>
      <c r="L862" s="24"/>
      <c r="M862" s="24"/>
      <c r="N862" s="24"/>
      <c r="O862" s="24"/>
      <c r="P862" s="24"/>
      <c r="Q862" s="24"/>
      <c r="R862" s="24"/>
      <c r="S862" s="24"/>
      <c r="T862" s="24"/>
      <c r="U862" s="24"/>
      <c r="V862" s="24"/>
      <c r="W862" s="24"/>
      <c r="X862" s="24"/>
      <c r="Y862" s="24"/>
      <c r="Z862" s="24"/>
    </row>
    <row r="863" spans="1:26">
      <c r="A863" s="598"/>
      <c r="B863" s="598"/>
      <c r="C863" s="590"/>
      <c r="D863" s="590"/>
      <c r="E863" s="586"/>
      <c r="F863" s="586"/>
      <c r="G863" s="24"/>
      <c r="H863" s="24"/>
      <c r="I863" s="24"/>
      <c r="J863" s="24"/>
      <c r="K863" s="24"/>
      <c r="L863" s="24"/>
      <c r="M863" s="24"/>
      <c r="N863" s="24"/>
      <c r="O863" s="24"/>
      <c r="P863" s="24"/>
      <c r="Q863" s="24"/>
      <c r="R863" s="24"/>
      <c r="S863" s="24"/>
      <c r="T863" s="24"/>
      <c r="U863" s="24"/>
      <c r="V863" s="24"/>
      <c r="W863" s="24"/>
      <c r="X863" s="24"/>
      <c r="Y863" s="24"/>
      <c r="Z863" s="24"/>
    </row>
    <row r="864" spans="1:26">
      <c r="A864" s="598"/>
      <c r="B864" s="598"/>
      <c r="C864" s="590"/>
      <c r="D864" s="590"/>
      <c r="E864" s="586"/>
      <c r="F864" s="586"/>
      <c r="G864" s="24"/>
      <c r="H864" s="24"/>
      <c r="I864" s="24"/>
      <c r="J864" s="24"/>
      <c r="K864" s="24"/>
      <c r="L864" s="24"/>
      <c r="M864" s="24"/>
      <c r="N864" s="24"/>
      <c r="O864" s="24"/>
      <c r="P864" s="24"/>
      <c r="Q864" s="24"/>
      <c r="R864" s="24"/>
      <c r="S864" s="24"/>
      <c r="T864" s="24"/>
      <c r="U864" s="24"/>
      <c r="V864" s="24"/>
      <c r="W864" s="24"/>
      <c r="X864" s="24"/>
      <c r="Y864" s="24"/>
      <c r="Z864" s="24"/>
    </row>
    <row r="865" spans="1:26">
      <c r="A865" s="598"/>
      <c r="B865" s="598"/>
      <c r="C865" s="590"/>
      <c r="D865" s="590"/>
      <c r="E865" s="586"/>
      <c r="F865" s="586"/>
      <c r="G865" s="24"/>
      <c r="H865" s="24"/>
      <c r="I865" s="24"/>
      <c r="J865" s="24"/>
      <c r="K865" s="24"/>
      <c r="L865" s="24"/>
      <c r="M865" s="24"/>
      <c r="N865" s="24"/>
      <c r="O865" s="24"/>
      <c r="P865" s="24"/>
      <c r="Q865" s="24"/>
      <c r="R865" s="24"/>
      <c r="S865" s="24"/>
      <c r="T865" s="24"/>
      <c r="U865" s="24"/>
      <c r="V865" s="24"/>
      <c r="W865" s="24"/>
      <c r="X865" s="24"/>
      <c r="Y865" s="24"/>
      <c r="Z865" s="24"/>
    </row>
    <row r="866" spans="1:26">
      <c r="A866" s="598"/>
      <c r="B866" s="598"/>
      <c r="C866" s="590"/>
      <c r="D866" s="590"/>
      <c r="E866" s="586"/>
      <c r="F866" s="586"/>
      <c r="G866" s="24"/>
      <c r="H866" s="24"/>
      <c r="I866" s="24"/>
      <c r="J866" s="24"/>
      <c r="K866" s="24"/>
      <c r="L866" s="24"/>
      <c r="M866" s="24"/>
      <c r="N866" s="24"/>
      <c r="O866" s="24"/>
      <c r="P866" s="24"/>
      <c r="Q866" s="24"/>
      <c r="R866" s="24"/>
      <c r="S866" s="24"/>
      <c r="T866" s="24"/>
      <c r="U866" s="24"/>
      <c r="V866" s="24"/>
      <c r="W866" s="24"/>
      <c r="X866" s="24"/>
      <c r="Y866" s="24"/>
      <c r="Z866" s="24"/>
    </row>
    <row r="867" spans="1:26">
      <c r="A867" s="598"/>
      <c r="B867" s="598"/>
      <c r="C867" s="590"/>
      <c r="D867" s="590"/>
      <c r="E867" s="586"/>
      <c r="F867" s="586"/>
      <c r="G867" s="24"/>
      <c r="H867" s="24"/>
      <c r="I867" s="24"/>
      <c r="J867" s="24"/>
      <c r="K867" s="24"/>
      <c r="L867" s="24"/>
      <c r="M867" s="24"/>
      <c r="N867" s="24"/>
      <c r="O867" s="24"/>
      <c r="P867" s="24"/>
      <c r="Q867" s="24"/>
      <c r="R867" s="24"/>
      <c r="S867" s="24"/>
      <c r="T867" s="24"/>
      <c r="U867" s="24"/>
      <c r="V867" s="24"/>
      <c r="W867" s="24"/>
      <c r="X867" s="24"/>
      <c r="Y867" s="24"/>
      <c r="Z867" s="24"/>
    </row>
    <row r="868" spans="1:26">
      <c r="A868" s="598"/>
      <c r="B868" s="598"/>
      <c r="C868" s="590"/>
      <c r="D868" s="590"/>
      <c r="E868" s="586"/>
      <c r="F868" s="586"/>
      <c r="G868" s="24"/>
      <c r="H868" s="24"/>
      <c r="I868" s="24"/>
      <c r="J868" s="24"/>
      <c r="K868" s="24"/>
      <c r="L868" s="24"/>
      <c r="M868" s="24"/>
      <c r="N868" s="24"/>
      <c r="O868" s="24"/>
      <c r="P868" s="24"/>
      <c r="Q868" s="24"/>
      <c r="R868" s="24"/>
      <c r="S868" s="24"/>
      <c r="T868" s="24"/>
      <c r="U868" s="24"/>
      <c r="V868" s="24"/>
      <c r="W868" s="24"/>
      <c r="X868" s="24"/>
      <c r="Y868" s="24"/>
      <c r="Z868" s="24"/>
    </row>
    <row r="869" spans="1:26">
      <c r="A869" s="598"/>
      <c r="B869" s="598"/>
      <c r="C869" s="590"/>
      <c r="D869" s="590"/>
      <c r="E869" s="586"/>
      <c r="F869" s="586"/>
      <c r="G869" s="24"/>
      <c r="H869" s="24"/>
      <c r="I869" s="24"/>
      <c r="J869" s="24"/>
      <c r="K869" s="24"/>
      <c r="L869" s="24"/>
      <c r="M869" s="24"/>
      <c r="N869" s="24"/>
      <c r="O869" s="24"/>
      <c r="P869" s="24"/>
      <c r="Q869" s="24"/>
      <c r="R869" s="24"/>
      <c r="S869" s="24"/>
      <c r="T869" s="24"/>
      <c r="U869" s="24"/>
      <c r="V869" s="24"/>
      <c r="W869" s="24"/>
      <c r="X869" s="24"/>
      <c r="Y869" s="24"/>
      <c r="Z869" s="24"/>
    </row>
    <row r="870" spans="1:26">
      <c r="A870" s="598"/>
      <c r="B870" s="598"/>
      <c r="C870" s="590"/>
      <c r="D870" s="590"/>
      <c r="E870" s="586"/>
      <c r="F870" s="586"/>
      <c r="G870" s="24"/>
      <c r="H870" s="24"/>
      <c r="I870" s="24"/>
      <c r="J870" s="24"/>
      <c r="K870" s="24"/>
      <c r="L870" s="24"/>
      <c r="M870" s="24"/>
      <c r="N870" s="24"/>
      <c r="O870" s="24"/>
      <c r="P870" s="24"/>
      <c r="Q870" s="24"/>
      <c r="R870" s="24"/>
      <c r="S870" s="24"/>
      <c r="T870" s="24"/>
      <c r="U870" s="24"/>
      <c r="V870" s="24"/>
      <c r="W870" s="24"/>
      <c r="X870" s="24"/>
      <c r="Y870" s="24"/>
      <c r="Z870" s="24"/>
    </row>
    <row r="871" spans="1:26">
      <c r="A871" s="598"/>
      <c r="B871" s="598"/>
      <c r="C871" s="590"/>
      <c r="D871" s="590"/>
      <c r="E871" s="586"/>
      <c r="F871" s="586"/>
      <c r="G871" s="24"/>
      <c r="H871" s="24"/>
      <c r="I871" s="24"/>
      <c r="J871" s="24"/>
      <c r="K871" s="24"/>
      <c r="L871" s="24"/>
      <c r="M871" s="24"/>
      <c r="N871" s="24"/>
      <c r="O871" s="24"/>
      <c r="P871" s="24"/>
      <c r="Q871" s="24"/>
      <c r="R871" s="24"/>
      <c r="S871" s="24"/>
      <c r="T871" s="24"/>
      <c r="U871" s="24"/>
      <c r="V871" s="24"/>
      <c r="W871" s="24"/>
      <c r="X871" s="24"/>
      <c r="Y871" s="24"/>
      <c r="Z871" s="24"/>
    </row>
    <row r="872" spans="1:26">
      <c r="A872" s="598"/>
      <c r="B872" s="598"/>
      <c r="C872" s="590"/>
      <c r="D872" s="590"/>
      <c r="E872" s="586"/>
      <c r="F872" s="586"/>
      <c r="G872" s="24"/>
      <c r="H872" s="24"/>
      <c r="I872" s="24"/>
      <c r="J872" s="24"/>
      <c r="K872" s="24"/>
      <c r="L872" s="24"/>
      <c r="M872" s="24"/>
      <c r="N872" s="24"/>
      <c r="O872" s="24"/>
      <c r="P872" s="24"/>
      <c r="Q872" s="24"/>
      <c r="R872" s="24"/>
      <c r="S872" s="24"/>
      <c r="T872" s="24"/>
      <c r="U872" s="24"/>
      <c r="V872" s="24"/>
      <c r="W872" s="24"/>
      <c r="X872" s="24"/>
      <c r="Y872" s="24"/>
      <c r="Z872" s="24"/>
    </row>
    <row r="873" spans="1:26">
      <c r="A873" s="598"/>
      <c r="B873" s="598"/>
      <c r="C873" s="590"/>
      <c r="D873" s="590"/>
      <c r="E873" s="586"/>
      <c r="F873" s="586"/>
      <c r="G873" s="24"/>
      <c r="H873" s="24"/>
      <c r="I873" s="24"/>
      <c r="J873" s="24"/>
      <c r="K873" s="24"/>
      <c r="L873" s="24"/>
      <c r="M873" s="24"/>
      <c r="N873" s="24"/>
      <c r="O873" s="24"/>
      <c r="P873" s="24"/>
      <c r="Q873" s="24"/>
      <c r="R873" s="24"/>
      <c r="S873" s="24"/>
      <c r="T873" s="24"/>
      <c r="U873" s="24"/>
      <c r="V873" s="24"/>
      <c r="W873" s="24"/>
      <c r="X873" s="24"/>
      <c r="Y873" s="24"/>
      <c r="Z873" s="24"/>
    </row>
    <row r="874" spans="1:26">
      <c r="A874" s="598"/>
      <c r="B874" s="598"/>
      <c r="C874" s="590"/>
      <c r="D874" s="590"/>
      <c r="E874" s="586"/>
      <c r="F874" s="586"/>
      <c r="G874" s="24"/>
      <c r="H874" s="24"/>
      <c r="I874" s="24"/>
      <c r="J874" s="24"/>
      <c r="K874" s="24"/>
      <c r="L874" s="24"/>
      <c r="M874" s="24"/>
      <c r="N874" s="24"/>
      <c r="O874" s="24"/>
      <c r="P874" s="24"/>
      <c r="Q874" s="24"/>
      <c r="R874" s="24"/>
      <c r="S874" s="24"/>
      <c r="T874" s="24"/>
      <c r="U874" s="24"/>
      <c r="V874" s="24"/>
      <c r="W874" s="24"/>
      <c r="X874" s="24"/>
      <c r="Y874" s="24"/>
      <c r="Z874" s="24"/>
    </row>
    <row r="875" spans="1:26">
      <c r="A875" s="598"/>
      <c r="B875" s="598"/>
      <c r="C875" s="590"/>
      <c r="D875" s="590"/>
      <c r="E875" s="586"/>
      <c r="F875" s="586"/>
      <c r="G875" s="24"/>
      <c r="H875" s="24"/>
      <c r="I875" s="24"/>
      <c r="J875" s="24"/>
      <c r="K875" s="24"/>
      <c r="L875" s="24"/>
      <c r="M875" s="24"/>
      <c r="N875" s="24"/>
      <c r="O875" s="24"/>
      <c r="P875" s="24"/>
      <c r="Q875" s="24"/>
      <c r="R875" s="24"/>
      <c r="S875" s="24"/>
      <c r="T875" s="24"/>
      <c r="U875" s="24"/>
      <c r="V875" s="24"/>
      <c r="W875" s="24"/>
      <c r="X875" s="24"/>
      <c r="Y875" s="24"/>
      <c r="Z875" s="24"/>
    </row>
    <row r="876" spans="1:26">
      <c r="A876" s="598"/>
      <c r="B876" s="598"/>
      <c r="C876" s="590"/>
      <c r="D876" s="590"/>
      <c r="E876" s="586"/>
      <c r="F876" s="586"/>
      <c r="G876" s="24"/>
      <c r="H876" s="24"/>
      <c r="I876" s="24"/>
      <c r="J876" s="24"/>
      <c r="K876" s="24"/>
      <c r="L876" s="24"/>
      <c r="M876" s="24"/>
      <c r="N876" s="24"/>
      <c r="O876" s="24"/>
      <c r="P876" s="24"/>
      <c r="Q876" s="24"/>
      <c r="R876" s="24"/>
      <c r="S876" s="24"/>
      <c r="T876" s="24"/>
      <c r="U876" s="24"/>
      <c r="V876" s="24"/>
      <c r="W876" s="24"/>
      <c r="X876" s="24"/>
      <c r="Y876" s="24"/>
      <c r="Z876" s="24"/>
    </row>
    <row r="877" spans="1:26">
      <c r="A877" s="598"/>
      <c r="B877" s="598"/>
      <c r="C877" s="590"/>
      <c r="D877" s="590"/>
      <c r="E877" s="586"/>
      <c r="F877" s="586"/>
      <c r="G877" s="24"/>
      <c r="H877" s="24"/>
      <c r="I877" s="24"/>
      <c r="J877" s="24"/>
      <c r="K877" s="24"/>
      <c r="L877" s="24"/>
      <c r="M877" s="24"/>
      <c r="N877" s="24"/>
      <c r="O877" s="24"/>
      <c r="P877" s="24"/>
      <c r="Q877" s="24"/>
      <c r="R877" s="24"/>
      <c r="S877" s="24"/>
      <c r="T877" s="24"/>
      <c r="U877" s="24"/>
      <c r="V877" s="24"/>
      <c r="W877" s="24"/>
      <c r="X877" s="24"/>
      <c r="Y877" s="24"/>
      <c r="Z877" s="24"/>
    </row>
    <row r="878" spans="1:26">
      <c r="A878" s="598"/>
      <c r="B878" s="598"/>
      <c r="C878" s="590"/>
      <c r="D878" s="590"/>
      <c r="E878" s="586"/>
      <c r="F878" s="586"/>
      <c r="G878" s="24"/>
      <c r="H878" s="24"/>
      <c r="I878" s="24"/>
      <c r="J878" s="24"/>
      <c r="K878" s="24"/>
      <c r="L878" s="24"/>
      <c r="M878" s="24"/>
      <c r="N878" s="24"/>
      <c r="O878" s="24"/>
      <c r="P878" s="24"/>
      <c r="Q878" s="24"/>
      <c r="R878" s="24"/>
      <c r="S878" s="24"/>
      <c r="T878" s="24"/>
      <c r="U878" s="24"/>
      <c r="V878" s="24"/>
      <c r="W878" s="24"/>
      <c r="X878" s="24"/>
      <c r="Y878" s="24"/>
      <c r="Z878" s="24"/>
    </row>
    <row r="879" spans="1:26">
      <c r="A879" s="598"/>
      <c r="B879" s="598"/>
      <c r="C879" s="590"/>
      <c r="D879" s="590"/>
      <c r="E879" s="586"/>
      <c r="F879" s="586"/>
      <c r="G879" s="24"/>
      <c r="H879" s="24"/>
      <c r="I879" s="24"/>
      <c r="J879" s="24"/>
      <c r="K879" s="24"/>
      <c r="L879" s="24"/>
      <c r="M879" s="24"/>
      <c r="N879" s="24"/>
      <c r="O879" s="24"/>
      <c r="P879" s="24"/>
      <c r="Q879" s="24"/>
      <c r="R879" s="24"/>
      <c r="S879" s="24"/>
      <c r="T879" s="24"/>
      <c r="U879" s="24"/>
      <c r="V879" s="24"/>
      <c r="W879" s="24"/>
      <c r="X879" s="24"/>
      <c r="Y879" s="24"/>
      <c r="Z879" s="24"/>
    </row>
    <row r="880" spans="1:26">
      <c r="A880" s="598"/>
      <c r="B880" s="598"/>
      <c r="C880" s="590"/>
      <c r="D880" s="590"/>
      <c r="E880" s="586"/>
      <c r="F880" s="586"/>
      <c r="G880" s="24"/>
      <c r="H880" s="24"/>
      <c r="I880" s="24"/>
      <c r="J880" s="24"/>
      <c r="K880" s="24"/>
      <c r="L880" s="24"/>
      <c r="M880" s="24"/>
      <c r="N880" s="24"/>
      <c r="O880" s="24"/>
      <c r="P880" s="24"/>
      <c r="Q880" s="24"/>
      <c r="R880" s="24"/>
      <c r="S880" s="24"/>
      <c r="T880" s="24"/>
      <c r="U880" s="24"/>
      <c r="V880" s="24"/>
      <c r="W880" s="24"/>
      <c r="X880" s="24"/>
      <c r="Y880" s="24"/>
      <c r="Z880" s="24"/>
    </row>
    <row r="881" spans="1:26">
      <c r="A881" s="598"/>
      <c r="B881" s="598"/>
      <c r="C881" s="590"/>
      <c r="D881" s="590"/>
      <c r="E881" s="586"/>
      <c r="F881" s="586"/>
      <c r="G881" s="24"/>
      <c r="H881" s="24"/>
      <c r="I881" s="24"/>
      <c r="J881" s="24"/>
      <c r="K881" s="24"/>
      <c r="L881" s="24"/>
      <c r="M881" s="24"/>
      <c r="N881" s="24"/>
      <c r="O881" s="24"/>
      <c r="P881" s="24"/>
      <c r="Q881" s="24"/>
      <c r="R881" s="24"/>
      <c r="S881" s="24"/>
      <c r="T881" s="24"/>
      <c r="U881" s="24"/>
      <c r="V881" s="24"/>
      <c r="W881" s="24"/>
      <c r="X881" s="24"/>
      <c r="Y881" s="24"/>
      <c r="Z881" s="24"/>
    </row>
    <row r="882" spans="1:26">
      <c r="A882" s="598"/>
      <c r="B882" s="598"/>
      <c r="C882" s="590"/>
      <c r="D882" s="590"/>
      <c r="E882" s="586"/>
      <c r="F882" s="586"/>
      <c r="G882" s="24"/>
      <c r="H882" s="24"/>
      <c r="I882" s="24"/>
      <c r="J882" s="24"/>
      <c r="K882" s="24"/>
      <c r="L882" s="24"/>
      <c r="M882" s="24"/>
      <c r="N882" s="24"/>
      <c r="O882" s="24"/>
      <c r="P882" s="24"/>
      <c r="Q882" s="24"/>
      <c r="R882" s="24"/>
      <c r="S882" s="24"/>
      <c r="T882" s="24"/>
      <c r="U882" s="24"/>
      <c r="V882" s="24"/>
      <c r="W882" s="24"/>
      <c r="X882" s="24"/>
      <c r="Y882" s="24"/>
      <c r="Z882" s="24"/>
    </row>
    <row r="883" spans="1:26">
      <c r="A883" s="598"/>
      <c r="B883" s="598"/>
      <c r="C883" s="590"/>
      <c r="D883" s="590"/>
      <c r="E883" s="586"/>
      <c r="F883" s="586"/>
      <c r="G883" s="24"/>
      <c r="H883" s="24"/>
      <c r="I883" s="24"/>
      <c r="J883" s="24"/>
      <c r="K883" s="24"/>
      <c r="L883" s="24"/>
      <c r="M883" s="24"/>
      <c r="N883" s="24"/>
      <c r="O883" s="24"/>
      <c r="P883" s="24"/>
      <c r="Q883" s="24"/>
      <c r="R883" s="24"/>
      <c r="S883" s="24"/>
      <c r="T883" s="24"/>
      <c r="U883" s="24"/>
      <c r="V883" s="24"/>
      <c r="W883" s="24"/>
      <c r="X883" s="24"/>
      <c r="Y883" s="24"/>
      <c r="Z883" s="24"/>
    </row>
    <row r="884" spans="1:26">
      <c r="A884" s="598"/>
      <c r="B884" s="598"/>
      <c r="C884" s="590"/>
      <c r="D884" s="590"/>
      <c r="E884" s="586"/>
      <c r="F884" s="586"/>
      <c r="G884" s="24"/>
      <c r="H884" s="24"/>
      <c r="I884" s="24"/>
      <c r="J884" s="24"/>
      <c r="K884" s="24"/>
      <c r="L884" s="24"/>
      <c r="M884" s="24"/>
      <c r="N884" s="24"/>
      <c r="O884" s="24"/>
      <c r="P884" s="24"/>
      <c r="Q884" s="24"/>
      <c r="R884" s="24"/>
      <c r="S884" s="24"/>
      <c r="T884" s="24"/>
      <c r="U884" s="24"/>
      <c r="V884" s="24"/>
      <c r="W884" s="24"/>
      <c r="X884" s="24"/>
      <c r="Y884" s="24"/>
      <c r="Z884" s="24"/>
    </row>
    <row r="885" spans="1:26">
      <c r="A885" s="598"/>
      <c r="B885" s="598"/>
      <c r="C885" s="590"/>
      <c r="D885" s="590"/>
      <c r="E885" s="586"/>
      <c r="F885" s="586"/>
      <c r="G885" s="24"/>
      <c r="H885" s="24"/>
      <c r="I885" s="24"/>
      <c r="J885" s="24"/>
      <c r="K885" s="24"/>
      <c r="L885" s="24"/>
      <c r="M885" s="24"/>
      <c r="N885" s="24"/>
      <c r="O885" s="24"/>
      <c r="P885" s="24"/>
      <c r="Q885" s="24"/>
      <c r="R885" s="24"/>
      <c r="S885" s="24"/>
      <c r="T885" s="24"/>
      <c r="U885" s="24"/>
      <c r="V885" s="24"/>
      <c r="W885" s="24"/>
      <c r="X885" s="24"/>
      <c r="Y885" s="24"/>
      <c r="Z885" s="24"/>
    </row>
    <row r="886" spans="1:26">
      <c r="A886" s="598"/>
      <c r="B886" s="598"/>
      <c r="C886" s="590"/>
      <c r="D886" s="590"/>
      <c r="E886" s="586"/>
      <c r="F886" s="586"/>
      <c r="G886" s="24"/>
      <c r="H886" s="24"/>
      <c r="I886" s="24"/>
      <c r="J886" s="24"/>
      <c r="K886" s="24"/>
      <c r="L886" s="24"/>
      <c r="M886" s="24"/>
      <c r="N886" s="24"/>
      <c r="O886" s="24"/>
      <c r="P886" s="24"/>
      <c r="Q886" s="24"/>
      <c r="R886" s="24"/>
      <c r="S886" s="24"/>
      <c r="T886" s="24"/>
      <c r="U886" s="24"/>
      <c r="V886" s="24"/>
      <c r="W886" s="24"/>
      <c r="X886" s="24"/>
      <c r="Y886" s="24"/>
      <c r="Z886" s="24"/>
    </row>
    <row r="887" spans="1:26">
      <c r="A887" s="598"/>
      <c r="B887" s="598"/>
      <c r="C887" s="590"/>
      <c r="D887" s="590"/>
      <c r="E887" s="586"/>
      <c r="F887" s="586"/>
      <c r="G887" s="24"/>
      <c r="H887" s="24"/>
      <c r="I887" s="24"/>
      <c r="J887" s="24"/>
      <c r="K887" s="24"/>
      <c r="L887" s="24"/>
      <c r="M887" s="24"/>
      <c r="N887" s="24"/>
      <c r="O887" s="24"/>
      <c r="P887" s="24"/>
      <c r="Q887" s="24"/>
      <c r="R887" s="24"/>
      <c r="S887" s="24"/>
      <c r="T887" s="24"/>
      <c r="U887" s="24"/>
      <c r="V887" s="24"/>
      <c r="W887" s="24"/>
      <c r="X887" s="24"/>
      <c r="Y887" s="24"/>
      <c r="Z887" s="24"/>
    </row>
    <row r="888" spans="1:26">
      <c r="A888" s="598"/>
      <c r="B888" s="598"/>
      <c r="C888" s="590"/>
      <c r="D888" s="590"/>
      <c r="E888" s="586"/>
      <c r="F888" s="586"/>
      <c r="G888" s="24"/>
      <c r="H888" s="24"/>
      <c r="I888" s="24"/>
      <c r="J888" s="24"/>
      <c r="K888" s="24"/>
      <c r="L888" s="24"/>
      <c r="M888" s="24"/>
      <c r="N888" s="24"/>
      <c r="O888" s="24"/>
      <c r="P888" s="24"/>
      <c r="Q888" s="24"/>
      <c r="R888" s="24"/>
      <c r="S888" s="24"/>
      <c r="T888" s="24"/>
      <c r="U888" s="24"/>
      <c r="V888" s="24"/>
      <c r="W888" s="24"/>
      <c r="X888" s="24"/>
      <c r="Y888" s="24"/>
      <c r="Z888" s="24"/>
    </row>
    <row r="889" spans="1:26">
      <c r="A889" s="598"/>
      <c r="B889" s="598"/>
      <c r="C889" s="590"/>
      <c r="D889" s="590"/>
      <c r="E889" s="586"/>
      <c r="F889" s="586"/>
      <c r="G889" s="24"/>
      <c r="H889" s="24"/>
      <c r="I889" s="24"/>
      <c r="J889" s="24"/>
      <c r="K889" s="24"/>
      <c r="L889" s="24"/>
      <c r="M889" s="24"/>
      <c r="N889" s="24"/>
      <c r="O889" s="24"/>
      <c r="P889" s="24"/>
      <c r="Q889" s="24"/>
      <c r="R889" s="24"/>
      <c r="S889" s="24"/>
      <c r="T889" s="24"/>
      <c r="U889" s="24"/>
      <c r="V889" s="24"/>
      <c r="W889" s="24"/>
      <c r="X889" s="24"/>
      <c r="Y889" s="24"/>
      <c r="Z889" s="24"/>
    </row>
    <row r="890" spans="1:26">
      <c r="A890" s="598"/>
      <c r="B890" s="598"/>
      <c r="C890" s="590"/>
      <c r="D890" s="590"/>
      <c r="E890" s="586"/>
      <c r="F890" s="586"/>
      <c r="G890" s="24"/>
      <c r="H890" s="24"/>
      <c r="I890" s="24"/>
      <c r="J890" s="24"/>
      <c r="K890" s="24"/>
      <c r="L890" s="24"/>
      <c r="M890" s="24"/>
      <c r="N890" s="24"/>
      <c r="O890" s="24"/>
      <c r="P890" s="24"/>
      <c r="Q890" s="24"/>
      <c r="R890" s="24"/>
      <c r="S890" s="24"/>
      <c r="T890" s="24"/>
      <c r="U890" s="24"/>
      <c r="V890" s="24"/>
      <c r="W890" s="24"/>
      <c r="X890" s="24"/>
      <c r="Y890" s="24"/>
      <c r="Z890" s="24"/>
    </row>
    <row r="891" spans="1:26">
      <c r="A891" s="598"/>
      <c r="B891" s="598"/>
      <c r="C891" s="590"/>
      <c r="D891" s="590"/>
      <c r="E891" s="586"/>
      <c r="F891" s="586"/>
      <c r="G891" s="24"/>
      <c r="H891" s="24"/>
      <c r="I891" s="24"/>
      <c r="J891" s="24"/>
      <c r="K891" s="24"/>
      <c r="L891" s="24"/>
      <c r="M891" s="24"/>
      <c r="N891" s="24"/>
      <c r="O891" s="24"/>
      <c r="P891" s="24"/>
      <c r="Q891" s="24"/>
      <c r="R891" s="24"/>
      <c r="S891" s="24"/>
      <c r="T891" s="24"/>
      <c r="U891" s="24"/>
      <c r="V891" s="24"/>
      <c r="W891" s="24"/>
      <c r="X891" s="24"/>
      <c r="Y891" s="24"/>
      <c r="Z891" s="24"/>
    </row>
    <row r="892" spans="1:26">
      <c r="A892" s="598"/>
      <c r="B892" s="598"/>
      <c r="C892" s="590"/>
      <c r="D892" s="590"/>
      <c r="E892" s="586"/>
      <c r="F892" s="586"/>
      <c r="G892" s="24"/>
      <c r="H892" s="24"/>
      <c r="I892" s="24"/>
      <c r="J892" s="24"/>
      <c r="K892" s="24"/>
      <c r="L892" s="24"/>
      <c r="M892" s="24"/>
      <c r="N892" s="24"/>
      <c r="O892" s="24"/>
      <c r="P892" s="24"/>
      <c r="Q892" s="24"/>
      <c r="R892" s="24"/>
      <c r="S892" s="24"/>
      <c r="T892" s="24"/>
      <c r="U892" s="24"/>
      <c r="V892" s="24"/>
      <c r="W892" s="24"/>
      <c r="X892" s="24"/>
      <c r="Y892" s="24"/>
      <c r="Z892" s="24"/>
    </row>
    <row r="893" spans="1:26">
      <c r="A893" s="598"/>
      <c r="B893" s="598"/>
      <c r="C893" s="590"/>
      <c r="D893" s="590"/>
      <c r="E893" s="586"/>
      <c r="F893" s="586"/>
      <c r="G893" s="24"/>
      <c r="H893" s="24"/>
      <c r="I893" s="24"/>
      <c r="J893" s="24"/>
      <c r="K893" s="24"/>
      <c r="L893" s="24"/>
      <c r="M893" s="24"/>
      <c r="N893" s="24"/>
      <c r="O893" s="24"/>
      <c r="P893" s="24"/>
      <c r="Q893" s="24"/>
      <c r="R893" s="24"/>
      <c r="S893" s="24"/>
      <c r="T893" s="24"/>
      <c r="U893" s="24"/>
      <c r="V893" s="24"/>
      <c r="W893" s="24"/>
      <c r="X893" s="24"/>
      <c r="Y893" s="24"/>
      <c r="Z893" s="24"/>
    </row>
    <row r="894" spans="1:26">
      <c r="A894" s="598"/>
      <c r="B894" s="598"/>
      <c r="C894" s="590"/>
      <c r="D894" s="590"/>
      <c r="E894" s="586"/>
      <c r="F894" s="586"/>
      <c r="G894" s="24"/>
      <c r="H894" s="24"/>
      <c r="I894" s="24"/>
      <c r="J894" s="24"/>
      <c r="K894" s="24"/>
      <c r="L894" s="24"/>
      <c r="M894" s="24"/>
      <c r="N894" s="24"/>
      <c r="O894" s="24"/>
      <c r="P894" s="24"/>
      <c r="Q894" s="24"/>
      <c r="R894" s="24"/>
      <c r="S894" s="24"/>
      <c r="T894" s="24"/>
      <c r="U894" s="24"/>
      <c r="V894" s="24"/>
      <c r="W894" s="24"/>
      <c r="X894" s="24"/>
      <c r="Y894" s="24"/>
      <c r="Z894" s="24"/>
    </row>
    <row r="895" spans="1:26">
      <c r="A895" s="598"/>
      <c r="B895" s="598"/>
      <c r="C895" s="590"/>
      <c r="D895" s="590"/>
      <c r="E895" s="586"/>
      <c r="F895" s="586"/>
      <c r="G895" s="24"/>
      <c r="H895" s="24"/>
      <c r="I895" s="24"/>
      <c r="J895" s="24"/>
      <c r="K895" s="24"/>
      <c r="L895" s="24"/>
      <c r="M895" s="24"/>
      <c r="N895" s="24"/>
      <c r="O895" s="24"/>
      <c r="P895" s="24"/>
      <c r="Q895" s="24"/>
      <c r="R895" s="24"/>
      <c r="S895" s="24"/>
      <c r="T895" s="24"/>
      <c r="U895" s="24"/>
      <c r="V895" s="24"/>
      <c r="W895" s="24"/>
      <c r="X895" s="24"/>
      <c r="Y895" s="24"/>
      <c r="Z895" s="24"/>
    </row>
    <row r="896" spans="1:26">
      <c r="A896" s="598"/>
      <c r="B896" s="598"/>
      <c r="C896" s="590"/>
      <c r="D896" s="590"/>
      <c r="E896" s="586"/>
      <c r="F896" s="586"/>
      <c r="G896" s="24"/>
      <c r="H896" s="24"/>
      <c r="I896" s="24"/>
      <c r="J896" s="24"/>
      <c r="K896" s="24"/>
      <c r="L896" s="24"/>
      <c r="M896" s="24"/>
      <c r="N896" s="24"/>
      <c r="O896" s="24"/>
      <c r="P896" s="24"/>
      <c r="Q896" s="24"/>
      <c r="R896" s="24"/>
      <c r="S896" s="24"/>
      <c r="T896" s="24"/>
      <c r="U896" s="24"/>
      <c r="V896" s="24"/>
      <c r="W896" s="24"/>
      <c r="X896" s="24"/>
      <c r="Y896" s="24"/>
      <c r="Z896" s="24"/>
    </row>
    <row r="897" spans="1:26">
      <c r="A897" s="598"/>
      <c r="B897" s="598"/>
      <c r="C897" s="590"/>
      <c r="D897" s="590"/>
      <c r="E897" s="586"/>
      <c r="F897" s="586"/>
      <c r="G897" s="24"/>
      <c r="H897" s="24"/>
      <c r="I897" s="24"/>
      <c r="J897" s="24"/>
      <c r="K897" s="24"/>
      <c r="L897" s="24"/>
      <c r="M897" s="24"/>
      <c r="N897" s="24"/>
      <c r="O897" s="24"/>
      <c r="P897" s="24"/>
      <c r="Q897" s="24"/>
      <c r="R897" s="24"/>
      <c r="S897" s="24"/>
      <c r="T897" s="24"/>
      <c r="U897" s="24"/>
      <c r="V897" s="24"/>
      <c r="W897" s="24"/>
      <c r="X897" s="24"/>
      <c r="Y897" s="24"/>
      <c r="Z897" s="24"/>
    </row>
    <row r="898" spans="1:26">
      <c r="A898" s="598"/>
      <c r="B898" s="598"/>
      <c r="C898" s="590"/>
      <c r="D898" s="590"/>
      <c r="E898" s="586"/>
      <c r="F898" s="586"/>
      <c r="G898" s="24"/>
      <c r="H898" s="24"/>
      <c r="I898" s="24"/>
      <c r="J898" s="24"/>
      <c r="K898" s="24"/>
      <c r="L898" s="24"/>
      <c r="M898" s="24"/>
      <c r="N898" s="24"/>
      <c r="O898" s="24"/>
      <c r="P898" s="24"/>
      <c r="Q898" s="24"/>
      <c r="R898" s="24"/>
      <c r="S898" s="24"/>
      <c r="T898" s="24"/>
      <c r="U898" s="24"/>
      <c r="V898" s="24"/>
      <c r="W898" s="24"/>
      <c r="X898" s="24"/>
      <c r="Y898" s="24"/>
      <c r="Z898" s="24"/>
    </row>
    <row r="899" spans="1:26">
      <c r="A899" s="598"/>
      <c r="B899" s="598"/>
      <c r="C899" s="590"/>
      <c r="D899" s="590"/>
      <c r="E899" s="586"/>
      <c r="F899" s="586"/>
      <c r="G899" s="24"/>
      <c r="H899" s="24"/>
      <c r="I899" s="24"/>
      <c r="J899" s="24"/>
      <c r="K899" s="24"/>
      <c r="L899" s="24"/>
      <c r="M899" s="24"/>
      <c r="N899" s="24"/>
      <c r="O899" s="24"/>
      <c r="P899" s="24"/>
      <c r="Q899" s="24"/>
      <c r="R899" s="24"/>
      <c r="S899" s="24"/>
      <c r="T899" s="24"/>
      <c r="U899" s="24"/>
      <c r="V899" s="24"/>
      <c r="W899" s="24"/>
      <c r="X899" s="24"/>
      <c r="Y899" s="24"/>
      <c r="Z899" s="24"/>
    </row>
    <row r="900" spans="1:26">
      <c r="A900" s="598"/>
      <c r="B900" s="598"/>
      <c r="C900" s="590"/>
      <c r="D900" s="590"/>
      <c r="E900" s="586"/>
      <c r="F900" s="586"/>
      <c r="G900" s="24"/>
      <c r="H900" s="24"/>
      <c r="I900" s="24"/>
      <c r="J900" s="24"/>
      <c r="K900" s="24"/>
      <c r="L900" s="24"/>
      <c r="M900" s="24"/>
      <c r="N900" s="24"/>
      <c r="O900" s="24"/>
      <c r="P900" s="24"/>
      <c r="Q900" s="24"/>
      <c r="R900" s="24"/>
      <c r="S900" s="24"/>
      <c r="T900" s="24"/>
      <c r="U900" s="24"/>
      <c r="V900" s="24"/>
      <c r="W900" s="24"/>
      <c r="X900" s="24"/>
      <c r="Y900" s="24"/>
      <c r="Z900" s="24"/>
    </row>
    <row r="901" spans="1:26">
      <c r="A901" s="598"/>
      <c r="B901" s="598"/>
      <c r="C901" s="590"/>
      <c r="D901" s="590"/>
      <c r="E901" s="586"/>
      <c r="F901" s="586"/>
      <c r="G901" s="24"/>
      <c r="H901" s="24"/>
      <c r="I901" s="24"/>
      <c r="J901" s="24"/>
      <c r="K901" s="24"/>
      <c r="L901" s="24"/>
      <c r="M901" s="24"/>
      <c r="N901" s="24"/>
      <c r="O901" s="24"/>
      <c r="P901" s="24"/>
      <c r="Q901" s="24"/>
      <c r="R901" s="24"/>
      <c r="S901" s="24"/>
      <c r="T901" s="24"/>
      <c r="U901" s="24"/>
      <c r="V901" s="24"/>
      <c r="W901" s="24"/>
      <c r="X901" s="24"/>
      <c r="Y901" s="24"/>
      <c r="Z901" s="24"/>
    </row>
    <row r="902" spans="1:26">
      <c r="A902" s="598"/>
      <c r="B902" s="598"/>
      <c r="C902" s="590"/>
      <c r="D902" s="590"/>
      <c r="E902" s="586"/>
      <c r="F902" s="586"/>
      <c r="G902" s="24"/>
      <c r="H902" s="24"/>
      <c r="I902" s="24"/>
      <c r="J902" s="24"/>
      <c r="K902" s="24"/>
      <c r="L902" s="24"/>
      <c r="M902" s="24"/>
      <c r="N902" s="24"/>
      <c r="O902" s="24"/>
      <c r="P902" s="24"/>
      <c r="Q902" s="24"/>
      <c r="R902" s="24"/>
      <c r="S902" s="24"/>
      <c r="T902" s="24"/>
      <c r="U902" s="24"/>
      <c r="V902" s="24"/>
      <c r="W902" s="24"/>
      <c r="X902" s="24"/>
      <c r="Y902" s="24"/>
      <c r="Z902" s="24"/>
    </row>
    <row r="903" spans="1:26">
      <c r="A903" s="598"/>
      <c r="B903" s="598"/>
      <c r="C903" s="590"/>
      <c r="D903" s="590"/>
      <c r="E903" s="586"/>
      <c r="F903" s="586"/>
      <c r="G903" s="24"/>
      <c r="H903" s="24"/>
      <c r="I903" s="24"/>
      <c r="J903" s="24"/>
      <c r="K903" s="24"/>
      <c r="L903" s="24"/>
      <c r="M903" s="24"/>
      <c r="N903" s="24"/>
      <c r="O903" s="24"/>
      <c r="P903" s="24"/>
      <c r="Q903" s="24"/>
      <c r="R903" s="24"/>
      <c r="S903" s="24"/>
      <c r="T903" s="24"/>
      <c r="U903" s="24"/>
      <c r="V903" s="24"/>
      <c r="W903" s="24"/>
      <c r="X903" s="24"/>
      <c r="Y903" s="24"/>
      <c r="Z903" s="24"/>
    </row>
    <row r="904" spans="1:26">
      <c r="A904" s="598"/>
      <c r="B904" s="598"/>
      <c r="C904" s="590"/>
      <c r="D904" s="590"/>
      <c r="E904" s="586"/>
      <c r="F904" s="586"/>
      <c r="G904" s="24"/>
      <c r="H904" s="24"/>
      <c r="I904" s="24"/>
      <c r="J904" s="24"/>
      <c r="K904" s="24"/>
      <c r="L904" s="24"/>
      <c r="M904" s="24"/>
      <c r="N904" s="24"/>
      <c r="O904" s="24"/>
      <c r="P904" s="24"/>
      <c r="Q904" s="24"/>
      <c r="R904" s="24"/>
      <c r="S904" s="24"/>
      <c r="T904" s="24"/>
      <c r="U904" s="24"/>
      <c r="V904" s="24"/>
      <c r="W904" s="24"/>
      <c r="X904" s="24"/>
      <c r="Y904" s="24"/>
      <c r="Z904" s="24"/>
    </row>
    <row r="905" spans="1:26">
      <c r="A905" s="598"/>
      <c r="B905" s="598"/>
      <c r="C905" s="590"/>
      <c r="D905" s="590"/>
      <c r="E905" s="586"/>
      <c r="F905" s="586"/>
      <c r="G905" s="24"/>
      <c r="H905" s="24"/>
      <c r="I905" s="24"/>
      <c r="J905" s="24"/>
      <c r="K905" s="24"/>
      <c r="L905" s="24"/>
      <c r="M905" s="24"/>
      <c r="N905" s="24"/>
      <c r="O905" s="24"/>
      <c r="P905" s="24"/>
      <c r="Q905" s="24"/>
      <c r="R905" s="24"/>
      <c r="S905" s="24"/>
      <c r="T905" s="24"/>
      <c r="U905" s="24"/>
      <c r="V905" s="24"/>
      <c r="W905" s="24"/>
      <c r="X905" s="24"/>
      <c r="Y905" s="24"/>
      <c r="Z905" s="24"/>
    </row>
    <row r="906" spans="1:26">
      <c r="A906" s="598"/>
      <c r="B906" s="598"/>
      <c r="C906" s="590"/>
      <c r="D906" s="590"/>
      <c r="E906" s="586"/>
      <c r="F906" s="586"/>
      <c r="G906" s="24"/>
      <c r="H906" s="24"/>
      <c r="I906" s="24"/>
      <c r="J906" s="24"/>
      <c r="K906" s="24"/>
      <c r="L906" s="24"/>
      <c r="M906" s="24"/>
      <c r="N906" s="24"/>
      <c r="O906" s="24"/>
      <c r="P906" s="24"/>
      <c r="Q906" s="24"/>
      <c r="R906" s="24"/>
      <c r="S906" s="24"/>
      <c r="T906" s="24"/>
      <c r="U906" s="24"/>
      <c r="V906" s="24"/>
      <c r="W906" s="24"/>
      <c r="X906" s="24"/>
      <c r="Y906" s="24"/>
      <c r="Z906" s="24"/>
    </row>
    <row r="907" spans="1:26">
      <c r="A907" s="598"/>
      <c r="B907" s="598"/>
      <c r="C907" s="590"/>
      <c r="D907" s="590"/>
      <c r="E907" s="586"/>
      <c r="F907" s="586"/>
      <c r="G907" s="24"/>
      <c r="H907" s="24"/>
      <c r="I907" s="24"/>
      <c r="J907" s="24"/>
      <c r="K907" s="24"/>
      <c r="L907" s="24"/>
      <c r="M907" s="24"/>
      <c r="N907" s="24"/>
      <c r="O907" s="24"/>
      <c r="P907" s="24"/>
      <c r="Q907" s="24"/>
      <c r="R907" s="24"/>
      <c r="S907" s="24"/>
      <c r="T907" s="24"/>
      <c r="U907" s="24"/>
      <c r="V907" s="24"/>
      <c r="W907" s="24"/>
      <c r="X907" s="24"/>
      <c r="Y907" s="24"/>
      <c r="Z907" s="24"/>
    </row>
    <row r="908" spans="1:26">
      <c r="A908" s="598"/>
      <c r="B908" s="598"/>
      <c r="C908" s="590"/>
      <c r="D908" s="590"/>
      <c r="E908" s="586"/>
      <c r="F908" s="586"/>
      <c r="G908" s="24"/>
      <c r="H908" s="24"/>
      <c r="I908" s="24"/>
      <c r="J908" s="24"/>
      <c r="K908" s="24"/>
      <c r="L908" s="24"/>
      <c r="M908" s="24"/>
      <c r="N908" s="24"/>
      <c r="O908" s="24"/>
      <c r="P908" s="24"/>
      <c r="Q908" s="24"/>
      <c r="R908" s="24"/>
      <c r="S908" s="24"/>
      <c r="T908" s="24"/>
      <c r="U908" s="24"/>
      <c r="V908" s="24"/>
      <c r="W908" s="24"/>
      <c r="X908" s="24"/>
      <c r="Y908" s="24"/>
      <c r="Z908" s="24"/>
    </row>
    <row r="909" spans="1:26">
      <c r="A909" s="598"/>
      <c r="B909" s="598"/>
      <c r="C909" s="590"/>
      <c r="D909" s="590"/>
      <c r="E909" s="586"/>
      <c r="F909" s="586"/>
      <c r="G909" s="24"/>
      <c r="H909" s="24"/>
      <c r="I909" s="24"/>
      <c r="J909" s="24"/>
      <c r="K909" s="24"/>
      <c r="L909" s="24"/>
      <c r="M909" s="24"/>
      <c r="N909" s="24"/>
      <c r="O909" s="24"/>
      <c r="P909" s="24"/>
      <c r="Q909" s="24"/>
      <c r="R909" s="24"/>
      <c r="S909" s="24"/>
      <c r="T909" s="24"/>
      <c r="U909" s="24"/>
      <c r="V909" s="24"/>
      <c r="W909" s="24"/>
      <c r="X909" s="24"/>
      <c r="Y909" s="24"/>
      <c r="Z909" s="24"/>
    </row>
    <row r="910" spans="1:26">
      <c r="A910" s="598"/>
      <c r="B910" s="598"/>
      <c r="C910" s="590"/>
      <c r="D910" s="590"/>
      <c r="E910" s="586"/>
      <c r="F910" s="586"/>
      <c r="G910" s="24"/>
      <c r="H910" s="24"/>
      <c r="I910" s="24"/>
      <c r="J910" s="24"/>
      <c r="K910" s="24"/>
      <c r="L910" s="24"/>
      <c r="M910" s="24"/>
      <c r="N910" s="24"/>
      <c r="O910" s="24"/>
      <c r="P910" s="24"/>
      <c r="Q910" s="24"/>
      <c r="R910" s="24"/>
      <c r="S910" s="24"/>
      <c r="T910" s="24"/>
      <c r="U910" s="24"/>
      <c r="V910" s="24"/>
      <c r="W910" s="24"/>
      <c r="X910" s="24"/>
      <c r="Y910" s="24"/>
      <c r="Z910" s="24"/>
    </row>
    <row r="911" spans="1:26">
      <c r="A911" s="598"/>
      <c r="B911" s="598"/>
      <c r="C911" s="590"/>
      <c r="D911" s="590"/>
      <c r="E911" s="586"/>
      <c r="F911" s="586"/>
      <c r="G911" s="24"/>
      <c r="H911" s="24"/>
      <c r="I911" s="24"/>
      <c r="J911" s="24"/>
      <c r="K911" s="24"/>
      <c r="L911" s="24"/>
      <c r="M911" s="24"/>
      <c r="N911" s="24"/>
      <c r="O911" s="24"/>
      <c r="P911" s="24"/>
      <c r="Q911" s="24"/>
      <c r="R911" s="24"/>
      <c r="S911" s="24"/>
      <c r="T911" s="24"/>
      <c r="U911" s="24"/>
      <c r="V911" s="24"/>
      <c r="W911" s="24"/>
      <c r="X911" s="24"/>
      <c r="Y911" s="24"/>
      <c r="Z911" s="24"/>
    </row>
    <row r="912" spans="1:26">
      <c r="A912" s="598"/>
      <c r="B912" s="598"/>
      <c r="C912" s="590"/>
      <c r="D912" s="590"/>
      <c r="E912" s="586"/>
      <c r="F912" s="586"/>
      <c r="G912" s="24"/>
      <c r="H912" s="24"/>
      <c r="I912" s="24"/>
      <c r="J912" s="24"/>
      <c r="K912" s="24"/>
      <c r="L912" s="24"/>
      <c r="M912" s="24"/>
      <c r="N912" s="24"/>
      <c r="O912" s="24"/>
      <c r="P912" s="24"/>
      <c r="Q912" s="24"/>
      <c r="R912" s="24"/>
      <c r="S912" s="24"/>
      <c r="T912" s="24"/>
      <c r="U912" s="24"/>
      <c r="V912" s="24"/>
      <c r="W912" s="24"/>
      <c r="X912" s="24"/>
      <c r="Y912" s="24"/>
      <c r="Z912" s="24"/>
    </row>
    <row r="913" spans="1:26">
      <c r="A913" s="598"/>
      <c r="B913" s="598"/>
      <c r="C913" s="590"/>
      <c r="D913" s="590"/>
      <c r="E913" s="586"/>
      <c r="F913" s="586"/>
      <c r="G913" s="24"/>
      <c r="H913" s="24"/>
      <c r="I913" s="24"/>
      <c r="J913" s="24"/>
      <c r="K913" s="24"/>
      <c r="L913" s="24"/>
      <c r="M913" s="24"/>
      <c r="N913" s="24"/>
      <c r="O913" s="24"/>
      <c r="P913" s="24"/>
      <c r="Q913" s="24"/>
      <c r="R913" s="24"/>
      <c r="S913" s="24"/>
      <c r="T913" s="24"/>
      <c r="U913" s="24"/>
      <c r="V913" s="24"/>
      <c r="W913" s="24"/>
      <c r="X913" s="24"/>
      <c r="Y913" s="24"/>
      <c r="Z913" s="24"/>
    </row>
    <row r="914" spans="1:26">
      <c r="A914" s="598"/>
      <c r="B914" s="598"/>
      <c r="C914" s="590"/>
      <c r="D914" s="590"/>
      <c r="E914" s="586"/>
      <c r="F914" s="586"/>
      <c r="G914" s="24"/>
      <c r="H914" s="24"/>
      <c r="I914" s="24"/>
      <c r="J914" s="24"/>
      <c r="K914" s="24"/>
      <c r="L914" s="24"/>
      <c r="M914" s="24"/>
      <c r="N914" s="24"/>
      <c r="O914" s="24"/>
      <c r="P914" s="24"/>
      <c r="Q914" s="24"/>
      <c r="R914" s="24"/>
      <c r="S914" s="24"/>
      <c r="T914" s="24"/>
      <c r="U914" s="24"/>
      <c r="V914" s="24"/>
      <c r="W914" s="24"/>
      <c r="X914" s="24"/>
      <c r="Y914" s="24"/>
      <c r="Z914" s="24"/>
    </row>
    <row r="915" spans="1:26">
      <c r="A915" s="598"/>
      <c r="B915" s="598"/>
      <c r="C915" s="590"/>
      <c r="D915" s="590"/>
      <c r="E915" s="586"/>
      <c r="F915" s="586"/>
      <c r="G915" s="24"/>
      <c r="H915" s="24"/>
      <c r="I915" s="24"/>
      <c r="J915" s="24"/>
      <c r="K915" s="24"/>
      <c r="L915" s="24"/>
      <c r="M915" s="24"/>
      <c r="N915" s="24"/>
      <c r="O915" s="24"/>
      <c r="P915" s="24"/>
      <c r="Q915" s="24"/>
      <c r="R915" s="24"/>
      <c r="S915" s="24"/>
      <c r="T915" s="24"/>
      <c r="U915" s="24"/>
      <c r="V915" s="24"/>
      <c r="W915" s="24"/>
      <c r="X915" s="24"/>
      <c r="Y915" s="24"/>
      <c r="Z915" s="24"/>
    </row>
    <row r="916" spans="1:26">
      <c r="A916" s="598"/>
      <c r="B916" s="598"/>
      <c r="C916" s="590"/>
      <c r="D916" s="590"/>
      <c r="E916" s="586"/>
      <c r="F916" s="586"/>
      <c r="G916" s="24"/>
      <c r="H916" s="24"/>
      <c r="I916" s="24"/>
      <c r="J916" s="24"/>
      <c r="K916" s="24"/>
      <c r="L916" s="24"/>
      <c r="M916" s="24"/>
      <c r="N916" s="24"/>
      <c r="O916" s="24"/>
      <c r="P916" s="24"/>
      <c r="Q916" s="24"/>
      <c r="R916" s="24"/>
      <c r="S916" s="24"/>
      <c r="T916" s="24"/>
      <c r="U916" s="24"/>
      <c r="V916" s="24"/>
      <c r="W916" s="24"/>
      <c r="X916" s="24"/>
      <c r="Y916" s="24"/>
      <c r="Z916" s="24"/>
    </row>
    <row r="917" spans="1:26">
      <c r="A917" s="598"/>
      <c r="B917" s="598"/>
      <c r="C917" s="590"/>
      <c r="D917" s="590"/>
      <c r="E917" s="586"/>
      <c r="F917" s="586"/>
      <c r="G917" s="24"/>
      <c r="H917" s="24"/>
      <c r="I917" s="24"/>
      <c r="J917" s="24"/>
      <c r="K917" s="24"/>
      <c r="L917" s="24"/>
      <c r="M917" s="24"/>
      <c r="N917" s="24"/>
      <c r="O917" s="24"/>
      <c r="P917" s="24"/>
      <c r="Q917" s="24"/>
      <c r="R917" s="24"/>
      <c r="S917" s="24"/>
      <c r="T917" s="24"/>
      <c r="U917" s="24"/>
      <c r="V917" s="24"/>
      <c r="W917" s="24"/>
      <c r="X917" s="24"/>
      <c r="Y917" s="24"/>
      <c r="Z917" s="24"/>
    </row>
    <row r="918" spans="1:26">
      <c r="A918" s="598"/>
      <c r="B918" s="598"/>
      <c r="C918" s="590"/>
      <c r="D918" s="590"/>
      <c r="E918" s="586"/>
      <c r="F918" s="586"/>
      <c r="G918" s="24"/>
      <c r="H918" s="24"/>
      <c r="I918" s="24"/>
      <c r="J918" s="24"/>
      <c r="K918" s="24"/>
      <c r="L918" s="24"/>
      <c r="M918" s="24"/>
      <c r="N918" s="24"/>
      <c r="O918" s="24"/>
      <c r="P918" s="24"/>
      <c r="Q918" s="24"/>
      <c r="R918" s="24"/>
      <c r="S918" s="24"/>
      <c r="T918" s="24"/>
      <c r="U918" s="24"/>
      <c r="V918" s="24"/>
      <c r="W918" s="24"/>
      <c r="X918" s="24"/>
      <c r="Y918" s="24"/>
      <c r="Z918" s="24"/>
    </row>
    <row r="919" spans="1:26">
      <c r="A919" s="598"/>
      <c r="B919" s="598"/>
      <c r="C919" s="590"/>
      <c r="D919" s="590"/>
      <c r="E919" s="586"/>
      <c r="F919" s="586"/>
      <c r="G919" s="24"/>
      <c r="H919" s="24"/>
      <c r="I919" s="24"/>
      <c r="J919" s="24"/>
      <c r="K919" s="24"/>
      <c r="L919" s="24"/>
      <c r="M919" s="24"/>
      <c r="N919" s="24"/>
      <c r="O919" s="24"/>
      <c r="P919" s="24"/>
      <c r="Q919" s="24"/>
      <c r="R919" s="24"/>
      <c r="S919" s="24"/>
      <c r="T919" s="24"/>
      <c r="U919" s="24"/>
      <c r="V919" s="24"/>
      <c r="W919" s="24"/>
      <c r="X919" s="24"/>
      <c r="Y919" s="24"/>
      <c r="Z919" s="24"/>
    </row>
    <row r="920" spans="1:26">
      <c r="A920" s="598"/>
      <c r="B920" s="598"/>
      <c r="C920" s="590"/>
      <c r="D920" s="590"/>
      <c r="E920" s="586"/>
      <c r="F920" s="586"/>
      <c r="G920" s="24"/>
      <c r="H920" s="24"/>
      <c r="I920" s="24"/>
      <c r="J920" s="24"/>
      <c r="K920" s="24"/>
      <c r="L920" s="24"/>
      <c r="M920" s="24"/>
      <c r="N920" s="24"/>
      <c r="O920" s="24"/>
      <c r="P920" s="24"/>
      <c r="Q920" s="24"/>
      <c r="R920" s="24"/>
      <c r="S920" s="24"/>
      <c r="T920" s="24"/>
      <c r="U920" s="24"/>
      <c r="V920" s="24"/>
      <c r="W920" s="24"/>
      <c r="X920" s="24"/>
      <c r="Y920" s="24"/>
      <c r="Z920" s="24"/>
    </row>
    <row r="921" spans="1:26">
      <c r="A921" s="598"/>
      <c r="B921" s="598"/>
      <c r="C921" s="590"/>
      <c r="D921" s="590"/>
      <c r="E921" s="586"/>
      <c r="F921" s="586"/>
      <c r="G921" s="24"/>
      <c r="H921" s="24"/>
      <c r="I921" s="24"/>
      <c r="J921" s="24"/>
      <c r="K921" s="24"/>
      <c r="L921" s="24"/>
      <c r="M921" s="24"/>
      <c r="N921" s="24"/>
      <c r="O921" s="24"/>
      <c r="P921" s="24"/>
      <c r="Q921" s="24"/>
      <c r="R921" s="24"/>
      <c r="S921" s="24"/>
      <c r="T921" s="24"/>
      <c r="U921" s="24"/>
      <c r="V921" s="24"/>
      <c r="W921" s="24"/>
      <c r="X921" s="24"/>
      <c r="Y921" s="24"/>
      <c r="Z921" s="24"/>
    </row>
    <row r="922" spans="1:26">
      <c r="A922" s="598"/>
      <c r="B922" s="598"/>
      <c r="C922" s="590"/>
      <c r="D922" s="590"/>
      <c r="E922" s="586"/>
      <c r="F922" s="586"/>
      <c r="G922" s="24"/>
      <c r="H922" s="24"/>
      <c r="I922" s="24"/>
      <c r="J922" s="24"/>
      <c r="K922" s="24"/>
      <c r="L922" s="24"/>
      <c r="M922" s="24"/>
      <c r="N922" s="24"/>
      <c r="O922" s="24"/>
      <c r="P922" s="24"/>
      <c r="Q922" s="24"/>
      <c r="R922" s="24"/>
      <c r="S922" s="24"/>
      <c r="T922" s="24"/>
      <c r="U922" s="24"/>
      <c r="V922" s="24"/>
      <c r="W922" s="24"/>
      <c r="X922" s="24"/>
      <c r="Y922" s="24"/>
      <c r="Z922" s="24"/>
    </row>
    <row r="923" spans="1:26">
      <c r="A923" s="598"/>
      <c r="B923" s="598"/>
      <c r="C923" s="590"/>
      <c r="D923" s="590"/>
      <c r="E923" s="586"/>
      <c r="F923" s="586"/>
      <c r="G923" s="24"/>
      <c r="H923" s="24"/>
      <c r="I923" s="24"/>
      <c r="J923" s="24"/>
      <c r="K923" s="24"/>
      <c r="L923" s="24"/>
      <c r="M923" s="24"/>
      <c r="N923" s="24"/>
      <c r="O923" s="24"/>
      <c r="P923" s="24"/>
      <c r="Q923" s="24"/>
      <c r="R923" s="24"/>
      <c r="S923" s="24"/>
      <c r="T923" s="24"/>
      <c r="U923" s="24"/>
      <c r="V923" s="24"/>
      <c r="W923" s="24"/>
      <c r="X923" s="24"/>
      <c r="Y923" s="24"/>
      <c r="Z923" s="24"/>
    </row>
    <row r="924" spans="1:26">
      <c r="A924" s="598"/>
      <c r="B924" s="598"/>
      <c r="C924" s="590"/>
      <c r="D924" s="590"/>
      <c r="E924" s="586"/>
      <c r="F924" s="586"/>
      <c r="G924" s="24"/>
      <c r="H924" s="24"/>
      <c r="I924" s="24"/>
      <c r="J924" s="24"/>
      <c r="K924" s="24"/>
      <c r="L924" s="24"/>
      <c r="M924" s="24"/>
      <c r="N924" s="24"/>
      <c r="O924" s="24"/>
      <c r="P924" s="24"/>
      <c r="Q924" s="24"/>
      <c r="R924" s="24"/>
      <c r="S924" s="24"/>
      <c r="T924" s="24"/>
      <c r="U924" s="24"/>
      <c r="V924" s="24"/>
      <c r="W924" s="24"/>
      <c r="X924" s="24"/>
      <c r="Y924" s="24"/>
      <c r="Z924" s="24"/>
    </row>
    <row r="925" spans="1:26">
      <c r="A925" s="598"/>
      <c r="B925" s="598"/>
      <c r="C925" s="590"/>
      <c r="D925" s="590"/>
      <c r="E925" s="586"/>
      <c r="F925" s="586"/>
      <c r="G925" s="24"/>
      <c r="H925" s="24"/>
      <c r="I925" s="24"/>
      <c r="J925" s="24"/>
      <c r="K925" s="24"/>
      <c r="L925" s="24"/>
      <c r="M925" s="24"/>
      <c r="N925" s="24"/>
      <c r="O925" s="24"/>
      <c r="P925" s="24"/>
      <c r="Q925" s="24"/>
      <c r="R925" s="24"/>
      <c r="S925" s="24"/>
      <c r="T925" s="24"/>
      <c r="U925" s="24"/>
      <c r="V925" s="24"/>
      <c r="W925" s="24"/>
      <c r="X925" s="24"/>
      <c r="Y925" s="24"/>
      <c r="Z925" s="24"/>
    </row>
    <row r="926" spans="1:26">
      <c r="A926" s="598"/>
      <c r="B926" s="598"/>
      <c r="C926" s="590"/>
      <c r="D926" s="590"/>
      <c r="E926" s="586"/>
      <c r="F926" s="586"/>
      <c r="G926" s="24"/>
      <c r="H926" s="24"/>
      <c r="I926" s="24"/>
      <c r="J926" s="24"/>
      <c r="K926" s="24"/>
      <c r="L926" s="24"/>
      <c r="M926" s="24"/>
      <c r="N926" s="24"/>
      <c r="O926" s="24"/>
      <c r="P926" s="24"/>
      <c r="Q926" s="24"/>
      <c r="R926" s="24"/>
      <c r="S926" s="24"/>
      <c r="T926" s="24"/>
      <c r="U926" s="24"/>
      <c r="V926" s="24"/>
      <c r="W926" s="24"/>
      <c r="X926" s="24"/>
      <c r="Y926" s="24"/>
      <c r="Z926" s="24"/>
    </row>
    <row r="927" spans="1:26">
      <c r="A927" s="598"/>
      <c r="B927" s="598"/>
      <c r="C927" s="590"/>
      <c r="D927" s="590"/>
      <c r="E927" s="586"/>
      <c r="F927" s="586"/>
      <c r="G927" s="24"/>
      <c r="H927" s="24"/>
      <c r="I927" s="24"/>
      <c r="J927" s="24"/>
      <c r="K927" s="24"/>
      <c r="L927" s="24"/>
      <c r="M927" s="24"/>
      <c r="N927" s="24"/>
      <c r="O927" s="24"/>
      <c r="P927" s="24"/>
      <c r="Q927" s="24"/>
      <c r="R927" s="24"/>
      <c r="S927" s="24"/>
      <c r="T927" s="24"/>
      <c r="U927" s="24"/>
      <c r="V927" s="24"/>
      <c r="W927" s="24"/>
      <c r="X927" s="24"/>
      <c r="Y927" s="24"/>
      <c r="Z927" s="24"/>
    </row>
    <row r="928" spans="1:26">
      <c r="A928" s="598"/>
      <c r="B928" s="598"/>
      <c r="C928" s="590"/>
      <c r="D928" s="590"/>
      <c r="E928" s="586"/>
      <c r="F928" s="586"/>
      <c r="G928" s="24"/>
      <c r="H928" s="24"/>
      <c r="I928" s="24"/>
      <c r="J928" s="24"/>
      <c r="K928" s="24"/>
      <c r="L928" s="24"/>
      <c r="M928" s="24"/>
      <c r="N928" s="24"/>
      <c r="O928" s="24"/>
      <c r="P928" s="24"/>
      <c r="Q928" s="24"/>
      <c r="R928" s="24"/>
      <c r="S928" s="24"/>
      <c r="T928" s="24"/>
      <c r="U928" s="24"/>
      <c r="V928" s="24"/>
      <c r="W928" s="24"/>
      <c r="X928" s="24"/>
      <c r="Y928" s="24"/>
      <c r="Z928" s="24"/>
    </row>
    <row r="929" spans="1:26">
      <c r="A929" s="598"/>
      <c r="B929" s="598"/>
      <c r="C929" s="590"/>
      <c r="D929" s="590"/>
      <c r="E929" s="586"/>
      <c r="F929" s="586"/>
      <c r="G929" s="24"/>
      <c r="H929" s="24"/>
      <c r="I929" s="24"/>
      <c r="J929" s="24"/>
      <c r="K929" s="24"/>
      <c r="L929" s="24"/>
      <c r="M929" s="24"/>
      <c r="N929" s="24"/>
      <c r="O929" s="24"/>
      <c r="P929" s="24"/>
      <c r="Q929" s="24"/>
      <c r="R929" s="24"/>
      <c r="S929" s="24"/>
      <c r="T929" s="24"/>
      <c r="U929" s="24"/>
      <c r="V929" s="24"/>
      <c r="W929" s="24"/>
      <c r="X929" s="24"/>
      <c r="Y929" s="24"/>
      <c r="Z929" s="24"/>
    </row>
    <row r="930" spans="1:26">
      <c r="A930" s="598"/>
      <c r="B930" s="598"/>
      <c r="C930" s="590"/>
      <c r="D930" s="590"/>
      <c r="E930" s="586"/>
      <c r="F930" s="586"/>
      <c r="G930" s="24"/>
      <c r="H930" s="24"/>
      <c r="I930" s="24"/>
      <c r="J930" s="24"/>
      <c r="K930" s="24"/>
      <c r="L930" s="24"/>
      <c r="M930" s="24"/>
      <c r="N930" s="24"/>
      <c r="O930" s="24"/>
      <c r="P930" s="24"/>
      <c r="Q930" s="24"/>
      <c r="R930" s="24"/>
      <c r="S930" s="24"/>
      <c r="T930" s="24"/>
      <c r="U930" s="24"/>
      <c r="V930" s="24"/>
      <c r="W930" s="24"/>
      <c r="X930" s="24"/>
      <c r="Y930" s="24"/>
      <c r="Z930" s="24"/>
    </row>
    <row r="931" spans="1:26">
      <c r="A931" s="598"/>
      <c r="B931" s="598"/>
      <c r="C931" s="590"/>
      <c r="D931" s="590"/>
      <c r="E931" s="586"/>
      <c r="F931" s="586"/>
      <c r="G931" s="24"/>
      <c r="H931" s="24"/>
      <c r="I931" s="24"/>
      <c r="J931" s="24"/>
      <c r="K931" s="24"/>
      <c r="L931" s="24"/>
      <c r="M931" s="24"/>
      <c r="N931" s="24"/>
      <c r="O931" s="24"/>
      <c r="P931" s="24"/>
      <c r="Q931" s="24"/>
      <c r="R931" s="24"/>
      <c r="S931" s="24"/>
      <c r="T931" s="24"/>
      <c r="U931" s="24"/>
      <c r="V931" s="24"/>
      <c r="W931" s="24"/>
      <c r="X931" s="24"/>
      <c r="Y931" s="24"/>
      <c r="Z931" s="24"/>
    </row>
    <row r="932" spans="1:26">
      <c r="A932" s="598"/>
      <c r="B932" s="598"/>
      <c r="C932" s="590"/>
      <c r="D932" s="590"/>
      <c r="E932" s="586"/>
      <c r="F932" s="586"/>
      <c r="G932" s="24"/>
      <c r="H932" s="24"/>
      <c r="I932" s="24"/>
      <c r="J932" s="24"/>
      <c r="K932" s="24"/>
      <c r="L932" s="24"/>
      <c r="M932" s="24"/>
      <c r="N932" s="24"/>
      <c r="O932" s="24"/>
      <c r="P932" s="24"/>
      <c r="Q932" s="24"/>
      <c r="R932" s="24"/>
      <c r="S932" s="24"/>
      <c r="T932" s="24"/>
      <c r="U932" s="24"/>
      <c r="V932" s="24"/>
      <c r="W932" s="24"/>
      <c r="X932" s="24"/>
      <c r="Y932" s="24"/>
      <c r="Z932" s="24"/>
    </row>
    <row r="933" spans="1:26">
      <c r="A933" s="598"/>
      <c r="B933" s="598"/>
      <c r="C933" s="590"/>
      <c r="D933" s="590"/>
      <c r="E933" s="586"/>
      <c r="F933" s="586"/>
      <c r="G933" s="24"/>
      <c r="H933" s="24"/>
      <c r="I933" s="24"/>
      <c r="J933" s="24"/>
      <c r="K933" s="24"/>
      <c r="L933" s="24"/>
      <c r="M933" s="24"/>
      <c r="N933" s="24"/>
      <c r="O933" s="24"/>
      <c r="P933" s="24"/>
      <c r="Q933" s="24"/>
      <c r="R933" s="24"/>
      <c r="S933" s="24"/>
      <c r="T933" s="24"/>
      <c r="U933" s="24"/>
      <c r="V933" s="24"/>
      <c r="W933" s="24"/>
      <c r="X933" s="24"/>
      <c r="Y933" s="24"/>
      <c r="Z933" s="24"/>
    </row>
    <row r="934" spans="1:26">
      <c r="A934" s="598"/>
      <c r="B934" s="598"/>
      <c r="C934" s="590"/>
      <c r="D934" s="590"/>
      <c r="E934" s="586"/>
      <c r="F934" s="586"/>
      <c r="G934" s="24"/>
      <c r="H934" s="24"/>
      <c r="I934" s="24"/>
      <c r="J934" s="24"/>
      <c r="K934" s="24"/>
      <c r="L934" s="24"/>
      <c r="M934" s="24"/>
      <c r="N934" s="24"/>
      <c r="O934" s="24"/>
      <c r="P934" s="24"/>
      <c r="Q934" s="24"/>
      <c r="R934" s="24"/>
      <c r="S934" s="24"/>
      <c r="T934" s="24"/>
      <c r="U934" s="24"/>
      <c r="V934" s="24"/>
      <c r="W934" s="24"/>
      <c r="X934" s="24"/>
      <c r="Y934" s="24"/>
      <c r="Z934" s="24"/>
    </row>
    <row r="935" spans="1:26">
      <c r="A935" s="598"/>
      <c r="B935" s="598"/>
      <c r="C935" s="590"/>
      <c r="D935" s="590"/>
      <c r="E935" s="586"/>
      <c r="F935" s="586"/>
      <c r="G935" s="24"/>
      <c r="H935" s="24"/>
      <c r="I935" s="24"/>
      <c r="J935" s="24"/>
      <c r="K935" s="24"/>
      <c r="L935" s="24"/>
      <c r="M935" s="24"/>
      <c r="N935" s="24"/>
      <c r="O935" s="24"/>
      <c r="P935" s="24"/>
      <c r="Q935" s="24"/>
      <c r="R935" s="24"/>
      <c r="S935" s="24"/>
      <c r="T935" s="24"/>
      <c r="U935" s="24"/>
      <c r="V935" s="24"/>
      <c r="W935" s="24"/>
      <c r="X935" s="24"/>
      <c r="Y935" s="24"/>
      <c r="Z935" s="24"/>
    </row>
    <row r="936" spans="1:26">
      <c r="A936" s="598"/>
      <c r="B936" s="598"/>
      <c r="C936" s="590"/>
      <c r="D936" s="590"/>
      <c r="E936" s="586"/>
      <c r="F936" s="586"/>
      <c r="G936" s="24"/>
      <c r="H936" s="24"/>
      <c r="I936" s="24"/>
      <c r="J936" s="24"/>
      <c r="K936" s="24"/>
      <c r="L936" s="24"/>
      <c r="M936" s="24"/>
      <c r="N936" s="24"/>
      <c r="O936" s="24"/>
      <c r="P936" s="24"/>
      <c r="Q936" s="24"/>
      <c r="R936" s="24"/>
      <c r="S936" s="24"/>
      <c r="T936" s="24"/>
      <c r="U936" s="24"/>
      <c r="V936" s="24"/>
      <c r="W936" s="24"/>
      <c r="X936" s="24"/>
      <c r="Y936" s="24"/>
      <c r="Z936" s="24"/>
    </row>
    <row r="937" spans="1:26">
      <c r="A937" s="598"/>
      <c r="B937" s="598"/>
      <c r="C937" s="590"/>
      <c r="D937" s="590"/>
      <c r="E937" s="586"/>
      <c r="F937" s="586"/>
      <c r="G937" s="24"/>
      <c r="H937" s="24"/>
      <c r="I937" s="24"/>
      <c r="J937" s="24"/>
      <c r="K937" s="24"/>
      <c r="L937" s="24"/>
      <c r="M937" s="24"/>
      <c r="N937" s="24"/>
      <c r="O937" s="24"/>
      <c r="P937" s="24"/>
      <c r="Q937" s="24"/>
      <c r="R937" s="24"/>
      <c r="S937" s="24"/>
      <c r="T937" s="24"/>
      <c r="U937" s="24"/>
      <c r="V937" s="24"/>
      <c r="W937" s="24"/>
      <c r="X937" s="24"/>
      <c r="Y937" s="24"/>
      <c r="Z937" s="24"/>
    </row>
    <row r="938" spans="1:26">
      <c r="A938" s="598"/>
      <c r="B938" s="598"/>
      <c r="C938" s="590"/>
      <c r="D938" s="590"/>
      <c r="E938" s="586"/>
      <c r="F938" s="586"/>
      <c r="G938" s="24"/>
      <c r="H938" s="24"/>
      <c r="I938" s="24"/>
      <c r="J938" s="24"/>
      <c r="K938" s="24"/>
      <c r="L938" s="24"/>
      <c r="M938" s="24"/>
      <c r="N938" s="24"/>
      <c r="O938" s="24"/>
      <c r="P938" s="24"/>
      <c r="Q938" s="24"/>
      <c r="R938" s="24"/>
      <c r="S938" s="24"/>
      <c r="T938" s="24"/>
      <c r="U938" s="24"/>
      <c r="V938" s="24"/>
      <c r="W938" s="24"/>
      <c r="X938" s="24"/>
      <c r="Y938" s="24"/>
      <c r="Z938" s="24"/>
    </row>
    <row r="939" spans="1:26">
      <c r="A939" s="598"/>
      <c r="B939" s="598"/>
      <c r="C939" s="590"/>
      <c r="D939" s="590"/>
      <c r="E939" s="586"/>
      <c r="F939" s="586"/>
      <c r="G939" s="24"/>
      <c r="H939" s="24"/>
      <c r="I939" s="24"/>
      <c r="J939" s="24"/>
      <c r="K939" s="24"/>
      <c r="L939" s="24"/>
      <c r="M939" s="24"/>
      <c r="N939" s="24"/>
      <c r="O939" s="24"/>
      <c r="P939" s="24"/>
      <c r="Q939" s="24"/>
      <c r="R939" s="24"/>
      <c r="S939" s="24"/>
      <c r="T939" s="24"/>
      <c r="U939" s="24"/>
      <c r="V939" s="24"/>
      <c r="W939" s="24"/>
      <c r="X939" s="24"/>
      <c r="Y939" s="24"/>
      <c r="Z939" s="24"/>
    </row>
    <row r="940" spans="1:26">
      <c r="A940" s="598"/>
      <c r="B940" s="598"/>
      <c r="C940" s="590"/>
      <c r="D940" s="590"/>
      <c r="E940" s="586"/>
      <c r="F940" s="586"/>
      <c r="G940" s="24"/>
      <c r="H940" s="24"/>
      <c r="I940" s="24"/>
      <c r="J940" s="24"/>
      <c r="K940" s="24"/>
      <c r="L940" s="24"/>
      <c r="M940" s="24"/>
      <c r="N940" s="24"/>
      <c r="O940" s="24"/>
      <c r="P940" s="24"/>
      <c r="Q940" s="24"/>
      <c r="R940" s="24"/>
      <c r="S940" s="24"/>
      <c r="T940" s="24"/>
      <c r="U940" s="24"/>
      <c r="V940" s="24"/>
      <c r="W940" s="24"/>
      <c r="X940" s="24"/>
      <c r="Y940" s="24"/>
      <c r="Z940" s="24"/>
    </row>
    <row r="941" spans="1:26">
      <c r="A941" s="598"/>
      <c r="B941" s="598"/>
      <c r="C941" s="590"/>
      <c r="D941" s="590"/>
      <c r="E941" s="586"/>
      <c r="F941" s="586"/>
      <c r="G941" s="24"/>
      <c r="H941" s="24"/>
      <c r="I941" s="24"/>
      <c r="J941" s="24"/>
      <c r="K941" s="24"/>
      <c r="L941" s="24"/>
      <c r="M941" s="24"/>
      <c r="N941" s="24"/>
      <c r="O941" s="24"/>
      <c r="P941" s="24"/>
      <c r="Q941" s="24"/>
      <c r="R941" s="24"/>
      <c r="S941" s="24"/>
      <c r="T941" s="24"/>
      <c r="U941" s="24"/>
      <c r="V941" s="24"/>
      <c r="W941" s="24"/>
      <c r="X941" s="24"/>
      <c r="Y941" s="24"/>
      <c r="Z941" s="24"/>
    </row>
    <row r="942" spans="1:26">
      <c r="A942" s="598"/>
      <c r="B942" s="598"/>
      <c r="C942" s="590"/>
      <c r="D942" s="590"/>
      <c r="E942" s="586"/>
      <c r="F942" s="586"/>
      <c r="G942" s="24"/>
      <c r="H942" s="24"/>
      <c r="I942" s="24"/>
      <c r="J942" s="24"/>
      <c r="K942" s="24"/>
      <c r="L942" s="24"/>
      <c r="M942" s="24"/>
      <c r="N942" s="24"/>
      <c r="O942" s="24"/>
      <c r="P942" s="24"/>
      <c r="Q942" s="24"/>
      <c r="R942" s="24"/>
      <c r="S942" s="24"/>
      <c r="T942" s="24"/>
      <c r="U942" s="24"/>
      <c r="V942" s="24"/>
      <c r="W942" s="24"/>
      <c r="X942" s="24"/>
      <c r="Y942" s="24"/>
      <c r="Z942" s="24"/>
    </row>
    <row r="943" spans="1:26">
      <c r="A943" s="598"/>
      <c r="B943" s="598"/>
      <c r="C943" s="590"/>
      <c r="D943" s="590"/>
      <c r="E943" s="586"/>
      <c r="F943" s="586"/>
      <c r="G943" s="24"/>
      <c r="H943" s="24"/>
      <c r="I943" s="24"/>
      <c r="J943" s="24"/>
      <c r="K943" s="24"/>
      <c r="L943" s="24"/>
      <c r="M943" s="24"/>
      <c r="N943" s="24"/>
      <c r="O943" s="24"/>
      <c r="P943" s="24"/>
      <c r="Q943" s="24"/>
      <c r="R943" s="24"/>
      <c r="S943" s="24"/>
      <c r="T943" s="24"/>
      <c r="U943" s="24"/>
      <c r="V943" s="24"/>
      <c r="W943" s="24"/>
      <c r="X943" s="24"/>
      <c r="Y943" s="24"/>
      <c r="Z943" s="24"/>
    </row>
    <row r="944" spans="1:26">
      <c r="A944" s="598"/>
      <c r="B944" s="598"/>
      <c r="C944" s="590"/>
      <c r="D944" s="590"/>
      <c r="E944" s="586"/>
      <c r="F944" s="586"/>
      <c r="G944" s="24"/>
      <c r="H944" s="24"/>
      <c r="I944" s="24"/>
      <c r="J944" s="24"/>
      <c r="K944" s="24"/>
      <c r="L944" s="24"/>
      <c r="M944" s="24"/>
      <c r="N944" s="24"/>
      <c r="O944" s="24"/>
      <c r="P944" s="24"/>
      <c r="Q944" s="24"/>
      <c r="R944" s="24"/>
      <c r="S944" s="24"/>
      <c r="T944" s="24"/>
      <c r="U944" s="24"/>
      <c r="V944" s="24"/>
      <c r="W944" s="24"/>
      <c r="X944" s="24"/>
      <c r="Y944" s="24"/>
      <c r="Z944" s="24"/>
    </row>
    <row r="945" spans="1:26">
      <c r="A945" s="598"/>
      <c r="B945" s="598"/>
      <c r="C945" s="590"/>
      <c r="D945" s="590"/>
      <c r="E945" s="586"/>
      <c r="F945" s="586"/>
      <c r="G945" s="24"/>
      <c r="H945" s="24"/>
      <c r="I945" s="24"/>
      <c r="J945" s="24"/>
      <c r="K945" s="24"/>
      <c r="L945" s="24"/>
      <c r="M945" s="24"/>
      <c r="N945" s="24"/>
      <c r="O945" s="24"/>
      <c r="P945" s="24"/>
      <c r="Q945" s="24"/>
      <c r="R945" s="24"/>
      <c r="S945" s="24"/>
      <c r="T945" s="24"/>
      <c r="U945" s="24"/>
      <c r="V945" s="24"/>
      <c r="W945" s="24"/>
      <c r="X945" s="24"/>
      <c r="Y945" s="24"/>
      <c r="Z945" s="24"/>
    </row>
    <row r="946" spans="1:26">
      <c r="A946" s="598"/>
      <c r="B946" s="598"/>
      <c r="C946" s="590"/>
      <c r="D946" s="590"/>
      <c r="E946" s="586"/>
      <c r="F946" s="586"/>
      <c r="G946" s="24"/>
      <c r="H946" s="24"/>
      <c r="I946" s="24"/>
      <c r="J946" s="24"/>
      <c r="K946" s="24"/>
      <c r="L946" s="24"/>
      <c r="M946" s="24"/>
      <c r="N946" s="24"/>
      <c r="O946" s="24"/>
      <c r="P946" s="24"/>
      <c r="Q946" s="24"/>
      <c r="R946" s="24"/>
      <c r="S946" s="24"/>
      <c r="T946" s="24"/>
      <c r="U946" s="24"/>
      <c r="V946" s="24"/>
      <c r="W946" s="24"/>
      <c r="X946" s="24"/>
      <c r="Y946" s="24"/>
      <c r="Z946" s="24"/>
    </row>
    <row r="947" spans="1:26">
      <c r="A947" s="598"/>
      <c r="B947" s="598"/>
      <c r="C947" s="590"/>
      <c r="D947" s="590"/>
      <c r="E947" s="586"/>
      <c r="F947" s="586"/>
      <c r="G947" s="24"/>
      <c r="H947" s="24"/>
      <c r="I947" s="24"/>
      <c r="J947" s="24"/>
      <c r="K947" s="24"/>
      <c r="L947" s="24"/>
      <c r="M947" s="24"/>
      <c r="N947" s="24"/>
      <c r="O947" s="24"/>
      <c r="P947" s="24"/>
      <c r="Q947" s="24"/>
      <c r="R947" s="24"/>
      <c r="S947" s="24"/>
      <c r="T947" s="24"/>
      <c r="U947" s="24"/>
      <c r="V947" s="24"/>
      <c r="W947" s="24"/>
      <c r="X947" s="24"/>
      <c r="Y947" s="24"/>
      <c r="Z947" s="24"/>
    </row>
    <row r="948" spans="1:26">
      <c r="A948" s="598"/>
      <c r="B948" s="598"/>
      <c r="C948" s="590"/>
      <c r="D948" s="590"/>
      <c r="E948" s="586"/>
      <c r="F948" s="586"/>
      <c r="G948" s="24"/>
      <c r="H948" s="24"/>
      <c r="I948" s="24"/>
      <c r="J948" s="24"/>
      <c r="K948" s="24"/>
      <c r="L948" s="24"/>
      <c r="M948" s="24"/>
      <c r="N948" s="24"/>
      <c r="O948" s="24"/>
      <c r="P948" s="24"/>
      <c r="Q948" s="24"/>
      <c r="R948" s="24"/>
      <c r="S948" s="24"/>
      <c r="T948" s="24"/>
      <c r="U948" s="24"/>
      <c r="V948" s="24"/>
      <c r="W948" s="24"/>
      <c r="X948" s="24"/>
      <c r="Y948" s="24"/>
      <c r="Z948" s="24"/>
    </row>
    <row r="949" spans="1:26">
      <c r="A949" s="598"/>
      <c r="B949" s="598"/>
      <c r="C949" s="590"/>
      <c r="D949" s="590"/>
      <c r="E949" s="586"/>
      <c r="F949" s="586"/>
      <c r="G949" s="24"/>
      <c r="H949" s="24"/>
      <c r="I949" s="24"/>
      <c r="J949" s="24"/>
      <c r="K949" s="24"/>
      <c r="L949" s="24"/>
      <c r="M949" s="24"/>
      <c r="N949" s="24"/>
      <c r="O949" s="24"/>
      <c r="P949" s="24"/>
      <c r="Q949" s="24"/>
      <c r="R949" s="24"/>
      <c r="S949" s="24"/>
      <c r="T949" s="24"/>
      <c r="U949" s="24"/>
      <c r="V949" s="24"/>
      <c r="W949" s="24"/>
      <c r="X949" s="24"/>
      <c r="Y949" s="24"/>
      <c r="Z949" s="24"/>
    </row>
    <row r="950" spans="1:26">
      <c r="A950" s="598"/>
      <c r="B950" s="598"/>
      <c r="C950" s="590"/>
      <c r="D950" s="590"/>
      <c r="E950" s="586"/>
      <c r="F950" s="586"/>
      <c r="G950" s="24"/>
      <c r="H950" s="24"/>
      <c r="I950" s="24"/>
      <c r="J950" s="24"/>
      <c r="K950" s="24"/>
      <c r="L950" s="24"/>
      <c r="M950" s="24"/>
      <c r="N950" s="24"/>
      <c r="O950" s="24"/>
      <c r="P950" s="24"/>
      <c r="Q950" s="24"/>
      <c r="R950" s="24"/>
      <c r="S950" s="24"/>
      <c r="T950" s="24"/>
      <c r="U950" s="24"/>
      <c r="V950" s="24"/>
      <c r="W950" s="24"/>
      <c r="X950" s="24"/>
      <c r="Y950" s="24"/>
      <c r="Z950" s="24"/>
    </row>
    <row r="951" spans="1:26">
      <c r="A951" s="598"/>
      <c r="B951" s="598"/>
      <c r="C951" s="590"/>
      <c r="D951" s="590"/>
      <c r="E951" s="586"/>
      <c r="F951" s="586"/>
      <c r="G951" s="24"/>
      <c r="H951" s="24"/>
      <c r="I951" s="24"/>
      <c r="J951" s="24"/>
      <c r="K951" s="24"/>
      <c r="L951" s="24"/>
      <c r="M951" s="24"/>
      <c r="N951" s="24"/>
      <c r="O951" s="24"/>
      <c r="P951" s="24"/>
      <c r="Q951" s="24"/>
      <c r="R951" s="24"/>
      <c r="S951" s="24"/>
      <c r="T951" s="24"/>
      <c r="U951" s="24"/>
      <c r="V951" s="24"/>
      <c r="W951" s="24"/>
      <c r="X951" s="24"/>
      <c r="Y951" s="24"/>
      <c r="Z951" s="24"/>
    </row>
    <row r="952" spans="1:26">
      <c r="A952" s="598"/>
      <c r="B952" s="598"/>
      <c r="C952" s="590"/>
      <c r="D952" s="590"/>
      <c r="E952" s="586"/>
      <c r="F952" s="586"/>
      <c r="G952" s="24"/>
      <c r="H952" s="24"/>
      <c r="I952" s="24"/>
      <c r="J952" s="24"/>
      <c r="K952" s="24"/>
      <c r="L952" s="24"/>
      <c r="M952" s="24"/>
      <c r="N952" s="24"/>
      <c r="O952" s="24"/>
      <c r="P952" s="24"/>
      <c r="Q952" s="24"/>
      <c r="R952" s="24"/>
      <c r="S952" s="24"/>
      <c r="T952" s="24"/>
      <c r="U952" s="24"/>
      <c r="V952" s="24"/>
      <c r="W952" s="24"/>
      <c r="X952" s="24"/>
      <c r="Y952" s="24"/>
      <c r="Z952" s="24"/>
    </row>
    <row r="953" spans="1:26">
      <c r="A953" s="598"/>
      <c r="B953" s="598"/>
      <c r="C953" s="590"/>
      <c r="D953" s="590"/>
      <c r="E953" s="586"/>
      <c r="F953" s="586"/>
      <c r="G953" s="24"/>
      <c r="H953" s="24"/>
      <c r="I953" s="24"/>
      <c r="J953" s="24"/>
      <c r="K953" s="24"/>
      <c r="L953" s="24"/>
      <c r="M953" s="24"/>
      <c r="N953" s="24"/>
      <c r="O953" s="24"/>
      <c r="P953" s="24"/>
      <c r="Q953" s="24"/>
      <c r="R953" s="24"/>
      <c r="S953" s="24"/>
      <c r="T953" s="24"/>
      <c r="U953" s="24"/>
      <c r="V953" s="24"/>
      <c r="W953" s="24"/>
      <c r="X953" s="24"/>
      <c r="Y953" s="24"/>
      <c r="Z953" s="24"/>
    </row>
    <row r="954" spans="1:26">
      <c r="A954" s="598"/>
      <c r="B954" s="598"/>
      <c r="C954" s="590"/>
      <c r="D954" s="590"/>
      <c r="E954" s="586"/>
      <c r="F954" s="586"/>
      <c r="G954" s="24"/>
      <c r="H954" s="24"/>
      <c r="I954" s="24"/>
      <c r="J954" s="24"/>
      <c r="K954" s="24"/>
      <c r="L954" s="24"/>
      <c r="M954" s="24"/>
      <c r="N954" s="24"/>
      <c r="O954" s="24"/>
      <c r="P954" s="24"/>
      <c r="Q954" s="24"/>
      <c r="R954" s="24"/>
      <c r="S954" s="24"/>
      <c r="T954" s="24"/>
      <c r="U954" s="24"/>
      <c r="V954" s="24"/>
      <c r="W954" s="24"/>
      <c r="X954" s="24"/>
      <c r="Y954" s="24"/>
      <c r="Z954" s="24"/>
    </row>
    <row r="955" spans="1:26">
      <c r="A955" s="598"/>
      <c r="B955" s="598"/>
      <c r="C955" s="590"/>
      <c r="D955" s="590"/>
      <c r="E955" s="586"/>
      <c r="F955" s="586"/>
      <c r="G955" s="24"/>
      <c r="H955" s="24"/>
      <c r="I955" s="24"/>
      <c r="J955" s="24"/>
      <c r="K955" s="24"/>
      <c r="L955" s="24"/>
      <c r="M955" s="24"/>
      <c r="N955" s="24"/>
      <c r="O955" s="24"/>
      <c r="P955" s="24"/>
      <c r="Q955" s="24"/>
      <c r="R955" s="24"/>
      <c r="S955" s="24"/>
      <c r="T955" s="24"/>
      <c r="U955" s="24"/>
      <c r="V955" s="24"/>
      <c r="W955" s="24"/>
      <c r="X955" s="24"/>
      <c r="Y955" s="24"/>
      <c r="Z955" s="24"/>
    </row>
    <row r="956" spans="1:26">
      <c r="A956" s="598"/>
      <c r="B956" s="598"/>
      <c r="C956" s="590"/>
      <c r="D956" s="590"/>
      <c r="E956" s="586"/>
      <c r="F956" s="586"/>
      <c r="G956" s="24"/>
      <c r="H956" s="24"/>
      <c r="I956" s="24"/>
      <c r="J956" s="24"/>
      <c r="K956" s="24"/>
      <c r="L956" s="24"/>
      <c r="M956" s="24"/>
      <c r="N956" s="24"/>
      <c r="O956" s="24"/>
      <c r="P956" s="24"/>
      <c r="Q956" s="24"/>
      <c r="R956" s="24"/>
      <c r="S956" s="24"/>
      <c r="T956" s="24"/>
      <c r="U956" s="24"/>
      <c r="V956" s="24"/>
      <c r="W956" s="24"/>
      <c r="X956" s="24"/>
      <c r="Y956" s="24"/>
      <c r="Z956" s="24"/>
    </row>
    <row r="957" spans="1:26">
      <c r="A957" s="598"/>
      <c r="B957" s="598"/>
      <c r="C957" s="590"/>
      <c r="D957" s="590"/>
      <c r="E957" s="586"/>
      <c r="F957" s="586"/>
      <c r="G957" s="24"/>
      <c r="H957" s="24"/>
      <c r="I957" s="24"/>
      <c r="J957" s="24"/>
      <c r="K957" s="24"/>
      <c r="L957" s="24"/>
      <c r="M957" s="24"/>
      <c r="N957" s="24"/>
      <c r="O957" s="24"/>
      <c r="P957" s="24"/>
      <c r="Q957" s="24"/>
      <c r="R957" s="24"/>
      <c r="S957" s="24"/>
      <c r="T957" s="24"/>
      <c r="U957" s="24"/>
      <c r="V957" s="24"/>
      <c r="W957" s="24"/>
      <c r="X957" s="24"/>
      <c r="Y957" s="24"/>
      <c r="Z957" s="24"/>
    </row>
    <row r="958" spans="1:26">
      <c r="A958" s="598"/>
      <c r="B958" s="598"/>
      <c r="C958" s="590"/>
      <c r="D958" s="590"/>
      <c r="E958" s="586"/>
      <c r="F958" s="586"/>
      <c r="G958" s="24"/>
      <c r="H958" s="24"/>
      <c r="I958" s="24"/>
      <c r="J958" s="24"/>
      <c r="K958" s="24"/>
      <c r="L958" s="24"/>
      <c r="M958" s="24"/>
      <c r="N958" s="24"/>
      <c r="O958" s="24"/>
      <c r="P958" s="24"/>
      <c r="Q958" s="24"/>
      <c r="R958" s="24"/>
      <c r="S958" s="24"/>
      <c r="T958" s="24"/>
      <c r="U958" s="24"/>
      <c r="V958" s="24"/>
      <c r="W958" s="24"/>
      <c r="X958" s="24"/>
      <c r="Y958" s="24"/>
      <c r="Z958" s="24"/>
    </row>
    <row r="959" spans="1:26">
      <c r="A959" s="598"/>
      <c r="B959" s="598"/>
      <c r="C959" s="590"/>
      <c r="D959" s="590"/>
      <c r="E959" s="586"/>
      <c r="F959" s="586"/>
      <c r="G959" s="24"/>
      <c r="H959" s="24"/>
      <c r="I959" s="24"/>
      <c r="J959" s="24"/>
      <c r="K959" s="24"/>
      <c r="L959" s="24"/>
      <c r="M959" s="24"/>
      <c r="N959" s="24"/>
      <c r="O959" s="24"/>
      <c r="P959" s="24"/>
      <c r="Q959" s="24"/>
      <c r="R959" s="24"/>
      <c r="S959" s="24"/>
      <c r="T959" s="24"/>
      <c r="U959" s="24"/>
      <c r="V959" s="24"/>
      <c r="W959" s="24"/>
      <c r="X959" s="24"/>
      <c r="Y959" s="24"/>
      <c r="Z959" s="24"/>
    </row>
    <row r="960" spans="1:26">
      <c r="A960" s="598"/>
      <c r="B960" s="598"/>
      <c r="C960" s="590"/>
      <c r="D960" s="590"/>
      <c r="E960" s="586"/>
      <c r="F960" s="586"/>
      <c r="G960" s="24"/>
      <c r="H960" s="24"/>
      <c r="I960" s="24"/>
      <c r="J960" s="24"/>
      <c r="K960" s="24"/>
      <c r="L960" s="24"/>
      <c r="M960" s="24"/>
      <c r="N960" s="24"/>
      <c r="O960" s="24"/>
      <c r="P960" s="24"/>
      <c r="Q960" s="24"/>
      <c r="R960" s="24"/>
      <c r="S960" s="24"/>
      <c r="T960" s="24"/>
      <c r="U960" s="24"/>
      <c r="V960" s="24"/>
      <c r="W960" s="24"/>
      <c r="X960" s="24"/>
      <c r="Y960" s="24"/>
      <c r="Z960" s="24"/>
    </row>
    <row r="961" spans="1:26">
      <c r="A961" s="598"/>
      <c r="B961" s="598"/>
      <c r="C961" s="590"/>
      <c r="D961" s="590"/>
      <c r="E961" s="586"/>
      <c r="F961" s="586"/>
      <c r="G961" s="24"/>
      <c r="H961" s="24"/>
      <c r="I961" s="24"/>
      <c r="J961" s="24"/>
      <c r="K961" s="24"/>
      <c r="L961" s="24"/>
      <c r="M961" s="24"/>
      <c r="N961" s="24"/>
      <c r="O961" s="24"/>
      <c r="P961" s="24"/>
      <c r="Q961" s="24"/>
      <c r="R961" s="24"/>
      <c r="S961" s="24"/>
      <c r="T961" s="24"/>
      <c r="U961" s="24"/>
      <c r="V961" s="24"/>
      <c r="W961" s="24"/>
      <c r="X961" s="24"/>
      <c r="Y961" s="24"/>
      <c r="Z961" s="24"/>
    </row>
    <row r="962" spans="1:26">
      <c r="A962" s="598"/>
      <c r="B962" s="598"/>
      <c r="C962" s="590"/>
      <c r="D962" s="590"/>
      <c r="E962" s="586"/>
      <c r="F962" s="586"/>
      <c r="G962" s="24"/>
      <c r="H962" s="24"/>
      <c r="I962" s="24"/>
      <c r="J962" s="24"/>
      <c r="K962" s="24"/>
      <c r="L962" s="24"/>
      <c r="M962" s="24"/>
      <c r="N962" s="24"/>
      <c r="O962" s="24"/>
      <c r="P962" s="24"/>
      <c r="Q962" s="24"/>
      <c r="R962" s="24"/>
      <c r="S962" s="24"/>
      <c r="T962" s="24"/>
      <c r="U962" s="24"/>
      <c r="V962" s="24"/>
      <c r="W962" s="24"/>
      <c r="X962" s="24"/>
      <c r="Y962" s="24"/>
      <c r="Z962" s="24"/>
    </row>
    <row r="963" spans="1:26">
      <c r="A963" s="598"/>
      <c r="B963" s="598"/>
      <c r="C963" s="590"/>
      <c r="D963" s="590"/>
      <c r="E963" s="586"/>
      <c r="F963" s="586"/>
      <c r="G963" s="24"/>
      <c r="H963" s="24"/>
      <c r="I963" s="24"/>
      <c r="J963" s="24"/>
      <c r="K963" s="24"/>
      <c r="L963" s="24"/>
      <c r="M963" s="24"/>
      <c r="N963" s="24"/>
      <c r="O963" s="24"/>
      <c r="P963" s="24"/>
      <c r="Q963" s="24"/>
      <c r="R963" s="24"/>
      <c r="S963" s="24"/>
      <c r="T963" s="24"/>
      <c r="U963" s="24"/>
      <c r="V963" s="24"/>
      <c r="W963" s="24"/>
      <c r="X963" s="24"/>
      <c r="Y963" s="24"/>
      <c r="Z963" s="24"/>
    </row>
    <row r="964" spans="1:26">
      <c r="A964" s="598"/>
      <c r="B964" s="598"/>
      <c r="C964" s="590"/>
      <c r="D964" s="590"/>
      <c r="E964" s="586"/>
      <c r="F964" s="586"/>
      <c r="G964" s="24"/>
      <c r="H964" s="24"/>
      <c r="I964" s="24"/>
      <c r="J964" s="24"/>
      <c r="K964" s="24"/>
      <c r="L964" s="24"/>
      <c r="M964" s="24"/>
      <c r="N964" s="24"/>
      <c r="O964" s="24"/>
      <c r="P964" s="24"/>
      <c r="Q964" s="24"/>
      <c r="R964" s="24"/>
      <c r="S964" s="24"/>
      <c r="T964" s="24"/>
      <c r="U964" s="24"/>
      <c r="V964" s="24"/>
      <c r="W964" s="24"/>
      <c r="X964" s="24"/>
      <c r="Y964" s="24"/>
      <c r="Z964" s="24"/>
    </row>
    <row r="965" spans="1:26">
      <c r="A965" s="598"/>
      <c r="B965" s="598"/>
      <c r="C965" s="590"/>
      <c r="D965" s="590"/>
      <c r="E965" s="586"/>
      <c r="F965" s="586"/>
      <c r="G965" s="24"/>
      <c r="H965" s="24"/>
      <c r="I965" s="24"/>
      <c r="J965" s="24"/>
      <c r="K965" s="24"/>
      <c r="L965" s="24"/>
      <c r="M965" s="24"/>
      <c r="N965" s="24"/>
      <c r="O965" s="24"/>
      <c r="P965" s="24"/>
      <c r="Q965" s="24"/>
      <c r="R965" s="24"/>
      <c r="S965" s="24"/>
      <c r="T965" s="24"/>
      <c r="U965" s="24"/>
      <c r="V965" s="24"/>
      <c r="W965" s="24"/>
      <c r="X965" s="24"/>
      <c r="Y965" s="24"/>
      <c r="Z965" s="24"/>
    </row>
    <row r="966" spans="1:26">
      <c r="A966" s="598"/>
      <c r="B966" s="598"/>
      <c r="C966" s="590"/>
      <c r="D966" s="590"/>
      <c r="E966" s="586"/>
      <c r="F966" s="586"/>
      <c r="G966" s="24"/>
      <c r="H966" s="24"/>
      <c r="I966" s="24"/>
      <c r="J966" s="24"/>
      <c r="K966" s="24"/>
      <c r="L966" s="24"/>
      <c r="M966" s="24"/>
      <c r="N966" s="24"/>
      <c r="O966" s="24"/>
      <c r="P966" s="24"/>
      <c r="Q966" s="24"/>
      <c r="R966" s="24"/>
      <c r="S966" s="24"/>
      <c r="T966" s="24"/>
      <c r="U966" s="24"/>
      <c r="V966" s="24"/>
      <c r="W966" s="24"/>
      <c r="X966" s="24"/>
      <c r="Y966" s="24"/>
      <c r="Z966" s="24"/>
    </row>
    <row r="967" spans="1:26">
      <c r="A967" s="598"/>
      <c r="B967" s="598"/>
      <c r="C967" s="590"/>
      <c r="D967" s="590"/>
      <c r="E967" s="586"/>
      <c r="F967" s="586"/>
      <c r="G967" s="24"/>
      <c r="H967" s="24"/>
      <c r="I967" s="24"/>
      <c r="J967" s="24"/>
      <c r="K967" s="24"/>
      <c r="L967" s="24"/>
      <c r="M967" s="24"/>
      <c r="N967" s="24"/>
      <c r="O967" s="24"/>
      <c r="P967" s="24"/>
      <c r="Q967" s="24"/>
      <c r="R967" s="24"/>
      <c r="S967" s="24"/>
      <c r="T967" s="24"/>
      <c r="U967" s="24"/>
      <c r="V967" s="24"/>
      <c r="W967" s="24"/>
      <c r="X967" s="24"/>
      <c r="Y967" s="24"/>
      <c r="Z967" s="24"/>
    </row>
    <row r="968" spans="1:26">
      <c r="A968" s="598"/>
      <c r="B968" s="598"/>
      <c r="C968" s="590"/>
      <c r="D968" s="590"/>
      <c r="E968" s="586"/>
      <c r="F968" s="586"/>
      <c r="G968" s="24"/>
      <c r="H968" s="24"/>
      <c r="I968" s="24"/>
      <c r="J968" s="24"/>
      <c r="K968" s="24"/>
      <c r="L968" s="24"/>
      <c r="M968" s="24"/>
      <c r="N968" s="24"/>
      <c r="O968" s="24"/>
      <c r="P968" s="24"/>
      <c r="Q968" s="24"/>
      <c r="R968" s="24"/>
      <c r="S968" s="24"/>
      <c r="T968" s="24"/>
      <c r="U968" s="24"/>
      <c r="V968" s="24"/>
      <c r="W968" s="24"/>
      <c r="X968" s="24"/>
      <c r="Y968" s="24"/>
      <c r="Z968" s="24"/>
    </row>
    <row r="969" spans="1:26">
      <c r="A969" s="598"/>
      <c r="B969" s="598"/>
      <c r="C969" s="590"/>
      <c r="D969" s="590"/>
      <c r="E969" s="586"/>
      <c r="F969" s="586"/>
      <c r="G969" s="24"/>
      <c r="H969" s="24"/>
      <c r="I969" s="24"/>
      <c r="J969" s="24"/>
      <c r="K969" s="24"/>
      <c r="L969" s="24"/>
      <c r="M969" s="24"/>
      <c r="N969" s="24"/>
      <c r="O969" s="24"/>
      <c r="P969" s="24"/>
      <c r="Q969" s="24"/>
      <c r="R969" s="24"/>
      <c r="S969" s="24"/>
      <c r="T969" s="24"/>
      <c r="U969" s="24"/>
      <c r="V969" s="24"/>
      <c r="W969" s="24"/>
      <c r="X969" s="24"/>
      <c r="Y969" s="24"/>
      <c r="Z969" s="24"/>
    </row>
    <row r="970" spans="1:26">
      <c r="A970" s="598"/>
      <c r="B970" s="598"/>
      <c r="C970" s="590"/>
      <c r="D970" s="590"/>
      <c r="E970" s="586"/>
      <c r="F970" s="586"/>
      <c r="G970" s="24"/>
      <c r="H970" s="24"/>
      <c r="I970" s="24"/>
      <c r="J970" s="24"/>
      <c r="K970" s="24"/>
      <c r="L970" s="24"/>
      <c r="M970" s="24"/>
      <c r="N970" s="24"/>
      <c r="O970" s="24"/>
      <c r="P970" s="24"/>
      <c r="Q970" s="24"/>
      <c r="R970" s="24"/>
      <c r="S970" s="24"/>
      <c r="T970" s="24"/>
      <c r="U970" s="24"/>
      <c r="V970" s="24"/>
      <c r="W970" s="24"/>
      <c r="X970" s="24"/>
      <c r="Y970" s="24"/>
      <c r="Z970" s="24"/>
    </row>
    <row r="971" spans="1:26">
      <c r="A971" s="598"/>
      <c r="B971" s="598"/>
      <c r="C971" s="590"/>
      <c r="D971" s="590"/>
      <c r="E971" s="586"/>
      <c r="F971" s="586"/>
      <c r="G971" s="24"/>
      <c r="H971" s="24"/>
      <c r="I971" s="24"/>
      <c r="J971" s="24"/>
      <c r="K971" s="24"/>
      <c r="L971" s="24"/>
      <c r="M971" s="24"/>
      <c r="N971" s="24"/>
      <c r="O971" s="24"/>
      <c r="P971" s="24"/>
      <c r="Q971" s="24"/>
      <c r="R971" s="24"/>
      <c r="S971" s="24"/>
      <c r="T971" s="24"/>
      <c r="U971" s="24"/>
      <c r="V971" s="24"/>
      <c r="W971" s="24"/>
      <c r="X971" s="24"/>
      <c r="Y971" s="24"/>
      <c r="Z971" s="24"/>
    </row>
    <row r="972" spans="1:26">
      <c r="A972" s="598"/>
      <c r="B972" s="598"/>
      <c r="C972" s="590"/>
      <c r="D972" s="590"/>
      <c r="E972" s="586"/>
      <c r="F972" s="586"/>
      <c r="G972" s="24"/>
      <c r="H972" s="24"/>
      <c r="I972" s="24"/>
      <c r="J972" s="24"/>
      <c r="K972" s="24"/>
      <c r="L972" s="24"/>
      <c r="M972" s="24"/>
      <c r="N972" s="24"/>
      <c r="O972" s="24"/>
      <c r="P972" s="24"/>
      <c r="Q972" s="24"/>
      <c r="R972" s="24"/>
      <c r="S972" s="24"/>
      <c r="T972" s="24"/>
      <c r="U972" s="24"/>
      <c r="V972" s="24"/>
      <c r="W972" s="24"/>
      <c r="X972" s="24"/>
      <c r="Y972" s="24"/>
      <c r="Z972" s="24"/>
    </row>
    <row r="973" spans="1:26">
      <c r="A973" s="598"/>
      <c r="B973" s="598"/>
      <c r="C973" s="590"/>
      <c r="D973" s="590"/>
      <c r="E973" s="586"/>
      <c r="F973" s="586"/>
      <c r="G973" s="24"/>
      <c r="H973" s="24"/>
      <c r="I973" s="24"/>
      <c r="J973" s="24"/>
      <c r="K973" s="24"/>
      <c r="L973" s="24"/>
      <c r="M973" s="24"/>
      <c r="N973" s="24"/>
      <c r="O973" s="24"/>
      <c r="P973" s="24"/>
      <c r="Q973" s="24"/>
      <c r="R973" s="24"/>
      <c r="S973" s="24"/>
      <c r="T973" s="24"/>
      <c r="U973" s="24"/>
      <c r="V973" s="24"/>
      <c r="W973" s="24"/>
      <c r="X973" s="24"/>
      <c r="Y973" s="24"/>
      <c r="Z973" s="24"/>
    </row>
    <row r="974" spans="1:26">
      <c r="A974" s="598"/>
      <c r="B974" s="598"/>
      <c r="C974" s="590"/>
      <c r="D974" s="590"/>
      <c r="E974" s="586"/>
      <c r="F974" s="586"/>
      <c r="G974" s="24"/>
      <c r="H974" s="24"/>
      <c r="I974" s="24"/>
      <c r="J974" s="24"/>
      <c r="K974" s="24"/>
      <c r="L974" s="24"/>
      <c r="M974" s="24"/>
      <c r="N974" s="24"/>
      <c r="O974" s="24"/>
      <c r="P974" s="24"/>
      <c r="Q974" s="24"/>
      <c r="R974" s="24"/>
      <c r="S974" s="24"/>
      <c r="T974" s="24"/>
      <c r="U974" s="24"/>
      <c r="V974" s="24"/>
      <c r="W974" s="24"/>
      <c r="X974" s="24"/>
      <c r="Y974" s="24"/>
      <c r="Z974" s="24"/>
    </row>
    <row r="975" spans="1:26">
      <c r="A975" s="598"/>
      <c r="B975" s="598"/>
      <c r="C975" s="590"/>
      <c r="D975" s="590"/>
      <c r="E975" s="586"/>
      <c r="F975" s="586"/>
      <c r="G975" s="24"/>
      <c r="H975" s="24"/>
      <c r="I975" s="24"/>
      <c r="J975" s="24"/>
      <c r="K975" s="24"/>
      <c r="L975" s="24"/>
      <c r="M975" s="24"/>
      <c r="N975" s="24"/>
      <c r="O975" s="24"/>
      <c r="P975" s="24"/>
      <c r="Q975" s="24"/>
      <c r="R975" s="24"/>
      <c r="S975" s="24"/>
      <c r="T975" s="24"/>
      <c r="U975" s="24"/>
      <c r="V975" s="24"/>
      <c r="W975" s="24"/>
      <c r="X975" s="24"/>
      <c r="Y975" s="24"/>
      <c r="Z975" s="24"/>
    </row>
    <row r="976" spans="1:26">
      <c r="A976" s="598"/>
      <c r="B976" s="598"/>
      <c r="C976" s="590"/>
      <c r="D976" s="590"/>
      <c r="E976" s="586"/>
      <c r="F976" s="586"/>
      <c r="G976" s="24"/>
      <c r="H976" s="24"/>
      <c r="I976" s="24"/>
      <c r="J976" s="24"/>
      <c r="K976" s="24"/>
      <c r="L976" s="24"/>
      <c r="M976" s="24"/>
      <c r="N976" s="24"/>
      <c r="O976" s="24"/>
      <c r="P976" s="24"/>
      <c r="Q976" s="24"/>
      <c r="R976" s="24"/>
      <c r="S976" s="24"/>
      <c r="T976" s="24"/>
      <c r="U976" s="24"/>
      <c r="V976" s="24"/>
      <c r="W976" s="24"/>
      <c r="X976" s="24"/>
      <c r="Y976" s="24"/>
      <c r="Z976" s="24"/>
    </row>
    <row r="977" spans="1:26">
      <c r="A977" s="598"/>
      <c r="B977" s="598"/>
      <c r="C977" s="590"/>
      <c r="D977" s="590"/>
      <c r="E977" s="586"/>
      <c r="F977" s="586"/>
      <c r="G977" s="24"/>
      <c r="H977" s="24"/>
      <c r="I977" s="24"/>
      <c r="J977" s="24"/>
      <c r="K977" s="24"/>
      <c r="L977" s="24"/>
      <c r="M977" s="24"/>
      <c r="N977" s="24"/>
      <c r="O977" s="24"/>
      <c r="P977" s="24"/>
      <c r="Q977" s="24"/>
      <c r="R977" s="24"/>
      <c r="S977" s="24"/>
      <c r="T977" s="24"/>
      <c r="U977" s="24"/>
      <c r="V977" s="24"/>
      <c r="W977" s="24"/>
      <c r="X977" s="24"/>
      <c r="Y977" s="24"/>
      <c r="Z977" s="24"/>
    </row>
    <row r="978" spans="1:26">
      <c r="A978" s="598"/>
      <c r="B978" s="598"/>
      <c r="C978" s="590"/>
      <c r="D978" s="590"/>
      <c r="E978" s="586"/>
      <c r="F978" s="586"/>
      <c r="G978" s="24"/>
      <c r="H978" s="24"/>
      <c r="I978" s="24"/>
      <c r="J978" s="24"/>
      <c r="K978" s="24"/>
      <c r="L978" s="24"/>
      <c r="M978" s="24"/>
      <c r="N978" s="24"/>
      <c r="O978" s="24"/>
      <c r="P978" s="24"/>
      <c r="Q978" s="24"/>
      <c r="R978" s="24"/>
      <c r="S978" s="24"/>
      <c r="T978" s="24"/>
      <c r="U978" s="24"/>
      <c r="V978" s="24"/>
      <c r="W978" s="24"/>
      <c r="X978" s="24"/>
      <c r="Y978" s="24"/>
      <c r="Z978" s="24"/>
    </row>
    <row r="979" spans="1:26">
      <c r="A979" s="598"/>
      <c r="B979" s="598"/>
      <c r="C979" s="590"/>
      <c r="D979" s="590"/>
      <c r="E979" s="586"/>
      <c r="F979" s="586"/>
      <c r="G979" s="24"/>
      <c r="H979" s="24"/>
      <c r="I979" s="24"/>
      <c r="J979" s="24"/>
      <c r="K979" s="24"/>
      <c r="L979" s="24"/>
      <c r="M979" s="24"/>
      <c r="N979" s="24"/>
      <c r="O979" s="24"/>
      <c r="P979" s="24"/>
      <c r="Q979" s="24"/>
      <c r="R979" s="24"/>
      <c r="S979" s="24"/>
      <c r="T979" s="24"/>
      <c r="U979" s="24"/>
      <c r="V979" s="24"/>
      <c r="W979" s="24"/>
      <c r="X979" s="24"/>
      <c r="Y979" s="24"/>
      <c r="Z979" s="24"/>
    </row>
    <row r="980" spans="1:26">
      <c r="A980" s="598"/>
      <c r="B980" s="598"/>
      <c r="C980" s="590"/>
      <c r="D980" s="590"/>
      <c r="E980" s="586"/>
      <c r="F980" s="586"/>
      <c r="G980" s="24"/>
      <c r="H980" s="24"/>
      <c r="I980" s="24"/>
      <c r="J980" s="24"/>
      <c r="K980" s="24"/>
      <c r="L980" s="24"/>
      <c r="M980" s="24"/>
      <c r="N980" s="24"/>
      <c r="O980" s="24"/>
      <c r="P980" s="24"/>
      <c r="Q980" s="24"/>
      <c r="R980" s="24"/>
      <c r="S980" s="24"/>
      <c r="T980" s="24"/>
      <c r="U980" s="24"/>
      <c r="V980" s="24"/>
      <c r="W980" s="24"/>
      <c r="X980" s="24"/>
      <c r="Y980" s="24"/>
      <c r="Z980" s="24"/>
    </row>
    <row r="981" spans="1:26">
      <c r="A981" s="598"/>
      <c r="B981" s="598"/>
      <c r="C981" s="590"/>
      <c r="D981" s="590"/>
      <c r="E981" s="586"/>
      <c r="F981" s="586"/>
      <c r="G981" s="24"/>
      <c r="H981" s="24"/>
      <c r="I981" s="24"/>
      <c r="J981" s="24"/>
      <c r="K981" s="24"/>
      <c r="L981" s="24"/>
      <c r="M981" s="24"/>
      <c r="N981" s="24"/>
      <c r="O981" s="24"/>
      <c r="P981" s="24"/>
      <c r="Q981" s="24"/>
      <c r="R981" s="24"/>
      <c r="S981" s="24"/>
      <c r="T981" s="24"/>
      <c r="U981" s="24"/>
      <c r="V981" s="24"/>
      <c r="W981" s="24"/>
      <c r="X981" s="24"/>
      <c r="Y981" s="24"/>
      <c r="Z981" s="24"/>
    </row>
    <row r="982" spans="1:26">
      <c r="A982" s="598"/>
      <c r="B982" s="598"/>
      <c r="C982" s="590"/>
      <c r="D982" s="590"/>
      <c r="E982" s="586"/>
      <c r="F982" s="586"/>
      <c r="G982" s="24"/>
      <c r="H982" s="24"/>
      <c r="I982" s="24"/>
      <c r="J982" s="24"/>
      <c r="K982" s="24"/>
      <c r="L982" s="24"/>
      <c r="M982" s="24"/>
      <c r="N982" s="24"/>
      <c r="O982" s="24"/>
      <c r="P982" s="24"/>
      <c r="Q982" s="24"/>
      <c r="R982" s="24"/>
      <c r="S982" s="24"/>
      <c r="T982" s="24"/>
      <c r="U982" s="24"/>
      <c r="V982" s="24"/>
      <c r="W982" s="24"/>
      <c r="X982" s="24"/>
      <c r="Y982" s="24"/>
      <c r="Z982" s="24"/>
    </row>
    <row r="983" spans="1:26">
      <c r="A983" s="598"/>
      <c r="B983" s="598"/>
      <c r="C983" s="590"/>
      <c r="D983" s="590"/>
      <c r="E983" s="586"/>
      <c r="F983" s="586"/>
      <c r="G983" s="24"/>
      <c r="H983" s="24"/>
      <c r="I983" s="24"/>
      <c r="J983" s="24"/>
      <c r="K983" s="24"/>
      <c r="L983" s="24"/>
      <c r="M983" s="24"/>
      <c r="N983" s="24"/>
      <c r="O983" s="24"/>
      <c r="P983" s="24"/>
      <c r="Q983" s="24"/>
      <c r="R983" s="24"/>
      <c r="S983" s="24"/>
      <c r="T983" s="24"/>
      <c r="U983" s="24"/>
      <c r="V983" s="24"/>
      <c r="W983" s="24"/>
      <c r="X983" s="24"/>
      <c r="Y983" s="24"/>
      <c r="Z983" s="24"/>
    </row>
    <row r="984" spans="1:26">
      <c r="A984" s="598"/>
      <c r="B984" s="598"/>
      <c r="C984" s="590"/>
      <c r="D984" s="590"/>
      <c r="E984" s="586"/>
      <c r="F984" s="586"/>
      <c r="G984" s="24"/>
      <c r="H984" s="24"/>
      <c r="I984" s="24"/>
      <c r="J984" s="24"/>
      <c r="K984" s="24"/>
      <c r="L984" s="24"/>
      <c r="M984" s="24"/>
      <c r="N984" s="24"/>
      <c r="O984" s="24"/>
      <c r="P984" s="24"/>
      <c r="Q984" s="24"/>
      <c r="R984" s="24"/>
      <c r="S984" s="24"/>
      <c r="T984" s="24"/>
      <c r="U984" s="24"/>
      <c r="V984" s="24"/>
      <c r="W984" s="24"/>
      <c r="X984" s="24"/>
      <c r="Y984" s="24"/>
      <c r="Z984" s="24"/>
    </row>
    <row r="985" spans="1:26">
      <c r="A985" s="598"/>
      <c r="B985" s="598"/>
      <c r="C985" s="590"/>
      <c r="D985" s="590"/>
      <c r="E985" s="586"/>
      <c r="F985" s="586"/>
      <c r="G985" s="24"/>
      <c r="H985" s="24"/>
      <c r="I985" s="24"/>
      <c r="J985" s="24"/>
      <c r="K985" s="24"/>
      <c r="L985" s="24"/>
      <c r="M985" s="24"/>
      <c r="N985" s="24"/>
      <c r="O985" s="24"/>
      <c r="P985" s="24"/>
      <c r="Q985" s="24"/>
      <c r="R985" s="24"/>
      <c r="S985" s="24"/>
      <c r="T985" s="24"/>
      <c r="U985" s="24"/>
      <c r="V985" s="24"/>
      <c r="W985" s="24"/>
      <c r="X985" s="24"/>
      <c r="Y985" s="24"/>
      <c r="Z985" s="24"/>
    </row>
    <row r="986" spans="1:26">
      <c r="A986" s="598"/>
      <c r="B986" s="598"/>
      <c r="C986" s="590"/>
      <c r="D986" s="590"/>
      <c r="E986" s="586"/>
      <c r="F986" s="586"/>
      <c r="G986" s="24"/>
      <c r="H986" s="24"/>
      <c r="I986" s="24"/>
      <c r="J986" s="24"/>
      <c r="K986" s="24"/>
      <c r="L986" s="24"/>
      <c r="M986" s="24"/>
      <c r="N986" s="24"/>
      <c r="O986" s="24"/>
      <c r="P986" s="24"/>
      <c r="Q986" s="24"/>
      <c r="R986" s="24"/>
      <c r="S986" s="24"/>
      <c r="T986" s="24"/>
      <c r="U986" s="24"/>
      <c r="V986" s="24"/>
      <c r="W986" s="24"/>
      <c r="X986" s="24"/>
      <c r="Y986" s="24"/>
      <c r="Z986" s="24"/>
    </row>
    <row r="987" spans="1:26">
      <c r="A987" s="598"/>
      <c r="B987" s="598"/>
      <c r="C987" s="590"/>
      <c r="D987" s="590"/>
      <c r="E987" s="586"/>
      <c r="F987" s="586"/>
      <c r="G987" s="24"/>
      <c r="H987" s="24"/>
      <c r="I987" s="24"/>
      <c r="J987" s="24"/>
      <c r="K987" s="24"/>
      <c r="L987" s="24"/>
      <c r="M987" s="24"/>
      <c r="N987" s="24"/>
      <c r="O987" s="24"/>
      <c r="P987" s="24"/>
      <c r="Q987" s="24"/>
      <c r="R987" s="24"/>
      <c r="S987" s="24"/>
      <c r="T987" s="24"/>
      <c r="U987" s="24"/>
      <c r="V987" s="24"/>
      <c r="W987" s="24"/>
      <c r="X987" s="24"/>
      <c r="Y987" s="24"/>
      <c r="Z987" s="24"/>
    </row>
    <row r="988" spans="1:26">
      <c r="A988" s="598"/>
      <c r="B988" s="598"/>
      <c r="C988" s="590"/>
      <c r="D988" s="590"/>
      <c r="E988" s="586"/>
      <c r="F988" s="586"/>
      <c r="G988" s="24"/>
      <c r="H988" s="24"/>
      <c r="I988" s="24"/>
      <c r="J988" s="24"/>
      <c r="K988" s="24"/>
      <c r="L988" s="24"/>
      <c r="M988" s="24"/>
      <c r="N988" s="24"/>
      <c r="O988" s="24"/>
      <c r="P988" s="24"/>
      <c r="Q988" s="24"/>
      <c r="R988" s="24"/>
      <c r="S988" s="24"/>
      <c r="T988" s="24"/>
      <c r="U988" s="24"/>
      <c r="V988" s="24"/>
      <c r="W988" s="24"/>
      <c r="X988" s="24"/>
      <c r="Y988" s="24"/>
      <c r="Z988" s="24"/>
    </row>
    <row r="989" spans="1:26">
      <c r="A989" s="598"/>
      <c r="B989" s="598"/>
      <c r="C989" s="590"/>
      <c r="D989" s="590"/>
      <c r="E989" s="586"/>
      <c r="F989" s="586"/>
      <c r="G989" s="24"/>
      <c r="H989" s="24"/>
      <c r="I989" s="24"/>
      <c r="J989" s="24"/>
      <c r="K989" s="24"/>
      <c r="L989" s="24"/>
      <c r="M989" s="24"/>
      <c r="N989" s="24"/>
      <c r="O989" s="24"/>
      <c r="P989" s="24"/>
      <c r="Q989" s="24"/>
      <c r="R989" s="24"/>
      <c r="S989" s="24"/>
      <c r="T989" s="24"/>
      <c r="U989" s="24"/>
      <c r="V989" s="24"/>
      <c r="W989" s="24"/>
      <c r="X989" s="24"/>
      <c r="Y989" s="24"/>
      <c r="Z989" s="24"/>
    </row>
    <row r="990" spans="1:26">
      <c r="A990" s="598"/>
      <c r="B990" s="598"/>
      <c r="C990" s="590"/>
      <c r="D990" s="590"/>
      <c r="E990" s="586"/>
      <c r="F990" s="586"/>
      <c r="G990" s="24"/>
      <c r="H990" s="24"/>
      <c r="I990" s="24"/>
      <c r="J990" s="24"/>
      <c r="K990" s="24"/>
      <c r="L990" s="24"/>
      <c r="M990" s="24"/>
      <c r="N990" s="24"/>
      <c r="O990" s="24"/>
      <c r="P990" s="24"/>
      <c r="Q990" s="24"/>
      <c r="R990" s="24"/>
      <c r="S990" s="24"/>
      <c r="T990" s="24"/>
      <c r="U990" s="24"/>
      <c r="V990" s="24"/>
      <c r="W990" s="24"/>
      <c r="X990" s="24"/>
      <c r="Y990" s="24"/>
      <c r="Z990" s="24"/>
    </row>
    <row r="991" spans="1:26">
      <c r="A991" s="598"/>
      <c r="B991" s="598"/>
      <c r="C991" s="590"/>
      <c r="D991" s="590"/>
      <c r="E991" s="586"/>
      <c r="F991" s="586"/>
      <c r="G991" s="24"/>
      <c r="H991" s="24"/>
      <c r="I991" s="24"/>
      <c r="J991" s="24"/>
      <c r="K991" s="24"/>
      <c r="L991" s="24"/>
      <c r="M991" s="24"/>
      <c r="N991" s="24"/>
      <c r="O991" s="24"/>
      <c r="P991" s="24"/>
      <c r="Q991" s="24"/>
      <c r="R991" s="24"/>
      <c r="S991" s="24"/>
      <c r="T991" s="24"/>
      <c r="U991" s="24"/>
      <c r="V991" s="24"/>
      <c r="W991" s="24"/>
      <c r="X991" s="24"/>
      <c r="Y991" s="24"/>
      <c r="Z991" s="24"/>
    </row>
    <row r="992" spans="1:26">
      <c r="A992" s="598"/>
      <c r="B992" s="598"/>
      <c r="C992" s="590"/>
      <c r="D992" s="590"/>
      <c r="E992" s="586"/>
      <c r="F992" s="586"/>
      <c r="G992" s="24"/>
      <c r="H992" s="24"/>
      <c r="I992" s="24"/>
      <c r="J992" s="24"/>
      <c r="K992" s="24"/>
      <c r="L992" s="24"/>
      <c r="M992" s="24"/>
      <c r="N992" s="24"/>
      <c r="O992" s="24"/>
      <c r="P992" s="24"/>
      <c r="Q992" s="24"/>
      <c r="R992" s="24"/>
      <c r="S992" s="24"/>
      <c r="T992" s="24"/>
      <c r="U992" s="24"/>
      <c r="V992" s="24"/>
      <c r="W992" s="24"/>
      <c r="X992" s="24"/>
      <c r="Y992" s="24"/>
      <c r="Z992" s="24"/>
    </row>
    <row r="993" spans="1:26">
      <c r="A993" s="598"/>
      <c r="B993" s="598"/>
      <c r="C993" s="590"/>
      <c r="D993" s="590"/>
      <c r="E993" s="586"/>
      <c r="F993" s="586"/>
      <c r="G993" s="24"/>
      <c r="H993" s="24"/>
      <c r="I993" s="24"/>
      <c r="J993" s="24"/>
      <c r="K993" s="24"/>
      <c r="L993" s="24"/>
      <c r="M993" s="24"/>
      <c r="N993" s="24"/>
      <c r="O993" s="24"/>
      <c r="P993" s="24"/>
      <c r="Q993" s="24"/>
      <c r="R993" s="24"/>
      <c r="S993" s="24"/>
      <c r="T993" s="24"/>
      <c r="U993" s="24"/>
      <c r="V993" s="24"/>
      <c r="W993" s="24"/>
      <c r="X993" s="24"/>
      <c r="Y993" s="24"/>
      <c r="Z993" s="24"/>
    </row>
    <row r="994" spans="1:26">
      <c r="A994" s="598"/>
      <c r="B994" s="598"/>
      <c r="C994" s="590"/>
      <c r="D994" s="590"/>
      <c r="E994" s="586"/>
      <c r="F994" s="586"/>
      <c r="G994" s="24"/>
      <c r="H994" s="24"/>
      <c r="I994" s="24"/>
      <c r="J994" s="24"/>
      <c r="K994" s="24"/>
      <c r="L994" s="24"/>
      <c r="M994" s="24"/>
      <c r="N994" s="24"/>
      <c r="O994" s="24"/>
      <c r="P994" s="24"/>
      <c r="Q994" s="24"/>
      <c r="R994" s="24"/>
      <c r="S994" s="24"/>
      <c r="T994" s="24"/>
      <c r="U994" s="24"/>
      <c r="V994" s="24"/>
      <c r="W994" s="24"/>
      <c r="X994" s="24"/>
      <c r="Y994" s="24"/>
      <c r="Z994" s="24"/>
    </row>
    <row r="995" spans="1:26">
      <c r="A995" s="598"/>
      <c r="B995" s="598"/>
      <c r="C995" s="590"/>
      <c r="D995" s="590"/>
      <c r="E995" s="586"/>
      <c r="F995" s="586"/>
      <c r="G995" s="24"/>
      <c r="H995" s="24"/>
      <c r="I995" s="24"/>
      <c r="J995" s="24"/>
      <c r="K995" s="24"/>
      <c r="L995" s="24"/>
      <c r="M995" s="24"/>
      <c r="N995" s="24"/>
      <c r="O995" s="24"/>
      <c r="P995" s="24"/>
      <c r="Q995" s="24"/>
      <c r="R995" s="24"/>
      <c r="S995" s="24"/>
      <c r="T995" s="24"/>
      <c r="U995" s="24"/>
      <c r="V995" s="24"/>
      <c r="W995" s="24"/>
      <c r="X995" s="24"/>
      <c r="Y995" s="24"/>
      <c r="Z995" s="24"/>
    </row>
    <row r="996" spans="1:26">
      <c r="A996" s="598"/>
      <c r="B996" s="598"/>
      <c r="C996" s="590"/>
      <c r="D996" s="590"/>
      <c r="E996" s="586"/>
      <c r="F996" s="586"/>
      <c r="G996" s="24"/>
      <c r="H996" s="24"/>
      <c r="I996" s="24"/>
      <c r="J996" s="24"/>
      <c r="K996" s="24"/>
      <c r="L996" s="24"/>
      <c r="M996" s="24"/>
      <c r="N996" s="24"/>
      <c r="O996" s="24"/>
      <c r="P996" s="24"/>
      <c r="Q996" s="24"/>
      <c r="R996" s="24"/>
      <c r="S996" s="24"/>
      <c r="T996" s="24"/>
      <c r="U996" s="24"/>
      <c r="V996" s="24"/>
      <c r="W996" s="24"/>
      <c r="X996" s="24"/>
      <c r="Y996" s="24"/>
      <c r="Z996" s="24"/>
    </row>
    <row r="997" spans="1:26">
      <c r="A997" s="598"/>
      <c r="B997" s="598"/>
      <c r="C997" s="590"/>
      <c r="D997" s="590"/>
      <c r="E997" s="586"/>
      <c r="F997" s="586"/>
      <c r="G997" s="24"/>
      <c r="H997" s="24"/>
      <c r="I997" s="24"/>
      <c r="J997" s="24"/>
      <c r="K997" s="24"/>
      <c r="L997" s="24"/>
      <c r="M997" s="24"/>
      <c r="N997" s="24"/>
      <c r="O997" s="24"/>
      <c r="P997" s="24"/>
      <c r="Q997" s="24"/>
      <c r="R997" s="24"/>
      <c r="S997" s="24"/>
      <c r="T997" s="24"/>
      <c r="U997" s="24"/>
      <c r="V997" s="24"/>
      <c r="W997" s="24"/>
      <c r="X997" s="24"/>
      <c r="Y997" s="24"/>
      <c r="Z997" s="24"/>
    </row>
    <row r="998" spans="1:26">
      <c r="A998" s="598"/>
      <c r="B998" s="598"/>
      <c r="C998" s="590"/>
      <c r="D998" s="590"/>
      <c r="E998" s="586"/>
      <c r="F998" s="586"/>
      <c r="G998" s="24"/>
      <c r="H998" s="24"/>
      <c r="I998" s="24"/>
      <c r="J998" s="24"/>
      <c r="K998" s="24"/>
      <c r="L998" s="24"/>
      <c r="M998" s="24"/>
      <c r="N998" s="24"/>
      <c r="O998" s="24"/>
      <c r="P998" s="24"/>
      <c r="Q998" s="24"/>
      <c r="R998" s="24"/>
      <c r="S998" s="24"/>
      <c r="T998" s="24"/>
      <c r="U998" s="24"/>
      <c r="V998" s="24"/>
      <c r="W998" s="24"/>
      <c r="X998" s="24"/>
      <c r="Y998" s="24"/>
      <c r="Z998" s="24"/>
    </row>
    <row r="999" spans="1:26">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honeticPr fontId="10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155CC"/>
    <outlinePr summaryBelow="0" summaryRight="0"/>
  </sheetPr>
  <dimension ref="A1"/>
  <sheetViews>
    <sheetView showGridLines="0" workbookViewId="0"/>
  </sheetViews>
  <sheetFormatPr defaultColWidth="12.6640625" defaultRowHeight="15.75" customHeight="1"/>
  <sheetData/>
  <phoneticPr fontId="105"/>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AO1032"/>
  <sheetViews>
    <sheetView workbookViewId="0">
      <pane xSplit="6" ySplit="16" topLeftCell="G17" activePane="bottomRight" state="frozen"/>
      <selection pane="topRight" activeCell="G1" sqref="G1"/>
      <selection pane="bottomLeft" activeCell="A17" sqref="A17"/>
      <selection pane="bottomRight" activeCell="G17" sqref="G17:J17"/>
    </sheetView>
  </sheetViews>
  <sheetFormatPr defaultColWidth="12.6640625" defaultRowHeight="15.75" customHeight="1"/>
  <cols>
    <col min="1" max="1" width="10.44140625" customWidth="1"/>
    <col min="2" max="2" width="13.88671875" customWidth="1"/>
    <col min="3" max="5" width="9.77734375" customWidth="1"/>
    <col min="6" max="6" width="6.21875" customWidth="1"/>
  </cols>
  <sheetData>
    <row r="1" spans="1:41" ht="18.75" customHeight="1">
      <c r="A1" s="20"/>
      <c r="B1" s="20"/>
      <c r="C1" s="20"/>
      <c r="D1" s="21"/>
      <c r="E1" s="21"/>
      <c r="F1" s="22"/>
      <c r="G1" s="23">
        <v>46054</v>
      </c>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4"/>
      <c r="AL1" s="20"/>
      <c r="AM1" s="20"/>
      <c r="AN1" s="20"/>
      <c r="AO1" s="20"/>
    </row>
    <row r="2" spans="1:41" ht="22.5" customHeight="1">
      <c r="A2" s="609" t="s">
        <v>40</v>
      </c>
      <c r="B2" s="609" t="s">
        <v>41</v>
      </c>
      <c r="C2" s="611" t="s">
        <v>42</v>
      </c>
      <c r="D2" s="612"/>
      <c r="E2" s="609" t="s">
        <v>43</v>
      </c>
      <c r="F2" s="25"/>
      <c r="G2" s="26">
        <f>G1</f>
        <v>46054</v>
      </c>
      <c r="H2" s="27">
        <f t="shared" ref="H2:AH2" si="0">G2+1</f>
        <v>46055</v>
      </c>
      <c r="I2" s="27">
        <f t="shared" si="0"/>
        <v>46056</v>
      </c>
      <c r="J2" s="27">
        <f t="shared" si="0"/>
        <v>46057</v>
      </c>
      <c r="K2" s="27">
        <f t="shared" si="0"/>
        <v>46058</v>
      </c>
      <c r="L2" s="27">
        <f t="shared" si="0"/>
        <v>46059</v>
      </c>
      <c r="M2" s="27">
        <f t="shared" si="0"/>
        <v>46060</v>
      </c>
      <c r="N2" s="27">
        <f t="shared" si="0"/>
        <v>46061</v>
      </c>
      <c r="O2" s="27">
        <f t="shared" si="0"/>
        <v>46062</v>
      </c>
      <c r="P2" s="27">
        <f t="shared" si="0"/>
        <v>46063</v>
      </c>
      <c r="Q2" s="27">
        <f t="shared" si="0"/>
        <v>46064</v>
      </c>
      <c r="R2" s="27">
        <f t="shared" si="0"/>
        <v>46065</v>
      </c>
      <c r="S2" s="27">
        <f t="shared" si="0"/>
        <v>46066</v>
      </c>
      <c r="T2" s="27">
        <f t="shared" si="0"/>
        <v>46067</v>
      </c>
      <c r="U2" s="27">
        <f t="shared" si="0"/>
        <v>46068</v>
      </c>
      <c r="V2" s="27">
        <f t="shared" si="0"/>
        <v>46069</v>
      </c>
      <c r="W2" s="27">
        <f t="shared" si="0"/>
        <v>46070</v>
      </c>
      <c r="X2" s="27">
        <f t="shared" si="0"/>
        <v>46071</v>
      </c>
      <c r="Y2" s="27">
        <f t="shared" si="0"/>
        <v>46072</v>
      </c>
      <c r="Z2" s="27">
        <f t="shared" si="0"/>
        <v>46073</v>
      </c>
      <c r="AA2" s="27">
        <f t="shared" si="0"/>
        <v>46074</v>
      </c>
      <c r="AB2" s="27">
        <f t="shared" si="0"/>
        <v>46075</v>
      </c>
      <c r="AC2" s="27">
        <f t="shared" si="0"/>
        <v>46076</v>
      </c>
      <c r="AD2" s="27">
        <f t="shared" si="0"/>
        <v>46077</v>
      </c>
      <c r="AE2" s="27">
        <f t="shared" si="0"/>
        <v>46078</v>
      </c>
      <c r="AF2" s="27">
        <f t="shared" si="0"/>
        <v>46079</v>
      </c>
      <c r="AG2" s="27">
        <f t="shared" si="0"/>
        <v>46080</v>
      </c>
      <c r="AH2" s="27">
        <f t="shared" si="0"/>
        <v>46081</v>
      </c>
      <c r="AI2" s="20"/>
      <c r="AJ2" s="20"/>
      <c r="AK2" s="24"/>
      <c r="AL2" s="28"/>
      <c r="AM2" s="28"/>
      <c r="AN2" s="28"/>
      <c r="AO2" s="28"/>
    </row>
    <row r="3" spans="1:41" ht="22.5" customHeight="1">
      <c r="A3" s="610"/>
      <c r="B3" s="610"/>
      <c r="C3" s="613"/>
      <c r="D3" s="614"/>
      <c r="E3" s="610"/>
      <c r="F3" s="25"/>
      <c r="G3" s="29" t="str">
        <f t="shared" ref="G3:AH3" si="1">TEXT(G2,"ddd")</f>
        <v>Sun</v>
      </c>
      <c r="H3" s="29" t="str">
        <f t="shared" si="1"/>
        <v>Mon</v>
      </c>
      <c r="I3" s="29" t="str">
        <f t="shared" si="1"/>
        <v>Tue</v>
      </c>
      <c r="J3" s="29" t="str">
        <f t="shared" si="1"/>
        <v>Wed</v>
      </c>
      <c r="K3" s="29" t="str">
        <f t="shared" si="1"/>
        <v>Thu</v>
      </c>
      <c r="L3" s="29" t="str">
        <f t="shared" si="1"/>
        <v>Fri</v>
      </c>
      <c r="M3" s="29" t="str">
        <f t="shared" si="1"/>
        <v>Sat</v>
      </c>
      <c r="N3" s="29" t="str">
        <f t="shared" si="1"/>
        <v>Sun</v>
      </c>
      <c r="O3" s="29" t="str">
        <f t="shared" si="1"/>
        <v>Mon</v>
      </c>
      <c r="P3" s="29" t="str">
        <f t="shared" si="1"/>
        <v>Tue</v>
      </c>
      <c r="Q3" s="29" t="str">
        <f t="shared" si="1"/>
        <v>Wed</v>
      </c>
      <c r="R3" s="29" t="str">
        <f t="shared" si="1"/>
        <v>Thu</v>
      </c>
      <c r="S3" s="29" t="str">
        <f t="shared" si="1"/>
        <v>Fri</v>
      </c>
      <c r="T3" s="29" t="str">
        <f t="shared" si="1"/>
        <v>Sat</v>
      </c>
      <c r="U3" s="29" t="str">
        <f t="shared" si="1"/>
        <v>Sun</v>
      </c>
      <c r="V3" s="29" t="str">
        <f t="shared" si="1"/>
        <v>Mon</v>
      </c>
      <c r="W3" s="29" t="str">
        <f t="shared" si="1"/>
        <v>Tue</v>
      </c>
      <c r="X3" s="29" t="str">
        <f t="shared" si="1"/>
        <v>Wed</v>
      </c>
      <c r="Y3" s="29" t="str">
        <f t="shared" si="1"/>
        <v>Thu</v>
      </c>
      <c r="Z3" s="29" t="str">
        <f t="shared" si="1"/>
        <v>Fri</v>
      </c>
      <c r="AA3" s="29" t="str">
        <f t="shared" si="1"/>
        <v>Sat</v>
      </c>
      <c r="AB3" s="29" t="str">
        <f t="shared" si="1"/>
        <v>Sun</v>
      </c>
      <c r="AC3" s="29" t="str">
        <f t="shared" si="1"/>
        <v>Mon</v>
      </c>
      <c r="AD3" s="29" t="str">
        <f t="shared" si="1"/>
        <v>Tue</v>
      </c>
      <c r="AE3" s="29" t="str">
        <f t="shared" si="1"/>
        <v>Wed</v>
      </c>
      <c r="AF3" s="29" t="str">
        <f t="shared" si="1"/>
        <v>Thu</v>
      </c>
      <c r="AG3" s="29" t="str">
        <f t="shared" si="1"/>
        <v>Fri</v>
      </c>
      <c r="AH3" s="29" t="str">
        <f t="shared" si="1"/>
        <v>Sat</v>
      </c>
      <c r="AI3" s="20"/>
      <c r="AJ3" s="20"/>
      <c r="AK3" s="24"/>
      <c r="AL3" s="30"/>
      <c r="AM3" s="30"/>
      <c r="AN3" s="30"/>
      <c r="AO3" s="30"/>
    </row>
    <row r="4" spans="1:41" ht="14.25" customHeight="1">
      <c r="A4" s="31" t="s">
        <v>44</v>
      </c>
      <c r="B4" s="32">
        <f t="shared" ref="B4:B15" si="2">COUNTIF($G$30:$AK$47,C4)</f>
        <v>28</v>
      </c>
      <c r="C4" s="615" t="s">
        <v>45</v>
      </c>
      <c r="D4" s="608"/>
      <c r="E4" s="33">
        <v>1634</v>
      </c>
      <c r="F4" s="25"/>
      <c r="G4" s="34" t="s">
        <v>46</v>
      </c>
      <c r="H4" s="35" t="s">
        <v>47</v>
      </c>
      <c r="I4" s="34" t="s">
        <v>48</v>
      </c>
      <c r="J4" s="34" t="s">
        <v>49</v>
      </c>
      <c r="K4" s="34" t="s">
        <v>50</v>
      </c>
      <c r="L4" s="34" t="s">
        <v>51</v>
      </c>
      <c r="M4" s="34" t="s">
        <v>52</v>
      </c>
      <c r="N4" s="34" t="s">
        <v>46</v>
      </c>
      <c r="O4" s="35" t="s">
        <v>47</v>
      </c>
      <c r="P4" s="34" t="s">
        <v>48</v>
      </c>
      <c r="Q4" s="34" t="s">
        <v>49</v>
      </c>
      <c r="R4" s="34" t="s">
        <v>50</v>
      </c>
      <c r="S4" s="34" t="s">
        <v>51</v>
      </c>
      <c r="T4" s="34" t="s">
        <v>52</v>
      </c>
      <c r="U4" s="34" t="s">
        <v>46</v>
      </c>
      <c r="V4" s="35" t="s">
        <v>47</v>
      </c>
      <c r="W4" s="34" t="s">
        <v>48</v>
      </c>
      <c r="X4" s="34" t="s">
        <v>49</v>
      </c>
      <c r="Y4" s="34" t="s">
        <v>50</v>
      </c>
      <c r="Z4" s="34" t="s">
        <v>51</v>
      </c>
      <c r="AA4" s="34" t="s">
        <v>52</v>
      </c>
      <c r="AB4" s="34" t="s">
        <v>46</v>
      </c>
      <c r="AC4" s="35" t="s">
        <v>47</v>
      </c>
      <c r="AD4" s="34" t="s">
        <v>48</v>
      </c>
      <c r="AE4" s="34" t="s">
        <v>49</v>
      </c>
      <c r="AF4" s="34" t="s">
        <v>50</v>
      </c>
      <c r="AG4" s="34" t="s">
        <v>51</v>
      </c>
      <c r="AH4" s="34" t="s">
        <v>52</v>
      </c>
      <c r="AI4" s="20"/>
      <c r="AJ4" s="20"/>
      <c r="AK4" s="24"/>
      <c r="AL4" s="36"/>
      <c r="AM4" s="36"/>
      <c r="AN4" s="36"/>
      <c r="AO4" s="36"/>
    </row>
    <row r="5" spans="1:41" ht="14.25" customHeight="1">
      <c r="A5" s="31" t="s">
        <v>44</v>
      </c>
      <c r="B5" s="32">
        <f t="shared" si="2"/>
        <v>28</v>
      </c>
      <c r="C5" s="615" t="s">
        <v>53</v>
      </c>
      <c r="D5" s="608"/>
      <c r="E5" s="37">
        <v>1981</v>
      </c>
      <c r="F5" s="25"/>
      <c r="G5" s="38" t="s">
        <v>54</v>
      </c>
      <c r="H5" s="39" t="s">
        <v>55</v>
      </c>
      <c r="I5" s="39" t="s">
        <v>56</v>
      </c>
      <c r="J5" s="40" t="s">
        <v>57</v>
      </c>
      <c r="K5" s="39" t="s">
        <v>56</v>
      </c>
      <c r="L5" s="41" t="s">
        <v>54</v>
      </c>
      <c r="M5" s="40" t="s">
        <v>58</v>
      </c>
      <c r="N5" s="40" t="s">
        <v>59</v>
      </c>
      <c r="O5" s="41" t="s">
        <v>54</v>
      </c>
      <c r="P5" s="42" t="s">
        <v>59</v>
      </c>
      <c r="Q5" s="43" t="s">
        <v>55</v>
      </c>
      <c r="R5" s="44" t="s">
        <v>60</v>
      </c>
      <c r="S5" s="44" t="s">
        <v>60</v>
      </c>
      <c r="T5" s="45" t="s">
        <v>54</v>
      </c>
      <c r="U5" s="45" t="s">
        <v>54</v>
      </c>
      <c r="V5" s="41" t="s">
        <v>54</v>
      </c>
      <c r="W5" s="44" t="s">
        <v>57</v>
      </c>
      <c r="X5" s="46" t="s">
        <v>61</v>
      </c>
      <c r="Y5" s="44" t="s">
        <v>62</v>
      </c>
      <c r="Z5" s="45" t="s">
        <v>54</v>
      </c>
      <c r="AA5" s="44" t="s">
        <v>57</v>
      </c>
      <c r="AB5" s="45" t="s">
        <v>54</v>
      </c>
      <c r="AC5" s="41" t="s">
        <v>54</v>
      </c>
      <c r="AD5" s="44" t="s">
        <v>57</v>
      </c>
      <c r="AE5" s="44" t="s">
        <v>57</v>
      </c>
      <c r="AF5" s="45" t="s">
        <v>54</v>
      </c>
      <c r="AG5" s="46" t="s">
        <v>61</v>
      </c>
      <c r="AH5" s="44" t="s">
        <v>58</v>
      </c>
      <c r="AI5" s="20"/>
      <c r="AJ5" s="20"/>
      <c r="AK5" s="24"/>
      <c r="AL5" s="36"/>
      <c r="AM5" s="36"/>
      <c r="AN5" s="36"/>
      <c r="AO5" s="36"/>
    </row>
    <row r="6" spans="1:41" ht="14.25" customHeight="1">
      <c r="A6" s="31" t="s">
        <v>44</v>
      </c>
      <c r="B6" s="32">
        <f t="shared" si="2"/>
        <v>30</v>
      </c>
      <c r="C6" s="616" t="s">
        <v>63</v>
      </c>
      <c r="D6" s="608"/>
      <c r="E6" s="37">
        <v>1969</v>
      </c>
      <c r="F6" s="25"/>
      <c r="G6" s="47" t="s">
        <v>59</v>
      </c>
      <c r="H6" s="48" t="s">
        <v>64</v>
      </c>
      <c r="I6" s="49" t="s">
        <v>65</v>
      </c>
      <c r="J6" s="50" t="s">
        <v>54</v>
      </c>
      <c r="K6" s="49" t="s">
        <v>62</v>
      </c>
      <c r="L6" s="49" t="s">
        <v>62</v>
      </c>
      <c r="M6" s="49" t="s">
        <v>59</v>
      </c>
      <c r="N6" s="50" t="s">
        <v>54</v>
      </c>
      <c r="O6" s="41" t="s">
        <v>54</v>
      </c>
      <c r="P6" s="49" t="s">
        <v>59</v>
      </c>
      <c r="Q6" s="49" t="s">
        <v>58</v>
      </c>
      <c r="R6" s="50" t="s">
        <v>54</v>
      </c>
      <c r="S6" s="46" t="s">
        <v>61</v>
      </c>
      <c r="T6" s="49" t="s">
        <v>55</v>
      </c>
      <c r="U6" s="49" t="s">
        <v>59</v>
      </c>
      <c r="V6" s="41" t="s">
        <v>54</v>
      </c>
      <c r="W6" s="50" t="s">
        <v>54</v>
      </c>
      <c r="X6" s="50" t="s">
        <v>54</v>
      </c>
      <c r="Y6" s="49" t="s">
        <v>62</v>
      </c>
      <c r="Z6" s="46" t="s">
        <v>61</v>
      </c>
      <c r="AA6" s="49" t="s">
        <v>58</v>
      </c>
      <c r="AB6" s="50" t="s">
        <v>54</v>
      </c>
      <c r="AC6" s="41" t="s">
        <v>54</v>
      </c>
      <c r="AD6" s="50" t="s">
        <v>54</v>
      </c>
      <c r="AE6" s="49" t="s">
        <v>62</v>
      </c>
      <c r="AF6" s="49" t="s">
        <v>62</v>
      </c>
      <c r="AG6" s="49" t="s">
        <v>62</v>
      </c>
      <c r="AH6" s="49" t="s">
        <v>58</v>
      </c>
      <c r="AI6" s="20"/>
      <c r="AJ6" s="20"/>
      <c r="AK6" s="24"/>
      <c r="AL6" s="36"/>
      <c r="AM6" s="36"/>
      <c r="AN6" s="36"/>
      <c r="AO6" s="36"/>
    </row>
    <row r="7" spans="1:41" ht="14.25" customHeight="1">
      <c r="A7" s="31" t="s">
        <v>44</v>
      </c>
      <c r="B7" s="32">
        <f t="shared" si="2"/>
        <v>30</v>
      </c>
      <c r="C7" s="617" t="s">
        <v>66</v>
      </c>
      <c r="D7" s="608"/>
      <c r="E7" s="33">
        <v>2265</v>
      </c>
      <c r="F7" s="25"/>
      <c r="G7" s="47" t="s">
        <v>59</v>
      </c>
      <c r="H7" s="48" t="s">
        <v>64</v>
      </c>
      <c r="I7" s="49" t="s">
        <v>59</v>
      </c>
      <c r="J7" s="46" t="s">
        <v>61</v>
      </c>
      <c r="K7" s="50" t="s">
        <v>54</v>
      </c>
      <c r="L7" s="46" t="s">
        <v>61</v>
      </c>
      <c r="M7" s="49" t="s">
        <v>55</v>
      </c>
      <c r="N7" s="49" t="s">
        <v>59</v>
      </c>
      <c r="O7" s="41" t="s">
        <v>54</v>
      </c>
      <c r="P7" s="49" t="s">
        <v>62</v>
      </c>
      <c r="Q7" s="49" t="s">
        <v>55</v>
      </c>
      <c r="R7" s="50" t="s">
        <v>54</v>
      </c>
      <c r="S7" s="49" t="s">
        <v>57</v>
      </c>
      <c r="T7" s="50" t="s">
        <v>54</v>
      </c>
      <c r="U7" s="50" t="s">
        <v>54</v>
      </c>
      <c r="V7" s="41" t="s">
        <v>54</v>
      </c>
      <c r="W7" s="49" t="s">
        <v>62</v>
      </c>
      <c r="X7" s="49" t="s">
        <v>62</v>
      </c>
      <c r="Y7" s="50" t="s">
        <v>54</v>
      </c>
      <c r="Z7" s="49" t="s">
        <v>62</v>
      </c>
      <c r="AA7" s="50" t="s">
        <v>54</v>
      </c>
      <c r="AB7" s="49" t="s">
        <v>59</v>
      </c>
      <c r="AC7" s="41" t="s">
        <v>54</v>
      </c>
      <c r="AD7" s="46" t="s">
        <v>61</v>
      </c>
      <c r="AE7" s="49" t="s">
        <v>57</v>
      </c>
      <c r="AF7" s="50" t="s">
        <v>54</v>
      </c>
      <c r="AG7" s="49" t="s">
        <v>59</v>
      </c>
      <c r="AH7" s="49" t="s">
        <v>55</v>
      </c>
      <c r="AI7" s="20"/>
      <c r="AJ7" s="20"/>
      <c r="AK7" s="24"/>
      <c r="AL7" s="36"/>
      <c r="AM7" s="36"/>
      <c r="AN7" s="36"/>
      <c r="AO7" s="36"/>
    </row>
    <row r="8" spans="1:41" ht="14.25" customHeight="1">
      <c r="A8" s="31"/>
      <c r="B8" s="32">
        <f t="shared" si="2"/>
        <v>0</v>
      </c>
      <c r="C8" s="618"/>
      <c r="D8" s="608"/>
      <c r="E8" s="33"/>
      <c r="F8" s="51"/>
      <c r="G8" s="38" t="s">
        <v>54</v>
      </c>
      <c r="H8" s="48" t="s">
        <v>64</v>
      </c>
      <c r="I8" s="46" t="s">
        <v>61</v>
      </c>
      <c r="J8" s="49" t="s">
        <v>62</v>
      </c>
      <c r="K8" s="49" t="s">
        <v>62</v>
      </c>
      <c r="L8" s="49" t="s">
        <v>59</v>
      </c>
      <c r="M8" s="50" t="s">
        <v>54</v>
      </c>
      <c r="N8" s="50" t="s">
        <v>54</v>
      </c>
      <c r="O8" s="41" t="s">
        <v>54</v>
      </c>
      <c r="P8" s="49" t="s">
        <v>62</v>
      </c>
      <c r="Q8" s="50" t="s">
        <v>54</v>
      </c>
      <c r="R8" s="49" t="s">
        <v>62</v>
      </c>
      <c r="S8" s="50" t="s">
        <v>54</v>
      </c>
      <c r="T8" s="49" t="s">
        <v>55</v>
      </c>
      <c r="U8" s="49" t="s">
        <v>59</v>
      </c>
      <c r="V8" s="41" t="s">
        <v>54</v>
      </c>
      <c r="W8" s="46" t="s">
        <v>61</v>
      </c>
      <c r="X8" s="49" t="s">
        <v>59</v>
      </c>
      <c r="Y8" s="50" t="s">
        <v>54</v>
      </c>
      <c r="Z8" s="49" t="s">
        <v>59</v>
      </c>
      <c r="AA8" s="49" t="s">
        <v>55</v>
      </c>
      <c r="AB8" s="49" t="s">
        <v>59</v>
      </c>
      <c r="AC8" s="41" t="s">
        <v>54</v>
      </c>
      <c r="AD8" s="49" t="s">
        <v>65</v>
      </c>
      <c r="AE8" s="49" t="s">
        <v>65</v>
      </c>
      <c r="AF8" s="49" t="s">
        <v>65</v>
      </c>
      <c r="AG8" s="50" t="s">
        <v>54</v>
      </c>
      <c r="AH8" s="49" t="s">
        <v>59</v>
      </c>
      <c r="AI8" s="20"/>
      <c r="AJ8" s="20"/>
      <c r="AK8" s="24"/>
      <c r="AL8" s="20"/>
      <c r="AM8" s="20"/>
      <c r="AN8" s="20"/>
      <c r="AO8" s="20"/>
    </row>
    <row r="9" spans="1:41" ht="14.25" customHeight="1">
      <c r="A9" s="52"/>
      <c r="B9" s="32">
        <f t="shared" si="2"/>
        <v>0</v>
      </c>
      <c r="C9" s="619"/>
      <c r="D9" s="608"/>
      <c r="E9" s="53"/>
      <c r="F9" s="51"/>
      <c r="G9" s="54"/>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20"/>
      <c r="AJ9" s="20"/>
      <c r="AK9" s="24"/>
      <c r="AL9" s="20"/>
      <c r="AM9" s="20"/>
      <c r="AN9" s="20"/>
      <c r="AO9" s="20"/>
    </row>
    <row r="10" spans="1:41" ht="14.25" customHeight="1">
      <c r="A10" s="31"/>
      <c r="B10" s="32">
        <f t="shared" si="2"/>
        <v>0</v>
      </c>
      <c r="C10" s="620"/>
      <c r="D10" s="621"/>
      <c r="E10" s="53"/>
      <c r="F10" s="51"/>
      <c r="G10" s="38" t="s">
        <v>54</v>
      </c>
      <c r="H10" s="55" t="s">
        <v>67</v>
      </c>
      <c r="I10" s="55" t="s">
        <v>67</v>
      </c>
      <c r="J10" s="41" t="s">
        <v>54</v>
      </c>
      <c r="K10" s="55" t="s">
        <v>67</v>
      </c>
      <c r="L10" s="55" t="s">
        <v>67</v>
      </c>
      <c r="M10" s="55" t="s">
        <v>67</v>
      </c>
      <c r="N10" s="41" t="s">
        <v>54</v>
      </c>
      <c r="O10" s="41" t="s">
        <v>54</v>
      </c>
      <c r="P10" s="55" t="s">
        <v>67</v>
      </c>
      <c r="Q10" s="55" t="s">
        <v>67</v>
      </c>
      <c r="R10" s="55" t="s">
        <v>67</v>
      </c>
      <c r="S10" s="55" t="s">
        <v>67</v>
      </c>
      <c r="T10" s="45" t="s">
        <v>54</v>
      </c>
      <c r="U10" s="45" t="s">
        <v>54</v>
      </c>
      <c r="V10" s="41" t="s">
        <v>54</v>
      </c>
      <c r="W10" s="44" t="s">
        <v>55</v>
      </c>
      <c r="X10" s="44" t="s">
        <v>68</v>
      </c>
      <c r="Y10" s="45" t="s">
        <v>54</v>
      </c>
      <c r="Z10" s="56" t="s">
        <v>61</v>
      </c>
      <c r="AA10" s="44" t="s">
        <v>55</v>
      </c>
      <c r="AB10" s="44" t="s">
        <v>59</v>
      </c>
      <c r="AC10" s="41" t="s">
        <v>54</v>
      </c>
      <c r="AD10" s="44" t="s">
        <v>69</v>
      </c>
      <c r="AE10" s="44" t="s">
        <v>68</v>
      </c>
      <c r="AF10" s="41" t="s">
        <v>54</v>
      </c>
      <c r="AG10" s="44" t="s">
        <v>55</v>
      </c>
      <c r="AH10" s="44" t="s">
        <v>55</v>
      </c>
      <c r="AI10" s="20"/>
      <c r="AJ10" s="20"/>
      <c r="AK10" s="24"/>
      <c r="AL10" s="20"/>
      <c r="AM10" s="20"/>
      <c r="AN10" s="20"/>
      <c r="AO10" s="20"/>
    </row>
    <row r="11" spans="1:41" ht="14.25" customHeight="1">
      <c r="A11" s="31"/>
      <c r="B11" s="32">
        <f t="shared" si="2"/>
        <v>0</v>
      </c>
      <c r="C11" s="622"/>
      <c r="D11" s="608"/>
      <c r="E11" s="53"/>
      <c r="F11" s="51"/>
      <c r="G11" s="57" t="s">
        <v>70</v>
      </c>
      <c r="H11" s="58" t="s">
        <v>71</v>
      </c>
      <c r="I11" s="59"/>
      <c r="J11" s="59"/>
      <c r="K11" s="59"/>
      <c r="L11" s="59"/>
      <c r="M11" s="59"/>
      <c r="N11" s="59"/>
      <c r="O11" s="59"/>
      <c r="P11" s="59"/>
      <c r="Q11" s="59"/>
      <c r="R11" s="59"/>
      <c r="S11" s="59"/>
      <c r="T11" s="59"/>
      <c r="U11" s="59"/>
      <c r="V11" s="59"/>
      <c r="W11" s="59"/>
      <c r="X11" s="59"/>
      <c r="Y11" s="59"/>
      <c r="Z11" s="59"/>
      <c r="AA11" s="59"/>
      <c r="AB11" s="59"/>
      <c r="AC11" s="59"/>
      <c r="AD11" s="60" t="s">
        <v>72</v>
      </c>
      <c r="AE11" s="59"/>
      <c r="AF11" s="59"/>
      <c r="AG11" s="59"/>
      <c r="AH11" s="59"/>
      <c r="AI11" s="20"/>
      <c r="AJ11" s="20"/>
      <c r="AK11" s="24"/>
      <c r="AL11" s="20"/>
      <c r="AM11" s="20"/>
      <c r="AN11" s="20"/>
      <c r="AO11" s="20"/>
    </row>
    <row r="12" spans="1:41" ht="14.25" customHeight="1">
      <c r="A12" s="52"/>
      <c r="B12" s="32">
        <f t="shared" si="2"/>
        <v>0</v>
      </c>
      <c r="C12" s="623"/>
      <c r="D12" s="608"/>
      <c r="E12" s="61"/>
      <c r="F12" s="25"/>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20"/>
      <c r="AJ12" s="20"/>
      <c r="AK12" s="24"/>
      <c r="AL12" s="20"/>
      <c r="AM12" s="20"/>
      <c r="AN12" s="20"/>
      <c r="AO12" s="20"/>
    </row>
    <row r="13" spans="1:41" ht="14.25" customHeight="1">
      <c r="A13" s="52"/>
      <c r="B13" s="32">
        <f t="shared" si="2"/>
        <v>0</v>
      </c>
      <c r="C13" s="623"/>
      <c r="D13" s="608"/>
      <c r="E13" s="61"/>
      <c r="F13" s="25"/>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20"/>
      <c r="AJ13" s="20"/>
      <c r="AK13" s="24"/>
      <c r="AL13" s="21"/>
      <c r="AM13" s="21"/>
      <c r="AN13" s="21"/>
      <c r="AO13" s="21"/>
    </row>
    <row r="14" spans="1:41" ht="14.25" customHeight="1">
      <c r="A14" s="63"/>
      <c r="B14" s="32">
        <f t="shared" si="2"/>
        <v>0</v>
      </c>
      <c r="C14" s="623"/>
      <c r="D14" s="608"/>
      <c r="E14" s="61"/>
      <c r="F14" s="25"/>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20"/>
      <c r="AJ14" s="20"/>
      <c r="AK14" s="24"/>
      <c r="AL14" s="21"/>
      <c r="AM14" s="21"/>
      <c r="AN14" s="21"/>
      <c r="AO14" s="21"/>
    </row>
    <row r="15" spans="1:41" ht="14.25" customHeight="1">
      <c r="A15" s="63"/>
      <c r="B15" s="32">
        <f t="shared" si="2"/>
        <v>0</v>
      </c>
      <c r="C15" s="623"/>
      <c r="D15" s="608"/>
      <c r="E15" s="61"/>
      <c r="F15" s="25"/>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20"/>
      <c r="AJ15" s="20"/>
      <c r="AK15" s="24"/>
      <c r="AL15" s="21"/>
      <c r="AM15" s="21"/>
      <c r="AN15" s="21"/>
      <c r="AO15" s="21"/>
    </row>
    <row r="16" spans="1:41" ht="12" customHeight="1">
      <c r="A16" s="64"/>
      <c r="B16" s="65"/>
      <c r="C16" s="66"/>
      <c r="D16" s="65"/>
      <c r="E16" s="65"/>
      <c r="F16" s="22"/>
      <c r="G16" s="64"/>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20"/>
      <c r="AJ16" s="20"/>
      <c r="AK16" s="24"/>
      <c r="AL16" s="21"/>
      <c r="AM16" s="21"/>
      <c r="AN16" s="21"/>
      <c r="AO16" s="21"/>
    </row>
    <row r="17" spans="1:41" ht="19.5" customHeight="1">
      <c r="A17" s="627" t="s">
        <v>73</v>
      </c>
      <c r="B17" s="628"/>
      <c r="C17" s="629"/>
      <c r="D17" s="630"/>
      <c r="E17" s="631"/>
      <c r="F17" s="22"/>
      <c r="G17" s="632" t="s">
        <v>74</v>
      </c>
      <c r="H17" s="625"/>
      <c r="I17" s="625"/>
      <c r="J17" s="608"/>
      <c r="K17" s="67" t="s">
        <v>75</v>
      </c>
      <c r="L17" s="68"/>
      <c r="M17" s="68"/>
      <c r="N17" s="68"/>
      <c r="O17" s="68"/>
      <c r="P17" s="68"/>
      <c r="Q17" s="68"/>
      <c r="R17" s="68"/>
      <c r="S17" s="633" t="s">
        <v>76</v>
      </c>
      <c r="T17" s="625"/>
      <c r="U17" s="625"/>
      <c r="V17" s="608"/>
      <c r="W17" s="633" t="s">
        <v>77</v>
      </c>
      <c r="X17" s="625"/>
      <c r="Y17" s="625"/>
      <c r="Z17" s="608"/>
      <c r="AA17" s="624" t="s">
        <v>78</v>
      </c>
      <c r="AB17" s="625"/>
      <c r="AC17" s="625"/>
      <c r="AD17" s="608"/>
      <c r="AE17" s="626"/>
      <c r="AF17" s="625"/>
      <c r="AG17" s="625"/>
      <c r="AH17" s="608"/>
      <c r="AI17" s="20"/>
      <c r="AJ17" s="20"/>
      <c r="AK17" s="24"/>
      <c r="AL17" s="69"/>
      <c r="AM17" s="69"/>
      <c r="AN17" s="69"/>
      <c r="AO17" s="69"/>
    </row>
    <row r="18" spans="1:41" ht="25.5" customHeight="1">
      <c r="A18" s="657" t="s">
        <v>79</v>
      </c>
      <c r="B18" s="646"/>
      <c r="C18" s="612"/>
      <c r="D18" s="658">
        <f>SUM(E20,E34,E54,E67)</f>
        <v>116</v>
      </c>
      <c r="E18" s="659"/>
      <c r="F18" s="22"/>
      <c r="G18" s="70" t="s">
        <v>80</v>
      </c>
      <c r="H18" s="636" t="s">
        <v>81</v>
      </c>
      <c r="I18" s="608"/>
      <c r="J18" s="71" t="s">
        <v>25</v>
      </c>
      <c r="K18" s="72" t="s">
        <v>82</v>
      </c>
      <c r="L18" s="636" t="s">
        <v>83</v>
      </c>
      <c r="M18" s="608"/>
      <c r="N18" s="71" t="s">
        <v>23</v>
      </c>
      <c r="O18" s="73" t="s">
        <v>84</v>
      </c>
      <c r="P18" s="634" t="s">
        <v>85</v>
      </c>
      <c r="Q18" s="608"/>
      <c r="R18" s="74" t="s">
        <v>86</v>
      </c>
      <c r="S18" s="73" t="s">
        <v>87</v>
      </c>
      <c r="T18" s="638" t="s">
        <v>88</v>
      </c>
      <c r="U18" s="608"/>
      <c r="V18" s="74" t="s">
        <v>32</v>
      </c>
      <c r="W18" s="73" t="s">
        <v>89</v>
      </c>
      <c r="X18" s="634" t="s">
        <v>90</v>
      </c>
      <c r="Y18" s="608"/>
      <c r="Z18" s="74" t="s">
        <v>91</v>
      </c>
      <c r="AA18" s="73" t="s">
        <v>92</v>
      </c>
      <c r="AB18" s="634" t="s">
        <v>93</v>
      </c>
      <c r="AC18" s="608"/>
      <c r="AD18" s="74" t="s">
        <v>94</v>
      </c>
      <c r="AE18" s="75"/>
      <c r="AF18" s="635"/>
      <c r="AG18" s="608"/>
      <c r="AH18" s="76"/>
      <c r="AI18" s="20"/>
      <c r="AJ18" s="20"/>
      <c r="AK18" s="24"/>
      <c r="AL18" s="21"/>
      <c r="AM18" s="21"/>
      <c r="AN18" s="21"/>
      <c r="AO18" s="21"/>
    </row>
    <row r="19" spans="1:41" ht="25.5" customHeight="1">
      <c r="A19" s="660" t="s">
        <v>74</v>
      </c>
      <c r="B19" s="629"/>
      <c r="C19" s="77"/>
      <c r="D19" s="78" t="s">
        <v>95</v>
      </c>
      <c r="E19" s="79" t="s">
        <v>96</v>
      </c>
      <c r="F19" s="22"/>
      <c r="G19" s="70" t="s">
        <v>97</v>
      </c>
      <c r="H19" s="636" t="s">
        <v>81</v>
      </c>
      <c r="I19" s="608"/>
      <c r="J19" s="71" t="s">
        <v>27</v>
      </c>
      <c r="K19" s="72" t="s">
        <v>98</v>
      </c>
      <c r="L19" s="636" t="s">
        <v>83</v>
      </c>
      <c r="M19" s="608"/>
      <c r="N19" s="71" t="s">
        <v>34</v>
      </c>
      <c r="O19" s="73" t="s">
        <v>99</v>
      </c>
      <c r="P19" s="634" t="s">
        <v>85</v>
      </c>
      <c r="Q19" s="608"/>
      <c r="R19" s="74" t="s">
        <v>100</v>
      </c>
      <c r="S19" s="73" t="s">
        <v>101</v>
      </c>
      <c r="T19" s="634" t="s">
        <v>88</v>
      </c>
      <c r="U19" s="608"/>
      <c r="V19" s="74" t="s">
        <v>102</v>
      </c>
      <c r="W19" s="80" t="s">
        <v>103</v>
      </c>
      <c r="X19" s="634" t="s">
        <v>104</v>
      </c>
      <c r="Y19" s="608"/>
      <c r="Z19" s="74" t="s">
        <v>19</v>
      </c>
      <c r="AA19" s="73" t="s">
        <v>105</v>
      </c>
      <c r="AB19" s="634" t="s">
        <v>93</v>
      </c>
      <c r="AC19" s="608"/>
      <c r="AD19" s="74" t="s">
        <v>106</v>
      </c>
      <c r="AE19" s="75"/>
      <c r="AF19" s="635"/>
      <c r="AG19" s="608"/>
      <c r="AH19" s="76"/>
      <c r="AI19" s="20"/>
      <c r="AJ19" s="20"/>
      <c r="AK19" s="24"/>
      <c r="AL19" s="21"/>
      <c r="AM19" s="21"/>
      <c r="AN19" s="21"/>
      <c r="AO19" s="21"/>
    </row>
    <row r="20" spans="1:41" ht="25.5" customHeight="1">
      <c r="A20" s="81" t="s">
        <v>107</v>
      </c>
      <c r="B20" s="82" t="s">
        <v>108</v>
      </c>
      <c r="C20" s="83"/>
      <c r="D20" s="84">
        <f>D17*C20/100</f>
        <v>0</v>
      </c>
      <c r="E20" s="85">
        <f>SUM(E21:E32)</f>
        <v>27</v>
      </c>
      <c r="F20" s="22"/>
      <c r="G20" s="70" t="s">
        <v>109</v>
      </c>
      <c r="H20" s="636" t="s">
        <v>81</v>
      </c>
      <c r="I20" s="608"/>
      <c r="J20" s="71" t="s">
        <v>110</v>
      </c>
      <c r="K20" s="72" t="s">
        <v>111</v>
      </c>
      <c r="L20" s="636" t="s">
        <v>83</v>
      </c>
      <c r="M20" s="608"/>
      <c r="N20" s="71" t="s">
        <v>112</v>
      </c>
      <c r="O20" s="73" t="s">
        <v>113</v>
      </c>
      <c r="P20" s="634" t="s">
        <v>114</v>
      </c>
      <c r="Q20" s="608"/>
      <c r="R20" s="74" t="s">
        <v>115</v>
      </c>
      <c r="S20" s="73" t="s">
        <v>116</v>
      </c>
      <c r="T20" s="634" t="s">
        <v>117</v>
      </c>
      <c r="U20" s="608"/>
      <c r="V20" s="74" t="s">
        <v>36</v>
      </c>
      <c r="W20" s="80" t="s">
        <v>118</v>
      </c>
      <c r="X20" s="634" t="s">
        <v>104</v>
      </c>
      <c r="Y20" s="608"/>
      <c r="Z20" s="74" t="s">
        <v>119</v>
      </c>
      <c r="AA20" s="73" t="s">
        <v>120</v>
      </c>
      <c r="AB20" s="634" t="s">
        <v>121</v>
      </c>
      <c r="AC20" s="608"/>
      <c r="AD20" s="74" t="s">
        <v>122</v>
      </c>
      <c r="AE20" s="75"/>
      <c r="AF20" s="635"/>
      <c r="AG20" s="608"/>
      <c r="AH20" s="76"/>
      <c r="AI20" s="20"/>
      <c r="AJ20" s="20"/>
      <c r="AK20" s="24"/>
      <c r="AL20" s="21"/>
      <c r="AM20" s="21"/>
      <c r="AN20" s="21"/>
      <c r="AO20" s="21"/>
    </row>
    <row r="21" spans="1:41" ht="25.5" customHeight="1">
      <c r="A21" s="70" t="s">
        <v>80</v>
      </c>
      <c r="B21" s="86"/>
      <c r="C21" s="87"/>
      <c r="D21" s="88">
        <v>32</v>
      </c>
      <c r="E21" s="89">
        <f t="shared" ref="E21:E32" si="3">COUNTIF($G$30:$AK$47,A21)</f>
        <v>24</v>
      </c>
      <c r="F21" s="22"/>
      <c r="G21" s="70" t="s">
        <v>123</v>
      </c>
      <c r="H21" s="636" t="s">
        <v>123</v>
      </c>
      <c r="I21" s="608"/>
      <c r="J21" s="71" t="s">
        <v>124</v>
      </c>
      <c r="K21" s="90" t="s">
        <v>125</v>
      </c>
      <c r="L21" s="664" t="s">
        <v>126</v>
      </c>
      <c r="M21" s="612"/>
      <c r="N21" s="71" t="s">
        <v>21</v>
      </c>
      <c r="O21" s="73" t="s">
        <v>127</v>
      </c>
      <c r="P21" s="634" t="s">
        <v>128</v>
      </c>
      <c r="Q21" s="608"/>
      <c r="R21" s="74" t="s">
        <v>129</v>
      </c>
      <c r="S21" s="73" t="s">
        <v>130</v>
      </c>
      <c r="T21" s="634" t="s">
        <v>117</v>
      </c>
      <c r="U21" s="608"/>
      <c r="V21" s="74" t="s">
        <v>131</v>
      </c>
      <c r="W21" s="91" t="s">
        <v>132</v>
      </c>
      <c r="X21" s="637" t="s">
        <v>133</v>
      </c>
      <c r="Y21" s="608"/>
      <c r="Z21" s="74" t="s">
        <v>30</v>
      </c>
      <c r="AA21" s="73" t="s">
        <v>134</v>
      </c>
      <c r="AB21" s="638" t="s">
        <v>135</v>
      </c>
      <c r="AC21" s="608"/>
      <c r="AD21" s="74" t="s">
        <v>136</v>
      </c>
      <c r="AE21" s="75"/>
      <c r="AF21" s="635"/>
      <c r="AG21" s="608"/>
      <c r="AH21" s="76"/>
      <c r="AI21" s="20"/>
      <c r="AJ21" s="20"/>
      <c r="AK21" s="24"/>
      <c r="AL21" s="21"/>
      <c r="AM21" s="21"/>
      <c r="AN21" s="21"/>
      <c r="AO21" s="21"/>
    </row>
    <row r="22" spans="1:41" ht="25.5" customHeight="1">
      <c r="A22" s="70" t="s">
        <v>97</v>
      </c>
      <c r="B22" s="92"/>
      <c r="C22" s="87"/>
      <c r="D22" s="93">
        <f t="shared" ref="D22:D32" si="4">SUM($D$20*C22/100)</f>
        <v>0</v>
      </c>
      <c r="E22" s="89">
        <f t="shared" si="3"/>
        <v>3</v>
      </c>
      <c r="F22" s="22"/>
      <c r="G22" s="70" t="s">
        <v>137</v>
      </c>
      <c r="H22" s="636" t="s">
        <v>138</v>
      </c>
      <c r="I22" s="608"/>
      <c r="J22" s="71" t="s">
        <v>139</v>
      </c>
      <c r="K22" s="90" t="s">
        <v>140</v>
      </c>
      <c r="L22" s="636" t="s">
        <v>126</v>
      </c>
      <c r="M22" s="608"/>
      <c r="N22" s="71" t="s">
        <v>141</v>
      </c>
      <c r="O22" s="73" t="s">
        <v>142</v>
      </c>
      <c r="P22" s="634" t="s">
        <v>143</v>
      </c>
      <c r="Q22" s="608"/>
      <c r="R22" s="74" t="s">
        <v>144</v>
      </c>
      <c r="S22" s="73" t="s">
        <v>145</v>
      </c>
      <c r="T22" s="634" t="s">
        <v>146</v>
      </c>
      <c r="U22" s="608"/>
      <c r="V22" s="74" t="s">
        <v>147</v>
      </c>
      <c r="W22" s="73" t="s">
        <v>148</v>
      </c>
      <c r="X22" s="634" t="s">
        <v>149</v>
      </c>
      <c r="Y22" s="608"/>
      <c r="Z22" s="74" t="s">
        <v>150</v>
      </c>
      <c r="AA22" s="73" t="s">
        <v>151</v>
      </c>
      <c r="AB22" s="634" t="s">
        <v>135</v>
      </c>
      <c r="AC22" s="608"/>
      <c r="AD22" s="74" t="s">
        <v>152</v>
      </c>
      <c r="AE22" s="75"/>
      <c r="AF22" s="635"/>
      <c r="AG22" s="608"/>
      <c r="AH22" s="76"/>
      <c r="AI22" s="20"/>
      <c r="AJ22" s="20"/>
      <c r="AK22" s="24"/>
      <c r="AL22" s="20"/>
      <c r="AM22" s="20"/>
      <c r="AN22" s="20"/>
      <c r="AO22" s="20"/>
    </row>
    <row r="23" spans="1:41" ht="25.5" customHeight="1">
      <c r="A23" s="70" t="s">
        <v>109</v>
      </c>
      <c r="B23" s="92"/>
      <c r="C23" s="87"/>
      <c r="D23" s="93">
        <f t="shared" si="4"/>
        <v>0</v>
      </c>
      <c r="E23" s="89">
        <f t="shared" si="3"/>
        <v>0</v>
      </c>
      <c r="F23" s="22"/>
      <c r="G23" s="94" t="s">
        <v>153</v>
      </c>
      <c r="H23" s="639" t="s">
        <v>154</v>
      </c>
      <c r="I23" s="608"/>
      <c r="J23" s="71" t="s">
        <v>155</v>
      </c>
      <c r="K23" s="72" t="s">
        <v>156</v>
      </c>
      <c r="L23" s="663" t="s">
        <v>157</v>
      </c>
      <c r="M23" s="608"/>
      <c r="N23" s="71" t="s">
        <v>28</v>
      </c>
      <c r="O23" s="73" t="s">
        <v>158</v>
      </c>
      <c r="P23" s="634" t="s">
        <v>159</v>
      </c>
      <c r="Q23" s="608"/>
      <c r="R23" s="74" t="s">
        <v>160</v>
      </c>
      <c r="S23" s="73" t="s">
        <v>161</v>
      </c>
      <c r="T23" s="637" t="s">
        <v>146</v>
      </c>
      <c r="U23" s="608"/>
      <c r="V23" s="74" t="s">
        <v>162</v>
      </c>
      <c r="W23" s="73" t="s">
        <v>163</v>
      </c>
      <c r="X23" s="634" t="s">
        <v>164</v>
      </c>
      <c r="Y23" s="608"/>
      <c r="Z23" s="74" t="s">
        <v>165</v>
      </c>
      <c r="AA23" s="95" t="s">
        <v>166</v>
      </c>
      <c r="AB23" s="634" t="s">
        <v>167</v>
      </c>
      <c r="AC23" s="608"/>
      <c r="AD23" s="71" t="s">
        <v>168</v>
      </c>
      <c r="AE23" s="75"/>
      <c r="AF23" s="635"/>
      <c r="AG23" s="608"/>
      <c r="AH23" s="76"/>
      <c r="AI23" s="20"/>
      <c r="AJ23" s="20"/>
      <c r="AK23" s="24"/>
      <c r="AL23" s="20"/>
      <c r="AM23" s="20"/>
      <c r="AN23" s="20"/>
      <c r="AO23" s="20"/>
    </row>
    <row r="24" spans="1:41" ht="25.5" customHeight="1">
      <c r="A24" s="70" t="s">
        <v>123</v>
      </c>
      <c r="B24" s="92"/>
      <c r="C24" s="87"/>
      <c r="D24" s="93">
        <f t="shared" si="4"/>
        <v>0</v>
      </c>
      <c r="E24" s="89">
        <f t="shared" si="3"/>
        <v>0</v>
      </c>
      <c r="F24" s="22"/>
      <c r="G24" s="94" t="s">
        <v>169</v>
      </c>
      <c r="H24" s="639" t="s">
        <v>170</v>
      </c>
      <c r="I24" s="608"/>
      <c r="J24" s="71" t="s">
        <v>171</v>
      </c>
      <c r="K24" s="72" t="s">
        <v>172</v>
      </c>
      <c r="L24" s="663" t="s">
        <v>157</v>
      </c>
      <c r="M24" s="608"/>
      <c r="N24" s="71" t="s">
        <v>35</v>
      </c>
      <c r="O24" s="73" t="s">
        <v>158</v>
      </c>
      <c r="P24" s="634" t="s">
        <v>159</v>
      </c>
      <c r="Q24" s="608"/>
      <c r="R24" s="74" t="s">
        <v>173</v>
      </c>
      <c r="S24" s="73" t="s">
        <v>174</v>
      </c>
      <c r="T24" s="637" t="s">
        <v>175</v>
      </c>
      <c r="U24" s="608"/>
      <c r="V24" s="74" t="s">
        <v>176</v>
      </c>
      <c r="W24" s="73" t="s">
        <v>177</v>
      </c>
      <c r="X24" s="637" t="s">
        <v>178</v>
      </c>
      <c r="Y24" s="608"/>
      <c r="Z24" s="74" t="s">
        <v>179</v>
      </c>
      <c r="AA24" s="96"/>
      <c r="AB24" s="661"/>
      <c r="AC24" s="608"/>
      <c r="AD24" s="97"/>
      <c r="AE24" s="75"/>
      <c r="AF24" s="635"/>
      <c r="AG24" s="608"/>
      <c r="AH24" s="98"/>
      <c r="AI24" s="20"/>
      <c r="AJ24" s="20"/>
      <c r="AK24" s="24"/>
      <c r="AL24" s="20"/>
      <c r="AM24" s="20"/>
      <c r="AN24" s="20"/>
      <c r="AO24" s="20"/>
    </row>
    <row r="25" spans="1:41" ht="25.5" customHeight="1">
      <c r="A25" s="70" t="s">
        <v>137</v>
      </c>
      <c r="B25" s="92"/>
      <c r="C25" s="87"/>
      <c r="D25" s="93">
        <f t="shared" si="4"/>
        <v>0</v>
      </c>
      <c r="E25" s="89">
        <f t="shared" si="3"/>
        <v>0</v>
      </c>
      <c r="F25" s="22"/>
      <c r="G25" s="70" t="s">
        <v>180</v>
      </c>
      <c r="H25" s="639" t="s">
        <v>181</v>
      </c>
      <c r="I25" s="608"/>
      <c r="J25" s="71" t="s">
        <v>182</v>
      </c>
      <c r="K25" s="72" t="s">
        <v>183</v>
      </c>
      <c r="L25" s="636" t="s">
        <v>184</v>
      </c>
      <c r="M25" s="608"/>
      <c r="N25" s="71" t="s">
        <v>38</v>
      </c>
      <c r="O25" s="95" t="s">
        <v>185</v>
      </c>
      <c r="P25" s="638" t="s">
        <v>186</v>
      </c>
      <c r="Q25" s="608"/>
      <c r="R25" s="71" t="s">
        <v>187</v>
      </c>
      <c r="S25" s="96"/>
      <c r="T25" s="661"/>
      <c r="U25" s="608"/>
      <c r="V25" s="96"/>
      <c r="W25" s="96"/>
      <c r="X25" s="661"/>
      <c r="Y25" s="608"/>
      <c r="Z25" s="96"/>
      <c r="AA25" s="96"/>
      <c r="AB25" s="661"/>
      <c r="AC25" s="608"/>
      <c r="AD25" s="97"/>
      <c r="AE25" s="75"/>
      <c r="AF25" s="635"/>
      <c r="AG25" s="608"/>
      <c r="AH25" s="76"/>
      <c r="AI25" s="20"/>
      <c r="AJ25" s="20"/>
      <c r="AK25" s="24"/>
      <c r="AL25" s="20"/>
      <c r="AM25" s="20"/>
      <c r="AN25" s="20"/>
      <c r="AO25" s="20"/>
    </row>
    <row r="26" spans="1:41" ht="25.5" customHeight="1">
      <c r="A26" s="99" t="s">
        <v>153</v>
      </c>
      <c r="B26" s="92"/>
      <c r="C26" s="87"/>
      <c r="D26" s="93">
        <f t="shared" si="4"/>
        <v>0</v>
      </c>
      <c r="E26" s="89">
        <f t="shared" si="3"/>
        <v>0</v>
      </c>
      <c r="F26" s="22"/>
      <c r="G26" s="70" t="s">
        <v>188</v>
      </c>
      <c r="H26" s="639" t="s">
        <v>189</v>
      </c>
      <c r="I26" s="608"/>
      <c r="J26" s="71" t="s">
        <v>190</v>
      </c>
      <c r="K26" s="95" t="s">
        <v>191</v>
      </c>
      <c r="L26" s="636" t="s">
        <v>186</v>
      </c>
      <c r="M26" s="608"/>
      <c r="N26" s="71" t="s">
        <v>192</v>
      </c>
      <c r="O26" s="95"/>
      <c r="P26" s="636"/>
      <c r="Q26" s="608"/>
      <c r="R26" s="71"/>
      <c r="S26" s="100"/>
      <c r="T26" s="662"/>
      <c r="U26" s="608"/>
      <c r="V26" s="100"/>
      <c r="W26" s="101"/>
      <c r="X26" s="662"/>
      <c r="Y26" s="608"/>
      <c r="Z26" s="101"/>
      <c r="AA26" s="95"/>
      <c r="AB26" s="634"/>
      <c r="AC26" s="608"/>
      <c r="AD26" s="71"/>
      <c r="AE26" s="25"/>
      <c r="AF26" s="25"/>
      <c r="AG26" s="25"/>
      <c r="AH26" s="25"/>
      <c r="AI26" s="20"/>
      <c r="AJ26" s="20"/>
      <c r="AK26" s="24"/>
      <c r="AL26" s="102"/>
      <c r="AM26" s="102"/>
      <c r="AN26" s="102"/>
      <c r="AO26" s="102"/>
    </row>
    <row r="27" spans="1:41" ht="25.5" customHeight="1">
      <c r="A27" s="99" t="s">
        <v>169</v>
      </c>
      <c r="B27" s="92"/>
      <c r="C27" s="87"/>
      <c r="D27" s="93">
        <f t="shared" si="4"/>
        <v>0</v>
      </c>
      <c r="E27" s="89">
        <f t="shared" si="3"/>
        <v>0</v>
      </c>
      <c r="F27" s="22"/>
      <c r="G27" s="103"/>
      <c r="H27" s="103"/>
      <c r="I27" s="103"/>
      <c r="J27" s="103"/>
      <c r="K27" s="103"/>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20"/>
      <c r="AJ27" s="20"/>
      <c r="AK27" s="24"/>
      <c r="AL27" s="102"/>
      <c r="AM27" s="102"/>
      <c r="AN27" s="102"/>
      <c r="AO27" s="102"/>
    </row>
    <row r="28" spans="1:41" ht="25.5" customHeight="1">
      <c r="A28" s="70" t="s">
        <v>180</v>
      </c>
      <c r="B28" s="101"/>
      <c r="C28" s="87"/>
      <c r="D28" s="93">
        <f t="shared" si="4"/>
        <v>0</v>
      </c>
      <c r="E28" s="89">
        <f t="shared" si="3"/>
        <v>0</v>
      </c>
      <c r="F28" s="640" t="s">
        <v>3</v>
      </c>
      <c r="G28" s="104">
        <f t="shared" ref="G28:AH28" si="5">G2</f>
        <v>46054</v>
      </c>
      <c r="H28" s="104">
        <f t="shared" si="5"/>
        <v>46055</v>
      </c>
      <c r="I28" s="104">
        <f t="shared" si="5"/>
        <v>46056</v>
      </c>
      <c r="J28" s="104">
        <f t="shared" si="5"/>
        <v>46057</v>
      </c>
      <c r="K28" s="104">
        <f t="shared" si="5"/>
        <v>46058</v>
      </c>
      <c r="L28" s="104">
        <f t="shared" si="5"/>
        <v>46059</v>
      </c>
      <c r="M28" s="104">
        <f t="shared" si="5"/>
        <v>46060</v>
      </c>
      <c r="N28" s="104">
        <f t="shared" si="5"/>
        <v>46061</v>
      </c>
      <c r="O28" s="104">
        <f t="shared" si="5"/>
        <v>46062</v>
      </c>
      <c r="P28" s="104">
        <f t="shared" si="5"/>
        <v>46063</v>
      </c>
      <c r="Q28" s="104">
        <f t="shared" si="5"/>
        <v>46064</v>
      </c>
      <c r="R28" s="104">
        <f t="shared" si="5"/>
        <v>46065</v>
      </c>
      <c r="S28" s="104">
        <f t="shared" si="5"/>
        <v>46066</v>
      </c>
      <c r="T28" s="104">
        <f t="shared" si="5"/>
        <v>46067</v>
      </c>
      <c r="U28" s="104">
        <f t="shared" si="5"/>
        <v>46068</v>
      </c>
      <c r="V28" s="104">
        <f t="shared" si="5"/>
        <v>46069</v>
      </c>
      <c r="W28" s="104">
        <f t="shared" si="5"/>
        <v>46070</v>
      </c>
      <c r="X28" s="104">
        <f t="shared" si="5"/>
        <v>46071</v>
      </c>
      <c r="Y28" s="104">
        <f t="shared" si="5"/>
        <v>46072</v>
      </c>
      <c r="Z28" s="104">
        <f t="shared" si="5"/>
        <v>46073</v>
      </c>
      <c r="AA28" s="104">
        <f t="shared" si="5"/>
        <v>46074</v>
      </c>
      <c r="AB28" s="104">
        <f t="shared" si="5"/>
        <v>46075</v>
      </c>
      <c r="AC28" s="104">
        <f t="shared" si="5"/>
        <v>46076</v>
      </c>
      <c r="AD28" s="104">
        <f t="shared" si="5"/>
        <v>46077</v>
      </c>
      <c r="AE28" s="104">
        <f t="shared" si="5"/>
        <v>46078</v>
      </c>
      <c r="AF28" s="104">
        <f t="shared" si="5"/>
        <v>46079</v>
      </c>
      <c r="AG28" s="104">
        <f t="shared" si="5"/>
        <v>46080</v>
      </c>
      <c r="AH28" s="104">
        <f t="shared" si="5"/>
        <v>46081</v>
      </c>
      <c r="AI28" s="20"/>
      <c r="AJ28" s="20"/>
      <c r="AK28" s="24"/>
      <c r="AL28" s="28"/>
      <c r="AM28" s="28"/>
      <c r="AN28" s="28"/>
      <c r="AO28" s="28"/>
    </row>
    <row r="29" spans="1:41" ht="25.5" customHeight="1">
      <c r="A29" s="70" t="s">
        <v>188</v>
      </c>
      <c r="B29" s="101"/>
      <c r="C29" s="87"/>
      <c r="D29" s="93">
        <f t="shared" si="4"/>
        <v>0</v>
      </c>
      <c r="E29" s="89">
        <f t="shared" si="3"/>
        <v>0</v>
      </c>
      <c r="F29" s="641"/>
      <c r="G29" s="105" t="str">
        <f t="shared" ref="G29:AH29" si="6">TEXT(G28,"ddd")</f>
        <v>Sun</v>
      </c>
      <c r="H29" s="105" t="str">
        <f t="shared" si="6"/>
        <v>Mon</v>
      </c>
      <c r="I29" s="105" t="str">
        <f t="shared" si="6"/>
        <v>Tue</v>
      </c>
      <c r="J29" s="105" t="str">
        <f t="shared" si="6"/>
        <v>Wed</v>
      </c>
      <c r="K29" s="105" t="str">
        <f t="shared" si="6"/>
        <v>Thu</v>
      </c>
      <c r="L29" s="105" t="str">
        <f t="shared" si="6"/>
        <v>Fri</v>
      </c>
      <c r="M29" s="105" t="str">
        <f t="shared" si="6"/>
        <v>Sat</v>
      </c>
      <c r="N29" s="105" t="str">
        <f t="shared" si="6"/>
        <v>Sun</v>
      </c>
      <c r="O29" s="105" t="str">
        <f t="shared" si="6"/>
        <v>Mon</v>
      </c>
      <c r="P29" s="105" t="str">
        <f t="shared" si="6"/>
        <v>Tue</v>
      </c>
      <c r="Q29" s="105" t="str">
        <f t="shared" si="6"/>
        <v>Wed</v>
      </c>
      <c r="R29" s="105" t="str">
        <f t="shared" si="6"/>
        <v>Thu</v>
      </c>
      <c r="S29" s="105" t="str">
        <f t="shared" si="6"/>
        <v>Fri</v>
      </c>
      <c r="T29" s="105" t="str">
        <f t="shared" si="6"/>
        <v>Sat</v>
      </c>
      <c r="U29" s="105" t="str">
        <f t="shared" si="6"/>
        <v>Sun</v>
      </c>
      <c r="V29" s="105" t="str">
        <f t="shared" si="6"/>
        <v>Mon</v>
      </c>
      <c r="W29" s="105" t="str">
        <f t="shared" si="6"/>
        <v>Tue</v>
      </c>
      <c r="X29" s="105" t="str">
        <f t="shared" si="6"/>
        <v>Wed</v>
      </c>
      <c r="Y29" s="105" t="str">
        <f t="shared" si="6"/>
        <v>Thu</v>
      </c>
      <c r="Z29" s="105" t="str">
        <f t="shared" si="6"/>
        <v>Fri</v>
      </c>
      <c r="AA29" s="105" t="str">
        <f t="shared" si="6"/>
        <v>Sat</v>
      </c>
      <c r="AB29" s="105" t="str">
        <f t="shared" si="6"/>
        <v>Sun</v>
      </c>
      <c r="AC29" s="105" t="str">
        <f t="shared" si="6"/>
        <v>Mon</v>
      </c>
      <c r="AD29" s="105" t="str">
        <f t="shared" si="6"/>
        <v>Tue</v>
      </c>
      <c r="AE29" s="105" t="str">
        <f t="shared" si="6"/>
        <v>Wed</v>
      </c>
      <c r="AF29" s="105" t="str">
        <f t="shared" si="6"/>
        <v>Thu</v>
      </c>
      <c r="AG29" s="105" t="str">
        <f t="shared" si="6"/>
        <v>Fri</v>
      </c>
      <c r="AH29" s="105" t="str">
        <f t="shared" si="6"/>
        <v>Sat</v>
      </c>
      <c r="AI29" s="20"/>
      <c r="AJ29" s="20"/>
      <c r="AK29" s="24"/>
      <c r="AL29" s="30"/>
      <c r="AM29" s="30"/>
      <c r="AN29" s="30"/>
      <c r="AO29" s="30"/>
    </row>
    <row r="30" spans="1:41" ht="25.5" customHeight="1">
      <c r="A30" s="106" t="s">
        <v>185</v>
      </c>
      <c r="B30" s="107"/>
      <c r="C30" s="108"/>
      <c r="D30" s="93">
        <f t="shared" si="4"/>
        <v>0</v>
      </c>
      <c r="E30" s="89">
        <f t="shared" si="3"/>
        <v>0</v>
      </c>
      <c r="F30" s="642" t="s">
        <v>193</v>
      </c>
      <c r="G30" s="109" t="s">
        <v>103</v>
      </c>
      <c r="H30" s="110"/>
      <c r="I30" s="70" t="s">
        <v>97</v>
      </c>
      <c r="J30" s="111" t="s">
        <v>87</v>
      </c>
      <c r="K30" s="110"/>
      <c r="L30" s="72" t="s">
        <v>156</v>
      </c>
      <c r="M30" s="70" t="s">
        <v>80</v>
      </c>
      <c r="N30" s="111" t="s">
        <v>87</v>
      </c>
      <c r="O30" s="112"/>
      <c r="P30" s="109" t="s">
        <v>103</v>
      </c>
      <c r="Q30" s="70" t="s">
        <v>80</v>
      </c>
      <c r="R30" s="110"/>
      <c r="S30" s="72" t="s">
        <v>82</v>
      </c>
      <c r="T30" s="90" t="s">
        <v>125</v>
      </c>
      <c r="U30" s="72" t="s">
        <v>156</v>
      </c>
      <c r="V30" s="113"/>
      <c r="W30" s="72" t="s">
        <v>82</v>
      </c>
      <c r="X30" s="111" t="s">
        <v>87</v>
      </c>
      <c r="Y30" s="110"/>
      <c r="Z30" s="72" t="s">
        <v>156</v>
      </c>
      <c r="AA30" s="109" t="s">
        <v>103</v>
      </c>
      <c r="AB30" s="72" t="s">
        <v>82</v>
      </c>
      <c r="AC30" s="110"/>
      <c r="AD30" s="70" t="s">
        <v>80</v>
      </c>
      <c r="AE30" s="90" t="s">
        <v>125</v>
      </c>
      <c r="AF30" s="110"/>
      <c r="AG30" s="111" t="s">
        <v>116</v>
      </c>
      <c r="AH30" s="111" t="s">
        <v>87</v>
      </c>
      <c r="AI30" s="20"/>
      <c r="AJ30" s="20"/>
      <c r="AK30" s="24"/>
      <c r="AL30" s="20"/>
      <c r="AM30" s="20"/>
      <c r="AN30" s="20"/>
      <c r="AO30" s="20"/>
    </row>
    <row r="31" spans="1:41" ht="25.5" customHeight="1">
      <c r="A31" s="70" t="s">
        <v>194</v>
      </c>
      <c r="B31" s="107"/>
      <c r="C31" s="108"/>
      <c r="D31" s="93">
        <f t="shared" si="4"/>
        <v>0</v>
      </c>
      <c r="E31" s="89">
        <f t="shared" si="3"/>
        <v>0</v>
      </c>
      <c r="F31" s="643"/>
      <c r="G31" s="114" t="s">
        <v>53</v>
      </c>
      <c r="H31" s="115"/>
      <c r="I31" s="114" t="s">
        <v>53</v>
      </c>
      <c r="J31" s="114" t="s">
        <v>45</v>
      </c>
      <c r="K31" s="115"/>
      <c r="L31" s="114" t="s">
        <v>66</v>
      </c>
      <c r="M31" s="114" t="s">
        <v>53</v>
      </c>
      <c r="N31" s="114" t="s">
        <v>45</v>
      </c>
      <c r="O31" s="115"/>
      <c r="P31" s="114" t="s">
        <v>53</v>
      </c>
      <c r="Q31" s="114" t="s">
        <v>45</v>
      </c>
      <c r="R31" s="115"/>
      <c r="S31" s="115" t="s">
        <v>63</v>
      </c>
      <c r="T31" s="114" t="s">
        <v>53</v>
      </c>
      <c r="U31" s="114" t="s">
        <v>66</v>
      </c>
      <c r="V31" s="115"/>
      <c r="W31" s="114" t="s">
        <v>66</v>
      </c>
      <c r="X31" s="114" t="s">
        <v>45</v>
      </c>
      <c r="Y31" s="115"/>
      <c r="Z31" s="114" t="s">
        <v>66</v>
      </c>
      <c r="AA31" s="114" t="s">
        <v>45</v>
      </c>
      <c r="AB31" s="114" t="s">
        <v>66</v>
      </c>
      <c r="AC31" s="115"/>
      <c r="AD31" s="115" t="s">
        <v>63</v>
      </c>
      <c r="AE31" s="115" t="s">
        <v>63</v>
      </c>
      <c r="AF31" s="115"/>
      <c r="AG31" s="115" t="s">
        <v>63</v>
      </c>
      <c r="AH31" s="114" t="s">
        <v>45</v>
      </c>
      <c r="AI31" s="20"/>
      <c r="AJ31" s="20"/>
      <c r="AK31" s="24"/>
      <c r="AL31" s="20"/>
      <c r="AM31" s="20"/>
      <c r="AN31" s="20"/>
      <c r="AO31" s="20"/>
    </row>
    <row r="32" spans="1:41" ht="25.5" customHeight="1">
      <c r="A32" s="116"/>
      <c r="B32" s="117"/>
      <c r="C32" s="83"/>
      <c r="D32" s="93">
        <f t="shared" si="4"/>
        <v>0</v>
      </c>
      <c r="E32" s="89">
        <f t="shared" si="3"/>
        <v>0</v>
      </c>
      <c r="F32" s="642" t="s">
        <v>195</v>
      </c>
      <c r="G32" s="90" t="s">
        <v>125</v>
      </c>
      <c r="H32" s="110"/>
      <c r="I32" s="72" t="s">
        <v>156</v>
      </c>
      <c r="J32" s="70" t="s">
        <v>80</v>
      </c>
      <c r="K32" s="110"/>
      <c r="L32" s="70" t="s">
        <v>80</v>
      </c>
      <c r="M32" s="90" t="s">
        <v>125</v>
      </c>
      <c r="N32" s="70" t="s">
        <v>80</v>
      </c>
      <c r="O32" s="118"/>
      <c r="P32" s="111" t="s">
        <v>87</v>
      </c>
      <c r="Q32" s="72" t="s">
        <v>82</v>
      </c>
      <c r="R32" s="110"/>
      <c r="S32" s="90" t="s">
        <v>125</v>
      </c>
      <c r="T32" s="72" t="s">
        <v>82</v>
      </c>
      <c r="U32" s="90" t="s">
        <v>125</v>
      </c>
      <c r="V32" s="118"/>
      <c r="W32" s="70" t="s">
        <v>80</v>
      </c>
      <c r="X32" s="72" t="s">
        <v>156</v>
      </c>
      <c r="Y32" s="110"/>
      <c r="Z32" s="119" t="s">
        <v>132</v>
      </c>
      <c r="AA32" s="72" t="s">
        <v>156</v>
      </c>
      <c r="AB32" s="70" t="s">
        <v>80</v>
      </c>
      <c r="AC32" s="110"/>
      <c r="AD32" s="111" t="s">
        <v>87</v>
      </c>
      <c r="AE32" s="109" t="s">
        <v>103</v>
      </c>
      <c r="AF32" s="110"/>
      <c r="AG32" s="72" t="s">
        <v>156</v>
      </c>
      <c r="AH32" s="70" t="s">
        <v>80</v>
      </c>
      <c r="AI32" s="20"/>
      <c r="AJ32" s="20"/>
      <c r="AK32" s="24"/>
      <c r="AL32" s="20"/>
      <c r="AM32" s="20"/>
      <c r="AN32" s="20"/>
      <c r="AO32" s="20"/>
    </row>
    <row r="33" spans="1:41" ht="25.5" customHeight="1">
      <c r="A33" s="644" t="s">
        <v>196</v>
      </c>
      <c r="B33" s="629"/>
      <c r="C33" s="120"/>
      <c r="D33" s="121" t="s">
        <v>95</v>
      </c>
      <c r="E33" s="79" t="s">
        <v>96</v>
      </c>
      <c r="F33" s="643"/>
      <c r="G33" s="114" t="s">
        <v>53</v>
      </c>
      <c r="H33" s="115"/>
      <c r="I33" s="114" t="s">
        <v>66</v>
      </c>
      <c r="J33" s="115" t="s">
        <v>63</v>
      </c>
      <c r="K33" s="115"/>
      <c r="L33" s="115" t="s">
        <v>63</v>
      </c>
      <c r="M33" s="115" t="s">
        <v>63</v>
      </c>
      <c r="N33" s="115" t="s">
        <v>63</v>
      </c>
      <c r="O33" s="115"/>
      <c r="P33" s="114" t="s">
        <v>45</v>
      </c>
      <c r="Q33" s="115" t="s">
        <v>63</v>
      </c>
      <c r="R33" s="115"/>
      <c r="S33" s="115" t="s">
        <v>63</v>
      </c>
      <c r="T33" s="114" t="s">
        <v>66</v>
      </c>
      <c r="U33" s="114" t="s">
        <v>53</v>
      </c>
      <c r="V33" s="115"/>
      <c r="W33" s="114" t="s">
        <v>45</v>
      </c>
      <c r="X33" s="114" t="s">
        <v>66</v>
      </c>
      <c r="Y33" s="115"/>
      <c r="Z33" s="114" t="s">
        <v>53</v>
      </c>
      <c r="AA33" s="114" t="s">
        <v>66</v>
      </c>
      <c r="AB33" s="115" t="s">
        <v>63</v>
      </c>
      <c r="AC33" s="115"/>
      <c r="AD33" s="114" t="s">
        <v>45</v>
      </c>
      <c r="AE33" s="114" t="s">
        <v>45</v>
      </c>
      <c r="AF33" s="115"/>
      <c r="AG33" s="114" t="s">
        <v>45</v>
      </c>
      <c r="AH33" s="114" t="s">
        <v>45</v>
      </c>
      <c r="AI33" s="20"/>
      <c r="AJ33" s="20"/>
      <c r="AK33" s="24"/>
      <c r="AL33" s="20"/>
      <c r="AM33" s="20"/>
      <c r="AN33" s="20"/>
      <c r="AO33" s="20"/>
    </row>
    <row r="34" spans="1:41" ht="25.5" customHeight="1">
      <c r="A34" s="81" t="s">
        <v>107</v>
      </c>
      <c r="B34" s="82" t="s">
        <v>108</v>
      </c>
      <c r="C34" s="83"/>
      <c r="D34" s="84">
        <f>D17*C34/100</f>
        <v>0</v>
      </c>
      <c r="E34" s="85">
        <f>SUM(E35:E52)</f>
        <v>55</v>
      </c>
      <c r="F34" s="642" t="s">
        <v>197</v>
      </c>
      <c r="G34" s="72" t="s">
        <v>82</v>
      </c>
      <c r="H34" s="110"/>
      <c r="I34" s="119" t="s">
        <v>132</v>
      </c>
      <c r="J34" s="110"/>
      <c r="K34" s="110"/>
      <c r="L34" s="72" t="s">
        <v>82</v>
      </c>
      <c r="M34" s="111" t="s">
        <v>87</v>
      </c>
      <c r="N34" s="72" t="s">
        <v>156</v>
      </c>
      <c r="O34" s="118"/>
      <c r="P34" s="70" t="s">
        <v>97</v>
      </c>
      <c r="Q34" s="111" t="s">
        <v>87</v>
      </c>
      <c r="R34" s="110"/>
      <c r="S34" s="119" t="s">
        <v>132</v>
      </c>
      <c r="T34" s="109" t="s">
        <v>103</v>
      </c>
      <c r="U34" s="70" t="s">
        <v>80</v>
      </c>
      <c r="V34" s="118"/>
      <c r="W34" s="72" t="s">
        <v>156</v>
      </c>
      <c r="X34" s="110"/>
      <c r="Y34" s="110"/>
      <c r="Z34" s="72" t="s">
        <v>82</v>
      </c>
      <c r="AA34" s="111" t="s">
        <v>87</v>
      </c>
      <c r="AB34" s="72" t="s">
        <v>156</v>
      </c>
      <c r="AC34" s="118"/>
      <c r="AD34" s="109" t="s">
        <v>103</v>
      </c>
      <c r="AE34" s="110"/>
      <c r="AF34" s="110"/>
      <c r="AG34" s="70" t="s">
        <v>97</v>
      </c>
      <c r="AH34" s="72" t="s">
        <v>156</v>
      </c>
      <c r="AI34" s="20"/>
      <c r="AJ34" s="20"/>
      <c r="AK34" s="24"/>
      <c r="AL34" s="20"/>
      <c r="AM34" s="20"/>
      <c r="AN34" s="20"/>
      <c r="AO34" s="20"/>
    </row>
    <row r="35" spans="1:41" ht="25.5" customHeight="1">
      <c r="A35" s="72" t="s">
        <v>82</v>
      </c>
      <c r="B35" s="122"/>
      <c r="C35" s="87"/>
      <c r="D35" s="88">
        <v>15</v>
      </c>
      <c r="E35" s="89">
        <f t="shared" ref="E35:E52" si="7">COUNTIF($G$30:$AK$47,A35)</f>
        <v>18</v>
      </c>
      <c r="F35" s="643"/>
      <c r="G35" s="115" t="s">
        <v>63</v>
      </c>
      <c r="H35" s="115"/>
      <c r="I35" s="114" t="s">
        <v>53</v>
      </c>
      <c r="J35" s="115"/>
      <c r="K35" s="115"/>
      <c r="L35" s="114" t="s">
        <v>66</v>
      </c>
      <c r="M35" s="114" t="s">
        <v>45</v>
      </c>
      <c r="N35" s="114" t="s">
        <v>45</v>
      </c>
      <c r="O35" s="115"/>
      <c r="P35" s="114" t="s">
        <v>45</v>
      </c>
      <c r="Q35" s="114" t="s">
        <v>45</v>
      </c>
      <c r="R35" s="115"/>
      <c r="S35" s="114" t="s">
        <v>53</v>
      </c>
      <c r="T35" s="114" t="s">
        <v>53</v>
      </c>
      <c r="U35" s="114" t="s">
        <v>53</v>
      </c>
      <c r="V35" s="115"/>
      <c r="W35" s="114" t="s">
        <v>66</v>
      </c>
      <c r="X35" s="115"/>
      <c r="Y35" s="115"/>
      <c r="Z35" s="114" t="s">
        <v>66</v>
      </c>
      <c r="AA35" s="114" t="s">
        <v>45</v>
      </c>
      <c r="AB35" s="114" t="s">
        <v>66</v>
      </c>
      <c r="AC35" s="115"/>
      <c r="AD35" s="114" t="s">
        <v>45</v>
      </c>
      <c r="AE35" s="115"/>
      <c r="AF35" s="115"/>
      <c r="AG35" s="115" t="s">
        <v>63</v>
      </c>
      <c r="AH35" s="114" t="s">
        <v>66</v>
      </c>
      <c r="AI35" s="20"/>
      <c r="AJ35" s="20"/>
      <c r="AK35" s="24"/>
      <c r="AL35" s="20"/>
      <c r="AM35" s="20"/>
      <c r="AN35" s="20"/>
      <c r="AO35" s="20"/>
    </row>
    <row r="36" spans="1:41" ht="25.5" customHeight="1">
      <c r="A36" s="72" t="s">
        <v>98</v>
      </c>
      <c r="B36" s="101"/>
      <c r="C36" s="87"/>
      <c r="D36" s="93">
        <f t="shared" ref="D36:D37" si="8">$D$34*C36/100</f>
        <v>0</v>
      </c>
      <c r="E36" s="89">
        <f t="shared" si="7"/>
        <v>1</v>
      </c>
      <c r="F36" s="642" t="s">
        <v>198</v>
      </c>
      <c r="G36" s="70" t="s">
        <v>80</v>
      </c>
      <c r="H36" s="110"/>
      <c r="I36" s="110"/>
      <c r="J36" s="110"/>
      <c r="K36" s="110"/>
      <c r="L36" s="110"/>
      <c r="M36" s="119" t="s">
        <v>132</v>
      </c>
      <c r="N36" s="90" t="s">
        <v>125</v>
      </c>
      <c r="O36" s="110"/>
      <c r="P36" s="110"/>
      <c r="Q36" s="119" t="s">
        <v>132</v>
      </c>
      <c r="R36" s="110"/>
      <c r="S36" s="110"/>
      <c r="T36" s="72" t="s">
        <v>156</v>
      </c>
      <c r="U36" s="72" t="s">
        <v>82</v>
      </c>
      <c r="V36" s="110"/>
      <c r="W36" s="110"/>
      <c r="X36" s="110"/>
      <c r="Y36" s="110"/>
      <c r="Z36" s="110"/>
      <c r="AA36" s="70" t="s">
        <v>80</v>
      </c>
      <c r="AB36" s="90" t="s">
        <v>125</v>
      </c>
      <c r="AC36" s="110"/>
      <c r="AD36" s="110"/>
      <c r="AE36" s="110"/>
      <c r="AF36" s="110"/>
      <c r="AG36" s="110"/>
      <c r="AH36" s="119" t="s">
        <v>132</v>
      </c>
      <c r="AI36" s="20"/>
      <c r="AJ36" s="20"/>
      <c r="AK36" s="24"/>
      <c r="AL36" s="20"/>
      <c r="AM36" s="20"/>
      <c r="AN36" s="20"/>
      <c r="AO36" s="20"/>
    </row>
    <row r="37" spans="1:41" ht="25.5" customHeight="1">
      <c r="A37" s="72" t="s">
        <v>111</v>
      </c>
      <c r="B37" s="101"/>
      <c r="C37" s="87"/>
      <c r="D37" s="93">
        <f t="shared" si="8"/>
        <v>0</v>
      </c>
      <c r="E37" s="89">
        <f t="shared" si="7"/>
        <v>0</v>
      </c>
      <c r="F37" s="643"/>
      <c r="G37" s="115" t="s">
        <v>63</v>
      </c>
      <c r="H37" s="115"/>
      <c r="I37" s="115"/>
      <c r="J37" s="115"/>
      <c r="K37" s="115"/>
      <c r="L37" s="115"/>
      <c r="M37" s="114" t="s">
        <v>53</v>
      </c>
      <c r="N37" s="115" t="s">
        <v>63</v>
      </c>
      <c r="O37" s="115"/>
      <c r="P37" s="115"/>
      <c r="Q37" s="114" t="s">
        <v>53</v>
      </c>
      <c r="R37" s="115"/>
      <c r="S37" s="115"/>
      <c r="T37" s="114" t="s">
        <v>66</v>
      </c>
      <c r="U37" s="114" t="s">
        <v>66</v>
      </c>
      <c r="V37" s="115"/>
      <c r="W37" s="115"/>
      <c r="X37" s="115"/>
      <c r="Y37" s="115"/>
      <c r="Z37" s="115"/>
      <c r="AA37" s="114" t="s">
        <v>53</v>
      </c>
      <c r="AB37" s="115" t="s">
        <v>63</v>
      </c>
      <c r="AC37" s="115"/>
      <c r="AD37" s="115"/>
      <c r="AE37" s="115"/>
      <c r="AF37" s="115"/>
      <c r="AG37" s="115"/>
      <c r="AH37" s="114" t="s">
        <v>53</v>
      </c>
      <c r="AI37" s="20"/>
      <c r="AJ37" s="20"/>
      <c r="AK37" s="24"/>
      <c r="AL37" s="20"/>
      <c r="AM37" s="20"/>
      <c r="AN37" s="20"/>
      <c r="AO37" s="20"/>
    </row>
    <row r="38" spans="1:41" ht="25.5" customHeight="1">
      <c r="A38" s="90" t="s">
        <v>125</v>
      </c>
      <c r="B38" s="101"/>
      <c r="C38" s="87"/>
      <c r="D38" s="88">
        <v>17</v>
      </c>
      <c r="E38" s="89">
        <f t="shared" si="7"/>
        <v>15</v>
      </c>
      <c r="F38" s="642" t="s">
        <v>199</v>
      </c>
      <c r="G38" s="118"/>
      <c r="H38" s="110"/>
      <c r="I38" s="110"/>
      <c r="J38" s="110"/>
      <c r="K38" s="110"/>
      <c r="L38" s="110"/>
      <c r="M38" s="110"/>
      <c r="N38" s="110"/>
      <c r="O38" s="112"/>
      <c r="P38" s="110"/>
      <c r="Q38" s="114"/>
      <c r="R38" s="110"/>
      <c r="S38" s="110"/>
      <c r="T38" s="110"/>
      <c r="U38" s="112"/>
      <c r="V38" s="110"/>
      <c r="W38" s="110"/>
      <c r="X38" s="110"/>
      <c r="Y38" s="110"/>
      <c r="Z38" s="110"/>
      <c r="AA38" s="112"/>
      <c r="AB38" s="110"/>
      <c r="AC38" s="110"/>
      <c r="AD38" s="110"/>
      <c r="AE38" s="110"/>
      <c r="AF38" s="110"/>
      <c r="AG38" s="112"/>
      <c r="AH38" s="110"/>
      <c r="AI38" s="20"/>
      <c r="AJ38" s="20"/>
      <c r="AK38" s="24"/>
      <c r="AL38" s="20"/>
      <c r="AM38" s="20"/>
      <c r="AN38" s="20"/>
      <c r="AO38" s="20"/>
    </row>
    <row r="39" spans="1:41" ht="25.5" customHeight="1">
      <c r="A39" s="90" t="s">
        <v>140</v>
      </c>
      <c r="B39" s="101"/>
      <c r="C39" s="87"/>
      <c r="D39" s="93">
        <f>$D$34*C39/100</f>
        <v>0</v>
      </c>
      <c r="E39" s="89">
        <f t="shared" si="7"/>
        <v>0</v>
      </c>
      <c r="F39" s="643"/>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20"/>
      <c r="AJ39" s="20"/>
      <c r="AK39" s="24"/>
      <c r="AL39" s="20"/>
      <c r="AM39" s="20"/>
      <c r="AN39" s="20"/>
      <c r="AO39" s="20"/>
    </row>
    <row r="40" spans="1:41" ht="25.5" customHeight="1">
      <c r="A40" s="72" t="s">
        <v>156</v>
      </c>
      <c r="B40" s="101"/>
      <c r="C40" s="87"/>
      <c r="D40" s="88">
        <v>15</v>
      </c>
      <c r="E40" s="89">
        <f t="shared" si="7"/>
        <v>18</v>
      </c>
      <c r="F40" s="642" t="s">
        <v>200</v>
      </c>
      <c r="G40" s="110"/>
      <c r="H40" s="110"/>
      <c r="I40" s="110"/>
      <c r="J40" s="110"/>
      <c r="K40" s="110"/>
      <c r="L40" s="110"/>
      <c r="M40" s="109" t="s">
        <v>103</v>
      </c>
      <c r="N40" s="110"/>
      <c r="O40" s="118"/>
      <c r="P40" s="118"/>
      <c r="Q40" s="90" t="s">
        <v>125</v>
      </c>
      <c r="R40" s="110"/>
      <c r="S40" s="110"/>
      <c r="T40" s="70" t="s">
        <v>80</v>
      </c>
      <c r="U40" s="118"/>
      <c r="V40" s="118"/>
      <c r="W40" s="110"/>
      <c r="X40" s="110"/>
      <c r="Y40" s="110"/>
      <c r="Z40" s="110"/>
      <c r="AA40" s="72" t="s">
        <v>172</v>
      </c>
      <c r="AB40" s="118"/>
      <c r="AC40" s="110"/>
      <c r="AD40" s="110"/>
      <c r="AE40" s="110"/>
      <c r="AF40" s="110"/>
      <c r="AG40" s="118"/>
      <c r="AH40" s="111" t="s">
        <v>116</v>
      </c>
      <c r="AI40" s="20"/>
      <c r="AJ40" s="20"/>
      <c r="AK40" s="24"/>
      <c r="AL40" s="20"/>
      <c r="AM40" s="20"/>
      <c r="AN40" s="20"/>
      <c r="AO40" s="20"/>
    </row>
    <row r="41" spans="1:41" ht="25.5" customHeight="1">
      <c r="A41" s="72" t="s">
        <v>172</v>
      </c>
      <c r="B41" s="101"/>
      <c r="C41" s="87"/>
      <c r="D41" s="93">
        <f>$D$34*C41/100</f>
        <v>0</v>
      </c>
      <c r="E41" s="89">
        <f t="shared" si="7"/>
        <v>1</v>
      </c>
      <c r="F41" s="643"/>
      <c r="G41" s="115"/>
      <c r="H41" s="115"/>
      <c r="I41" s="115"/>
      <c r="J41" s="115"/>
      <c r="K41" s="115"/>
      <c r="L41" s="115"/>
      <c r="M41" s="114" t="s">
        <v>45</v>
      </c>
      <c r="N41" s="115"/>
      <c r="O41" s="115"/>
      <c r="P41" s="115"/>
      <c r="Q41" s="115" t="s">
        <v>63</v>
      </c>
      <c r="R41" s="115"/>
      <c r="S41" s="115"/>
      <c r="T41" s="114" t="s">
        <v>53</v>
      </c>
      <c r="U41" s="115"/>
      <c r="V41" s="115"/>
      <c r="W41" s="115"/>
      <c r="X41" s="115"/>
      <c r="Y41" s="115"/>
      <c r="Z41" s="115"/>
      <c r="AA41" s="114" t="s">
        <v>66</v>
      </c>
      <c r="AB41" s="115"/>
      <c r="AC41" s="115"/>
      <c r="AD41" s="115"/>
      <c r="AE41" s="115"/>
      <c r="AF41" s="115"/>
      <c r="AG41" s="115"/>
      <c r="AH41" s="115" t="s">
        <v>63</v>
      </c>
      <c r="AI41" s="20"/>
      <c r="AJ41" s="20"/>
      <c r="AK41" s="24"/>
      <c r="AL41" s="20"/>
      <c r="AM41" s="20"/>
      <c r="AN41" s="20"/>
      <c r="AO41" s="20"/>
    </row>
    <row r="42" spans="1:41" ht="25.5" customHeight="1">
      <c r="A42" s="72" t="s">
        <v>183</v>
      </c>
      <c r="B42" s="101"/>
      <c r="C42" s="87"/>
      <c r="D42" s="88">
        <v>8</v>
      </c>
      <c r="E42" s="89">
        <f t="shared" si="7"/>
        <v>2</v>
      </c>
      <c r="F42" s="642" t="s">
        <v>201</v>
      </c>
      <c r="G42" s="110"/>
      <c r="H42" s="110"/>
      <c r="I42" s="70" t="s">
        <v>80</v>
      </c>
      <c r="J42" s="72" t="s">
        <v>156</v>
      </c>
      <c r="K42" s="72" t="s">
        <v>82</v>
      </c>
      <c r="L42" s="109" t="s">
        <v>103</v>
      </c>
      <c r="M42" s="110"/>
      <c r="N42" s="110"/>
      <c r="O42" s="118"/>
      <c r="P42" s="72" t="s">
        <v>156</v>
      </c>
      <c r="Q42" s="119"/>
      <c r="R42" s="111" t="s">
        <v>87</v>
      </c>
      <c r="S42" s="70" t="s">
        <v>80</v>
      </c>
      <c r="T42" s="110"/>
      <c r="U42" s="118"/>
      <c r="V42" s="118"/>
      <c r="W42" s="72" t="s">
        <v>98</v>
      </c>
      <c r="X42" s="90" t="s">
        <v>125</v>
      </c>
      <c r="Y42" s="70" t="s">
        <v>80</v>
      </c>
      <c r="Z42" s="109" t="s">
        <v>103</v>
      </c>
      <c r="AA42" s="118"/>
      <c r="AB42" s="118"/>
      <c r="AC42" s="118"/>
      <c r="AD42" s="111" t="s">
        <v>116</v>
      </c>
      <c r="AE42" s="72" t="s">
        <v>156</v>
      </c>
      <c r="AF42" s="72" t="s">
        <v>82</v>
      </c>
      <c r="AG42" s="70" t="s">
        <v>80</v>
      </c>
      <c r="AH42" s="118"/>
      <c r="AI42" s="20"/>
      <c r="AJ42" s="20"/>
      <c r="AK42" s="24"/>
      <c r="AL42" s="20"/>
      <c r="AM42" s="20"/>
      <c r="AN42" s="20"/>
      <c r="AO42" s="20"/>
    </row>
    <row r="43" spans="1:41" ht="25.5" customHeight="1">
      <c r="A43" s="72" t="s">
        <v>84</v>
      </c>
      <c r="B43" s="101"/>
      <c r="C43" s="87"/>
      <c r="D43" s="93">
        <f t="shared" ref="D43:D52" si="9">$D$34*C43/100</f>
        <v>0</v>
      </c>
      <c r="E43" s="89">
        <f t="shared" si="7"/>
        <v>0</v>
      </c>
      <c r="F43" s="643"/>
      <c r="G43" s="115"/>
      <c r="H43" s="115"/>
      <c r="I43" s="115" t="s">
        <v>63</v>
      </c>
      <c r="J43" s="114" t="s">
        <v>66</v>
      </c>
      <c r="K43" s="114" t="s">
        <v>66</v>
      </c>
      <c r="L43" s="114" t="s">
        <v>53</v>
      </c>
      <c r="M43" s="115"/>
      <c r="N43" s="115"/>
      <c r="O43" s="115"/>
      <c r="P43" s="114" t="s">
        <v>66</v>
      </c>
      <c r="Q43" s="114"/>
      <c r="R43" s="114" t="s">
        <v>45</v>
      </c>
      <c r="S43" s="114" t="s">
        <v>45</v>
      </c>
      <c r="T43" s="115"/>
      <c r="U43" s="115"/>
      <c r="V43" s="115"/>
      <c r="W43" s="115" t="s">
        <v>63</v>
      </c>
      <c r="X43" s="115" t="s">
        <v>63</v>
      </c>
      <c r="Y43" s="114" t="s">
        <v>45</v>
      </c>
      <c r="Z43" s="114" t="s">
        <v>53</v>
      </c>
      <c r="AA43" s="115"/>
      <c r="AB43" s="115"/>
      <c r="AC43" s="115"/>
      <c r="AD43" s="115" t="s">
        <v>63</v>
      </c>
      <c r="AE43" s="114" t="s">
        <v>66</v>
      </c>
      <c r="AF43" s="114" t="s">
        <v>66</v>
      </c>
      <c r="AG43" s="114" t="s">
        <v>53</v>
      </c>
      <c r="AH43" s="115"/>
      <c r="AI43" s="20"/>
      <c r="AJ43" s="20"/>
      <c r="AK43" s="24"/>
      <c r="AL43" s="20"/>
      <c r="AM43" s="20"/>
      <c r="AN43" s="20"/>
      <c r="AO43" s="20"/>
    </row>
    <row r="44" spans="1:41" ht="25.5" customHeight="1">
      <c r="A44" s="72" t="s">
        <v>99</v>
      </c>
      <c r="B44" s="101"/>
      <c r="C44" s="87"/>
      <c r="D44" s="93">
        <f t="shared" si="9"/>
        <v>0</v>
      </c>
      <c r="E44" s="89">
        <f t="shared" si="7"/>
        <v>0</v>
      </c>
      <c r="F44" s="655" t="s">
        <v>202</v>
      </c>
      <c r="G44" s="118"/>
      <c r="H44" s="110"/>
      <c r="I44" s="72" t="s">
        <v>82</v>
      </c>
      <c r="J44" s="90" t="s">
        <v>125</v>
      </c>
      <c r="K44" s="70" t="s">
        <v>80</v>
      </c>
      <c r="L44" s="90" t="s">
        <v>125</v>
      </c>
      <c r="M44" s="110"/>
      <c r="N44" s="110"/>
      <c r="O44" s="110"/>
      <c r="P44" s="70" t="s">
        <v>80</v>
      </c>
      <c r="Q44" s="70"/>
      <c r="R44" s="72" t="s">
        <v>82</v>
      </c>
      <c r="S44" s="72" t="s">
        <v>156</v>
      </c>
      <c r="T44" s="110"/>
      <c r="U44" s="110"/>
      <c r="V44" s="110"/>
      <c r="W44" s="109" t="s">
        <v>103</v>
      </c>
      <c r="X44" s="72" t="s">
        <v>82</v>
      </c>
      <c r="Y44" s="119" t="s">
        <v>132</v>
      </c>
      <c r="Z44" s="90" t="s">
        <v>125</v>
      </c>
      <c r="AA44" s="110"/>
      <c r="AB44" s="110"/>
      <c r="AC44" s="110"/>
      <c r="AD44" s="72" t="s">
        <v>82</v>
      </c>
      <c r="AE44" s="70" t="s">
        <v>80</v>
      </c>
      <c r="AF44" s="72" t="s">
        <v>183</v>
      </c>
      <c r="AG44" s="109" t="s">
        <v>103</v>
      </c>
      <c r="AH44" s="110"/>
      <c r="AI44" s="20"/>
      <c r="AJ44" s="20"/>
      <c r="AK44" s="24"/>
      <c r="AL44" s="20"/>
      <c r="AM44" s="20"/>
      <c r="AN44" s="20"/>
      <c r="AO44" s="20"/>
    </row>
    <row r="45" spans="1:41" ht="25.5" customHeight="1">
      <c r="A45" s="72" t="s">
        <v>113</v>
      </c>
      <c r="B45" s="101"/>
      <c r="C45" s="87"/>
      <c r="D45" s="93">
        <f t="shared" si="9"/>
        <v>0</v>
      </c>
      <c r="E45" s="89">
        <f t="shared" si="7"/>
        <v>0</v>
      </c>
      <c r="F45" s="656"/>
      <c r="G45" s="115"/>
      <c r="H45" s="115"/>
      <c r="I45" s="114" t="s">
        <v>66</v>
      </c>
      <c r="J45" s="115" t="s">
        <v>63</v>
      </c>
      <c r="K45" s="114" t="s">
        <v>53</v>
      </c>
      <c r="L45" s="115" t="s">
        <v>63</v>
      </c>
      <c r="M45" s="115"/>
      <c r="N45" s="115"/>
      <c r="O45" s="115"/>
      <c r="P45" s="115" t="s">
        <v>63</v>
      </c>
      <c r="Q45" s="115"/>
      <c r="R45" s="114" t="s">
        <v>66</v>
      </c>
      <c r="S45" s="114" t="s">
        <v>53</v>
      </c>
      <c r="T45" s="115"/>
      <c r="U45" s="115"/>
      <c r="V45" s="115"/>
      <c r="W45" s="114" t="s">
        <v>45</v>
      </c>
      <c r="X45" s="115" t="s">
        <v>63</v>
      </c>
      <c r="Y45" s="114" t="s">
        <v>53</v>
      </c>
      <c r="Z45" s="115" t="s">
        <v>63</v>
      </c>
      <c r="AA45" s="115"/>
      <c r="AB45" s="115"/>
      <c r="AC45" s="115"/>
      <c r="AD45" s="114" t="s">
        <v>66</v>
      </c>
      <c r="AE45" s="114" t="s">
        <v>53</v>
      </c>
      <c r="AF45" s="114" t="s">
        <v>53</v>
      </c>
      <c r="AG45" s="114" t="s">
        <v>45</v>
      </c>
      <c r="AH45" s="115"/>
      <c r="AI45" s="20"/>
      <c r="AJ45" s="20"/>
      <c r="AK45" s="24"/>
      <c r="AL45" s="20"/>
      <c r="AM45" s="20"/>
      <c r="AN45" s="20"/>
      <c r="AO45" s="20"/>
    </row>
    <row r="46" spans="1:41" ht="25.5" customHeight="1">
      <c r="A46" s="72" t="s">
        <v>127</v>
      </c>
      <c r="B46" s="101"/>
      <c r="C46" s="87"/>
      <c r="D46" s="93">
        <f t="shared" si="9"/>
        <v>0</v>
      </c>
      <c r="E46" s="89">
        <f t="shared" si="7"/>
        <v>0</v>
      </c>
      <c r="F46" s="642" t="s">
        <v>203</v>
      </c>
      <c r="G46" s="118"/>
      <c r="H46" s="110"/>
      <c r="I46" s="90" t="s">
        <v>125</v>
      </c>
      <c r="J46" s="72" t="s">
        <v>82</v>
      </c>
      <c r="K46" s="72" t="s">
        <v>156</v>
      </c>
      <c r="L46" s="119" t="s">
        <v>132</v>
      </c>
      <c r="M46" s="110"/>
      <c r="N46" s="110"/>
      <c r="O46" s="112"/>
      <c r="P46" s="72" t="s">
        <v>82</v>
      </c>
      <c r="Q46" s="109"/>
      <c r="R46" s="70" t="s">
        <v>80</v>
      </c>
      <c r="S46" s="111" t="s">
        <v>87</v>
      </c>
      <c r="T46" s="110"/>
      <c r="U46" s="112"/>
      <c r="V46" s="110"/>
      <c r="W46" s="90" t="s">
        <v>125</v>
      </c>
      <c r="X46" s="70" t="s">
        <v>80</v>
      </c>
      <c r="Y46" s="111" t="s">
        <v>87</v>
      </c>
      <c r="Z46" s="70" t="s">
        <v>80</v>
      </c>
      <c r="AA46" s="112"/>
      <c r="AB46" s="110"/>
      <c r="AC46" s="110"/>
      <c r="AD46" s="72" t="s">
        <v>156</v>
      </c>
      <c r="AE46" s="72" t="s">
        <v>82</v>
      </c>
      <c r="AF46" s="70" t="s">
        <v>80</v>
      </c>
      <c r="AG46" s="72" t="s">
        <v>183</v>
      </c>
      <c r="AH46" s="110"/>
      <c r="AI46" s="20"/>
      <c r="AJ46" s="20"/>
      <c r="AK46" s="24"/>
      <c r="AL46" s="20"/>
      <c r="AM46" s="20"/>
      <c r="AN46" s="20"/>
      <c r="AO46" s="20"/>
    </row>
    <row r="47" spans="1:41" ht="25.5" customHeight="1">
      <c r="A47" s="72" t="s">
        <v>142</v>
      </c>
      <c r="B47" s="101"/>
      <c r="C47" s="87"/>
      <c r="D47" s="93">
        <f t="shared" si="9"/>
        <v>0</v>
      </c>
      <c r="E47" s="89">
        <f t="shared" si="7"/>
        <v>0</v>
      </c>
      <c r="F47" s="643"/>
      <c r="G47" s="115"/>
      <c r="H47" s="115"/>
      <c r="I47" s="115" t="s">
        <v>63</v>
      </c>
      <c r="J47" s="114" t="s">
        <v>66</v>
      </c>
      <c r="K47" s="114" t="s">
        <v>66</v>
      </c>
      <c r="L47" s="114" t="s">
        <v>53</v>
      </c>
      <c r="M47" s="115"/>
      <c r="N47" s="115"/>
      <c r="O47" s="115"/>
      <c r="P47" s="114" t="s">
        <v>66</v>
      </c>
      <c r="Q47" s="114"/>
      <c r="R47" s="114" t="s">
        <v>45</v>
      </c>
      <c r="S47" s="114" t="s">
        <v>45</v>
      </c>
      <c r="T47" s="115"/>
      <c r="U47" s="115"/>
      <c r="V47" s="115"/>
      <c r="W47" s="115" t="s">
        <v>63</v>
      </c>
      <c r="X47" s="114" t="s">
        <v>45</v>
      </c>
      <c r="Y47" s="114" t="s">
        <v>45</v>
      </c>
      <c r="Z47" s="115" t="s">
        <v>63</v>
      </c>
      <c r="AA47" s="115"/>
      <c r="AB47" s="115"/>
      <c r="AC47" s="115"/>
      <c r="AD47" s="114" t="s">
        <v>66</v>
      </c>
      <c r="AE47" s="114" t="s">
        <v>66</v>
      </c>
      <c r="AF47" s="114" t="s">
        <v>53</v>
      </c>
      <c r="AG47" s="114" t="s">
        <v>53</v>
      </c>
      <c r="AH47" s="115"/>
      <c r="AI47" s="20"/>
      <c r="AJ47" s="20"/>
      <c r="AK47" s="24"/>
      <c r="AL47" s="20"/>
      <c r="AM47" s="20"/>
      <c r="AN47" s="20"/>
      <c r="AO47" s="20"/>
    </row>
    <row r="48" spans="1:41" ht="27" customHeight="1">
      <c r="A48" s="72" t="s">
        <v>158</v>
      </c>
      <c r="B48" s="107"/>
      <c r="C48" s="108"/>
      <c r="D48" s="93">
        <f t="shared" si="9"/>
        <v>0</v>
      </c>
      <c r="E48" s="89">
        <f t="shared" si="7"/>
        <v>0</v>
      </c>
      <c r="F48" s="22"/>
      <c r="G48" s="21"/>
      <c r="H48" s="21"/>
      <c r="I48" s="21"/>
      <c r="J48" s="21"/>
      <c r="K48" s="21"/>
      <c r="L48" s="21"/>
      <c r="M48" s="21"/>
      <c r="N48" s="123"/>
      <c r="O48" s="21"/>
      <c r="P48" s="21"/>
      <c r="Q48" s="21"/>
      <c r="R48" s="21"/>
      <c r="S48" s="21"/>
      <c r="T48" s="21"/>
      <c r="U48" s="21"/>
      <c r="V48" s="21"/>
      <c r="W48" s="21"/>
      <c r="X48" s="21"/>
      <c r="Y48" s="21"/>
      <c r="Z48" s="21"/>
      <c r="AA48" s="21"/>
      <c r="AB48" s="21"/>
      <c r="AC48" s="21"/>
      <c r="AD48" s="21"/>
      <c r="AE48" s="21"/>
      <c r="AF48" s="21"/>
      <c r="AG48" s="21"/>
      <c r="AH48" s="21"/>
      <c r="AI48" s="20"/>
      <c r="AJ48" s="20"/>
      <c r="AK48" s="24"/>
      <c r="AL48" s="21"/>
      <c r="AM48" s="21"/>
      <c r="AN48" s="21"/>
      <c r="AO48" s="21"/>
    </row>
    <row r="49" spans="1:41" ht="27" customHeight="1">
      <c r="A49" s="72" t="s">
        <v>191</v>
      </c>
      <c r="B49" s="101"/>
      <c r="C49" s="87"/>
      <c r="D49" s="93">
        <f t="shared" si="9"/>
        <v>0</v>
      </c>
      <c r="E49" s="89">
        <f t="shared" si="7"/>
        <v>0</v>
      </c>
      <c r="F49" s="22"/>
      <c r="G49" s="21"/>
      <c r="H49" s="124" t="s">
        <v>204</v>
      </c>
      <c r="I49" s="125"/>
      <c r="J49" s="125"/>
      <c r="K49" s="125"/>
      <c r="L49" s="125"/>
      <c r="M49" s="125"/>
      <c r="N49" s="125"/>
      <c r="O49" s="125"/>
      <c r="P49" s="125"/>
      <c r="Q49" s="125"/>
      <c r="R49" s="125"/>
      <c r="S49" s="125"/>
      <c r="T49" s="21"/>
      <c r="U49" s="21"/>
      <c r="V49" s="21"/>
      <c r="W49" s="21"/>
      <c r="X49" s="21"/>
      <c r="Y49" s="21"/>
      <c r="Z49" s="21"/>
      <c r="AA49" s="21"/>
      <c r="AB49" s="21"/>
      <c r="AC49" s="21"/>
      <c r="AD49" s="21"/>
      <c r="AE49" s="21"/>
      <c r="AF49" s="21"/>
      <c r="AG49" s="21"/>
      <c r="AH49" s="21"/>
      <c r="AI49" s="20"/>
      <c r="AJ49" s="20"/>
      <c r="AK49" s="24"/>
      <c r="AL49" s="21"/>
      <c r="AM49" s="21"/>
      <c r="AN49" s="21"/>
      <c r="AO49" s="21"/>
    </row>
    <row r="50" spans="1:41" ht="27" customHeight="1">
      <c r="A50" s="101"/>
      <c r="B50" s="101"/>
      <c r="C50" s="87"/>
      <c r="D50" s="93">
        <f t="shared" si="9"/>
        <v>0</v>
      </c>
      <c r="E50" s="89">
        <f t="shared" si="7"/>
        <v>0</v>
      </c>
      <c r="F50" s="22"/>
      <c r="G50" s="64"/>
      <c r="H50" s="645" t="s">
        <v>205</v>
      </c>
      <c r="I50" s="646"/>
      <c r="J50" s="612"/>
      <c r="K50" s="645" t="s">
        <v>205</v>
      </c>
      <c r="L50" s="646"/>
      <c r="M50" s="612"/>
      <c r="N50" s="645" t="s">
        <v>205</v>
      </c>
      <c r="O50" s="646"/>
      <c r="P50" s="612"/>
      <c r="Q50" s="652" t="s">
        <v>205</v>
      </c>
      <c r="R50" s="646"/>
      <c r="S50" s="612"/>
      <c r="T50" s="653" t="s">
        <v>205</v>
      </c>
      <c r="U50" s="646"/>
      <c r="V50" s="612"/>
      <c r="W50" s="21"/>
      <c r="X50" s="21"/>
      <c r="Y50" s="21"/>
      <c r="Z50" s="21"/>
      <c r="AA50" s="21"/>
      <c r="AB50" s="21"/>
      <c r="AC50" s="21"/>
      <c r="AD50" s="21"/>
      <c r="AE50" s="21"/>
      <c r="AF50" s="21"/>
      <c r="AG50" s="21"/>
      <c r="AH50" s="21"/>
      <c r="AI50" s="20"/>
      <c r="AJ50" s="20"/>
      <c r="AK50" s="24"/>
      <c r="AL50" s="21"/>
      <c r="AM50" s="21"/>
      <c r="AN50" s="21"/>
      <c r="AO50" s="21"/>
    </row>
    <row r="51" spans="1:41" ht="27" customHeight="1">
      <c r="A51" s="101"/>
      <c r="B51" s="101"/>
      <c r="C51" s="87"/>
      <c r="D51" s="93">
        <f t="shared" si="9"/>
        <v>0</v>
      </c>
      <c r="E51" s="89">
        <f t="shared" si="7"/>
        <v>0</v>
      </c>
      <c r="F51" s="22"/>
      <c r="G51" s="64"/>
      <c r="H51" s="647"/>
      <c r="I51" s="621"/>
      <c r="J51" s="648"/>
      <c r="K51" s="647"/>
      <c r="L51" s="621"/>
      <c r="M51" s="648"/>
      <c r="N51" s="647"/>
      <c r="O51" s="621"/>
      <c r="P51" s="648"/>
      <c r="Q51" s="647"/>
      <c r="R51" s="621"/>
      <c r="S51" s="648"/>
      <c r="T51" s="647"/>
      <c r="U51" s="621"/>
      <c r="V51" s="648"/>
      <c r="W51" s="21"/>
      <c r="X51" s="21"/>
      <c r="Y51" s="21"/>
      <c r="Z51" s="21"/>
      <c r="AA51" s="21"/>
      <c r="AB51" s="64"/>
      <c r="AC51" s="64"/>
      <c r="AD51" s="64"/>
      <c r="AE51" s="64"/>
      <c r="AF51" s="64"/>
      <c r="AG51" s="64"/>
      <c r="AH51" s="64"/>
      <c r="AI51" s="20"/>
      <c r="AJ51" s="20"/>
      <c r="AK51" s="24"/>
      <c r="AL51" s="21"/>
      <c r="AM51" s="21"/>
      <c r="AN51" s="21"/>
      <c r="AO51" s="21"/>
    </row>
    <row r="52" spans="1:41" ht="27" customHeight="1">
      <c r="A52" s="117"/>
      <c r="B52" s="117"/>
      <c r="C52" s="83"/>
      <c r="D52" s="126">
        <f t="shared" si="9"/>
        <v>0</v>
      </c>
      <c r="E52" s="127">
        <f t="shared" si="7"/>
        <v>0</v>
      </c>
      <c r="F52" s="22"/>
      <c r="G52" s="64"/>
      <c r="H52" s="647"/>
      <c r="I52" s="621"/>
      <c r="J52" s="648"/>
      <c r="K52" s="647"/>
      <c r="L52" s="621"/>
      <c r="M52" s="648"/>
      <c r="N52" s="647"/>
      <c r="O52" s="621"/>
      <c r="P52" s="648"/>
      <c r="Q52" s="647"/>
      <c r="R52" s="621"/>
      <c r="S52" s="648"/>
      <c r="T52" s="647"/>
      <c r="U52" s="621"/>
      <c r="V52" s="648"/>
      <c r="W52" s="21"/>
      <c r="X52" s="21"/>
      <c r="Y52" s="21"/>
      <c r="Z52" s="21"/>
      <c r="AA52" s="21"/>
      <c r="AB52" s="64"/>
      <c r="AC52" s="64"/>
      <c r="AD52" s="64"/>
      <c r="AE52" s="64"/>
      <c r="AF52" s="64"/>
      <c r="AG52" s="64"/>
      <c r="AH52" s="64"/>
      <c r="AI52" s="20"/>
      <c r="AJ52" s="20"/>
      <c r="AK52" s="24"/>
      <c r="AL52" s="21"/>
      <c r="AM52" s="21"/>
      <c r="AN52" s="21"/>
      <c r="AO52" s="21"/>
    </row>
    <row r="53" spans="1:41" ht="27" customHeight="1">
      <c r="A53" s="654" t="s">
        <v>76</v>
      </c>
      <c r="B53" s="651"/>
      <c r="C53" s="120"/>
      <c r="D53" s="128" t="s">
        <v>95</v>
      </c>
      <c r="E53" s="129" t="s">
        <v>96</v>
      </c>
      <c r="F53" s="22"/>
      <c r="G53" s="64"/>
      <c r="H53" s="647"/>
      <c r="I53" s="621"/>
      <c r="J53" s="648"/>
      <c r="K53" s="647"/>
      <c r="L53" s="621"/>
      <c r="M53" s="648"/>
      <c r="N53" s="647"/>
      <c r="O53" s="621"/>
      <c r="P53" s="648"/>
      <c r="Q53" s="647"/>
      <c r="R53" s="621"/>
      <c r="S53" s="648"/>
      <c r="T53" s="647"/>
      <c r="U53" s="621"/>
      <c r="V53" s="648"/>
      <c r="W53" s="21"/>
      <c r="X53" s="21"/>
      <c r="Y53" s="21"/>
      <c r="Z53" s="21"/>
      <c r="AA53" s="21"/>
      <c r="AB53" s="64"/>
      <c r="AC53" s="64"/>
      <c r="AD53" s="64"/>
      <c r="AE53" s="64"/>
      <c r="AF53" s="64"/>
      <c r="AG53" s="64"/>
      <c r="AH53" s="64"/>
      <c r="AI53" s="20"/>
      <c r="AJ53" s="20"/>
      <c r="AK53" s="24"/>
      <c r="AL53" s="21"/>
      <c r="AM53" s="21"/>
      <c r="AN53" s="21"/>
      <c r="AO53" s="21"/>
    </row>
    <row r="54" spans="1:41" ht="27" customHeight="1">
      <c r="A54" s="81" t="s">
        <v>107</v>
      </c>
      <c r="B54" s="82" t="s">
        <v>108</v>
      </c>
      <c r="C54" s="83"/>
      <c r="D54" s="84">
        <f>D17*C54/100</f>
        <v>0</v>
      </c>
      <c r="E54" s="85">
        <f>SUM(E55:E65)</f>
        <v>15</v>
      </c>
      <c r="F54" s="22"/>
      <c r="G54" s="64"/>
      <c r="H54" s="647"/>
      <c r="I54" s="621"/>
      <c r="J54" s="648"/>
      <c r="K54" s="647"/>
      <c r="L54" s="621"/>
      <c r="M54" s="648"/>
      <c r="N54" s="647"/>
      <c r="O54" s="621"/>
      <c r="P54" s="648"/>
      <c r="Q54" s="647"/>
      <c r="R54" s="621"/>
      <c r="S54" s="648"/>
      <c r="T54" s="647"/>
      <c r="U54" s="621"/>
      <c r="V54" s="648"/>
      <c r="W54" s="21"/>
      <c r="X54" s="21"/>
      <c r="Y54" s="21"/>
      <c r="Z54" s="64"/>
      <c r="AA54" s="64"/>
      <c r="AB54" s="64"/>
      <c r="AC54" s="64"/>
      <c r="AD54" s="64"/>
      <c r="AE54" s="64"/>
      <c r="AF54" s="64"/>
      <c r="AG54" s="64"/>
      <c r="AH54" s="64"/>
      <c r="AI54" s="20"/>
      <c r="AJ54" s="20"/>
      <c r="AK54" s="24"/>
      <c r="AL54" s="64"/>
      <c r="AM54" s="64"/>
      <c r="AN54" s="64"/>
      <c r="AO54" s="64"/>
    </row>
    <row r="55" spans="1:41" ht="27" customHeight="1">
      <c r="A55" s="111" t="s">
        <v>87</v>
      </c>
      <c r="B55" s="122"/>
      <c r="C55" s="130"/>
      <c r="D55" s="88">
        <v>9</v>
      </c>
      <c r="E55" s="89">
        <f t="shared" ref="E55:E65" si="10">COUNTIF($G$30:$AK$47,A55)</f>
        <v>12</v>
      </c>
      <c r="F55" s="22"/>
      <c r="G55" s="64"/>
      <c r="H55" s="647"/>
      <c r="I55" s="621"/>
      <c r="J55" s="648"/>
      <c r="K55" s="647"/>
      <c r="L55" s="621"/>
      <c r="M55" s="648"/>
      <c r="N55" s="647"/>
      <c r="O55" s="621"/>
      <c r="P55" s="648"/>
      <c r="Q55" s="647"/>
      <c r="R55" s="621"/>
      <c r="S55" s="648"/>
      <c r="T55" s="647"/>
      <c r="U55" s="621"/>
      <c r="V55" s="648"/>
      <c r="W55" s="21"/>
      <c r="X55" s="21"/>
      <c r="Y55" s="21"/>
      <c r="Z55" s="64"/>
      <c r="AA55" s="64"/>
      <c r="AB55" s="64"/>
      <c r="AC55" s="64"/>
      <c r="AD55" s="64"/>
      <c r="AE55" s="64"/>
      <c r="AF55" s="64"/>
      <c r="AG55" s="64"/>
      <c r="AH55" s="64"/>
      <c r="AI55" s="20"/>
      <c r="AJ55" s="20"/>
      <c r="AK55" s="24"/>
      <c r="AL55" s="64"/>
      <c r="AM55" s="64"/>
      <c r="AN55" s="64"/>
      <c r="AO55" s="64"/>
    </row>
    <row r="56" spans="1:41" ht="27" customHeight="1">
      <c r="A56" s="111" t="s">
        <v>101</v>
      </c>
      <c r="B56" s="101"/>
      <c r="C56" s="87"/>
      <c r="D56" s="93">
        <f>$D$54*C56/100</f>
        <v>0</v>
      </c>
      <c r="E56" s="89">
        <f t="shared" si="10"/>
        <v>0</v>
      </c>
      <c r="F56" s="22"/>
      <c r="G56" s="64"/>
      <c r="H56" s="647"/>
      <c r="I56" s="621"/>
      <c r="J56" s="648"/>
      <c r="K56" s="647"/>
      <c r="L56" s="621"/>
      <c r="M56" s="648"/>
      <c r="N56" s="647"/>
      <c r="O56" s="621"/>
      <c r="P56" s="648"/>
      <c r="Q56" s="647"/>
      <c r="R56" s="621"/>
      <c r="S56" s="648"/>
      <c r="T56" s="647"/>
      <c r="U56" s="621"/>
      <c r="V56" s="648"/>
      <c r="W56" s="21"/>
      <c r="X56" s="21"/>
      <c r="Y56" s="21"/>
      <c r="Z56" s="64"/>
      <c r="AA56" s="64"/>
      <c r="AB56" s="64"/>
      <c r="AC56" s="64"/>
      <c r="AD56" s="64"/>
      <c r="AE56" s="64"/>
      <c r="AF56" s="64"/>
      <c r="AG56" s="64"/>
      <c r="AH56" s="64"/>
      <c r="AI56" s="20"/>
      <c r="AJ56" s="20"/>
      <c r="AK56" s="24"/>
      <c r="AL56" s="64"/>
      <c r="AM56" s="64"/>
      <c r="AN56" s="64"/>
      <c r="AO56" s="64"/>
    </row>
    <row r="57" spans="1:41" ht="27" customHeight="1">
      <c r="A57" s="111" t="s">
        <v>116</v>
      </c>
      <c r="B57" s="101"/>
      <c r="C57" s="87"/>
      <c r="D57" s="88">
        <v>6</v>
      </c>
      <c r="E57" s="89">
        <f t="shared" si="10"/>
        <v>3</v>
      </c>
      <c r="F57" s="22"/>
      <c r="G57" s="64"/>
      <c r="H57" s="647"/>
      <c r="I57" s="621"/>
      <c r="J57" s="648"/>
      <c r="K57" s="647"/>
      <c r="L57" s="621"/>
      <c r="M57" s="648"/>
      <c r="N57" s="647"/>
      <c r="O57" s="621"/>
      <c r="P57" s="648"/>
      <c r="Q57" s="647"/>
      <c r="R57" s="621"/>
      <c r="S57" s="648"/>
      <c r="T57" s="647"/>
      <c r="U57" s="621"/>
      <c r="V57" s="648"/>
      <c r="W57" s="21"/>
      <c r="X57" s="21"/>
      <c r="Y57" s="21"/>
      <c r="Z57" s="64"/>
      <c r="AA57" s="64"/>
      <c r="AB57" s="64"/>
      <c r="AC57" s="64"/>
      <c r="AD57" s="64"/>
      <c r="AE57" s="64"/>
      <c r="AF57" s="64"/>
      <c r="AG57" s="64"/>
      <c r="AH57" s="64"/>
      <c r="AI57" s="20"/>
      <c r="AJ57" s="20"/>
      <c r="AK57" s="24"/>
      <c r="AL57" s="64"/>
      <c r="AM57" s="64"/>
      <c r="AN57" s="64"/>
      <c r="AO57" s="64"/>
    </row>
    <row r="58" spans="1:41" ht="27" customHeight="1">
      <c r="A58" s="111" t="s">
        <v>130</v>
      </c>
      <c r="B58" s="101"/>
      <c r="C58" s="87"/>
      <c r="D58" s="93">
        <f t="shared" ref="D58:D65" si="11">$D$54*C58/100</f>
        <v>0</v>
      </c>
      <c r="E58" s="89">
        <f t="shared" si="10"/>
        <v>0</v>
      </c>
      <c r="F58" s="22"/>
      <c r="G58" s="64"/>
      <c r="H58" s="647"/>
      <c r="I58" s="621"/>
      <c r="J58" s="648"/>
      <c r="K58" s="647"/>
      <c r="L58" s="621"/>
      <c r="M58" s="648"/>
      <c r="N58" s="647"/>
      <c r="O58" s="621"/>
      <c r="P58" s="648"/>
      <c r="Q58" s="647"/>
      <c r="R58" s="621"/>
      <c r="S58" s="648"/>
      <c r="T58" s="647"/>
      <c r="U58" s="621"/>
      <c r="V58" s="648"/>
      <c r="W58" s="21"/>
      <c r="X58" s="21"/>
      <c r="Y58" s="21"/>
      <c r="Z58" s="64"/>
      <c r="AA58" s="64"/>
      <c r="AB58" s="64"/>
      <c r="AC58" s="64"/>
      <c r="AD58" s="64"/>
      <c r="AE58" s="64"/>
      <c r="AF58" s="64"/>
      <c r="AG58" s="64"/>
      <c r="AH58" s="64"/>
      <c r="AI58" s="20"/>
      <c r="AJ58" s="20"/>
      <c r="AK58" s="24"/>
      <c r="AL58" s="64"/>
      <c r="AM58" s="64"/>
      <c r="AN58" s="64"/>
      <c r="AO58" s="64"/>
    </row>
    <row r="59" spans="1:41" ht="27" customHeight="1">
      <c r="A59" s="111" t="s">
        <v>145</v>
      </c>
      <c r="B59" s="101"/>
      <c r="C59" s="87"/>
      <c r="D59" s="93">
        <f t="shared" si="11"/>
        <v>0</v>
      </c>
      <c r="E59" s="89">
        <f t="shared" si="10"/>
        <v>0</v>
      </c>
      <c r="F59" s="22"/>
      <c r="G59" s="64"/>
      <c r="H59" s="647"/>
      <c r="I59" s="621"/>
      <c r="J59" s="648"/>
      <c r="K59" s="647"/>
      <c r="L59" s="621"/>
      <c r="M59" s="648"/>
      <c r="N59" s="647"/>
      <c r="O59" s="621"/>
      <c r="P59" s="648"/>
      <c r="Q59" s="647"/>
      <c r="R59" s="621"/>
      <c r="S59" s="648"/>
      <c r="T59" s="649"/>
      <c r="U59" s="650"/>
      <c r="V59" s="651"/>
      <c r="W59" s="21"/>
      <c r="X59" s="21"/>
      <c r="Y59" s="21"/>
      <c r="Z59" s="64"/>
      <c r="AA59" s="64"/>
      <c r="AB59" s="64"/>
      <c r="AC59" s="64"/>
      <c r="AD59" s="64"/>
      <c r="AE59" s="64"/>
      <c r="AF59" s="64"/>
      <c r="AG59" s="64"/>
      <c r="AH59" s="64"/>
      <c r="AI59" s="20"/>
      <c r="AJ59" s="20"/>
      <c r="AK59" s="24"/>
      <c r="AL59" s="64"/>
      <c r="AM59" s="64"/>
      <c r="AN59" s="64"/>
      <c r="AO59" s="64"/>
    </row>
    <row r="60" spans="1:41" ht="27" customHeight="1">
      <c r="A60" s="111" t="s">
        <v>161</v>
      </c>
      <c r="B60" s="101"/>
      <c r="C60" s="87"/>
      <c r="D60" s="93">
        <f t="shared" si="11"/>
        <v>0</v>
      </c>
      <c r="E60" s="89">
        <f t="shared" si="10"/>
        <v>0</v>
      </c>
      <c r="F60" s="22"/>
      <c r="G60" s="64"/>
      <c r="H60" s="647"/>
      <c r="I60" s="621"/>
      <c r="J60" s="648"/>
      <c r="K60" s="647"/>
      <c r="L60" s="621"/>
      <c r="M60" s="648"/>
      <c r="N60" s="647"/>
      <c r="O60" s="621"/>
      <c r="P60" s="648"/>
      <c r="Q60" s="647"/>
      <c r="R60" s="621"/>
      <c r="S60" s="648"/>
      <c r="T60" s="131"/>
      <c r="U60" s="131"/>
      <c r="V60" s="131"/>
      <c r="W60" s="21"/>
      <c r="X60" s="21"/>
      <c r="Y60" s="21"/>
      <c r="Z60" s="64"/>
      <c r="AA60" s="64"/>
      <c r="AB60" s="64"/>
      <c r="AC60" s="64"/>
      <c r="AD60" s="64"/>
      <c r="AE60" s="64"/>
      <c r="AF60" s="64"/>
      <c r="AG60" s="64"/>
      <c r="AH60" s="64"/>
      <c r="AI60" s="20"/>
      <c r="AJ60" s="20"/>
      <c r="AK60" s="24"/>
      <c r="AL60" s="64"/>
      <c r="AM60" s="64"/>
      <c r="AN60" s="64"/>
      <c r="AO60" s="64"/>
    </row>
    <row r="61" spans="1:41" ht="27" customHeight="1">
      <c r="A61" s="111" t="s">
        <v>174</v>
      </c>
      <c r="B61" s="101"/>
      <c r="C61" s="87"/>
      <c r="D61" s="93">
        <f t="shared" si="11"/>
        <v>0</v>
      </c>
      <c r="E61" s="89">
        <f t="shared" si="10"/>
        <v>0</v>
      </c>
      <c r="F61" s="22"/>
      <c r="G61" s="64"/>
      <c r="H61" s="647"/>
      <c r="I61" s="621"/>
      <c r="J61" s="648"/>
      <c r="K61" s="647"/>
      <c r="L61" s="621"/>
      <c r="M61" s="648"/>
      <c r="N61" s="647"/>
      <c r="O61" s="621"/>
      <c r="P61" s="648"/>
      <c r="Q61" s="647"/>
      <c r="R61" s="621"/>
      <c r="S61" s="648"/>
      <c r="T61" s="131"/>
      <c r="U61" s="131"/>
      <c r="V61" s="131"/>
      <c r="W61" s="21"/>
      <c r="X61" s="21"/>
      <c r="Y61" s="21"/>
      <c r="Z61" s="64"/>
      <c r="AA61" s="64"/>
      <c r="AB61" s="64"/>
      <c r="AC61" s="64"/>
      <c r="AD61" s="64"/>
      <c r="AE61" s="64"/>
      <c r="AF61" s="64"/>
      <c r="AG61" s="64"/>
      <c r="AH61" s="64"/>
      <c r="AI61" s="20"/>
      <c r="AJ61" s="20"/>
      <c r="AK61" s="24"/>
      <c r="AL61" s="64"/>
      <c r="AM61" s="64"/>
      <c r="AN61" s="64"/>
      <c r="AO61" s="64"/>
    </row>
    <row r="62" spans="1:41" ht="27" customHeight="1">
      <c r="A62" s="101"/>
      <c r="B62" s="101"/>
      <c r="C62" s="87"/>
      <c r="D62" s="93">
        <f t="shared" si="11"/>
        <v>0</v>
      </c>
      <c r="E62" s="89">
        <f t="shared" si="10"/>
        <v>0</v>
      </c>
      <c r="F62" s="22"/>
      <c r="G62" s="64"/>
      <c r="H62" s="647"/>
      <c r="I62" s="621"/>
      <c r="J62" s="648"/>
      <c r="K62" s="647"/>
      <c r="L62" s="621"/>
      <c r="M62" s="648"/>
      <c r="N62" s="647"/>
      <c r="O62" s="621"/>
      <c r="P62" s="648"/>
      <c r="Q62" s="647"/>
      <c r="R62" s="621"/>
      <c r="S62" s="648"/>
      <c r="T62" s="131"/>
      <c r="U62" s="131"/>
      <c r="V62" s="131"/>
      <c r="W62" s="21"/>
      <c r="X62" s="21"/>
      <c r="Y62" s="21"/>
      <c r="Z62" s="64"/>
      <c r="AA62" s="64"/>
      <c r="AB62" s="64"/>
      <c r="AC62" s="64"/>
      <c r="AD62" s="64"/>
      <c r="AE62" s="64"/>
      <c r="AF62" s="64"/>
      <c r="AG62" s="64"/>
      <c r="AH62" s="64"/>
      <c r="AI62" s="20"/>
      <c r="AJ62" s="20"/>
      <c r="AK62" s="24"/>
      <c r="AL62" s="64"/>
      <c r="AM62" s="64"/>
      <c r="AN62" s="64"/>
      <c r="AO62" s="64"/>
    </row>
    <row r="63" spans="1:41" ht="27" customHeight="1">
      <c r="A63" s="101"/>
      <c r="B63" s="101"/>
      <c r="C63" s="87"/>
      <c r="D63" s="93">
        <f t="shared" si="11"/>
        <v>0</v>
      </c>
      <c r="E63" s="89">
        <f t="shared" si="10"/>
        <v>0</v>
      </c>
      <c r="F63" s="22"/>
      <c r="G63" s="64"/>
      <c r="H63" s="647"/>
      <c r="I63" s="621"/>
      <c r="J63" s="648"/>
      <c r="K63" s="647"/>
      <c r="L63" s="621"/>
      <c r="M63" s="648"/>
      <c r="N63" s="647"/>
      <c r="O63" s="621"/>
      <c r="P63" s="648"/>
      <c r="Q63" s="649"/>
      <c r="R63" s="650"/>
      <c r="S63" s="651"/>
      <c r="T63" s="131"/>
      <c r="U63" s="131"/>
      <c r="V63" s="131"/>
      <c r="W63" s="21"/>
      <c r="X63" s="21"/>
      <c r="Y63" s="21"/>
      <c r="Z63" s="64"/>
      <c r="AA63" s="64"/>
      <c r="AB63" s="64"/>
      <c r="AC63" s="64"/>
      <c r="AD63" s="64"/>
      <c r="AE63" s="64"/>
      <c r="AF63" s="64"/>
      <c r="AG63" s="64"/>
      <c r="AH63" s="64"/>
      <c r="AI63" s="20"/>
      <c r="AJ63" s="20"/>
      <c r="AK63" s="24"/>
      <c r="AL63" s="64"/>
      <c r="AM63" s="64"/>
      <c r="AN63" s="64"/>
      <c r="AO63" s="64"/>
    </row>
    <row r="64" spans="1:41" ht="27" customHeight="1">
      <c r="A64" s="101"/>
      <c r="B64" s="101"/>
      <c r="C64" s="87"/>
      <c r="D64" s="93">
        <f t="shared" si="11"/>
        <v>0</v>
      </c>
      <c r="E64" s="89">
        <f t="shared" si="10"/>
        <v>0</v>
      </c>
      <c r="F64" s="22"/>
      <c r="G64" s="64"/>
      <c r="H64" s="647"/>
      <c r="I64" s="621"/>
      <c r="J64" s="648"/>
      <c r="K64" s="647"/>
      <c r="L64" s="621"/>
      <c r="M64" s="648"/>
      <c r="N64" s="647"/>
      <c r="O64" s="621"/>
      <c r="P64" s="648"/>
      <c r="Q64" s="131"/>
      <c r="R64" s="131"/>
      <c r="S64" s="131"/>
      <c r="T64" s="131"/>
      <c r="U64" s="131"/>
      <c r="V64" s="131"/>
      <c r="W64" s="21"/>
      <c r="X64" s="21"/>
      <c r="Y64" s="21"/>
      <c r="Z64" s="21"/>
      <c r="AA64" s="21"/>
      <c r="AB64" s="21"/>
      <c r="AC64" s="21"/>
      <c r="AD64" s="21"/>
      <c r="AE64" s="21"/>
      <c r="AF64" s="21"/>
      <c r="AG64" s="21"/>
      <c r="AH64" s="21"/>
      <c r="AI64" s="20"/>
      <c r="AJ64" s="20"/>
      <c r="AK64" s="24"/>
      <c r="AL64" s="21"/>
      <c r="AM64" s="21"/>
      <c r="AN64" s="21"/>
      <c r="AO64" s="21"/>
    </row>
    <row r="65" spans="1:41" ht="27" customHeight="1">
      <c r="A65" s="101"/>
      <c r="B65" s="101"/>
      <c r="C65" s="87"/>
      <c r="D65" s="93">
        <f t="shared" si="11"/>
        <v>0</v>
      </c>
      <c r="E65" s="89">
        <f t="shared" si="10"/>
        <v>0</v>
      </c>
      <c r="F65" s="22"/>
      <c r="G65" s="64"/>
      <c r="H65" s="647"/>
      <c r="I65" s="621"/>
      <c r="J65" s="648"/>
      <c r="K65" s="647"/>
      <c r="L65" s="621"/>
      <c r="M65" s="648"/>
      <c r="N65" s="647"/>
      <c r="O65" s="621"/>
      <c r="P65" s="648"/>
      <c r="Q65" s="131"/>
      <c r="R65" s="131"/>
      <c r="S65" s="131"/>
      <c r="T65" s="131"/>
      <c r="U65" s="131"/>
      <c r="V65" s="131"/>
      <c r="W65" s="21"/>
      <c r="X65" s="21"/>
      <c r="Y65" s="21"/>
      <c r="Z65" s="21"/>
      <c r="AA65" s="21"/>
      <c r="AB65" s="21"/>
      <c r="AC65" s="21"/>
      <c r="AD65" s="21"/>
      <c r="AE65" s="21"/>
      <c r="AF65" s="21"/>
      <c r="AG65" s="21"/>
      <c r="AH65" s="21"/>
      <c r="AI65" s="20"/>
      <c r="AJ65" s="20"/>
      <c r="AK65" s="24"/>
      <c r="AL65" s="21"/>
      <c r="AM65" s="21"/>
      <c r="AN65" s="21"/>
      <c r="AO65" s="21"/>
    </row>
    <row r="66" spans="1:41" ht="27" customHeight="1">
      <c r="A66" s="654" t="s">
        <v>77</v>
      </c>
      <c r="B66" s="651"/>
      <c r="C66" s="132"/>
      <c r="D66" s="128" t="s">
        <v>95</v>
      </c>
      <c r="E66" s="129" t="s">
        <v>96</v>
      </c>
      <c r="F66" s="22"/>
      <c r="G66" s="64"/>
      <c r="H66" s="647"/>
      <c r="I66" s="621"/>
      <c r="J66" s="648"/>
      <c r="K66" s="647"/>
      <c r="L66" s="621"/>
      <c r="M66" s="648"/>
      <c r="N66" s="647"/>
      <c r="O66" s="621"/>
      <c r="P66" s="648"/>
      <c r="Q66" s="131"/>
      <c r="R66" s="131"/>
      <c r="S66" s="131"/>
      <c r="T66" s="133"/>
      <c r="U66" s="133"/>
      <c r="V66" s="133"/>
      <c r="W66" s="21"/>
      <c r="X66" s="21"/>
      <c r="Y66" s="21"/>
      <c r="Z66" s="21"/>
      <c r="AA66" s="21"/>
      <c r="AB66" s="21"/>
      <c r="AC66" s="21"/>
      <c r="AD66" s="21"/>
      <c r="AE66" s="21"/>
      <c r="AF66" s="21"/>
      <c r="AG66" s="21"/>
      <c r="AH66" s="21"/>
      <c r="AI66" s="20"/>
      <c r="AJ66" s="20"/>
      <c r="AK66" s="24"/>
      <c r="AL66" s="21"/>
      <c r="AM66" s="21"/>
      <c r="AN66" s="21"/>
      <c r="AO66" s="21"/>
    </row>
    <row r="67" spans="1:41" ht="27" customHeight="1">
      <c r="A67" s="81" t="s">
        <v>107</v>
      </c>
      <c r="B67" s="82" t="s">
        <v>108</v>
      </c>
      <c r="C67" s="83"/>
      <c r="D67" s="84">
        <f>D17*C67/100</f>
        <v>0</v>
      </c>
      <c r="E67" s="85">
        <f>SUM(E68:E79)</f>
        <v>19</v>
      </c>
      <c r="F67" s="22"/>
      <c r="G67" s="64"/>
      <c r="H67" s="647"/>
      <c r="I67" s="621"/>
      <c r="J67" s="648"/>
      <c r="K67" s="647"/>
      <c r="L67" s="621"/>
      <c r="M67" s="648"/>
      <c r="N67" s="649"/>
      <c r="O67" s="650"/>
      <c r="P67" s="651"/>
      <c r="Q67" s="131"/>
      <c r="R67" s="131"/>
      <c r="S67" s="131"/>
      <c r="T67" s="133"/>
      <c r="U67" s="133"/>
      <c r="V67" s="133"/>
      <c r="W67" s="21"/>
      <c r="X67" s="21"/>
      <c r="Y67" s="21"/>
      <c r="Z67" s="21"/>
      <c r="AA67" s="21"/>
      <c r="AB67" s="21"/>
      <c r="AC67" s="21"/>
      <c r="AD67" s="21"/>
      <c r="AE67" s="21"/>
      <c r="AF67" s="21"/>
      <c r="AG67" s="21"/>
      <c r="AH67" s="21"/>
      <c r="AI67" s="20"/>
      <c r="AJ67" s="20"/>
      <c r="AK67" s="24"/>
      <c r="AL67" s="21"/>
      <c r="AM67" s="21"/>
      <c r="AN67" s="21"/>
      <c r="AO67" s="21"/>
    </row>
    <row r="68" spans="1:41" ht="27" customHeight="1">
      <c r="A68" s="134" t="s">
        <v>89</v>
      </c>
      <c r="B68" s="122"/>
      <c r="C68" s="130"/>
      <c r="D68" s="93">
        <f>$D$67*C68/100</f>
        <v>0</v>
      </c>
      <c r="E68" s="89">
        <f t="shared" ref="E68:E79" si="12">COUNTIF($G$30:$AK$47,A68)</f>
        <v>0</v>
      </c>
      <c r="F68" s="22"/>
      <c r="G68" s="64"/>
      <c r="H68" s="647"/>
      <c r="I68" s="621"/>
      <c r="J68" s="648"/>
      <c r="K68" s="647"/>
      <c r="L68" s="621"/>
      <c r="M68" s="648"/>
      <c r="N68" s="133"/>
      <c r="O68" s="133"/>
      <c r="P68" s="133"/>
      <c r="Q68" s="131"/>
      <c r="R68" s="131"/>
      <c r="S68" s="131"/>
      <c r="T68" s="133"/>
      <c r="U68" s="133"/>
      <c r="V68" s="133"/>
      <c r="W68" s="21"/>
      <c r="X68" s="21"/>
      <c r="Y68" s="21"/>
      <c r="Z68" s="21"/>
      <c r="AA68" s="21"/>
      <c r="AB68" s="21"/>
      <c r="AC68" s="21"/>
      <c r="AD68" s="21"/>
      <c r="AE68" s="21"/>
      <c r="AF68" s="21"/>
      <c r="AG68" s="21"/>
      <c r="AH68" s="21"/>
      <c r="AI68" s="20"/>
      <c r="AJ68" s="20"/>
      <c r="AK68" s="24"/>
      <c r="AL68" s="21"/>
      <c r="AM68" s="21"/>
      <c r="AN68" s="21"/>
      <c r="AO68" s="21"/>
    </row>
    <row r="69" spans="1:41" ht="27" customHeight="1">
      <c r="A69" s="109" t="s">
        <v>103</v>
      </c>
      <c r="B69" s="101"/>
      <c r="C69" s="87"/>
      <c r="D69" s="88">
        <v>11</v>
      </c>
      <c r="E69" s="89">
        <f t="shared" si="12"/>
        <v>11</v>
      </c>
      <c r="F69" s="22"/>
      <c r="G69" s="64"/>
      <c r="H69" s="647"/>
      <c r="I69" s="621"/>
      <c r="J69" s="648"/>
      <c r="K69" s="647"/>
      <c r="L69" s="621"/>
      <c r="M69" s="648"/>
      <c r="N69" s="133"/>
      <c r="O69" s="133"/>
      <c r="P69" s="133"/>
      <c r="Q69" s="131"/>
      <c r="R69" s="131"/>
      <c r="S69" s="131"/>
      <c r="T69" s="133"/>
      <c r="U69" s="133"/>
      <c r="V69" s="133"/>
      <c r="W69" s="21"/>
      <c r="X69" s="21"/>
      <c r="Y69" s="21"/>
      <c r="Z69" s="21"/>
      <c r="AA69" s="21"/>
      <c r="AB69" s="21"/>
      <c r="AC69" s="21"/>
      <c r="AD69" s="21"/>
      <c r="AE69" s="21"/>
      <c r="AF69" s="21"/>
      <c r="AG69" s="21"/>
      <c r="AH69" s="21"/>
      <c r="AI69" s="20"/>
      <c r="AJ69" s="20"/>
      <c r="AK69" s="24"/>
      <c r="AL69" s="21"/>
      <c r="AM69" s="21"/>
      <c r="AN69" s="21"/>
      <c r="AO69" s="21"/>
    </row>
    <row r="70" spans="1:41" ht="27" customHeight="1">
      <c r="A70" s="135" t="s">
        <v>118</v>
      </c>
      <c r="B70" s="101"/>
      <c r="C70" s="87"/>
      <c r="D70" s="93">
        <f>$D$67*C70/100</f>
        <v>0</v>
      </c>
      <c r="E70" s="89">
        <f t="shared" si="12"/>
        <v>0</v>
      </c>
      <c r="F70" s="22"/>
      <c r="G70" s="64"/>
      <c r="H70" s="647"/>
      <c r="I70" s="621"/>
      <c r="J70" s="648"/>
      <c r="K70" s="647"/>
      <c r="L70" s="621"/>
      <c r="M70" s="648"/>
      <c r="N70" s="133"/>
      <c r="O70" s="133"/>
      <c r="P70" s="133"/>
      <c r="Q70" s="133"/>
      <c r="R70" s="133"/>
      <c r="S70" s="133"/>
      <c r="T70" s="133"/>
      <c r="U70" s="133"/>
      <c r="V70" s="133"/>
      <c r="W70" s="21"/>
      <c r="X70" s="21"/>
      <c r="Y70" s="21"/>
      <c r="Z70" s="21"/>
      <c r="AA70" s="21"/>
      <c r="AB70" s="21"/>
      <c r="AC70" s="21"/>
      <c r="AD70" s="21"/>
      <c r="AE70" s="21"/>
      <c r="AF70" s="21"/>
      <c r="AG70" s="21"/>
      <c r="AH70" s="21"/>
      <c r="AI70" s="20"/>
      <c r="AJ70" s="20"/>
      <c r="AK70" s="24"/>
      <c r="AL70" s="21"/>
      <c r="AM70" s="21"/>
      <c r="AN70" s="21"/>
      <c r="AO70" s="21"/>
    </row>
    <row r="71" spans="1:41" ht="27" customHeight="1">
      <c r="A71" s="119" t="s">
        <v>132</v>
      </c>
      <c r="B71" s="101"/>
      <c r="C71" s="87"/>
      <c r="D71" s="88">
        <v>11</v>
      </c>
      <c r="E71" s="89">
        <f t="shared" si="12"/>
        <v>8</v>
      </c>
      <c r="F71" s="22"/>
      <c r="G71" s="64"/>
      <c r="H71" s="647"/>
      <c r="I71" s="621"/>
      <c r="J71" s="648"/>
      <c r="K71" s="647"/>
      <c r="L71" s="621"/>
      <c r="M71" s="648"/>
      <c r="N71" s="133"/>
      <c r="O71" s="133"/>
      <c r="P71" s="133"/>
      <c r="Q71" s="133"/>
      <c r="R71" s="133"/>
      <c r="S71" s="133"/>
      <c r="T71" s="133"/>
      <c r="U71" s="133"/>
      <c r="V71" s="133"/>
      <c r="W71" s="21"/>
      <c r="X71" s="21"/>
      <c r="Y71" s="21"/>
      <c r="Z71" s="21"/>
      <c r="AA71" s="21"/>
      <c r="AB71" s="21"/>
      <c r="AC71" s="21"/>
      <c r="AD71" s="21"/>
      <c r="AE71" s="21"/>
      <c r="AF71" s="21"/>
      <c r="AG71" s="21"/>
      <c r="AH71" s="21"/>
      <c r="AI71" s="20"/>
      <c r="AJ71" s="20"/>
      <c r="AK71" s="24"/>
      <c r="AL71" s="21"/>
      <c r="AM71" s="21"/>
      <c r="AN71" s="21"/>
      <c r="AO71" s="21"/>
    </row>
    <row r="72" spans="1:41" ht="27" customHeight="1">
      <c r="A72" s="134" t="s">
        <v>148</v>
      </c>
      <c r="B72" s="101"/>
      <c r="C72" s="87"/>
      <c r="D72" s="93">
        <f t="shared" ref="D72:D74" si="13">$D$67*C72/100</f>
        <v>0</v>
      </c>
      <c r="E72" s="89">
        <f t="shared" si="12"/>
        <v>0</v>
      </c>
      <c r="F72" s="22"/>
      <c r="G72" s="64"/>
      <c r="H72" s="647"/>
      <c r="I72" s="621"/>
      <c r="J72" s="648"/>
      <c r="K72" s="649"/>
      <c r="L72" s="650"/>
      <c r="M72" s="651"/>
      <c r="N72" s="133"/>
      <c r="O72" s="133"/>
      <c r="P72" s="133"/>
      <c r="Q72" s="133"/>
      <c r="R72" s="133"/>
      <c r="S72" s="133"/>
      <c r="T72" s="133"/>
      <c r="U72" s="133"/>
      <c r="V72" s="133"/>
      <c r="W72" s="21"/>
      <c r="X72" s="21"/>
      <c r="Y72" s="21"/>
      <c r="Z72" s="21"/>
      <c r="AA72" s="21"/>
      <c r="AB72" s="21"/>
      <c r="AC72" s="21"/>
      <c r="AD72" s="21"/>
      <c r="AE72" s="21"/>
      <c r="AF72" s="21"/>
      <c r="AG72" s="21"/>
      <c r="AH72" s="21"/>
      <c r="AI72" s="20"/>
      <c r="AJ72" s="20"/>
      <c r="AK72" s="24"/>
      <c r="AL72" s="21"/>
      <c r="AM72" s="21"/>
      <c r="AN72" s="21"/>
      <c r="AO72" s="21"/>
    </row>
    <row r="73" spans="1:41" ht="27" customHeight="1">
      <c r="A73" s="134" t="s">
        <v>163</v>
      </c>
      <c r="B73" s="101"/>
      <c r="C73" s="87"/>
      <c r="D73" s="93">
        <f t="shared" si="13"/>
        <v>0</v>
      </c>
      <c r="E73" s="89">
        <f t="shared" si="12"/>
        <v>0</v>
      </c>
      <c r="F73" s="22"/>
      <c r="G73" s="64"/>
      <c r="H73" s="647"/>
      <c r="I73" s="621"/>
      <c r="J73" s="648"/>
      <c r="K73" s="133"/>
      <c r="L73" s="133"/>
      <c r="M73" s="133"/>
      <c r="N73" s="133"/>
      <c r="O73" s="133"/>
      <c r="P73" s="133"/>
      <c r="Q73" s="133"/>
      <c r="R73" s="133"/>
      <c r="S73" s="133"/>
      <c r="T73" s="133"/>
      <c r="U73" s="133"/>
      <c r="V73" s="133"/>
      <c r="W73" s="21"/>
      <c r="X73" s="21"/>
      <c r="Y73" s="21"/>
      <c r="Z73" s="21"/>
      <c r="AA73" s="21"/>
      <c r="AB73" s="21"/>
      <c r="AC73" s="21"/>
      <c r="AD73" s="21"/>
      <c r="AE73" s="21"/>
      <c r="AF73" s="21"/>
      <c r="AG73" s="21"/>
      <c r="AH73" s="21"/>
      <c r="AI73" s="20"/>
      <c r="AJ73" s="20"/>
      <c r="AK73" s="24"/>
      <c r="AL73" s="21"/>
      <c r="AM73" s="21"/>
      <c r="AN73" s="21"/>
      <c r="AO73" s="21"/>
    </row>
    <row r="74" spans="1:41" ht="27" customHeight="1">
      <c r="A74" s="134" t="s">
        <v>177</v>
      </c>
      <c r="B74" s="101"/>
      <c r="C74" s="87"/>
      <c r="D74" s="93">
        <f t="shared" si="13"/>
        <v>0</v>
      </c>
      <c r="E74" s="89">
        <f t="shared" si="12"/>
        <v>0</v>
      </c>
      <c r="F74" s="22"/>
      <c r="G74" s="64"/>
      <c r="H74" s="647"/>
      <c r="I74" s="621"/>
      <c r="J74" s="648"/>
      <c r="K74" s="133"/>
      <c r="L74" s="133"/>
      <c r="M74" s="133"/>
      <c r="N74" s="133"/>
      <c r="O74" s="133"/>
      <c r="P74" s="133"/>
      <c r="Q74" s="133"/>
      <c r="R74" s="133"/>
      <c r="S74" s="133"/>
      <c r="T74" s="133"/>
      <c r="U74" s="133"/>
      <c r="V74" s="133"/>
      <c r="W74" s="21"/>
      <c r="X74" s="21"/>
      <c r="Y74" s="21"/>
      <c r="Z74" s="21"/>
      <c r="AA74" s="21"/>
      <c r="AB74" s="21"/>
      <c r="AC74" s="21"/>
      <c r="AD74" s="21"/>
      <c r="AE74" s="21"/>
      <c r="AF74" s="21"/>
      <c r="AG74" s="21"/>
      <c r="AH74" s="21"/>
      <c r="AI74" s="20"/>
      <c r="AJ74" s="20"/>
      <c r="AK74" s="24"/>
      <c r="AL74" s="21"/>
      <c r="AM74" s="21"/>
      <c r="AN74" s="21"/>
      <c r="AO74" s="21"/>
    </row>
    <row r="75" spans="1:41" ht="27" customHeight="1">
      <c r="A75" s="113" t="s">
        <v>92</v>
      </c>
      <c r="B75" s="122"/>
      <c r="C75" s="130"/>
      <c r="D75" s="93">
        <f t="shared" ref="D75:D79" si="14">$D$70*C75/100</f>
        <v>0</v>
      </c>
      <c r="E75" s="89">
        <f t="shared" si="12"/>
        <v>0</v>
      </c>
      <c r="F75" s="22"/>
      <c r="G75" s="64"/>
      <c r="H75" s="647"/>
      <c r="I75" s="621"/>
      <c r="J75" s="648"/>
      <c r="K75" s="133"/>
      <c r="L75" s="133"/>
      <c r="M75" s="133"/>
      <c r="N75" s="133"/>
      <c r="O75" s="133"/>
      <c r="P75" s="133"/>
      <c r="Q75" s="133"/>
      <c r="R75" s="133"/>
      <c r="S75" s="133"/>
      <c r="T75" s="133"/>
      <c r="U75" s="133"/>
      <c r="V75" s="133"/>
      <c r="W75" s="64"/>
      <c r="X75" s="64"/>
      <c r="Y75" s="64"/>
      <c r="Z75" s="64"/>
      <c r="AA75" s="64"/>
      <c r="AB75" s="64"/>
      <c r="AC75" s="64"/>
      <c r="AD75" s="64"/>
      <c r="AE75" s="64"/>
      <c r="AF75" s="64"/>
      <c r="AG75" s="64"/>
      <c r="AH75" s="64"/>
      <c r="AI75" s="20"/>
      <c r="AJ75" s="20"/>
      <c r="AK75" s="24"/>
      <c r="AL75" s="64"/>
      <c r="AM75" s="64"/>
      <c r="AN75" s="64"/>
      <c r="AO75" s="64"/>
    </row>
    <row r="76" spans="1:41" ht="27" customHeight="1">
      <c r="A76" s="113" t="s">
        <v>105</v>
      </c>
      <c r="B76" s="101"/>
      <c r="C76" s="87"/>
      <c r="D76" s="93">
        <f t="shared" si="14"/>
        <v>0</v>
      </c>
      <c r="E76" s="89">
        <f t="shared" si="12"/>
        <v>0</v>
      </c>
      <c r="F76" s="22"/>
      <c r="G76" s="64"/>
      <c r="H76" s="647"/>
      <c r="I76" s="621"/>
      <c r="J76" s="648"/>
      <c r="K76" s="133"/>
      <c r="L76" s="133"/>
      <c r="M76" s="133"/>
      <c r="N76" s="133"/>
      <c r="O76" s="133"/>
      <c r="P76" s="133"/>
      <c r="Q76" s="133"/>
      <c r="R76" s="133"/>
      <c r="S76" s="133"/>
      <c r="T76" s="133"/>
      <c r="U76" s="133"/>
      <c r="V76" s="133"/>
      <c r="W76" s="64"/>
      <c r="X76" s="64"/>
      <c r="Y76" s="64"/>
      <c r="Z76" s="64"/>
      <c r="AA76" s="64"/>
      <c r="AB76" s="64"/>
      <c r="AC76" s="64"/>
      <c r="AD76" s="64"/>
      <c r="AE76" s="64"/>
      <c r="AF76" s="64"/>
      <c r="AG76" s="64"/>
      <c r="AH76" s="64"/>
      <c r="AI76" s="20"/>
      <c r="AJ76" s="20"/>
      <c r="AK76" s="24"/>
      <c r="AL76" s="64"/>
      <c r="AM76" s="64"/>
      <c r="AN76" s="64"/>
      <c r="AO76" s="64"/>
    </row>
    <row r="77" spans="1:41" ht="27" customHeight="1">
      <c r="A77" s="113" t="s">
        <v>120</v>
      </c>
      <c r="B77" s="101"/>
      <c r="C77" s="87"/>
      <c r="D77" s="93">
        <f t="shared" si="14"/>
        <v>0</v>
      </c>
      <c r="E77" s="89">
        <f t="shared" si="12"/>
        <v>0</v>
      </c>
      <c r="F77" s="22"/>
      <c r="G77" s="64"/>
      <c r="H77" s="647"/>
      <c r="I77" s="621"/>
      <c r="J77" s="648"/>
      <c r="K77" s="133"/>
      <c r="L77" s="133"/>
      <c r="M77" s="133"/>
      <c r="N77" s="133"/>
      <c r="O77" s="133"/>
      <c r="P77" s="133"/>
      <c r="Q77" s="133"/>
      <c r="R77" s="133"/>
      <c r="S77" s="133"/>
      <c r="T77" s="133"/>
      <c r="U77" s="133"/>
      <c r="V77" s="133"/>
      <c r="W77" s="64"/>
      <c r="X77" s="64"/>
      <c r="Y77" s="64"/>
      <c r="Z77" s="64"/>
      <c r="AA77" s="64"/>
      <c r="AB77" s="64"/>
      <c r="AC77" s="64"/>
      <c r="AD77" s="64"/>
      <c r="AE77" s="64"/>
      <c r="AF77" s="64"/>
      <c r="AG77" s="64"/>
      <c r="AH77" s="64"/>
      <c r="AI77" s="20"/>
      <c r="AJ77" s="20"/>
      <c r="AK77" s="24"/>
      <c r="AL77" s="64"/>
      <c r="AM77" s="64"/>
      <c r="AN77" s="64"/>
      <c r="AO77" s="64"/>
    </row>
    <row r="78" spans="1:41" ht="27" customHeight="1">
      <c r="A78" s="113" t="s">
        <v>134</v>
      </c>
      <c r="B78" s="101"/>
      <c r="C78" s="87"/>
      <c r="D78" s="93">
        <f t="shared" si="14"/>
        <v>0</v>
      </c>
      <c r="E78" s="89">
        <f t="shared" si="12"/>
        <v>0</v>
      </c>
      <c r="F78" s="22"/>
      <c r="G78" s="64"/>
      <c r="H78" s="647"/>
      <c r="I78" s="621"/>
      <c r="J78" s="648"/>
      <c r="K78" s="133"/>
      <c r="L78" s="133"/>
      <c r="M78" s="133"/>
      <c r="N78" s="133"/>
      <c r="O78" s="133"/>
      <c r="P78" s="133"/>
      <c r="Q78" s="133"/>
      <c r="R78" s="133"/>
      <c r="S78" s="133"/>
      <c r="T78" s="133"/>
      <c r="U78" s="133"/>
      <c r="V78" s="133"/>
      <c r="W78" s="64"/>
      <c r="X78" s="64"/>
      <c r="Y78" s="64"/>
      <c r="Z78" s="64"/>
      <c r="AA78" s="64"/>
      <c r="AB78" s="64"/>
      <c r="AC78" s="64"/>
      <c r="AD78" s="64"/>
      <c r="AE78" s="64"/>
      <c r="AF78" s="64"/>
      <c r="AG78" s="64"/>
      <c r="AH78" s="64"/>
      <c r="AI78" s="20"/>
      <c r="AJ78" s="20"/>
      <c r="AK78" s="24"/>
      <c r="AL78" s="64"/>
      <c r="AM78" s="64"/>
      <c r="AN78" s="64"/>
      <c r="AO78" s="64"/>
    </row>
    <row r="79" spans="1:41" ht="27" customHeight="1">
      <c r="A79" s="113" t="s">
        <v>151</v>
      </c>
      <c r="B79" s="101"/>
      <c r="C79" s="87"/>
      <c r="D79" s="93">
        <f t="shared" si="14"/>
        <v>0</v>
      </c>
      <c r="E79" s="89">
        <f t="shared" si="12"/>
        <v>0</v>
      </c>
      <c r="F79" s="22"/>
      <c r="G79" s="64"/>
      <c r="H79" s="647"/>
      <c r="I79" s="621"/>
      <c r="J79" s="648"/>
      <c r="K79" s="133"/>
      <c r="L79" s="133"/>
      <c r="M79" s="133"/>
      <c r="N79" s="133"/>
      <c r="O79" s="133"/>
      <c r="P79" s="133"/>
      <c r="Q79" s="133"/>
      <c r="R79" s="133"/>
      <c r="S79" s="133"/>
      <c r="T79" s="133"/>
      <c r="U79" s="133"/>
      <c r="V79" s="133"/>
      <c r="W79" s="64"/>
      <c r="X79" s="64"/>
      <c r="Y79" s="64"/>
      <c r="Z79" s="64"/>
      <c r="AA79" s="64"/>
      <c r="AB79" s="64"/>
      <c r="AC79" s="64"/>
      <c r="AD79" s="64"/>
      <c r="AE79" s="64"/>
      <c r="AF79" s="64"/>
      <c r="AG79" s="64"/>
      <c r="AH79" s="64"/>
      <c r="AI79" s="20"/>
      <c r="AJ79" s="20"/>
      <c r="AK79" s="24"/>
      <c r="AL79" s="64"/>
      <c r="AM79" s="64"/>
      <c r="AN79" s="64"/>
      <c r="AO79" s="64"/>
    </row>
    <row r="80" spans="1:41" ht="27" customHeight="1">
      <c r="A80" s="20"/>
      <c r="B80" s="20"/>
      <c r="C80" s="136"/>
      <c r="D80" s="137"/>
      <c r="E80" s="137"/>
      <c r="F80" s="22"/>
      <c r="G80" s="64"/>
      <c r="H80" s="647"/>
      <c r="I80" s="621"/>
      <c r="J80" s="648"/>
      <c r="K80" s="133"/>
      <c r="L80" s="133"/>
      <c r="M80" s="133"/>
      <c r="N80" s="133"/>
      <c r="O80" s="133"/>
      <c r="P80" s="133"/>
      <c r="Q80" s="133"/>
      <c r="R80" s="133"/>
      <c r="S80" s="133"/>
      <c r="T80" s="133"/>
      <c r="U80" s="133"/>
      <c r="V80" s="133"/>
      <c r="W80" s="64"/>
      <c r="X80" s="64"/>
      <c r="Y80" s="64"/>
      <c r="Z80" s="64"/>
      <c r="AA80" s="64"/>
      <c r="AB80" s="64"/>
      <c r="AC80" s="64"/>
      <c r="AD80" s="64"/>
      <c r="AE80" s="64"/>
      <c r="AF80" s="64"/>
      <c r="AG80" s="64"/>
      <c r="AH80" s="64"/>
      <c r="AI80" s="20"/>
      <c r="AJ80" s="20"/>
      <c r="AK80" s="24"/>
      <c r="AL80" s="64"/>
      <c r="AM80" s="64"/>
      <c r="AN80" s="64"/>
      <c r="AO80" s="64"/>
    </row>
    <row r="81" spans="1:41" ht="27" customHeight="1">
      <c r="A81" s="20"/>
      <c r="B81" s="20"/>
      <c r="C81" s="136"/>
      <c r="D81" s="137"/>
      <c r="E81" s="137"/>
      <c r="F81" s="22"/>
      <c r="G81" s="64"/>
      <c r="H81" s="647"/>
      <c r="I81" s="621"/>
      <c r="J81" s="648"/>
      <c r="K81" s="133"/>
      <c r="L81" s="133"/>
      <c r="M81" s="133"/>
      <c r="N81" s="133"/>
      <c r="O81" s="133"/>
      <c r="P81" s="133"/>
      <c r="Q81" s="133"/>
      <c r="R81" s="133"/>
      <c r="S81" s="133"/>
      <c r="T81" s="133"/>
      <c r="U81" s="133"/>
      <c r="V81" s="133"/>
      <c r="W81" s="64"/>
      <c r="X81" s="64"/>
      <c r="Y81" s="64"/>
      <c r="Z81" s="64"/>
      <c r="AA81" s="64"/>
      <c r="AB81" s="64"/>
      <c r="AC81" s="64"/>
      <c r="AD81" s="64"/>
      <c r="AE81" s="64"/>
      <c r="AF81" s="64"/>
      <c r="AG81" s="64"/>
      <c r="AH81" s="64"/>
      <c r="AI81" s="20"/>
      <c r="AJ81" s="20"/>
      <c r="AK81" s="24"/>
      <c r="AL81" s="64"/>
      <c r="AM81" s="64"/>
      <c r="AN81" s="64"/>
      <c r="AO81" s="64"/>
    </row>
    <row r="82" spans="1:41" ht="27" customHeight="1">
      <c r="A82" s="20"/>
      <c r="B82" s="20"/>
      <c r="C82" s="136"/>
      <c r="D82" s="137"/>
      <c r="E82" s="137"/>
      <c r="F82" s="22"/>
      <c r="G82" s="64"/>
      <c r="H82" s="647"/>
      <c r="I82" s="621"/>
      <c r="J82" s="648"/>
      <c r="K82" s="133"/>
      <c r="L82" s="133"/>
      <c r="M82" s="133"/>
      <c r="N82" s="133"/>
      <c r="O82" s="133"/>
      <c r="P82" s="133"/>
      <c r="Q82" s="133"/>
      <c r="R82" s="133"/>
      <c r="S82" s="133"/>
      <c r="T82" s="133"/>
      <c r="U82" s="133"/>
      <c r="V82" s="133"/>
      <c r="W82" s="64"/>
      <c r="X82" s="64"/>
      <c r="Y82" s="64"/>
      <c r="Z82" s="64"/>
      <c r="AA82" s="64"/>
      <c r="AB82" s="64"/>
      <c r="AC82" s="64"/>
      <c r="AD82" s="64"/>
      <c r="AE82" s="64"/>
      <c r="AF82" s="64"/>
      <c r="AG82" s="64"/>
      <c r="AH82" s="64"/>
      <c r="AI82" s="20"/>
      <c r="AJ82" s="20"/>
      <c r="AK82" s="24"/>
      <c r="AL82" s="64"/>
      <c r="AM82" s="64"/>
      <c r="AN82" s="64"/>
      <c r="AO82" s="64"/>
    </row>
    <row r="83" spans="1:41" ht="27" customHeight="1">
      <c r="A83" s="20"/>
      <c r="B83" s="20"/>
      <c r="C83" s="136"/>
      <c r="D83" s="137"/>
      <c r="E83" s="137"/>
      <c r="F83" s="22"/>
      <c r="G83" s="64"/>
      <c r="H83" s="647"/>
      <c r="I83" s="621"/>
      <c r="J83" s="648"/>
      <c r="K83" s="133"/>
      <c r="L83" s="133"/>
      <c r="M83" s="133"/>
      <c r="N83" s="133"/>
      <c r="O83" s="133"/>
      <c r="P83" s="133"/>
      <c r="Q83" s="133"/>
      <c r="R83" s="133"/>
      <c r="S83" s="133"/>
      <c r="T83" s="133"/>
      <c r="U83" s="133"/>
      <c r="V83" s="133"/>
      <c r="W83" s="64"/>
      <c r="X83" s="64"/>
      <c r="Y83" s="64"/>
      <c r="Z83" s="64"/>
      <c r="AA83" s="64"/>
      <c r="AB83" s="64"/>
      <c r="AC83" s="64"/>
      <c r="AD83" s="64"/>
      <c r="AE83" s="64"/>
      <c r="AF83" s="64"/>
      <c r="AG83" s="64"/>
      <c r="AH83" s="64"/>
      <c r="AI83" s="20"/>
      <c r="AJ83" s="20"/>
      <c r="AK83" s="24"/>
      <c r="AL83" s="64"/>
      <c r="AM83" s="64"/>
      <c r="AN83" s="64"/>
      <c r="AO83" s="64"/>
    </row>
    <row r="84" spans="1:41" ht="27" customHeight="1">
      <c r="A84" s="20"/>
      <c r="B84" s="20"/>
      <c r="C84" s="136"/>
      <c r="D84" s="137"/>
      <c r="E84" s="137"/>
      <c r="F84" s="22"/>
      <c r="G84" s="64"/>
      <c r="H84" s="647"/>
      <c r="I84" s="621"/>
      <c r="J84" s="648"/>
      <c r="K84" s="133"/>
      <c r="L84" s="133"/>
      <c r="M84" s="133"/>
      <c r="N84" s="133"/>
      <c r="O84" s="133"/>
      <c r="P84" s="133"/>
      <c r="Q84" s="133"/>
      <c r="R84" s="133"/>
      <c r="S84" s="133"/>
      <c r="T84" s="133"/>
      <c r="U84" s="133"/>
      <c r="V84" s="133"/>
      <c r="W84" s="64"/>
      <c r="X84" s="64"/>
      <c r="Y84" s="64"/>
      <c r="Z84" s="64"/>
      <c r="AA84" s="64"/>
      <c r="AB84" s="64"/>
      <c r="AC84" s="64"/>
      <c r="AD84" s="64"/>
      <c r="AE84" s="64"/>
      <c r="AF84" s="64"/>
      <c r="AG84" s="64"/>
      <c r="AH84" s="64"/>
      <c r="AI84" s="20"/>
      <c r="AJ84" s="20"/>
      <c r="AK84" s="24"/>
      <c r="AL84" s="64"/>
      <c r="AM84" s="64"/>
      <c r="AN84" s="64"/>
      <c r="AO84" s="64"/>
    </row>
    <row r="85" spans="1:41" ht="27" customHeight="1">
      <c r="A85" s="20"/>
      <c r="B85" s="20"/>
      <c r="C85" s="136"/>
      <c r="D85" s="137"/>
      <c r="E85" s="137"/>
      <c r="F85" s="22"/>
      <c r="G85" s="64"/>
      <c r="H85" s="649"/>
      <c r="I85" s="650"/>
      <c r="J85" s="651"/>
      <c r="K85" s="133"/>
      <c r="L85" s="133"/>
      <c r="M85" s="133"/>
      <c r="N85" s="133"/>
      <c r="O85" s="133"/>
      <c r="P85" s="133"/>
      <c r="Q85" s="133"/>
      <c r="R85" s="133"/>
      <c r="S85" s="133"/>
      <c r="T85" s="133"/>
      <c r="U85" s="133"/>
      <c r="V85" s="133"/>
      <c r="W85" s="64"/>
      <c r="X85" s="64"/>
      <c r="Y85" s="64"/>
      <c r="Z85" s="64"/>
      <c r="AA85" s="64"/>
      <c r="AB85" s="64"/>
      <c r="AC85" s="64"/>
      <c r="AD85" s="64"/>
      <c r="AE85" s="64"/>
      <c r="AF85" s="64"/>
      <c r="AG85" s="64"/>
      <c r="AH85" s="64"/>
      <c r="AI85" s="20"/>
      <c r="AJ85" s="20"/>
      <c r="AK85" s="24"/>
      <c r="AL85" s="64"/>
      <c r="AM85" s="64"/>
      <c r="AN85" s="64"/>
      <c r="AO85" s="64"/>
    </row>
    <row r="86" spans="1:41" ht="27" customHeight="1">
      <c r="A86" s="20"/>
      <c r="B86" s="20"/>
      <c r="C86" s="136"/>
      <c r="D86" s="137"/>
      <c r="E86" s="137"/>
      <c r="F86" s="22"/>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20"/>
      <c r="AJ86" s="20"/>
      <c r="AK86" s="24"/>
      <c r="AL86" s="64"/>
      <c r="AM86" s="64"/>
      <c r="AN86" s="64"/>
      <c r="AO86" s="64"/>
    </row>
    <row r="87" spans="1:41" ht="27" customHeight="1">
      <c r="A87" s="20"/>
      <c r="B87" s="20"/>
      <c r="C87" s="136"/>
      <c r="D87" s="137"/>
      <c r="E87" s="137"/>
      <c r="F87" s="22"/>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20"/>
      <c r="AJ87" s="20"/>
      <c r="AK87" s="24"/>
      <c r="AL87" s="64"/>
      <c r="AM87" s="64"/>
      <c r="AN87" s="64"/>
      <c r="AO87" s="64"/>
    </row>
    <row r="88" spans="1:41" ht="27" customHeight="1">
      <c r="A88" s="20"/>
      <c r="B88" s="20"/>
      <c r="C88" s="136"/>
      <c r="D88" s="137"/>
      <c r="E88" s="137"/>
      <c r="F88" s="22"/>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20"/>
      <c r="AJ88" s="20"/>
      <c r="AK88" s="24"/>
      <c r="AL88" s="64"/>
      <c r="AM88" s="64"/>
      <c r="AN88" s="64"/>
      <c r="AO88" s="64"/>
    </row>
    <row r="89" spans="1:41" ht="27" customHeight="1">
      <c r="A89" s="20"/>
      <c r="B89" s="20"/>
      <c r="C89" s="136"/>
      <c r="D89" s="137"/>
      <c r="E89" s="137"/>
      <c r="F89" s="22"/>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20"/>
      <c r="AJ89" s="20"/>
      <c r="AK89" s="24"/>
      <c r="AL89" s="64"/>
      <c r="AM89" s="64"/>
      <c r="AN89" s="64"/>
      <c r="AO89" s="64"/>
    </row>
    <row r="90" spans="1:41" ht="27" customHeight="1">
      <c r="A90" s="20"/>
      <c r="B90" s="20"/>
      <c r="C90" s="136"/>
      <c r="D90" s="137"/>
      <c r="E90" s="137"/>
      <c r="F90" s="22"/>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24"/>
      <c r="AL90" s="64"/>
      <c r="AM90" s="64"/>
      <c r="AN90" s="64"/>
      <c r="AO90" s="64"/>
    </row>
    <row r="91" spans="1:41" ht="16.8">
      <c r="A91" s="20"/>
      <c r="B91" s="20"/>
      <c r="C91" s="136"/>
      <c r="D91" s="137"/>
      <c r="E91" s="137"/>
      <c r="F91" s="22"/>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24"/>
      <c r="AL91" s="64"/>
      <c r="AM91" s="64"/>
      <c r="AN91" s="64"/>
      <c r="AO91" s="64"/>
    </row>
    <row r="92" spans="1:41" ht="16.8">
      <c r="A92" s="20"/>
      <c r="B92" s="20"/>
      <c r="C92" s="136"/>
      <c r="D92" s="137"/>
      <c r="E92" s="137"/>
      <c r="F92" s="22"/>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24"/>
      <c r="AL92" s="64"/>
      <c r="AM92" s="64"/>
      <c r="AN92" s="64"/>
      <c r="AO92" s="64"/>
    </row>
    <row r="93" spans="1:41" ht="16.8">
      <c r="A93" s="20"/>
      <c r="B93" s="20"/>
      <c r="C93" s="136"/>
      <c r="D93" s="137"/>
      <c r="E93" s="137"/>
      <c r="F93" s="22"/>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24"/>
      <c r="AL93" s="64"/>
      <c r="AM93" s="64"/>
      <c r="AN93" s="64"/>
      <c r="AO93" s="64"/>
    </row>
    <row r="94" spans="1:41" ht="16.8">
      <c r="A94" s="20"/>
      <c r="B94" s="20"/>
      <c r="C94" s="136"/>
      <c r="D94" s="137"/>
      <c r="E94" s="137"/>
      <c r="F94" s="22"/>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24"/>
      <c r="AL94" s="64"/>
      <c r="AM94" s="64"/>
      <c r="AN94" s="64"/>
      <c r="AO94" s="64"/>
    </row>
    <row r="95" spans="1:41" ht="16.8">
      <c r="A95" s="20"/>
      <c r="B95" s="20"/>
      <c r="C95" s="136"/>
      <c r="D95" s="137"/>
      <c r="E95" s="137"/>
      <c r="F95" s="22"/>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24"/>
      <c r="AL95" s="64"/>
      <c r="AM95" s="64"/>
      <c r="AN95" s="64"/>
      <c r="AO95" s="64"/>
    </row>
    <row r="96" spans="1:41" ht="16.8">
      <c r="A96" s="20"/>
      <c r="B96" s="20"/>
      <c r="C96" s="136"/>
      <c r="D96" s="137"/>
      <c r="E96" s="137"/>
      <c r="F96" s="22"/>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24"/>
      <c r="AL96" s="64"/>
      <c r="AM96" s="64"/>
      <c r="AN96" s="64"/>
      <c r="AO96" s="64"/>
    </row>
    <row r="97" spans="1:41" ht="16.8">
      <c r="A97" s="20"/>
      <c r="B97" s="20"/>
      <c r="C97" s="136"/>
      <c r="D97" s="137"/>
      <c r="E97" s="137"/>
      <c r="F97" s="22"/>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24"/>
      <c r="AL97" s="64"/>
      <c r="AM97" s="64"/>
      <c r="AN97" s="64"/>
      <c r="AO97" s="64"/>
    </row>
    <row r="98" spans="1:41" ht="16.8">
      <c r="A98" s="20"/>
      <c r="B98" s="20"/>
      <c r="C98" s="136"/>
      <c r="D98" s="137"/>
      <c r="E98" s="137"/>
      <c r="F98" s="22"/>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24"/>
      <c r="AL98" s="64"/>
      <c r="AM98" s="64"/>
      <c r="AN98" s="64"/>
      <c r="AO98" s="64"/>
    </row>
    <row r="99" spans="1:41" ht="16.8">
      <c r="A99" s="20"/>
      <c r="B99" s="20"/>
      <c r="C99" s="136"/>
      <c r="D99" s="137"/>
      <c r="E99" s="137"/>
      <c r="F99" s="22"/>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24"/>
      <c r="AL99" s="64"/>
      <c r="AM99" s="64"/>
      <c r="AN99" s="64"/>
      <c r="AO99" s="64"/>
    </row>
    <row r="100" spans="1:41" ht="16.8">
      <c r="A100" s="20"/>
      <c r="B100" s="20"/>
      <c r="C100" s="136"/>
      <c r="D100" s="20"/>
      <c r="E100" s="20"/>
      <c r="F100" s="22"/>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24"/>
      <c r="AL100" s="64"/>
      <c r="AM100" s="64"/>
      <c r="AN100" s="64"/>
      <c r="AO100" s="64"/>
    </row>
    <row r="101" spans="1:41" ht="16.8">
      <c r="A101" s="20"/>
      <c r="B101" s="20"/>
      <c r="C101" s="136"/>
      <c r="D101" s="20"/>
      <c r="E101" s="20"/>
      <c r="F101" s="22"/>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24"/>
      <c r="AL101" s="64"/>
      <c r="AM101" s="64"/>
      <c r="AN101" s="64"/>
      <c r="AO101" s="64"/>
    </row>
    <row r="102" spans="1:41" ht="16.8">
      <c r="A102" s="20"/>
      <c r="B102" s="20"/>
      <c r="C102" s="136"/>
      <c r="D102" s="20"/>
      <c r="E102" s="20"/>
      <c r="F102" s="22"/>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24"/>
      <c r="AL102" s="64"/>
      <c r="AM102" s="64"/>
      <c r="AN102" s="64"/>
      <c r="AO102" s="64"/>
    </row>
    <row r="103" spans="1:41" ht="16.8">
      <c r="A103" s="20"/>
      <c r="B103" s="20"/>
      <c r="C103" s="136"/>
      <c r="D103" s="20"/>
      <c r="E103" s="20"/>
      <c r="F103" s="22"/>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24"/>
      <c r="AL103" s="64"/>
      <c r="AM103" s="64"/>
      <c r="AN103" s="64"/>
      <c r="AO103" s="64"/>
    </row>
    <row r="104" spans="1:41" ht="16.8">
      <c r="A104" s="20"/>
      <c r="B104" s="20"/>
      <c r="C104" s="136"/>
      <c r="D104" s="20"/>
      <c r="E104" s="20"/>
      <c r="F104" s="22"/>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24"/>
      <c r="AL104" s="64"/>
      <c r="AM104" s="64"/>
      <c r="AN104" s="64"/>
      <c r="AO104" s="64"/>
    </row>
    <row r="105" spans="1:41" ht="16.8">
      <c r="A105" s="20"/>
      <c r="B105" s="20"/>
      <c r="C105" s="136"/>
      <c r="D105" s="20"/>
      <c r="E105" s="20"/>
      <c r="F105" s="22"/>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24"/>
      <c r="AL105" s="64"/>
      <c r="AM105" s="64"/>
      <c r="AN105" s="64"/>
      <c r="AO105" s="64"/>
    </row>
    <row r="106" spans="1:41" ht="16.8">
      <c r="A106" s="20"/>
      <c r="B106" s="20"/>
      <c r="C106" s="136"/>
      <c r="D106" s="20"/>
      <c r="E106" s="20"/>
      <c r="F106" s="22"/>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24"/>
      <c r="AL106" s="64"/>
      <c r="AM106" s="64"/>
      <c r="AN106" s="64"/>
      <c r="AO106" s="64"/>
    </row>
    <row r="107" spans="1:41" ht="16.8">
      <c r="A107" s="20"/>
      <c r="B107" s="20"/>
      <c r="C107" s="136"/>
      <c r="D107" s="20"/>
      <c r="E107" s="20"/>
      <c r="F107" s="22"/>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24"/>
      <c r="AL107" s="64"/>
      <c r="AM107" s="64"/>
      <c r="AN107" s="64"/>
      <c r="AO107" s="64"/>
    </row>
    <row r="108" spans="1:41" ht="16.8">
      <c r="A108" s="20"/>
      <c r="B108" s="20"/>
      <c r="C108" s="136"/>
      <c r="D108" s="20"/>
      <c r="E108" s="20"/>
      <c r="F108" s="22"/>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24"/>
      <c r="AL108" s="64"/>
      <c r="AM108" s="64"/>
      <c r="AN108" s="64"/>
      <c r="AO108" s="64"/>
    </row>
    <row r="109" spans="1:41" ht="16.8">
      <c r="A109" s="20"/>
      <c r="B109" s="20"/>
      <c r="C109" s="136"/>
      <c r="D109" s="20"/>
      <c r="E109" s="20"/>
      <c r="F109" s="22"/>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24"/>
      <c r="AL109" s="64"/>
      <c r="AM109" s="64"/>
      <c r="AN109" s="64"/>
      <c r="AO109" s="64"/>
    </row>
    <row r="110" spans="1:41" ht="16.8">
      <c r="A110" s="20"/>
      <c r="B110" s="20"/>
      <c r="C110" s="136"/>
      <c r="D110" s="20"/>
      <c r="E110" s="20"/>
      <c r="F110" s="22"/>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24"/>
      <c r="AL110" s="64"/>
      <c r="AM110" s="64"/>
      <c r="AN110" s="64"/>
      <c r="AO110" s="64"/>
    </row>
    <row r="111" spans="1:41" ht="16.8">
      <c r="A111" s="20"/>
      <c r="B111" s="20"/>
      <c r="C111" s="136"/>
      <c r="D111" s="20"/>
      <c r="E111" s="20"/>
      <c r="F111" s="22"/>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24"/>
      <c r="AL111" s="64"/>
      <c r="AM111" s="64"/>
      <c r="AN111" s="64"/>
      <c r="AO111" s="64"/>
    </row>
    <row r="112" spans="1:41" ht="16.8">
      <c r="A112" s="20"/>
      <c r="B112" s="20"/>
      <c r="C112" s="136"/>
      <c r="D112" s="20"/>
      <c r="E112" s="20"/>
      <c r="F112" s="22"/>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24"/>
      <c r="AL112" s="64"/>
      <c r="AM112" s="64"/>
      <c r="AN112" s="64"/>
      <c r="AO112" s="64"/>
    </row>
    <row r="113" spans="1:41" ht="16.8">
      <c r="A113" s="20"/>
      <c r="B113" s="20"/>
      <c r="C113" s="136"/>
      <c r="D113" s="20"/>
      <c r="E113" s="20"/>
      <c r="F113" s="22"/>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24"/>
      <c r="AL113" s="64"/>
      <c r="AM113" s="64"/>
      <c r="AN113" s="64"/>
      <c r="AO113" s="64"/>
    </row>
    <row r="114" spans="1:41" ht="16.8">
      <c r="A114" s="20"/>
      <c r="B114" s="20"/>
      <c r="C114" s="136"/>
      <c r="D114" s="20"/>
      <c r="E114" s="20"/>
      <c r="F114" s="22"/>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24"/>
      <c r="AL114" s="64"/>
      <c r="AM114" s="64"/>
      <c r="AN114" s="64"/>
      <c r="AO114" s="64"/>
    </row>
    <row r="115" spans="1:41" ht="16.8">
      <c r="A115" s="20"/>
      <c r="B115" s="20"/>
      <c r="C115" s="136"/>
      <c r="D115" s="20"/>
      <c r="E115" s="20"/>
      <c r="F115" s="22"/>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24"/>
      <c r="AL115" s="64"/>
      <c r="AM115" s="64"/>
      <c r="AN115" s="64"/>
      <c r="AO115" s="64"/>
    </row>
    <row r="116" spans="1:41" ht="16.8">
      <c r="A116" s="20"/>
      <c r="B116" s="20"/>
      <c r="C116" s="136"/>
      <c r="D116" s="20"/>
      <c r="E116" s="20"/>
      <c r="F116" s="22"/>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24"/>
      <c r="AL116" s="64"/>
      <c r="AM116" s="64"/>
      <c r="AN116" s="64"/>
      <c r="AO116" s="64"/>
    </row>
    <row r="117" spans="1:41" ht="16.8">
      <c r="A117" s="20"/>
      <c r="B117" s="20"/>
      <c r="C117" s="136"/>
      <c r="D117" s="20"/>
      <c r="E117" s="20"/>
      <c r="F117" s="22"/>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24"/>
      <c r="AL117" s="64"/>
      <c r="AM117" s="64"/>
      <c r="AN117" s="64"/>
      <c r="AO117" s="64"/>
    </row>
    <row r="118" spans="1:41" ht="16.8">
      <c r="A118" s="20"/>
      <c r="B118" s="20"/>
      <c r="C118" s="136"/>
      <c r="D118" s="20"/>
      <c r="E118" s="20"/>
      <c r="F118" s="22"/>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24"/>
      <c r="AL118" s="64"/>
      <c r="AM118" s="64"/>
      <c r="AN118" s="64"/>
      <c r="AO118" s="64"/>
    </row>
    <row r="119" spans="1:41" ht="16.8">
      <c r="A119" s="20"/>
      <c r="B119" s="20"/>
      <c r="C119" s="136"/>
      <c r="D119" s="20"/>
      <c r="E119" s="20"/>
      <c r="F119" s="22"/>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24"/>
      <c r="AL119" s="64"/>
      <c r="AM119" s="64"/>
      <c r="AN119" s="64"/>
      <c r="AO119" s="64"/>
    </row>
    <row r="120" spans="1:41" ht="16.8">
      <c r="A120" s="20"/>
      <c r="B120" s="20"/>
      <c r="C120" s="136"/>
      <c r="D120" s="20"/>
      <c r="E120" s="20"/>
      <c r="F120" s="22"/>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24"/>
      <c r="AL120" s="64"/>
      <c r="AM120" s="64"/>
      <c r="AN120" s="64"/>
      <c r="AO120" s="64"/>
    </row>
    <row r="121" spans="1:41" ht="16.8">
      <c r="A121" s="20"/>
      <c r="B121" s="20"/>
      <c r="C121" s="136"/>
      <c r="D121" s="20"/>
      <c r="E121" s="20"/>
      <c r="F121" s="22"/>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24"/>
      <c r="AL121" s="64"/>
      <c r="AM121" s="64"/>
      <c r="AN121" s="64"/>
      <c r="AO121" s="64"/>
    </row>
    <row r="122" spans="1:41" ht="16.8">
      <c r="A122" s="20"/>
      <c r="B122" s="20"/>
      <c r="C122" s="136"/>
      <c r="D122" s="20"/>
      <c r="E122" s="20"/>
      <c r="F122" s="22"/>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24"/>
      <c r="AL122" s="64"/>
      <c r="AM122" s="64"/>
      <c r="AN122" s="64"/>
      <c r="AO122" s="64"/>
    </row>
    <row r="123" spans="1:41" ht="16.8">
      <c r="A123" s="20"/>
      <c r="B123" s="20"/>
      <c r="C123" s="136"/>
      <c r="D123" s="20"/>
      <c r="E123" s="20"/>
      <c r="F123" s="22"/>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24"/>
      <c r="AL123" s="64"/>
      <c r="AM123" s="64"/>
      <c r="AN123" s="64"/>
      <c r="AO123" s="64"/>
    </row>
    <row r="124" spans="1:41" ht="16.8">
      <c r="A124" s="20"/>
      <c r="B124" s="20"/>
      <c r="C124" s="136"/>
      <c r="D124" s="20"/>
      <c r="E124" s="20"/>
      <c r="F124" s="22"/>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24"/>
      <c r="AL124" s="64"/>
      <c r="AM124" s="64"/>
      <c r="AN124" s="64"/>
      <c r="AO124" s="64"/>
    </row>
    <row r="125" spans="1:41" ht="16.8">
      <c r="A125" s="20"/>
      <c r="B125" s="20"/>
      <c r="C125" s="136"/>
      <c r="D125" s="20"/>
      <c r="E125" s="20"/>
      <c r="F125" s="22"/>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24"/>
      <c r="AL125" s="64"/>
      <c r="AM125" s="64"/>
      <c r="AN125" s="64"/>
      <c r="AO125" s="64"/>
    </row>
    <row r="126" spans="1:41" ht="16.8">
      <c r="A126" s="20"/>
      <c r="B126" s="20"/>
      <c r="C126" s="136"/>
      <c r="D126" s="20"/>
      <c r="E126" s="20"/>
      <c r="F126" s="22"/>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24"/>
      <c r="AL126" s="64"/>
      <c r="AM126" s="64"/>
      <c r="AN126" s="64"/>
      <c r="AO126" s="64"/>
    </row>
    <row r="127" spans="1:41" ht="16.8">
      <c r="A127" s="20"/>
      <c r="B127" s="20"/>
      <c r="C127" s="136"/>
      <c r="D127" s="20"/>
      <c r="E127" s="20"/>
      <c r="F127" s="22"/>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24"/>
      <c r="AL127" s="64"/>
      <c r="AM127" s="64"/>
      <c r="AN127" s="64"/>
      <c r="AO127" s="64"/>
    </row>
    <row r="128" spans="1:41" ht="16.8">
      <c r="A128" s="20"/>
      <c r="B128" s="20"/>
      <c r="C128" s="136"/>
      <c r="D128" s="20"/>
      <c r="E128" s="20"/>
      <c r="F128" s="22"/>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24"/>
      <c r="AL128" s="64"/>
      <c r="AM128" s="64"/>
      <c r="AN128" s="64"/>
      <c r="AO128" s="64"/>
    </row>
    <row r="129" spans="1:41" ht="21">
      <c r="A129" s="20"/>
      <c r="B129" s="20"/>
      <c r="C129" s="136"/>
      <c r="D129" s="20"/>
      <c r="E129" s="20"/>
      <c r="F129" s="138"/>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4"/>
      <c r="AL129" s="21"/>
      <c r="AM129" s="21"/>
      <c r="AN129" s="21"/>
      <c r="AO129" s="21"/>
    </row>
    <row r="130" spans="1:41" ht="21">
      <c r="A130" s="20"/>
      <c r="B130" s="20"/>
      <c r="C130" s="136"/>
      <c r="D130" s="20"/>
      <c r="E130" s="20"/>
      <c r="F130" s="138"/>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4"/>
      <c r="AL130" s="21"/>
      <c r="AM130" s="21"/>
      <c r="AN130" s="21"/>
      <c r="AO130" s="21"/>
    </row>
    <row r="131" spans="1:41" ht="21">
      <c r="A131" s="20"/>
      <c r="B131" s="20"/>
      <c r="C131" s="136"/>
      <c r="D131" s="20"/>
      <c r="E131" s="20"/>
      <c r="F131" s="138"/>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4"/>
      <c r="AL131" s="21"/>
      <c r="AM131" s="21"/>
      <c r="AN131" s="21"/>
      <c r="AO131" s="21"/>
    </row>
    <row r="132" spans="1:41" ht="21">
      <c r="A132" s="20"/>
      <c r="B132" s="20"/>
      <c r="C132" s="136"/>
      <c r="D132" s="20"/>
      <c r="E132" s="20"/>
      <c r="F132" s="138"/>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4"/>
      <c r="AL132" s="21"/>
      <c r="AM132" s="21"/>
      <c r="AN132" s="21"/>
      <c r="AO132" s="21"/>
    </row>
    <row r="133" spans="1:41" ht="21">
      <c r="A133" s="20"/>
      <c r="B133" s="20"/>
      <c r="C133" s="136"/>
      <c r="D133" s="20"/>
      <c r="E133" s="20"/>
      <c r="F133" s="138"/>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4"/>
      <c r="AL133" s="21"/>
      <c r="AM133" s="21"/>
      <c r="AN133" s="21"/>
      <c r="AO133" s="21"/>
    </row>
    <row r="134" spans="1:41" ht="21">
      <c r="A134" s="20"/>
      <c r="B134" s="20"/>
      <c r="C134" s="136"/>
      <c r="D134" s="20"/>
      <c r="E134" s="20"/>
      <c r="F134" s="138"/>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4"/>
      <c r="AL134" s="21"/>
      <c r="AM134" s="21"/>
      <c r="AN134" s="21"/>
      <c r="AO134" s="21"/>
    </row>
    <row r="135" spans="1:41" ht="21">
      <c r="A135" s="20"/>
      <c r="B135" s="20"/>
      <c r="C135" s="136"/>
      <c r="D135" s="20"/>
      <c r="E135" s="20"/>
      <c r="F135" s="138"/>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4"/>
      <c r="AL135" s="21"/>
      <c r="AM135" s="21"/>
      <c r="AN135" s="21"/>
      <c r="AO135" s="21"/>
    </row>
    <row r="136" spans="1:41" ht="21">
      <c r="A136" s="20"/>
      <c r="B136" s="20"/>
      <c r="C136" s="136"/>
      <c r="D136" s="20"/>
      <c r="E136" s="20"/>
      <c r="F136" s="138"/>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4"/>
      <c r="AL136" s="21"/>
      <c r="AM136" s="21"/>
      <c r="AN136" s="21"/>
      <c r="AO136" s="21"/>
    </row>
    <row r="137" spans="1:41" ht="21">
      <c r="A137" s="20"/>
      <c r="B137" s="20"/>
      <c r="C137" s="136"/>
      <c r="D137" s="20"/>
      <c r="E137" s="20"/>
      <c r="F137" s="138"/>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4"/>
      <c r="AL137" s="21"/>
      <c r="AM137" s="21"/>
      <c r="AN137" s="21"/>
      <c r="AO137" s="21"/>
    </row>
    <row r="138" spans="1:41" ht="21">
      <c r="A138" s="20"/>
      <c r="B138" s="20"/>
      <c r="C138" s="136"/>
      <c r="D138" s="20"/>
      <c r="E138" s="20"/>
      <c r="F138" s="138"/>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4"/>
      <c r="AL138" s="21"/>
      <c r="AM138" s="21"/>
      <c r="AN138" s="21"/>
      <c r="AO138" s="21"/>
    </row>
    <row r="139" spans="1:41" ht="21">
      <c r="A139" s="21"/>
      <c r="B139" s="21"/>
      <c r="C139" s="136"/>
      <c r="D139" s="21"/>
      <c r="E139" s="21"/>
      <c r="F139" s="138"/>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4"/>
      <c r="AL139" s="21"/>
      <c r="AM139" s="21"/>
      <c r="AN139" s="21"/>
      <c r="AO139" s="21"/>
    </row>
    <row r="140" spans="1:41" ht="21">
      <c r="A140" s="21"/>
      <c r="B140" s="21"/>
      <c r="C140" s="136"/>
      <c r="D140" s="21"/>
      <c r="E140" s="21"/>
      <c r="F140" s="138"/>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4"/>
      <c r="AL140" s="21"/>
      <c r="AM140" s="21"/>
      <c r="AN140" s="21"/>
      <c r="AO140" s="21"/>
    </row>
    <row r="141" spans="1:41" ht="21">
      <c r="A141" s="21"/>
      <c r="B141" s="21"/>
      <c r="C141" s="136"/>
      <c r="D141" s="21"/>
      <c r="E141" s="21"/>
      <c r="F141" s="138"/>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4"/>
      <c r="AL141" s="21"/>
      <c r="AM141" s="21"/>
      <c r="AN141" s="21"/>
      <c r="AO141" s="21"/>
    </row>
    <row r="142" spans="1:41" ht="21">
      <c r="A142" s="21"/>
      <c r="B142" s="21"/>
      <c r="C142" s="136"/>
      <c r="D142" s="21"/>
      <c r="E142" s="21"/>
      <c r="F142" s="138"/>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4"/>
      <c r="AL142" s="21"/>
      <c r="AM142" s="21"/>
      <c r="AN142" s="21"/>
      <c r="AO142" s="21"/>
    </row>
    <row r="143" spans="1:41" ht="21">
      <c r="A143" s="21"/>
      <c r="B143" s="21"/>
      <c r="C143" s="136"/>
      <c r="D143" s="21"/>
      <c r="E143" s="21"/>
      <c r="F143" s="138"/>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4"/>
      <c r="AL143" s="21"/>
      <c r="AM143" s="21"/>
      <c r="AN143" s="21"/>
      <c r="AO143" s="21"/>
    </row>
    <row r="144" spans="1:41" ht="21">
      <c r="A144" s="21"/>
      <c r="B144" s="21"/>
      <c r="C144" s="136"/>
      <c r="D144" s="21"/>
      <c r="E144" s="21"/>
      <c r="F144" s="138"/>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4"/>
      <c r="AL144" s="21"/>
      <c r="AM144" s="21"/>
      <c r="AN144" s="21"/>
      <c r="AO144" s="21"/>
    </row>
    <row r="145" spans="1:41" ht="21">
      <c r="A145" s="21"/>
      <c r="B145" s="21"/>
      <c r="C145" s="136"/>
      <c r="D145" s="21"/>
      <c r="E145" s="21"/>
      <c r="F145" s="138"/>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4"/>
      <c r="AL145" s="21"/>
      <c r="AM145" s="21"/>
      <c r="AN145" s="21"/>
      <c r="AO145" s="21"/>
    </row>
    <row r="146" spans="1:41" ht="21">
      <c r="A146" s="21"/>
      <c r="B146" s="21"/>
      <c r="C146" s="136"/>
      <c r="D146" s="21"/>
      <c r="E146" s="21"/>
      <c r="F146" s="138"/>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4"/>
      <c r="AL146" s="21"/>
      <c r="AM146" s="21"/>
      <c r="AN146" s="21"/>
      <c r="AO146" s="21"/>
    </row>
    <row r="147" spans="1:41" ht="21">
      <c r="A147" s="21"/>
      <c r="B147" s="21"/>
      <c r="C147" s="136"/>
      <c r="D147" s="21"/>
      <c r="E147" s="21"/>
      <c r="F147" s="138"/>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4"/>
      <c r="AL147" s="21"/>
      <c r="AM147" s="21"/>
      <c r="AN147" s="21"/>
      <c r="AO147" s="21"/>
    </row>
    <row r="148" spans="1:41" ht="21">
      <c r="A148" s="21"/>
      <c r="B148" s="21"/>
      <c r="C148" s="136"/>
      <c r="D148" s="21"/>
      <c r="E148" s="21"/>
      <c r="F148" s="138"/>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4"/>
      <c r="AL148" s="21"/>
      <c r="AM148" s="21"/>
      <c r="AN148" s="21"/>
      <c r="AO148" s="21"/>
    </row>
    <row r="149" spans="1:41" ht="21">
      <c r="A149" s="21"/>
      <c r="B149" s="21"/>
      <c r="C149" s="136"/>
      <c r="D149" s="21"/>
      <c r="E149" s="21"/>
      <c r="F149" s="138"/>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4"/>
      <c r="AL149" s="21"/>
      <c r="AM149" s="21"/>
      <c r="AN149" s="21"/>
      <c r="AO149" s="21"/>
    </row>
    <row r="150" spans="1:41" ht="21">
      <c r="A150" s="21"/>
      <c r="B150" s="21"/>
      <c r="C150" s="136"/>
      <c r="D150" s="21"/>
      <c r="E150" s="21"/>
      <c r="F150" s="138"/>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4"/>
      <c r="AL150" s="21"/>
      <c r="AM150" s="21"/>
      <c r="AN150" s="21"/>
      <c r="AO150" s="21"/>
    </row>
    <row r="151" spans="1:41" ht="21">
      <c r="A151" s="21"/>
      <c r="B151" s="21"/>
      <c r="C151" s="136"/>
      <c r="D151" s="21"/>
      <c r="E151" s="21"/>
      <c r="F151" s="138"/>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4"/>
      <c r="AL151" s="21"/>
      <c r="AM151" s="21"/>
      <c r="AN151" s="21"/>
      <c r="AO151" s="21"/>
    </row>
    <row r="152" spans="1:41" ht="21">
      <c r="A152" s="21"/>
      <c r="B152" s="21"/>
      <c r="C152" s="136"/>
      <c r="D152" s="21"/>
      <c r="E152" s="21"/>
      <c r="F152" s="138"/>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4"/>
      <c r="AL152" s="21"/>
      <c r="AM152" s="21"/>
      <c r="AN152" s="21"/>
      <c r="AO152" s="21"/>
    </row>
    <row r="153" spans="1:41" ht="21">
      <c r="A153" s="21"/>
      <c r="B153" s="21"/>
      <c r="C153" s="136"/>
      <c r="D153" s="21"/>
      <c r="E153" s="21"/>
      <c r="F153" s="138"/>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4"/>
      <c r="AL153" s="21"/>
      <c r="AM153" s="21"/>
      <c r="AN153" s="21"/>
      <c r="AO153" s="21"/>
    </row>
    <row r="154" spans="1:41" ht="21">
      <c r="A154" s="21"/>
      <c r="B154" s="21"/>
      <c r="C154" s="136"/>
      <c r="D154" s="21"/>
      <c r="E154" s="21"/>
      <c r="F154" s="138"/>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4"/>
      <c r="AL154" s="21"/>
      <c r="AM154" s="21"/>
      <c r="AN154" s="21"/>
      <c r="AO154" s="21"/>
    </row>
    <row r="155" spans="1:41" ht="21">
      <c r="A155" s="21"/>
      <c r="B155" s="21"/>
      <c r="C155" s="136"/>
      <c r="D155" s="21"/>
      <c r="E155" s="21"/>
      <c r="F155" s="138"/>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4"/>
      <c r="AL155" s="21"/>
      <c r="AM155" s="21"/>
      <c r="AN155" s="21"/>
      <c r="AO155" s="21"/>
    </row>
    <row r="156" spans="1:41" ht="21">
      <c r="A156" s="21"/>
      <c r="B156" s="21"/>
      <c r="C156" s="136"/>
      <c r="D156" s="21"/>
      <c r="E156" s="21"/>
      <c r="F156" s="138"/>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4"/>
      <c r="AL156" s="21"/>
      <c r="AM156" s="21"/>
      <c r="AN156" s="21"/>
      <c r="AO156" s="21"/>
    </row>
    <row r="157" spans="1:41" ht="21">
      <c r="A157" s="21"/>
      <c r="B157" s="21"/>
      <c r="C157" s="136"/>
      <c r="D157" s="21"/>
      <c r="E157" s="21"/>
      <c r="F157" s="138"/>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4"/>
      <c r="AL157" s="21"/>
      <c r="AM157" s="21"/>
      <c r="AN157" s="21"/>
      <c r="AO157" s="21"/>
    </row>
    <row r="158" spans="1:41" ht="21">
      <c r="A158" s="21"/>
      <c r="B158" s="21"/>
      <c r="C158" s="136"/>
      <c r="D158" s="21"/>
      <c r="E158" s="21"/>
      <c r="F158" s="138"/>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4"/>
      <c r="AL158" s="21"/>
      <c r="AM158" s="21"/>
      <c r="AN158" s="21"/>
      <c r="AO158" s="21"/>
    </row>
    <row r="159" spans="1:41" ht="21">
      <c r="A159" s="21"/>
      <c r="B159" s="21"/>
      <c r="C159" s="136"/>
      <c r="D159" s="21"/>
      <c r="E159" s="21"/>
      <c r="F159" s="138"/>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4"/>
      <c r="AL159" s="21"/>
      <c r="AM159" s="21"/>
      <c r="AN159" s="21"/>
      <c r="AO159" s="21"/>
    </row>
    <row r="160" spans="1:41" ht="21">
      <c r="A160" s="21"/>
      <c r="B160" s="21"/>
      <c r="C160" s="136"/>
      <c r="D160" s="21"/>
      <c r="E160" s="21"/>
      <c r="F160" s="138"/>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4"/>
      <c r="AL160" s="21"/>
      <c r="AM160" s="21"/>
      <c r="AN160" s="21"/>
      <c r="AO160" s="21"/>
    </row>
    <row r="161" spans="1:41" ht="21">
      <c r="A161" s="21"/>
      <c r="B161" s="21"/>
      <c r="C161" s="136"/>
      <c r="D161" s="21"/>
      <c r="E161" s="21"/>
      <c r="F161" s="138"/>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4"/>
      <c r="AL161" s="21"/>
      <c r="AM161" s="21"/>
      <c r="AN161" s="21"/>
      <c r="AO161" s="21"/>
    </row>
    <row r="162" spans="1:41" ht="21">
      <c r="A162" s="21"/>
      <c r="B162" s="21"/>
      <c r="C162" s="136"/>
      <c r="D162" s="21"/>
      <c r="E162" s="21"/>
      <c r="F162" s="138"/>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4"/>
      <c r="AL162" s="21"/>
      <c r="AM162" s="21"/>
      <c r="AN162" s="21"/>
      <c r="AO162" s="21"/>
    </row>
    <row r="163" spans="1:41" ht="21">
      <c r="A163" s="21"/>
      <c r="B163" s="21"/>
      <c r="C163" s="136"/>
      <c r="D163" s="21"/>
      <c r="E163" s="21"/>
      <c r="F163" s="138"/>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4"/>
      <c r="AL163" s="21"/>
      <c r="AM163" s="21"/>
      <c r="AN163" s="21"/>
      <c r="AO163" s="21"/>
    </row>
    <row r="164" spans="1:41" ht="21">
      <c r="A164" s="21"/>
      <c r="B164" s="21"/>
      <c r="C164" s="136"/>
      <c r="D164" s="21"/>
      <c r="E164" s="21"/>
      <c r="F164" s="138"/>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4"/>
      <c r="AL164" s="21"/>
      <c r="AM164" s="21"/>
      <c r="AN164" s="21"/>
      <c r="AO164" s="21"/>
    </row>
    <row r="165" spans="1:41" ht="21">
      <c r="A165" s="21"/>
      <c r="B165" s="21"/>
      <c r="C165" s="136"/>
      <c r="D165" s="21"/>
      <c r="E165" s="21"/>
      <c r="F165" s="138"/>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4"/>
      <c r="AL165" s="21"/>
      <c r="AM165" s="21"/>
      <c r="AN165" s="21"/>
      <c r="AO165" s="21"/>
    </row>
    <row r="166" spans="1:41" ht="21">
      <c r="A166" s="21"/>
      <c r="B166" s="21"/>
      <c r="C166" s="136"/>
      <c r="D166" s="21"/>
      <c r="E166" s="21"/>
      <c r="F166" s="138"/>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4"/>
      <c r="AL166" s="21"/>
      <c r="AM166" s="21"/>
      <c r="AN166" s="21"/>
      <c r="AO166" s="21"/>
    </row>
    <row r="167" spans="1:41" ht="21">
      <c r="A167" s="21"/>
      <c r="B167" s="21"/>
      <c r="C167" s="136"/>
      <c r="D167" s="21"/>
      <c r="E167" s="21"/>
      <c r="F167" s="138"/>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4"/>
      <c r="AL167" s="21"/>
      <c r="AM167" s="21"/>
      <c r="AN167" s="21"/>
      <c r="AO167" s="21"/>
    </row>
    <row r="168" spans="1:41" ht="21">
      <c r="A168" s="21"/>
      <c r="B168" s="21"/>
      <c r="C168" s="136"/>
      <c r="D168" s="21"/>
      <c r="E168" s="21"/>
      <c r="F168" s="138"/>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4"/>
      <c r="AL168" s="21"/>
      <c r="AM168" s="21"/>
      <c r="AN168" s="21"/>
      <c r="AO168" s="21"/>
    </row>
    <row r="169" spans="1:41" ht="21">
      <c r="A169" s="21"/>
      <c r="B169" s="21"/>
      <c r="C169" s="136"/>
      <c r="D169" s="21"/>
      <c r="E169" s="21"/>
      <c r="F169" s="138"/>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4"/>
      <c r="AL169" s="21"/>
      <c r="AM169" s="21"/>
      <c r="AN169" s="21"/>
      <c r="AO169" s="21"/>
    </row>
    <row r="170" spans="1:41" ht="21">
      <c r="A170" s="21"/>
      <c r="B170" s="21"/>
      <c r="C170" s="136"/>
      <c r="D170" s="21"/>
      <c r="E170" s="21"/>
      <c r="F170" s="138"/>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4"/>
      <c r="AL170" s="21"/>
      <c r="AM170" s="21"/>
      <c r="AN170" s="21"/>
      <c r="AO170" s="21"/>
    </row>
    <row r="171" spans="1:41" ht="21">
      <c r="A171" s="21"/>
      <c r="B171" s="21"/>
      <c r="C171" s="136"/>
      <c r="D171" s="21"/>
      <c r="E171" s="21"/>
      <c r="F171" s="138"/>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4"/>
      <c r="AL171" s="21"/>
      <c r="AM171" s="21"/>
      <c r="AN171" s="21"/>
      <c r="AO171" s="21"/>
    </row>
    <row r="172" spans="1:41" ht="21">
      <c r="A172" s="21"/>
      <c r="B172" s="21"/>
      <c r="C172" s="136"/>
      <c r="D172" s="21"/>
      <c r="E172" s="21"/>
      <c r="F172" s="138"/>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4"/>
      <c r="AL172" s="21"/>
      <c r="AM172" s="21"/>
      <c r="AN172" s="21"/>
      <c r="AO172" s="21"/>
    </row>
    <row r="173" spans="1:41" ht="21">
      <c r="A173" s="21"/>
      <c r="B173" s="21"/>
      <c r="C173" s="136"/>
      <c r="D173" s="21"/>
      <c r="E173" s="21"/>
      <c r="F173" s="138"/>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4"/>
      <c r="AL173" s="21"/>
      <c r="AM173" s="21"/>
      <c r="AN173" s="21"/>
      <c r="AO173" s="21"/>
    </row>
    <row r="174" spans="1:41" ht="21">
      <c r="A174" s="21"/>
      <c r="B174" s="21"/>
      <c r="C174" s="136"/>
      <c r="D174" s="21"/>
      <c r="E174" s="21"/>
      <c r="F174" s="138"/>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4"/>
      <c r="AL174" s="21"/>
      <c r="AM174" s="21"/>
      <c r="AN174" s="21"/>
      <c r="AO174" s="21"/>
    </row>
    <row r="175" spans="1:41" ht="21">
      <c r="A175" s="21"/>
      <c r="B175" s="21"/>
      <c r="C175" s="136"/>
      <c r="D175" s="21"/>
      <c r="E175" s="21"/>
      <c r="F175" s="138"/>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4"/>
      <c r="AL175" s="21"/>
      <c r="AM175" s="21"/>
      <c r="AN175" s="21"/>
      <c r="AO175" s="21"/>
    </row>
    <row r="176" spans="1:41" ht="21">
      <c r="A176" s="21"/>
      <c r="B176" s="21"/>
      <c r="C176" s="136"/>
      <c r="D176" s="21"/>
      <c r="E176" s="21"/>
      <c r="F176" s="138"/>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4"/>
      <c r="AL176" s="21"/>
      <c r="AM176" s="21"/>
      <c r="AN176" s="21"/>
      <c r="AO176" s="21"/>
    </row>
    <row r="177" spans="1:41" ht="21">
      <c r="A177" s="21"/>
      <c r="B177" s="21"/>
      <c r="C177" s="136"/>
      <c r="D177" s="21"/>
      <c r="E177" s="21"/>
      <c r="F177" s="138"/>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4"/>
      <c r="AL177" s="21"/>
      <c r="AM177" s="21"/>
      <c r="AN177" s="21"/>
      <c r="AO177" s="21"/>
    </row>
    <row r="178" spans="1:41" ht="21">
      <c r="A178" s="21"/>
      <c r="B178" s="21"/>
      <c r="C178" s="136"/>
      <c r="D178" s="21"/>
      <c r="E178" s="21"/>
      <c r="F178" s="138"/>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4"/>
      <c r="AL178" s="21"/>
      <c r="AM178" s="21"/>
      <c r="AN178" s="21"/>
      <c r="AO178" s="21"/>
    </row>
    <row r="179" spans="1:41" ht="21">
      <c r="A179" s="21"/>
      <c r="B179" s="21"/>
      <c r="C179" s="136"/>
      <c r="D179" s="21"/>
      <c r="E179" s="21"/>
      <c r="F179" s="138"/>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4"/>
      <c r="AL179" s="21"/>
      <c r="AM179" s="21"/>
      <c r="AN179" s="21"/>
      <c r="AO179" s="21"/>
    </row>
    <row r="180" spans="1:41" ht="21">
      <c r="A180" s="21"/>
      <c r="B180" s="21"/>
      <c r="C180" s="136"/>
      <c r="D180" s="21"/>
      <c r="E180" s="21"/>
      <c r="F180" s="138"/>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4"/>
      <c r="AL180" s="21"/>
      <c r="AM180" s="21"/>
      <c r="AN180" s="21"/>
      <c r="AO180" s="21"/>
    </row>
    <row r="181" spans="1:41" ht="21">
      <c r="A181" s="21"/>
      <c r="B181" s="21"/>
      <c r="C181" s="136"/>
      <c r="D181" s="21"/>
      <c r="E181" s="21"/>
      <c r="F181" s="138"/>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4"/>
      <c r="AL181" s="21"/>
      <c r="AM181" s="21"/>
      <c r="AN181" s="21"/>
      <c r="AO181" s="21"/>
    </row>
    <row r="182" spans="1:41" ht="21">
      <c r="A182" s="21"/>
      <c r="B182" s="21"/>
      <c r="C182" s="136"/>
      <c r="D182" s="21"/>
      <c r="E182" s="21"/>
      <c r="F182" s="138"/>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4"/>
      <c r="AL182" s="21"/>
      <c r="AM182" s="21"/>
      <c r="AN182" s="21"/>
      <c r="AO182" s="21"/>
    </row>
    <row r="183" spans="1:41" ht="21">
      <c r="A183" s="21"/>
      <c r="B183" s="21"/>
      <c r="C183" s="136"/>
      <c r="D183" s="21"/>
      <c r="E183" s="21"/>
      <c r="F183" s="138"/>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4"/>
      <c r="AL183" s="21"/>
      <c r="AM183" s="21"/>
      <c r="AN183" s="21"/>
      <c r="AO183" s="21"/>
    </row>
    <row r="184" spans="1:41" ht="21">
      <c r="A184" s="21"/>
      <c r="B184" s="21"/>
      <c r="C184" s="136"/>
      <c r="D184" s="21"/>
      <c r="E184" s="21"/>
      <c r="F184" s="138"/>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4"/>
      <c r="AL184" s="21"/>
      <c r="AM184" s="21"/>
      <c r="AN184" s="21"/>
      <c r="AO184" s="21"/>
    </row>
    <row r="185" spans="1:41" ht="21">
      <c r="A185" s="21"/>
      <c r="B185" s="21"/>
      <c r="C185" s="136"/>
      <c r="D185" s="21"/>
      <c r="E185" s="21"/>
      <c r="F185" s="138"/>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4"/>
      <c r="AL185" s="21"/>
      <c r="AM185" s="21"/>
      <c r="AN185" s="21"/>
      <c r="AO185" s="21"/>
    </row>
    <row r="186" spans="1:41" ht="21">
      <c r="A186" s="21"/>
      <c r="B186" s="21"/>
      <c r="C186" s="136"/>
      <c r="D186" s="21"/>
      <c r="E186" s="21"/>
      <c r="F186" s="138"/>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4"/>
      <c r="AL186" s="21"/>
      <c r="AM186" s="21"/>
      <c r="AN186" s="21"/>
      <c r="AO186" s="21"/>
    </row>
    <row r="187" spans="1:41" ht="21">
      <c r="A187" s="21"/>
      <c r="B187" s="21"/>
      <c r="C187" s="136"/>
      <c r="D187" s="21"/>
      <c r="E187" s="21"/>
      <c r="F187" s="138"/>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4"/>
      <c r="AL187" s="21"/>
      <c r="AM187" s="21"/>
      <c r="AN187" s="21"/>
      <c r="AO187" s="21"/>
    </row>
    <row r="188" spans="1:41" ht="21">
      <c r="A188" s="21"/>
      <c r="B188" s="21"/>
      <c r="C188" s="136"/>
      <c r="D188" s="21"/>
      <c r="E188" s="21"/>
      <c r="F188" s="138"/>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4"/>
      <c r="AL188" s="21"/>
      <c r="AM188" s="21"/>
      <c r="AN188" s="21"/>
      <c r="AO188" s="21"/>
    </row>
    <row r="189" spans="1:41" ht="21">
      <c r="A189" s="21"/>
      <c r="B189" s="21"/>
      <c r="C189" s="136"/>
      <c r="D189" s="21"/>
      <c r="E189" s="21"/>
      <c r="F189" s="138"/>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4"/>
      <c r="AL189" s="21"/>
      <c r="AM189" s="21"/>
      <c r="AN189" s="21"/>
      <c r="AO189" s="21"/>
    </row>
    <row r="190" spans="1:41" ht="21">
      <c r="A190" s="21"/>
      <c r="B190" s="21"/>
      <c r="C190" s="136"/>
      <c r="D190" s="21"/>
      <c r="E190" s="21"/>
      <c r="F190" s="138"/>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4"/>
      <c r="AL190" s="21"/>
      <c r="AM190" s="21"/>
      <c r="AN190" s="21"/>
      <c r="AO190" s="21"/>
    </row>
    <row r="191" spans="1:41" ht="21">
      <c r="A191" s="21"/>
      <c r="B191" s="21"/>
      <c r="C191" s="136"/>
      <c r="D191" s="21"/>
      <c r="E191" s="21"/>
      <c r="F191" s="138"/>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4"/>
      <c r="AL191" s="21"/>
      <c r="AM191" s="21"/>
      <c r="AN191" s="21"/>
      <c r="AO191" s="21"/>
    </row>
    <row r="192" spans="1:41" ht="21">
      <c r="A192" s="21"/>
      <c r="B192" s="21"/>
      <c r="C192" s="136"/>
      <c r="D192" s="21"/>
      <c r="E192" s="21"/>
      <c r="F192" s="138"/>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4"/>
      <c r="AL192" s="21"/>
      <c r="AM192" s="21"/>
      <c r="AN192" s="21"/>
      <c r="AO192" s="21"/>
    </row>
    <row r="193" spans="1:41" ht="21">
      <c r="A193" s="21"/>
      <c r="B193" s="21"/>
      <c r="C193" s="136"/>
      <c r="D193" s="21"/>
      <c r="E193" s="21"/>
      <c r="F193" s="138"/>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4"/>
      <c r="AL193" s="21"/>
      <c r="AM193" s="21"/>
      <c r="AN193" s="21"/>
      <c r="AO193" s="21"/>
    </row>
    <row r="194" spans="1:41" ht="21">
      <c r="A194" s="21"/>
      <c r="B194" s="21"/>
      <c r="C194" s="136"/>
      <c r="D194" s="21"/>
      <c r="E194" s="21"/>
      <c r="F194" s="138"/>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4"/>
      <c r="AL194" s="21"/>
      <c r="AM194" s="21"/>
      <c r="AN194" s="21"/>
      <c r="AO194" s="21"/>
    </row>
    <row r="195" spans="1:41" ht="21">
      <c r="A195" s="21"/>
      <c r="B195" s="21"/>
      <c r="C195" s="136"/>
      <c r="D195" s="21"/>
      <c r="E195" s="21"/>
      <c r="F195" s="138"/>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4"/>
      <c r="AL195" s="21"/>
      <c r="AM195" s="21"/>
      <c r="AN195" s="21"/>
      <c r="AO195" s="21"/>
    </row>
    <row r="196" spans="1:41" ht="21">
      <c r="A196" s="21"/>
      <c r="B196" s="21"/>
      <c r="C196" s="136"/>
      <c r="D196" s="21"/>
      <c r="E196" s="21"/>
      <c r="F196" s="138"/>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4"/>
      <c r="AL196" s="21"/>
      <c r="AM196" s="21"/>
      <c r="AN196" s="21"/>
      <c r="AO196" s="21"/>
    </row>
    <row r="197" spans="1:41" ht="21">
      <c r="A197" s="21"/>
      <c r="B197" s="21"/>
      <c r="C197" s="136"/>
      <c r="D197" s="21"/>
      <c r="E197" s="21"/>
      <c r="F197" s="138"/>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4"/>
      <c r="AL197" s="21"/>
      <c r="AM197" s="21"/>
      <c r="AN197" s="21"/>
      <c r="AO197" s="21"/>
    </row>
    <row r="198" spans="1:41" ht="21">
      <c r="A198" s="21"/>
      <c r="B198" s="21"/>
      <c r="C198" s="136"/>
      <c r="D198" s="21"/>
      <c r="E198" s="21"/>
      <c r="F198" s="138"/>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4"/>
      <c r="AL198" s="21"/>
      <c r="AM198" s="21"/>
      <c r="AN198" s="21"/>
      <c r="AO198" s="21"/>
    </row>
    <row r="199" spans="1:41" ht="21">
      <c r="A199" s="21"/>
      <c r="B199" s="21"/>
      <c r="C199" s="136"/>
      <c r="D199" s="21"/>
      <c r="E199" s="21"/>
      <c r="F199" s="138"/>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4"/>
      <c r="AL199" s="21"/>
      <c r="AM199" s="21"/>
      <c r="AN199" s="21"/>
      <c r="AO199" s="21"/>
    </row>
    <row r="200" spans="1:41" ht="21">
      <c r="A200" s="21"/>
      <c r="B200" s="21"/>
      <c r="C200" s="136"/>
      <c r="D200" s="21"/>
      <c r="E200" s="21"/>
      <c r="F200" s="138"/>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4"/>
      <c r="AL200" s="21"/>
      <c r="AM200" s="21"/>
      <c r="AN200" s="21"/>
      <c r="AO200" s="21"/>
    </row>
    <row r="201" spans="1:41" ht="21">
      <c r="A201" s="21"/>
      <c r="B201" s="21"/>
      <c r="C201" s="136"/>
      <c r="D201" s="21"/>
      <c r="E201" s="21"/>
      <c r="F201" s="138"/>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4"/>
      <c r="AL201" s="21"/>
      <c r="AM201" s="21"/>
      <c r="AN201" s="21"/>
      <c r="AO201" s="21"/>
    </row>
    <row r="202" spans="1:41" ht="21">
      <c r="A202" s="21"/>
      <c r="B202" s="21"/>
      <c r="C202" s="136"/>
      <c r="D202" s="21"/>
      <c r="E202" s="21"/>
      <c r="F202" s="138"/>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4"/>
      <c r="AL202" s="21"/>
      <c r="AM202" s="21"/>
      <c r="AN202" s="21"/>
      <c r="AO202" s="21"/>
    </row>
    <row r="203" spans="1:41" ht="21">
      <c r="A203" s="21"/>
      <c r="B203" s="21"/>
      <c r="C203" s="136"/>
      <c r="D203" s="21"/>
      <c r="E203" s="21"/>
      <c r="F203" s="138"/>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4"/>
      <c r="AL203" s="21"/>
      <c r="AM203" s="21"/>
      <c r="AN203" s="21"/>
      <c r="AO203" s="21"/>
    </row>
    <row r="204" spans="1:41" ht="21">
      <c r="A204" s="21"/>
      <c r="B204" s="21"/>
      <c r="C204" s="136"/>
      <c r="D204" s="21"/>
      <c r="E204" s="21"/>
      <c r="F204" s="138"/>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4"/>
      <c r="AL204" s="21"/>
      <c r="AM204" s="21"/>
      <c r="AN204" s="21"/>
      <c r="AO204" s="21"/>
    </row>
    <row r="205" spans="1:41" ht="21">
      <c r="A205" s="21"/>
      <c r="B205" s="21"/>
      <c r="C205" s="136"/>
      <c r="D205" s="21"/>
      <c r="E205" s="21"/>
      <c r="F205" s="138"/>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4"/>
      <c r="AL205" s="21"/>
      <c r="AM205" s="21"/>
      <c r="AN205" s="21"/>
      <c r="AO205" s="21"/>
    </row>
    <row r="206" spans="1:41" ht="21">
      <c r="A206" s="21"/>
      <c r="B206" s="21"/>
      <c r="C206" s="136"/>
      <c r="D206" s="21"/>
      <c r="E206" s="21"/>
      <c r="F206" s="138"/>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4"/>
      <c r="AL206" s="21"/>
      <c r="AM206" s="21"/>
      <c r="AN206" s="21"/>
      <c r="AO206" s="21"/>
    </row>
    <row r="207" spans="1:41" ht="21">
      <c r="A207" s="21"/>
      <c r="B207" s="21"/>
      <c r="C207" s="136"/>
      <c r="D207" s="21"/>
      <c r="E207" s="21"/>
      <c r="F207" s="138"/>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4"/>
      <c r="AL207" s="21"/>
      <c r="AM207" s="21"/>
      <c r="AN207" s="21"/>
      <c r="AO207" s="21"/>
    </row>
    <row r="208" spans="1:41" ht="21">
      <c r="A208" s="21"/>
      <c r="B208" s="21"/>
      <c r="C208" s="136"/>
      <c r="D208" s="21"/>
      <c r="E208" s="21"/>
      <c r="F208" s="138"/>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4"/>
      <c r="AL208" s="21"/>
      <c r="AM208" s="21"/>
      <c r="AN208" s="21"/>
      <c r="AO208" s="21"/>
    </row>
    <row r="209" spans="1:41" ht="21">
      <c r="A209" s="21"/>
      <c r="B209" s="21"/>
      <c r="C209" s="136"/>
      <c r="D209" s="21"/>
      <c r="E209" s="21"/>
      <c r="F209" s="138"/>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4"/>
      <c r="AL209" s="21"/>
      <c r="AM209" s="21"/>
      <c r="AN209" s="21"/>
      <c r="AO209" s="21"/>
    </row>
    <row r="210" spans="1:41" ht="21">
      <c r="A210" s="21"/>
      <c r="B210" s="21"/>
      <c r="C210" s="136"/>
      <c r="D210" s="21"/>
      <c r="E210" s="21"/>
      <c r="F210" s="138"/>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4"/>
      <c r="AL210" s="21"/>
      <c r="AM210" s="21"/>
      <c r="AN210" s="21"/>
      <c r="AO210" s="21"/>
    </row>
    <row r="211" spans="1:41" ht="21">
      <c r="A211" s="21"/>
      <c r="B211" s="21"/>
      <c r="C211" s="136"/>
      <c r="D211" s="21"/>
      <c r="E211" s="21"/>
      <c r="F211" s="138"/>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4"/>
      <c r="AL211" s="21"/>
      <c r="AM211" s="21"/>
      <c r="AN211" s="21"/>
      <c r="AO211" s="21"/>
    </row>
    <row r="212" spans="1:41" ht="21">
      <c r="A212" s="21"/>
      <c r="B212" s="21"/>
      <c r="C212" s="136"/>
      <c r="D212" s="21"/>
      <c r="E212" s="21"/>
      <c r="F212" s="138"/>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4"/>
      <c r="AL212" s="21"/>
      <c r="AM212" s="21"/>
      <c r="AN212" s="21"/>
      <c r="AO212" s="21"/>
    </row>
    <row r="213" spans="1:41" ht="21">
      <c r="A213" s="21"/>
      <c r="B213" s="21"/>
      <c r="C213" s="136"/>
      <c r="D213" s="21"/>
      <c r="E213" s="21"/>
      <c r="F213" s="138"/>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4"/>
      <c r="AL213" s="21"/>
      <c r="AM213" s="21"/>
      <c r="AN213" s="21"/>
      <c r="AO213" s="21"/>
    </row>
    <row r="214" spans="1:41" ht="21">
      <c r="A214" s="21"/>
      <c r="B214" s="21"/>
      <c r="C214" s="136"/>
      <c r="D214" s="21"/>
      <c r="E214" s="21"/>
      <c r="F214" s="138"/>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4"/>
      <c r="AL214" s="21"/>
      <c r="AM214" s="21"/>
      <c r="AN214" s="21"/>
      <c r="AO214" s="21"/>
    </row>
    <row r="215" spans="1:41" ht="21">
      <c r="A215" s="21"/>
      <c r="B215" s="21"/>
      <c r="C215" s="136"/>
      <c r="D215" s="21"/>
      <c r="E215" s="21"/>
      <c r="F215" s="138"/>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4"/>
      <c r="AL215" s="21"/>
      <c r="AM215" s="21"/>
      <c r="AN215" s="21"/>
      <c r="AO215" s="21"/>
    </row>
    <row r="216" spans="1:41" ht="21">
      <c r="A216" s="21"/>
      <c r="B216" s="21"/>
      <c r="C216" s="136"/>
      <c r="D216" s="21"/>
      <c r="E216" s="21"/>
      <c r="F216" s="138"/>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4"/>
      <c r="AL216" s="21"/>
      <c r="AM216" s="21"/>
      <c r="AN216" s="21"/>
      <c r="AO216" s="21"/>
    </row>
    <row r="217" spans="1:41" ht="21">
      <c r="A217" s="21"/>
      <c r="B217" s="21"/>
      <c r="C217" s="136"/>
      <c r="D217" s="21"/>
      <c r="E217" s="21"/>
      <c r="F217" s="138"/>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4"/>
      <c r="AL217" s="21"/>
      <c r="AM217" s="21"/>
      <c r="AN217" s="21"/>
      <c r="AO217" s="21"/>
    </row>
    <row r="218" spans="1:41" ht="21">
      <c r="A218" s="21"/>
      <c r="B218" s="21"/>
      <c r="C218" s="136"/>
      <c r="D218" s="21"/>
      <c r="E218" s="21"/>
      <c r="F218" s="138"/>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4"/>
      <c r="AL218" s="21"/>
      <c r="AM218" s="21"/>
      <c r="AN218" s="21"/>
      <c r="AO218" s="21"/>
    </row>
    <row r="219" spans="1:41" ht="21">
      <c r="A219" s="21"/>
      <c r="B219" s="21"/>
      <c r="C219" s="136"/>
      <c r="D219" s="21"/>
      <c r="E219" s="21"/>
      <c r="F219" s="138"/>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4"/>
      <c r="AL219" s="21"/>
      <c r="AM219" s="21"/>
      <c r="AN219" s="21"/>
      <c r="AO219" s="21"/>
    </row>
    <row r="220" spans="1:41" ht="21">
      <c r="A220" s="21"/>
      <c r="B220" s="21"/>
      <c r="C220" s="136"/>
      <c r="D220" s="21"/>
      <c r="E220" s="21"/>
      <c r="F220" s="138"/>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4"/>
      <c r="AL220" s="21"/>
      <c r="AM220" s="21"/>
      <c r="AN220" s="21"/>
      <c r="AO220" s="21"/>
    </row>
    <row r="221" spans="1:41" ht="21">
      <c r="A221" s="21"/>
      <c r="B221" s="21"/>
      <c r="C221" s="136"/>
      <c r="D221" s="21"/>
      <c r="E221" s="21"/>
      <c r="F221" s="138"/>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4"/>
      <c r="AL221" s="21"/>
      <c r="AM221" s="21"/>
      <c r="AN221" s="21"/>
      <c r="AO221" s="21"/>
    </row>
    <row r="222" spans="1:41" ht="21">
      <c r="A222" s="21"/>
      <c r="B222" s="21"/>
      <c r="C222" s="136"/>
      <c r="D222" s="21"/>
      <c r="E222" s="21"/>
      <c r="F222" s="138"/>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4"/>
      <c r="AL222" s="21"/>
      <c r="AM222" s="21"/>
      <c r="AN222" s="21"/>
      <c r="AO222" s="21"/>
    </row>
    <row r="223" spans="1:41" ht="21">
      <c r="A223" s="21"/>
      <c r="B223" s="21"/>
      <c r="C223" s="136"/>
      <c r="D223" s="21"/>
      <c r="E223" s="21"/>
      <c r="F223" s="138"/>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4"/>
      <c r="AL223" s="21"/>
      <c r="AM223" s="21"/>
      <c r="AN223" s="21"/>
      <c r="AO223" s="21"/>
    </row>
    <row r="224" spans="1:41" ht="21">
      <c r="A224" s="21"/>
      <c r="B224" s="21"/>
      <c r="C224" s="136"/>
      <c r="D224" s="21"/>
      <c r="E224" s="21"/>
      <c r="F224" s="138"/>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4"/>
      <c r="AL224" s="21"/>
      <c r="AM224" s="21"/>
      <c r="AN224" s="21"/>
      <c r="AO224" s="21"/>
    </row>
    <row r="225" spans="1:41" ht="21">
      <c r="A225" s="21"/>
      <c r="B225" s="21"/>
      <c r="C225" s="136"/>
      <c r="D225" s="21"/>
      <c r="E225" s="21"/>
      <c r="F225" s="138"/>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4"/>
      <c r="AL225" s="21"/>
      <c r="AM225" s="21"/>
      <c r="AN225" s="21"/>
      <c r="AO225" s="21"/>
    </row>
    <row r="226" spans="1:41" ht="21">
      <c r="A226" s="21"/>
      <c r="B226" s="21"/>
      <c r="C226" s="136"/>
      <c r="D226" s="21"/>
      <c r="E226" s="21"/>
      <c r="F226" s="138"/>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4"/>
      <c r="AL226" s="21"/>
      <c r="AM226" s="21"/>
      <c r="AN226" s="21"/>
      <c r="AO226" s="21"/>
    </row>
    <row r="227" spans="1:41" ht="21">
      <c r="A227" s="21"/>
      <c r="B227" s="21"/>
      <c r="C227" s="136"/>
      <c r="D227" s="21"/>
      <c r="E227" s="21"/>
      <c r="F227" s="138"/>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4"/>
      <c r="AL227" s="21"/>
      <c r="AM227" s="21"/>
      <c r="AN227" s="21"/>
      <c r="AO227" s="21"/>
    </row>
    <row r="228" spans="1:41" ht="21">
      <c r="A228" s="21"/>
      <c r="B228" s="21"/>
      <c r="C228" s="136"/>
      <c r="D228" s="21"/>
      <c r="E228" s="21"/>
      <c r="F228" s="138"/>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4"/>
      <c r="AL228" s="21"/>
      <c r="AM228" s="21"/>
      <c r="AN228" s="21"/>
      <c r="AO228" s="21"/>
    </row>
    <row r="229" spans="1:41" ht="21">
      <c r="A229" s="21"/>
      <c r="B229" s="21"/>
      <c r="C229" s="136"/>
      <c r="D229" s="21"/>
      <c r="E229" s="21"/>
      <c r="F229" s="138"/>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4"/>
      <c r="AL229" s="21"/>
      <c r="AM229" s="21"/>
      <c r="AN229" s="21"/>
      <c r="AO229" s="21"/>
    </row>
    <row r="230" spans="1:41" ht="21">
      <c r="A230" s="21"/>
      <c r="B230" s="21"/>
      <c r="C230" s="136"/>
      <c r="D230" s="21"/>
      <c r="E230" s="21"/>
      <c r="F230" s="138"/>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4"/>
      <c r="AL230" s="21"/>
      <c r="AM230" s="21"/>
      <c r="AN230" s="21"/>
      <c r="AO230" s="21"/>
    </row>
    <row r="231" spans="1:41" ht="21">
      <c r="A231" s="21"/>
      <c r="B231" s="21"/>
      <c r="C231" s="136"/>
      <c r="D231" s="21"/>
      <c r="E231" s="21"/>
      <c r="F231" s="138"/>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4"/>
      <c r="AL231" s="21"/>
      <c r="AM231" s="21"/>
      <c r="AN231" s="21"/>
      <c r="AO231" s="21"/>
    </row>
    <row r="232" spans="1:41" ht="21">
      <c r="A232" s="21"/>
      <c r="B232" s="21"/>
      <c r="C232" s="136"/>
      <c r="D232" s="21"/>
      <c r="E232" s="21"/>
      <c r="F232" s="138"/>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4"/>
      <c r="AL232" s="21"/>
      <c r="AM232" s="21"/>
      <c r="AN232" s="21"/>
      <c r="AO232" s="21"/>
    </row>
    <row r="233" spans="1:41" ht="21">
      <c r="A233" s="21"/>
      <c r="B233" s="21"/>
      <c r="C233" s="136"/>
      <c r="D233" s="21"/>
      <c r="E233" s="21"/>
      <c r="F233" s="138"/>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4"/>
      <c r="AL233" s="21"/>
      <c r="AM233" s="21"/>
      <c r="AN233" s="21"/>
      <c r="AO233" s="21"/>
    </row>
    <row r="234" spans="1:41" ht="21">
      <c r="A234" s="21"/>
      <c r="B234" s="21"/>
      <c r="C234" s="136"/>
      <c r="D234" s="21"/>
      <c r="E234" s="21"/>
      <c r="F234" s="138"/>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4"/>
      <c r="AL234" s="21"/>
      <c r="AM234" s="21"/>
      <c r="AN234" s="21"/>
      <c r="AO234" s="21"/>
    </row>
    <row r="235" spans="1:41" ht="21">
      <c r="A235" s="21"/>
      <c r="B235" s="21"/>
      <c r="C235" s="136"/>
      <c r="D235" s="21"/>
      <c r="E235" s="21"/>
      <c r="F235" s="138"/>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4"/>
      <c r="AL235" s="21"/>
      <c r="AM235" s="21"/>
      <c r="AN235" s="21"/>
      <c r="AO235" s="21"/>
    </row>
    <row r="236" spans="1:41" ht="21">
      <c r="A236" s="21"/>
      <c r="B236" s="21"/>
      <c r="C236" s="136"/>
      <c r="D236" s="21"/>
      <c r="E236" s="21"/>
      <c r="F236" s="138"/>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4"/>
      <c r="AL236" s="21"/>
      <c r="AM236" s="21"/>
      <c r="AN236" s="21"/>
      <c r="AO236" s="21"/>
    </row>
    <row r="237" spans="1:41" ht="21">
      <c r="A237" s="21"/>
      <c r="B237" s="21"/>
      <c r="C237" s="136"/>
      <c r="D237" s="21"/>
      <c r="E237" s="21"/>
      <c r="F237" s="138"/>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4"/>
      <c r="AL237" s="21"/>
      <c r="AM237" s="21"/>
      <c r="AN237" s="21"/>
      <c r="AO237" s="21"/>
    </row>
    <row r="238" spans="1:41" ht="21">
      <c r="A238" s="21"/>
      <c r="B238" s="21"/>
      <c r="C238" s="136"/>
      <c r="D238" s="21"/>
      <c r="E238" s="21"/>
      <c r="F238" s="138"/>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4"/>
      <c r="AL238" s="21"/>
      <c r="AM238" s="21"/>
      <c r="AN238" s="21"/>
      <c r="AO238" s="21"/>
    </row>
    <row r="239" spans="1:41" ht="21">
      <c r="A239" s="21"/>
      <c r="B239" s="21"/>
      <c r="C239" s="136"/>
      <c r="D239" s="21"/>
      <c r="E239" s="21"/>
      <c r="F239" s="138"/>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4"/>
      <c r="AL239" s="21"/>
      <c r="AM239" s="21"/>
      <c r="AN239" s="21"/>
      <c r="AO239" s="21"/>
    </row>
    <row r="240" spans="1:41" ht="21">
      <c r="A240" s="21"/>
      <c r="B240" s="21"/>
      <c r="C240" s="136"/>
      <c r="D240" s="21"/>
      <c r="E240" s="21"/>
      <c r="F240" s="138"/>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4"/>
      <c r="AL240" s="21"/>
      <c r="AM240" s="21"/>
      <c r="AN240" s="21"/>
      <c r="AO240" s="21"/>
    </row>
    <row r="241" spans="1:41" ht="21">
      <c r="A241" s="21"/>
      <c r="B241" s="21"/>
      <c r="C241" s="136"/>
      <c r="D241" s="21"/>
      <c r="E241" s="21"/>
      <c r="F241" s="138"/>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4"/>
      <c r="AL241" s="21"/>
      <c r="AM241" s="21"/>
      <c r="AN241" s="21"/>
      <c r="AO241" s="21"/>
    </row>
    <row r="242" spans="1:41" ht="21">
      <c r="A242" s="21"/>
      <c r="B242" s="21"/>
      <c r="C242" s="136"/>
      <c r="D242" s="21"/>
      <c r="E242" s="21"/>
      <c r="F242" s="138"/>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4"/>
      <c r="AL242" s="21"/>
      <c r="AM242" s="21"/>
      <c r="AN242" s="21"/>
      <c r="AO242" s="21"/>
    </row>
    <row r="243" spans="1:41" ht="21">
      <c r="A243" s="21"/>
      <c r="B243" s="21"/>
      <c r="C243" s="136"/>
      <c r="D243" s="21"/>
      <c r="E243" s="21"/>
      <c r="F243" s="138"/>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4"/>
      <c r="AL243" s="21"/>
      <c r="AM243" s="21"/>
      <c r="AN243" s="21"/>
      <c r="AO243" s="21"/>
    </row>
    <row r="244" spans="1:41" ht="21">
      <c r="A244" s="21"/>
      <c r="B244" s="21"/>
      <c r="C244" s="136"/>
      <c r="D244" s="21"/>
      <c r="E244" s="21"/>
      <c r="F244" s="138"/>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4"/>
      <c r="AL244" s="21"/>
      <c r="AM244" s="21"/>
      <c r="AN244" s="21"/>
      <c r="AO244" s="21"/>
    </row>
    <row r="245" spans="1:41" ht="21">
      <c r="A245" s="21"/>
      <c r="B245" s="21"/>
      <c r="C245" s="136"/>
      <c r="D245" s="21"/>
      <c r="E245" s="21"/>
      <c r="F245" s="138"/>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4"/>
      <c r="AL245" s="21"/>
      <c r="AM245" s="21"/>
      <c r="AN245" s="21"/>
      <c r="AO245" s="21"/>
    </row>
    <row r="246" spans="1:41" ht="21">
      <c r="A246" s="21"/>
      <c r="B246" s="21"/>
      <c r="C246" s="136"/>
      <c r="D246" s="21"/>
      <c r="E246" s="21"/>
      <c r="F246" s="138"/>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4"/>
      <c r="AL246" s="21"/>
      <c r="AM246" s="21"/>
      <c r="AN246" s="21"/>
      <c r="AO246" s="21"/>
    </row>
    <row r="247" spans="1:41" ht="21">
      <c r="A247" s="21"/>
      <c r="B247" s="21"/>
      <c r="C247" s="136"/>
      <c r="D247" s="21"/>
      <c r="E247" s="21"/>
      <c r="F247" s="138"/>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4"/>
      <c r="AL247" s="21"/>
      <c r="AM247" s="21"/>
      <c r="AN247" s="21"/>
      <c r="AO247" s="21"/>
    </row>
    <row r="248" spans="1:41" ht="21">
      <c r="A248" s="21"/>
      <c r="B248" s="21"/>
      <c r="C248" s="136"/>
      <c r="D248" s="21"/>
      <c r="E248" s="21"/>
      <c r="F248" s="138"/>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4"/>
      <c r="AL248" s="21"/>
      <c r="AM248" s="21"/>
      <c r="AN248" s="21"/>
      <c r="AO248" s="21"/>
    </row>
    <row r="249" spans="1:41" ht="21">
      <c r="A249" s="21"/>
      <c r="B249" s="21"/>
      <c r="C249" s="136"/>
      <c r="D249" s="21"/>
      <c r="E249" s="21"/>
      <c r="F249" s="138"/>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4"/>
      <c r="AL249" s="21"/>
      <c r="AM249" s="21"/>
      <c r="AN249" s="21"/>
      <c r="AO249" s="21"/>
    </row>
    <row r="250" spans="1:41" ht="21">
      <c r="A250" s="21"/>
      <c r="B250" s="21"/>
      <c r="C250" s="136"/>
      <c r="D250" s="21"/>
      <c r="E250" s="21"/>
      <c r="F250" s="138"/>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4"/>
      <c r="AL250" s="21"/>
      <c r="AM250" s="21"/>
      <c r="AN250" s="21"/>
      <c r="AO250" s="21"/>
    </row>
    <row r="251" spans="1:41" ht="21">
      <c r="A251" s="21"/>
      <c r="B251" s="21"/>
      <c r="C251" s="136"/>
      <c r="D251" s="21"/>
      <c r="E251" s="21"/>
      <c r="F251" s="138"/>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4"/>
      <c r="AL251" s="21"/>
      <c r="AM251" s="21"/>
      <c r="AN251" s="21"/>
      <c r="AO251" s="21"/>
    </row>
    <row r="252" spans="1:41" ht="21">
      <c r="A252" s="21"/>
      <c r="B252" s="21"/>
      <c r="C252" s="136"/>
      <c r="D252" s="21"/>
      <c r="E252" s="21"/>
      <c r="F252" s="138"/>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4"/>
      <c r="AL252" s="21"/>
      <c r="AM252" s="21"/>
      <c r="AN252" s="21"/>
      <c r="AO252" s="21"/>
    </row>
    <row r="253" spans="1:41" ht="21">
      <c r="A253" s="21"/>
      <c r="B253" s="21"/>
      <c r="C253" s="136"/>
      <c r="D253" s="21"/>
      <c r="E253" s="21"/>
      <c r="F253" s="138"/>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4"/>
      <c r="AL253" s="21"/>
      <c r="AM253" s="21"/>
      <c r="AN253" s="21"/>
      <c r="AO253" s="21"/>
    </row>
    <row r="254" spans="1:41" ht="21">
      <c r="A254" s="21"/>
      <c r="B254" s="21"/>
      <c r="C254" s="136"/>
      <c r="D254" s="21"/>
      <c r="E254" s="21"/>
      <c r="F254" s="138"/>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4"/>
      <c r="AL254" s="21"/>
      <c r="AM254" s="21"/>
      <c r="AN254" s="21"/>
      <c r="AO254" s="21"/>
    </row>
    <row r="255" spans="1:41" ht="21">
      <c r="A255" s="21"/>
      <c r="B255" s="21"/>
      <c r="C255" s="136"/>
      <c r="D255" s="21"/>
      <c r="E255" s="21"/>
      <c r="F255" s="138"/>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4"/>
      <c r="AL255" s="21"/>
      <c r="AM255" s="21"/>
      <c r="AN255" s="21"/>
      <c r="AO255" s="21"/>
    </row>
    <row r="256" spans="1:41" ht="21">
      <c r="A256" s="21"/>
      <c r="B256" s="21"/>
      <c r="C256" s="136"/>
      <c r="D256" s="21"/>
      <c r="E256" s="21"/>
      <c r="F256" s="138"/>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4"/>
      <c r="AL256" s="21"/>
      <c r="AM256" s="21"/>
      <c r="AN256" s="21"/>
      <c r="AO256" s="21"/>
    </row>
    <row r="257" spans="1:41" ht="21">
      <c r="A257" s="21"/>
      <c r="B257" s="21"/>
      <c r="C257" s="136"/>
      <c r="D257" s="21"/>
      <c r="E257" s="21"/>
      <c r="F257" s="138"/>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4"/>
      <c r="AL257" s="21"/>
      <c r="AM257" s="21"/>
      <c r="AN257" s="21"/>
      <c r="AO257" s="21"/>
    </row>
    <row r="258" spans="1:41" ht="21">
      <c r="A258" s="21"/>
      <c r="B258" s="21"/>
      <c r="C258" s="136"/>
      <c r="D258" s="21"/>
      <c r="E258" s="21"/>
      <c r="F258" s="138"/>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4"/>
      <c r="AL258" s="21"/>
      <c r="AM258" s="21"/>
      <c r="AN258" s="21"/>
      <c r="AO258" s="21"/>
    </row>
    <row r="259" spans="1:41" ht="21">
      <c r="A259" s="21"/>
      <c r="B259" s="21"/>
      <c r="C259" s="136"/>
      <c r="D259" s="21"/>
      <c r="E259" s="21"/>
      <c r="F259" s="138"/>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4"/>
      <c r="AL259" s="21"/>
      <c r="AM259" s="21"/>
      <c r="AN259" s="21"/>
      <c r="AO259" s="21"/>
    </row>
    <row r="260" spans="1:41" ht="21">
      <c r="A260" s="21"/>
      <c r="B260" s="21"/>
      <c r="C260" s="136"/>
      <c r="D260" s="21"/>
      <c r="E260" s="21"/>
      <c r="F260" s="138"/>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4"/>
      <c r="AL260" s="21"/>
      <c r="AM260" s="21"/>
      <c r="AN260" s="21"/>
      <c r="AO260" s="21"/>
    </row>
    <row r="261" spans="1:41" ht="21">
      <c r="A261" s="21"/>
      <c r="B261" s="21"/>
      <c r="C261" s="136"/>
      <c r="D261" s="21"/>
      <c r="E261" s="21"/>
      <c r="F261" s="138"/>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4"/>
      <c r="AL261" s="21"/>
      <c r="AM261" s="21"/>
      <c r="AN261" s="21"/>
      <c r="AO261" s="21"/>
    </row>
    <row r="262" spans="1:41" ht="21">
      <c r="A262" s="21"/>
      <c r="B262" s="21"/>
      <c r="C262" s="136"/>
      <c r="D262" s="21"/>
      <c r="E262" s="21"/>
      <c r="F262" s="138"/>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4"/>
      <c r="AL262" s="21"/>
      <c r="AM262" s="21"/>
      <c r="AN262" s="21"/>
      <c r="AO262" s="21"/>
    </row>
    <row r="263" spans="1:41" ht="21">
      <c r="A263" s="21"/>
      <c r="B263" s="21"/>
      <c r="C263" s="136"/>
      <c r="D263" s="21"/>
      <c r="E263" s="21"/>
      <c r="F263" s="138"/>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4"/>
      <c r="AL263" s="21"/>
      <c r="AM263" s="21"/>
      <c r="AN263" s="21"/>
      <c r="AO263" s="21"/>
    </row>
    <row r="264" spans="1:41" ht="21">
      <c r="A264" s="21"/>
      <c r="B264" s="21"/>
      <c r="C264" s="136"/>
      <c r="D264" s="21"/>
      <c r="E264" s="21"/>
      <c r="F264" s="138"/>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4"/>
      <c r="AL264" s="21"/>
      <c r="AM264" s="21"/>
      <c r="AN264" s="21"/>
      <c r="AO264" s="21"/>
    </row>
    <row r="265" spans="1:41" ht="21">
      <c r="A265" s="21"/>
      <c r="B265" s="21"/>
      <c r="C265" s="136"/>
      <c r="D265" s="21"/>
      <c r="E265" s="21"/>
      <c r="F265" s="138"/>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4"/>
      <c r="AL265" s="21"/>
      <c r="AM265" s="21"/>
      <c r="AN265" s="21"/>
      <c r="AO265" s="21"/>
    </row>
    <row r="266" spans="1:41" ht="21">
      <c r="A266" s="21"/>
      <c r="B266" s="21"/>
      <c r="C266" s="136"/>
      <c r="D266" s="21"/>
      <c r="E266" s="21"/>
      <c r="F266" s="138"/>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4"/>
      <c r="AL266" s="21"/>
      <c r="AM266" s="21"/>
      <c r="AN266" s="21"/>
      <c r="AO266" s="21"/>
    </row>
    <row r="267" spans="1:41" ht="21">
      <c r="A267" s="21"/>
      <c r="B267" s="21"/>
      <c r="C267" s="136"/>
      <c r="D267" s="21"/>
      <c r="E267" s="21"/>
      <c r="F267" s="138"/>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4"/>
      <c r="AL267" s="21"/>
      <c r="AM267" s="21"/>
      <c r="AN267" s="21"/>
      <c r="AO267" s="21"/>
    </row>
    <row r="268" spans="1:41" ht="21">
      <c r="A268" s="21"/>
      <c r="B268" s="21"/>
      <c r="C268" s="136"/>
      <c r="D268" s="21"/>
      <c r="E268" s="21"/>
      <c r="F268" s="138"/>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4"/>
      <c r="AL268" s="21"/>
      <c r="AM268" s="21"/>
      <c r="AN268" s="21"/>
      <c r="AO268" s="21"/>
    </row>
    <row r="269" spans="1:41" ht="21">
      <c r="A269" s="21"/>
      <c r="B269" s="21"/>
      <c r="C269" s="136"/>
      <c r="D269" s="21"/>
      <c r="E269" s="21"/>
      <c r="F269" s="138"/>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4"/>
      <c r="AL269" s="21"/>
      <c r="AM269" s="21"/>
      <c r="AN269" s="21"/>
      <c r="AO269" s="21"/>
    </row>
    <row r="270" spans="1:41" ht="21">
      <c r="A270" s="21"/>
      <c r="B270" s="21"/>
      <c r="C270" s="136"/>
      <c r="D270" s="21"/>
      <c r="E270" s="21"/>
      <c r="F270" s="138"/>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4"/>
      <c r="AL270" s="21"/>
      <c r="AM270" s="21"/>
      <c r="AN270" s="21"/>
      <c r="AO270" s="21"/>
    </row>
    <row r="271" spans="1:41" ht="21">
      <c r="A271" s="21"/>
      <c r="B271" s="21"/>
      <c r="C271" s="136"/>
      <c r="D271" s="21"/>
      <c r="E271" s="21"/>
      <c r="F271" s="138"/>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4"/>
      <c r="AL271" s="21"/>
      <c r="AM271" s="21"/>
      <c r="AN271" s="21"/>
      <c r="AO271" s="21"/>
    </row>
    <row r="272" spans="1:41" ht="21">
      <c r="A272" s="21"/>
      <c r="B272" s="21"/>
      <c r="C272" s="136"/>
      <c r="D272" s="21"/>
      <c r="E272" s="21"/>
      <c r="F272" s="138"/>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4"/>
      <c r="AL272" s="21"/>
      <c r="AM272" s="21"/>
      <c r="AN272" s="21"/>
      <c r="AO272" s="21"/>
    </row>
    <row r="273" spans="1:41" ht="21">
      <c r="A273" s="21"/>
      <c r="B273" s="21"/>
      <c r="C273" s="136"/>
      <c r="D273" s="21"/>
      <c r="E273" s="21"/>
      <c r="F273" s="138"/>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4"/>
      <c r="AL273" s="21"/>
      <c r="AM273" s="21"/>
      <c r="AN273" s="21"/>
      <c r="AO273" s="21"/>
    </row>
    <row r="274" spans="1:41" ht="21">
      <c r="A274" s="21"/>
      <c r="B274" s="21"/>
      <c r="C274" s="136"/>
      <c r="D274" s="21"/>
      <c r="E274" s="21"/>
      <c r="F274" s="138"/>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4"/>
      <c r="AL274" s="21"/>
      <c r="AM274" s="21"/>
      <c r="AN274" s="21"/>
      <c r="AO274" s="21"/>
    </row>
    <row r="275" spans="1:41" ht="21">
      <c r="A275" s="21"/>
      <c r="B275" s="21"/>
      <c r="C275" s="136"/>
      <c r="D275" s="21"/>
      <c r="E275" s="21"/>
      <c r="F275" s="138"/>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4"/>
      <c r="AL275" s="21"/>
      <c r="AM275" s="21"/>
      <c r="AN275" s="21"/>
      <c r="AO275" s="21"/>
    </row>
    <row r="276" spans="1:41" ht="21">
      <c r="A276" s="21"/>
      <c r="B276" s="21"/>
      <c r="C276" s="136"/>
      <c r="D276" s="21"/>
      <c r="E276" s="21"/>
      <c r="F276" s="138"/>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4"/>
      <c r="AL276" s="21"/>
      <c r="AM276" s="21"/>
      <c r="AN276" s="21"/>
      <c r="AO276" s="21"/>
    </row>
    <row r="277" spans="1:41" ht="21">
      <c r="A277" s="21"/>
      <c r="B277" s="21"/>
      <c r="C277" s="136"/>
      <c r="D277" s="21"/>
      <c r="E277" s="21"/>
      <c r="F277" s="138"/>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4"/>
      <c r="AL277" s="21"/>
      <c r="AM277" s="21"/>
      <c r="AN277" s="21"/>
      <c r="AO277" s="21"/>
    </row>
    <row r="278" spans="1:41" ht="21">
      <c r="A278" s="21"/>
      <c r="B278" s="21"/>
      <c r="C278" s="136"/>
      <c r="D278" s="21"/>
      <c r="E278" s="21"/>
      <c r="F278" s="138"/>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4"/>
      <c r="AL278" s="21"/>
      <c r="AM278" s="21"/>
      <c r="AN278" s="21"/>
      <c r="AO278" s="21"/>
    </row>
    <row r="279" spans="1:41" ht="21">
      <c r="A279" s="21"/>
      <c r="B279" s="21"/>
      <c r="C279" s="136"/>
      <c r="D279" s="21"/>
      <c r="E279" s="21"/>
      <c r="F279" s="138"/>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4"/>
      <c r="AL279" s="21"/>
      <c r="AM279" s="21"/>
      <c r="AN279" s="21"/>
      <c r="AO279" s="21"/>
    </row>
    <row r="280" spans="1:41" ht="21">
      <c r="A280" s="21"/>
      <c r="B280" s="21"/>
      <c r="C280" s="136"/>
      <c r="D280" s="21"/>
      <c r="E280" s="21"/>
      <c r="F280" s="138"/>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4"/>
      <c r="AL280" s="21"/>
      <c r="AM280" s="21"/>
      <c r="AN280" s="21"/>
      <c r="AO280" s="21"/>
    </row>
    <row r="281" spans="1:41" ht="21">
      <c r="A281" s="21"/>
      <c r="B281" s="21"/>
      <c r="C281" s="136"/>
      <c r="D281" s="21"/>
      <c r="E281" s="21"/>
      <c r="F281" s="138"/>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4"/>
      <c r="AL281" s="21"/>
      <c r="AM281" s="21"/>
      <c r="AN281" s="21"/>
      <c r="AO281" s="21"/>
    </row>
    <row r="282" spans="1:41" ht="21">
      <c r="A282" s="21"/>
      <c r="B282" s="21"/>
      <c r="C282" s="136"/>
      <c r="D282" s="21"/>
      <c r="E282" s="21"/>
      <c r="F282" s="138"/>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4"/>
      <c r="AL282" s="21"/>
      <c r="AM282" s="21"/>
      <c r="AN282" s="21"/>
      <c r="AO282" s="21"/>
    </row>
    <row r="283" spans="1:41" ht="21">
      <c r="A283" s="21"/>
      <c r="B283" s="21"/>
      <c r="C283" s="136"/>
      <c r="D283" s="21"/>
      <c r="E283" s="21"/>
      <c r="F283" s="138"/>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4"/>
      <c r="AL283" s="21"/>
      <c r="AM283" s="21"/>
      <c r="AN283" s="21"/>
      <c r="AO283" s="21"/>
    </row>
    <row r="284" spans="1:41" ht="21">
      <c r="A284" s="21"/>
      <c r="B284" s="21"/>
      <c r="C284" s="136"/>
      <c r="D284" s="21"/>
      <c r="E284" s="21"/>
      <c r="F284" s="138"/>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4"/>
      <c r="AL284" s="21"/>
      <c r="AM284" s="21"/>
      <c r="AN284" s="21"/>
      <c r="AO284" s="21"/>
    </row>
    <row r="285" spans="1:41" ht="21">
      <c r="A285" s="21"/>
      <c r="B285" s="21"/>
      <c r="C285" s="136"/>
      <c r="D285" s="21"/>
      <c r="E285" s="21"/>
      <c r="F285" s="138"/>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4"/>
      <c r="AL285" s="21"/>
      <c r="AM285" s="21"/>
      <c r="AN285" s="21"/>
      <c r="AO285" s="21"/>
    </row>
    <row r="286" spans="1:41" ht="21">
      <c r="A286" s="21"/>
      <c r="B286" s="21"/>
      <c r="C286" s="136"/>
      <c r="D286" s="21"/>
      <c r="E286" s="21"/>
      <c r="F286" s="138"/>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4"/>
      <c r="AL286" s="21"/>
      <c r="AM286" s="21"/>
      <c r="AN286" s="21"/>
      <c r="AO286" s="21"/>
    </row>
    <row r="287" spans="1:41" ht="21">
      <c r="A287" s="21"/>
      <c r="B287" s="21"/>
      <c r="C287" s="136"/>
      <c r="D287" s="21"/>
      <c r="E287" s="21"/>
      <c r="F287" s="138"/>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4"/>
      <c r="AL287" s="21"/>
      <c r="AM287" s="21"/>
      <c r="AN287" s="21"/>
      <c r="AO287" s="21"/>
    </row>
    <row r="288" spans="1:41" ht="21">
      <c r="A288" s="21"/>
      <c r="B288" s="21"/>
      <c r="C288" s="136"/>
      <c r="D288" s="21"/>
      <c r="E288" s="21"/>
      <c r="F288" s="138"/>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4"/>
      <c r="AL288" s="21"/>
      <c r="AM288" s="21"/>
      <c r="AN288" s="21"/>
      <c r="AO288" s="21"/>
    </row>
    <row r="289" spans="1:41" ht="21">
      <c r="A289" s="21"/>
      <c r="B289" s="21"/>
      <c r="C289" s="136"/>
      <c r="D289" s="21"/>
      <c r="E289" s="21"/>
      <c r="F289" s="138"/>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4"/>
      <c r="AL289" s="21"/>
      <c r="AM289" s="21"/>
      <c r="AN289" s="21"/>
      <c r="AO289" s="21"/>
    </row>
    <row r="290" spans="1:41" ht="21">
      <c r="A290" s="21"/>
      <c r="B290" s="21"/>
      <c r="C290" s="136"/>
      <c r="D290" s="21"/>
      <c r="E290" s="21"/>
      <c r="F290" s="138"/>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4"/>
      <c r="AL290" s="21"/>
      <c r="AM290" s="21"/>
      <c r="AN290" s="21"/>
      <c r="AO290" s="21"/>
    </row>
    <row r="291" spans="1:41" ht="21">
      <c r="A291" s="21"/>
      <c r="B291" s="21"/>
      <c r="C291" s="136"/>
      <c r="D291" s="21"/>
      <c r="E291" s="21"/>
      <c r="F291" s="138"/>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4"/>
      <c r="AL291" s="21"/>
      <c r="AM291" s="21"/>
      <c r="AN291" s="21"/>
      <c r="AO291" s="21"/>
    </row>
    <row r="292" spans="1:41" ht="21">
      <c r="A292" s="21"/>
      <c r="B292" s="21"/>
      <c r="C292" s="136"/>
      <c r="D292" s="21"/>
      <c r="E292" s="21"/>
      <c r="F292" s="138"/>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4"/>
      <c r="AL292" s="21"/>
      <c r="AM292" s="21"/>
      <c r="AN292" s="21"/>
      <c r="AO292" s="21"/>
    </row>
    <row r="293" spans="1:41" ht="21">
      <c r="A293" s="21"/>
      <c r="B293" s="21"/>
      <c r="C293" s="136"/>
      <c r="D293" s="21"/>
      <c r="E293" s="21"/>
      <c r="F293" s="138"/>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4"/>
      <c r="AL293" s="21"/>
      <c r="AM293" s="21"/>
      <c r="AN293" s="21"/>
      <c r="AO293" s="21"/>
    </row>
    <row r="294" spans="1:41" ht="21">
      <c r="A294" s="21"/>
      <c r="B294" s="21"/>
      <c r="C294" s="136"/>
      <c r="D294" s="21"/>
      <c r="E294" s="21"/>
      <c r="F294" s="138"/>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4"/>
      <c r="AL294" s="21"/>
      <c r="AM294" s="21"/>
      <c r="AN294" s="21"/>
      <c r="AO294" s="21"/>
    </row>
    <row r="295" spans="1:41" ht="21">
      <c r="A295" s="21"/>
      <c r="B295" s="21"/>
      <c r="C295" s="136"/>
      <c r="D295" s="21"/>
      <c r="E295" s="21"/>
      <c r="F295" s="138"/>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4"/>
      <c r="AL295" s="21"/>
      <c r="AM295" s="21"/>
      <c r="AN295" s="21"/>
      <c r="AO295" s="21"/>
    </row>
    <row r="296" spans="1:41" ht="21">
      <c r="A296" s="21"/>
      <c r="B296" s="21"/>
      <c r="C296" s="136"/>
      <c r="D296" s="21"/>
      <c r="E296" s="21"/>
      <c r="F296" s="138"/>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4"/>
      <c r="AL296" s="21"/>
      <c r="AM296" s="21"/>
      <c r="AN296" s="21"/>
      <c r="AO296" s="21"/>
    </row>
    <row r="297" spans="1:41" ht="21">
      <c r="A297" s="21"/>
      <c r="B297" s="21"/>
      <c r="C297" s="136"/>
      <c r="D297" s="21"/>
      <c r="E297" s="21"/>
      <c r="F297" s="138"/>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4"/>
      <c r="AL297" s="21"/>
      <c r="AM297" s="21"/>
      <c r="AN297" s="21"/>
      <c r="AO297" s="21"/>
    </row>
    <row r="298" spans="1:41" ht="21">
      <c r="A298" s="21"/>
      <c r="B298" s="21"/>
      <c r="C298" s="136"/>
      <c r="D298" s="21"/>
      <c r="E298" s="21"/>
      <c r="F298" s="138"/>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4"/>
      <c r="AL298" s="21"/>
      <c r="AM298" s="21"/>
      <c r="AN298" s="21"/>
      <c r="AO298" s="21"/>
    </row>
    <row r="299" spans="1:41" ht="21">
      <c r="A299" s="21"/>
      <c r="B299" s="21"/>
      <c r="C299" s="136"/>
      <c r="D299" s="21"/>
      <c r="E299" s="21"/>
      <c r="F299" s="138"/>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4"/>
      <c r="AL299" s="21"/>
      <c r="AM299" s="21"/>
      <c r="AN299" s="21"/>
      <c r="AO299" s="21"/>
    </row>
    <row r="300" spans="1:41" ht="21">
      <c r="A300" s="21"/>
      <c r="B300" s="21"/>
      <c r="C300" s="136"/>
      <c r="D300" s="21"/>
      <c r="E300" s="21"/>
      <c r="F300" s="138"/>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4"/>
      <c r="AL300" s="21"/>
      <c r="AM300" s="21"/>
      <c r="AN300" s="21"/>
      <c r="AO300" s="21"/>
    </row>
    <row r="301" spans="1:41" ht="21">
      <c r="A301" s="21"/>
      <c r="B301" s="21"/>
      <c r="C301" s="136"/>
      <c r="D301" s="21"/>
      <c r="E301" s="21"/>
      <c r="F301" s="138"/>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4"/>
      <c r="AL301" s="21"/>
      <c r="AM301" s="21"/>
      <c r="AN301" s="21"/>
      <c r="AO301" s="21"/>
    </row>
    <row r="302" spans="1:41" ht="21">
      <c r="A302" s="21"/>
      <c r="B302" s="21"/>
      <c r="C302" s="136"/>
      <c r="D302" s="21"/>
      <c r="E302" s="21"/>
      <c r="F302" s="138"/>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4"/>
      <c r="AL302" s="21"/>
      <c r="AM302" s="21"/>
      <c r="AN302" s="21"/>
      <c r="AO302" s="21"/>
    </row>
    <row r="303" spans="1:41" ht="21">
      <c r="A303" s="21"/>
      <c r="B303" s="21"/>
      <c r="C303" s="136"/>
      <c r="D303" s="21"/>
      <c r="E303" s="21"/>
      <c r="F303" s="138"/>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4"/>
      <c r="AL303" s="21"/>
      <c r="AM303" s="21"/>
      <c r="AN303" s="21"/>
      <c r="AO303" s="21"/>
    </row>
    <row r="304" spans="1:41" ht="21">
      <c r="A304" s="21"/>
      <c r="B304" s="21"/>
      <c r="C304" s="136"/>
      <c r="D304" s="21"/>
      <c r="E304" s="21"/>
      <c r="F304" s="138"/>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4"/>
      <c r="AL304" s="21"/>
      <c r="AM304" s="21"/>
      <c r="AN304" s="21"/>
      <c r="AO304" s="21"/>
    </row>
    <row r="305" spans="1:41" ht="21">
      <c r="A305" s="21"/>
      <c r="B305" s="21"/>
      <c r="C305" s="136"/>
      <c r="D305" s="21"/>
      <c r="E305" s="21"/>
      <c r="F305" s="138"/>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4"/>
      <c r="AL305" s="21"/>
      <c r="AM305" s="21"/>
      <c r="AN305" s="21"/>
      <c r="AO305" s="21"/>
    </row>
    <row r="306" spans="1:41" ht="21">
      <c r="A306" s="21"/>
      <c r="B306" s="21"/>
      <c r="C306" s="136"/>
      <c r="D306" s="21"/>
      <c r="E306" s="21"/>
      <c r="F306" s="138"/>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4"/>
      <c r="AL306" s="21"/>
      <c r="AM306" s="21"/>
      <c r="AN306" s="21"/>
      <c r="AO306" s="21"/>
    </row>
    <row r="307" spans="1:41" ht="21">
      <c r="A307" s="21"/>
      <c r="B307" s="21"/>
      <c r="C307" s="136"/>
      <c r="D307" s="21"/>
      <c r="E307" s="21"/>
      <c r="F307" s="138"/>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4"/>
      <c r="AL307" s="21"/>
      <c r="AM307" s="21"/>
      <c r="AN307" s="21"/>
      <c r="AO307" s="21"/>
    </row>
    <row r="308" spans="1:41" ht="21">
      <c r="A308" s="21"/>
      <c r="B308" s="21"/>
      <c r="C308" s="136"/>
      <c r="D308" s="21"/>
      <c r="E308" s="21"/>
      <c r="F308" s="138"/>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4"/>
      <c r="AL308" s="21"/>
      <c r="AM308" s="21"/>
      <c r="AN308" s="21"/>
      <c r="AO308" s="21"/>
    </row>
    <row r="309" spans="1:41" ht="21">
      <c r="A309" s="21"/>
      <c r="B309" s="21"/>
      <c r="C309" s="136"/>
      <c r="D309" s="21"/>
      <c r="E309" s="21"/>
      <c r="F309" s="138"/>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4"/>
      <c r="AL309" s="21"/>
      <c r="AM309" s="21"/>
      <c r="AN309" s="21"/>
      <c r="AO309" s="21"/>
    </row>
    <row r="310" spans="1:41" ht="21">
      <c r="A310" s="21"/>
      <c r="B310" s="21"/>
      <c r="C310" s="136"/>
      <c r="D310" s="21"/>
      <c r="E310" s="21"/>
      <c r="F310" s="138"/>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4"/>
      <c r="AL310" s="21"/>
      <c r="AM310" s="21"/>
      <c r="AN310" s="21"/>
      <c r="AO310" s="21"/>
    </row>
    <row r="311" spans="1:41" ht="21">
      <c r="A311" s="21"/>
      <c r="B311" s="21"/>
      <c r="C311" s="136"/>
      <c r="D311" s="21"/>
      <c r="E311" s="21"/>
      <c r="F311" s="138"/>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4"/>
      <c r="AL311" s="21"/>
      <c r="AM311" s="21"/>
      <c r="AN311" s="21"/>
      <c r="AO311" s="21"/>
    </row>
    <row r="312" spans="1:41" ht="21">
      <c r="A312" s="21"/>
      <c r="B312" s="21"/>
      <c r="C312" s="136"/>
      <c r="D312" s="21"/>
      <c r="E312" s="21"/>
      <c r="F312" s="138"/>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4"/>
      <c r="AL312" s="21"/>
      <c r="AM312" s="21"/>
      <c r="AN312" s="21"/>
      <c r="AO312" s="21"/>
    </row>
    <row r="313" spans="1:41" ht="21">
      <c r="A313" s="21"/>
      <c r="B313" s="21"/>
      <c r="C313" s="136"/>
      <c r="D313" s="21"/>
      <c r="E313" s="21"/>
      <c r="F313" s="138"/>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4"/>
      <c r="AL313" s="21"/>
      <c r="AM313" s="21"/>
      <c r="AN313" s="21"/>
      <c r="AO313" s="21"/>
    </row>
    <row r="314" spans="1:41" ht="21">
      <c r="A314" s="21"/>
      <c r="B314" s="21"/>
      <c r="C314" s="136"/>
      <c r="D314" s="21"/>
      <c r="E314" s="21"/>
      <c r="F314" s="138"/>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4"/>
      <c r="AL314" s="21"/>
      <c r="AM314" s="21"/>
      <c r="AN314" s="21"/>
      <c r="AO314" s="21"/>
    </row>
    <row r="315" spans="1:41" ht="21">
      <c r="A315" s="21"/>
      <c r="B315" s="21"/>
      <c r="C315" s="136"/>
      <c r="D315" s="21"/>
      <c r="E315" s="21"/>
      <c r="F315" s="138"/>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4"/>
      <c r="AL315" s="21"/>
      <c r="AM315" s="21"/>
      <c r="AN315" s="21"/>
      <c r="AO315" s="21"/>
    </row>
    <row r="316" spans="1:41" ht="21">
      <c r="A316" s="21"/>
      <c r="B316" s="21"/>
      <c r="C316" s="136"/>
      <c r="D316" s="21"/>
      <c r="E316" s="21"/>
      <c r="F316" s="138"/>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4"/>
      <c r="AL316" s="21"/>
      <c r="AM316" s="21"/>
      <c r="AN316" s="21"/>
      <c r="AO316" s="21"/>
    </row>
    <row r="317" spans="1:41" ht="21">
      <c r="A317" s="21"/>
      <c r="B317" s="21"/>
      <c r="C317" s="136"/>
      <c r="D317" s="21"/>
      <c r="E317" s="21"/>
      <c r="F317" s="138"/>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4"/>
      <c r="AL317" s="21"/>
      <c r="AM317" s="21"/>
      <c r="AN317" s="21"/>
      <c r="AO317" s="21"/>
    </row>
    <row r="318" spans="1:41" ht="21">
      <c r="A318" s="21"/>
      <c r="B318" s="21"/>
      <c r="C318" s="136"/>
      <c r="D318" s="21"/>
      <c r="E318" s="21"/>
      <c r="F318" s="138"/>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4"/>
      <c r="AL318" s="21"/>
      <c r="AM318" s="21"/>
      <c r="AN318" s="21"/>
      <c r="AO318" s="21"/>
    </row>
    <row r="319" spans="1:41" ht="21">
      <c r="A319" s="21"/>
      <c r="B319" s="21"/>
      <c r="C319" s="136"/>
      <c r="D319" s="21"/>
      <c r="E319" s="21"/>
      <c r="F319" s="138"/>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4"/>
      <c r="AL319" s="21"/>
      <c r="AM319" s="21"/>
      <c r="AN319" s="21"/>
      <c r="AO319" s="21"/>
    </row>
    <row r="320" spans="1:41" ht="21">
      <c r="A320" s="21"/>
      <c r="B320" s="21"/>
      <c r="C320" s="136"/>
      <c r="D320" s="21"/>
      <c r="E320" s="21"/>
      <c r="F320" s="138"/>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4"/>
      <c r="AL320" s="21"/>
      <c r="AM320" s="21"/>
      <c r="AN320" s="21"/>
      <c r="AO320" s="21"/>
    </row>
    <row r="321" spans="1:41" ht="21">
      <c r="A321" s="21"/>
      <c r="B321" s="21"/>
      <c r="C321" s="136"/>
      <c r="D321" s="21"/>
      <c r="E321" s="21"/>
      <c r="F321" s="138"/>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4"/>
      <c r="AL321" s="21"/>
      <c r="AM321" s="21"/>
      <c r="AN321" s="21"/>
      <c r="AO321" s="21"/>
    </row>
    <row r="322" spans="1:41" ht="21">
      <c r="A322" s="21"/>
      <c r="B322" s="21"/>
      <c r="C322" s="136"/>
      <c r="D322" s="21"/>
      <c r="E322" s="21"/>
      <c r="F322" s="138"/>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4"/>
      <c r="AL322" s="21"/>
      <c r="AM322" s="21"/>
      <c r="AN322" s="21"/>
      <c r="AO322" s="21"/>
    </row>
    <row r="323" spans="1:41" ht="21">
      <c r="A323" s="21"/>
      <c r="B323" s="21"/>
      <c r="C323" s="136"/>
      <c r="D323" s="21"/>
      <c r="E323" s="21"/>
      <c r="F323" s="138"/>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4"/>
      <c r="AL323" s="21"/>
      <c r="AM323" s="21"/>
      <c r="AN323" s="21"/>
      <c r="AO323" s="21"/>
    </row>
    <row r="324" spans="1:41" ht="21">
      <c r="A324" s="21"/>
      <c r="B324" s="21"/>
      <c r="C324" s="136"/>
      <c r="D324" s="21"/>
      <c r="E324" s="21"/>
      <c r="F324" s="138"/>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4"/>
      <c r="AL324" s="21"/>
      <c r="AM324" s="21"/>
      <c r="AN324" s="21"/>
      <c r="AO324" s="21"/>
    </row>
    <row r="325" spans="1:41" ht="21">
      <c r="A325" s="21"/>
      <c r="B325" s="21"/>
      <c r="C325" s="136"/>
      <c r="D325" s="21"/>
      <c r="E325" s="21"/>
      <c r="F325" s="138"/>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4"/>
      <c r="AL325" s="21"/>
      <c r="AM325" s="21"/>
      <c r="AN325" s="21"/>
      <c r="AO325" s="21"/>
    </row>
    <row r="326" spans="1:41" ht="21">
      <c r="A326" s="21"/>
      <c r="B326" s="21"/>
      <c r="C326" s="136"/>
      <c r="D326" s="21"/>
      <c r="E326" s="21"/>
      <c r="F326" s="138"/>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4"/>
      <c r="AL326" s="21"/>
      <c r="AM326" s="21"/>
      <c r="AN326" s="21"/>
      <c r="AO326" s="21"/>
    </row>
    <row r="327" spans="1:41" ht="21">
      <c r="A327" s="21"/>
      <c r="B327" s="21"/>
      <c r="C327" s="136"/>
      <c r="D327" s="21"/>
      <c r="E327" s="21"/>
      <c r="F327" s="138"/>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4"/>
      <c r="AL327" s="21"/>
      <c r="AM327" s="21"/>
      <c r="AN327" s="21"/>
      <c r="AO327" s="21"/>
    </row>
    <row r="328" spans="1:41" ht="21">
      <c r="A328" s="21"/>
      <c r="B328" s="21"/>
      <c r="C328" s="136"/>
      <c r="D328" s="21"/>
      <c r="E328" s="21"/>
      <c r="F328" s="138"/>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4"/>
      <c r="AL328" s="21"/>
      <c r="AM328" s="21"/>
      <c r="AN328" s="21"/>
      <c r="AO328" s="21"/>
    </row>
    <row r="329" spans="1:41" ht="21">
      <c r="A329" s="21"/>
      <c r="B329" s="21"/>
      <c r="C329" s="136"/>
      <c r="D329" s="21"/>
      <c r="E329" s="21"/>
      <c r="F329" s="138"/>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4"/>
      <c r="AL329" s="21"/>
      <c r="AM329" s="21"/>
      <c r="AN329" s="21"/>
      <c r="AO329" s="21"/>
    </row>
    <row r="330" spans="1:41" ht="21">
      <c r="A330" s="21"/>
      <c r="B330" s="21"/>
      <c r="C330" s="136"/>
      <c r="D330" s="21"/>
      <c r="E330" s="21"/>
      <c r="F330" s="138"/>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4"/>
      <c r="AL330" s="21"/>
      <c r="AM330" s="21"/>
      <c r="AN330" s="21"/>
      <c r="AO330" s="21"/>
    </row>
    <row r="331" spans="1:41" ht="21">
      <c r="A331" s="21"/>
      <c r="B331" s="21"/>
      <c r="C331" s="136"/>
      <c r="D331" s="21"/>
      <c r="E331" s="21"/>
      <c r="F331" s="138"/>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4"/>
      <c r="AL331" s="21"/>
      <c r="AM331" s="21"/>
      <c r="AN331" s="21"/>
      <c r="AO331" s="21"/>
    </row>
    <row r="332" spans="1:41" ht="21">
      <c r="A332" s="21"/>
      <c r="B332" s="21"/>
      <c r="C332" s="136"/>
      <c r="D332" s="21"/>
      <c r="E332" s="21"/>
      <c r="F332" s="138"/>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4"/>
      <c r="AL332" s="21"/>
      <c r="AM332" s="21"/>
      <c r="AN332" s="21"/>
      <c r="AO332" s="21"/>
    </row>
    <row r="333" spans="1:41" ht="21">
      <c r="A333" s="21"/>
      <c r="B333" s="21"/>
      <c r="C333" s="136"/>
      <c r="D333" s="21"/>
      <c r="E333" s="21"/>
      <c r="F333" s="138"/>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4"/>
      <c r="AL333" s="21"/>
      <c r="AM333" s="21"/>
      <c r="AN333" s="21"/>
      <c r="AO333" s="21"/>
    </row>
    <row r="334" spans="1:41" ht="21">
      <c r="A334" s="21"/>
      <c r="B334" s="21"/>
      <c r="C334" s="136"/>
      <c r="D334" s="21"/>
      <c r="E334" s="21"/>
      <c r="F334" s="138"/>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4"/>
      <c r="AL334" s="21"/>
      <c r="AM334" s="21"/>
      <c r="AN334" s="21"/>
      <c r="AO334" s="21"/>
    </row>
    <row r="335" spans="1:41" ht="21">
      <c r="A335" s="21"/>
      <c r="B335" s="21"/>
      <c r="C335" s="136"/>
      <c r="D335" s="21"/>
      <c r="E335" s="21"/>
      <c r="F335" s="138"/>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4"/>
      <c r="AL335" s="21"/>
      <c r="AM335" s="21"/>
      <c r="AN335" s="21"/>
      <c r="AO335" s="21"/>
    </row>
    <row r="336" spans="1:41" ht="21">
      <c r="A336" s="21"/>
      <c r="B336" s="21"/>
      <c r="C336" s="136"/>
      <c r="D336" s="21"/>
      <c r="E336" s="21"/>
      <c r="F336" s="138"/>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4"/>
      <c r="AL336" s="21"/>
      <c r="AM336" s="21"/>
      <c r="AN336" s="21"/>
      <c r="AO336" s="21"/>
    </row>
    <row r="337" spans="1:41" ht="21">
      <c r="A337" s="21"/>
      <c r="B337" s="21"/>
      <c r="C337" s="136"/>
      <c r="D337" s="21"/>
      <c r="E337" s="21"/>
      <c r="F337" s="138"/>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4"/>
      <c r="AL337" s="21"/>
      <c r="AM337" s="21"/>
      <c r="AN337" s="21"/>
      <c r="AO337" s="21"/>
    </row>
    <row r="338" spans="1:41" ht="21">
      <c r="A338" s="21"/>
      <c r="B338" s="21"/>
      <c r="C338" s="136"/>
      <c r="D338" s="21"/>
      <c r="E338" s="21"/>
      <c r="F338" s="138"/>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4"/>
      <c r="AL338" s="21"/>
      <c r="AM338" s="21"/>
      <c r="AN338" s="21"/>
      <c r="AO338" s="21"/>
    </row>
    <row r="339" spans="1:41" ht="21">
      <c r="A339" s="21"/>
      <c r="B339" s="21"/>
      <c r="C339" s="136"/>
      <c r="D339" s="21"/>
      <c r="E339" s="21"/>
      <c r="F339" s="138"/>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4"/>
      <c r="AL339" s="21"/>
      <c r="AM339" s="21"/>
      <c r="AN339" s="21"/>
      <c r="AO339" s="21"/>
    </row>
    <row r="340" spans="1:41" ht="21">
      <c r="A340" s="21"/>
      <c r="B340" s="21"/>
      <c r="C340" s="136"/>
      <c r="D340" s="21"/>
      <c r="E340" s="21"/>
      <c r="F340" s="138"/>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4"/>
      <c r="AL340" s="21"/>
      <c r="AM340" s="21"/>
      <c r="AN340" s="21"/>
      <c r="AO340" s="21"/>
    </row>
    <row r="341" spans="1:41" ht="21">
      <c r="A341" s="21"/>
      <c r="B341" s="21"/>
      <c r="C341" s="136"/>
      <c r="D341" s="21"/>
      <c r="E341" s="21"/>
      <c r="F341" s="138"/>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4"/>
      <c r="AL341" s="21"/>
      <c r="AM341" s="21"/>
      <c r="AN341" s="21"/>
      <c r="AO341" s="21"/>
    </row>
    <row r="342" spans="1:41" ht="21">
      <c r="A342" s="21"/>
      <c r="B342" s="21"/>
      <c r="C342" s="136"/>
      <c r="D342" s="21"/>
      <c r="E342" s="21"/>
      <c r="F342" s="138"/>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4"/>
      <c r="AL342" s="21"/>
      <c r="AM342" s="21"/>
      <c r="AN342" s="21"/>
      <c r="AO342" s="21"/>
    </row>
    <row r="343" spans="1:41" ht="21">
      <c r="A343" s="21"/>
      <c r="B343" s="21"/>
      <c r="C343" s="136"/>
      <c r="D343" s="21"/>
      <c r="E343" s="21"/>
      <c r="F343" s="138"/>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4"/>
      <c r="AL343" s="21"/>
      <c r="AM343" s="21"/>
      <c r="AN343" s="21"/>
      <c r="AO343" s="21"/>
    </row>
    <row r="344" spans="1:41" ht="21">
      <c r="A344" s="21"/>
      <c r="B344" s="21"/>
      <c r="C344" s="136"/>
      <c r="D344" s="21"/>
      <c r="E344" s="21"/>
      <c r="F344" s="138"/>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4"/>
      <c r="AL344" s="21"/>
      <c r="AM344" s="21"/>
      <c r="AN344" s="21"/>
      <c r="AO344" s="21"/>
    </row>
    <row r="345" spans="1:41" ht="21">
      <c r="A345" s="21"/>
      <c r="B345" s="21"/>
      <c r="C345" s="136"/>
      <c r="D345" s="21"/>
      <c r="E345" s="21"/>
      <c r="F345" s="138"/>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4"/>
      <c r="AL345" s="21"/>
      <c r="AM345" s="21"/>
      <c r="AN345" s="21"/>
      <c r="AO345" s="21"/>
    </row>
    <row r="346" spans="1:41" ht="21">
      <c r="A346" s="21"/>
      <c r="B346" s="21"/>
      <c r="C346" s="136"/>
      <c r="D346" s="21"/>
      <c r="E346" s="21"/>
      <c r="F346" s="138"/>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4"/>
      <c r="AL346" s="21"/>
      <c r="AM346" s="21"/>
      <c r="AN346" s="21"/>
      <c r="AO346" s="21"/>
    </row>
    <row r="347" spans="1:41" ht="21">
      <c r="A347" s="21"/>
      <c r="B347" s="21"/>
      <c r="C347" s="136"/>
      <c r="D347" s="21"/>
      <c r="E347" s="21"/>
      <c r="F347" s="138"/>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4"/>
      <c r="AL347" s="21"/>
      <c r="AM347" s="21"/>
      <c r="AN347" s="21"/>
      <c r="AO347" s="21"/>
    </row>
    <row r="348" spans="1:41" ht="21">
      <c r="A348" s="21"/>
      <c r="B348" s="21"/>
      <c r="C348" s="136"/>
      <c r="D348" s="21"/>
      <c r="E348" s="21"/>
      <c r="F348" s="138"/>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4"/>
      <c r="AL348" s="21"/>
      <c r="AM348" s="21"/>
      <c r="AN348" s="21"/>
      <c r="AO348" s="21"/>
    </row>
    <row r="349" spans="1:41" ht="21">
      <c r="A349" s="21"/>
      <c r="B349" s="21"/>
      <c r="C349" s="136"/>
      <c r="D349" s="21"/>
      <c r="E349" s="21"/>
      <c r="F349" s="138"/>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4"/>
      <c r="AL349" s="21"/>
      <c r="AM349" s="21"/>
      <c r="AN349" s="21"/>
      <c r="AO349" s="21"/>
    </row>
    <row r="350" spans="1:41" ht="21">
      <c r="A350" s="21"/>
      <c r="B350" s="21"/>
      <c r="C350" s="136"/>
      <c r="D350" s="21"/>
      <c r="E350" s="21"/>
      <c r="F350" s="138"/>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4"/>
      <c r="AL350" s="21"/>
      <c r="AM350" s="21"/>
      <c r="AN350" s="21"/>
      <c r="AO350" s="21"/>
    </row>
    <row r="351" spans="1:41" ht="21">
      <c r="A351" s="21"/>
      <c r="B351" s="21"/>
      <c r="C351" s="136"/>
      <c r="D351" s="21"/>
      <c r="E351" s="21"/>
      <c r="F351" s="138"/>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4"/>
      <c r="AL351" s="21"/>
      <c r="AM351" s="21"/>
      <c r="AN351" s="21"/>
      <c r="AO351" s="21"/>
    </row>
    <row r="352" spans="1:41" ht="21">
      <c r="A352" s="21"/>
      <c r="B352" s="21"/>
      <c r="C352" s="136"/>
      <c r="D352" s="21"/>
      <c r="E352" s="21"/>
      <c r="F352" s="138"/>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4"/>
      <c r="AL352" s="21"/>
      <c r="AM352" s="21"/>
      <c r="AN352" s="21"/>
      <c r="AO352" s="21"/>
    </row>
    <row r="353" spans="1:41" ht="21">
      <c r="A353" s="21"/>
      <c r="B353" s="21"/>
      <c r="C353" s="136"/>
      <c r="D353" s="21"/>
      <c r="E353" s="21"/>
      <c r="F353" s="138"/>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4"/>
      <c r="AL353" s="21"/>
      <c r="AM353" s="21"/>
      <c r="AN353" s="21"/>
      <c r="AO353" s="21"/>
    </row>
    <row r="354" spans="1:41" ht="21">
      <c r="A354" s="21"/>
      <c r="B354" s="21"/>
      <c r="C354" s="136"/>
      <c r="D354" s="21"/>
      <c r="E354" s="21"/>
      <c r="F354" s="138"/>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4"/>
      <c r="AL354" s="21"/>
      <c r="AM354" s="21"/>
      <c r="AN354" s="21"/>
      <c r="AO354" s="21"/>
    </row>
    <row r="355" spans="1:41" ht="21">
      <c r="A355" s="21"/>
      <c r="B355" s="21"/>
      <c r="C355" s="136"/>
      <c r="D355" s="21"/>
      <c r="E355" s="21"/>
      <c r="F355" s="138"/>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4"/>
      <c r="AL355" s="21"/>
      <c r="AM355" s="21"/>
      <c r="AN355" s="21"/>
      <c r="AO355" s="21"/>
    </row>
    <row r="356" spans="1:41" ht="21">
      <c r="A356" s="21"/>
      <c r="B356" s="21"/>
      <c r="C356" s="136"/>
      <c r="D356" s="21"/>
      <c r="E356" s="21"/>
      <c r="F356" s="138"/>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4"/>
      <c r="AL356" s="21"/>
      <c r="AM356" s="21"/>
      <c r="AN356" s="21"/>
      <c r="AO356" s="21"/>
    </row>
    <row r="357" spans="1:41" ht="21">
      <c r="A357" s="21"/>
      <c r="B357" s="21"/>
      <c r="C357" s="136"/>
      <c r="D357" s="21"/>
      <c r="E357" s="21"/>
      <c r="F357" s="138"/>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4"/>
      <c r="AL357" s="21"/>
      <c r="AM357" s="21"/>
      <c r="AN357" s="21"/>
      <c r="AO357" s="21"/>
    </row>
    <row r="358" spans="1:41" ht="21">
      <c r="A358" s="21"/>
      <c r="B358" s="21"/>
      <c r="C358" s="136"/>
      <c r="D358" s="21"/>
      <c r="E358" s="21"/>
      <c r="F358" s="138"/>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4"/>
      <c r="AL358" s="21"/>
      <c r="AM358" s="21"/>
      <c r="AN358" s="21"/>
      <c r="AO358" s="21"/>
    </row>
    <row r="359" spans="1:41" ht="21">
      <c r="A359" s="21"/>
      <c r="B359" s="21"/>
      <c r="C359" s="136"/>
      <c r="D359" s="21"/>
      <c r="E359" s="21"/>
      <c r="F359" s="138"/>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4"/>
      <c r="AL359" s="21"/>
      <c r="AM359" s="21"/>
      <c r="AN359" s="21"/>
      <c r="AO359" s="21"/>
    </row>
    <row r="360" spans="1:41" ht="21">
      <c r="A360" s="21"/>
      <c r="B360" s="21"/>
      <c r="C360" s="136"/>
      <c r="D360" s="21"/>
      <c r="E360" s="21"/>
      <c r="F360" s="138"/>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4"/>
      <c r="AL360" s="21"/>
      <c r="AM360" s="21"/>
      <c r="AN360" s="21"/>
      <c r="AO360" s="21"/>
    </row>
    <row r="361" spans="1:41" ht="21">
      <c r="A361" s="21"/>
      <c r="B361" s="21"/>
      <c r="C361" s="136"/>
      <c r="D361" s="21"/>
      <c r="E361" s="21"/>
      <c r="F361" s="138"/>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4"/>
      <c r="AL361" s="21"/>
      <c r="AM361" s="21"/>
      <c r="AN361" s="21"/>
      <c r="AO361" s="21"/>
    </row>
    <row r="362" spans="1:41" ht="21">
      <c r="A362" s="21"/>
      <c r="B362" s="21"/>
      <c r="C362" s="136"/>
      <c r="D362" s="21"/>
      <c r="E362" s="21"/>
      <c r="F362" s="138"/>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4"/>
      <c r="AL362" s="21"/>
      <c r="AM362" s="21"/>
      <c r="AN362" s="21"/>
      <c r="AO362" s="21"/>
    </row>
    <row r="363" spans="1:41" ht="21">
      <c r="A363" s="21"/>
      <c r="B363" s="21"/>
      <c r="C363" s="136"/>
      <c r="D363" s="21"/>
      <c r="E363" s="21"/>
      <c r="F363" s="138"/>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4"/>
      <c r="AL363" s="21"/>
      <c r="AM363" s="21"/>
      <c r="AN363" s="21"/>
      <c r="AO363" s="21"/>
    </row>
    <row r="364" spans="1:41" ht="21">
      <c r="A364" s="21"/>
      <c r="B364" s="21"/>
      <c r="C364" s="136"/>
      <c r="D364" s="21"/>
      <c r="E364" s="21"/>
      <c r="F364" s="138"/>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4"/>
      <c r="AL364" s="21"/>
      <c r="AM364" s="21"/>
      <c r="AN364" s="21"/>
      <c r="AO364" s="21"/>
    </row>
    <row r="365" spans="1:41" ht="21">
      <c r="A365" s="21"/>
      <c r="B365" s="21"/>
      <c r="C365" s="136"/>
      <c r="D365" s="21"/>
      <c r="E365" s="21"/>
      <c r="F365" s="138"/>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4"/>
      <c r="AL365" s="21"/>
      <c r="AM365" s="21"/>
      <c r="AN365" s="21"/>
      <c r="AO365" s="21"/>
    </row>
    <row r="366" spans="1:41" ht="21">
      <c r="A366" s="21"/>
      <c r="B366" s="21"/>
      <c r="C366" s="136"/>
      <c r="D366" s="21"/>
      <c r="E366" s="21"/>
      <c r="F366" s="138"/>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4"/>
      <c r="AL366" s="21"/>
      <c r="AM366" s="21"/>
      <c r="AN366" s="21"/>
      <c r="AO366" s="21"/>
    </row>
    <row r="367" spans="1:41" ht="21">
      <c r="A367" s="21"/>
      <c r="B367" s="21"/>
      <c r="C367" s="136"/>
      <c r="D367" s="21"/>
      <c r="E367" s="21"/>
      <c r="F367" s="138"/>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4"/>
      <c r="AL367" s="21"/>
      <c r="AM367" s="21"/>
      <c r="AN367" s="21"/>
      <c r="AO367" s="21"/>
    </row>
    <row r="368" spans="1:41" ht="21">
      <c r="A368" s="21"/>
      <c r="B368" s="21"/>
      <c r="C368" s="136"/>
      <c r="D368" s="21"/>
      <c r="E368" s="21"/>
      <c r="F368" s="138"/>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4"/>
      <c r="AL368" s="21"/>
      <c r="AM368" s="21"/>
      <c r="AN368" s="21"/>
      <c r="AO368" s="21"/>
    </row>
    <row r="369" spans="1:41" ht="21">
      <c r="A369" s="21"/>
      <c r="B369" s="21"/>
      <c r="C369" s="136"/>
      <c r="D369" s="21"/>
      <c r="E369" s="21"/>
      <c r="F369" s="138"/>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4"/>
      <c r="AL369" s="21"/>
      <c r="AM369" s="21"/>
      <c r="AN369" s="21"/>
      <c r="AO369" s="21"/>
    </row>
    <row r="370" spans="1:41" ht="21">
      <c r="A370" s="21"/>
      <c r="B370" s="21"/>
      <c r="C370" s="136"/>
      <c r="D370" s="21"/>
      <c r="E370" s="21"/>
      <c r="F370" s="138"/>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4"/>
      <c r="AL370" s="21"/>
      <c r="AM370" s="21"/>
      <c r="AN370" s="21"/>
      <c r="AO370" s="21"/>
    </row>
    <row r="371" spans="1:41" ht="21">
      <c r="A371" s="21"/>
      <c r="B371" s="21"/>
      <c r="C371" s="136"/>
      <c r="D371" s="21"/>
      <c r="E371" s="21"/>
      <c r="F371" s="138"/>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4"/>
      <c r="AL371" s="21"/>
      <c r="AM371" s="21"/>
      <c r="AN371" s="21"/>
      <c r="AO371" s="21"/>
    </row>
    <row r="372" spans="1:41" ht="21">
      <c r="A372" s="21"/>
      <c r="B372" s="21"/>
      <c r="C372" s="136"/>
      <c r="D372" s="21"/>
      <c r="E372" s="21"/>
      <c r="F372" s="138"/>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4"/>
      <c r="AL372" s="21"/>
      <c r="AM372" s="21"/>
      <c r="AN372" s="21"/>
      <c r="AO372" s="21"/>
    </row>
    <row r="373" spans="1:41" ht="21">
      <c r="A373" s="21"/>
      <c r="B373" s="21"/>
      <c r="C373" s="136"/>
      <c r="D373" s="21"/>
      <c r="E373" s="21"/>
      <c r="F373" s="138"/>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4"/>
      <c r="AL373" s="21"/>
      <c r="AM373" s="21"/>
      <c r="AN373" s="21"/>
      <c r="AO373" s="21"/>
    </row>
    <row r="374" spans="1:41" ht="21">
      <c r="A374" s="21"/>
      <c r="B374" s="21"/>
      <c r="C374" s="136"/>
      <c r="D374" s="21"/>
      <c r="E374" s="21"/>
      <c r="F374" s="138"/>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4"/>
      <c r="AL374" s="21"/>
      <c r="AM374" s="21"/>
      <c r="AN374" s="21"/>
      <c r="AO374" s="21"/>
    </row>
    <row r="375" spans="1:41" ht="21">
      <c r="A375" s="21"/>
      <c r="B375" s="21"/>
      <c r="C375" s="136"/>
      <c r="D375" s="21"/>
      <c r="E375" s="21"/>
      <c r="F375" s="138"/>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4"/>
      <c r="AL375" s="21"/>
      <c r="AM375" s="21"/>
      <c r="AN375" s="21"/>
      <c r="AO375" s="21"/>
    </row>
    <row r="376" spans="1:41" ht="21">
      <c r="A376" s="21"/>
      <c r="B376" s="21"/>
      <c r="C376" s="136"/>
      <c r="D376" s="21"/>
      <c r="E376" s="21"/>
      <c r="F376" s="138"/>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4"/>
      <c r="AL376" s="21"/>
      <c r="AM376" s="21"/>
      <c r="AN376" s="21"/>
      <c r="AO376" s="21"/>
    </row>
    <row r="377" spans="1:41" ht="21">
      <c r="A377" s="21"/>
      <c r="B377" s="21"/>
      <c r="C377" s="136"/>
      <c r="D377" s="21"/>
      <c r="E377" s="21"/>
      <c r="F377" s="138"/>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4"/>
      <c r="AL377" s="21"/>
      <c r="AM377" s="21"/>
      <c r="AN377" s="21"/>
      <c r="AO377" s="21"/>
    </row>
    <row r="378" spans="1:41" ht="21">
      <c r="A378" s="21"/>
      <c r="B378" s="21"/>
      <c r="C378" s="136"/>
      <c r="D378" s="21"/>
      <c r="E378" s="21"/>
      <c r="F378" s="138"/>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4"/>
      <c r="AL378" s="21"/>
      <c r="AM378" s="21"/>
      <c r="AN378" s="21"/>
      <c r="AO378" s="21"/>
    </row>
    <row r="379" spans="1:41" ht="21">
      <c r="A379" s="21"/>
      <c r="B379" s="21"/>
      <c r="C379" s="136"/>
      <c r="D379" s="21"/>
      <c r="E379" s="21"/>
      <c r="F379" s="138"/>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4"/>
      <c r="AL379" s="21"/>
      <c r="AM379" s="21"/>
      <c r="AN379" s="21"/>
      <c r="AO379" s="21"/>
    </row>
    <row r="380" spans="1:41" ht="21">
      <c r="A380" s="21"/>
      <c r="B380" s="21"/>
      <c r="C380" s="136"/>
      <c r="D380" s="21"/>
      <c r="E380" s="21"/>
      <c r="F380" s="138"/>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4"/>
      <c r="AL380" s="21"/>
      <c r="AM380" s="21"/>
      <c r="AN380" s="21"/>
      <c r="AO380" s="21"/>
    </row>
    <row r="381" spans="1:41" ht="21">
      <c r="A381" s="21"/>
      <c r="B381" s="21"/>
      <c r="C381" s="136"/>
      <c r="D381" s="21"/>
      <c r="E381" s="21"/>
      <c r="F381" s="138"/>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4"/>
      <c r="AL381" s="21"/>
      <c r="AM381" s="21"/>
      <c r="AN381" s="21"/>
      <c r="AO381" s="21"/>
    </row>
    <row r="382" spans="1:41" ht="21">
      <c r="A382" s="21"/>
      <c r="B382" s="21"/>
      <c r="C382" s="136"/>
      <c r="D382" s="21"/>
      <c r="E382" s="21"/>
      <c r="F382" s="138"/>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4"/>
      <c r="AL382" s="21"/>
      <c r="AM382" s="21"/>
      <c r="AN382" s="21"/>
      <c r="AO382" s="21"/>
    </row>
    <row r="383" spans="1:41" ht="21">
      <c r="A383" s="21"/>
      <c r="B383" s="21"/>
      <c r="C383" s="136"/>
      <c r="D383" s="21"/>
      <c r="E383" s="21"/>
      <c r="F383" s="138"/>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4"/>
      <c r="AL383" s="21"/>
      <c r="AM383" s="21"/>
      <c r="AN383" s="21"/>
      <c r="AO383" s="21"/>
    </row>
    <row r="384" spans="1:41" ht="21">
      <c r="A384" s="21"/>
      <c r="B384" s="21"/>
      <c r="C384" s="136"/>
      <c r="D384" s="21"/>
      <c r="E384" s="21"/>
      <c r="F384" s="138"/>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4"/>
      <c r="AL384" s="21"/>
      <c r="AM384" s="21"/>
      <c r="AN384" s="21"/>
      <c r="AO384" s="21"/>
    </row>
    <row r="385" spans="1:41" ht="21">
      <c r="A385" s="21"/>
      <c r="B385" s="21"/>
      <c r="C385" s="136"/>
      <c r="D385" s="21"/>
      <c r="E385" s="21"/>
      <c r="F385" s="138"/>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4"/>
      <c r="AL385" s="21"/>
      <c r="AM385" s="21"/>
      <c r="AN385" s="21"/>
      <c r="AO385" s="21"/>
    </row>
    <row r="386" spans="1:41" ht="21">
      <c r="A386" s="21"/>
      <c r="B386" s="21"/>
      <c r="C386" s="136"/>
      <c r="D386" s="21"/>
      <c r="E386" s="21"/>
      <c r="F386" s="138"/>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4"/>
      <c r="AL386" s="21"/>
      <c r="AM386" s="21"/>
      <c r="AN386" s="21"/>
      <c r="AO386" s="21"/>
    </row>
    <row r="387" spans="1:41" ht="21">
      <c r="A387" s="21"/>
      <c r="B387" s="21"/>
      <c r="C387" s="136"/>
      <c r="D387" s="21"/>
      <c r="E387" s="21"/>
      <c r="F387" s="138"/>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4"/>
      <c r="AL387" s="21"/>
      <c r="AM387" s="21"/>
      <c r="AN387" s="21"/>
      <c r="AO387" s="21"/>
    </row>
    <row r="388" spans="1:41" ht="21">
      <c r="A388" s="21"/>
      <c r="B388" s="21"/>
      <c r="C388" s="136"/>
      <c r="D388" s="21"/>
      <c r="E388" s="21"/>
      <c r="F388" s="138"/>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4"/>
      <c r="AL388" s="21"/>
      <c r="AM388" s="21"/>
      <c r="AN388" s="21"/>
      <c r="AO388" s="21"/>
    </row>
    <row r="389" spans="1:41" ht="21">
      <c r="A389" s="21"/>
      <c r="B389" s="21"/>
      <c r="C389" s="136"/>
      <c r="D389" s="21"/>
      <c r="E389" s="21"/>
      <c r="F389" s="138"/>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4"/>
      <c r="AL389" s="21"/>
      <c r="AM389" s="21"/>
      <c r="AN389" s="21"/>
      <c r="AO389" s="21"/>
    </row>
    <row r="390" spans="1:41" ht="21">
      <c r="A390" s="21"/>
      <c r="B390" s="21"/>
      <c r="C390" s="136"/>
      <c r="D390" s="21"/>
      <c r="E390" s="21"/>
      <c r="F390" s="138"/>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4"/>
      <c r="AL390" s="21"/>
      <c r="AM390" s="21"/>
      <c r="AN390" s="21"/>
      <c r="AO390" s="21"/>
    </row>
    <row r="391" spans="1:41" ht="21">
      <c r="A391" s="21"/>
      <c r="B391" s="21"/>
      <c r="C391" s="136"/>
      <c r="D391" s="21"/>
      <c r="E391" s="21"/>
      <c r="F391" s="138"/>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4"/>
      <c r="AL391" s="21"/>
      <c r="AM391" s="21"/>
      <c r="AN391" s="21"/>
      <c r="AO391" s="21"/>
    </row>
    <row r="392" spans="1:41" ht="21">
      <c r="A392" s="21"/>
      <c r="B392" s="21"/>
      <c r="C392" s="136"/>
      <c r="D392" s="21"/>
      <c r="E392" s="21"/>
      <c r="F392" s="138"/>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4"/>
      <c r="AL392" s="21"/>
      <c r="AM392" s="21"/>
      <c r="AN392" s="21"/>
      <c r="AO392" s="21"/>
    </row>
    <row r="393" spans="1:41" ht="21">
      <c r="A393" s="21"/>
      <c r="B393" s="21"/>
      <c r="C393" s="136"/>
      <c r="D393" s="21"/>
      <c r="E393" s="21"/>
      <c r="F393" s="138"/>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4"/>
      <c r="AL393" s="21"/>
      <c r="AM393" s="21"/>
      <c r="AN393" s="21"/>
      <c r="AO393" s="21"/>
    </row>
    <row r="394" spans="1:41" ht="21">
      <c r="A394" s="21"/>
      <c r="B394" s="21"/>
      <c r="C394" s="136"/>
      <c r="D394" s="21"/>
      <c r="E394" s="21"/>
      <c r="F394" s="138"/>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4"/>
      <c r="AL394" s="21"/>
      <c r="AM394" s="21"/>
      <c r="AN394" s="21"/>
      <c r="AO394" s="21"/>
    </row>
    <row r="395" spans="1:41" ht="21">
      <c r="A395" s="21"/>
      <c r="B395" s="21"/>
      <c r="C395" s="136"/>
      <c r="D395" s="21"/>
      <c r="E395" s="21"/>
      <c r="F395" s="138"/>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4"/>
      <c r="AL395" s="21"/>
      <c r="AM395" s="21"/>
      <c r="AN395" s="21"/>
      <c r="AO395" s="21"/>
    </row>
    <row r="396" spans="1:41" ht="21">
      <c r="A396" s="21"/>
      <c r="B396" s="21"/>
      <c r="C396" s="136"/>
      <c r="D396" s="21"/>
      <c r="E396" s="21"/>
      <c r="F396" s="138"/>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4"/>
      <c r="AL396" s="21"/>
      <c r="AM396" s="21"/>
      <c r="AN396" s="21"/>
      <c r="AO396" s="21"/>
    </row>
    <row r="397" spans="1:41" ht="21">
      <c r="A397" s="21"/>
      <c r="B397" s="21"/>
      <c r="C397" s="136"/>
      <c r="D397" s="21"/>
      <c r="E397" s="21"/>
      <c r="F397" s="138"/>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4"/>
      <c r="AL397" s="21"/>
      <c r="AM397" s="21"/>
      <c r="AN397" s="21"/>
      <c r="AO397" s="21"/>
    </row>
    <row r="398" spans="1:41" ht="21">
      <c r="A398" s="21"/>
      <c r="B398" s="21"/>
      <c r="C398" s="136"/>
      <c r="D398" s="21"/>
      <c r="E398" s="21"/>
      <c r="F398" s="138"/>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4"/>
      <c r="AL398" s="21"/>
      <c r="AM398" s="21"/>
      <c r="AN398" s="21"/>
      <c r="AO398" s="21"/>
    </row>
    <row r="399" spans="1:41" ht="21">
      <c r="A399" s="21"/>
      <c r="B399" s="21"/>
      <c r="C399" s="136"/>
      <c r="D399" s="21"/>
      <c r="E399" s="21"/>
      <c r="F399" s="138"/>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4"/>
      <c r="AL399" s="21"/>
      <c r="AM399" s="21"/>
      <c r="AN399" s="21"/>
      <c r="AO399" s="21"/>
    </row>
    <row r="400" spans="1:41" ht="21">
      <c r="A400" s="21"/>
      <c r="B400" s="21"/>
      <c r="C400" s="136"/>
      <c r="D400" s="21"/>
      <c r="E400" s="21"/>
      <c r="F400" s="138"/>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4"/>
      <c r="AL400" s="21"/>
      <c r="AM400" s="21"/>
      <c r="AN400" s="21"/>
      <c r="AO400" s="21"/>
    </row>
    <row r="401" spans="1:41" ht="21">
      <c r="A401" s="21"/>
      <c r="B401" s="21"/>
      <c r="C401" s="136"/>
      <c r="D401" s="21"/>
      <c r="E401" s="21"/>
      <c r="F401" s="138"/>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4"/>
      <c r="AL401" s="21"/>
      <c r="AM401" s="21"/>
      <c r="AN401" s="21"/>
      <c r="AO401" s="21"/>
    </row>
    <row r="402" spans="1:41" ht="21">
      <c r="A402" s="21"/>
      <c r="B402" s="21"/>
      <c r="C402" s="136"/>
      <c r="D402" s="21"/>
      <c r="E402" s="21"/>
      <c r="F402" s="138"/>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4"/>
      <c r="AL402" s="21"/>
      <c r="AM402" s="21"/>
      <c r="AN402" s="21"/>
      <c r="AO402" s="21"/>
    </row>
    <row r="403" spans="1:41" ht="21">
      <c r="A403" s="21"/>
      <c r="B403" s="21"/>
      <c r="C403" s="136"/>
      <c r="D403" s="21"/>
      <c r="E403" s="21"/>
      <c r="F403" s="138"/>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4"/>
      <c r="AL403" s="21"/>
      <c r="AM403" s="21"/>
      <c r="AN403" s="21"/>
      <c r="AO403" s="21"/>
    </row>
    <row r="404" spans="1:41" ht="21">
      <c r="A404" s="21"/>
      <c r="B404" s="21"/>
      <c r="C404" s="136"/>
      <c r="D404" s="21"/>
      <c r="E404" s="21"/>
      <c r="F404" s="138"/>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4"/>
      <c r="AL404" s="21"/>
      <c r="AM404" s="21"/>
      <c r="AN404" s="21"/>
      <c r="AO404" s="21"/>
    </row>
    <row r="405" spans="1:41" ht="21">
      <c r="A405" s="21"/>
      <c r="B405" s="21"/>
      <c r="C405" s="136"/>
      <c r="D405" s="21"/>
      <c r="E405" s="21"/>
      <c r="F405" s="138"/>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4"/>
      <c r="AL405" s="21"/>
      <c r="AM405" s="21"/>
      <c r="AN405" s="21"/>
      <c r="AO405" s="21"/>
    </row>
    <row r="406" spans="1:41" ht="21">
      <c r="A406" s="21"/>
      <c r="B406" s="21"/>
      <c r="C406" s="136"/>
      <c r="D406" s="21"/>
      <c r="E406" s="21"/>
      <c r="F406" s="138"/>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4"/>
      <c r="AL406" s="21"/>
      <c r="AM406" s="21"/>
      <c r="AN406" s="21"/>
      <c r="AO406" s="21"/>
    </row>
    <row r="407" spans="1:41" ht="21">
      <c r="A407" s="21"/>
      <c r="B407" s="21"/>
      <c r="C407" s="136"/>
      <c r="D407" s="21"/>
      <c r="E407" s="21"/>
      <c r="F407" s="138"/>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4"/>
      <c r="AL407" s="21"/>
      <c r="AM407" s="21"/>
      <c r="AN407" s="21"/>
      <c r="AO407" s="21"/>
    </row>
    <row r="408" spans="1:41" ht="21">
      <c r="A408" s="21"/>
      <c r="B408" s="21"/>
      <c r="C408" s="136"/>
      <c r="D408" s="21"/>
      <c r="E408" s="21"/>
      <c r="F408" s="138"/>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4"/>
      <c r="AL408" s="21"/>
      <c r="AM408" s="21"/>
      <c r="AN408" s="21"/>
      <c r="AO408" s="21"/>
    </row>
    <row r="409" spans="1:41" ht="21">
      <c r="A409" s="21"/>
      <c r="B409" s="21"/>
      <c r="C409" s="136"/>
      <c r="D409" s="21"/>
      <c r="E409" s="21"/>
      <c r="F409" s="138"/>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4"/>
      <c r="AL409" s="21"/>
      <c r="AM409" s="21"/>
      <c r="AN409" s="21"/>
      <c r="AO409" s="21"/>
    </row>
    <row r="410" spans="1:41" ht="21">
      <c r="A410" s="21"/>
      <c r="B410" s="21"/>
      <c r="C410" s="136"/>
      <c r="D410" s="21"/>
      <c r="E410" s="21"/>
      <c r="F410" s="138"/>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4"/>
      <c r="AL410" s="21"/>
      <c r="AM410" s="21"/>
      <c r="AN410" s="21"/>
      <c r="AO410" s="21"/>
    </row>
    <row r="411" spans="1:41" ht="21">
      <c r="A411" s="21"/>
      <c r="B411" s="21"/>
      <c r="C411" s="136"/>
      <c r="D411" s="21"/>
      <c r="E411" s="21"/>
      <c r="F411" s="138"/>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4"/>
      <c r="AL411" s="21"/>
      <c r="AM411" s="21"/>
      <c r="AN411" s="21"/>
      <c r="AO411" s="21"/>
    </row>
    <row r="412" spans="1:41" ht="21">
      <c r="A412" s="21"/>
      <c r="B412" s="21"/>
      <c r="C412" s="136"/>
      <c r="D412" s="21"/>
      <c r="E412" s="21"/>
      <c r="F412" s="138"/>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4"/>
      <c r="AL412" s="21"/>
      <c r="AM412" s="21"/>
      <c r="AN412" s="21"/>
      <c r="AO412" s="21"/>
    </row>
    <row r="413" spans="1:41" ht="21">
      <c r="A413" s="21"/>
      <c r="B413" s="21"/>
      <c r="C413" s="136"/>
      <c r="D413" s="21"/>
      <c r="E413" s="21"/>
      <c r="F413" s="138"/>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4"/>
      <c r="AL413" s="21"/>
      <c r="AM413" s="21"/>
      <c r="AN413" s="21"/>
      <c r="AO413" s="21"/>
    </row>
    <row r="414" spans="1:41" ht="21">
      <c r="A414" s="21"/>
      <c r="B414" s="21"/>
      <c r="C414" s="136"/>
      <c r="D414" s="21"/>
      <c r="E414" s="21"/>
      <c r="F414" s="138"/>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4"/>
      <c r="AL414" s="21"/>
      <c r="AM414" s="21"/>
      <c r="AN414" s="21"/>
      <c r="AO414" s="21"/>
    </row>
    <row r="415" spans="1:41" ht="21">
      <c r="A415" s="21"/>
      <c r="B415" s="21"/>
      <c r="C415" s="136"/>
      <c r="D415" s="21"/>
      <c r="E415" s="21"/>
      <c r="F415" s="138"/>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4"/>
      <c r="AL415" s="21"/>
      <c r="AM415" s="21"/>
      <c r="AN415" s="21"/>
      <c r="AO415" s="21"/>
    </row>
    <row r="416" spans="1:41" ht="21">
      <c r="A416" s="21"/>
      <c r="B416" s="21"/>
      <c r="C416" s="136"/>
      <c r="D416" s="21"/>
      <c r="E416" s="21"/>
      <c r="F416" s="138"/>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4"/>
      <c r="AL416" s="21"/>
      <c r="AM416" s="21"/>
      <c r="AN416" s="21"/>
      <c r="AO416" s="21"/>
    </row>
    <row r="417" spans="1:41" ht="21">
      <c r="A417" s="21"/>
      <c r="B417" s="21"/>
      <c r="C417" s="136"/>
      <c r="D417" s="21"/>
      <c r="E417" s="21"/>
      <c r="F417" s="138"/>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4"/>
      <c r="AL417" s="21"/>
      <c r="AM417" s="21"/>
      <c r="AN417" s="21"/>
      <c r="AO417" s="21"/>
    </row>
    <row r="418" spans="1:41" ht="21">
      <c r="A418" s="21"/>
      <c r="B418" s="21"/>
      <c r="C418" s="136"/>
      <c r="D418" s="21"/>
      <c r="E418" s="21"/>
      <c r="F418" s="138"/>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4"/>
      <c r="AL418" s="21"/>
      <c r="AM418" s="21"/>
      <c r="AN418" s="21"/>
      <c r="AO418" s="21"/>
    </row>
    <row r="419" spans="1:41" ht="21">
      <c r="A419" s="21"/>
      <c r="B419" s="21"/>
      <c r="C419" s="136"/>
      <c r="D419" s="21"/>
      <c r="E419" s="21"/>
      <c r="F419" s="138"/>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4"/>
      <c r="AL419" s="21"/>
      <c r="AM419" s="21"/>
      <c r="AN419" s="21"/>
      <c r="AO419" s="21"/>
    </row>
    <row r="420" spans="1:41" ht="21">
      <c r="A420" s="21"/>
      <c r="B420" s="21"/>
      <c r="C420" s="136"/>
      <c r="D420" s="21"/>
      <c r="E420" s="21"/>
      <c r="F420" s="138"/>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4"/>
      <c r="AL420" s="21"/>
      <c r="AM420" s="21"/>
      <c r="AN420" s="21"/>
      <c r="AO420" s="21"/>
    </row>
    <row r="421" spans="1:41" ht="21">
      <c r="A421" s="21"/>
      <c r="B421" s="21"/>
      <c r="C421" s="136"/>
      <c r="D421" s="21"/>
      <c r="E421" s="21"/>
      <c r="F421" s="138"/>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4"/>
      <c r="AL421" s="21"/>
      <c r="AM421" s="21"/>
      <c r="AN421" s="21"/>
      <c r="AO421" s="21"/>
    </row>
    <row r="422" spans="1:41" ht="21">
      <c r="A422" s="21"/>
      <c r="B422" s="21"/>
      <c r="C422" s="136"/>
      <c r="D422" s="21"/>
      <c r="E422" s="21"/>
      <c r="F422" s="138"/>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4"/>
      <c r="AL422" s="21"/>
      <c r="AM422" s="21"/>
      <c r="AN422" s="21"/>
      <c r="AO422" s="21"/>
    </row>
    <row r="423" spans="1:41" ht="21">
      <c r="A423" s="21"/>
      <c r="B423" s="21"/>
      <c r="C423" s="136"/>
      <c r="D423" s="21"/>
      <c r="E423" s="21"/>
      <c r="F423" s="138"/>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4"/>
      <c r="AL423" s="21"/>
      <c r="AM423" s="21"/>
      <c r="AN423" s="21"/>
      <c r="AO423" s="21"/>
    </row>
    <row r="424" spans="1:41" ht="21">
      <c r="A424" s="21"/>
      <c r="B424" s="21"/>
      <c r="C424" s="136"/>
      <c r="D424" s="21"/>
      <c r="E424" s="21"/>
      <c r="F424" s="138"/>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4"/>
      <c r="AL424" s="21"/>
      <c r="AM424" s="21"/>
      <c r="AN424" s="21"/>
      <c r="AO424" s="21"/>
    </row>
    <row r="425" spans="1:41" ht="21">
      <c r="A425" s="21"/>
      <c r="B425" s="21"/>
      <c r="C425" s="136"/>
      <c r="D425" s="21"/>
      <c r="E425" s="21"/>
      <c r="F425" s="138"/>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4"/>
      <c r="AL425" s="21"/>
      <c r="AM425" s="21"/>
      <c r="AN425" s="21"/>
      <c r="AO425" s="21"/>
    </row>
    <row r="426" spans="1:41" ht="21">
      <c r="A426" s="21"/>
      <c r="B426" s="21"/>
      <c r="C426" s="136"/>
      <c r="D426" s="21"/>
      <c r="E426" s="21"/>
      <c r="F426" s="138"/>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4"/>
      <c r="AL426" s="21"/>
      <c r="AM426" s="21"/>
      <c r="AN426" s="21"/>
      <c r="AO426" s="21"/>
    </row>
    <row r="427" spans="1:41" ht="21">
      <c r="A427" s="21"/>
      <c r="B427" s="21"/>
      <c r="C427" s="136"/>
      <c r="D427" s="21"/>
      <c r="E427" s="21"/>
      <c r="F427" s="138"/>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4"/>
      <c r="AL427" s="21"/>
      <c r="AM427" s="21"/>
      <c r="AN427" s="21"/>
      <c r="AO427" s="21"/>
    </row>
    <row r="428" spans="1:41" ht="21">
      <c r="A428" s="21"/>
      <c r="B428" s="21"/>
      <c r="C428" s="136"/>
      <c r="D428" s="21"/>
      <c r="E428" s="21"/>
      <c r="F428" s="138"/>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4"/>
      <c r="AL428" s="21"/>
      <c r="AM428" s="21"/>
      <c r="AN428" s="21"/>
      <c r="AO428" s="21"/>
    </row>
    <row r="429" spans="1:41" ht="21">
      <c r="A429" s="21"/>
      <c r="B429" s="21"/>
      <c r="C429" s="136"/>
      <c r="D429" s="21"/>
      <c r="E429" s="21"/>
      <c r="F429" s="138"/>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4"/>
      <c r="AL429" s="21"/>
      <c r="AM429" s="21"/>
      <c r="AN429" s="21"/>
      <c r="AO429" s="21"/>
    </row>
    <row r="430" spans="1:41" ht="21">
      <c r="A430" s="21"/>
      <c r="B430" s="21"/>
      <c r="C430" s="136"/>
      <c r="D430" s="21"/>
      <c r="E430" s="21"/>
      <c r="F430" s="138"/>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4"/>
      <c r="AL430" s="21"/>
      <c r="AM430" s="21"/>
      <c r="AN430" s="21"/>
      <c r="AO430" s="21"/>
    </row>
    <row r="431" spans="1:41" ht="21">
      <c r="A431" s="21"/>
      <c r="B431" s="21"/>
      <c r="C431" s="136"/>
      <c r="D431" s="21"/>
      <c r="E431" s="21"/>
      <c r="F431" s="138"/>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4"/>
      <c r="AL431" s="21"/>
      <c r="AM431" s="21"/>
      <c r="AN431" s="21"/>
      <c r="AO431" s="21"/>
    </row>
    <row r="432" spans="1:41" ht="21">
      <c r="A432" s="21"/>
      <c r="B432" s="21"/>
      <c r="C432" s="136"/>
      <c r="D432" s="21"/>
      <c r="E432" s="21"/>
      <c r="F432" s="138"/>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4"/>
      <c r="AL432" s="21"/>
      <c r="AM432" s="21"/>
      <c r="AN432" s="21"/>
      <c r="AO432" s="21"/>
    </row>
    <row r="433" spans="1:41" ht="21">
      <c r="A433" s="21"/>
      <c r="B433" s="21"/>
      <c r="C433" s="136"/>
      <c r="D433" s="21"/>
      <c r="E433" s="21"/>
      <c r="F433" s="138"/>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4"/>
      <c r="AL433" s="21"/>
      <c r="AM433" s="21"/>
      <c r="AN433" s="21"/>
      <c r="AO433" s="21"/>
    </row>
    <row r="434" spans="1:41" ht="21">
      <c r="A434" s="21"/>
      <c r="B434" s="21"/>
      <c r="C434" s="136"/>
      <c r="D434" s="21"/>
      <c r="E434" s="21"/>
      <c r="F434" s="138"/>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4"/>
      <c r="AL434" s="21"/>
      <c r="AM434" s="21"/>
      <c r="AN434" s="21"/>
      <c r="AO434" s="21"/>
    </row>
    <row r="435" spans="1:41" ht="21">
      <c r="A435" s="21"/>
      <c r="B435" s="21"/>
      <c r="C435" s="136"/>
      <c r="D435" s="21"/>
      <c r="E435" s="21"/>
      <c r="F435" s="138"/>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4"/>
      <c r="AL435" s="21"/>
      <c r="AM435" s="21"/>
      <c r="AN435" s="21"/>
      <c r="AO435" s="21"/>
    </row>
    <row r="436" spans="1:41" ht="21">
      <c r="A436" s="21"/>
      <c r="B436" s="21"/>
      <c r="C436" s="136"/>
      <c r="D436" s="21"/>
      <c r="E436" s="21"/>
      <c r="F436" s="138"/>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4"/>
      <c r="AL436" s="21"/>
      <c r="AM436" s="21"/>
      <c r="AN436" s="21"/>
      <c r="AO436" s="21"/>
    </row>
    <row r="437" spans="1:41" ht="21">
      <c r="A437" s="21"/>
      <c r="B437" s="21"/>
      <c r="C437" s="136"/>
      <c r="D437" s="21"/>
      <c r="E437" s="21"/>
      <c r="F437" s="138"/>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4"/>
      <c r="AL437" s="21"/>
      <c r="AM437" s="21"/>
      <c r="AN437" s="21"/>
      <c r="AO437" s="21"/>
    </row>
    <row r="438" spans="1:41" ht="21">
      <c r="A438" s="21"/>
      <c r="B438" s="21"/>
      <c r="C438" s="136"/>
      <c r="D438" s="21"/>
      <c r="E438" s="21"/>
      <c r="F438" s="138"/>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4"/>
      <c r="AL438" s="21"/>
      <c r="AM438" s="21"/>
      <c r="AN438" s="21"/>
      <c r="AO438" s="21"/>
    </row>
    <row r="439" spans="1:41" ht="21">
      <c r="A439" s="21"/>
      <c r="B439" s="21"/>
      <c r="C439" s="136"/>
      <c r="D439" s="21"/>
      <c r="E439" s="21"/>
      <c r="F439" s="138"/>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4"/>
      <c r="AL439" s="21"/>
      <c r="AM439" s="21"/>
      <c r="AN439" s="21"/>
      <c r="AO439" s="21"/>
    </row>
    <row r="440" spans="1:41" ht="21">
      <c r="A440" s="21"/>
      <c r="B440" s="21"/>
      <c r="C440" s="136"/>
      <c r="D440" s="21"/>
      <c r="E440" s="21"/>
      <c r="F440" s="138"/>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4"/>
      <c r="AL440" s="21"/>
      <c r="AM440" s="21"/>
      <c r="AN440" s="21"/>
      <c r="AO440" s="21"/>
    </row>
    <row r="441" spans="1:41" ht="21">
      <c r="A441" s="21"/>
      <c r="B441" s="21"/>
      <c r="C441" s="136"/>
      <c r="D441" s="21"/>
      <c r="E441" s="21"/>
      <c r="F441" s="138"/>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4"/>
      <c r="AL441" s="21"/>
      <c r="AM441" s="21"/>
      <c r="AN441" s="21"/>
      <c r="AO441" s="21"/>
    </row>
    <row r="442" spans="1:41" ht="21">
      <c r="A442" s="21"/>
      <c r="B442" s="21"/>
      <c r="C442" s="136"/>
      <c r="D442" s="21"/>
      <c r="E442" s="21"/>
      <c r="F442" s="138"/>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4"/>
      <c r="AL442" s="21"/>
      <c r="AM442" s="21"/>
      <c r="AN442" s="21"/>
      <c r="AO442" s="21"/>
    </row>
    <row r="443" spans="1:41" ht="21">
      <c r="A443" s="21"/>
      <c r="B443" s="21"/>
      <c r="C443" s="136"/>
      <c r="D443" s="21"/>
      <c r="E443" s="21"/>
      <c r="F443" s="138"/>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4"/>
      <c r="AL443" s="21"/>
      <c r="AM443" s="21"/>
      <c r="AN443" s="21"/>
      <c r="AO443" s="21"/>
    </row>
    <row r="444" spans="1:41" ht="21">
      <c r="A444" s="21"/>
      <c r="B444" s="21"/>
      <c r="C444" s="136"/>
      <c r="D444" s="21"/>
      <c r="E444" s="21"/>
      <c r="F444" s="138"/>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4"/>
      <c r="AL444" s="21"/>
      <c r="AM444" s="21"/>
      <c r="AN444" s="21"/>
      <c r="AO444" s="21"/>
    </row>
    <row r="445" spans="1:41" ht="21">
      <c r="A445" s="21"/>
      <c r="B445" s="21"/>
      <c r="C445" s="136"/>
      <c r="D445" s="21"/>
      <c r="E445" s="21"/>
      <c r="F445" s="138"/>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4"/>
      <c r="AL445" s="21"/>
      <c r="AM445" s="21"/>
      <c r="AN445" s="21"/>
      <c r="AO445" s="21"/>
    </row>
    <row r="446" spans="1:41" ht="21">
      <c r="A446" s="21"/>
      <c r="B446" s="21"/>
      <c r="C446" s="136"/>
      <c r="D446" s="21"/>
      <c r="E446" s="21"/>
      <c r="F446" s="138"/>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4"/>
      <c r="AL446" s="21"/>
      <c r="AM446" s="21"/>
      <c r="AN446" s="21"/>
      <c r="AO446" s="21"/>
    </row>
    <row r="447" spans="1:41" ht="21">
      <c r="A447" s="21"/>
      <c r="B447" s="21"/>
      <c r="C447" s="136"/>
      <c r="D447" s="21"/>
      <c r="E447" s="21"/>
      <c r="F447" s="138"/>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4"/>
      <c r="AL447" s="21"/>
      <c r="AM447" s="21"/>
      <c r="AN447" s="21"/>
      <c r="AO447" s="21"/>
    </row>
    <row r="448" spans="1:41" ht="21">
      <c r="A448" s="21"/>
      <c r="B448" s="21"/>
      <c r="C448" s="136"/>
      <c r="D448" s="21"/>
      <c r="E448" s="21"/>
      <c r="F448" s="138"/>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4"/>
      <c r="AL448" s="21"/>
      <c r="AM448" s="21"/>
      <c r="AN448" s="21"/>
      <c r="AO448" s="21"/>
    </row>
    <row r="449" spans="1:41" ht="21">
      <c r="A449" s="21"/>
      <c r="B449" s="21"/>
      <c r="C449" s="136"/>
      <c r="D449" s="21"/>
      <c r="E449" s="21"/>
      <c r="F449" s="138"/>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4"/>
      <c r="AL449" s="21"/>
      <c r="AM449" s="21"/>
      <c r="AN449" s="21"/>
      <c r="AO449" s="21"/>
    </row>
    <row r="450" spans="1:41" ht="21">
      <c r="A450" s="21"/>
      <c r="B450" s="21"/>
      <c r="C450" s="136"/>
      <c r="D450" s="21"/>
      <c r="E450" s="21"/>
      <c r="F450" s="138"/>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4"/>
      <c r="AL450" s="21"/>
      <c r="AM450" s="21"/>
      <c r="AN450" s="21"/>
      <c r="AO450" s="21"/>
    </row>
    <row r="451" spans="1:41" ht="21">
      <c r="A451" s="21"/>
      <c r="B451" s="21"/>
      <c r="C451" s="136"/>
      <c r="D451" s="21"/>
      <c r="E451" s="21"/>
      <c r="F451" s="138"/>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4"/>
      <c r="AL451" s="21"/>
      <c r="AM451" s="21"/>
      <c r="AN451" s="21"/>
      <c r="AO451" s="21"/>
    </row>
    <row r="452" spans="1:41" ht="21">
      <c r="A452" s="21"/>
      <c r="B452" s="21"/>
      <c r="C452" s="136"/>
      <c r="D452" s="21"/>
      <c r="E452" s="21"/>
      <c r="F452" s="138"/>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4"/>
      <c r="AL452" s="21"/>
      <c r="AM452" s="21"/>
      <c r="AN452" s="21"/>
      <c r="AO452" s="21"/>
    </row>
    <row r="453" spans="1:41" ht="21">
      <c r="A453" s="21"/>
      <c r="B453" s="21"/>
      <c r="C453" s="136"/>
      <c r="D453" s="21"/>
      <c r="E453" s="21"/>
      <c r="F453" s="138"/>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4"/>
      <c r="AL453" s="21"/>
      <c r="AM453" s="21"/>
      <c r="AN453" s="21"/>
      <c r="AO453" s="21"/>
    </row>
    <row r="454" spans="1:41" ht="21">
      <c r="A454" s="21"/>
      <c r="B454" s="21"/>
      <c r="C454" s="136"/>
      <c r="D454" s="21"/>
      <c r="E454" s="21"/>
      <c r="F454" s="138"/>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4"/>
      <c r="AL454" s="21"/>
      <c r="AM454" s="21"/>
      <c r="AN454" s="21"/>
      <c r="AO454" s="21"/>
    </row>
    <row r="455" spans="1:41" ht="21">
      <c r="A455" s="21"/>
      <c r="B455" s="21"/>
      <c r="C455" s="136"/>
      <c r="D455" s="21"/>
      <c r="E455" s="21"/>
      <c r="F455" s="138"/>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4"/>
      <c r="AL455" s="21"/>
      <c r="AM455" s="21"/>
      <c r="AN455" s="21"/>
      <c r="AO455" s="21"/>
    </row>
    <row r="456" spans="1:41" ht="21">
      <c r="A456" s="21"/>
      <c r="B456" s="21"/>
      <c r="C456" s="136"/>
      <c r="D456" s="21"/>
      <c r="E456" s="21"/>
      <c r="F456" s="138"/>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4"/>
      <c r="AL456" s="21"/>
      <c r="AM456" s="21"/>
      <c r="AN456" s="21"/>
      <c r="AO456" s="21"/>
    </row>
    <row r="457" spans="1:41" ht="21">
      <c r="A457" s="21"/>
      <c r="B457" s="21"/>
      <c r="C457" s="136"/>
      <c r="D457" s="21"/>
      <c r="E457" s="21"/>
      <c r="F457" s="138"/>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4"/>
      <c r="AL457" s="21"/>
      <c r="AM457" s="21"/>
      <c r="AN457" s="21"/>
      <c r="AO457" s="21"/>
    </row>
    <row r="458" spans="1:41" ht="21">
      <c r="A458" s="21"/>
      <c r="B458" s="21"/>
      <c r="C458" s="136"/>
      <c r="D458" s="21"/>
      <c r="E458" s="21"/>
      <c r="F458" s="138"/>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4"/>
      <c r="AL458" s="21"/>
      <c r="AM458" s="21"/>
      <c r="AN458" s="21"/>
      <c r="AO458" s="21"/>
    </row>
    <row r="459" spans="1:41" ht="21">
      <c r="A459" s="21"/>
      <c r="B459" s="21"/>
      <c r="C459" s="136"/>
      <c r="D459" s="21"/>
      <c r="E459" s="21"/>
      <c r="F459" s="138"/>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4"/>
      <c r="AL459" s="21"/>
      <c r="AM459" s="21"/>
      <c r="AN459" s="21"/>
      <c r="AO459" s="21"/>
    </row>
    <row r="460" spans="1:41" ht="21">
      <c r="A460" s="21"/>
      <c r="B460" s="21"/>
      <c r="C460" s="136"/>
      <c r="D460" s="21"/>
      <c r="E460" s="21"/>
      <c r="F460" s="138"/>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4"/>
      <c r="AL460" s="21"/>
      <c r="AM460" s="21"/>
      <c r="AN460" s="21"/>
      <c r="AO460" s="21"/>
    </row>
    <row r="461" spans="1:41" ht="21">
      <c r="A461" s="21"/>
      <c r="B461" s="21"/>
      <c r="C461" s="136"/>
      <c r="D461" s="21"/>
      <c r="E461" s="21"/>
      <c r="F461" s="138"/>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4"/>
      <c r="AL461" s="21"/>
      <c r="AM461" s="21"/>
      <c r="AN461" s="21"/>
      <c r="AO461" s="21"/>
    </row>
    <row r="462" spans="1:41" ht="21">
      <c r="A462" s="21"/>
      <c r="B462" s="21"/>
      <c r="C462" s="136"/>
      <c r="D462" s="21"/>
      <c r="E462" s="21"/>
      <c r="F462" s="138"/>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4"/>
      <c r="AL462" s="21"/>
      <c r="AM462" s="21"/>
      <c r="AN462" s="21"/>
      <c r="AO462" s="21"/>
    </row>
    <row r="463" spans="1:41" ht="21">
      <c r="A463" s="21"/>
      <c r="B463" s="21"/>
      <c r="C463" s="136"/>
      <c r="D463" s="21"/>
      <c r="E463" s="21"/>
      <c r="F463" s="138"/>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4"/>
      <c r="AL463" s="21"/>
      <c r="AM463" s="21"/>
      <c r="AN463" s="21"/>
      <c r="AO463" s="21"/>
    </row>
    <row r="464" spans="1:41" ht="21">
      <c r="A464" s="21"/>
      <c r="B464" s="21"/>
      <c r="C464" s="136"/>
      <c r="D464" s="21"/>
      <c r="E464" s="21"/>
      <c r="F464" s="138"/>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4"/>
      <c r="AL464" s="21"/>
      <c r="AM464" s="21"/>
      <c r="AN464" s="21"/>
      <c r="AO464" s="21"/>
    </row>
    <row r="465" spans="1:41" ht="21">
      <c r="A465" s="21"/>
      <c r="B465" s="21"/>
      <c r="C465" s="136"/>
      <c r="D465" s="21"/>
      <c r="E465" s="21"/>
      <c r="F465" s="138"/>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4"/>
      <c r="AL465" s="21"/>
      <c r="AM465" s="21"/>
      <c r="AN465" s="21"/>
      <c r="AO465" s="21"/>
    </row>
    <row r="466" spans="1:41" ht="21">
      <c r="A466" s="21"/>
      <c r="B466" s="21"/>
      <c r="C466" s="136"/>
      <c r="D466" s="21"/>
      <c r="E466" s="21"/>
      <c r="F466" s="138"/>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4"/>
      <c r="AL466" s="21"/>
      <c r="AM466" s="21"/>
      <c r="AN466" s="21"/>
      <c r="AO466" s="21"/>
    </row>
    <row r="467" spans="1:41" ht="21">
      <c r="A467" s="21"/>
      <c r="B467" s="21"/>
      <c r="C467" s="136"/>
      <c r="D467" s="21"/>
      <c r="E467" s="21"/>
      <c r="F467" s="138"/>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4"/>
      <c r="AL467" s="21"/>
      <c r="AM467" s="21"/>
      <c r="AN467" s="21"/>
      <c r="AO467" s="21"/>
    </row>
    <row r="468" spans="1:41" ht="21">
      <c r="A468" s="21"/>
      <c r="B468" s="21"/>
      <c r="C468" s="136"/>
      <c r="D468" s="21"/>
      <c r="E468" s="21"/>
      <c r="F468" s="138"/>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4"/>
      <c r="AL468" s="21"/>
      <c r="AM468" s="21"/>
      <c r="AN468" s="21"/>
      <c r="AO468" s="21"/>
    </row>
    <row r="469" spans="1:41" ht="21">
      <c r="A469" s="21"/>
      <c r="B469" s="21"/>
      <c r="C469" s="136"/>
      <c r="D469" s="21"/>
      <c r="E469" s="21"/>
      <c r="F469" s="138"/>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4"/>
      <c r="AL469" s="21"/>
      <c r="AM469" s="21"/>
      <c r="AN469" s="21"/>
      <c r="AO469" s="21"/>
    </row>
    <row r="470" spans="1:41" ht="21">
      <c r="A470" s="21"/>
      <c r="B470" s="21"/>
      <c r="C470" s="136"/>
      <c r="D470" s="21"/>
      <c r="E470" s="21"/>
      <c r="F470" s="138"/>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4"/>
      <c r="AL470" s="21"/>
      <c r="AM470" s="21"/>
      <c r="AN470" s="21"/>
      <c r="AO470" s="21"/>
    </row>
    <row r="471" spans="1:41" ht="21">
      <c r="A471" s="21"/>
      <c r="B471" s="21"/>
      <c r="C471" s="136"/>
      <c r="D471" s="21"/>
      <c r="E471" s="21"/>
      <c r="F471" s="138"/>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4"/>
      <c r="AL471" s="21"/>
      <c r="AM471" s="21"/>
      <c r="AN471" s="21"/>
      <c r="AO471" s="21"/>
    </row>
    <row r="472" spans="1:41" ht="21">
      <c r="A472" s="21"/>
      <c r="B472" s="21"/>
      <c r="C472" s="136"/>
      <c r="D472" s="21"/>
      <c r="E472" s="21"/>
      <c r="F472" s="138"/>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4"/>
      <c r="AL472" s="21"/>
      <c r="AM472" s="21"/>
      <c r="AN472" s="21"/>
      <c r="AO472" s="21"/>
    </row>
    <row r="473" spans="1:41" ht="21">
      <c r="A473" s="21"/>
      <c r="B473" s="21"/>
      <c r="C473" s="136"/>
      <c r="D473" s="21"/>
      <c r="E473" s="21"/>
      <c r="F473" s="138"/>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4"/>
      <c r="AL473" s="21"/>
      <c r="AM473" s="21"/>
      <c r="AN473" s="21"/>
      <c r="AO473" s="21"/>
    </row>
    <row r="474" spans="1:41" ht="21">
      <c r="A474" s="21"/>
      <c r="B474" s="21"/>
      <c r="C474" s="136"/>
      <c r="D474" s="21"/>
      <c r="E474" s="21"/>
      <c r="F474" s="138"/>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4"/>
      <c r="AL474" s="21"/>
      <c r="AM474" s="21"/>
      <c r="AN474" s="21"/>
      <c r="AO474" s="21"/>
    </row>
    <row r="475" spans="1:41" ht="21">
      <c r="A475" s="21"/>
      <c r="B475" s="21"/>
      <c r="C475" s="136"/>
      <c r="D475" s="21"/>
      <c r="E475" s="21"/>
      <c r="F475" s="138"/>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4"/>
      <c r="AL475" s="21"/>
      <c r="AM475" s="21"/>
      <c r="AN475" s="21"/>
      <c r="AO475" s="21"/>
    </row>
    <row r="476" spans="1:41" ht="21">
      <c r="A476" s="21"/>
      <c r="B476" s="21"/>
      <c r="C476" s="136"/>
      <c r="D476" s="21"/>
      <c r="E476" s="21"/>
      <c r="F476" s="138"/>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4"/>
      <c r="AL476" s="21"/>
      <c r="AM476" s="21"/>
      <c r="AN476" s="21"/>
      <c r="AO476" s="21"/>
    </row>
    <row r="477" spans="1:41" ht="21">
      <c r="A477" s="21"/>
      <c r="B477" s="21"/>
      <c r="C477" s="136"/>
      <c r="D477" s="21"/>
      <c r="E477" s="21"/>
      <c r="F477" s="138"/>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4"/>
      <c r="AL477" s="21"/>
      <c r="AM477" s="21"/>
      <c r="AN477" s="21"/>
      <c r="AO477" s="21"/>
    </row>
    <row r="478" spans="1:41" ht="21">
      <c r="A478" s="21"/>
      <c r="B478" s="21"/>
      <c r="C478" s="136"/>
      <c r="D478" s="21"/>
      <c r="E478" s="21"/>
      <c r="F478" s="138"/>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4"/>
      <c r="AL478" s="21"/>
      <c r="AM478" s="21"/>
      <c r="AN478" s="21"/>
      <c r="AO478" s="21"/>
    </row>
    <row r="479" spans="1:41" ht="21">
      <c r="A479" s="21"/>
      <c r="B479" s="21"/>
      <c r="C479" s="136"/>
      <c r="D479" s="21"/>
      <c r="E479" s="21"/>
      <c r="F479" s="138"/>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4"/>
      <c r="AL479" s="21"/>
      <c r="AM479" s="21"/>
      <c r="AN479" s="21"/>
      <c r="AO479" s="21"/>
    </row>
    <row r="480" spans="1:41" ht="21">
      <c r="A480" s="21"/>
      <c r="B480" s="21"/>
      <c r="C480" s="136"/>
      <c r="D480" s="21"/>
      <c r="E480" s="21"/>
      <c r="F480" s="138"/>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4"/>
      <c r="AL480" s="21"/>
      <c r="AM480" s="21"/>
      <c r="AN480" s="21"/>
      <c r="AO480" s="21"/>
    </row>
    <row r="481" spans="1:41" ht="21">
      <c r="A481" s="21"/>
      <c r="B481" s="21"/>
      <c r="C481" s="136"/>
      <c r="D481" s="21"/>
      <c r="E481" s="21"/>
      <c r="F481" s="138"/>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4"/>
      <c r="AL481" s="21"/>
      <c r="AM481" s="21"/>
      <c r="AN481" s="21"/>
      <c r="AO481" s="21"/>
    </row>
    <row r="482" spans="1:41" ht="21">
      <c r="A482" s="21"/>
      <c r="B482" s="21"/>
      <c r="C482" s="136"/>
      <c r="D482" s="21"/>
      <c r="E482" s="21"/>
      <c r="F482" s="138"/>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4"/>
      <c r="AL482" s="21"/>
      <c r="AM482" s="21"/>
      <c r="AN482" s="21"/>
      <c r="AO482" s="21"/>
    </row>
    <row r="483" spans="1:41" ht="21">
      <c r="A483" s="21"/>
      <c r="B483" s="21"/>
      <c r="C483" s="136"/>
      <c r="D483" s="21"/>
      <c r="E483" s="21"/>
      <c r="F483" s="138"/>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4"/>
      <c r="AL483" s="21"/>
      <c r="AM483" s="21"/>
      <c r="AN483" s="21"/>
      <c r="AO483" s="21"/>
    </row>
    <row r="484" spans="1:41" ht="21">
      <c r="A484" s="21"/>
      <c r="B484" s="21"/>
      <c r="C484" s="136"/>
      <c r="D484" s="21"/>
      <c r="E484" s="21"/>
      <c r="F484" s="138"/>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4"/>
      <c r="AL484" s="21"/>
      <c r="AM484" s="21"/>
      <c r="AN484" s="21"/>
      <c r="AO484" s="21"/>
    </row>
    <row r="485" spans="1:41" ht="21">
      <c r="A485" s="21"/>
      <c r="B485" s="21"/>
      <c r="C485" s="136"/>
      <c r="D485" s="21"/>
      <c r="E485" s="21"/>
      <c r="F485" s="138"/>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4"/>
      <c r="AL485" s="21"/>
      <c r="AM485" s="21"/>
      <c r="AN485" s="21"/>
      <c r="AO485" s="21"/>
    </row>
    <row r="486" spans="1:41" ht="21">
      <c r="A486" s="21"/>
      <c r="B486" s="21"/>
      <c r="C486" s="136"/>
      <c r="D486" s="21"/>
      <c r="E486" s="21"/>
      <c r="F486" s="138"/>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4"/>
      <c r="AL486" s="21"/>
      <c r="AM486" s="21"/>
      <c r="AN486" s="21"/>
      <c r="AO486" s="21"/>
    </row>
    <row r="487" spans="1:41" ht="21">
      <c r="A487" s="21"/>
      <c r="B487" s="21"/>
      <c r="C487" s="136"/>
      <c r="D487" s="21"/>
      <c r="E487" s="21"/>
      <c r="F487" s="138"/>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4"/>
      <c r="AL487" s="21"/>
      <c r="AM487" s="21"/>
      <c r="AN487" s="21"/>
      <c r="AO487" s="21"/>
    </row>
    <row r="488" spans="1:41" ht="21">
      <c r="A488" s="21"/>
      <c r="B488" s="21"/>
      <c r="C488" s="136"/>
      <c r="D488" s="21"/>
      <c r="E488" s="21"/>
      <c r="F488" s="138"/>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4"/>
      <c r="AL488" s="21"/>
      <c r="AM488" s="21"/>
      <c r="AN488" s="21"/>
      <c r="AO488" s="21"/>
    </row>
    <row r="489" spans="1:41" ht="21">
      <c r="A489" s="21"/>
      <c r="B489" s="21"/>
      <c r="C489" s="136"/>
      <c r="D489" s="21"/>
      <c r="E489" s="21"/>
      <c r="F489" s="138"/>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4"/>
      <c r="AL489" s="21"/>
      <c r="AM489" s="21"/>
      <c r="AN489" s="21"/>
      <c r="AO489" s="21"/>
    </row>
    <row r="490" spans="1:41" ht="21">
      <c r="A490" s="21"/>
      <c r="B490" s="21"/>
      <c r="C490" s="136"/>
      <c r="D490" s="21"/>
      <c r="E490" s="21"/>
      <c r="F490" s="138"/>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4"/>
      <c r="AL490" s="21"/>
      <c r="AM490" s="21"/>
      <c r="AN490" s="21"/>
      <c r="AO490" s="21"/>
    </row>
    <row r="491" spans="1:41" ht="21">
      <c r="A491" s="21"/>
      <c r="B491" s="21"/>
      <c r="C491" s="136"/>
      <c r="D491" s="21"/>
      <c r="E491" s="21"/>
      <c r="F491" s="138"/>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4"/>
      <c r="AL491" s="21"/>
      <c r="AM491" s="21"/>
      <c r="AN491" s="21"/>
      <c r="AO491" s="21"/>
    </row>
    <row r="492" spans="1:41" ht="21">
      <c r="A492" s="21"/>
      <c r="B492" s="21"/>
      <c r="C492" s="136"/>
      <c r="D492" s="21"/>
      <c r="E492" s="21"/>
      <c r="F492" s="138"/>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4"/>
      <c r="AL492" s="21"/>
      <c r="AM492" s="21"/>
      <c r="AN492" s="21"/>
      <c r="AO492" s="21"/>
    </row>
    <row r="493" spans="1:41" ht="21">
      <c r="A493" s="21"/>
      <c r="B493" s="21"/>
      <c r="C493" s="136"/>
      <c r="D493" s="21"/>
      <c r="E493" s="21"/>
      <c r="F493" s="138"/>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4"/>
      <c r="AL493" s="21"/>
      <c r="AM493" s="21"/>
      <c r="AN493" s="21"/>
      <c r="AO493" s="21"/>
    </row>
    <row r="494" spans="1:41" ht="21">
      <c r="A494" s="21"/>
      <c r="B494" s="21"/>
      <c r="C494" s="136"/>
      <c r="D494" s="21"/>
      <c r="E494" s="21"/>
      <c r="F494" s="138"/>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4"/>
      <c r="AL494" s="21"/>
      <c r="AM494" s="21"/>
      <c r="AN494" s="21"/>
      <c r="AO494" s="21"/>
    </row>
    <row r="495" spans="1:41" ht="21">
      <c r="A495" s="21"/>
      <c r="B495" s="21"/>
      <c r="C495" s="136"/>
      <c r="D495" s="21"/>
      <c r="E495" s="21"/>
      <c r="F495" s="138"/>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4"/>
      <c r="AL495" s="21"/>
      <c r="AM495" s="21"/>
      <c r="AN495" s="21"/>
      <c r="AO495" s="21"/>
    </row>
    <row r="496" spans="1:41" ht="21">
      <c r="A496" s="21"/>
      <c r="B496" s="21"/>
      <c r="C496" s="136"/>
      <c r="D496" s="21"/>
      <c r="E496" s="21"/>
      <c r="F496" s="138"/>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4"/>
      <c r="AL496" s="21"/>
      <c r="AM496" s="21"/>
      <c r="AN496" s="21"/>
      <c r="AO496" s="21"/>
    </row>
    <row r="497" spans="1:41" ht="21">
      <c r="A497" s="21"/>
      <c r="B497" s="21"/>
      <c r="C497" s="136"/>
      <c r="D497" s="21"/>
      <c r="E497" s="21"/>
      <c r="F497" s="138"/>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4"/>
      <c r="AL497" s="21"/>
      <c r="AM497" s="21"/>
      <c r="AN497" s="21"/>
      <c r="AO497" s="21"/>
    </row>
    <row r="498" spans="1:41" ht="21">
      <c r="A498" s="21"/>
      <c r="B498" s="21"/>
      <c r="C498" s="136"/>
      <c r="D498" s="21"/>
      <c r="E498" s="21"/>
      <c r="F498" s="138"/>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4"/>
      <c r="AL498" s="21"/>
      <c r="AM498" s="21"/>
      <c r="AN498" s="21"/>
      <c r="AO498" s="21"/>
    </row>
    <row r="499" spans="1:41" ht="21">
      <c r="A499" s="21"/>
      <c r="B499" s="21"/>
      <c r="C499" s="136"/>
      <c r="D499" s="21"/>
      <c r="E499" s="21"/>
      <c r="F499" s="138"/>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4"/>
      <c r="AL499" s="21"/>
      <c r="AM499" s="21"/>
      <c r="AN499" s="21"/>
      <c r="AO499" s="21"/>
    </row>
    <row r="500" spans="1:41" ht="21">
      <c r="A500" s="21"/>
      <c r="B500" s="21"/>
      <c r="C500" s="136"/>
      <c r="D500" s="21"/>
      <c r="E500" s="21"/>
      <c r="F500" s="138"/>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4"/>
      <c r="AL500" s="21"/>
      <c r="AM500" s="21"/>
      <c r="AN500" s="21"/>
      <c r="AO500" s="21"/>
    </row>
    <row r="501" spans="1:41" ht="21">
      <c r="A501" s="21"/>
      <c r="B501" s="21"/>
      <c r="C501" s="136"/>
      <c r="D501" s="21"/>
      <c r="E501" s="21"/>
      <c r="F501" s="138"/>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4"/>
      <c r="AL501" s="21"/>
      <c r="AM501" s="21"/>
      <c r="AN501" s="21"/>
      <c r="AO501" s="21"/>
    </row>
    <row r="502" spans="1:41" ht="21">
      <c r="A502" s="21"/>
      <c r="B502" s="21"/>
      <c r="C502" s="136"/>
      <c r="D502" s="21"/>
      <c r="E502" s="21"/>
      <c r="F502" s="138"/>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4"/>
      <c r="AL502" s="21"/>
      <c r="AM502" s="21"/>
      <c r="AN502" s="21"/>
      <c r="AO502" s="21"/>
    </row>
    <row r="503" spans="1:41" ht="21">
      <c r="A503" s="21"/>
      <c r="B503" s="21"/>
      <c r="C503" s="136"/>
      <c r="D503" s="21"/>
      <c r="E503" s="21"/>
      <c r="F503" s="138"/>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4"/>
      <c r="AL503" s="21"/>
      <c r="AM503" s="21"/>
      <c r="AN503" s="21"/>
      <c r="AO503" s="21"/>
    </row>
    <row r="504" spans="1:41" ht="21">
      <c r="A504" s="21"/>
      <c r="B504" s="21"/>
      <c r="C504" s="136"/>
      <c r="D504" s="21"/>
      <c r="E504" s="21"/>
      <c r="F504" s="138"/>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4"/>
      <c r="AL504" s="21"/>
      <c r="AM504" s="21"/>
      <c r="AN504" s="21"/>
      <c r="AO504" s="21"/>
    </row>
    <row r="505" spans="1:41" ht="21">
      <c r="A505" s="21"/>
      <c r="B505" s="21"/>
      <c r="C505" s="136"/>
      <c r="D505" s="21"/>
      <c r="E505" s="21"/>
      <c r="F505" s="138"/>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4"/>
      <c r="AL505" s="21"/>
      <c r="AM505" s="21"/>
      <c r="AN505" s="21"/>
      <c r="AO505" s="21"/>
    </row>
    <row r="506" spans="1:41" ht="21">
      <c r="A506" s="21"/>
      <c r="B506" s="21"/>
      <c r="C506" s="136"/>
      <c r="D506" s="21"/>
      <c r="E506" s="21"/>
      <c r="F506" s="138"/>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4"/>
      <c r="AL506" s="21"/>
      <c r="AM506" s="21"/>
      <c r="AN506" s="21"/>
      <c r="AO506" s="21"/>
    </row>
    <row r="507" spans="1:41" ht="21">
      <c r="A507" s="21"/>
      <c r="B507" s="21"/>
      <c r="C507" s="136"/>
      <c r="D507" s="21"/>
      <c r="E507" s="21"/>
      <c r="F507" s="138"/>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4"/>
      <c r="AL507" s="21"/>
      <c r="AM507" s="21"/>
      <c r="AN507" s="21"/>
      <c r="AO507" s="21"/>
    </row>
    <row r="508" spans="1:41" ht="21">
      <c r="A508" s="21"/>
      <c r="B508" s="21"/>
      <c r="C508" s="136"/>
      <c r="D508" s="21"/>
      <c r="E508" s="21"/>
      <c r="F508" s="138"/>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4"/>
      <c r="AL508" s="21"/>
      <c r="AM508" s="21"/>
      <c r="AN508" s="21"/>
      <c r="AO508" s="21"/>
    </row>
    <row r="509" spans="1:41" ht="21">
      <c r="A509" s="21"/>
      <c r="B509" s="21"/>
      <c r="C509" s="136"/>
      <c r="D509" s="21"/>
      <c r="E509" s="21"/>
      <c r="F509" s="138"/>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4"/>
      <c r="AL509" s="21"/>
      <c r="AM509" s="21"/>
      <c r="AN509" s="21"/>
      <c r="AO509" s="21"/>
    </row>
    <row r="510" spans="1:41" ht="21">
      <c r="A510" s="21"/>
      <c r="B510" s="21"/>
      <c r="C510" s="136"/>
      <c r="D510" s="21"/>
      <c r="E510" s="21"/>
      <c r="F510" s="138"/>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4"/>
      <c r="AL510" s="21"/>
      <c r="AM510" s="21"/>
      <c r="AN510" s="21"/>
      <c r="AO510" s="21"/>
    </row>
    <row r="511" spans="1:41" ht="21">
      <c r="A511" s="21"/>
      <c r="B511" s="21"/>
      <c r="C511" s="136"/>
      <c r="D511" s="21"/>
      <c r="E511" s="21"/>
      <c r="F511" s="138"/>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4"/>
      <c r="AL511" s="21"/>
      <c r="AM511" s="21"/>
      <c r="AN511" s="21"/>
      <c r="AO511" s="21"/>
    </row>
    <row r="512" spans="1:41" ht="21">
      <c r="A512" s="21"/>
      <c r="B512" s="21"/>
      <c r="C512" s="136"/>
      <c r="D512" s="21"/>
      <c r="E512" s="21"/>
      <c r="F512" s="138"/>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4"/>
      <c r="AL512" s="21"/>
      <c r="AM512" s="21"/>
      <c r="AN512" s="21"/>
      <c r="AO512" s="21"/>
    </row>
    <row r="513" spans="1:41" ht="21">
      <c r="A513" s="21"/>
      <c r="B513" s="21"/>
      <c r="C513" s="136"/>
      <c r="D513" s="21"/>
      <c r="E513" s="21"/>
      <c r="F513" s="138"/>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4"/>
      <c r="AL513" s="21"/>
      <c r="AM513" s="21"/>
      <c r="AN513" s="21"/>
      <c r="AO513" s="21"/>
    </row>
    <row r="514" spans="1:41" ht="21">
      <c r="A514" s="21"/>
      <c r="B514" s="21"/>
      <c r="C514" s="136"/>
      <c r="D514" s="21"/>
      <c r="E514" s="21"/>
      <c r="F514" s="138"/>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4"/>
      <c r="AL514" s="21"/>
      <c r="AM514" s="21"/>
      <c r="AN514" s="21"/>
      <c r="AO514" s="21"/>
    </row>
    <row r="515" spans="1:41" ht="21">
      <c r="A515" s="21"/>
      <c r="B515" s="21"/>
      <c r="C515" s="136"/>
      <c r="D515" s="21"/>
      <c r="E515" s="21"/>
      <c r="F515" s="138"/>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4"/>
      <c r="AL515" s="21"/>
      <c r="AM515" s="21"/>
      <c r="AN515" s="21"/>
      <c r="AO515" s="21"/>
    </row>
    <row r="516" spans="1:41" ht="21">
      <c r="A516" s="21"/>
      <c r="B516" s="21"/>
      <c r="C516" s="136"/>
      <c r="D516" s="21"/>
      <c r="E516" s="21"/>
      <c r="F516" s="138"/>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4"/>
      <c r="AL516" s="21"/>
      <c r="AM516" s="21"/>
      <c r="AN516" s="21"/>
      <c r="AO516" s="21"/>
    </row>
    <row r="517" spans="1:41" ht="21">
      <c r="A517" s="21"/>
      <c r="B517" s="21"/>
      <c r="C517" s="136"/>
      <c r="D517" s="21"/>
      <c r="E517" s="21"/>
      <c r="F517" s="138"/>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4"/>
      <c r="AL517" s="21"/>
      <c r="AM517" s="21"/>
      <c r="AN517" s="21"/>
      <c r="AO517" s="21"/>
    </row>
    <row r="518" spans="1:41" ht="21">
      <c r="A518" s="21"/>
      <c r="B518" s="21"/>
      <c r="C518" s="136"/>
      <c r="D518" s="21"/>
      <c r="E518" s="21"/>
      <c r="F518" s="138"/>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4"/>
      <c r="AL518" s="21"/>
      <c r="AM518" s="21"/>
      <c r="AN518" s="21"/>
      <c r="AO518" s="21"/>
    </row>
    <row r="519" spans="1:41" ht="21">
      <c r="A519" s="21"/>
      <c r="B519" s="21"/>
      <c r="C519" s="136"/>
      <c r="D519" s="21"/>
      <c r="E519" s="21"/>
      <c r="F519" s="138"/>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4"/>
      <c r="AL519" s="21"/>
      <c r="AM519" s="21"/>
      <c r="AN519" s="21"/>
      <c r="AO519" s="21"/>
    </row>
    <row r="520" spans="1:41" ht="21">
      <c r="A520" s="21"/>
      <c r="B520" s="21"/>
      <c r="C520" s="136"/>
      <c r="D520" s="21"/>
      <c r="E520" s="21"/>
      <c r="F520" s="138"/>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4"/>
      <c r="AL520" s="21"/>
      <c r="AM520" s="21"/>
      <c r="AN520" s="21"/>
      <c r="AO520" s="21"/>
    </row>
    <row r="521" spans="1:41" ht="21">
      <c r="A521" s="21"/>
      <c r="B521" s="21"/>
      <c r="C521" s="136"/>
      <c r="D521" s="21"/>
      <c r="E521" s="21"/>
      <c r="F521" s="138"/>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4"/>
      <c r="AL521" s="21"/>
      <c r="AM521" s="21"/>
      <c r="AN521" s="21"/>
      <c r="AO521" s="21"/>
    </row>
    <row r="522" spans="1:41" ht="21">
      <c r="A522" s="21"/>
      <c r="B522" s="21"/>
      <c r="C522" s="136"/>
      <c r="D522" s="21"/>
      <c r="E522" s="21"/>
      <c r="F522" s="138"/>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4"/>
      <c r="AL522" s="21"/>
      <c r="AM522" s="21"/>
      <c r="AN522" s="21"/>
      <c r="AO522" s="21"/>
    </row>
    <row r="523" spans="1:41" ht="21">
      <c r="A523" s="21"/>
      <c r="B523" s="21"/>
      <c r="C523" s="136"/>
      <c r="D523" s="21"/>
      <c r="E523" s="21"/>
      <c r="F523" s="138"/>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4"/>
      <c r="AL523" s="21"/>
      <c r="AM523" s="21"/>
      <c r="AN523" s="21"/>
      <c r="AO523" s="21"/>
    </row>
    <row r="524" spans="1:41" ht="21">
      <c r="A524" s="21"/>
      <c r="B524" s="21"/>
      <c r="C524" s="136"/>
      <c r="D524" s="21"/>
      <c r="E524" s="21"/>
      <c r="F524" s="138"/>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4"/>
      <c r="AL524" s="21"/>
      <c r="AM524" s="21"/>
      <c r="AN524" s="21"/>
      <c r="AO524" s="21"/>
    </row>
    <row r="525" spans="1:41" ht="21">
      <c r="A525" s="21"/>
      <c r="B525" s="21"/>
      <c r="C525" s="136"/>
      <c r="D525" s="21"/>
      <c r="E525" s="21"/>
      <c r="F525" s="138"/>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4"/>
      <c r="AL525" s="21"/>
      <c r="AM525" s="21"/>
      <c r="AN525" s="21"/>
      <c r="AO525" s="21"/>
    </row>
    <row r="526" spans="1:41" ht="21">
      <c r="A526" s="21"/>
      <c r="B526" s="21"/>
      <c r="C526" s="136"/>
      <c r="D526" s="21"/>
      <c r="E526" s="21"/>
      <c r="F526" s="138"/>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4"/>
      <c r="AL526" s="21"/>
      <c r="AM526" s="21"/>
      <c r="AN526" s="21"/>
      <c r="AO526" s="21"/>
    </row>
    <row r="527" spans="1:41" ht="21">
      <c r="A527" s="21"/>
      <c r="B527" s="21"/>
      <c r="C527" s="136"/>
      <c r="D527" s="21"/>
      <c r="E527" s="21"/>
      <c r="F527" s="138"/>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4"/>
      <c r="AL527" s="21"/>
      <c r="AM527" s="21"/>
      <c r="AN527" s="21"/>
      <c r="AO527" s="21"/>
    </row>
    <row r="528" spans="1:41" ht="21">
      <c r="A528" s="21"/>
      <c r="B528" s="21"/>
      <c r="C528" s="136"/>
      <c r="D528" s="21"/>
      <c r="E528" s="21"/>
      <c r="F528" s="138"/>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4"/>
      <c r="AL528" s="21"/>
      <c r="AM528" s="21"/>
      <c r="AN528" s="21"/>
      <c r="AO528" s="21"/>
    </row>
    <row r="529" spans="1:41" ht="21">
      <c r="A529" s="21"/>
      <c r="B529" s="21"/>
      <c r="C529" s="136"/>
      <c r="D529" s="21"/>
      <c r="E529" s="21"/>
      <c r="F529" s="138"/>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4"/>
      <c r="AL529" s="21"/>
      <c r="AM529" s="21"/>
      <c r="AN529" s="21"/>
      <c r="AO529" s="21"/>
    </row>
    <row r="530" spans="1:41" ht="21">
      <c r="A530" s="21"/>
      <c r="B530" s="21"/>
      <c r="C530" s="136"/>
      <c r="D530" s="21"/>
      <c r="E530" s="21"/>
      <c r="F530" s="138"/>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4"/>
      <c r="AL530" s="21"/>
      <c r="AM530" s="21"/>
      <c r="AN530" s="21"/>
      <c r="AO530" s="21"/>
    </row>
    <row r="531" spans="1:41" ht="21">
      <c r="A531" s="21"/>
      <c r="B531" s="21"/>
      <c r="C531" s="136"/>
      <c r="D531" s="21"/>
      <c r="E531" s="21"/>
      <c r="F531" s="138"/>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4"/>
      <c r="AL531" s="21"/>
      <c r="AM531" s="21"/>
      <c r="AN531" s="21"/>
      <c r="AO531" s="21"/>
    </row>
    <row r="532" spans="1:41" ht="21">
      <c r="A532" s="21"/>
      <c r="B532" s="21"/>
      <c r="C532" s="136"/>
      <c r="D532" s="21"/>
      <c r="E532" s="21"/>
      <c r="F532" s="138"/>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4"/>
      <c r="AL532" s="21"/>
      <c r="AM532" s="21"/>
      <c r="AN532" s="21"/>
      <c r="AO532" s="21"/>
    </row>
    <row r="533" spans="1:41" ht="21">
      <c r="A533" s="21"/>
      <c r="B533" s="21"/>
      <c r="C533" s="136"/>
      <c r="D533" s="21"/>
      <c r="E533" s="21"/>
      <c r="F533" s="138"/>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4"/>
      <c r="AL533" s="21"/>
      <c r="AM533" s="21"/>
      <c r="AN533" s="21"/>
      <c r="AO533" s="21"/>
    </row>
    <row r="534" spans="1:41" ht="21">
      <c r="A534" s="21"/>
      <c r="B534" s="21"/>
      <c r="C534" s="136"/>
      <c r="D534" s="21"/>
      <c r="E534" s="21"/>
      <c r="F534" s="138"/>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4"/>
      <c r="AL534" s="21"/>
      <c r="AM534" s="21"/>
      <c r="AN534" s="21"/>
      <c r="AO534" s="21"/>
    </row>
    <row r="535" spans="1:41" ht="21">
      <c r="A535" s="21"/>
      <c r="B535" s="21"/>
      <c r="C535" s="136"/>
      <c r="D535" s="21"/>
      <c r="E535" s="21"/>
      <c r="F535" s="138"/>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4"/>
      <c r="AL535" s="21"/>
      <c r="AM535" s="21"/>
      <c r="AN535" s="21"/>
      <c r="AO535" s="21"/>
    </row>
    <row r="536" spans="1:41" ht="21">
      <c r="A536" s="21"/>
      <c r="B536" s="21"/>
      <c r="C536" s="136"/>
      <c r="D536" s="21"/>
      <c r="E536" s="21"/>
      <c r="F536" s="138"/>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4"/>
      <c r="AL536" s="21"/>
      <c r="AM536" s="21"/>
      <c r="AN536" s="21"/>
      <c r="AO536" s="21"/>
    </row>
    <row r="537" spans="1:41" ht="21">
      <c r="A537" s="21"/>
      <c r="B537" s="21"/>
      <c r="C537" s="136"/>
      <c r="D537" s="21"/>
      <c r="E537" s="21"/>
      <c r="F537" s="138"/>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4"/>
      <c r="AL537" s="21"/>
      <c r="AM537" s="21"/>
      <c r="AN537" s="21"/>
      <c r="AO537" s="21"/>
    </row>
    <row r="538" spans="1:41" ht="21">
      <c r="A538" s="21"/>
      <c r="B538" s="21"/>
      <c r="C538" s="136"/>
      <c r="D538" s="21"/>
      <c r="E538" s="21"/>
      <c r="F538" s="138"/>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4"/>
      <c r="AL538" s="21"/>
      <c r="AM538" s="21"/>
      <c r="AN538" s="21"/>
      <c r="AO538" s="21"/>
    </row>
    <row r="539" spans="1:41" ht="21">
      <c r="A539" s="21"/>
      <c r="B539" s="21"/>
      <c r="C539" s="136"/>
      <c r="D539" s="21"/>
      <c r="E539" s="21"/>
      <c r="F539" s="138"/>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4"/>
      <c r="AL539" s="21"/>
      <c r="AM539" s="21"/>
      <c r="AN539" s="21"/>
      <c r="AO539" s="21"/>
    </row>
    <row r="540" spans="1:41" ht="21">
      <c r="A540" s="21"/>
      <c r="B540" s="21"/>
      <c r="C540" s="136"/>
      <c r="D540" s="21"/>
      <c r="E540" s="21"/>
      <c r="F540" s="138"/>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4"/>
      <c r="AL540" s="21"/>
      <c r="AM540" s="21"/>
      <c r="AN540" s="21"/>
      <c r="AO540" s="21"/>
    </row>
    <row r="541" spans="1:41" ht="21">
      <c r="A541" s="21"/>
      <c r="B541" s="21"/>
      <c r="C541" s="136"/>
      <c r="D541" s="21"/>
      <c r="E541" s="21"/>
      <c r="F541" s="138"/>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4"/>
      <c r="AL541" s="21"/>
      <c r="AM541" s="21"/>
      <c r="AN541" s="21"/>
      <c r="AO541" s="21"/>
    </row>
    <row r="542" spans="1:41" ht="21">
      <c r="A542" s="21"/>
      <c r="B542" s="21"/>
      <c r="C542" s="136"/>
      <c r="D542" s="21"/>
      <c r="E542" s="21"/>
      <c r="F542" s="138"/>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4"/>
      <c r="AL542" s="21"/>
      <c r="AM542" s="21"/>
      <c r="AN542" s="21"/>
      <c r="AO542" s="21"/>
    </row>
    <row r="543" spans="1:41" ht="21">
      <c r="A543" s="21"/>
      <c r="B543" s="21"/>
      <c r="C543" s="136"/>
      <c r="D543" s="21"/>
      <c r="E543" s="21"/>
      <c r="F543" s="138"/>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4"/>
      <c r="AL543" s="21"/>
      <c r="AM543" s="21"/>
      <c r="AN543" s="21"/>
      <c r="AO543" s="21"/>
    </row>
    <row r="544" spans="1:41" ht="21">
      <c r="A544" s="21"/>
      <c r="B544" s="21"/>
      <c r="C544" s="136"/>
      <c r="D544" s="21"/>
      <c r="E544" s="21"/>
      <c r="F544" s="138"/>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4"/>
      <c r="AL544" s="21"/>
      <c r="AM544" s="21"/>
      <c r="AN544" s="21"/>
      <c r="AO544" s="21"/>
    </row>
    <row r="545" spans="1:41" ht="21">
      <c r="A545" s="21"/>
      <c r="B545" s="21"/>
      <c r="C545" s="136"/>
      <c r="D545" s="21"/>
      <c r="E545" s="21"/>
      <c r="F545" s="138"/>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4"/>
      <c r="AL545" s="21"/>
      <c r="AM545" s="21"/>
      <c r="AN545" s="21"/>
      <c r="AO545" s="21"/>
    </row>
    <row r="546" spans="1:41" ht="21">
      <c r="A546" s="21"/>
      <c r="B546" s="21"/>
      <c r="C546" s="136"/>
      <c r="D546" s="21"/>
      <c r="E546" s="21"/>
      <c r="F546" s="138"/>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4"/>
      <c r="AL546" s="21"/>
      <c r="AM546" s="21"/>
      <c r="AN546" s="21"/>
      <c r="AO546" s="21"/>
    </row>
    <row r="547" spans="1:41" ht="21">
      <c r="A547" s="21"/>
      <c r="B547" s="21"/>
      <c r="C547" s="136"/>
      <c r="D547" s="21"/>
      <c r="E547" s="21"/>
      <c r="F547" s="138"/>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4"/>
      <c r="AL547" s="21"/>
      <c r="AM547" s="21"/>
      <c r="AN547" s="21"/>
      <c r="AO547" s="21"/>
    </row>
    <row r="548" spans="1:41" ht="21">
      <c r="A548" s="21"/>
      <c r="B548" s="21"/>
      <c r="C548" s="136"/>
      <c r="D548" s="21"/>
      <c r="E548" s="21"/>
      <c r="F548" s="138"/>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4"/>
      <c r="AL548" s="21"/>
      <c r="AM548" s="21"/>
      <c r="AN548" s="21"/>
      <c r="AO548" s="21"/>
    </row>
    <row r="549" spans="1:41" ht="21">
      <c r="A549" s="21"/>
      <c r="B549" s="21"/>
      <c r="C549" s="136"/>
      <c r="D549" s="21"/>
      <c r="E549" s="21"/>
      <c r="F549" s="138"/>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4"/>
      <c r="AL549" s="21"/>
      <c r="AM549" s="21"/>
      <c r="AN549" s="21"/>
      <c r="AO549" s="21"/>
    </row>
    <row r="550" spans="1:41" ht="21">
      <c r="A550" s="21"/>
      <c r="B550" s="21"/>
      <c r="C550" s="136"/>
      <c r="D550" s="21"/>
      <c r="E550" s="21"/>
      <c r="F550" s="138"/>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4"/>
      <c r="AL550" s="21"/>
      <c r="AM550" s="21"/>
      <c r="AN550" s="21"/>
      <c r="AO550" s="21"/>
    </row>
    <row r="551" spans="1:41" ht="21">
      <c r="A551" s="21"/>
      <c r="B551" s="21"/>
      <c r="C551" s="136"/>
      <c r="D551" s="21"/>
      <c r="E551" s="21"/>
      <c r="F551" s="138"/>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4"/>
      <c r="AL551" s="21"/>
      <c r="AM551" s="21"/>
      <c r="AN551" s="21"/>
      <c r="AO551" s="21"/>
    </row>
    <row r="552" spans="1:41" ht="21">
      <c r="A552" s="21"/>
      <c r="B552" s="21"/>
      <c r="C552" s="136"/>
      <c r="D552" s="21"/>
      <c r="E552" s="21"/>
      <c r="F552" s="138"/>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4"/>
      <c r="AL552" s="21"/>
      <c r="AM552" s="21"/>
      <c r="AN552" s="21"/>
      <c r="AO552" s="21"/>
    </row>
    <row r="553" spans="1:41" ht="21">
      <c r="A553" s="21"/>
      <c r="B553" s="21"/>
      <c r="C553" s="136"/>
      <c r="D553" s="21"/>
      <c r="E553" s="21"/>
      <c r="F553" s="138"/>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4"/>
      <c r="AL553" s="21"/>
      <c r="AM553" s="21"/>
      <c r="AN553" s="21"/>
      <c r="AO553" s="21"/>
    </row>
    <row r="554" spans="1:41" ht="21">
      <c r="A554" s="21"/>
      <c r="B554" s="21"/>
      <c r="C554" s="136"/>
      <c r="D554" s="21"/>
      <c r="E554" s="21"/>
      <c r="F554" s="138"/>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4"/>
      <c r="AL554" s="21"/>
      <c r="AM554" s="21"/>
      <c r="AN554" s="21"/>
      <c r="AO554" s="21"/>
    </row>
    <row r="555" spans="1:41" ht="21">
      <c r="A555" s="21"/>
      <c r="B555" s="21"/>
      <c r="C555" s="136"/>
      <c r="D555" s="21"/>
      <c r="E555" s="21"/>
      <c r="F555" s="138"/>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4"/>
      <c r="AL555" s="21"/>
      <c r="AM555" s="21"/>
      <c r="AN555" s="21"/>
      <c r="AO555" s="21"/>
    </row>
    <row r="556" spans="1:41" ht="21">
      <c r="A556" s="21"/>
      <c r="B556" s="21"/>
      <c r="C556" s="136"/>
      <c r="D556" s="21"/>
      <c r="E556" s="21"/>
      <c r="F556" s="138"/>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4"/>
      <c r="AL556" s="21"/>
      <c r="AM556" s="21"/>
      <c r="AN556" s="21"/>
      <c r="AO556" s="21"/>
    </row>
    <row r="557" spans="1:41" ht="21">
      <c r="A557" s="21"/>
      <c r="B557" s="21"/>
      <c r="C557" s="136"/>
      <c r="D557" s="21"/>
      <c r="E557" s="21"/>
      <c r="F557" s="138"/>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4"/>
      <c r="AL557" s="21"/>
      <c r="AM557" s="21"/>
      <c r="AN557" s="21"/>
      <c r="AO557" s="21"/>
    </row>
    <row r="558" spans="1:41" ht="21">
      <c r="A558" s="21"/>
      <c r="B558" s="21"/>
      <c r="C558" s="136"/>
      <c r="D558" s="21"/>
      <c r="E558" s="21"/>
      <c r="F558" s="138"/>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4"/>
      <c r="AL558" s="21"/>
      <c r="AM558" s="21"/>
      <c r="AN558" s="21"/>
      <c r="AO558" s="21"/>
    </row>
    <row r="559" spans="1:41" ht="21">
      <c r="A559" s="21"/>
      <c r="B559" s="21"/>
      <c r="C559" s="136"/>
      <c r="D559" s="21"/>
      <c r="E559" s="21"/>
      <c r="F559" s="138"/>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4"/>
      <c r="AL559" s="21"/>
      <c r="AM559" s="21"/>
      <c r="AN559" s="21"/>
      <c r="AO559" s="21"/>
    </row>
    <row r="560" spans="1:41" ht="21">
      <c r="A560" s="21"/>
      <c r="B560" s="21"/>
      <c r="C560" s="136"/>
      <c r="D560" s="21"/>
      <c r="E560" s="21"/>
      <c r="F560" s="138"/>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4"/>
      <c r="AL560" s="21"/>
      <c r="AM560" s="21"/>
      <c r="AN560" s="21"/>
      <c r="AO560" s="21"/>
    </row>
    <row r="561" spans="1:41" ht="21">
      <c r="A561" s="21"/>
      <c r="B561" s="21"/>
      <c r="C561" s="136"/>
      <c r="D561" s="21"/>
      <c r="E561" s="21"/>
      <c r="F561" s="138"/>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4"/>
      <c r="AL561" s="21"/>
      <c r="AM561" s="21"/>
      <c r="AN561" s="21"/>
      <c r="AO561" s="21"/>
    </row>
    <row r="562" spans="1:41" ht="21">
      <c r="A562" s="21"/>
      <c r="B562" s="21"/>
      <c r="C562" s="136"/>
      <c r="D562" s="21"/>
      <c r="E562" s="21"/>
      <c r="F562" s="138"/>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4"/>
      <c r="AL562" s="21"/>
      <c r="AM562" s="21"/>
      <c r="AN562" s="21"/>
      <c r="AO562" s="21"/>
    </row>
    <row r="563" spans="1:41" ht="21">
      <c r="A563" s="21"/>
      <c r="B563" s="21"/>
      <c r="C563" s="136"/>
      <c r="D563" s="21"/>
      <c r="E563" s="21"/>
      <c r="F563" s="138"/>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4"/>
      <c r="AL563" s="21"/>
      <c r="AM563" s="21"/>
      <c r="AN563" s="21"/>
      <c r="AO563" s="21"/>
    </row>
    <row r="564" spans="1:41" ht="21">
      <c r="A564" s="21"/>
      <c r="B564" s="21"/>
      <c r="C564" s="136"/>
      <c r="D564" s="21"/>
      <c r="E564" s="21"/>
      <c r="F564" s="138"/>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4"/>
      <c r="AL564" s="21"/>
      <c r="AM564" s="21"/>
      <c r="AN564" s="21"/>
      <c r="AO564" s="21"/>
    </row>
    <row r="565" spans="1:41" ht="21">
      <c r="A565" s="21"/>
      <c r="B565" s="21"/>
      <c r="C565" s="136"/>
      <c r="D565" s="21"/>
      <c r="E565" s="21"/>
      <c r="F565" s="138"/>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4"/>
      <c r="AL565" s="21"/>
      <c r="AM565" s="21"/>
      <c r="AN565" s="21"/>
      <c r="AO565" s="21"/>
    </row>
    <row r="566" spans="1:41" ht="21">
      <c r="A566" s="21"/>
      <c r="B566" s="21"/>
      <c r="C566" s="136"/>
      <c r="D566" s="21"/>
      <c r="E566" s="21"/>
      <c r="F566" s="138"/>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4"/>
      <c r="AL566" s="21"/>
      <c r="AM566" s="21"/>
      <c r="AN566" s="21"/>
      <c r="AO566" s="21"/>
    </row>
    <row r="567" spans="1:41" ht="21">
      <c r="A567" s="21"/>
      <c r="B567" s="21"/>
      <c r="C567" s="136"/>
      <c r="D567" s="21"/>
      <c r="E567" s="21"/>
      <c r="F567" s="138"/>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4"/>
      <c r="AL567" s="21"/>
      <c r="AM567" s="21"/>
      <c r="AN567" s="21"/>
      <c r="AO567" s="21"/>
    </row>
    <row r="568" spans="1:41" ht="21">
      <c r="A568" s="21"/>
      <c r="B568" s="21"/>
      <c r="C568" s="136"/>
      <c r="D568" s="21"/>
      <c r="E568" s="21"/>
      <c r="F568" s="138"/>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4"/>
      <c r="AL568" s="21"/>
      <c r="AM568" s="21"/>
      <c r="AN568" s="21"/>
      <c r="AO568" s="21"/>
    </row>
    <row r="569" spans="1:41" ht="21">
      <c r="A569" s="21"/>
      <c r="B569" s="21"/>
      <c r="C569" s="136"/>
      <c r="D569" s="21"/>
      <c r="E569" s="21"/>
      <c r="F569" s="138"/>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4"/>
      <c r="AL569" s="21"/>
      <c r="AM569" s="21"/>
      <c r="AN569" s="21"/>
      <c r="AO569" s="21"/>
    </row>
    <row r="570" spans="1:41" ht="21">
      <c r="A570" s="21"/>
      <c r="B570" s="21"/>
      <c r="C570" s="136"/>
      <c r="D570" s="21"/>
      <c r="E570" s="21"/>
      <c r="F570" s="138"/>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4"/>
      <c r="AL570" s="21"/>
      <c r="AM570" s="21"/>
      <c r="AN570" s="21"/>
      <c r="AO570" s="21"/>
    </row>
    <row r="571" spans="1:41" ht="21">
      <c r="A571" s="21"/>
      <c r="B571" s="21"/>
      <c r="C571" s="136"/>
      <c r="D571" s="21"/>
      <c r="E571" s="21"/>
      <c r="F571" s="138"/>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4"/>
      <c r="AL571" s="21"/>
      <c r="AM571" s="21"/>
      <c r="AN571" s="21"/>
      <c r="AO571" s="21"/>
    </row>
    <row r="572" spans="1:41" ht="21">
      <c r="A572" s="21"/>
      <c r="B572" s="21"/>
      <c r="C572" s="136"/>
      <c r="D572" s="21"/>
      <c r="E572" s="21"/>
      <c r="F572" s="138"/>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4"/>
      <c r="AL572" s="21"/>
      <c r="AM572" s="21"/>
      <c r="AN572" s="21"/>
      <c r="AO572" s="21"/>
    </row>
    <row r="573" spans="1:41" ht="21">
      <c r="A573" s="21"/>
      <c r="B573" s="21"/>
      <c r="C573" s="136"/>
      <c r="D573" s="21"/>
      <c r="E573" s="21"/>
      <c r="F573" s="138"/>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4"/>
      <c r="AL573" s="21"/>
      <c r="AM573" s="21"/>
      <c r="AN573" s="21"/>
      <c r="AO573" s="21"/>
    </row>
    <row r="574" spans="1:41" ht="21">
      <c r="A574" s="21"/>
      <c r="B574" s="21"/>
      <c r="C574" s="136"/>
      <c r="D574" s="21"/>
      <c r="E574" s="21"/>
      <c r="F574" s="138"/>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4"/>
      <c r="AL574" s="21"/>
      <c r="AM574" s="21"/>
      <c r="AN574" s="21"/>
      <c r="AO574" s="21"/>
    </row>
    <row r="575" spans="1:41" ht="21">
      <c r="A575" s="21"/>
      <c r="B575" s="21"/>
      <c r="C575" s="136"/>
      <c r="D575" s="21"/>
      <c r="E575" s="21"/>
      <c r="F575" s="138"/>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4"/>
      <c r="AL575" s="21"/>
      <c r="AM575" s="21"/>
      <c r="AN575" s="21"/>
      <c r="AO575" s="21"/>
    </row>
    <row r="576" spans="1:41" ht="21">
      <c r="A576" s="21"/>
      <c r="B576" s="21"/>
      <c r="C576" s="136"/>
      <c r="D576" s="21"/>
      <c r="E576" s="21"/>
      <c r="F576" s="138"/>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4"/>
      <c r="AL576" s="21"/>
      <c r="AM576" s="21"/>
      <c r="AN576" s="21"/>
      <c r="AO576" s="21"/>
    </row>
    <row r="577" spans="1:41" ht="21">
      <c r="A577" s="21"/>
      <c r="B577" s="21"/>
      <c r="C577" s="136"/>
      <c r="D577" s="21"/>
      <c r="E577" s="21"/>
      <c r="F577" s="138"/>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4"/>
      <c r="AL577" s="21"/>
      <c r="AM577" s="21"/>
      <c r="AN577" s="21"/>
      <c r="AO577" s="21"/>
    </row>
    <row r="578" spans="1:41" ht="21">
      <c r="A578" s="21"/>
      <c r="B578" s="21"/>
      <c r="C578" s="136"/>
      <c r="D578" s="21"/>
      <c r="E578" s="21"/>
      <c r="F578" s="138"/>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4"/>
      <c r="AL578" s="21"/>
      <c r="AM578" s="21"/>
      <c r="AN578" s="21"/>
      <c r="AO578" s="21"/>
    </row>
    <row r="579" spans="1:41" ht="21">
      <c r="A579" s="21"/>
      <c r="B579" s="21"/>
      <c r="C579" s="136"/>
      <c r="D579" s="21"/>
      <c r="E579" s="21"/>
      <c r="F579" s="138"/>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4"/>
      <c r="AL579" s="21"/>
      <c r="AM579" s="21"/>
      <c r="AN579" s="21"/>
      <c r="AO579" s="21"/>
    </row>
    <row r="580" spans="1:41" ht="21">
      <c r="A580" s="21"/>
      <c r="B580" s="21"/>
      <c r="C580" s="136"/>
      <c r="D580" s="21"/>
      <c r="E580" s="21"/>
      <c r="F580" s="138"/>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4"/>
      <c r="AL580" s="21"/>
      <c r="AM580" s="21"/>
      <c r="AN580" s="21"/>
      <c r="AO580" s="21"/>
    </row>
    <row r="581" spans="1:41" ht="21">
      <c r="A581" s="21"/>
      <c r="B581" s="21"/>
      <c r="C581" s="136"/>
      <c r="D581" s="21"/>
      <c r="E581" s="21"/>
      <c r="F581" s="138"/>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4"/>
      <c r="AL581" s="21"/>
      <c r="AM581" s="21"/>
      <c r="AN581" s="21"/>
      <c r="AO581" s="21"/>
    </row>
    <row r="582" spans="1:41" ht="21">
      <c r="A582" s="21"/>
      <c r="B582" s="21"/>
      <c r="C582" s="136"/>
      <c r="D582" s="21"/>
      <c r="E582" s="21"/>
      <c r="F582" s="138"/>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4"/>
      <c r="AL582" s="21"/>
      <c r="AM582" s="21"/>
      <c r="AN582" s="21"/>
      <c r="AO582" s="21"/>
    </row>
    <row r="583" spans="1:41" ht="21">
      <c r="A583" s="21"/>
      <c r="B583" s="21"/>
      <c r="C583" s="136"/>
      <c r="D583" s="21"/>
      <c r="E583" s="21"/>
      <c r="F583" s="138"/>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4"/>
      <c r="AL583" s="21"/>
      <c r="AM583" s="21"/>
      <c r="AN583" s="21"/>
      <c r="AO583" s="21"/>
    </row>
    <row r="584" spans="1:41" ht="21">
      <c r="A584" s="21"/>
      <c r="B584" s="21"/>
      <c r="C584" s="136"/>
      <c r="D584" s="21"/>
      <c r="E584" s="21"/>
      <c r="F584" s="138"/>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4"/>
      <c r="AL584" s="21"/>
      <c r="AM584" s="21"/>
      <c r="AN584" s="21"/>
      <c r="AO584" s="21"/>
    </row>
    <row r="585" spans="1:41" ht="21">
      <c r="A585" s="21"/>
      <c r="B585" s="21"/>
      <c r="C585" s="136"/>
      <c r="D585" s="21"/>
      <c r="E585" s="21"/>
      <c r="F585" s="138"/>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4"/>
      <c r="AL585" s="21"/>
      <c r="AM585" s="21"/>
      <c r="AN585" s="21"/>
      <c r="AO585" s="21"/>
    </row>
    <row r="586" spans="1:41" ht="21">
      <c r="A586" s="21"/>
      <c r="B586" s="21"/>
      <c r="C586" s="136"/>
      <c r="D586" s="21"/>
      <c r="E586" s="21"/>
      <c r="F586" s="138"/>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4"/>
      <c r="AL586" s="21"/>
      <c r="AM586" s="21"/>
      <c r="AN586" s="21"/>
      <c r="AO586" s="21"/>
    </row>
    <row r="587" spans="1:41" ht="21">
      <c r="A587" s="21"/>
      <c r="B587" s="21"/>
      <c r="C587" s="136"/>
      <c r="D587" s="21"/>
      <c r="E587" s="21"/>
      <c r="F587" s="138"/>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4"/>
      <c r="AL587" s="21"/>
      <c r="AM587" s="21"/>
      <c r="AN587" s="21"/>
      <c r="AO587" s="21"/>
    </row>
    <row r="588" spans="1:41" ht="21">
      <c r="A588" s="21"/>
      <c r="B588" s="21"/>
      <c r="C588" s="136"/>
      <c r="D588" s="21"/>
      <c r="E588" s="21"/>
      <c r="F588" s="138"/>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4"/>
      <c r="AL588" s="21"/>
      <c r="AM588" s="21"/>
      <c r="AN588" s="21"/>
      <c r="AO588" s="21"/>
    </row>
    <row r="589" spans="1:41" ht="21">
      <c r="A589" s="21"/>
      <c r="B589" s="21"/>
      <c r="C589" s="136"/>
      <c r="D589" s="21"/>
      <c r="E589" s="21"/>
      <c r="F589" s="138"/>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4"/>
      <c r="AL589" s="21"/>
      <c r="AM589" s="21"/>
      <c r="AN589" s="21"/>
      <c r="AO589" s="21"/>
    </row>
    <row r="590" spans="1:41" ht="21">
      <c r="A590" s="21"/>
      <c r="B590" s="21"/>
      <c r="C590" s="136"/>
      <c r="D590" s="21"/>
      <c r="E590" s="21"/>
      <c r="F590" s="138"/>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4"/>
      <c r="AL590" s="21"/>
      <c r="AM590" s="21"/>
      <c r="AN590" s="21"/>
      <c r="AO590" s="21"/>
    </row>
    <row r="591" spans="1:41" ht="21">
      <c r="A591" s="21"/>
      <c r="B591" s="21"/>
      <c r="C591" s="136"/>
      <c r="D591" s="21"/>
      <c r="E591" s="21"/>
      <c r="F591" s="138"/>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4"/>
      <c r="AL591" s="21"/>
      <c r="AM591" s="21"/>
      <c r="AN591" s="21"/>
      <c r="AO591" s="21"/>
    </row>
    <row r="592" spans="1:41" ht="21">
      <c r="A592" s="21"/>
      <c r="B592" s="21"/>
      <c r="C592" s="136"/>
      <c r="D592" s="21"/>
      <c r="E592" s="21"/>
      <c r="F592" s="138"/>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4"/>
      <c r="AL592" s="21"/>
      <c r="AM592" s="21"/>
      <c r="AN592" s="21"/>
      <c r="AO592" s="21"/>
    </row>
    <row r="593" spans="1:41" ht="21">
      <c r="A593" s="21"/>
      <c r="B593" s="21"/>
      <c r="C593" s="136"/>
      <c r="D593" s="21"/>
      <c r="E593" s="21"/>
      <c r="F593" s="138"/>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4"/>
      <c r="AL593" s="21"/>
      <c r="AM593" s="21"/>
      <c r="AN593" s="21"/>
      <c r="AO593" s="21"/>
    </row>
    <row r="594" spans="1:41" ht="21">
      <c r="A594" s="21"/>
      <c r="B594" s="21"/>
      <c r="C594" s="136"/>
      <c r="D594" s="21"/>
      <c r="E594" s="21"/>
      <c r="F594" s="138"/>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4"/>
      <c r="AL594" s="21"/>
      <c r="AM594" s="21"/>
      <c r="AN594" s="21"/>
      <c r="AO594" s="21"/>
    </row>
    <row r="595" spans="1:41" ht="21">
      <c r="A595" s="21"/>
      <c r="B595" s="21"/>
      <c r="C595" s="136"/>
      <c r="D595" s="21"/>
      <c r="E595" s="21"/>
      <c r="F595" s="138"/>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4"/>
      <c r="AL595" s="21"/>
      <c r="AM595" s="21"/>
      <c r="AN595" s="21"/>
      <c r="AO595" s="21"/>
    </row>
    <row r="596" spans="1:41" ht="21">
      <c r="A596" s="21"/>
      <c r="B596" s="21"/>
      <c r="C596" s="136"/>
      <c r="D596" s="21"/>
      <c r="E596" s="21"/>
      <c r="F596" s="138"/>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4"/>
      <c r="AL596" s="21"/>
      <c r="AM596" s="21"/>
      <c r="AN596" s="21"/>
      <c r="AO596" s="21"/>
    </row>
    <row r="597" spans="1:41" ht="21">
      <c r="A597" s="21"/>
      <c r="B597" s="21"/>
      <c r="C597" s="136"/>
      <c r="D597" s="21"/>
      <c r="E597" s="21"/>
      <c r="F597" s="138"/>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4"/>
      <c r="AL597" s="21"/>
      <c r="AM597" s="21"/>
      <c r="AN597" s="21"/>
      <c r="AO597" s="21"/>
    </row>
    <row r="598" spans="1:41" ht="21">
      <c r="A598" s="21"/>
      <c r="B598" s="21"/>
      <c r="C598" s="136"/>
      <c r="D598" s="21"/>
      <c r="E598" s="21"/>
      <c r="F598" s="138"/>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4"/>
      <c r="AL598" s="21"/>
      <c r="AM598" s="21"/>
      <c r="AN598" s="21"/>
      <c r="AO598" s="21"/>
    </row>
    <row r="599" spans="1:41" ht="21">
      <c r="A599" s="21"/>
      <c r="B599" s="21"/>
      <c r="C599" s="136"/>
      <c r="D599" s="21"/>
      <c r="E599" s="21"/>
      <c r="F599" s="138"/>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4"/>
      <c r="AL599" s="21"/>
      <c r="AM599" s="21"/>
      <c r="AN599" s="21"/>
      <c r="AO599" s="21"/>
    </row>
    <row r="600" spans="1:41" ht="21">
      <c r="A600" s="21"/>
      <c r="B600" s="21"/>
      <c r="C600" s="136"/>
      <c r="D600" s="21"/>
      <c r="E600" s="21"/>
      <c r="F600" s="138"/>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4"/>
      <c r="AL600" s="21"/>
      <c r="AM600" s="21"/>
      <c r="AN600" s="21"/>
      <c r="AO600" s="21"/>
    </row>
    <row r="601" spans="1:41" ht="21">
      <c r="A601" s="21"/>
      <c r="B601" s="21"/>
      <c r="C601" s="136"/>
      <c r="D601" s="21"/>
      <c r="E601" s="21"/>
      <c r="F601" s="138"/>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4"/>
      <c r="AL601" s="21"/>
      <c r="AM601" s="21"/>
      <c r="AN601" s="21"/>
      <c r="AO601" s="21"/>
    </row>
    <row r="602" spans="1:41" ht="21">
      <c r="A602" s="21"/>
      <c r="B602" s="21"/>
      <c r="C602" s="136"/>
      <c r="D602" s="21"/>
      <c r="E602" s="21"/>
      <c r="F602" s="138"/>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4"/>
      <c r="AL602" s="21"/>
      <c r="AM602" s="21"/>
      <c r="AN602" s="21"/>
      <c r="AO602" s="21"/>
    </row>
    <row r="603" spans="1:41" ht="21">
      <c r="A603" s="21"/>
      <c r="B603" s="21"/>
      <c r="C603" s="136"/>
      <c r="D603" s="21"/>
      <c r="E603" s="21"/>
      <c r="F603" s="138"/>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4"/>
      <c r="AL603" s="21"/>
      <c r="AM603" s="21"/>
      <c r="AN603" s="21"/>
      <c r="AO603" s="21"/>
    </row>
    <row r="604" spans="1:41" ht="21">
      <c r="A604" s="21"/>
      <c r="B604" s="21"/>
      <c r="C604" s="136"/>
      <c r="D604" s="21"/>
      <c r="E604" s="21"/>
      <c r="F604" s="138"/>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4"/>
      <c r="AL604" s="21"/>
      <c r="AM604" s="21"/>
      <c r="AN604" s="21"/>
      <c r="AO604" s="21"/>
    </row>
    <row r="605" spans="1:41" ht="21">
      <c r="A605" s="21"/>
      <c r="B605" s="21"/>
      <c r="C605" s="136"/>
      <c r="D605" s="21"/>
      <c r="E605" s="21"/>
      <c r="F605" s="138"/>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4"/>
      <c r="AL605" s="21"/>
      <c r="AM605" s="21"/>
      <c r="AN605" s="21"/>
      <c r="AO605" s="21"/>
    </row>
    <row r="606" spans="1:41" ht="21">
      <c r="A606" s="21"/>
      <c r="B606" s="21"/>
      <c r="C606" s="136"/>
      <c r="D606" s="21"/>
      <c r="E606" s="21"/>
      <c r="F606" s="138"/>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4"/>
      <c r="AL606" s="21"/>
      <c r="AM606" s="21"/>
      <c r="AN606" s="21"/>
      <c r="AO606" s="21"/>
    </row>
    <row r="607" spans="1:41" ht="21">
      <c r="A607" s="21"/>
      <c r="B607" s="21"/>
      <c r="C607" s="136"/>
      <c r="D607" s="21"/>
      <c r="E607" s="21"/>
      <c r="F607" s="138"/>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4"/>
      <c r="AL607" s="21"/>
      <c r="AM607" s="21"/>
      <c r="AN607" s="21"/>
      <c r="AO607" s="21"/>
    </row>
    <row r="608" spans="1:41" ht="21">
      <c r="A608" s="21"/>
      <c r="B608" s="21"/>
      <c r="C608" s="136"/>
      <c r="D608" s="21"/>
      <c r="E608" s="21"/>
      <c r="F608" s="138"/>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4"/>
      <c r="AL608" s="21"/>
      <c r="AM608" s="21"/>
      <c r="AN608" s="21"/>
      <c r="AO608" s="21"/>
    </row>
    <row r="609" spans="1:41" ht="21">
      <c r="A609" s="21"/>
      <c r="B609" s="21"/>
      <c r="C609" s="136"/>
      <c r="D609" s="21"/>
      <c r="E609" s="21"/>
      <c r="F609" s="138"/>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4"/>
      <c r="AL609" s="21"/>
      <c r="AM609" s="21"/>
      <c r="AN609" s="21"/>
      <c r="AO609" s="21"/>
    </row>
    <row r="610" spans="1:41" ht="21">
      <c r="A610" s="21"/>
      <c r="B610" s="21"/>
      <c r="C610" s="136"/>
      <c r="D610" s="21"/>
      <c r="E610" s="21"/>
      <c r="F610" s="138"/>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4"/>
      <c r="AL610" s="21"/>
      <c r="AM610" s="21"/>
      <c r="AN610" s="21"/>
      <c r="AO610" s="21"/>
    </row>
    <row r="611" spans="1:41" ht="21">
      <c r="A611" s="21"/>
      <c r="B611" s="21"/>
      <c r="C611" s="136"/>
      <c r="D611" s="21"/>
      <c r="E611" s="21"/>
      <c r="F611" s="138"/>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4"/>
      <c r="AL611" s="21"/>
      <c r="AM611" s="21"/>
      <c r="AN611" s="21"/>
      <c r="AO611" s="21"/>
    </row>
    <row r="612" spans="1:41" ht="21">
      <c r="A612" s="21"/>
      <c r="B612" s="21"/>
      <c r="C612" s="136"/>
      <c r="D612" s="21"/>
      <c r="E612" s="21"/>
      <c r="F612" s="138"/>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4"/>
      <c r="AL612" s="21"/>
      <c r="AM612" s="21"/>
      <c r="AN612" s="21"/>
      <c r="AO612" s="21"/>
    </row>
    <row r="613" spans="1:41" ht="21">
      <c r="A613" s="21"/>
      <c r="B613" s="21"/>
      <c r="C613" s="136"/>
      <c r="D613" s="21"/>
      <c r="E613" s="21"/>
      <c r="F613" s="138"/>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4"/>
      <c r="AL613" s="21"/>
      <c r="AM613" s="21"/>
      <c r="AN613" s="21"/>
      <c r="AO613" s="21"/>
    </row>
    <row r="614" spans="1:41" ht="21">
      <c r="A614" s="21"/>
      <c r="B614" s="21"/>
      <c r="C614" s="136"/>
      <c r="D614" s="21"/>
      <c r="E614" s="21"/>
      <c r="F614" s="138"/>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4"/>
      <c r="AL614" s="21"/>
      <c r="AM614" s="21"/>
      <c r="AN614" s="21"/>
      <c r="AO614" s="21"/>
    </row>
    <row r="615" spans="1:41" ht="21">
      <c r="A615" s="21"/>
      <c r="B615" s="21"/>
      <c r="C615" s="136"/>
      <c r="D615" s="21"/>
      <c r="E615" s="21"/>
      <c r="F615" s="138"/>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4"/>
      <c r="AL615" s="21"/>
      <c r="AM615" s="21"/>
      <c r="AN615" s="21"/>
      <c r="AO615" s="21"/>
    </row>
    <row r="616" spans="1:41" ht="21">
      <c r="A616" s="21"/>
      <c r="B616" s="21"/>
      <c r="C616" s="136"/>
      <c r="D616" s="21"/>
      <c r="E616" s="21"/>
      <c r="F616" s="138"/>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4"/>
      <c r="AL616" s="21"/>
      <c r="AM616" s="21"/>
      <c r="AN616" s="21"/>
      <c r="AO616" s="21"/>
    </row>
    <row r="617" spans="1:41" ht="21">
      <c r="A617" s="21"/>
      <c r="B617" s="21"/>
      <c r="C617" s="136"/>
      <c r="D617" s="21"/>
      <c r="E617" s="21"/>
      <c r="F617" s="138"/>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4"/>
      <c r="AL617" s="21"/>
      <c r="AM617" s="21"/>
      <c r="AN617" s="21"/>
      <c r="AO617" s="21"/>
    </row>
    <row r="618" spans="1:41" ht="21">
      <c r="A618" s="21"/>
      <c r="B618" s="21"/>
      <c r="C618" s="136"/>
      <c r="D618" s="21"/>
      <c r="E618" s="21"/>
      <c r="F618" s="138"/>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4"/>
      <c r="AL618" s="21"/>
      <c r="AM618" s="21"/>
      <c r="AN618" s="21"/>
      <c r="AO618" s="21"/>
    </row>
    <row r="619" spans="1:41" ht="21">
      <c r="A619" s="21"/>
      <c r="B619" s="21"/>
      <c r="C619" s="136"/>
      <c r="D619" s="21"/>
      <c r="E619" s="21"/>
      <c r="F619" s="138"/>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4"/>
      <c r="AL619" s="21"/>
      <c r="AM619" s="21"/>
      <c r="AN619" s="21"/>
      <c r="AO619" s="21"/>
    </row>
    <row r="620" spans="1:41" ht="21">
      <c r="A620" s="21"/>
      <c r="B620" s="21"/>
      <c r="C620" s="136"/>
      <c r="D620" s="21"/>
      <c r="E620" s="21"/>
      <c r="F620" s="138"/>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4"/>
      <c r="AL620" s="21"/>
      <c r="AM620" s="21"/>
      <c r="AN620" s="21"/>
      <c r="AO620" s="21"/>
    </row>
    <row r="621" spans="1:41" ht="21">
      <c r="A621" s="21"/>
      <c r="B621" s="21"/>
      <c r="C621" s="136"/>
      <c r="D621" s="21"/>
      <c r="E621" s="21"/>
      <c r="F621" s="138"/>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4"/>
      <c r="AL621" s="21"/>
      <c r="AM621" s="21"/>
      <c r="AN621" s="21"/>
      <c r="AO621" s="21"/>
    </row>
    <row r="622" spans="1:41" ht="21">
      <c r="A622" s="21"/>
      <c r="B622" s="21"/>
      <c r="C622" s="136"/>
      <c r="D622" s="21"/>
      <c r="E622" s="21"/>
      <c r="F622" s="138"/>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4"/>
      <c r="AL622" s="21"/>
      <c r="AM622" s="21"/>
      <c r="AN622" s="21"/>
      <c r="AO622" s="21"/>
    </row>
    <row r="623" spans="1:41" ht="21">
      <c r="A623" s="21"/>
      <c r="B623" s="21"/>
      <c r="C623" s="136"/>
      <c r="D623" s="21"/>
      <c r="E623" s="21"/>
      <c r="F623" s="138"/>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4"/>
      <c r="AL623" s="21"/>
      <c r="AM623" s="21"/>
      <c r="AN623" s="21"/>
      <c r="AO623" s="21"/>
    </row>
    <row r="624" spans="1:41" ht="21">
      <c r="A624" s="21"/>
      <c r="B624" s="21"/>
      <c r="C624" s="136"/>
      <c r="D624" s="21"/>
      <c r="E624" s="21"/>
      <c r="F624" s="138"/>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4"/>
      <c r="AL624" s="21"/>
      <c r="AM624" s="21"/>
      <c r="AN624" s="21"/>
      <c r="AO624" s="21"/>
    </row>
    <row r="625" spans="1:41" ht="21">
      <c r="A625" s="21"/>
      <c r="B625" s="21"/>
      <c r="C625" s="136"/>
      <c r="D625" s="21"/>
      <c r="E625" s="21"/>
      <c r="F625" s="138"/>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4"/>
      <c r="AL625" s="21"/>
      <c r="AM625" s="21"/>
      <c r="AN625" s="21"/>
      <c r="AO625" s="21"/>
    </row>
    <row r="626" spans="1:41" ht="21">
      <c r="A626" s="21"/>
      <c r="B626" s="21"/>
      <c r="C626" s="136"/>
      <c r="D626" s="21"/>
      <c r="E626" s="21"/>
      <c r="F626" s="138"/>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4"/>
      <c r="AL626" s="21"/>
      <c r="AM626" s="21"/>
      <c r="AN626" s="21"/>
      <c r="AO626" s="21"/>
    </row>
    <row r="627" spans="1:41" ht="21">
      <c r="A627" s="21"/>
      <c r="B627" s="21"/>
      <c r="C627" s="136"/>
      <c r="D627" s="21"/>
      <c r="E627" s="21"/>
      <c r="F627" s="138"/>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4"/>
      <c r="AL627" s="21"/>
      <c r="AM627" s="21"/>
      <c r="AN627" s="21"/>
      <c r="AO627" s="21"/>
    </row>
    <row r="628" spans="1:41" ht="21">
      <c r="A628" s="21"/>
      <c r="B628" s="21"/>
      <c r="C628" s="136"/>
      <c r="D628" s="21"/>
      <c r="E628" s="21"/>
      <c r="F628" s="138"/>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4"/>
      <c r="AL628" s="21"/>
      <c r="AM628" s="21"/>
      <c r="AN628" s="21"/>
      <c r="AO628" s="21"/>
    </row>
    <row r="629" spans="1:41" ht="21">
      <c r="A629" s="21"/>
      <c r="B629" s="21"/>
      <c r="C629" s="136"/>
      <c r="D629" s="21"/>
      <c r="E629" s="21"/>
      <c r="F629" s="138"/>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4"/>
      <c r="AL629" s="21"/>
      <c r="AM629" s="21"/>
      <c r="AN629" s="21"/>
      <c r="AO629" s="21"/>
    </row>
    <row r="630" spans="1:41" ht="21">
      <c r="A630" s="21"/>
      <c r="B630" s="21"/>
      <c r="C630" s="136"/>
      <c r="D630" s="21"/>
      <c r="E630" s="21"/>
      <c r="F630" s="138"/>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4"/>
      <c r="AL630" s="21"/>
      <c r="AM630" s="21"/>
      <c r="AN630" s="21"/>
      <c r="AO630" s="21"/>
    </row>
    <row r="631" spans="1:41" ht="21">
      <c r="A631" s="21"/>
      <c r="B631" s="21"/>
      <c r="C631" s="136"/>
      <c r="D631" s="21"/>
      <c r="E631" s="21"/>
      <c r="F631" s="138"/>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4"/>
      <c r="AL631" s="21"/>
      <c r="AM631" s="21"/>
      <c r="AN631" s="21"/>
      <c r="AO631" s="21"/>
    </row>
    <row r="632" spans="1:41" ht="21">
      <c r="A632" s="21"/>
      <c r="B632" s="21"/>
      <c r="C632" s="136"/>
      <c r="D632" s="21"/>
      <c r="E632" s="21"/>
      <c r="F632" s="138"/>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4"/>
      <c r="AL632" s="21"/>
      <c r="AM632" s="21"/>
      <c r="AN632" s="21"/>
      <c r="AO632" s="21"/>
    </row>
    <row r="633" spans="1:41" ht="21">
      <c r="A633" s="21"/>
      <c r="B633" s="21"/>
      <c r="C633" s="136"/>
      <c r="D633" s="21"/>
      <c r="E633" s="21"/>
      <c r="F633" s="138"/>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4"/>
      <c r="AL633" s="21"/>
      <c r="AM633" s="21"/>
      <c r="AN633" s="21"/>
      <c r="AO633" s="21"/>
    </row>
    <row r="634" spans="1:41" ht="21">
      <c r="A634" s="21"/>
      <c r="B634" s="21"/>
      <c r="C634" s="136"/>
      <c r="D634" s="21"/>
      <c r="E634" s="21"/>
      <c r="F634" s="138"/>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4"/>
      <c r="AL634" s="21"/>
      <c r="AM634" s="21"/>
      <c r="AN634" s="21"/>
      <c r="AO634" s="21"/>
    </row>
    <row r="635" spans="1:41" ht="21">
      <c r="A635" s="21"/>
      <c r="B635" s="21"/>
      <c r="C635" s="136"/>
      <c r="D635" s="21"/>
      <c r="E635" s="21"/>
      <c r="F635" s="138"/>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4"/>
      <c r="AL635" s="21"/>
      <c r="AM635" s="21"/>
      <c r="AN635" s="21"/>
      <c r="AO635" s="21"/>
    </row>
    <row r="636" spans="1:41" ht="21">
      <c r="A636" s="21"/>
      <c r="B636" s="21"/>
      <c r="C636" s="136"/>
      <c r="D636" s="21"/>
      <c r="E636" s="21"/>
      <c r="F636" s="138"/>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4"/>
      <c r="AL636" s="21"/>
      <c r="AM636" s="21"/>
      <c r="AN636" s="21"/>
      <c r="AO636" s="21"/>
    </row>
    <row r="637" spans="1:41" ht="21">
      <c r="A637" s="21"/>
      <c r="B637" s="21"/>
      <c r="C637" s="136"/>
      <c r="D637" s="21"/>
      <c r="E637" s="21"/>
      <c r="F637" s="138"/>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4"/>
      <c r="AL637" s="21"/>
      <c r="AM637" s="21"/>
      <c r="AN637" s="21"/>
      <c r="AO637" s="21"/>
    </row>
    <row r="638" spans="1:41" ht="21">
      <c r="A638" s="21"/>
      <c r="B638" s="21"/>
      <c r="C638" s="136"/>
      <c r="D638" s="21"/>
      <c r="E638" s="21"/>
      <c r="F638" s="138"/>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4"/>
      <c r="AL638" s="21"/>
      <c r="AM638" s="21"/>
      <c r="AN638" s="21"/>
      <c r="AO638" s="21"/>
    </row>
    <row r="639" spans="1:41" ht="21">
      <c r="A639" s="21"/>
      <c r="B639" s="21"/>
      <c r="C639" s="136"/>
      <c r="D639" s="21"/>
      <c r="E639" s="21"/>
      <c r="F639" s="138"/>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4"/>
      <c r="AL639" s="21"/>
      <c r="AM639" s="21"/>
      <c r="AN639" s="21"/>
      <c r="AO639" s="21"/>
    </row>
    <row r="640" spans="1:41" ht="21">
      <c r="A640" s="21"/>
      <c r="B640" s="21"/>
      <c r="C640" s="136"/>
      <c r="D640" s="21"/>
      <c r="E640" s="21"/>
      <c r="F640" s="138"/>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4"/>
      <c r="AL640" s="21"/>
      <c r="AM640" s="21"/>
      <c r="AN640" s="21"/>
      <c r="AO640" s="21"/>
    </row>
    <row r="641" spans="1:41" ht="21">
      <c r="A641" s="21"/>
      <c r="B641" s="21"/>
      <c r="C641" s="136"/>
      <c r="D641" s="21"/>
      <c r="E641" s="21"/>
      <c r="F641" s="138"/>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4"/>
      <c r="AL641" s="21"/>
      <c r="AM641" s="21"/>
      <c r="AN641" s="21"/>
      <c r="AO641" s="21"/>
    </row>
    <row r="642" spans="1:41" ht="21">
      <c r="A642" s="21"/>
      <c r="B642" s="21"/>
      <c r="C642" s="136"/>
      <c r="D642" s="21"/>
      <c r="E642" s="21"/>
      <c r="F642" s="138"/>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4"/>
      <c r="AL642" s="21"/>
      <c r="AM642" s="21"/>
      <c r="AN642" s="21"/>
      <c r="AO642" s="21"/>
    </row>
    <row r="643" spans="1:41" ht="21">
      <c r="A643" s="21"/>
      <c r="B643" s="21"/>
      <c r="C643" s="136"/>
      <c r="D643" s="21"/>
      <c r="E643" s="21"/>
      <c r="F643" s="138"/>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4"/>
      <c r="AL643" s="21"/>
      <c r="AM643" s="21"/>
      <c r="AN643" s="21"/>
      <c r="AO643" s="21"/>
    </row>
    <row r="644" spans="1:41" ht="21">
      <c r="A644" s="21"/>
      <c r="B644" s="21"/>
      <c r="C644" s="136"/>
      <c r="D644" s="21"/>
      <c r="E644" s="21"/>
      <c r="F644" s="138"/>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4"/>
      <c r="AL644" s="21"/>
      <c r="AM644" s="21"/>
      <c r="AN644" s="21"/>
      <c r="AO644" s="21"/>
    </row>
    <row r="645" spans="1:41" ht="21">
      <c r="A645" s="21"/>
      <c r="B645" s="21"/>
      <c r="C645" s="136"/>
      <c r="D645" s="21"/>
      <c r="E645" s="21"/>
      <c r="F645" s="138"/>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4"/>
      <c r="AL645" s="21"/>
      <c r="AM645" s="21"/>
      <c r="AN645" s="21"/>
      <c r="AO645" s="21"/>
    </row>
    <row r="646" spans="1:41" ht="21">
      <c r="A646" s="21"/>
      <c r="B646" s="21"/>
      <c r="C646" s="136"/>
      <c r="D646" s="21"/>
      <c r="E646" s="21"/>
      <c r="F646" s="138"/>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4"/>
      <c r="AL646" s="21"/>
      <c r="AM646" s="21"/>
      <c r="AN646" s="21"/>
      <c r="AO646" s="21"/>
    </row>
    <row r="647" spans="1:41" ht="21">
      <c r="A647" s="21"/>
      <c r="B647" s="21"/>
      <c r="C647" s="136"/>
      <c r="D647" s="21"/>
      <c r="E647" s="21"/>
      <c r="F647" s="138"/>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4"/>
      <c r="AL647" s="21"/>
      <c r="AM647" s="21"/>
      <c r="AN647" s="21"/>
      <c r="AO647" s="21"/>
    </row>
    <row r="648" spans="1:41" ht="21">
      <c r="A648" s="21"/>
      <c r="B648" s="21"/>
      <c r="C648" s="136"/>
      <c r="D648" s="21"/>
      <c r="E648" s="21"/>
      <c r="F648" s="138"/>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4"/>
      <c r="AL648" s="21"/>
      <c r="AM648" s="21"/>
      <c r="AN648" s="21"/>
      <c r="AO648" s="21"/>
    </row>
    <row r="649" spans="1:41" ht="21">
      <c r="A649" s="21"/>
      <c r="B649" s="21"/>
      <c r="C649" s="136"/>
      <c r="D649" s="21"/>
      <c r="E649" s="21"/>
      <c r="F649" s="138"/>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4"/>
      <c r="AL649" s="21"/>
      <c r="AM649" s="21"/>
      <c r="AN649" s="21"/>
      <c r="AO649" s="21"/>
    </row>
    <row r="650" spans="1:41" ht="21">
      <c r="A650" s="21"/>
      <c r="B650" s="21"/>
      <c r="C650" s="136"/>
      <c r="D650" s="21"/>
      <c r="E650" s="21"/>
      <c r="F650" s="138"/>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4"/>
      <c r="AL650" s="21"/>
      <c r="AM650" s="21"/>
      <c r="AN650" s="21"/>
      <c r="AO650" s="21"/>
    </row>
    <row r="651" spans="1:41" ht="21">
      <c r="A651" s="21"/>
      <c r="B651" s="21"/>
      <c r="C651" s="136"/>
      <c r="D651" s="21"/>
      <c r="E651" s="21"/>
      <c r="F651" s="138"/>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4"/>
      <c r="AL651" s="21"/>
      <c r="AM651" s="21"/>
      <c r="AN651" s="21"/>
      <c r="AO651" s="21"/>
    </row>
    <row r="652" spans="1:41" ht="21">
      <c r="A652" s="21"/>
      <c r="B652" s="21"/>
      <c r="C652" s="136"/>
      <c r="D652" s="21"/>
      <c r="E652" s="21"/>
      <c r="F652" s="138"/>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4"/>
      <c r="AL652" s="21"/>
      <c r="AM652" s="21"/>
      <c r="AN652" s="21"/>
      <c r="AO652" s="21"/>
    </row>
    <row r="653" spans="1:41" ht="21">
      <c r="A653" s="21"/>
      <c r="B653" s="21"/>
      <c r="C653" s="136"/>
      <c r="D653" s="21"/>
      <c r="E653" s="21"/>
      <c r="F653" s="138"/>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4"/>
      <c r="AL653" s="21"/>
      <c r="AM653" s="21"/>
      <c r="AN653" s="21"/>
      <c r="AO653" s="21"/>
    </row>
    <row r="654" spans="1:41" ht="21">
      <c r="A654" s="21"/>
      <c r="B654" s="21"/>
      <c r="C654" s="136"/>
      <c r="D654" s="21"/>
      <c r="E654" s="21"/>
      <c r="F654" s="138"/>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4"/>
      <c r="AL654" s="21"/>
      <c r="AM654" s="21"/>
      <c r="AN654" s="21"/>
      <c r="AO654" s="21"/>
    </row>
    <row r="655" spans="1:41" ht="21">
      <c r="A655" s="21"/>
      <c r="B655" s="21"/>
      <c r="C655" s="136"/>
      <c r="D655" s="21"/>
      <c r="E655" s="21"/>
      <c r="F655" s="138"/>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4"/>
      <c r="AL655" s="21"/>
      <c r="AM655" s="21"/>
      <c r="AN655" s="21"/>
      <c r="AO655" s="21"/>
    </row>
    <row r="656" spans="1:41" ht="21">
      <c r="A656" s="21"/>
      <c r="B656" s="21"/>
      <c r="C656" s="136"/>
      <c r="D656" s="21"/>
      <c r="E656" s="21"/>
      <c r="F656" s="138"/>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4"/>
      <c r="AL656" s="21"/>
      <c r="AM656" s="21"/>
      <c r="AN656" s="21"/>
      <c r="AO656" s="21"/>
    </row>
    <row r="657" spans="1:41" ht="21">
      <c r="A657" s="21"/>
      <c r="B657" s="21"/>
      <c r="C657" s="136"/>
      <c r="D657" s="21"/>
      <c r="E657" s="21"/>
      <c r="F657" s="138"/>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4"/>
      <c r="AL657" s="21"/>
      <c r="AM657" s="21"/>
      <c r="AN657" s="21"/>
      <c r="AO657" s="21"/>
    </row>
    <row r="658" spans="1:41" ht="21">
      <c r="A658" s="21"/>
      <c r="B658" s="21"/>
      <c r="C658" s="136"/>
      <c r="D658" s="21"/>
      <c r="E658" s="21"/>
      <c r="F658" s="138"/>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4"/>
      <c r="AL658" s="21"/>
      <c r="AM658" s="21"/>
      <c r="AN658" s="21"/>
      <c r="AO658" s="21"/>
    </row>
    <row r="659" spans="1:41" ht="21">
      <c r="A659" s="21"/>
      <c r="B659" s="21"/>
      <c r="C659" s="136"/>
      <c r="D659" s="21"/>
      <c r="E659" s="21"/>
      <c r="F659" s="138"/>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4"/>
      <c r="AL659" s="21"/>
      <c r="AM659" s="21"/>
      <c r="AN659" s="21"/>
      <c r="AO659" s="21"/>
    </row>
    <row r="660" spans="1:41" ht="21">
      <c r="A660" s="21"/>
      <c r="B660" s="21"/>
      <c r="C660" s="136"/>
      <c r="D660" s="21"/>
      <c r="E660" s="21"/>
      <c r="F660" s="138"/>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4"/>
      <c r="AL660" s="21"/>
      <c r="AM660" s="21"/>
      <c r="AN660" s="21"/>
      <c r="AO660" s="21"/>
    </row>
    <row r="661" spans="1:41" ht="21">
      <c r="A661" s="21"/>
      <c r="B661" s="21"/>
      <c r="C661" s="136"/>
      <c r="D661" s="21"/>
      <c r="E661" s="21"/>
      <c r="F661" s="138"/>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4"/>
      <c r="AL661" s="21"/>
      <c r="AM661" s="21"/>
      <c r="AN661" s="21"/>
      <c r="AO661" s="21"/>
    </row>
    <row r="662" spans="1:41" ht="21">
      <c r="A662" s="21"/>
      <c r="B662" s="21"/>
      <c r="C662" s="136"/>
      <c r="D662" s="21"/>
      <c r="E662" s="21"/>
      <c r="F662" s="138"/>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4"/>
      <c r="AL662" s="21"/>
      <c r="AM662" s="21"/>
      <c r="AN662" s="21"/>
      <c r="AO662" s="21"/>
    </row>
    <row r="663" spans="1:41" ht="21">
      <c r="A663" s="21"/>
      <c r="B663" s="21"/>
      <c r="C663" s="136"/>
      <c r="D663" s="21"/>
      <c r="E663" s="21"/>
      <c r="F663" s="138"/>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4"/>
      <c r="AL663" s="21"/>
      <c r="AM663" s="21"/>
      <c r="AN663" s="21"/>
      <c r="AO663" s="21"/>
    </row>
    <row r="664" spans="1:41" ht="21">
      <c r="A664" s="21"/>
      <c r="B664" s="21"/>
      <c r="C664" s="136"/>
      <c r="D664" s="21"/>
      <c r="E664" s="21"/>
      <c r="F664" s="138"/>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4"/>
      <c r="AL664" s="21"/>
      <c r="AM664" s="21"/>
      <c r="AN664" s="21"/>
      <c r="AO664" s="21"/>
    </row>
    <row r="665" spans="1:41" ht="21">
      <c r="A665" s="21"/>
      <c r="B665" s="21"/>
      <c r="C665" s="136"/>
      <c r="D665" s="21"/>
      <c r="E665" s="21"/>
      <c r="F665" s="138"/>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4"/>
      <c r="AL665" s="21"/>
      <c r="AM665" s="21"/>
      <c r="AN665" s="21"/>
      <c r="AO665" s="21"/>
    </row>
    <row r="666" spans="1:41" ht="21">
      <c r="A666" s="21"/>
      <c r="B666" s="21"/>
      <c r="C666" s="136"/>
      <c r="D666" s="21"/>
      <c r="E666" s="21"/>
      <c r="F666" s="138"/>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4"/>
      <c r="AL666" s="21"/>
      <c r="AM666" s="21"/>
      <c r="AN666" s="21"/>
      <c r="AO666" s="21"/>
    </row>
    <row r="667" spans="1:41" ht="21">
      <c r="A667" s="21"/>
      <c r="B667" s="21"/>
      <c r="C667" s="136"/>
      <c r="D667" s="21"/>
      <c r="E667" s="21"/>
      <c r="F667" s="138"/>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4"/>
      <c r="AL667" s="21"/>
      <c r="AM667" s="21"/>
      <c r="AN667" s="21"/>
      <c r="AO667" s="21"/>
    </row>
    <row r="668" spans="1:41" ht="21">
      <c r="A668" s="21"/>
      <c r="B668" s="21"/>
      <c r="C668" s="136"/>
      <c r="D668" s="21"/>
      <c r="E668" s="21"/>
      <c r="F668" s="138"/>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4"/>
      <c r="AL668" s="21"/>
      <c r="AM668" s="21"/>
      <c r="AN668" s="21"/>
      <c r="AO668" s="21"/>
    </row>
    <row r="669" spans="1:41" ht="21">
      <c r="A669" s="21"/>
      <c r="B669" s="21"/>
      <c r="C669" s="136"/>
      <c r="D669" s="21"/>
      <c r="E669" s="21"/>
      <c r="F669" s="138"/>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4"/>
      <c r="AL669" s="21"/>
      <c r="AM669" s="21"/>
      <c r="AN669" s="21"/>
      <c r="AO669" s="21"/>
    </row>
    <row r="670" spans="1:41" ht="21">
      <c r="A670" s="21"/>
      <c r="B670" s="21"/>
      <c r="C670" s="136"/>
      <c r="D670" s="21"/>
      <c r="E670" s="21"/>
      <c r="F670" s="138"/>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4"/>
      <c r="AL670" s="21"/>
      <c r="AM670" s="21"/>
      <c r="AN670" s="21"/>
      <c r="AO670" s="21"/>
    </row>
    <row r="671" spans="1:41" ht="21">
      <c r="A671" s="21"/>
      <c r="B671" s="21"/>
      <c r="C671" s="136"/>
      <c r="D671" s="21"/>
      <c r="E671" s="21"/>
      <c r="F671" s="138"/>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4"/>
      <c r="AL671" s="21"/>
      <c r="AM671" s="21"/>
      <c r="AN671" s="21"/>
      <c r="AO671" s="21"/>
    </row>
    <row r="672" spans="1:41" ht="21">
      <c r="A672" s="21"/>
      <c r="B672" s="21"/>
      <c r="C672" s="136"/>
      <c r="D672" s="21"/>
      <c r="E672" s="21"/>
      <c r="F672" s="138"/>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4"/>
      <c r="AL672" s="21"/>
      <c r="AM672" s="21"/>
      <c r="AN672" s="21"/>
      <c r="AO672" s="21"/>
    </row>
    <row r="673" spans="1:41" ht="21">
      <c r="A673" s="21"/>
      <c r="B673" s="21"/>
      <c r="C673" s="136"/>
      <c r="D673" s="21"/>
      <c r="E673" s="21"/>
      <c r="F673" s="138"/>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4"/>
      <c r="AL673" s="21"/>
      <c r="AM673" s="21"/>
      <c r="AN673" s="21"/>
      <c r="AO673" s="21"/>
    </row>
    <row r="674" spans="1:41" ht="21">
      <c r="A674" s="21"/>
      <c r="B674" s="21"/>
      <c r="C674" s="136"/>
      <c r="D674" s="21"/>
      <c r="E674" s="21"/>
      <c r="F674" s="138"/>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4"/>
      <c r="AL674" s="21"/>
      <c r="AM674" s="21"/>
      <c r="AN674" s="21"/>
      <c r="AO674" s="21"/>
    </row>
    <row r="675" spans="1:41" ht="21">
      <c r="A675" s="21"/>
      <c r="B675" s="21"/>
      <c r="C675" s="136"/>
      <c r="D675" s="21"/>
      <c r="E675" s="21"/>
      <c r="F675" s="138"/>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4"/>
      <c r="AL675" s="21"/>
      <c r="AM675" s="21"/>
      <c r="AN675" s="21"/>
      <c r="AO675" s="21"/>
    </row>
    <row r="676" spans="1:41" ht="21">
      <c r="A676" s="21"/>
      <c r="B676" s="21"/>
      <c r="C676" s="136"/>
      <c r="D676" s="21"/>
      <c r="E676" s="21"/>
      <c r="F676" s="138"/>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4"/>
      <c r="AL676" s="21"/>
      <c r="AM676" s="21"/>
      <c r="AN676" s="21"/>
      <c r="AO676" s="21"/>
    </row>
    <row r="677" spans="1:41" ht="21">
      <c r="A677" s="21"/>
      <c r="B677" s="21"/>
      <c r="C677" s="136"/>
      <c r="D677" s="21"/>
      <c r="E677" s="21"/>
      <c r="F677" s="138"/>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4"/>
      <c r="AL677" s="21"/>
      <c r="AM677" s="21"/>
      <c r="AN677" s="21"/>
      <c r="AO677" s="21"/>
    </row>
    <row r="678" spans="1:41" ht="21">
      <c r="A678" s="21"/>
      <c r="B678" s="21"/>
      <c r="C678" s="136"/>
      <c r="D678" s="21"/>
      <c r="E678" s="21"/>
      <c r="F678" s="138"/>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4"/>
      <c r="AL678" s="21"/>
      <c r="AM678" s="21"/>
      <c r="AN678" s="21"/>
      <c r="AO678" s="21"/>
    </row>
    <row r="679" spans="1:41" ht="21">
      <c r="A679" s="21"/>
      <c r="B679" s="21"/>
      <c r="C679" s="136"/>
      <c r="D679" s="21"/>
      <c r="E679" s="21"/>
      <c r="F679" s="138"/>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4"/>
      <c r="AL679" s="21"/>
      <c r="AM679" s="21"/>
      <c r="AN679" s="21"/>
      <c r="AO679" s="21"/>
    </row>
    <row r="680" spans="1:41" ht="21">
      <c r="A680" s="21"/>
      <c r="B680" s="21"/>
      <c r="C680" s="136"/>
      <c r="D680" s="21"/>
      <c r="E680" s="21"/>
      <c r="F680" s="138"/>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4"/>
      <c r="AL680" s="21"/>
      <c r="AM680" s="21"/>
      <c r="AN680" s="21"/>
      <c r="AO680" s="21"/>
    </row>
    <row r="681" spans="1:41" ht="21">
      <c r="A681" s="21"/>
      <c r="B681" s="21"/>
      <c r="C681" s="136"/>
      <c r="D681" s="21"/>
      <c r="E681" s="21"/>
      <c r="F681" s="138"/>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4"/>
      <c r="AL681" s="21"/>
      <c r="AM681" s="21"/>
      <c r="AN681" s="21"/>
      <c r="AO681" s="21"/>
    </row>
    <row r="682" spans="1:41" ht="21">
      <c r="A682" s="21"/>
      <c r="B682" s="21"/>
      <c r="C682" s="136"/>
      <c r="D682" s="21"/>
      <c r="E682" s="21"/>
      <c r="F682" s="138"/>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4"/>
      <c r="AL682" s="21"/>
      <c r="AM682" s="21"/>
      <c r="AN682" s="21"/>
      <c r="AO682" s="21"/>
    </row>
    <row r="683" spans="1:41" ht="21">
      <c r="A683" s="21"/>
      <c r="B683" s="21"/>
      <c r="C683" s="136"/>
      <c r="D683" s="21"/>
      <c r="E683" s="21"/>
      <c r="F683" s="138"/>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4"/>
      <c r="AL683" s="21"/>
      <c r="AM683" s="21"/>
      <c r="AN683" s="21"/>
      <c r="AO683" s="21"/>
    </row>
    <row r="684" spans="1:41" ht="21">
      <c r="A684" s="21"/>
      <c r="B684" s="21"/>
      <c r="C684" s="136"/>
      <c r="D684" s="21"/>
      <c r="E684" s="21"/>
      <c r="F684" s="138"/>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4"/>
      <c r="AL684" s="21"/>
      <c r="AM684" s="21"/>
      <c r="AN684" s="21"/>
      <c r="AO684" s="21"/>
    </row>
    <row r="685" spans="1:41" ht="21">
      <c r="A685" s="21"/>
      <c r="B685" s="21"/>
      <c r="C685" s="136"/>
      <c r="D685" s="21"/>
      <c r="E685" s="21"/>
      <c r="F685" s="138"/>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4"/>
      <c r="AL685" s="21"/>
      <c r="AM685" s="21"/>
      <c r="AN685" s="21"/>
      <c r="AO685" s="21"/>
    </row>
    <row r="686" spans="1:41" ht="21">
      <c r="A686" s="21"/>
      <c r="B686" s="21"/>
      <c r="C686" s="136"/>
      <c r="D686" s="21"/>
      <c r="E686" s="21"/>
      <c r="F686" s="138"/>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4"/>
      <c r="AL686" s="21"/>
      <c r="AM686" s="21"/>
      <c r="AN686" s="21"/>
      <c r="AO686" s="21"/>
    </row>
    <row r="687" spans="1:41" ht="21">
      <c r="A687" s="21"/>
      <c r="B687" s="21"/>
      <c r="C687" s="136"/>
      <c r="D687" s="21"/>
      <c r="E687" s="21"/>
      <c r="F687" s="138"/>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4"/>
      <c r="AL687" s="21"/>
      <c r="AM687" s="21"/>
      <c r="AN687" s="21"/>
      <c r="AO687" s="21"/>
    </row>
    <row r="688" spans="1:41" ht="21">
      <c r="A688" s="21"/>
      <c r="B688" s="21"/>
      <c r="C688" s="136"/>
      <c r="D688" s="21"/>
      <c r="E688" s="21"/>
      <c r="F688" s="138"/>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4"/>
      <c r="AL688" s="21"/>
      <c r="AM688" s="21"/>
      <c r="AN688" s="21"/>
      <c r="AO688" s="21"/>
    </row>
    <row r="689" spans="1:41" ht="21">
      <c r="A689" s="21"/>
      <c r="B689" s="21"/>
      <c r="C689" s="136"/>
      <c r="D689" s="21"/>
      <c r="E689" s="21"/>
      <c r="F689" s="138"/>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4"/>
      <c r="AL689" s="21"/>
      <c r="AM689" s="21"/>
      <c r="AN689" s="21"/>
      <c r="AO689" s="21"/>
    </row>
    <row r="690" spans="1:41" ht="21">
      <c r="A690" s="21"/>
      <c r="B690" s="21"/>
      <c r="C690" s="136"/>
      <c r="D690" s="21"/>
      <c r="E690" s="21"/>
      <c r="F690" s="138"/>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4"/>
      <c r="AL690" s="21"/>
      <c r="AM690" s="21"/>
      <c r="AN690" s="21"/>
      <c r="AO690" s="21"/>
    </row>
    <row r="691" spans="1:41" ht="21">
      <c r="A691" s="21"/>
      <c r="B691" s="21"/>
      <c r="C691" s="136"/>
      <c r="D691" s="21"/>
      <c r="E691" s="21"/>
      <c r="F691" s="138"/>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4"/>
      <c r="AL691" s="21"/>
      <c r="AM691" s="21"/>
      <c r="AN691" s="21"/>
      <c r="AO691" s="21"/>
    </row>
    <row r="692" spans="1:41" ht="21">
      <c r="A692" s="21"/>
      <c r="B692" s="21"/>
      <c r="C692" s="136"/>
      <c r="D692" s="21"/>
      <c r="E692" s="21"/>
      <c r="F692" s="138"/>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4"/>
      <c r="AL692" s="21"/>
      <c r="AM692" s="21"/>
      <c r="AN692" s="21"/>
      <c r="AO692" s="21"/>
    </row>
    <row r="693" spans="1:41" ht="21">
      <c r="A693" s="21"/>
      <c r="B693" s="21"/>
      <c r="C693" s="136"/>
      <c r="D693" s="21"/>
      <c r="E693" s="21"/>
      <c r="F693" s="138"/>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4"/>
      <c r="AL693" s="21"/>
      <c r="AM693" s="21"/>
      <c r="AN693" s="21"/>
      <c r="AO693" s="21"/>
    </row>
    <row r="694" spans="1:41" ht="21">
      <c r="A694" s="21"/>
      <c r="B694" s="21"/>
      <c r="C694" s="136"/>
      <c r="D694" s="21"/>
      <c r="E694" s="21"/>
      <c r="F694" s="138"/>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4"/>
      <c r="AL694" s="21"/>
      <c r="AM694" s="21"/>
      <c r="AN694" s="21"/>
      <c r="AO694" s="21"/>
    </row>
    <row r="695" spans="1:41" ht="21">
      <c r="A695" s="21"/>
      <c r="B695" s="21"/>
      <c r="C695" s="136"/>
      <c r="D695" s="21"/>
      <c r="E695" s="21"/>
      <c r="F695" s="138"/>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4"/>
      <c r="AL695" s="21"/>
      <c r="AM695" s="21"/>
      <c r="AN695" s="21"/>
      <c r="AO695" s="21"/>
    </row>
    <row r="696" spans="1:41" ht="21">
      <c r="A696" s="21"/>
      <c r="B696" s="21"/>
      <c r="C696" s="136"/>
      <c r="D696" s="21"/>
      <c r="E696" s="21"/>
      <c r="F696" s="138"/>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4"/>
      <c r="AL696" s="21"/>
      <c r="AM696" s="21"/>
      <c r="AN696" s="21"/>
      <c r="AO696" s="21"/>
    </row>
    <row r="697" spans="1:41" ht="21">
      <c r="A697" s="21"/>
      <c r="B697" s="21"/>
      <c r="C697" s="136"/>
      <c r="D697" s="21"/>
      <c r="E697" s="21"/>
      <c r="F697" s="138"/>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4"/>
      <c r="AL697" s="21"/>
      <c r="AM697" s="21"/>
      <c r="AN697" s="21"/>
      <c r="AO697" s="21"/>
    </row>
    <row r="698" spans="1:41" ht="21">
      <c r="A698" s="21"/>
      <c r="B698" s="21"/>
      <c r="C698" s="136"/>
      <c r="D698" s="21"/>
      <c r="E698" s="21"/>
      <c r="F698" s="138"/>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4"/>
      <c r="AL698" s="21"/>
      <c r="AM698" s="21"/>
      <c r="AN698" s="21"/>
      <c r="AO698" s="21"/>
    </row>
    <row r="699" spans="1:41" ht="21">
      <c r="A699" s="21"/>
      <c r="B699" s="21"/>
      <c r="C699" s="136"/>
      <c r="D699" s="21"/>
      <c r="E699" s="21"/>
      <c r="F699" s="138"/>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4"/>
      <c r="AL699" s="21"/>
      <c r="AM699" s="21"/>
      <c r="AN699" s="21"/>
      <c r="AO699" s="21"/>
    </row>
    <row r="700" spans="1:41" ht="21">
      <c r="A700" s="21"/>
      <c r="B700" s="21"/>
      <c r="C700" s="136"/>
      <c r="D700" s="21"/>
      <c r="E700" s="21"/>
      <c r="F700" s="138"/>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4"/>
      <c r="AL700" s="21"/>
      <c r="AM700" s="21"/>
      <c r="AN700" s="21"/>
      <c r="AO700" s="21"/>
    </row>
    <row r="701" spans="1:41" ht="21">
      <c r="A701" s="21"/>
      <c r="B701" s="21"/>
      <c r="C701" s="136"/>
      <c r="D701" s="21"/>
      <c r="E701" s="21"/>
      <c r="F701" s="138"/>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4"/>
      <c r="AL701" s="21"/>
      <c r="AM701" s="21"/>
      <c r="AN701" s="21"/>
      <c r="AO701" s="21"/>
    </row>
    <row r="702" spans="1:41" ht="21">
      <c r="A702" s="21"/>
      <c r="B702" s="21"/>
      <c r="C702" s="136"/>
      <c r="D702" s="21"/>
      <c r="E702" s="21"/>
      <c r="F702" s="138"/>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4"/>
      <c r="AL702" s="21"/>
      <c r="AM702" s="21"/>
      <c r="AN702" s="21"/>
      <c r="AO702" s="21"/>
    </row>
    <row r="703" spans="1:41" ht="21">
      <c r="A703" s="21"/>
      <c r="B703" s="21"/>
      <c r="C703" s="136"/>
      <c r="D703" s="21"/>
      <c r="E703" s="21"/>
      <c r="F703" s="138"/>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4"/>
      <c r="AL703" s="21"/>
      <c r="AM703" s="21"/>
      <c r="AN703" s="21"/>
      <c r="AO703" s="21"/>
    </row>
    <row r="704" spans="1:41" ht="21">
      <c r="A704" s="21"/>
      <c r="B704" s="21"/>
      <c r="C704" s="136"/>
      <c r="D704" s="21"/>
      <c r="E704" s="21"/>
      <c r="F704" s="138"/>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4"/>
      <c r="AL704" s="21"/>
      <c r="AM704" s="21"/>
      <c r="AN704" s="21"/>
      <c r="AO704" s="21"/>
    </row>
    <row r="705" spans="1:41" ht="21">
      <c r="A705" s="21"/>
      <c r="B705" s="21"/>
      <c r="C705" s="136"/>
      <c r="D705" s="21"/>
      <c r="E705" s="21"/>
      <c r="F705" s="138"/>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4"/>
      <c r="AL705" s="21"/>
      <c r="AM705" s="21"/>
      <c r="AN705" s="21"/>
      <c r="AO705" s="21"/>
    </row>
    <row r="706" spans="1:41" ht="21">
      <c r="A706" s="21"/>
      <c r="B706" s="21"/>
      <c r="C706" s="136"/>
      <c r="D706" s="21"/>
      <c r="E706" s="21"/>
      <c r="F706" s="138"/>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4"/>
      <c r="AL706" s="21"/>
      <c r="AM706" s="21"/>
      <c r="AN706" s="21"/>
      <c r="AO706" s="21"/>
    </row>
    <row r="707" spans="1:41" ht="21">
      <c r="A707" s="21"/>
      <c r="B707" s="21"/>
      <c r="C707" s="136"/>
      <c r="D707" s="21"/>
      <c r="E707" s="21"/>
      <c r="F707" s="138"/>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4"/>
      <c r="AL707" s="21"/>
      <c r="AM707" s="21"/>
      <c r="AN707" s="21"/>
      <c r="AO707" s="21"/>
    </row>
    <row r="708" spans="1:41" ht="21">
      <c r="A708" s="21"/>
      <c r="B708" s="21"/>
      <c r="C708" s="136"/>
      <c r="D708" s="21"/>
      <c r="E708" s="21"/>
      <c r="F708" s="138"/>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4"/>
      <c r="AL708" s="21"/>
      <c r="AM708" s="21"/>
      <c r="AN708" s="21"/>
      <c r="AO708" s="21"/>
    </row>
    <row r="709" spans="1:41" ht="21">
      <c r="A709" s="21"/>
      <c r="B709" s="21"/>
      <c r="C709" s="136"/>
      <c r="D709" s="21"/>
      <c r="E709" s="21"/>
      <c r="F709" s="138"/>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4"/>
      <c r="AL709" s="21"/>
      <c r="AM709" s="21"/>
      <c r="AN709" s="21"/>
      <c r="AO709" s="21"/>
    </row>
    <row r="710" spans="1:41" ht="21">
      <c r="A710" s="21"/>
      <c r="B710" s="21"/>
      <c r="C710" s="136"/>
      <c r="D710" s="21"/>
      <c r="E710" s="21"/>
      <c r="F710" s="138"/>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4"/>
      <c r="AL710" s="21"/>
      <c r="AM710" s="21"/>
      <c r="AN710" s="21"/>
      <c r="AO710" s="21"/>
    </row>
    <row r="711" spans="1:41" ht="21">
      <c r="A711" s="21"/>
      <c r="B711" s="21"/>
      <c r="C711" s="136"/>
      <c r="D711" s="21"/>
      <c r="E711" s="21"/>
      <c r="F711" s="138"/>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4"/>
      <c r="AL711" s="21"/>
      <c r="AM711" s="21"/>
      <c r="AN711" s="21"/>
      <c r="AO711" s="21"/>
    </row>
    <row r="712" spans="1:41" ht="21">
      <c r="A712" s="21"/>
      <c r="B712" s="21"/>
      <c r="C712" s="136"/>
      <c r="D712" s="21"/>
      <c r="E712" s="21"/>
      <c r="F712" s="138"/>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4"/>
      <c r="AL712" s="21"/>
      <c r="AM712" s="21"/>
      <c r="AN712" s="21"/>
      <c r="AO712" s="21"/>
    </row>
    <row r="713" spans="1:41" ht="21">
      <c r="A713" s="21"/>
      <c r="B713" s="21"/>
      <c r="C713" s="136"/>
      <c r="D713" s="21"/>
      <c r="E713" s="21"/>
      <c r="F713" s="138"/>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4"/>
      <c r="AL713" s="21"/>
      <c r="AM713" s="21"/>
      <c r="AN713" s="21"/>
      <c r="AO713" s="21"/>
    </row>
    <row r="714" spans="1:41" ht="21">
      <c r="A714" s="21"/>
      <c r="B714" s="21"/>
      <c r="C714" s="136"/>
      <c r="D714" s="21"/>
      <c r="E714" s="21"/>
      <c r="F714" s="138"/>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4"/>
      <c r="AL714" s="21"/>
      <c r="AM714" s="21"/>
      <c r="AN714" s="21"/>
      <c r="AO714" s="21"/>
    </row>
    <row r="715" spans="1:41" ht="21">
      <c r="A715" s="21"/>
      <c r="B715" s="21"/>
      <c r="C715" s="136"/>
      <c r="D715" s="21"/>
      <c r="E715" s="21"/>
      <c r="F715" s="138"/>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4"/>
      <c r="AL715" s="21"/>
      <c r="AM715" s="21"/>
      <c r="AN715" s="21"/>
      <c r="AO715" s="21"/>
    </row>
    <row r="716" spans="1:41" ht="21">
      <c r="A716" s="21"/>
      <c r="B716" s="21"/>
      <c r="C716" s="136"/>
      <c r="D716" s="21"/>
      <c r="E716" s="21"/>
      <c r="F716" s="138"/>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4"/>
      <c r="AL716" s="21"/>
      <c r="AM716" s="21"/>
      <c r="AN716" s="21"/>
      <c r="AO716" s="21"/>
    </row>
    <row r="717" spans="1:41" ht="21">
      <c r="A717" s="21"/>
      <c r="B717" s="21"/>
      <c r="C717" s="136"/>
      <c r="D717" s="21"/>
      <c r="E717" s="21"/>
      <c r="F717" s="138"/>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4"/>
      <c r="AL717" s="21"/>
      <c r="AM717" s="21"/>
      <c r="AN717" s="21"/>
      <c r="AO717" s="21"/>
    </row>
    <row r="718" spans="1:41" ht="21">
      <c r="A718" s="21"/>
      <c r="B718" s="21"/>
      <c r="C718" s="136"/>
      <c r="D718" s="21"/>
      <c r="E718" s="21"/>
      <c r="F718" s="138"/>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4"/>
      <c r="AL718" s="21"/>
      <c r="AM718" s="21"/>
      <c r="AN718" s="21"/>
      <c r="AO718" s="21"/>
    </row>
    <row r="719" spans="1:41" ht="21">
      <c r="A719" s="21"/>
      <c r="B719" s="21"/>
      <c r="C719" s="136"/>
      <c r="D719" s="21"/>
      <c r="E719" s="21"/>
      <c r="F719" s="138"/>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4"/>
      <c r="AL719" s="21"/>
      <c r="AM719" s="21"/>
      <c r="AN719" s="21"/>
      <c r="AO719" s="21"/>
    </row>
    <row r="720" spans="1:41" ht="21">
      <c r="A720" s="21"/>
      <c r="B720" s="21"/>
      <c r="C720" s="136"/>
      <c r="D720" s="21"/>
      <c r="E720" s="21"/>
      <c r="F720" s="138"/>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4"/>
      <c r="AL720" s="21"/>
      <c r="AM720" s="21"/>
      <c r="AN720" s="21"/>
      <c r="AO720" s="21"/>
    </row>
    <row r="721" spans="1:41" ht="21">
      <c r="A721" s="21"/>
      <c r="B721" s="21"/>
      <c r="C721" s="136"/>
      <c r="D721" s="21"/>
      <c r="E721" s="21"/>
      <c r="F721" s="138"/>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4"/>
      <c r="AL721" s="21"/>
      <c r="AM721" s="21"/>
      <c r="AN721" s="21"/>
      <c r="AO721" s="21"/>
    </row>
    <row r="722" spans="1:41" ht="21">
      <c r="A722" s="21"/>
      <c r="B722" s="21"/>
      <c r="C722" s="136"/>
      <c r="D722" s="21"/>
      <c r="E722" s="21"/>
      <c r="F722" s="138"/>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4"/>
      <c r="AL722" s="21"/>
      <c r="AM722" s="21"/>
      <c r="AN722" s="21"/>
      <c r="AO722" s="21"/>
    </row>
    <row r="723" spans="1:41" ht="21">
      <c r="A723" s="21"/>
      <c r="B723" s="21"/>
      <c r="C723" s="136"/>
      <c r="D723" s="21"/>
      <c r="E723" s="21"/>
      <c r="F723" s="138"/>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4"/>
      <c r="AL723" s="21"/>
      <c r="AM723" s="21"/>
      <c r="AN723" s="21"/>
      <c r="AO723" s="21"/>
    </row>
    <row r="724" spans="1:41" ht="21">
      <c r="A724" s="21"/>
      <c r="B724" s="21"/>
      <c r="C724" s="136"/>
      <c r="D724" s="21"/>
      <c r="E724" s="21"/>
      <c r="F724" s="138"/>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4"/>
      <c r="AL724" s="21"/>
      <c r="AM724" s="21"/>
      <c r="AN724" s="21"/>
      <c r="AO724" s="21"/>
    </row>
    <row r="725" spans="1:41" ht="21">
      <c r="A725" s="21"/>
      <c r="B725" s="21"/>
      <c r="C725" s="136"/>
      <c r="D725" s="21"/>
      <c r="E725" s="21"/>
      <c r="F725" s="138"/>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4"/>
      <c r="AL725" s="21"/>
      <c r="AM725" s="21"/>
      <c r="AN725" s="21"/>
      <c r="AO725" s="21"/>
    </row>
    <row r="726" spans="1:41" ht="21">
      <c r="A726" s="21"/>
      <c r="B726" s="21"/>
      <c r="C726" s="136"/>
      <c r="D726" s="21"/>
      <c r="E726" s="21"/>
      <c r="F726" s="138"/>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4"/>
      <c r="AL726" s="21"/>
      <c r="AM726" s="21"/>
      <c r="AN726" s="21"/>
      <c r="AO726" s="21"/>
    </row>
    <row r="727" spans="1:41" ht="21">
      <c r="A727" s="21"/>
      <c r="B727" s="21"/>
      <c r="C727" s="136"/>
      <c r="D727" s="21"/>
      <c r="E727" s="21"/>
      <c r="F727" s="138"/>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4"/>
      <c r="AL727" s="21"/>
      <c r="AM727" s="21"/>
      <c r="AN727" s="21"/>
      <c r="AO727" s="21"/>
    </row>
    <row r="728" spans="1:41" ht="21">
      <c r="A728" s="21"/>
      <c r="B728" s="21"/>
      <c r="C728" s="136"/>
      <c r="D728" s="21"/>
      <c r="E728" s="21"/>
      <c r="F728" s="138"/>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4"/>
      <c r="AL728" s="21"/>
      <c r="AM728" s="21"/>
      <c r="AN728" s="21"/>
      <c r="AO728" s="21"/>
    </row>
    <row r="729" spans="1:41" ht="21">
      <c r="A729" s="21"/>
      <c r="B729" s="21"/>
      <c r="C729" s="136"/>
      <c r="D729" s="21"/>
      <c r="E729" s="21"/>
      <c r="F729" s="138"/>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4"/>
      <c r="AL729" s="21"/>
      <c r="AM729" s="21"/>
      <c r="AN729" s="21"/>
      <c r="AO729" s="21"/>
    </row>
    <row r="730" spans="1:41" ht="21">
      <c r="A730" s="21"/>
      <c r="B730" s="21"/>
      <c r="C730" s="136"/>
      <c r="D730" s="21"/>
      <c r="E730" s="21"/>
      <c r="F730" s="138"/>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4"/>
      <c r="AL730" s="21"/>
      <c r="AM730" s="21"/>
      <c r="AN730" s="21"/>
      <c r="AO730" s="21"/>
    </row>
    <row r="731" spans="1:41" ht="21">
      <c r="A731" s="21"/>
      <c r="B731" s="21"/>
      <c r="C731" s="136"/>
      <c r="D731" s="21"/>
      <c r="E731" s="21"/>
      <c r="F731" s="138"/>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4"/>
      <c r="AL731" s="21"/>
      <c r="AM731" s="21"/>
      <c r="AN731" s="21"/>
      <c r="AO731" s="21"/>
    </row>
    <row r="732" spans="1:41" ht="21">
      <c r="A732" s="21"/>
      <c r="B732" s="21"/>
      <c r="C732" s="136"/>
      <c r="D732" s="21"/>
      <c r="E732" s="21"/>
      <c r="F732" s="138"/>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4"/>
      <c r="AL732" s="21"/>
      <c r="AM732" s="21"/>
      <c r="AN732" s="21"/>
      <c r="AO732" s="21"/>
    </row>
    <row r="733" spans="1:41" ht="21">
      <c r="A733" s="21"/>
      <c r="B733" s="21"/>
      <c r="C733" s="136"/>
      <c r="D733" s="21"/>
      <c r="E733" s="21"/>
      <c r="F733" s="138"/>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4"/>
      <c r="AL733" s="21"/>
      <c r="AM733" s="21"/>
      <c r="AN733" s="21"/>
      <c r="AO733" s="21"/>
    </row>
    <row r="734" spans="1:41" ht="21">
      <c r="A734" s="21"/>
      <c r="B734" s="21"/>
      <c r="C734" s="136"/>
      <c r="D734" s="21"/>
      <c r="E734" s="21"/>
      <c r="F734" s="138"/>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4"/>
      <c r="AL734" s="21"/>
      <c r="AM734" s="21"/>
      <c r="AN734" s="21"/>
      <c r="AO734" s="21"/>
    </row>
    <row r="735" spans="1:41" ht="21">
      <c r="A735" s="21"/>
      <c r="B735" s="21"/>
      <c r="C735" s="136"/>
      <c r="D735" s="21"/>
      <c r="E735" s="21"/>
      <c r="F735" s="138"/>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4"/>
      <c r="AL735" s="21"/>
      <c r="AM735" s="21"/>
      <c r="AN735" s="21"/>
      <c r="AO735" s="21"/>
    </row>
    <row r="736" spans="1:41" ht="21">
      <c r="A736" s="21"/>
      <c r="B736" s="21"/>
      <c r="C736" s="136"/>
      <c r="D736" s="21"/>
      <c r="E736" s="21"/>
      <c r="F736" s="138"/>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4"/>
      <c r="AL736" s="21"/>
      <c r="AM736" s="21"/>
      <c r="AN736" s="21"/>
      <c r="AO736" s="21"/>
    </row>
    <row r="737" spans="1:41" ht="21">
      <c r="A737" s="21"/>
      <c r="B737" s="21"/>
      <c r="C737" s="136"/>
      <c r="D737" s="21"/>
      <c r="E737" s="21"/>
      <c r="F737" s="138"/>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4"/>
      <c r="AL737" s="21"/>
      <c r="AM737" s="21"/>
      <c r="AN737" s="21"/>
      <c r="AO737" s="21"/>
    </row>
    <row r="738" spans="1:41" ht="21">
      <c r="A738" s="21"/>
      <c r="B738" s="21"/>
      <c r="C738" s="136"/>
      <c r="D738" s="21"/>
      <c r="E738" s="21"/>
      <c r="F738" s="138"/>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4"/>
      <c r="AL738" s="21"/>
      <c r="AM738" s="21"/>
      <c r="AN738" s="21"/>
      <c r="AO738" s="21"/>
    </row>
    <row r="739" spans="1:41" ht="21">
      <c r="A739" s="21"/>
      <c r="B739" s="21"/>
      <c r="C739" s="136"/>
      <c r="D739" s="21"/>
      <c r="E739" s="21"/>
      <c r="F739" s="138"/>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4"/>
      <c r="AL739" s="21"/>
      <c r="AM739" s="21"/>
      <c r="AN739" s="21"/>
      <c r="AO739" s="21"/>
    </row>
    <row r="740" spans="1:41" ht="21">
      <c r="A740" s="21"/>
      <c r="B740" s="21"/>
      <c r="C740" s="136"/>
      <c r="D740" s="21"/>
      <c r="E740" s="21"/>
      <c r="F740" s="138"/>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4"/>
      <c r="AL740" s="21"/>
      <c r="AM740" s="21"/>
      <c r="AN740" s="21"/>
      <c r="AO740" s="21"/>
    </row>
    <row r="741" spans="1:41" ht="21">
      <c r="A741" s="21"/>
      <c r="B741" s="21"/>
      <c r="C741" s="136"/>
      <c r="D741" s="21"/>
      <c r="E741" s="21"/>
      <c r="F741" s="138"/>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4"/>
      <c r="AL741" s="21"/>
      <c r="AM741" s="21"/>
      <c r="AN741" s="21"/>
      <c r="AO741" s="21"/>
    </row>
    <row r="742" spans="1:41" ht="21">
      <c r="A742" s="21"/>
      <c r="B742" s="21"/>
      <c r="C742" s="136"/>
      <c r="D742" s="21"/>
      <c r="E742" s="21"/>
      <c r="F742" s="138"/>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4"/>
      <c r="AL742" s="21"/>
      <c r="AM742" s="21"/>
      <c r="AN742" s="21"/>
      <c r="AO742" s="21"/>
    </row>
    <row r="743" spans="1:41" ht="21">
      <c r="A743" s="21"/>
      <c r="B743" s="21"/>
      <c r="C743" s="136"/>
      <c r="D743" s="21"/>
      <c r="E743" s="21"/>
      <c r="F743" s="138"/>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4"/>
      <c r="AL743" s="21"/>
      <c r="AM743" s="21"/>
      <c r="AN743" s="21"/>
      <c r="AO743" s="21"/>
    </row>
    <row r="744" spans="1:41" ht="21">
      <c r="A744" s="21"/>
      <c r="B744" s="21"/>
      <c r="C744" s="136"/>
      <c r="D744" s="21"/>
      <c r="E744" s="21"/>
      <c r="F744" s="138"/>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4"/>
      <c r="AL744" s="21"/>
      <c r="AM744" s="21"/>
      <c r="AN744" s="21"/>
      <c r="AO744" s="21"/>
    </row>
    <row r="745" spans="1:41" ht="21">
      <c r="A745" s="21"/>
      <c r="B745" s="21"/>
      <c r="C745" s="136"/>
      <c r="D745" s="21"/>
      <c r="E745" s="21"/>
      <c r="F745" s="138"/>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4"/>
      <c r="AL745" s="21"/>
      <c r="AM745" s="21"/>
      <c r="AN745" s="21"/>
      <c r="AO745" s="21"/>
    </row>
    <row r="746" spans="1:41" ht="21">
      <c r="A746" s="21"/>
      <c r="B746" s="21"/>
      <c r="C746" s="136"/>
      <c r="D746" s="21"/>
      <c r="E746" s="21"/>
      <c r="F746" s="138"/>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4"/>
      <c r="AL746" s="21"/>
      <c r="AM746" s="21"/>
      <c r="AN746" s="21"/>
      <c r="AO746" s="21"/>
    </row>
    <row r="747" spans="1:41" ht="21">
      <c r="A747" s="21"/>
      <c r="B747" s="21"/>
      <c r="C747" s="136"/>
      <c r="D747" s="21"/>
      <c r="E747" s="21"/>
      <c r="F747" s="138"/>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4"/>
      <c r="AL747" s="21"/>
      <c r="AM747" s="21"/>
      <c r="AN747" s="21"/>
      <c r="AO747" s="21"/>
    </row>
    <row r="748" spans="1:41" ht="21">
      <c r="A748" s="21"/>
      <c r="B748" s="21"/>
      <c r="C748" s="136"/>
      <c r="D748" s="21"/>
      <c r="E748" s="21"/>
      <c r="F748" s="138"/>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4"/>
      <c r="AL748" s="21"/>
      <c r="AM748" s="21"/>
      <c r="AN748" s="21"/>
      <c r="AO748" s="21"/>
    </row>
    <row r="749" spans="1:41" ht="21">
      <c r="A749" s="21"/>
      <c r="B749" s="21"/>
      <c r="C749" s="136"/>
      <c r="D749" s="21"/>
      <c r="E749" s="21"/>
      <c r="F749" s="138"/>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4"/>
      <c r="AL749" s="21"/>
      <c r="AM749" s="21"/>
      <c r="AN749" s="21"/>
      <c r="AO749" s="21"/>
    </row>
    <row r="750" spans="1:41" ht="21">
      <c r="A750" s="21"/>
      <c r="B750" s="21"/>
      <c r="C750" s="136"/>
      <c r="D750" s="21"/>
      <c r="E750" s="21"/>
      <c r="F750" s="138"/>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4"/>
      <c r="AL750" s="21"/>
      <c r="AM750" s="21"/>
      <c r="AN750" s="21"/>
      <c r="AO750" s="21"/>
    </row>
    <row r="751" spans="1:41" ht="21">
      <c r="A751" s="21"/>
      <c r="B751" s="21"/>
      <c r="C751" s="136"/>
      <c r="D751" s="21"/>
      <c r="E751" s="21"/>
      <c r="F751" s="138"/>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4"/>
      <c r="AL751" s="21"/>
      <c r="AM751" s="21"/>
      <c r="AN751" s="21"/>
      <c r="AO751" s="21"/>
    </row>
    <row r="752" spans="1:41" ht="21">
      <c r="A752" s="21"/>
      <c r="B752" s="21"/>
      <c r="C752" s="136"/>
      <c r="D752" s="21"/>
      <c r="E752" s="21"/>
      <c r="F752" s="138"/>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4"/>
      <c r="AL752" s="21"/>
      <c r="AM752" s="21"/>
      <c r="AN752" s="21"/>
      <c r="AO752" s="21"/>
    </row>
    <row r="753" spans="1:41" ht="21">
      <c r="A753" s="21"/>
      <c r="B753" s="21"/>
      <c r="C753" s="136"/>
      <c r="D753" s="21"/>
      <c r="E753" s="21"/>
      <c r="F753" s="138"/>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4"/>
      <c r="AL753" s="21"/>
      <c r="AM753" s="21"/>
      <c r="AN753" s="21"/>
      <c r="AO753" s="21"/>
    </row>
    <row r="754" spans="1:41" ht="21">
      <c r="A754" s="21"/>
      <c r="B754" s="21"/>
      <c r="C754" s="136"/>
      <c r="D754" s="21"/>
      <c r="E754" s="21"/>
      <c r="F754" s="138"/>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4"/>
      <c r="AL754" s="21"/>
      <c r="AM754" s="21"/>
      <c r="AN754" s="21"/>
      <c r="AO754" s="21"/>
    </row>
    <row r="755" spans="1:41" ht="21">
      <c r="A755" s="21"/>
      <c r="B755" s="21"/>
      <c r="C755" s="136"/>
      <c r="D755" s="21"/>
      <c r="E755" s="21"/>
      <c r="F755" s="138"/>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4"/>
      <c r="AL755" s="21"/>
      <c r="AM755" s="21"/>
      <c r="AN755" s="21"/>
      <c r="AO755" s="21"/>
    </row>
    <row r="756" spans="1:41" ht="21">
      <c r="A756" s="21"/>
      <c r="B756" s="21"/>
      <c r="C756" s="136"/>
      <c r="D756" s="21"/>
      <c r="E756" s="21"/>
      <c r="F756" s="138"/>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4"/>
      <c r="AL756" s="21"/>
      <c r="AM756" s="21"/>
      <c r="AN756" s="21"/>
      <c r="AO756" s="21"/>
    </row>
    <row r="757" spans="1:41" ht="21">
      <c r="A757" s="21"/>
      <c r="B757" s="21"/>
      <c r="C757" s="136"/>
      <c r="D757" s="21"/>
      <c r="E757" s="21"/>
      <c r="F757" s="138"/>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4"/>
      <c r="AL757" s="21"/>
      <c r="AM757" s="21"/>
      <c r="AN757" s="21"/>
      <c r="AO757" s="21"/>
    </row>
    <row r="758" spans="1:41" ht="21">
      <c r="A758" s="21"/>
      <c r="B758" s="21"/>
      <c r="C758" s="136"/>
      <c r="D758" s="21"/>
      <c r="E758" s="21"/>
      <c r="F758" s="138"/>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4"/>
      <c r="AL758" s="21"/>
      <c r="AM758" s="21"/>
      <c r="AN758" s="21"/>
      <c r="AO758" s="21"/>
    </row>
    <row r="759" spans="1:41" ht="21">
      <c r="A759" s="21"/>
      <c r="B759" s="21"/>
      <c r="C759" s="136"/>
      <c r="D759" s="21"/>
      <c r="E759" s="21"/>
      <c r="F759" s="138"/>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4"/>
      <c r="AL759" s="21"/>
      <c r="AM759" s="21"/>
      <c r="AN759" s="21"/>
      <c r="AO759" s="21"/>
    </row>
    <row r="760" spans="1:41" ht="21">
      <c r="A760" s="21"/>
      <c r="B760" s="21"/>
      <c r="C760" s="136"/>
      <c r="D760" s="21"/>
      <c r="E760" s="21"/>
      <c r="F760" s="138"/>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4"/>
      <c r="AL760" s="21"/>
      <c r="AM760" s="21"/>
      <c r="AN760" s="21"/>
      <c r="AO760" s="21"/>
    </row>
    <row r="761" spans="1:41" ht="21">
      <c r="A761" s="21"/>
      <c r="B761" s="21"/>
      <c r="C761" s="136"/>
      <c r="D761" s="21"/>
      <c r="E761" s="21"/>
      <c r="F761" s="138"/>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4"/>
      <c r="AL761" s="21"/>
      <c r="AM761" s="21"/>
      <c r="AN761" s="21"/>
      <c r="AO761" s="21"/>
    </row>
    <row r="762" spans="1:41" ht="21">
      <c r="A762" s="21"/>
      <c r="B762" s="21"/>
      <c r="C762" s="136"/>
      <c r="D762" s="21"/>
      <c r="E762" s="21"/>
      <c r="F762" s="138"/>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4"/>
      <c r="AL762" s="21"/>
      <c r="AM762" s="21"/>
      <c r="AN762" s="21"/>
      <c r="AO762" s="21"/>
    </row>
    <row r="763" spans="1:41" ht="21">
      <c r="A763" s="21"/>
      <c r="B763" s="21"/>
      <c r="C763" s="136"/>
      <c r="D763" s="21"/>
      <c r="E763" s="21"/>
      <c r="F763" s="138"/>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4"/>
      <c r="AL763" s="21"/>
      <c r="AM763" s="21"/>
      <c r="AN763" s="21"/>
      <c r="AO763" s="21"/>
    </row>
    <row r="764" spans="1:41" ht="21">
      <c r="A764" s="21"/>
      <c r="B764" s="21"/>
      <c r="C764" s="136"/>
      <c r="D764" s="21"/>
      <c r="E764" s="21"/>
      <c r="F764" s="138"/>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4"/>
      <c r="AL764" s="21"/>
      <c r="AM764" s="21"/>
      <c r="AN764" s="21"/>
      <c r="AO764" s="21"/>
    </row>
    <row r="765" spans="1:41" ht="21">
      <c r="A765" s="21"/>
      <c r="B765" s="21"/>
      <c r="C765" s="136"/>
      <c r="D765" s="21"/>
      <c r="E765" s="21"/>
      <c r="F765" s="138"/>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4"/>
      <c r="AL765" s="21"/>
      <c r="AM765" s="21"/>
      <c r="AN765" s="21"/>
      <c r="AO765" s="21"/>
    </row>
    <row r="766" spans="1:41" ht="21">
      <c r="A766" s="21"/>
      <c r="B766" s="21"/>
      <c r="C766" s="136"/>
      <c r="D766" s="21"/>
      <c r="E766" s="21"/>
      <c r="F766" s="138"/>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4"/>
      <c r="AL766" s="21"/>
      <c r="AM766" s="21"/>
      <c r="AN766" s="21"/>
      <c r="AO766" s="21"/>
    </row>
    <row r="767" spans="1:41" ht="21">
      <c r="A767" s="21"/>
      <c r="B767" s="21"/>
      <c r="C767" s="136"/>
      <c r="D767" s="21"/>
      <c r="E767" s="21"/>
      <c r="F767" s="138"/>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4"/>
      <c r="AL767" s="21"/>
      <c r="AM767" s="21"/>
      <c r="AN767" s="21"/>
      <c r="AO767" s="21"/>
    </row>
    <row r="768" spans="1:41" ht="21">
      <c r="A768" s="21"/>
      <c r="B768" s="21"/>
      <c r="C768" s="136"/>
      <c r="D768" s="21"/>
      <c r="E768" s="21"/>
      <c r="F768" s="138"/>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4"/>
      <c r="AL768" s="21"/>
      <c r="AM768" s="21"/>
      <c r="AN768" s="21"/>
      <c r="AO768" s="21"/>
    </row>
    <row r="769" spans="1:41" ht="21">
      <c r="A769" s="21"/>
      <c r="B769" s="21"/>
      <c r="C769" s="136"/>
      <c r="D769" s="21"/>
      <c r="E769" s="21"/>
      <c r="F769" s="138"/>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4"/>
      <c r="AL769" s="21"/>
      <c r="AM769" s="21"/>
      <c r="AN769" s="21"/>
      <c r="AO769" s="21"/>
    </row>
    <row r="770" spans="1:41" ht="21">
      <c r="A770" s="21"/>
      <c r="B770" s="21"/>
      <c r="C770" s="136"/>
      <c r="D770" s="21"/>
      <c r="E770" s="21"/>
      <c r="F770" s="138"/>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4"/>
      <c r="AL770" s="21"/>
      <c r="AM770" s="21"/>
      <c r="AN770" s="21"/>
      <c r="AO770" s="21"/>
    </row>
    <row r="771" spans="1:41" ht="21">
      <c r="A771" s="21"/>
      <c r="B771" s="21"/>
      <c r="C771" s="136"/>
      <c r="D771" s="21"/>
      <c r="E771" s="21"/>
      <c r="F771" s="138"/>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4"/>
      <c r="AL771" s="21"/>
      <c r="AM771" s="21"/>
      <c r="AN771" s="21"/>
      <c r="AO771" s="21"/>
    </row>
    <row r="772" spans="1:41" ht="21">
      <c r="A772" s="21"/>
      <c r="B772" s="21"/>
      <c r="C772" s="136"/>
      <c r="D772" s="21"/>
      <c r="E772" s="21"/>
      <c r="F772" s="138"/>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4"/>
      <c r="AL772" s="21"/>
      <c r="AM772" s="21"/>
      <c r="AN772" s="21"/>
      <c r="AO772" s="21"/>
    </row>
    <row r="773" spans="1:41" ht="21">
      <c r="A773" s="21"/>
      <c r="B773" s="21"/>
      <c r="C773" s="136"/>
      <c r="D773" s="21"/>
      <c r="E773" s="21"/>
      <c r="F773" s="138"/>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4"/>
      <c r="AL773" s="21"/>
      <c r="AM773" s="21"/>
      <c r="AN773" s="21"/>
      <c r="AO773" s="21"/>
    </row>
    <row r="774" spans="1:41" ht="21">
      <c r="A774" s="21"/>
      <c r="B774" s="21"/>
      <c r="C774" s="136"/>
      <c r="D774" s="21"/>
      <c r="E774" s="21"/>
      <c r="F774" s="138"/>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4"/>
      <c r="AL774" s="21"/>
      <c r="AM774" s="21"/>
      <c r="AN774" s="21"/>
      <c r="AO774" s="21"/>
    </row>
    <row r="775" spans="1:41" ht="21">
      <c r="A775" s="21"/>
      <c r="B775" s="21"/>
      <c r="C775" s="136"/>
      <c r="D775" s="21"/>
      <c r="E775" s="21"/>
      <c r="F775" s="138"/>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4"/>
      <c r="AL775" s="21"/>
      <c r="AM775" s="21"/>
      <c r="AN775" s="21"/>
      <c r="AO775" s="21"/>
    </row>
    <row r="776" spans="1:41" ht="21">
      <c r="A776" s="21"/>
      <c r="B776" s="21"/>
      <c r="C776" s="136"/>
      <c r="D776" s="21"/>
      <c r="E776" s="21"/>
      <c r="F776" s="138"/>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4"/>
      <c r="AL776" s="21"/>
      <c r="AM776" s="21"/>
      <c r="AN776" s="21"/>
      <c r="AO776" s="21"/>
    </row>
    <row r="777" spans="1:41" ht="21">
      <c r="A777" s="21"/>
      <c r="B777" s="21"/>
      <c r="C777" s="136"/>
      <c r="D777" s="21"/>
      <c r="E777" s="21"/>
      <c r="F777" s="138"/>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4"/>
      <c r="AL777" s="21"/>
      <c r="AM777" s="21"/>
      <c r="AN777" s="21"/>
      <c r="AO777" s="21"/>
    </row>
    <row r="778" spans="1:41" ht="21">
      <c r="A778" s="21"/>
      <c r="B778" s="21"/>
      <c r="C778" s="136"/>
      <c r="D778" s="21"/>
      <c r="E778" s="21"/>
      <c r="F778" s="138"/>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4"/>
      <c r="AL778" s="21"/>
      <c r="AM778" s="21"/>
      <c r="AN778" s="21"/>
      <c r="AO778" s="21"/>
    </row>
    <row r="779" spans="1:41" ht="21">
      <c r="A779" s="21"/>
      <c r="B779" s="21"/>
      <c r="C779" s="136"/>
      <c r="D779" s="21"/>
      <c r="E779" s="21"/>
      <c r="F779" s="138"/>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4"/>
      <c r="AL779" s="21"/>
      <c r="AM779" s="21"/>
      <c r="AN779" s="21"/>
      <c r="AO779" s="21"/>
    </row>
    <row r="780" spans="1:41" ht="21">
      <c r="A780" s="21"/>
      <c r="B780" s="21"/>
      <c r="C780" s="136"/>
      <c r="D780" s="21"/>
      <c r="E780" s="21"/>
      <c r="F780" s="138"/>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4"/>
      <c r="AL780" s="21"/>
      <c r="AM780" s="21"/>
      <c r="AN780" s="21"/>
      <c r="AO780" s="21"/>
    </row>
    <row r="781" spans="1:41" ht="21">
      <c r="A781" s="21"/>
      <c r="B781" s="21"/>
      <c r="C781" s="136"/>
      <c r="D781" s="21"/>
      <c r="E781" s="21"/>
      <c r="F781" s="138"/>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4"/>
      <c r="AL781" s="21"/>
      <c r="AM781" s="21"/>
      <c r="AN781" s="21"/>
      <c r="AO781" s="21"/>
    </row>
    <row r="782" spans="1:41" ht="21">
      <c r="A782" s="21"/>
      <c r="B782" s="21"/>
      <c r="C782" s="136"/>
      <c r="D782" s="21"/>
      <c r="E782" s="21"/>
      <c r="F782" s="138"/>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4"/>
      <c r="AL782" s="21"/>
      <c r="AM782" s="21"/>
      <c r="AN782" s="21"/>
      <c r="AO782" s="21"/>
    </row>
    <row r="783" spans="1:41" ht="21">
      <c r="A783" s="21"/>
      <c r="B783" s="21"/>
      <c r="C783" s="136"/>
      <c r="D783" s="21"/>
      <c r="E783" s="21"/>
      <c r="F783" s="138"/>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4"/>
      <c r="AL783" s="21"/>
      <c r="AM783" s="21"/>
      <c r="AN783" s="21"/>
      <c r="AO783" s="21"/>
    </row>
    <row r="784" spans="1:41" ht="21">
      <c r="A784" s="21"/>
      <c r="B784" s="21"/>
      <c r="C784" s="136"/>
      <c r="D784" s="21"/>
      <c r="E784" s="21"/>
      <c r="F784" s="138"/>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4"/>
      <c r="AL784" s="21"/>
      <c r="AM784" s="21"/>
      <c r="AN784" s="21"/>
      <c r="AO784" s="21"/>
    </row>
    <row r="785" spans="1:41" ht="21">
      <c r="A785" s="21"/>
      <c r="B785" s="21"/>
      <c r="C785" s="136"/>
      <c r="D785" s="21"/>
      <c r="E785" s="21"/>
      <c r="F785" s="138"/>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4"/>
      <c r="AL785" s="21"/>
      <c r="AM785" s="21"/>
      <c r="AN785" s="21"/>
      <c r="AO785" s="21"/>
    </row>
    <row r="786" spans="1:41" ht="21">
      <c r="A786" s="21"/>
      <c r="B786" s="21"/>
      <c r="C786" s="136"/>
      <c r="D786" s="21"/>
      <c r="E786" s="21"/>
      <c r="F786" s="138"/>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4"/>
      <c r="AL786" s="21"/>
      <c r="AM786" s="21"/>
      <c r="AN786" s="21"/>
      <c r="AO786" s="21"/>
    </row>
    <row r="787" spans="1:41" ht="21">
      <c r="A787" s="21"/>
      <c r="B787" s="21"/>
      <c r="C787" s="136"/>
      <c r="D787" s="21"/>
      <c r="E787" s="21"/>
      <c r="F787" s="138"/>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4"/>
      <c r="AL787" s="21"/>
      <c r="AM787" s="21"/>
      <c r="AN787" s="21"/>
      <c r="AO787" s="21"/>
    </row>
    <row r="788" spans="1:41" ht="21">
      <c r="A788" s="21"/>
      <c r="B788" s="21"/>
      <c r="C788" s="136"/>
      <c r="D788" s="21"/>
      <c r="E788" s="21"/>
      <c r="F788" s="138"/>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4"/>
      <c r="AL788" s="21"/>
      <c r="AM788" s="21"/>
      <c r="AN788" s="21"/>
      <c r="AO788" s="21"/>
    </row>
    <row r="789" spans="1:41" ht="21">
      <c r="A789" s="21"/>
      <c r="B789" s="21"/>
      <c r="C789" s="136"/>
      <c r="D789" s="21"/>
      <c r="E789" s="21"/>
      <c r="F789" s="138"/>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4"/>
      <c r="AL789" s="21"/>
      <c r="AM789" s="21"/>
      <c r="AN789" s="21"/>
      <c r="AO789" s="21"/>
    </row>
    <row r="790" spans="1:41" ht="21">
      <c r="A790" s="21"/>
      <c r="B790" s="21"/>
      <c r="C790" s="136"/>
      <c r="D790" s="21"/>
      <c r="E790" s="21"/>
      <c r="F790" s="138"/>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4"/>
      <c r="AL790" s="21"/>
      <c r="AM790" s="21"/>
      <c r="AN790" s="21"/>
      <c r="AO790" s="21"/>
    </row>
    <row r="791" spans="1:41" ht="21">
      <c r="A791" s="21"/>
      <c r="B791" s="21"/>
      <c r="C791" s="136"/>
      <c r="D791" s="21"/>
      <c r="E791" s="21"/>
      <c r="F791" s="138"/>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4"/>
      <c r="AL791" s="21"/>
      <c r="AM791" s="21"/>
      <c r="AN791" s="21"/>
      <c r="AO791" s="21"/>
    </row>
    <row r="792" spans="1:41" ht="21">
      <c r="A792" s="21"/>
      <c r="B792" s="21"/>
      <c r="C792" s="136"/>
      <c r="D792" s="21"/>
      <c r="E792" s="21"/>
      <c r="F792" s="138"/>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4"/>
      <c r="AL792" s="21"/>
      <c r="AM792" s="21"/>
      <c r="AN792" s="21"/>
      <c r="AO792" s="21"/>
    </row>
    <row r="793" spans="1:41" ht="21">
      <c r="A793" s="21"/>
      <c r="B793" s="21"/>
      <c r="C793" s="136"/>
      <c r="D793" s="21"/>
      <c r="E793" s="21"/>
      <c r="F793" s="138"/>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4"/>
      <c r="AL793" s="21"/>
      <c r="AM793" s="21"/>
      <c r="AN793" s="21"/>
      <c r="AO793" s="21"/>
    </row>
    <row r="794" spans="1:41" ht="21">
      <c r="A794" s="21"/>
      <c r="B794" s="21"/>
      <c r="C794" s="136"/>
      <c r="D794" s="21"/>
      <c r="E794" s="21"/>
      <c r="F794" s="138"/>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4"/>
      <c r="AL794" s="21"/>
      <c r="AM794" s="21"/>
      <c r="AN794" s="21"/>
      <c r="AO794" s="21"/>
    </row>
    <row r="795" spans="1:41" ht="21">
      <c r="A795" s="21"/>
      <c r="B795" s="21"/>
      <c r="C795" s="136"/>
      <c r="D795" s="21"/>
      <c r="E795" s="21"/>
      <c r="F795" s="138"/>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4"/>
      <c r="AL795" s="21"/>
      <c r="AM795" s="21"/>
      <c r="AN795" s="21"/>
      <c r="AO795" s="21"/>
    </row>
    <row r="796" spans="1:41" ht="21">
      <c r="A796" s="21"/>
      <c r="B796" s="21"/>
      <c r="C796" s="136"/>
      <c r="D796" s="21"/>
      <c r="E796" s="21"/>
      <c r="F796" s="138"/>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4"/>
      <c r="AL796" s="21"/>
      <c r="AM796" s="21"/>
      <c r="AN796" s="21"/>
      <c r="AO796" s="21"/>
    </row>
    <row r="797" spans="1:41" ht="21">
      <c r="A797" s="21"/>
      <c r="B797" s="21"/>
      <c r="C797" s="136"/>
      <c r="D797" s="21"/>
      <c r="E797" s="21"/>
      <c r="F797" s="138"/>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4"/>
      <c r="AL797" s="21"/>
      <c r="AM797" s="21"/>
      <c r="AN797" s="21"/>
      <c r="AO797" s="21"/>
    </row>
    <row r="798" spans="1:41" ht="21">
      <c r="A798" s="21"/>
      <c r="B798" s="21"/>
      <c r="C798" s="136"/>
      <c r="D798" s="21"/>
      <c r="E798" s="21"/>
      <c r="F798" s="138"/>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4"/>
      <c r="AL798" s="21"/>
      <c r="AM798" s="21"/>
      <c r="AN798" s="21"/>
      <c r="AO798" s="21"/>
    </row>
    <row r="799" spans="1:41" ht="21">
      <c r="A799" s="21"/>
      <c r="B799" s="21"/>
      <c r="C799" s="136"/>
      <c r="D799" s="21"/>
      <c r="E799" s="21"/>
      <c r="F799" s="138"/>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4"/>
      <c r="AL799" s="21"/>
      <c r="AM799" s="21"/>
      <c r="AN799" s="21"/>
      <c r="AO799" s="21"/>
    </row>
    <row r="800" spans="1:41" ht="21">
      <c r="A800" s="21"/>
      <c r="B800" s="21"/>
      <c r="C800" s="136"/>
      <c r="D800" s="21"/>
      <c r="E800" s="21"/>
      <c r="F800" s="138"/>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4"/>
      <c r="AL800" s="21"/>
      <c r="AM800" s="21"/>
      <c r="AN800" s="21"/>
      <c r="AO800" s="21"/>
    </row>
    <row r="801" spans="1:41" ht="21">
      <c r="A801" s="21"/>
      <c r="B801" s="21"/>
      <c r="C801" s="136"/>
      <c r="D801" s="21"/>
      <c r="E801" s="21"/>
      <c r="F801" s="138"/>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4"/>
      <c r="AL801" s="21"/>
      <c r="AM801" s="21"/>
      <c r="AN801" s="21"/>
      <c r="AO801" s="21"/>
    </row>
    <row r="802" spans="1:41" ht="21">
      <c r="A802" s="21"/>
      <c r="B802" s="21"/>
      <c r="C802" s="136"/>
      <c r="D802" s="21"/>
      <c r="E802" s="21"/>
      <c r="F802" s="138"/>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4"/>
      <c r="AL802" s="21"/>
      <c r="AM802" s="21"/>
      <c r="AN802" s="21"/>
      <c r="AO802" s="21"/>
    </row>
    <row r="803" spans="1:41" ht="21">
      <c r="A803" s="21"/>
      <c r="B803" s="21"/>
      <c r="C803" s="136"/>
      <c r="D803" s="21"/>
      <c r="E803" s="21"/>
      <c r="F803" s="138"/>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4"/>
      <c r="AL803" s="21"/>
      <c r="AM803" s="21"/>
      <c r="AN803" s="21"/>
      <c r="AO803" s="21"/>
    </row>
    <row r="804" spans="1:41" ht="21">
      <c r="A804" s="21"/>
      <c r="B804" s="21"/>
      <c r="C804" s="136"/>
      <c r="D804" s="21"/>
      <c r="E804" s="21"/>
      <c r="F804" s="138"/>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4"/>
      <c r="AL804" s="21"/>
      <c r="AM804" s="21"/>
      <c r="AN804" s="21"/>
      <c r="AO804" s="21"/>
    </row>
    <row r="805" spans="1:41" ht="21">
      <c r="A805" s="21"/>
      <c r="B805" s="21"/>
      <c r="C805" s="136"/>
      <c r="D805" s="21"/>
      <c r="E805" s="21"/>
      <c r="F805" s="138"/>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4"/>
      <c r="AL805" s="21"/>
      <c r="AM805" s="21"/>
      <c r="AN805" s="21"/>
      <c r="AO805" s="21"/>
    </row>
    <row r="806" spans="1:41" ht="21">
      <c r="A806" s="21"/>
      <c r="B806" s="21"/>
      <c r="C806" s="136"/>
      <c r="D806" s="21"/>
      <c r="E806" s="21"/>
      <c r="F806" s="138"/>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4"/>
      <c r="AL806" s="21"/>
      <c r="AM806" s="21"/>
      <c r="AN806" s="21"/>
      <c r="AO806" s="21"/>
    </row>
    <row r="807" spans="1:41" ht="21">
      <c r="A807" s="21"/>
      <c r="B807" s="21"/>
      <c r="C807" s="136"/>
      <c r="D807" s="21"/>
      <c r="E807" s="21"/>
      <c r="F807" s="138"/>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4"/>
      <c r="AL807" s="21"/>
      <c r="AM807" s="21"/>
      <c r="AN807" s="21"/>
      <c r="AO807" s="21"/>
    </row>
    <row r="808" spans="1:41" ht="21">
      <c r="A808" s="21"/>
      <c r="B808" s="21"/>
      <c r="C808" s="136"/>
      <c r="D808" s="21"/>
      <c r="E808" s="21"/>
      <c r="F808" s="138"/>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4"/>
      <c r="AL808" s="21"/>
      <c r="AM808" s="21"/>
      <c r="AN808" s="21"/>
      <c r="AO808" s="21"/>
    </row>
    <row r="809" spans="1:41" ht="21">
      <c r="A809" s="21"/>
      <c r="B809" s="21"/>
      <c r="C809" s="136"/>
      <c r="D809" s="21"/>
      <c r="E809" s="21"/>
      <c r="F809" s="138"/>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4"/>
      <c r="AL809" s="21"/>
      <c r="AM809" s="21"/>
      <c r="AN809" s="21"/>
      <c r="AO809" s="21"/>
    </row>
    <row r="810" spans="1:41" ht="21">
      <c r="A810" s="21"/>
      <c r="B810" s="21"/>
      <c r="C810" s="136"/>
      <c r="D810" s="21"/>
      <c r="E810" s="21"/>
      <c r="F810" s="138"/>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4"/>
      <c r="AL810" s="21"/>
      <c r="AM810" s="21"/>
      <c r="AN810" s="21"/>
      <c r="AO810" s="21"/>
    </row>
    <row r="811" spans="1:41" ht="21">
      <c r="A811" s="21"/>
      <c r="B811" s="21"/>
      <c r="C811" s="136"/>
      <c r="D811" s="21"/>
      <c r="E811" s="21"/>
      <c r="F811" s="138"/>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4"/>
      <c r="AL811" s="21"/>
      <c r="AM811" s="21"/>
      <c r="AN811" s="21"/>
      <c r="AO811" s="21"/>
    </row>
    <row r="812" spans="1:41" ht="21">
      <c r="A812" s="21"/>
      <c r="B812" s="21"/>
      <c r="C812" s="136"/>
      <c r="D812" s="21"/>
      <c r="E812" s="21"/>
      <c r="F812" s="138"/>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4"/>
      <c r="AL812" s="21"/>
      <c r="AM812" s="21"/>
      <c r="AN812" s="21"/>
      <c r="AO812" s="21"/>
    </row>
    <row r="813" spans="1:41" ht="21">
      <c r="A813" s="21"/>
      <c r="B813" s="21"/>
      <c r="C813" s="136"/>
      <c r="D813" s="21"/>
      <c r="E813" s="21"/>
      <c r="F813" s="138"/>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4"/>
      <c r="AL813" s="21"/>
      <c r="AM813" s="21"/>
      <c r="AN813" s="21"/>
      <c r="AO813" s="21"/>
    </row>
    <row r="814" spans="1:41" ht="21">
      <c r="A814" s="21"/>
      <c r="B814" s="21"/>
      <c r="C814" s="136"/>
      <c r="D814" s="21"/>
      <c r="E814" s="21"/>
      <c r="F814" s="138"/>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4"/>
      <c r="AL814" s="21"/>
      <c r="AM814" s="21"/>
      <c r="AN814" s="21"/>
      <c r="AO814" s="21"/>
    </row>
    <row r="815" spans="1:41" ht="21">
      <c r="A815" s="21"/>
      <c r="B815" s="21"/>
      <c r="C815" s="136"/>
      <c r="D815" s="21"/>
      <c r="E815" s="21"/>
      <c r="F815" s="138"/>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4"/>
      <c r="AL815" s="21"/>
      <c r="AM815" s="21"/>
      <c r="AN815" s="21"/>
      <c r="AO815" s="21"/>
    </row>
    <row r="816" spans="1:41" ht="21">
      <c r="A816" s="21"/>
      <c r="B816" s="21"/>
      <c r="C816" s="136"/>
      <c r="D816" s="21"/>
      <c r="E816" s="21"/>
      <c r="F816" s="138"/>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4"/>
      <c r="AL816" s="21"/>
      <c r="AM816" s="21"/>
      <c r="AN816" s="21"/>
      <c r="AO816" s="21"/>
    </row>
    <row r="817" spans="1:41" ht="21">
      <c r="A817" s="21"/>
      <c r="B817" s="21"/>
      <c r="C817" s="136"/>
      <c r="D817" s="21"/>
      <c r="E817" s="21"/>
      <c r="F817" s="138"/>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4"/>
      <c r="AL817" s="21"/>
      <c r="AM817" s="21"/>
      <c r="AN817" s="21"/>
      <c r="AO817" s="21"/>
    </row>
    <row r="818" spans="1:41" ht="21">
      <c r="A818" s="21"/>
      <c r="B818" s="21"/>
      <c r="C818" s="136"/>
      <c r="D818" s="21"/>
      <c r="E818" s="21"/>
      <c r="F818" s="138"/>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4"/>
      <c r="AL818" s="21"/>
      <c r="AM818" s="21"/>
      <c r="AN818" s="21"/>
      <c r="AO818" s="21"/>
    </row>
    <row r="819" spans="1:41" ht="21">
      <c r="A819" s="21"/>
      <c r="B819" s="21"/>
      <c r="C819" s="136"/>
      <c r="D819" s="21"/>
      <c r="E819" s="21"/>
      <c r="F819" s="138"/>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4"/>
      <c r="AL819" s="21"/>
      <c r="AM819" s="21"/>
      <c r="AN819" s="21"/>
      <c r="AO819" s="21"/>
    </row>
    <row r="820" spans="1:41" ht="21">
      <c r="A820" s="21"/>
      <c r="B820" s="21"/>
      <c r="C820" s="136"/>
      <c r="D820" s="21"/>
      <c r="E820" s="21"/>
      <c r="F820" s="138"/>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4"/>
      <c r="AL820" s="21"/>
      <c r="AM820" s="21"/>
      <c r="AN820" s="21"/>
      <c r="AO820" s="21"/>
    </row>
    <row r="821" spans="1:41" ht="21">
      <c r="A821" s="21"/>
      <c r="B821" s="21"/>
      <c r="C821" s="136"/>
      <c r="D821" s="21"/>
      <c r="E821" s="21"/>
      <c r="F821" s="138"/>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4"/>
      <c r="AL821" s="21"/>
      <c r="AM821" s="21"/>
      <c r="AN821" s="21"/>
      <c r="AO821" s="21"/>
    </row>
    <row r="822" spans="1:41" ht="21">
      <c r="A822" s="21"/>
      <c r="B822" s="21"/>
      <c r="C822" s="136"/>
      <c r="D822" s="21"/>
      <c r="E822" s="21"/>
      <c r="F822" s="138"/>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4"/>
      <c r="AL822" s="21"/>
      <c r="AM822" s="21"/>
      <c r="AN822" s="21"/>
      <c r="AO822" s="21"/>
    </row>
    <row r="823" spans="1:41" ht="21">
      <c r="A823" s="21"/>
      <c r="B823" s="21"/>
      <c r="C823" s="136"/>
      <c r="D823" s="21"/>
      <c r="E823" s="21"/>
      <c r="F823" s="138"/>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4"/>
      <c r="AL823" s="21"/>
      <c r="AM823" s="21"/>
      <c r="AN823" s="21"/>
      <c r="AO823" s="21"/>
    </row>
    <row r="824" spans="1:41" ht="21">
      <c r="A824" s="21"/>
      <c r="B824" s="21"/>
      <c r="C824" s="136"/>
      <c r="D824" s="21"/>
      <c r="E824" s="21"/>
      <c r="F824" s="138"/>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4"/>
      <c r="AL824" s="21"/>
      <c r="AM824" s="21"/>
      <c r="AN824" s="21"/>
      <c r="AO824" s="21"/>
    </row>
    <row r="825" spans="1:41" ht="21">
      <c r="A825" s="21"/>
      <c r="B825" s="21"/>
      <c r="C825" s="136"/>
      <c r="D825" s="21"/>
      <c r="E825" s="21"/>
      <c r="F825" s="138"/>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4"/>
      <c r="AL825" s="21"/>
      <c r="AM825" s="21"/>
      <c r="AN825" s="21"/>
      <c r="AO825" s="21"/>
    </row>
    <row r="826" spans="1:41" ht="21">
      <c r="A826" s="21"/>
      <c r="B826" s="21"/>
      <c r="C826" s="136"/>
      <c r="D826" s="21"/>
      <c r="E826" s="21"/>
      <c r="F826" s="138"/>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4"/>
      <c r="AL826" s="21"/>
      <c r="AM826" s="21"/>
      <c r="AN826" s="21"/>
      <c r="AO826" s="21"/>
    </row>
    <row r="827" spans="1:41" ht="21">
      <c r="A827" s="21"/>
      <c r="B827" s="21"/>
      <c r="C827" s="136"/>
      <c r="D827" s="21"/>
      <c r="E827" s="21"/>
      <c r="F827" s="138"/>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4"/>
      <c r="AL827" s="21"/>
      <c r="AM827" s="21"/>
      <c r="AN827" s="21"/>
      <c r="AO827" s="21"/>
    </row>
    <row r="828" spans="1:41" ht="21">
      <c r="A828" s="21"/>
      <c r="B828" s="21"/>
      <c r="C828" s="136"/>
      <c r="D828" s="21"/>
      <c r="E828" s="21"/>
      <c r="F828" s="138"/>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4"/>
      <c r="AL828" s="21"/>
      <c r="AM828" s="21"/>
      <c r="AN828" s="21"/>
      <c r="AO828" s="21"/>
    </row>
    <row r="829" spans="1:41" ht="21">
      <c r="A829" s="21"/>
      <c r="B829" s="21"/>
      <c r="C829" s="136"/>
      <c r="D829" s="21"/>
      <c r="E829" s="21"/>
      <c r="F829" s="138"/>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4"/>
      <c r="AL829" s="21"/>
      <c r="AM829" s="21"/>
      <c r="AN829" s="21"/>
      <c r="AO829" s="21"/>
    </row>
    <row r="830" spans="1:41" ht="21">
      <c r="A830" s="21"/>
      <c r="B830" s="21"/>
      <c r="C830" s="136"/>
      <c r="D830" s="21"/>
      <c r="E830" s="21"/>
      <c r="F830" s="138"/>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4"/>
      <c r="AL830" s="21"/>
      <c r="AM830" s="21"/>
      <c r="AN830" s="21"/>
      <c r="AO830" s="21"/>
    </row>
    <row r="831" spans="1:41" ht="21">
      <c r="A831" s="21"/>
      <c r="B831" s="21"/>
      <c r="C831" s="136"/>
      <c r="D831" s="21"/>
      <c r="E831" s="21"/>
      <c r="F831" s="138"/>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4"/>
      <c r="AL831" s="21"/>
      <c r="AM831" s="21"/>
      <c r="AN831" s="21"/>
      <c r="AO831" s="21"/>
    </row>
    <row r="832" spans="1:41" ht="21">
      <c r="A832" s="21"/>
      <c r="B832" s="21"/>
      <c r="C832" s="136"/>
      <c r="D832" s="21"/>
      <c r="E832" s="21"/>
      <c r="F832" s="138"/>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4"/>
      <c r="AL832" s="21"/>
      <c r="AM832" s="21"/>
      <c r="AN832" s="21"/>
      <c r="AO832" s="21"/>
    </row>
    <row r="833" spans="1:41" ht="21">
      <c r="A833" s="21"/>
      <c r="B833" s="21"/>
      <c r="C833" s="136"/>
      <c r="D833" s="21"/>
      <c r="E833" s="21"/>
      <c r="F833" s="138"/>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4"/>
      <c r="AL833" s="21"/>
      <c r="AM833" s="21"/>
      <c r="AN833" s="21"/>
      <c r="AO833" s="21"/>
    </row>
    <row r="834" spans="1:41" ht="21">
      <c r="A834" s="21"/>
      <c r="B834" s="21"/>
      <c r="C834" s="136"/>
      <c r="D834" s="21"/>
      <c r="E834" s="21"/>
      <c r="F834" s="138"/>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4"/>
      <c r="AL834" s="21"/>
      <c r="AM834" s="21"/>
      <c r="AN834" s="21"/>
      <c r="AO834" s="21"/>
    </row>
    <row r="835" spans="1:41" ht="21">
      <c r="A835" s="21"/>
      <c r="B835" s="21"/>
      <c r="C835" s="136"/>
      <c r="D835" s="21"/>
      <c r="E835" s="21"/>
      <c r="F835" s="138"/>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4"/>
      <c r="AL835" s="21"/>
      <c r="AM835" s="21"/>
      <c r="AN835" s="21"/>
      <c r="AO835" s="21"/>
    </row>
    <row r="836" spans="1:41" ht="21">
      <c r="A836" s="21"/>
      <c r="B836" s="21"/>
      <c r="C836" s="136"/>
      <c r="D836" s="21"/>
      <c r="E836" s="21"/>
      <c r="F836" s="138"/>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4"/>
      <c r="AL836" s="21"/>
      <c r="AM836" s="21"/>
      <c r="AN836" s="21"/>
      <c r="AO836" s="21"/>
    </row>
    <row r="837" spans="1:41" ht="21">
      <c r="A837" s="21"/>
      <c r="B837" s="21"/>
      <c r="C837" s="136"/>
      <c r="D837" s="21"/>
      <c r="E837" s="21"/>
      <c r="F837" s="138"/>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4"/>
      <c r="AL837" s="21"/>
      <c r="AM837" s="21"/>
      <c r="AN837" s="21"/>
      <c r="AO837" s="21"/>
    </row>
    <row r="838" spans="1:41" ht="21">
      <c r="A838" s="21"/>
      <c r="B838" s="21"/>
      <c r="C838" s="136"/>
      <c r="D838" s="21"/>
      <c r="E838" s="21"/>
      <c r="F838" s="138"/>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4"/>
      <c r="AL838" s="21"/>
      <c r="AM838" s="21"/>
      <c r="AN838" s="21"/>
      <c r="AO838" s="21"/>
    </row>
    <row r="839" spans="1:41" ht="21">
      <c r="A839" s="21"/>
      <c r="B839" s="21"/>
      <c r="C839" s="136"/>
      <c r="D839" s="21"/>
      <c r="E839" s="21"/>
      <c r="F839" s="138"/>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4"/>
      <c r="AL839" s="21"/>
      <c r="AM839" s="21"/>
      <c r="AN839" s="21"/>
      <c r="AO839" s="21"/>
    </row>
    <row r="840" spans="1:41" ht="21">
      <c r="A840" s="21"/>
      <c r="B840" s="21"/>
      <c r="C840" s="136"/>
      <c r="D840" s="21"/>
      <c r="E840" s="21"/>
      <c r="F840" s="138"/>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4"/>
      <c r="AL840" s="21"/>
      <c r="AM840" s="21"/>
      <c r="AN840" s="21"/>
      <c r="AO840" s="21"/>
    </row>
    <row r="841" spans="1:41" ht="21">
      <c r="A841" s="21"/>
      <c r="B841" s="21"/>
      <c r="C841" s="136"/>
      <c r="D841" s="21"/>
      <c r="E841" s="21"/>
      <c r="F841" s="138"/>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4"/>
      <c r="AL841" s="21"/>
      <c r="AM841" s="21"/>
      <c r="AN841" s="21"/>
      <c r="AO841" s="21"/>
    </row>
    <row r="842" spans="1:41" ht="21">
      <c r="A842" s="21"/>
      <c r="B842" s="21"/>
      <c r="C842" s="136"/>
      <c r="D842" s="21"/>
      <c r="E842" s="21"/>
      <c r="F842" s="138"/>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4"/>
      <c r="AL842" s="21"/>
      <c r="AM842" s="21"/>
      <c r="AN842" s="21"/>
      <c r="AO842" s="21"/>
    </row>
    <row r="843" spans="1:41" ht="21">
      <c r="A843" s="21"/>
      <c r="B843" s="21"/>
      <c r="C843" s="136"/>
      <c r="D843" s="21"/>
      <c r="E843" s="21"/>
      <c r="F843" s="138"/>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4"/>
      <c r="AL843" s="21"/>
      <c r="AM843" s="21"/>
      <c r="AN843" s="21"/>
      <c r="AO843" s="21"/>
    </row>
    <row r="844" spans="1:41" ht="21">
      <c r="A844" s="21"/>
      <c r="B844" s="21"/>
      <c r="C844" s="136"/>
      <c r="D844" s="21"/>
      <c r="E844" s="21"/>
      <c r="F844" s="138"/>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4"/>
      <c r="AL844" s="21"/>
      <c r="AM844" s="21"/>
      <c r="AN844" s="21"/>
      <c r="AO844" s="21"/>
    </row>
    <row r="845" spans="1:41" ht="21">
      <c r="A845" s="21"/>
      <c r="B845" s="21"/>
      <c r="C845" s="136"/>
      <c r="D845" s="21"/>
      <c r="E845" s="21"/>
      <c r="F845" s="138"/>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4"/>
      <c r="AL845" s="21"/>
      <c r="AM845" s="21"/>
      <c r="AN845" s="21"/>
      <c r="AO845" s="21"/>
    </row>
    <row r="846" spans="1:41" ht="21">
      <c r="A846" s="21"/>
      <c r="B846" s="21"/>
      <c r="C846" s="136"/>
      <c r="D846" s="21"/>
      <c r="E846" s="21"/>
      <c r="F846" s="138"/>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4"/>
      <c r="AL846" s="21"/>
      <c r="AM846" s="21"/>
      <c r="AN846" s="21"/>
      <c r="AO846" s="21"/>
    </row>
    <row r="847" spans="1:41" ht="21">
      <c r="A847" s="21"/>
      <c r="B847" s="21"/>
      <c r="C847" s="136"/>
      <c r="D847" s="21"/>
      <c r="E847" s="21"/>
      <c r="F847" s="138"/>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4"/>
      <c r="AL847" s="21"/>
      <c r="AM847" s="21"/>
      <c r="AN847" s="21"/>
      <c r="AO847" s="21"/>
    </row>
    <row r="848" spans="1:41" ht="21">
      <c r="A848" s="21"/>
      <c r="B848" s="21"/>
      <c r="C848" s="136"/>
      <c r="D848" s="21"/>
      <c r="E848" s="21"/>
      <c r="F848" s="138"/>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4"/>
      <c r="AL848" s="21"/>
      <c r="AM848" s="21"/>
      <c r="AN848" s="21"/>
      <c r="AO848" s="21"/>
    </row>
    <row r="849" spans="1:41" ht="21">
      <c r="A849" s="21"/>
      <c r="B849" s="21"/>
      <c r="C849" s="136"/>
      <c r="D849" s="21"/>
      <c r="E849" s="21"/>
      <c r="F849" s="138"/>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4"/>
      <c r="AL849" s="21"/>
      <c r="AM849" s="21"/>
      <c r="AN849" s="21"/>
      <c r="AO849" s="21"/>
    </row>
    <row r="850" spans="1:41" ht="21">
      <c r="A850" s="21"/>
      <c r="B850" s="21"/>
      <c r="C850" s="136"/>
      <c r="D850" s="21"/>
      <c r="E850" s="21"/>
      <c r="F850" s="138"/>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4"/>
      <c r="AL850" s="21"/>
      <c r="AM850" s="21"/>
      <c r="AN850" s="21"/>
      <c r="AO850" s="21"/>
    </row>
    <row r="851" spans="1:41" ht="21">
      <c r="A851" s="21"/>
      <c r="B851" s="21"/>
      <c r="C851" s="136"/>
      <c r="D851" s="21"/>
      <c r="E851" s="21"/>
      <c r="F851" s="138"/>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4"/>
      <c r="AL851" s="21"/>
      <c r="AM851" s="21"/>
      <c r="AN851" s="21"/>
      <c r="AO851" s="21"/>
    </row>
    <row r="852" spans="1:41" ht="21">
      <c r="A852" s="21"/>
      <c r="B852" s="21"/>
      <c r="C852" s="136"/>
      <c r="D852" s="21"/>
      <c r="E852" s="21"/>
      <c r="F852" s="138"/>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4"/>
      <c r="AL852" s="21"/>
      <c r="AM852" s="21"/>
      <c r="AN852" s="21"/>
      <c r="AO852" s="21"/>
    </row>
    <row r="853" spans="1:41" ht="21">
      <c r="A853" s="21"/>
      <c r="B853" s="21"/>
      <c r="C853" s="136"/>
      <c r="D853" s="21"/>
      <c r="E853" s="21"/>
      <c r="F853" s="138"/>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4"/>
      <c r="AL853" s="21"/>
      <c r="AM853" s="21"/>
      <c r="AN853" s="21"/>
      <c r="AO853" s="21"/>
    </row>
    <row r="854" spans="1:41" ht="21">
      <c r="A854" s="21"/>
      <c r="B854" s="21"/>
      <c r="C854" s="136"/>
      <c r="D854" s="21"/>
      <c r="E854" s="21"/>
      <c r="F854" s="138"/>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4"/>
      <c r="AL854" s="21"/>
      <c r="AM854" s="21"/>
      <c r="AN854" s="21"/>
      <c r="AO854" s="21"/>
    </row>
    <row r="855" spans="1:41" ht="21">
      <c r="A855" s="21"/>
      <c r="B855" s="21"/>
      <c r="C855" s="136"/>
      <c r="D855" s="21"/>
      <c r="E855" s="21"/>
      <c r="F855" s="138"/>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4"/>
      <c r="AL855" s="21"/>
      <c r="AM855" s="21"/>
      <c r="AN855" s="21"/>
      <c r="AO855" s="21"/>
    </row>
    <row r="856" spans="1:41" ht="21">
      <c r="A856" s="21"/>
      <c r="B856" s="21"/>
      <c r="C856" s="136"/>
      <c r="D856" s="21"/>
      <c r="E856" s="21"/>
      <c r="F856" s="138"/>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4"/>
      <c r="AL856" s="21"/>
      <c r="AM856" s="21"/>
      <c r="AN856" s="21"/>
      <c r="AO856" s="21"/>
    </row>
    <row r="857" spans="1:41" ht="21">
      <c r="A857" s="21"/>
      <c r="B857" s="21"/>
      <c r="C857" s="136"/>
      <c r="D857" s="21"/>
      <c r="E857" s="21"/>
      <c r="F857" s="138"/>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4"/>
      <c r="AL857" s="21"/>
      <c r="AM857" s="21"/>
      <c r="AN857" s="21"/>
      <c r="AO857" s="21"/>
    </row>
    <row r="858" spans="1:41" ht="21">
      <c r="A858" s="21"/>
      <c r="B858" s="21"/>
      <c r="C858" s="136"/>
      <c r="D858" s="21"/>
      <c r="E858" s="21"/>
      <c r="F858" s="138"/>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4"/>
      <c r="AL858" s="21"/>
      <c r="AM858" s="21"/>
      <c r="AN858" s="21"/>
      <c r="AO858" s="21"/>
    </row>
    <row r="859" spans="1:41" ht="21">
      <c r="A859" s="21"/>
      <c r="B859" s="21"/>
      <c r="C859" s="136"/>
      <c r="D859" s="21"/>
      <c r="E859" s="21"/>
      <c r="F859" s="138"/>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4"/>
      <c r="AL859" s="21"/>
      <c r="AM859" s="21"/>
      <c r="AN859" s="21"/>
      <c r="AO859" s="21"/>
    </row>
    <row r="860" spans="1:41" ht="21">
      <c r="A860" s="21"/>
      <c r="B860" s="21"/>
      <c r="C860" s="136"/>
      <c r="D860" s="21"/>
      <c r="E860" s="21"/>
      <c r="F860" s="138"/>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4"/>
      <c r="AL860" s="21"/>
      <c r="AM860" s="21"/>
      <c r="AN860" s="21"/>
      <c r="AO860" s="21"/>
    </row>
    <row r="861" spans="1:41" ht="21">
      <c r="A861" s="21"/>
      <c r="B861" s="21"/>
      <c r="C861" s="136"/>
      <c r="D861" s="21"/>
      <c r="E861" s="21"/>
      <c r="F861" s="138"/>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4"/>
      <c r="AL861" s="21"/>
      <c r="AM861" s="21"/>
      <c r="AN861" s="21"/>
      <c r="AO861" s="21"/>
    </row>
    <row r="862" spans="1:41" ht="21">
      <c r="A862" s="21"/>
      <c r="B862" s="21"/>
      <c r="C862" s="136"/>
      <c r="D862" s="21"/>
      <c r="E862" s="21"/>
      <c r="F862" s="138"/>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4"/>
      <c r="AL862" s="21"/>
      <c r="AM862" s="21"/>
      <c r="AN862" s="21"/>
      <c r="AO862" s="21"/>
    </row>
    <row r="863" spans="1:41" ht="21">
      <c r="A863" s="21"/>
      <c r="B863" s="21"/>
      <c r="C863" s="136"/>
      <c r="D863" s="21"/>
      <c r="E863" s="21"/>
      <c r="F863" s="138"/>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4"/>
      <c r="AL863" s="21"/>
      <c r="AM863" s="21"/>
      <c r="AN863" s="21"/>
      <c r="AO863" s="21"/>
    </row>
    <row r="864" spans="1:41" ht="21">
      <c r="A864" s="21"/>
      <c r="B864" s="21"/>
      <c r="C864" s="136"/>
      <c r="D864" s="21"/>
      <c r="E864" s="21"/>
      <c r="F864" s="138"/>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4"/>
      <c r="AL864" s="21"/>
      <c r="AM864" s="21"/>
      <c r="AN864" s="21"/>
      <c r="AO864" s="21"/>
    </row>
    <row r="865" spans="1:41" ht="21">
      <c r="A865" s="21"/>
      <c r="B865" s="21"/>
      <c r="C865" s="136"/>
      <c r="D865" s="21"/>
      <c r="E865" s="21"/>
      <c r="F865" s="138"/>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4"/>
      <c r="AL865" s="21"/>
      <c r="AM865" s="21"/>
      <c r="AN865" s="21"/>
      <c r="AO865" s="21"/>
    </row>
    <row r="866" spans="1:41" ht="21">
      <c r="A866" s="21"/>
      <c r="B866" s="21"/>
      <c r="C866" s="136"/>
      <c r="D866" s="21"/>
      <c r="E866" s="21"/>
      <c r="F866" s="138"/>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4"/>
      <c r="AL866" s="21"/>
      <c r="AM866" s="21"/>
      <c r="AN866" s="21"/>
      <c r="AO866" s="21"/>
    </row>
    <row r="867" spans="1:41" ht="21">
      <c r="A867" s="21"/>
      <c r="B867" s="21"/>
      <c r="C867" s="136"/>
      <c r="D867" s="21"/>
      <c r="E867" s="21"/>
      <c r="F867" s="138"/>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4"/>
      <c r="AL867" s="21"/>
      <c r="AM867" s="21"/>
      <c r="AN867" s="21"/>
      <c r="AO867" s="21"/>
    </row>
    <row r="868" spans="1:41" ht="21">
      <c r="A868" s="21"/>
      <c r="B868" s="21"/>
      <c r="C868" s="136"/>
      <c r="D868" s="21"/>
      <c r="E868" s="21"/>
      <c r="F868" s="138"/>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4"/>
      <c r="AL868" s="21"/>
      <c r="AM868" s="21"/>
      <c r="AN868" s="21"/>
      <c r="AO868" s="21"/>
    </row>
    <row r="869" spans="1:41" ht="21">
      <c r="A869" s="21"/>
      <c r="B869" s="21"/>
      <c r="C869" s="136"/>
      <c r="D869" s="21"/>
      <c r="E869" s="21"/>
      <c r="F869" s="138"/>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4"/>
      <c r="AL869" s="21"/>
      <c r="AM869" s="21"/>
      <c r="AN869" s="21"/>
      <c r="AO869" s="21"/>
    </row>
    <row r="870" spans="1:41" ht="21">
      <c r="A870" s="21"/>
      <c r="B870" s="21"/>
      <c r="C870" s="136"/>
      <c r="D870" s="21"/>
      <c r="E870" s="21"/>
      <c r="F870" s="138"/>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4"/>
      <c r="AL870" s="21"/>
      <c r="AM870" s="21"/>
      <c r="AN870" s="21"/>
      <c r="AO870" s="21"/>
    </row>
    <row r="871" spans="1:41" ht="21">
      <c r="A871" s="21"/>
      <c r="B871" s="21"/>
      <c r="C871" s="136"/>
      <c r="D871" s="21"/>
      <c r="E871" s="21"/>
      <c r="F871" s="138"/>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4"/>
      <c r="AL871" s="21"/>
      <c r="AM871" s="21"/>
      <c r="AN871" s="21"/>
      <c r="AO871" s="21"/>
    </row>
    <row r="872" spans="1:41" ht="21">
      <c r="A872" s="21"/>
      <c r="B872" s="21"/>
      <c r="C872" s="136"/>
      <c r="D872" s="21"/>
      <c r="E872" s="21"/>
      <c r="F872" s="138"/>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4"/>
      <c r="AL872" s="21"/>
      <c r="AM872" s="21"/>
      <c r="AN872" s="21"/>
      <c r="AO872" s="21"/>
    </row>
    <row r="873" spans="1:41" ht="21">
      <c r="A873" s="21"/>
      <c r="B873" s="21"/>
      <c r="C873" s="136"/>
      <c r="D873" s="21"/>
      <c r="E873" s="21"/>
      <c r="F873" s="138"/>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4"/>
      <c r="AL873" s="21"/>
      <c r="AM873" s="21"/>
      <c r="AN873" s="21"/>
      <c r="AO873" s="21"/>
    </row>
    <row r="874" spans="1:41" ht="21">
      <c r="A874" s="21"/>
      <c r="B874" s="21"/>
      <c r="C874" s="136"/>
      <c r="D874" s="21"/>
      <c r="E874" s="21"/>
      <c r="F874" s="138"/>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4"/>
      <c r="AL874" s="21"/>
      <c r="AM874" s="21"/>
      <c r="AN874" s="21"/>
      <c r="AO874" s="21"/>
    </row>
    <row r="875" spans="1:41" ht="21">
      <c r="A875" s="21"/>
      <c r="B875" s="21"/>
      <c r="C875" s="136"/>
      <c r="D875" s="21"/>
      <c r="E875" s="21"/>
      <c r="F875" s="138"/>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4"/>
      <c r="AL875" s="21"/>
      <c r="AM875" s="21"/>
      <c r="AN875" s="21"/>
      <c r="AO875" s="21"/>
    </row>
    <row r="876" spans="1:41" ht="21">
      <c r="A876" s="21"/>
      <c r="B876" s="21"/>
      <c r="C876" s="136"/>
      <c r="D876" s="21"/>
      <c r="E876" s="21"/>
      <c r="F876" s="138"/>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4"/>
      <c r="AL876" s="21"/>
      <c r="AM876" s="21"/>
      <c r="AN876" s="21"/>
      <c r="AO876" s="21"/>
    </row>
    <row r="877" spans="1:41" ht="21">
      <c r="A877" s="21"/>
      <c r="B877" s="21"/>
      <c r="C877" s="136"/>
      <c r="D877" s="21"/>
      <c r="E877" s="21"/>
      <c r="F877" s="138"/>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4"/>
      <c r="AL877" s="21"/>
      <c r="AM877" s="21"/>
      <c r="AN877" s="21"/>
      <c r="AO877" s="21"/>
    </row>
    <row r="878" spans="1:41" ht="21">
      <c r="A878" s="21"/>
      <c r="B878" s="21"/>
      <c r="C878" s="136"/>
      <c r="D878" s="21"/>
      <c r="E878" s="21"/>
      <c r="F878" s="138"/>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4"/>
      <c r="AL878" s="21"/>
      <c r="AM878" s="21"/>
      <c r="AN878" s="21"/>
      <c r="AO878" s="21"/>
    </row>
    <row r="879" spans="1:41" ht="21">
      <c r="A879" s="21"/>
      <c r="B879" s="21"/>
      <c r="C879" s="136"/>
      <c r="D879" s="21"/>
      <c r="E879" s="21"/>
      <c r="F879" s="138"/>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4"/>
      <c r="AL879" s="21"/>
      <c r="AM879" s="21"/>
      <c r="AN879" s="21"/>
      <c r="AO879" s="21"/>
    </row>
    <row r="880" spans="1:41" ht="21">
      <c r="A880" s="21"/>
      <c r="B880" s="21"/>
      <c r="C880" s="136"/>
      <c r="D880" s="21"/>
      <c r="E880" s="21"/>
      <c r="F880" s="138"/>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4"/>
      <c r="AL880" s="21"/>
      <c r="AM880" s="21"/>
      <c r="AN880" s="21"/>
      <c r="AO880" s="21"/>
    </row>
    <row r="881" spans="1:41" ht="21">
      <c r="A881" s="21"/>
      <c r="B881" s="21"/>
      <c r="C881" s="136"/>
      <c r="D881" s="21"/>
      <c r="E881" s="21"/>
      <c r="F881" s="138"/>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4"/>
      <c r="AL881" s="21"/>
      <c r="AM881" s="21"/>
      <c r="AN881" s="21"/>
      <c r="AO881" s="21"/>
    </row>
    <row r="882" spans="1:41" ht="21">
      <c r="A882" s="21"/>
      <c r="B882" s="21"/>
      <c r="C882" s="136"/>
      <c r="D882" s="21"/>
      <c r="E882" s="21"/>
      <c r="F882" s="138"/>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4"/>
      <c r="AL882" s="21"/>
      <c r="AM882" s="21"/>
      <c r="AN882" s="21"/>
      <c r="AO882" s="21"/>
    </row>
    <row r="883" spans="1:41" ht="21">
      <c r="A883" s="21"/>
      <c r="B883" s="21"/>
      <c r="C883" s="136"/>
      <c r="D883" s="21"/>
      <c r="E883" s="21"/>
      <c r="F883" s="138"/>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4"/>
      <c r="AL883" s="21"/>
      <c r="AM883" s="21"/>
      <c r="AN883" s="21"/>
      <c r="AO883" s="21"/>
    </row>
    <row r="884" spans="1:41" ht="21">
      <c r="A884" s="21"/>
      <c r="B884" s="21"/>
      <c r="C884" s="136"/>
      <c r="D884" s="21"/>
      <c r="E884" s="21"/>
      <c r="F884" s="138"/>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4"/>
      <c r="AL884" s="21"/>
      <c r="AM884" s="21"/>
      <c r="AN884" s="21"/>
      <c r="AO884" s="21"/>
    </row>
    <row r="885" spans="1:41" ht="21">
      <c r="A885" s="21"/>
      <c r="B885" s="21"/>
      <c r="C885" s="136"/>
      <c r="D885" s="21"/>
      <c r="E885" s="21"/>
      <c r="F885" s="138"/>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4"/>
      <c r="AL885" s="21"/>
      <c r="AM885" s="21"/>
      <c r="AN885" s="21"/>
      <c r="AO885" s="21"/>
    </row>
    <row r="886" spans="1:41" ht="21">
      <c r="A886" s="21"/>
      <c r="B886" s="21"/>
      <c r="C886" s="136"/>
      <c r="D886" s="21"/>
      <c r="E886" s="21"/>
      <c r="F886" s="138"/>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4"/>
      <c r="AL886" s="21"/>
      <c r="AM886" s="21"/>
      <c r="AN886" s="21"/>
      <c r="AO886" s="21"/>
    </row>
    <row r="887" spans="1:41" ht="21">
      <c r="A887" s="21"/>
      <c r="B887" s="21"/>
      <c r="C887" s="136"/>
      <c r="D887" s="21"/>
      <c r="E887" s="21"/>
      <c r="F887" s="138"/>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4"/>
      <c r="AL887" s="21"/>
      <c r="AM887" s="21"/>
      <c r="AN887" s="21"/>
      <c r="AO887" s="21"/>
    </row>
    <row r="888" spans="1:41" ht="21">
      <c r="A888" s="21"/>
      <c r="B888" s="21"/>
      <c r="C888" s="136"/>
      <c r="D888" s="21"/>
      <c r="E888" s="21"/>
      <c r="F888" s="138"/>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4"/>
      <c r="AL888" s="21"/>
      <c r="AM888" s="21"/>
      <c r="AN888" s="21"/>
      <c r="AO888" s="21"/>
    </row>
    <row r="889" spans="1:41" ht="21">
      <c r="A889" s="21"/>
      <c r="B889" s="21"/>
      <c r="C889" s="136"/>
      <c r="D889" s="21"/>
      <c r="E889" s="21"/>
      <c r="F889" s="138"/>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4"/>
      <c r="AL889" s="21"/>
      <c r="AM889" s="21"/>
      <c r="AN889" s="21"/>
      <c r="AO889" s="21"/>
    </row>
    <row r="890" spans="1:41" ht="21">
      <c r="A890" s="21"/>
      <c r="B890" s="21"/>
      <c r="C890" s="136"/>
      <c r="D890" s="21"/>
      <c r="E890" s="21"/>
      <c r="F890" s="138"/>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4"/>
      <c r="AL890" s="21"/>
      <c r="AM890" s="21"/>
      <c r="AN890" s="21"/>
      <c r="AO890" s="21"/>
    </row>
    <row r="891" spans="1:41" ht="21">
      <c r="A891" s="21"/>
      <c r="B891" s="21"/>
      <c r="C891" s="136"/>
      <c r="D891" s="21"/>
      <c r="E891" s="21"/>
      <c r="F891" s="138"/>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4"/>
      <c r="AL891" s="21"/>
      <c r="AM891" s="21"/>
      <c r="AN891" s="21"/>
      <c r="AO891" s="21"/>
    </row>
    <row r="892" spans="1:41" ht="21">
      <c r="A892" s="21"/>
      <c r="B892" s="21"/>
      <c r="C892" s="136"/>
      <c r="D892" s="21"/>
      <c r="E892" s="21"/>
      <c r="F892" s="138"/>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4"/>
      <c r="AL892" s="21"/>
      <c r="AM892" s="21"/>
      <c r="AN892" s="21"/>
      <c r="AO892" s="21"/>
    </row>
    <row r="893" spans="1:41" ht="21">
      <c r="A893" s="21"/>
      <c r="B893" s="21"/>
      <c r="C893" s="136"/>
      <c r="D893" s="21"/>
      <c r="E893" s="21"/>
      <c r="F893" s="138"/>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4"/>
      <c r="AL893" s="21"/>
      <c r="AM893" s="21"/>
      <c r="AN893" s="21"/>
      <c r="AO893" s="21"/>
    </row>
    <row r="894" spans="1:41" ht="21">
      <c r="A894" s="21"/>
      <c r="B894" s="21"/>
      <c r="C894" s="136"/>
      <c r="D894" s="21"/>
      <c r="E894" s="21"/>
      <c r="F894" s="138"/>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4"/>
      <c r="AL894" s="21"/>
      <c r="AM894" s="21"/>
      <c r="AN894" s="21"/>
      <c r="AO894" s="21"/>
    </row>
    <row r="895" spans="1:41" ht="21">
      <c r="A895" s="21"/>
      <c r="B895" s="21"/>
      <c r="C895" s="136"/>
      <c r="D895" s="21"/>
      <c r="E895" s="21"/>
      <c r="F895" s="138"/>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4"/>
      <c r="AL895" s="21"/>
      <c r="AM895" s="21"/>
      <c r="AN895" s="21"/>
      <c r="AO895" s="21"/>
    </row>
    <row r="896" spans="1:41" ht="21">
      <c r="A896" s="21"/>
      <c r="B896" s="21"/>
      <c r="C896" s="136"/>
      <c r="D896" s="21"/>
      <c r="E896" s="21"/>
      <c r="F896" s="138"/>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4"/>
      <c r="AL896" s="21"/>
      <c r="AM896" s="21"/>
      <c r="AN896" s="21"/>
      <c r="AO896" s="21"/>
    </row>
    <row r="897" spans="1:41" ht="21">
      <c r="A897" s="21"/>
      <c r="B897" s="21"/>
      <c r="C897" s="136"/>
      <c r="D897" s="21"/>
      <c r="E897" s="21"/>
      <c r="F897" s="138"/>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4"/>
      <c r="AL897" s="21"/>
      <c r="AM897" s="21"/>
      <c r="AN897" s="21"/>
      <c r="AO897" s="21"/>
    </row>
    <row r="898" spans="1:41" ht="21">
      <c r="A898" s="21"/>
      <c r="B898" s="21"/>
      <c r="C898" s="136"/>
      <c r="D898" s="21"/>
      <c r="E898" s="21"/>
      <c r="F898" s="138"/>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4"/>
      <c r="AL898" s="21"/>
      <c r="AM898" s="21"/>
      <c r="AN898" s="21"/>
      <c r="AO898" s="21"/>
    </row>
    <row r="899" spans="1:41" ht="21">
      <c r="A899" s="21"/>
      <c r="B899" s="21"/>
      <c r="C899" s="136"/>
      <c r="D899" s="21"/>
      <c r="E899" s="21"/>
      <c r="F899" s="138"/>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4"/>
      <c r="AL899" s="21"/>
      <c r="AM899" s="21"/>
      <c r="AN899" s="21"/>
      <c r="AO899" s="21"/>
    </row>
    <row r="900" spans="1:41" ht="21">
      <c r="A900" s="21"/>
      <c r="B900" s="21"/>
      <c r="C900" s="136"/>
      <c r="D900" s="21"/>
      <c r="E900" s="21"/>
      <c r="F900" s="138"/>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4"/>
      <c r="AL900" s="21"/>
      <c r="AM900" s="21"/>
      <c r="AN900" s="21"/>
      <c r="AO900" s="21"/>
    </row>
    <row r="901" spans="1:41" ht="21">
      <c r="A901" s="21"/>
      <c r="B901" s="21"/>
      <c r="C901" s="136"/>
      <c r="D901" s="21"/>
      <c r="E901" s="21"/>
      <c r="F901" s="138"/>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4"/>
      <c r="AL901" s="21"/>
      <c r="AM901" s="21"/>
      <c r="AN901" s="21"/>
      <c r="AO901" s="21"/>
    </row>
    <row r="902" spans="1:41" ht="21">
      <c r="A902" s="21"/>
      <c r="B902" s="21"/>
      <c r="C902" s="136"/>
      <c r="D902" s="21"/>
      <c r="E902" s="21"/>
      <c r="F902" s="138"/>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4"/>
      <c r="AL902" s="21"/>
      <c r="AM902" s="21"/>
      <c r="AN902" s="21"/>
      <c r="AO902" s="21"/>
    </row>
    <row r="903" spans="1:41" ht="21">
      <c r="A903" s="21"/>
      <c r="B903" s="21"/>
      <c r="C903" s="136"/>
      <c r="D903" s="21"/>
      <c r="E903" s="21"/>
      <c r="F903" s="138"/>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4"/>
      <c r="AL903" s="21"/>
      <c r="AM903" s="21"/>
      <c r="AN903" s="21"/>
      <c r="AO903" s="21"/>
    </row>
    <row r="904" spans="1:41" ht="21">
      <c r="A904" s="21"/>
      <c r="B904" s="21"/>
      <c r="C904" s="136"/>
      <c r="D904" s="21"/>
      <c r="E904" s="21"/>
      <c r="F904" s="138"/>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4"/>
      <c r="AL904" s="21"/>
      <c r="AM904" s="21"/>
      <c r="AN904" s="21"/>
      <c r="AO904" s="21"/>
    </row>
    <row r="905" spans="1:41" ht="21">
      <c r="A905" s="21"/>
      <c r="B905" s="21"/>
      <c r="C905" s="136"/>
      <c r="D905" s="21"/>
      <c r="E905" s="21"/>
      <c r="F905" s="138"/>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4"/>
      <c r="AL905" s="21"/>
      <c r="AM905" s="21"/>
      <c r="AN905" s="21"/>
      <c r="AO905" s="21"/>
    </row>
    <row r="906" spans="1:41" ht="21">
      <c r="A906" s="21"/>
      <c r="B906" s="21"/>
      <c r="C906" s="136"/>
      <c r="D906" s="21"/>
      <c r="E906" s="21"/>
      <c r="F906" s="138"/>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4"/>
      <c r="AL906" s="21"/>
      <c r="AM906" s="21"/>
      <c r="AN906" s="21"/>
      <c r="AO906" s="21"/>
    </row>
    <row r="907" spans="1:41" ht="21">
      <c r="A907" s="21"/>
      <c r="B907" s="21"/>
      <c r="C907" s="136"/>
      <c r="D907" s="21"/>
      <c r="E907" s="21"/>
      <c r="F907" s="138"/>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4"/>
      <c r="AL907" s="21"/>
      <c r="AM907" s="21"/>
      <c r="AN907" s="21"/>
      <c r="AO907" s="21"/>
    </row>
    <row r="908" spans="1:41" ht="21">
      <c r="A908" s="21"/>
      <c r="B908" s="21"/>
      <c r="C908" s="136"/>
      <c r="D908" s="21"/>
      <c r="E908" s="21"/>
      <c r="F908" s="138"/>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4"/>
      <c r="AL908" s="21"/>
      <c r="AM908" s="21"/>
      <c r="AN908" s="21"/>
      <c r="AO908" s="21"/>
    </row>
    <row r="909" spans="1:41" ht="21">
      <c r="A909" s="21"/>
      <c r="B909" s="21"/>
      <c r="C909" s="136"/>
      <c r="D909" s="21"/>
      <c r="E909" s="21"/>
      <c r="F909" s="138"/>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4"/>
      <c r="AL909" s="21"/>
      <c r="AM909" s="21"/>
      <c r="AN909" s="21"/>
      <c r="AO909" s="21"/>
    </row>
    <row r="910" spans="1:41" ht="21">
      <c r="A910" s="21"/>
      <c r="B910" s="21"/>
      <c r="C910" s="136"/>
      <c r="D910" s="21"/>
      <c r="E910" s="21"/>
      <c r="F910" s="138"/>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4"/>
      <c r="AL910" s="21"/>
      <c r="AM910" s="21"/>
      <c r="AN910" s="21"/>
      <c r="AO910" s="21"/>
    </row>
    <row r="911" spans="1:41" ht="21">
      <c r="A911" s="21"/>
      <c r="B911" s="21"/>
      <c r="C911" s="136"/>
      <c r="D911" s="21"/>
      <c r="E911" s="21"/>
      <c r="F911" s="138"/>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4"/>
      <c r="AL911" s="21"/>
      <c r="AM911" s="21"/>
      <c r="AN911" s="21"/>
      <c r="AO911" s="21"/>
    </row>
    <row r="912" spans="1:41" ht="21">
      <c r="A912" s="21"/>
      <c r="B912" s="21"/>
      <c r="C912" s="136"/>
      <c r="D912" s="21"/>
      <c r="E912" s="21"/>
      <c r="F912" s="138"/>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4"/>
      <c r="AL912" s="21"/>
      <c r="AM912" s="21"/>
      <c r="AN912" s="21"/>
      <c r="AO912" s="21"/>
    </row>
    <row r="913" spans="1:41" ht="21">
      <c r="A913" s="21"/>
      <c r="B913" s="21"/>
      <c r="C913" s="136"/>
      <c r="D913" s="21"/>
      <c r="E913" s="21"/>
      <c r="F913" s="138"/>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4"/>
      <c r="AL913" s="21"/>
      <c r="AM913" s="21"/>
      <c r="AN913" s="21"/>
      <c r="AO913" s="21"/>
    </row>
    <row r="914" spans="1:41" ht="21">
      <c r="A914" s="21"/>
      <c r="B914" s="21"/>
      <c r="C914" s="136"/>
      <c r="D914" s="21"/>
      <c r="E914" s="21"/>
      <c r="F914" s="138"/>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4"/>
      <c r="AL914" s="21"/>
      <c r="AM914" s="21"/>
      <c r="AN914" s="21"/>
      <c r="AO914" s="21"/>
    </row>
    <row r="915" spans="1:41" ht="21">
      <c r="A915" s="21"/>
      <c r="B915" s="21"/>
      <c r="C915" s="136"/>
      <c r="D915" s="21"/>
      <c r="E915" s="21"/>
      <c r="F915" s="138"/>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4"/>
      <c r="AL915" s="21"/>
      <c r="AM915" s="21"/>
      <c r="AN915" s="21"/>
      <c r="AO915" s="21"/>
    </row>
    <row r="916" spans="1:41" ht="21">
      <c r="A916" s="21"/>
      <c r="B916" s="21"/>
      <c r="C916" s="136"/>
      <c r="D916" s="21"/>
      <c r="E916" s="21"/>
      <c r="F916" s="138"/>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4"/>
      <c r="AL916" s="21"/>
      <c r="AM916" s="21"/>
      <c r="AN916" s="21"/>
      <c r="AO916" s="21"/>
    </row>
    <row r="917" spans="1:41" ht="21">
      <c r="A917" s="21"/>
      <c r="B917" s="21"/>
      <c r="C917" s="136"/>
      <c r="D917" s="21"/>
      <c r="E917" s="21"/>
      <c r="F917" s="138"/>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4"/>
      <c r="AL917" s="21"/>
      <c r="AM917" s="21"/>
      <c r="AN917" s="21"/>
      <c r="AO917" s="21"/>
    </row>
    <row r="918" spans="1:41" ht="21">
      <c r="A918" s="21"/>
      <c r="B918" s="21"/>
      <c r="C918" s="136"/>
      <c r="D918" s="21"/>
      <c r="E918" s="21"/>
      <c r="F918" s="138"/>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4"/>
      <c r="AL918" s="21"/>
      <c r="AM918" s="21"/>
      <c r="AN918" s="21"/>
      <c r="AO918" s="21"/>
    </row>
    <row r="919" spans="1:41" ht="21">
      <c r="A919" s="21"/>
      <c r="B919" s="21"/>
      <c r="C919" s="136"/>
      <c r="D919" s="21"/>
      <c r="E919" s="21"/>
      <c r="F919" s="138"/>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4"/>
      <c r="AL919" s="21"/>
      <c r="AM919" s="21"/>
      <c r="AN919" s="21"/>
      <c r="AO919" s="21"/>
    </row>
    <row r="920" spans="1:41" ht="21">
      <c r="A920" s="21"/>
      <c r="B920" s="21"/>
      <c r="C920" s="136"/>
      <c r="D920" s="21"/>
      <c r="E920" s="21"/>
      <c r="F920" s="138"/>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4"/>
      <c r="AL920" s="21"/>
      <c r="AM920" s="21"/>
      <c r="AN920" s="21"/>
      <c r="AO920" s="21"/>
    </row>
    <row r="921" spans="1:41" ht="21">
      <c r="A921" s="21"/>
      <c r="B921" s="21"/>
      <c r="C921" s="136"/>
      <c r="D921" s="21"/>
      <c r="E921" s="21"/>
      <c r="F921" s="138"/>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4"/>
      <c r="AL921" s="21"/>
      <c r="AM921" s="21"/>
      <c r="AN921" s="21"/>
      <c r="AO921" s="21"/>
    </row>
    <row r="922" spans="1:41" ht="21">
      <c r="A922" s="21"/>
      <c r="B922" s="21"/>
      <c r="C922" s="136"/>
      <c r="D922" s="21"/>
      <c r="E922" s="21"/>
      <c r="F922" s="138"/>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4"/>
      <c r="AL922" s="21"/>
      <c r="AM922" s="21"/>
      <c r="AN922" s="21"/>
      <c r="AO922" s="21"/>
    </row>
    <row r="923" spans="1:41" ht="21">
      <c r="A923" s="21"/>
      <c r="B923" s="21"/>
      <c r="C923" s="136"/>
      <c r="D923" s="21"/>
      <c r="E923" s="21"/>
      <c r="F923" s="138"/>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4"/>
      <c r="AL923" s="21"/>
      <c r="AM923" s="21"/>
      <c r="AN923" s="21"/>
      <c r="AO923" s="21"/>
    </row>
    <row r="924" spans="1:41" ht="21">
      <c r="A924" s="21"/>
      <c r="B924" s="21"/>
      <c r="C924" s="136"/>
      <c r="D924" s="21"/>
      <c r="E924" s="21"/>
      <c r="F924" s="138"/>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4"/>
      <c r="AL924" s="21"/>
      <c r="AM924" s="21"/>
      <c r="AN924" s="21"/>
      <c r="AO924" s="21"/>
    </row>
    <row r="925" spans="1:41" ht="21">
      <c r="A925" s="21"/>
      <c r="B925" s="21"/>
      <c r="C925" s="136"/>
      <c r="D925" s="21"/>
      <c r="E925" s="21"/>
      <c r="F925" s="138"/>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4"/>
      <c r="AL925" s="21"/>
      <c r="AM925" s="21"/>
      <c r="AN925" s="21"/>
      <c r="AO925" s="21"/>
    </row>
    <row r="926" spans="1:41" ht="21">
      <c r="A926" s="21"/>
      <c r="B926" s="21"/>
      <c r="C926" s="136"/>
      <c r="D926" s="21"/>
      <c r="E926" s="21"/>
      <c r="F926" s="138"/>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4"/>
      <c r="AL926" s="21"/>
      <c r="AM926" s="21"/>
      <c r="AN926" s="21"/>
      <c r="AO926" s="21"/>
    </row>
    <row r="927" spans="1:41" ht="21">
      <c r="A927" s="21"/>
      <c r="B927" s="21"/>
      <c r="C927" s="136"/>
      <c r="D927" s="21"/>
      <c r="E927" s="21"/>
      <c r="F927" s="138"/>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4"/>
      <c r="AL927" s="21"/>
      <c r="AM927" s="21"/>
      <c r="AN927" s="21"/>
      <c r="AO927" s="21"/>
    </row>
    <row r="928" spans="1:41" ht="21">
      <c r="A928" s="21"/>
      <c r="B928" s="21"/>
      <c r="C928" s="136"/>
      <c r="D928" s="21"/>
      <c r="E928" s="21"/>
      <c r="F928" s="138"/>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4"/>
      <c r="AL928" s="21"/>
      <c r="AM928" s="21"/>
      <c r="AN928" s="21"/>
      <c r="AO928" s="21"/>
    </row>
    <row r="929" spans="1:41" ht="21">
      <c r="A929" s="21"/>
      <c r="B929" s="21"/>
      <c r="C929" s="136"/>
      <c r="D929" s="21"/>
      <c r="E929" s="21"/>
      <c r="F929" s="138"/>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4"/>
      <c r="AL929" s="21"/>
      <c r="AM929" s="21"/>
      <c r="AN929" s="21"/>
      <c r="AO929" s="21"/>
    </row>
    <row r="930" spans="1:41" ht="21">
      <c r="A930" s="21"/>
      <c r="B930" s="21"/>
      <c r="C930" s="136"/>
      <c r="D930" s="21"/>
      <c r="E930" s="21"/>
      <c r="F930" s="138"/>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4"/>
      <c r="AL930" s="21"/>
      <c r="AM930" s="21"/>
      <c r="AN930" s="21"/>
      <c r="AO930" s="21"/>
    </row>
    <row r="931" spans="1:41" ht="21">
      <c r="A931" s="21"/>
      <c r="B931" s="21"/>
      <c r="C931" s="136"/>
      <c r="D931" s="21"/>
      <c r="E931" s="21"/>
      <c r="F931" s="138"/>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4"/>
      <c r="AL931" s="21"/>
      <c r="AM931" s="21"/>
      <c r="AN931" s="21"/>
      <c r="AO931" s="21"/>
    </row>
    <row r="932" spans="1:41" ht="21">
      <c r="A932" s="21"/>
      <c r="B932" s="21"/>
      <c r="C932" s="136"/>
      <c r="D932" s="21"/>
      <c r="E932" s="21"/>
      <c r="F932" s="138"/>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4"/>
      <c r="AL932" s="21"/>
      <c r="AM932" s="21"/>
      <c r="AN932" s="21"/>
      <c r="AO932" s="21"/>
    </row>
    <row r="933" spans="1:41" ht="21">
      <c r="A933" s="21"/>
      <c r="B933" s="21"/>
      <c r="C933" s="136"/>
      <c r="D933" s="21"/>
      <c r="E933" s="21"/>
      <c r="F933" s="138"/>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4"/>
      <c r="AL933" s="21"/>
      <c r="AM933" s="21"/>
      <c r="AN933" s="21"/>
      <c r="AO933" s="21"/>
    </row>
    <row r="934" spans="1:41" ht="21">
      <c r="A934" s="21"/>
      <c r="B934" s="21"/>
      <c r="C934" s="136"/>
      <c r="D934" s="21"/>
      <c r="E934" s="21"/>
      <c r="F934" s="138"/>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4"/>
      <c r="AL934" s="21"/>
      <c r="AM934" s="21"/>
      <c r="AN934" s="21"/>
      <c r="AO934" s="21"/>
    </row>
    <row r="935" spans="1:41" ht="21">
      <c r="A935" s="21"/>
      <c r="B935" s="21"/>
      <c r="C935" s="136"/>
      <c r="D935" s="21"/>
      <c r="E935" s="21"/>
      <c r="F935" s="138"/>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4"/>
      <c r="AL935" s="21"/>
      <c r="AM935" s="21"/>
      <c r="AN935" s="21"/>
      <c r="AO935" s="21"/>
    </row>
    <row r="936" spans="1:41" ht="21">
      <c r="A936" s="21"/>
      <c r="B936" s="21"/>
      <c r="C936" s="136"/>
      <c r="D936" s="21"/>
      <c r="E936" s="21"/>
      <c r="F936" s="138"/>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4"/>
      <c r="AL936" s="21"/>
      <c r="AM936" s="21"/>
      <c r="AN936" s="21"/>
      <c r="AO936" s="21"/>
    </row>
    <row r="937" spans="1:41" ht="21">
      <c r="A937" s="21"/>
      <c r="B937" s="21"/>
      <c r="C937" s="136"/>
      <c r="D937" s="21"/>
      <c r="E937" s="21"/>
      <c r="F937" s="138"/>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4"/>
      <c r="AL937" s="21"/>
      <c r="AM937" s="21"/>
      <c r="AN937" s="21"/>
      <c r="AO937" s="21"/>
    </row>
    <row r="938" spans="1:41" ht="21">
      <c r="A938" s="21"/>
      <c r="B938" s="21"/>
      <c r="C938" s="136"/>
      <c r="D938" s="21"/>
      <c r="E938" s="21"/>
      <c r="F938" s="138"/>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4"/>
      <c r="AL938" s="21"/>
      <c r="AM938" s="21"/>
      <c r="AN938" s="21"/>
      <c r="AO938" s="21"/>
    </row>
    <row r="939" spans="1:41" ht="21">
      <c r="A939" s="21"/>
      <c r="B939" s="21"/>
      <c r="C939" s="136"/>
      <c r="D939" s="21"/>
      <c r="E939" s="21"/>
      <c r="F939" s="138"/>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4"/>
      <c r="AL939" s="21"/>
      <c r="AM939" s="21"/>
      <c r="AN939" s="21"/>
      <c r="AO939" s="21"/>
    </row>
    <row r="940" spans="1:41" ht="21">
      <c r="A940" s="21"/>
      <c r="B940" s="21"/>
      <c r="C940" s="136"/>
      <c r="D940" s="21"/>
      <c r="E940" s="21"/>
      <c r="F940" s="138"/>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4"/>
      <c r="AL940" s="21"/>
      <c r="AM940" s="21"/>
      <c r="AN940" s="21"/>
      <c r="AO940" s="21"/>
    </row>
    <row r="941" spans="1:41" ht="21">
      <c r="A941" s="21"/>
      <c r="B941" s="21"/>
      <c r="C941" s="136"/>
      <c r="D941" s="21"/>
      <c r="E941" s="21"/>
      <c r="F941" s="138"/>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4"/>
      <c r="AL941" s="21"/>
      <c r="AM941" s="21"/>
      <c r="AN941" s="21"/>
      <c r="AO941" s="21"/>
    </row>
    <row r="942" spans="1:41" ht="21">
      <c r="A942" s="21"/>
      <c r="B942" s="21"/>
      <c r="C942" s="136"/>
      <c r="D942" s="21"/>
      <c r="E942" s="21"/>
      <c r="F942" s="138"/>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4"/>
      <c r="AL942" s="21"/>
      <c r="AM942" s="21"/>
      <c r="AN942" s="21"/>
      <c r="AO942" s="21"/>
    </row>
    <row r="943" spans="1:41" ht="21">
      <c r="A943" s="21"/>
      <c r="B943" s="21"/>
      <c r="C943" s="136"/>
      <c r="D943" s="21"/>
      <c r="E943" s="21"/>
      <c r="F943" s="138"/>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4"/>
      <c r="AL943" s="21"/>
      <c r="AM943" s="21"/>
      <c r="AN943" s="21"/>
      <c r="AO943" s="21"/>
    </row>
    <row r="944" spans="1:41" ht="21">
      <c r="A944" s="21"/>
      <c r="B944" s="21"/>
      <c r="C944" s="136"/>
      <c r="D944" s="21"/>
      <c r="E944" s="21"/>
      <c r="F944" s="138"/>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4"/>
      <c r="AL944" s="21"/>
      <c r="AM944" s="21"/>
      <c r="AN944" s="21"/>
      <c r="AO944" s="21"/>
    </row>
    <row r="945" spans="1:41" ht="21">
      <c r="A945" s="21"/>
      <c r="B945" s="21"/>
      <c r="C945" s="136"/>
      <c r="D945" s="21"/>
      <c r="E945" s="21"/>
      <c r="F945" s="138"/>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4"/>
      <c r="AL945" s="21"/>
      <c r="AM945" s="21"/>
      <c r="AN945" s="21"/>
      <c r="AO945" s="21"/>
    </row>
    <row r="946" spans="1:41" ht="21">
      <c r="A946" s="21"/>
      <c r="B946" s="21"/>
      <c r="C946" s="136"/>
      <c r="D946" s="21"/>
      <c r="E946" s="21"/>
      <c r="F946" s="138"/>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4"/>
      <c r="AL946" s="21"/>
      <c r="AM946" s="21"/>
      <c r="AN946" s="21"/>
      <c r="AO946" s="21"/>
    </row>
    <row r="947" spans="1:41" ht="21">
      <c r="A947" s="21"/>
      <c r="B947" s="21"/>
      <c r="C947" s="136"/>
      <c r="D947" s="21"/>
      <c r="E947" s="21"/>
      <c r="F947" s="138"/>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4"/>
      <c r="AL947" s="21"/>
      <c r="AM947" s="21"/>
      <c r="AN947" s="21"/>
      <c r="AO947" s="21"/>
    </row>
    <row r="948" spans="1:41" ht="21">
      <c r="A948" s="21"/>
      <c r="B948" s="21"/>
      <c r="C948" s="136"/>
      <c r="D948" s="21"/>
      <c r="E948" s="21"/>
      <c r="F948" s="138"/>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4"/>
      <c r="AL948" s="21"/>
      <c r="AM948" s="21"/>
      <c r="AN948" s="21"/>
      <c r="AO948" s="21"/>
    </row>
    <row r="949" spans="1:41" ht="21">
      <c r="A949" s="21"/>
      <c r="B949" s="21"/>
      <c r="C949" s="136"/>
      <c r="D949" s="21"/>
      <c r="E949" s="21"/>
      <c r="F949" s="138"/>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4"/>
      <c r="AL949" s="21"/>
      <c r="AM949" s="21"/>
      <c r="AN949" s="21"/>
      <c r="AO949" s="21"/>
    </row>
    <row r="950" spans="1:41" ht="21">
      <c r="A950" s="21"/>
      <c r="B950" s="21"/>
      <c r="C950" s="136"/>
      <c r="D950" s="21"/>
      <c r="E950" s="21"/>
      <c r="F950" s="138"/>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4"/>
      <c r="AL950" s="21"/>
      <c r="AM950" s="21"/>
      <c r="AN950" s="21"/>
      <c r="AO950" s="21"/>
    </row>
    <row r="951" spans="1:41" ht="21">
      <c r="A951" s="21"/>
      <c r="B951" s="21"/>
      <c r="C951" s="136"/>
      <c r="D951" s="21"/>
      <c r="E951" s="21"/>
      <c r="F951" s="138"/>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4"/>
      <c r="AL951" s="21"/>
      <c r="AM951" s="21"/>
      <c r="AN951" s="21"/>
      <c r="AO951" s="21"/>
    </row>
    <row r="952" spans="1:41" ht="21">
      <c r="A952" s="21"/>
      <c r="B952" s="21"/>
      <c r="C952" s="136"/>
      <c r="D952" s="21"/>
      <c r="E952" s="21"/>
      <c r="F952" s="138"/>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4"/>
      <c r="AL952" s="21"/>
      <c r="AM952" s="21"/>
      <c r="AN952" s="21"/>
      <c r="AO952" s="21"/>
    </row>
    <row r="953" spans="1:41" ht="21">
      <c r="A953" s="21"/>
      <c r="B953" s="21"/>
      <c r="C953" s="136"/>
      <c r="D953" s="21"/>
      <c r="E953" s="21"/>
      <c r="F953" s="138"/>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4"/>
      <c r="AL953" s="21"/>
      <c r="AM953" s="21"/>
      <c r="AN953" s="21"/>
      <c r="AO953" s="21"/>
    </row>
    <row r="954" spans="1:41" ht="21">
      <c r="A954" s="21"/>
      <c r="B954" s="21"/>
      <c r="C954" s="136"/>
      <c r="D954" s="21"/>
      <c r="E954" s="21"/>
      <c r="F954" s="138"/>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4"/>
      <c r="AL954" s="21"/>
      <c r="AM954" s="21"/>
      <c r="AN954" s="21"/>
      <c r="AO954" s="21"/>
    </row>
    <row r="955" spans="1:41" ht="21">
      <c r="A955" s="21"/>
      <c r="B955" s="21"/>
      <c r="C955" s="136"/>
      <c r="D955" s="21"/>
      <c r="E955" s="21"/>
      <c r="F955" s="138"/>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4"/>
      <c r="AL955" s="21"/>
      <c r="AM955" s="21"/>
      <c r="AN955" s="21"/>
      <c r="AO955" s="21"/>
    </row>
    <row r="956" spans="1:41" ht="21">
      <c r="A956" s="21"/>
      <c r="B956" s="21"/>
      <c r="C956" s="136"/>
      <c r="D956" s="21"/>
      <c r="E956" s="21"/>
      <c r="F956" s="138"/>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4"/>
      <c r="AL956" s="21"/>
      <c r="AM956" s="21"/>
      <c r="AN956" s="21"/>
      <c r="AO956" s="21"/>
    </row>
    <row r="957" spans="1:41" ht="21">
      <c r="A957" s="21"/>
      <c r="B957" s="21"/>
      <c r="C957" s="136"/>
      <c r="D957" s="21"/>
      <c r="E957" s="21"/>
      <c r="F957" s="138"/>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4"/>
      <c r="AL957" s="21"/>
      <c r="AM957" s="21"/>
      <c r="AN957" s="21"/>
      <c r="AO957" s="21"/>
    </row>
    <row r="958" spans="1:41" ht="21">
      <c r="A958" s="21"/>
      <c r="B958" s="21"/>
      <c r="C958" s="136"/>
      <c r="D958" s="21"/>
      <c r="E958" s="21"/>
      <c r="F958" s="138"/>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4"/>
      <c r="AL958" s="21"/>
      <c r="AM958" s="21"/>
      <c r="AN958" s="21"/>
      <c r="AO958" s="21"/>
    </row>
    <row r="959" spans="1:41" ht="21">
      <c r="A959" s="21"/>
      <c r="B959" s="21"/>
      <c r="C959" s="136"/>
      <c r="D959" s="21"/>
      <c r="E959" s="21"/>
      <c r="F959" s="138"/>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4"/>
      <c r="AL959" s="21"/>
      <c r="AM959" s="21"/>
      <c r="AN959" s="21"/>
      <c r="AO959" s="21"/>
    </row>
    <row r="960" spans="1:41" ht="21">
      <c r="A960" s="21"/>
      <c r="B960" s="21"/>
      <c r="C960" s="136"/>
      <c r="D960" s="21"/>
      <c r="E960" s="21"/>
      <c r="F960" s="138"/>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4"/>
      <c r="AL960" s="21"/>
      <c r="AM960" s="21"/>
      <c r="AN960" s="21"/>
      <c r="AO960" s="21"/>
    </row>
    <row r="961" spans="1:41" ht="21">
      <c r="A961" s="21"/>
      <c r="B961" s="21"/>
      <c r="C961" s="136"/>
      <c r="D961" s="21"/>
      <c r="E961" s="21"/>
      <c r="F961" s="138"/>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4"/>
      <c r="AL961" s="21"/>
      <c r="AM961" s="21"/>
      <c r="AN961" s="21"/>
      <c r="AO961" s="21"/>
    </row>
    <row r="962" spans="1:41" ht="21">
      <c r="A962" s="21"/>
      <c r="B962" s="21"/>
      <c r="C962" s="136"/>
      <c r="D962" s="21"/>
      <c r="E962" s="21"/>
      <c r="F962" s="138"/>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4"/>
      <c r="AL962" s="21"/>
      <c r="AM962" s="21"/>
      <c r="AN962" s="21"/>
      <c r="AO962" s="21"/>
    </row>
    <row r="963" spans="1:41" ht="21">
      <c r="A963" s="21"/>
      <c r="B963" s="21"/>
      <c r="C963" s="136"/>
      <c r="D963" s="21"/>
      <c r="E963" s="21"/>
      <c r="F963" s="138"/>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4"/>
      <c r="AL963" s="21"/>
      <c r="AM963" s="21"/>
      <c r="AN963" s="21"/>
      <c r="AO963" s="21"/>
    </row>
    <row r="964" spans="1:41" ht="21">
      <c r="A964" s="21"/>
      <c r="B964" s="21"/>
      <c r="C964" s="136"/>
      <c r="D964" s="21"/>
      <c r="E964" s="21"/>
      <c r="F964" s="138"/>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4"/>
      <c r="AL964" s="21"/>
      <c r="AM964" s="21"/>
      <c r="AN964" s="21"/>
      <c r="AO964" s="21"/>
    </row>
    <row r="965" spans="1:41" ht="21">
      <c r="A965" s="21"/>
      <c r="B965" s="21"/>
      <c r="C965" s="136"/>
      <c r="D965" s="21"/>
      <c r="E965" s="21"/>
      <c r="F965" s="138"/>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4"/>
      <c r="AL965" s="21"/>
      <c r="AM965" s="21"/>
      <c r="AN965" s="21"/>
      <c r="AO965" s="21"/>
    </row>
    <row r="966" spans="1:41" ht="21">
      <c r="A966" s="21"/>
      <c r="B966" s="21"/>
      <c r="C966" s="136"/>
      <c r="D966" s="21"/>
      <c r="E966" s="21"/>
      <c r="F966" s="138"/>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4"/>
      <c r="AL966" s="21"/>
      <c r="AM966" s="21"/>
      <c r="AN966" s="21"/>
      <c r="AO966" s="21"/>
    </row>
    <row r="967" spans="1:41" ht="21">
      <c r="A967" s="21"/>
      <c r="B967" s="21"/>
      <c r="C967" s="136"/>
      <c r="D967" s="21"/>
      <c r="E967" s="21"/>
      <c r="F967" s="138"/>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4"/>
      <c r="AL967" s="21"/>
      <c r="AM967" s="21"/>
      <c r="AN967" s="21"/>
      <c r="AO967" s="21"/>
    </row>
    <row r="968" spans="1:41" ht="21">
      <c r="A968" s="21"/>
      <c r="B968" s="21"/>
      <c r="C968" s="136"/>
      <c r="D968" s="21"/>
      <c r="E968" s="21"/>
      <c r="F968" s="138"/>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4"/>
      <c r="AL968" s="21"/>
      <c r="AM968" s="21"/>
      <c r="AN968" s="21"/>
      <c r="AO968" s="21"/>
    </row>
    <row r="969" spans="1:41" ht="21">
      <c r="A969" s="21"/>
      <c r="B969" s="21"/>
      <c r="C969" s="136"/>
      <c r="D969" s="21"/>
      <c r="E969" s="21"/>
      <c r="F969" s="138"/>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4"/>
      <c r="AL969" s="21"/>
      <c r="AM969" s="21"/>
      <c r="AN969" s="21"/>
      <c r="AO969" s="21"/>
    </row>
    <row r="970" spans="1:41" ht="21">
      <c r="A970" s="21"/>
      <c r="B970" s="21"/>
      <c r="C970" s="136"/>
      <c r="D970" s="21"/>
      <c r="E970" s="21"/>
      <c r="F970" s="138"/>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4"/>
      <c r="AL970" s="21"/>
      <c r="AM970" s="21"/>
      <c r="AN970" s="21"/>
      <c r="AO970" s="21"/>
    </row>
    <row r="971" spans="1:41" ht="21">
      <c r="A971" s="21"/>
      <c r="B971" s="21"/>
      <c r="C971" s="136"/>
      <c r="D971" s="21"/>
      <c r="E971" s="21"/>
      <c r="F971" s="138"/>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4"/>
      <c r="AL971" s="21"/>
      <c r="AM971" s="21"/>
      <c r="AN971" s="21"/>
      <c r="AO971" s="21"/>
    </row>
    <row r="972" spans="1:41" ht="21">
      <c r="A972" s="21"/>
      <c r="B972" s="21"/>
      <c r="C972" s="136"/>
      <c r="D972" s="21"/>
      <c r="E972" s="21"/>
      <c r="F972" s="138"/>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4"/>
      <c r="AL972" s="21"/>
      <c r="AM972" s="21"/>
      <c r="AN972" s="21"/>
      <c r="AO972" s="21"/>
    </row>
    <row r="973" spans="1:41" ht="21">
      <c r="A973" s="21"/>
      <c r="B973" s="21"/>
      <c r="C973" s="136"/>
      <c r="D973" s="21"/>
      <c r="E973" s="21"/>
      <c r="F973" s="138"/>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4"/>
      <c r="AL973" s="21"/>
      <c r="AM973" s="21"/>
      <c r="AN973" s="21"/>
      <c r="AO973" s="21"/>
    </row>
    <row r="974" spans="1:41" ht="21">
      <c r="A974" s="21"/>
      <c r="B974" s="21"/>
      <c r="C974" s="136"/>
      <c r="D974" s="21"/>
      <c r="E974" s="21"/>
      <c r="F974" s="138"/>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4"/>
      <c r="AL974" s="21"/>
      <c r="AM974" s="21"/>
      <c r="AN974" s="21"/>
      <c r="AO974" s="21"/>
    </row>
    <row r="975" spans="1:41" ht="21">
      <c r="A975" s="21"/>
      <c r="B975" s="21"/>
      <c r="C975" s="136"/>
      <c r="D975" s="21"/>
      <c r="E975" s="21"/>
      <c r="F975" s="138"/>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4"/>
      <c r="AL975" s="21"/>
      <c r="AM975" s="21"/>
      <c r="AN975" s="21"/>
      <c r="AO975" s="21"/>
    </row>
    <row r="976" spans="1:41" ht="21">
      <c r="A976" s="21"/>
      <c r="B976" s="21"/>
      <c r="C976" s="136"/>
      <c r="D976" s="21"/>
      <c r="E976" s="21"/>
      <c r="F976" s="138"/>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4"/>
      <c r="AL976" s="21"/>
      <c r="AM976" s="21"/>
      <c r="AN976" s="21"/>
      <c r="AO976" s="21"/>
    </row>
    <row r="977" spans="1:41" ht="21">
      <c r="A977" s="21"/>
      <c r="B977" s="21"/>
      <c r="C977" s="136"/>
      <c r="D977" s="21"/>
      <c r="E977" s="21"/>
      <c r="F977" s="138"/>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4"/>
      <c r="AL977" s="21"/>
      <c r="AM977" s="21"/>
      <c r="AN977" s="21"/>
      <c r="AO977" s="21"/>
    </row>
    <row r="978" spans="1:41" ht="21">
      <c r="A978" s="21"/>
      <c r="B978" s="21"/>
      <c r="C978" s="136"/>
      <c r="D978" s="21"/>
      <c r="E978" s="21"/>
      <c r="F978" s="138"/>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4"/>
      <c r="AL978" s="21"/>
      <c r="AM978" s="21"/>
      <c r="AN978" s="21"/>
      <c r="AO978" s="21"/>
    </row>
    <row r="979" spans="1:41" ht="21">
      <c r="A979" s="21"/>
      <c r="B979" s="21"/>
      <c r="C979" s="136"/>
      <c r="D979" s="21"/>
      <c r="E979" s="21"/>
      <c r="F979" s="138"/>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4"/>
      <c r="AL979" s="21"/>
      <c r="AM979" s="21"/>
      <c r="AN979" s="21"/>
      <c r="AO979" s="21"/>
    </row>
    <row r="980" spans="1:41" ht="21">
      <c r="A980" s="21"/>
      <c r="B980" s="21"/>
      <c r="C980" s="136"/>
      <c r="D980" s="21"/>
      <c r="E980" s="21"/>
      <c r="F980" s="138"/>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4"/>
      <c r="AL980" s="21"/>
      <c r="AM980" s="21"/>
      <c r="AN980" s="21"/>
      <c r="AO980" s="21"/>
    </row>
    <row r="981" spans="1:41" ht="21">
      <c r="A981" s="21"/>
      <c r="B981" s="21"/>
      <c r="C981" s="136"/>
      <c r="D981" s="21"/>
      <c r="E981" s="21"/>
      <c r="F981" s="138"/>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4"/>
      <c r="AL981" s="21"/>
      <c r="AM981" s="21"/>
      <c r="AN981" s="21"/>
      <c r="AO981" s="21"/>
    </row>
    <row r="982" spans="1:41" ht="21">
      <c r="A982" s="21"/>
      <c r="B982" s="21"/>
      <c r="C982" s="136"/>
      <c r="D982" s="21"/>
      <c r="E982" s="21"/>
      <c r="F982" s="138"/>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4"/>
      <c r="AL982" s="21"/>
      <c r="AM982" s="21"/>
      <c r="AN982" s="21"/>
      <c r="AO982" s="21"/>
    </row>
    <row r="983" spans="1:41" ht="21">
      <c r="A983" s="21"/>
      <c r="B983" s="21"/>
      <c r="C983" s="136"/>
      <c r="D983" s="21"/>
      <c r="E983" s="21"/>
      <c r="F983" s="138"/>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4"/>
      <c r="AL983" s="21"/>
      <c r="AM983" s="21"/>
      <c r="AN983" s="21"/>
      <c r="AO983" s="21"/>
    </row>
    <row r="984" spans="1:41" ht="21">
      <c r="A984" s="21"/>
      <c r="B984" s="21"/>
      <c r="C984" s="136"/>
      <c r="D984" s="21"/>
      <c r="E984" s="21"/>
      <c r="F984" s="138"/>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4"/>
      <c r="AL984" s="21"/>
      <c r="AM984" s="21"/>
      <c r="AN984" s="21"/>
      <c r="AO984" s="21"/>
    </row>
    <row r="985" spans="1:41" ht="21">
      <c r="A985" s="21"/>
      <c r="B985" s="21"/>
      <c r="C985" s="136"/>
      <c r="D985" s="21"/>
      <c r="E985" s="21"/>
      <c r="F985" s="138"/>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4"/>
      <c r="AL985" s="21"/>
      <c r="AM985" s="21"/>
      <c r="AN985" s="21"/>
      <c r="AO985" s="21"/>
    </row>
    <row r="986" spans="1:41" ht="21">
      <c r="A986" s="21"/>
      <c r="B986" s="21"/>
      <c r="C986" s="136"/>
      <c r="D986" s="21"/>
      <c r="E986" s="21"/>
      <c r="F986" s="138"/>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4"/>
      <c r="AL986" s="21"/>
      <c r="AM986" s="21"/>
      <c r="AN986" s="21"/>
      <c r="AO986" s="21"/>
    </row>
    <row r="987" spans="1:41" ht="21">
      <c r="A987" s="21"/>
      <c r="B987" s="21"/>
      <c r="C987" s="136"/>
      <c r="D987" s="21"/>
      <c r="E987" s="21"/>
      <c r="F987" s="138"/>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4"/>
      <c r="AL987" s="21"/>
      <c r="AM987" s="21"/>
      <c r="AN987" s="21"/>
      <c r="AO987" s="21"/>
    </row>
    <row r="988" spans="1:41" ht="21">
      <c r="A988" s="21"/>
      <c r="B988" s="21"/>
      <c r="C988" s="136"/>
      <c r="D988" s="21"/>
      <c r="E988" s="21"/>
      <c r="F988" s="138"/>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4"/>
      <c r="AL988" s="21"/>
      <c r="AM988" s="21"/>
      <c r="AN988" s="21"/>
      <c r="AO988" s="21"/>
    </row>
    <row r="989" spans="1:41" ht="21">
      <c r="A989" s="21"/>
      <c r="B989" s="21"/>
      <c r="C989" s="136"/>
      <c r="D989" s="21"/>
      <c r="E989" s="21"/>
      <c r="F989" s="138"/>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4"/>
      <c r="AL989" s="21"/>
      <c r="AM989" s="21"/>
      <c r="AN989" s="21"/>
      <c r="AO989" s="21"/>
    </row>
    <row r="990" spans="1:41" ht="21">
      <c r="A990" s="21"/>
      <c r="B990" s="21"/>
      <c r="C990" s="136"/>
      <c r="D990" s="21"/>
      <c r="E990" s="21"/>
      <c r="F990" s="138"/>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4"/>
      <c r="AL990" s="21"/>
      <c r="AM990" s="21"/>
      <c r="AN990" s="21"/>
      <c r="AO990" s="21"/>
    </row>
    <row r="991" spans="1:41" ht="21">
      <c r="A991" s="21"/>
      <c r="B991" s="21"/>
      <c r="C991" s="136"/>
      <c r="D991" s="21"/>
      <c r="E991" s="21"/>
      <c r="F991" s="138"/>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4"/>
      <c r="AL991" s="21"/>
      <c r="AM991" s="21"/>
      <c r="AN991" s="21"/>
      <c r="AO991" s="21"/>
    </row>
    <row r="992" spans="1:41" ht="21">
      <c r="A992" s="21"/>
      <c r="B992" s="21"/>
      <c r="C992" s="136"/>
      <c r="D992" s="21"/>
      <c r="E992" s="21"/>
      <c r="F992" s="138"/>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4"/>
      <c r="AL992" s="21"/>
      <c r="AM992" s="21"/>
      <c r="AN992" s="21"/>
      <c r="AO992" s="21"/>
    </row>
    <row r="993" spans="1:41" ht="21">
      <c r="A993" s="21"/>
      <c r="B993" s="21"/>
      <c r="C993" s="136"/>
      <c r="D993" s="21"/>
      <c r="E993" s="21"/>
      <c r="F993" s="138"/>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4"/>
      <c r="AL993" s="21"/>
      <c r="AM993" s="21"/>
      <c r="AN993" s="21"/>
      <c r="AO993" s="21"/>
    </row>
    <row r="994" spans="1:41" ht="21">
      <c r="A994" s="21"/>
      <c r="B994" s="21"/>
      <c r="C994" s="136"/>
      <c r="D994" s="21"/>
      <c r="E994" s="21"/>
      <c r="F994" s="138"/>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4"/>
      <c r="AL994" s="21"/>
      <c r="AM994" s="21"/>
      <c r="AN994" s="21"/>
      <c r="AO994" s="21"/>
    </row>
    <row r="995" spans="1:41" ht="21">
      <c r="A995" s="21"/>
      <c r="B995" s="21"/>
      <c r="C995" s="136"/>
      <c r="D995" s="21"/>
      <c r="E995" s="21"/>
      <c r="F995" s="138"/>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4"/>
      <c r="AL995" s="21"/>
      <c r="AM995" s="21"/>
      <c r="AN995" s="21"/>
      <c r="AO995" s="21"/>
    </row>
    <row r="996" spans="1:41" ht="21">
      <c r="A996" s="21"/>
      <c r="B996" s="21"/>
      <c r="C996" s="136"/>
      <c r="D996" s="21"/>
      <c r="E996" s="21"/>
      <c r="F996" s="138"/>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4"/>
      <c r="AL996" s="21"/>
      <c r="AM996" s="21"/>
      <c r="AN996" s="21"/>
      <c r="AO996" s="21"/>
    </row>
    <row r="997" spans="1:41" ht="21">
      <c r="A997" s="21"/>
      <c r="B997" s="21"/>
      <c r="C997" s="136"/>
      <c r="D997" s="21"/>
      <c r="E997" s="21"/>
      <c r="F997" s="138"/>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4"/>
      <c r="AL997" s="21"/>
      <c r="AM997" s="21"/>
      <c r="AN997" s="21"/>
      <c r="AO997" s="21"/>
    </row>
    <row r="998" spans="1:41" ht="21">
      <c r="A998" s="21"/>
      <c r="B998" s="21"/>
      <c r="C998" s="136"/>
      <c r="D998" s="21"/>
      <c r="E998" s="21"/>
      <c r="F998" s="138"/>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4"/>
      <c r="AL998" s="21"/>
      <c r="AM998" s="21"/>
      <c r="AN998" s="21"/>
      <c r="AO998" s="21"/>
    </row>
    <row r="999" spans="1:41" ht="21">
      <c r="A999" s="21"/>
      <c r="B999" s="21"/>
      <c r="C999" s="136"/>
      <c r="D999" s="21"/>
      <c r="E999" s="21"/>
      <c r="F999" s="138"/>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4"/>
      <c r="AL999" s="21"/>
      <c r="AM999" s="21"/>
      <c r="AN999" s="21"/>
      <c r="AO999" s="21"/>
    </row>
    <row r="1000" spans="1:41" ht="21">
      <c r="A1000" s="21"/>
      <c r="B1000" s="21"/>
      <c r="C1000" s="136"/>
      <c r="D1000" s="21"/>
      <c r="E1000" s="21"/>
      <c r="F1000" s="138"/>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4"/>
      <c r="AL1000" s="21"/>
      <c r="AM1000" s="21"/>
      <c r="AN1000" s="21"/>
      <c r="AO1000" s="21"/>
    </row>
    <row r="1001" spans="1:41" ht="21">
      <c r="A1001" s="21"/>
      <c r="B1001" s="21"/>
      <c r="C1001" s="136"/>
      <c r="D1001" s="21"/>
      <c r="E1001" s="21"/>
      <c r="F1001" s="138"/>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4"/>
      <c r="AL1001" s="21"/>
      <c r="AM1001" s="21"/>
      <c r="AN1001" s="21"/>
      <c r="AO1001" s="21"/>
    </row>
    <row r="1002" spans="1:41" ht="21">
      <c r="A1002" s="21"/>
      <c r="B1002" s="21"/>
      <c r="C1002" s="136"/>
      <c r="D1002" s="21"/>
      <c r="E1002" s="21"/>
      <c r="F1002" s="138"/>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4"/>
      <c r="AL1002" s="21"/>
      <c r="AM1002" s="21"/>
      <c r="AN1002" s="21"/>
      <c r="AO1002" s="21"/>
    </row>
    <row r="1003" spans="1:41" ht="21">
      <c r="A1003" s="21"/>
      <c r="B1003" s="21"/>
      <c r="C1003" s="136"/>
      <c r="D1003" s="21"/>
      <c r="E1003" s="21"/>
      <c r="F1003" s="138"/>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4"/>
      <c r="AL1003" s="21"/>
      <c r="AM1003" s="21"/>
      <c r="AN1003" s="21"/>
      <c r="AO1003" s="21"/>
    </row>
    <row r="1004" spans="1:41" ht="21">
      <c r="A1004" s="21"/>
      <c r="B1004" s="21"/>
      <c r="C1004" s="136"/>
      <c r="D1004" s="21"/>
      <c r="E1004" s="21"/>
      <c r="F1004" s="138"/>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4"/>
      <c r="AL1004" s="21"/>
      <c r="AM1004" s="21"/>
      <c r="AN1004" s="21"/>
      <c r="AO1004" s="21"/>
    </row>
    <row r="1005" spans="1:41" ht="21">
      <c r="A1005" s="21"/>
      <c r="B1005" s="21"/>
      <c r="C1005" s="136"/>
      <c r="D1005" s="21"/>
      <c r="E1005" s="21"/>
      <c r="F1005" s="138"/>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4"/>
      <c r="AL1005" s="21"/>
      <c r="AM1005" s="21"/>
      <c r="AN1005" s="21"/>
      <c r="AO1005" s="21"/>
    </row>
    <row r="1006" spans="1:41" ht="21">
      <c r="A1006" s="21"/>
      <c r="B1006" s="21"/>
      <c r="C1006" s="136"/>
      <c r="D1006" s="21"/>
      <c r="E1006" s="21"/>
      <c r="F1006" s="138"/>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4"/>
      <c r="AL1006" s="21"/>
      <c r="AM1006" s="21"/>
      <c r="AN1006" s="21"/>
      <c r="AO1006" s="21"/>
    </row>
    <row r="1007" spans="1:41" ht="21">
      <c r="A1007" s="21"/>
      <c r="B1007" s="21"/>
      <c r="C1007" s="136"/>
      <c r="D1007" s="21"/>
      <c r="E1007" s="21"/>
      <c r="F1007" s="138"/>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4"/>
      <c r="AL1007" s="21"/>
      <c r="AM1007" s="21"/>
      <c r="AN1007" s="21"/>
      <c r="AO1007" s="21"/>
    </row>
    <row r="1008" spans="1:41" ht="21">
      <c r="A1008" s="21"/>
      <c r="B1008" s="21"/>
      <c r="C1008" s="136"/>
      <c r="D1008" s="21"/>
      <c r="E1008" s="21"/>
      <c r="F1008" s="138"/>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4"/>
      <c r="AL1008" s="21"/>
      <c r="AM1008" s="21"/>
      <c r="AN1008" s="21"/>
      <c r="AO1008" s="21"/>
    </row>
    <row r="1009" spans="1:41" ht="21">
      <c r="A1009" s="21"/>
      <c r="B1009" s="21"/>
      <c r="C1009" s="136"/>
      <c r="D1009" s="21"/>
      <c r="E1009" s="21"/>
      <c r="F1009" s="138"/>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4"/>
      <c r="AL1009" s="21"/>
      <c r="AM1009" s="21"/>
      <c r="AN1009" s="21"/>
      <c r="AO1009" s="21"/>
    </row>
    <row r="1010" spans="1:41" ht="21">
      <c r="A1010" s="21"/>
      <c r="B1010" s="21"/>
      <c r="C1010" s="136"/>
      <c r="D1010" s="21"/>
      <c r="E1010" s="21"/>
      <c r="F1010" s="138"/>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4"/>
      <c r="AL1010" s="21"/>
      <c r="AM1010" s="21"/>
      <c r="AN1010" s="21"/>
      <c r="AO1010" s="21"/>
    </row>
    <row r="1011" spans="1:41" ht="21">
      <c r="A1011" s="21"/>
      <c r="B1011" s="21"/>
      <c r="C1011" s="136"/>
      <c r="D1011" s="21"/>
      <c r="E1011" s="21"/>
      <c r="F1011" s="138"/>
      <c r="G1011" s="21"/>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4"/>
      <c r="AL1011" s="21"/>
      <c r="AM1011" s="21"/>
      <c r="AN1011" s="21"/>
      <c r="AO1011" s="21"/>
    </row>
    <row r="1012" spans="1:41" ht="21">
      <c r="A1012" s="21"/>
      <c r="B1012" s="21"/>
      <c r="C1012" s="136"/>
      <c r="D1012" s="21"/>
      <c r="E1012" s="21"/>
      <c r="F1012" s="138"/>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4"/>
      <c r="AL1012" s="21"/>
      <c r="AM1012" s="21"/>
      <c r="AN1012" s="21"/>
      <c r="AO1012" s="21"/>
    </row>
    <row r="1013" spans="1:41" ht="21">
      <c r="A1013" s="21"/>
      <c r="B1013" s="21"/>
      <c r="C1013" s="136"/>
      <c r="D1013" s="21"/>
      <c r="E1013" s="21"/>
      <c r="F1013" s="138"/>
      <c r="G1013" s="21"/>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4"/>
      <c r="AL1013" s="21"/>
      <c r="AM1013" s="21"/>
      <c r="AN1013" s="21"/>
      <c r="AO1013" s="21"/>
    </row>
    <row r="1014" spans="1:41" ht="21">
      <c r="A1014" s="21"/>
      <c r="B1014" s="21"/>
      <c r="C1014" s="136"/>
      <c r="D1014" s="21"/>
      <c r="E1014" s="21"/>
      <c r="F1014" s="138"/>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4"/>
      <c r="AL1014" s="21"/>
      <c r="AM1014" s="21"/>
      <c r="AN1014" s="21"/>
      <c r="AO1014" s="21"/>
    </row>
    <row r="1015" spans="1:41" ht="21">
      <c r="A1015" s="21"/>
      <c r="B1015" s="21"/>
      <c r="C1015" s="136"/>
      <c r="D1015" s="21"/>
      <c r="E1015" s="21"/>
      <c r="F1015" s="138"/>
      <c r="G1015" s="21"/>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4"/>
      <c r="AL1015" s="21"/>
      <c r="AM1015" s="21"/>
      <c r="AN1015" s="21"/>
      <c r="AO1015" s="21"/>
    </row>
    <row r="1016" spans="1:41" ht="21">
      <c r="A1016" s="21"/>
      <c r="B1016" s="21"/>
      <c r="C1016" s="136"/>
      <c r="D1016" s="21"/>
      <c r="E1016" s="21"/>
      <c r="F1016" s="138"/>
      <c r="G1016" s="21"/>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4"/>
      <c r="AL1016" s="21"/>
      <c r="AM1016" s="21"/>
      <c r="AN1016" s="21"/>
      <c r="AO1016" s="21"/>
    </row>
    <row r="1017" spans="1:41" ht="21">
      <c r="A1017" s="21"/>
      <c r="B1017" s="21"/>
      <c r="C1017" s="136"/>
      <c r="D1017" s="21"/>
      <c r="E1017" s="21"/>
      <c r="F1017" s="138"/>
      <c r="G1017" s="21"/>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4"/>
      <c r="AL1017" s="21"/>
      <c r="AM1017" s="21"/>
      <c r="AN1017" s="21"/>
      <c r="AO1017" s="21"/>
    </row>
    <row r="1018" spans="1:41" ht="21">
      <c r="A1018" s="21"/>
      <c r="B1018" s="21"/>
      <c r="C1018" s="136"/>
      <c r="D1018" s="21"/>
      <c r="E1018" s="21"/>
      <c r="F1018" s="138"/>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4"/>
      <c r="AL1018" s="21"/>
      <c r="AM1018" s="21"/>
      <c r="AN1018" s="21"/>
      <c r="AO1018" s="21"/>
    </row>
    <row r="1019" spans="1:41" ht="21">
      <c r="A1019" s="21"/>
      <c r="B1019" s="21"/>
      <c r="C1019" s="136"/>
      <c r="D1019" s="21"/>
      <c r="E1019" s="21"/>
      <c r="F1019" s="138"/>
      <c r="G1019" s="21"/>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4"/>
      <c r="AL1019" s="21"/>
      <c r="AM1019" s="21"/>
      <c r="AN1019" s="21"/>
      <c r="AO1019" s="21"/>
    </row>
    <row r="1020" spans="1:41" ht="21">
      <c r="A1020" s="21"/>
      <c r="B1020" s="21"/>
      <c r="C1020" s="136"/>
      <c r="D1020" s="21"/>
      <c r="E1020" s="21"/>
      <c r="F1020" s="138"/>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4"/>
      <c r="AL1020" s="21"/>
      <c r="AM1020" s="21"/>
      <c r="AN1020" s="21"/>
      <c r="AO1020" s="21"/>
    </row>
    <row r="1021" spans="1:41" ht="21">
      <c r="A1021" s="21"/>
      <c r="B1021" s="21"/>
      <c r="C1021" s="136"/>
      <c r="D1021" s="21"/>
      <c r="E1021" s="21"/>
      <c r="F1021" s="138"/>
      <c r="G1021" s="21"/>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4"/>
      <c r="AL1021" s="21"/>
      <c r="AM1021" s="21"/>
      <c r="AN1021" s="21"/>
      <c r="AO1021" s="21"/>
    </row>
    <row r="1022" spans="1:41" ht="21">
      <c r="A1022" s="21"/>
      <c r="B1022" s="21"/>
      <c r="C1022" s="136"/>
      <c r="D1022" s="21"/>
      <c r="E1022" s="21"/>
      <c r="F1022" s="138"/>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4"/>
      <c r="AL1022" s="21"/>
      <c r="AM1022" s="21"/>
      <c r="AN1022" s="21"/>
      <c r="AO1022" s="21"/>
    </row>
    <row r="1023" spans="1:41" ht="21">
      <c r="A1023" s="21"/>
      <c r="B1023" s="21"/>
      <c r="C1023" s="136"/>
      <c r="D1023" s="21"/>
      <c r="E1023" s="21"/>
      <c r="F1023" s="138"/>
      <c r="G1023" s="21"/>
      <c r="H1023" s="21"/>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4"/>
      <c r="AL1023" s="21"/>
      <c r="AM1023" s="21"/>
      <c r="AN1023" s="21"/>
      <c r="AO1023" s="21"/>
    </row>
    <row r="1024" spans="1:41" ht="21">
      <c r="F1024" s="138"/>
      <c r="G1024" s="21"/>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4"/>
      <c r="AL1024" s="21"/>
      <c r="AM1024" s="21"/>
      <c r="AN1024" s="21"/>
      <c r="AO1024" s="21"/>
    </row>
    <row r="1025" spans="6:41" ht="21">
      <c r="F1025" s="138"/>
      <c r="G1025" s="21"/>
      <c r="H1025" s="21"/>
      <c r="I1025" s="21"/>
      <c r="J1025" s="21"/>
      <c r="K1025" s="21"/>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4"/>
      <c r="AL1025" s="21"/>
      <c r="AM1025" s="21"/>
      <c r="AN1025" s="21"/>
      <c r="AO1025" s="21"/>
    </row>
    <row r="1026" spans="6:41" ht="21">
      <c r="F1026" s="138"/>
      <c r="G1026" s="21"/>
      <c r="H1026" s="21"/>
      <c r="I1026" s="21"/>
      <c r="J1026" s="21"/>
      <c r="K1026" s="21"/>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4"/>
      <c r="AL1026" s="21"/>
      <c r="AM1026" s="21"/>
      <c r="AN1026" s="21"/>
      <c r="AO1026" s="21"/>
    </row>
    <row r="1027" spans="6:41" ht="21">
      <c r="F1027" s="138"/>
      <c r="G1027" s="21"/>
      <c r="H1027" s="21"/>
      <c r="I1027" s="21"/>
      <c r="J1027" s="21"/>
      <c r="K1027" s="21"/>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4"/>
      <c r="AL1027" s="21"/>
      <c r="AM1027" s="21"/>
      <c r="AN1027" s="21"/>
      <c r="AO1027" s="21"/>
    </row>
    <row r="1028" spans="6:41" ht="21">
      <c r="F1028" s="138"/>
      <c r="G1028" s="21"/>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4"/>
      <c r="AL1028" s="21"/>
      <c r="AM1028" s="21"/>
      <c r="AN1028" s="21"/>
      <c r="AO1028" s="21"/>
    </row>
    <row r="1029" spans="6:41" ht="21">
      <c r="F1029" s="138"/>
      <c r="G1029" s="21"/>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4"/>
      <c r="AL1029" s="21"/>
      <c r="AM1029" s="21"/>
      <c r="AN1029" s="21"/>
      <c r="AO1029" s="21"/>
    </row>
    <row r="1030" spans="6:41" ht="21">
      <c r="F1030" s="138"/>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4"/>
      <c r="AL1030" s="21"/>
      <c r="AM1030" s="21"/>
      <c r="AN1030" s="21"/>
      <c r="AO1030" s="21"/>
    </row>
    <row r="1031" spans="6:41" ht="21">
      <c r="F1031" s="138"/>
      <c r="G1031" s="21"/>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4"/>
      <c r="AL1031" s="21"/>
      <c r="AM1031" s="21"/>
      <c r="AN1031" s="21"/>
      <c r="AO1031" s="21"/>
    </row>
    <row r="1032" spans="6:41" ht="21">
      <c r="F1032" s="138"/>
      <c r="G1032" s="21"/>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4"/>
      <c r="AL1032" s="21"/>
      <c r="AM1032" s="21"/>
      <c r="AN1032" s="21"/>
      <c r="AO1032" s="21"/>
    </row>
  </sheetData>
  <mergeCells count="106">
    <mergeCell ref="AF22:AG22"/>
    <mergeCell ref="AF23:AG23"/>
    <mergeCell ref="AF24:AG24"/>
    <mergeCell ref="AF25:AG25"/>
    <mergeCell ref="T22:U22"/>
    <mergeCell ref="T23:U23"/>
    <mergeCell ref="T24:U24"/>
    <mergeCell ref="T25:U25"/>
    <mergeCell ref="T26:U26"/>
    <mergeCell ref="AB23:AC23"/>
    <mergeCell ref="AB24:AC24"/>
    <mergeCell ref="X25:Y25"/>
    <mergeCell ref="AB25:AC25"/>
    <mergeCell ref="X26:Y26"/>
    <mergeCell ref="AB26:AC26"/>
    <mergeCell ref="P22:Q22"/>
    <mergeCell ref="P23:Q23"/>
    <mergeCell ref="P24:Q24"/>
    <mergeCell ref="P25:Q25"/>
    <mergeCell ref="P26:Q26"/>
    <mergeCell ref="A18:C18"/>
    <mergeCell ref="D18:E18"/>
    <mergeCell ref="L18:M18"/>
    <mergeCell ref="T18:U18"/>
    <mergeCell ref="A19:B19"/>
    <mergeCell ref="H20:I20"/>
    <mergeCell ref="P20:Q20"/>
    <mergeCell ref="L24:M24"/>
    <mergeCell ref="L25:M25"/>
    <mergeCell ref="L26:M26"/>
    <mergeCell ref="L19:M19"/>
    <mergeCell ref="L20:M20"/>
    <mergeCell ref="H21:I21"/>
    <mergeCell ref="L21:M21"/>
    <mergeCell ref="H22:I22"/>
    <mergeCell ref="L22:M22"/>
    <mergeCell ref="L23:M23"/>
    <mergeCell ref="K50:M72"/>
    <mergeCell ref="N50:P67"/>
    <mergeCell ref="Q50:S63"/>
    <mergeCell ref="T50:V59"/>
    <mergeCell ref="A53:B53"/>
    <mergeCell ref="A66:B66"/>
    <mergeCell ref="F32:F33"/>
    <mergeCell ref="F34:F35"/>
    <mergeCell ref="F36:F37"/>
    <mergeCell ref="F38:F39"/>
    <mergeCell ref="F40:F41"/>
    <mergeCell ref="F42:F43"/>
    <mergeCell ref="F44:F45"/>
    <mergeCell ref="H23:I23"/>
    <mergeCell ref="H24:I24"/>
    <mergeCell ref="H25:I25"/>
    <mergeCell ref="H26:I26"/>
    <mergeCell ref="F28:F29"/>
    <mergeCell ref="F30:F31"/>
    <mergeCell ref="A33:B33"/>
    <mergeCell ref="F46:F47"/>
    <mergeCell ref="H50:J85"/>
    <mergeCell ref="X22:Y22"/>
    <mergeCell ref="X23:Y23"/>
    <mergeCell ref="X24:Y24"/>
    <mergeCell ref="T19:U19"/>
    <mergeCell ref="T20:U20"/>
    <mergeCell ref="X20:Y20"/>
    <mergeCell ref="AB20:AC20"/>
    <mergeCell ref="T21:U21"/>
    <mergeCell ref="AB21:AC21"/>
    <mergeCell ref="AB22:AC22"/>
    <mergeCell ref="AB18:AC18"/>
    <mergeCell ref="AF18:AG18"/>
    <mergeCell ref="AB19:AC19"/>
    <mergeCell ref="AF19:AG19"/>
    <mergeCell ref="H18:I18"/>
    <mergeCell ref="H19:I19"/>
    <mergeCell ref="X18:Y18"/>
    <mergeCell ref="X19:Y19"/>
    <mergeCell ref="X21:Y21"/>
    <mergeCell ref="P18:Q18"/>
    <mergeCell ref="P19:Q19"/>
    <mergeCell ref="P21:Q21"/>
    <mergeCell ref="AF20:AG20"/>
    <mergeCell ref="AF21:AG21"/>
    <mergeCell ref="C9:D9"/>
    <mergeCell ref="C10:D10"/>
    <mergeCell ref="C11:D11"/>
    <mergeCell ref="C12:D12"/>
    <mergeCell ref="C13:D13"/>
    <mergeCell ref="AA17:AD17"/>
    <mergeCell ref="AE17:AH17"/>
    <mergeCell ref="C14:D14"/>
    <mergeCell ref="C15:D15"/>
    <mergeCell ref="A17:C17"/>
    <mergeCell ref="D17:E17"/>
    <mergeCell ref="G17:J17"/>
    <mergeCell ref="S17:V17"/>
    <mergeCell ref="W17:Z17"/>
    <mergeCell ref="A2:A3"/>
    <mergeCell ref="B2:B3"/>
    <mergeCell ref="C2:D3"/>
    <mergeCell ref="E2:E3"/>
    <mergeCell ref="C4:D4"/>
    <mergeCell ref="C5:D5"/>
    <mergeCell ref="C6:D6"/>
    <mergeCell ref="C7:D7"/>
    <mergeCell ref="C8:D8"/>
  </mergeCells>
  <phoneticPr fontId="105"/>
  <conditionalFormatting sqref="A1">
    <cfRule type="notContainsBlanks" dxfId="347" priority="478" stopIfTrue="1">
      <formula>LEN(TRIM(A1))&gt;0</formula>
    </cfRule>
  </conditionalFormatting>
  <conditionalFormatting sqref="A4:A15">
    <cfRule type="notContainsBlanks" dxfId="346" priority="507" stopIfTrue="1">
      <formula>LEN(TRIM(A4))&gt;0</formula>
    </cfRule>
    <cfRule type="notContainsBlanks" dxfId="345" priority="479" stopIfTrue="1">
      <formula>LEN(TRIM(A4))&gt;0</formula>
    </cfRule>
    <cfRule type="containsBlanks" dxfId="344" priority="480" stopIfTrue="1">
      <formula>LEN(TRIM(A4))=0</formula>
    </cfRule>
    <cfRule type="containsBlanks" dxfId="343" priority="508" stopIfTrue="1">
      <formula>LEN(TRIM(A4))=0</formula>
    </cfRule>
    <cfRule type="notContainsBlanks" dxfId="342" priority="511" stopIfTrue="1">
      <formula>LEN(TRIM(A4))&gt;0</formula>
    </cfRule>
    <cfRule type="containsBlanks" dxfId="341" priority="512" stopIfTrue="1">
      <formula>LEN(TRIM(A4))=0</formula>
    </cfRule>
  </conditionalFormatting>
  <conditionalFormatting sqref="C21:C30">
    <cfRule type="notContainsBlanks" dxfId="340" priority="513" stopIfTrue="1">
      <formula>LEN(TRIM(C21))&gt;0</formula>
    </cfRule>
    <cfRule type="containsBlanks" dxfId="339" priority="514" stopIfTrue="1">
      <formula>LEN(TRIM(C21))=0</formula>
    </cfRule>
  </conditionalFormatting>
  <conditionalFormatting sqref="C32:C50 C52:C63 G30 C20:C30 D17:E17 C65:C77">
    <cfRule type="notContainsBlanks" dxfId="338" priority="519" stopIfTrue="1">
      <formula>LEN(TRIM(D17))&gt;0</formula>
    </cfRule>
  </conditionalFormatting>
  <conditionalFormatting sqref="C47:C50 C52:C63">
    <cfRule type="notContainsBlanks" dxfId="337" priority="517" stopIfTrue="1">
      <formula>LEN(TRIM(C47))&gt;0</formula>
    </cfRule>
    <cfRule type="containsBlanks" dxfId="336" priority="518" stopIfTrue="1">
      <formula>LEN(TRIM(C47))=0</formula>
    </cfRule>
  </conditionalFormatting>
  <conditionalFormatting sqref="C4:E4">
    <cfRule type="expression" dxfId="335" priority="481" stopIfTrue="1">
      <formula>COUNTIF(C4:C15,C4)&gt;1</formula>
    </cfRule>
  </conditionalFormatting>
  <conditionalFormatting sqref="C4:E15">
    <cfRule type="notContainsBlanks" dxfId="334" priority="505" stopIfTrue="1">
      <formula>LEN(TRIM(C4))&gt;0</formula>
    </cfRule>
    <cfRule type="containsBlanks" dxfId="333" priority="506" stopIfTrue="1">
      <formula>LEN(TRIM(C4))=0</formula>
    </cfRule>
    <cfRule type="notContainsBlanks" dxfId="332" priority="509" stopIfTrue="1">
      <formula>LEN(TRIM(C4))&gt;0</formula>
    </cfRule>
    <cfRule type="containsBlanks" dxfId="331" priority="510" stopIfTrue="1">
      <formula>LEN(TRIM(C4))=0</formula>
    </cfRule>
  </conditionalFormatting>
  <conditionalFormatting sqref="C5:E5">
    <cfRule type="expression" dxfId="330" priority="483" stopIfTrue="1">
      <formula>COUNTIF(C4:C15,C5)&gt;1</formula>
    </cfRule>
  </conditionalFormatting>
  <conditionalFormatting sqref="C6:E6">
    <cfRule type="expression" dxfId="329" priority="484" stopIfTrue="1">
      <formula>COUNTIF(C4:C15,C6)&gt;1</formula>
    </cfRule>
  </conditionalFormatting>
  <conditionalFormatting sqref="C7:E7">
    <cfRule type="expression" dxfId="328" priority="485" stopIfTrue="1">
      <formula>COUNTIF(C4:C15,C7)&gt;1</formula>
    </cfRule>
  </conditionalFormatting>
  <conditionalFormatting sqref="C8:E8">
    <cfRule type="expression" dxfId="327" priority="482" stopIfTrue="1">
      <formula>COUNTIF(C4:C15,C8)&gt;1</formula>
    </cfRule>
  </conditionalFormatting>
  <conditionalFormatting sqref="C9:E9">
    <cfRule type="expression" dxfId="326" priority="486" stopIfTrue="1">
      <formula>COUNTIF(C4:C15,C9)&gt;1</formula>
    </cfRule>
  </conditionalFormatting>
  <conditionalFormatting sqref="C10:E10">
    <cfRule type="expression" dxfId="325" priority="487" stopIfTrue="1">
      <formula>COUNTIF(C4:C15,C10)&gt;1</formula>
    </cfRule>
  </conditionalFormatting>
  <conditionalFormatting sqref="C11:E11">
    <cfRule type="expression" dxfId="324" priority="488" stopIfTrue="1">
      <formula>COUNTIF(C4:C15,C11)&gt;1</formula>
    </cfRule>
  </conditionalFormatting>
  <conditionalFormatting sqref="C12:E12">
    <cfRule type="expression" dxfId="323" priority="489" stopIfTrue="1">
      <formula>COUNTIF(C4:C15,C12)&gt;1</formula>
    </cfRule>
  </conditionalFormatting>
  <conditionalFormatting sqref="C13:E13">
    <cfRule type="expression" dxfId="322" priority="490" stopIfTrue="1">
      <formula>COUNTIF(C4:C15,C13)&gt;1</formula>
    </cfRule>
  </conditionalFormatting>
  <conditionalFormatting sqref="C14:E14">
    <cfRule type="expression" dxfId="321" priority="491" stopIfTrue="1">
      <formula>COUNTIF(C4:C15,C14)&gt;1</formula>
    </cfRule>
  </conditionalFormatting>
  <conditionalFormatting sqref="C15:E15">
    <cfRule type="expression" dxfId="320" priority="492" stopIfTrue="1">
      <formula>COUNTIF(C4:C15,C15)&gt;1</formula>
    </cfRule>
  </conditionalFormatting>
  <conditionalFormatting sqref="D17:E17 C20:C30 G30 C32:C50 C52:C63 C65:C77">
    <cfRule type="containsBlanks" dxfId="319" priority="520" stopIfTrue="1">
      <formula>LEN(TRIM(D17))=0</formula>
    </cfRule>
  </conditionalFormatting>
  <conditionalFormatting sqref="G18:G26 K18:K26 O18:O26 S18:S26 W18:W26 AA18:AA26 AE18:AE26 A21:A30 G30:AH47 A33:A81">
    <cfRule type="containsText" dxfId="318" priority="466" operator="containsText" text="SUP">
      <formula>NOT(ISERROR(SEARCH(("SUP"),(G18))))</formula>
    </cfRule>
    <cfRule type="containsText" dxfId="317" priority="473" operator="containsText" text="Hip A">
      <formula>NOT(ISERROR(SEARCH(("Hip A"),(G18))))</formula>
    </cfRule>
    <cfRule type="containsText" dxfId="316" priority="472" operator="containsText" text="HP">
      <formula>NOT(ISERROR(SEARCH(("HP"),(G18))))</formula>
    </cfRule>
    <cfRule type="containsText" dxfId="315" priority="446" operator="containsText" text="Xmas">
      <formula>NOT(ISERROR(SEARCH(("Xmas"),(G18))))</formula>
    </cfRule>
    <cfRule type="containsText" dxfId="314" priority="475" operator="containsText" text="JCW">
      <formula>NOT(ISERROR(SEARCH(("JCW"),(G18))))</formula>
    </cfRule>
    <cfRule type="containsText" dxfId="313" priority="471" operator="containsText" text="HLS">
      <formula>NOT(ISERROR(SEARCH(("HLS"),(G18))))</formula>
    </cfRule>
    <cfRule type="containsText" dxfId="312" priority="470" operator="containsText" text="BS">
      <formula>NOT(ISERROR(SEARCH(("BS"),(G18))))</formula>
    </cfRule>
    <cfRule type="containsText" dxfId="311" priority="469" operator="containsText" text="LL">
      <formula>NOT(ISERROR(SEARCH(("LL"),(G18))))</formula>
    </cfRule>
    <cfRule type="containsText" dxfId="310" priority="468" operator="containsText" text="RF">
      <formula>NOT(ISERROR(SEARCH(("RF"),(G18))))</formula>
    </cfRule>
    <cfRule type="containsText" dxfId="309" priority="467" operator="containsText" text="btn">
      <formula>NOT(ISERROR(SEARCH(("btn"),(G18))))</formula>
    </cfRule>
    <cfRule type="containsText" dxfId="308" priority="465" operator="containsText" text="Advance">
      <formula>NOT(ISERROR(SEARCH(("Advance"),(G18))))</formula>
    </cfRule>
    <cfRule type="containsText" dxfId="307" priority="464" operator="containsText" text="PB">
      <formula>NOT(ISERROR(SEARCH(("PB"),(G18))))</formula>
    </cfRule>
    <cfRule type="containsText" dxfId="306" priority="463" stopIfTrue="1" operator="containsText" text="Anthem">
      <formula>NOT(ISERROR(SEARCH(("Anthem"),(G18))))</formula>
    </cfRule>
    <cfRule type="containsText" dxfId="305" priority="462" operator="containsText" text="R&amp;S">
      <formula>NOT(ISERROR(SEARCH(("R&amp;S"),(G18))))</formula>
    </cfRule>
    <cfRule type="containsText" dxfId="304" priority="461" operator="containsText" text="Body">
      <formula>NOT(ISERROR(SEARCH(("Body"),(G18))))</formula>
    </cfRule>
    <cfRule type="containsText" dxfId="303" priority="460" operator="containsText" text="Stretch">
      <formula>NOT(ISERROR(SEARCH(("Stretch"),(G18))))</formula>
    </cfRule>
    <cfRule type="containsText" dxfId="302" priority="459" operator="containsText" text="PH">
      <formula>NOT(ISERROR(SEARCH(("PH"),(G18))))</formula>
    </cfRule>
    <cfRule type="containsText" dxfId="301" priority="458" operator="containsText" text="Shape up">
      <formula>NOT(ISERROR(SEARCH(("Shape up"),(G18))))</formula>
    </cfRule>
    <cfRule type="containsText" dxfId="300" priority="456" operator="containsText" text="Hip＆Leg">
      <formula>NOT(ISERROR(SEARCH(("Hip＆Leg"),(G18))))</formula>
    </cfRule>
    <cfRule type="containsText" dxfId="299" priority="455" operator="containsText" text="Waist">
      <formula>NOT(ISERROR(SEARCH(("Waist"),(G18))))</formula>
    </cfRule>
    <cfRule type="containsText" dxfId="298" priority="454" operator="containsText" text="PUC">
      <formula>NOT(ISERROR(SEARCH(("PUC"),(G18))))</formula>
    </cfRule>
    <cfRule type="containsText" dxfId="297" priority="453" operator="containsText" text="AS">
      <formula>NOT(ISERROR(SEARCH(("AS"),(G18))))</formula>
    </cfRule>
    <cfRule type="containsText" dxfId="296" priority="452" operator="containsText" text="PC">
      <formula>NOT(ISERROR(SEARCH(("PC"),(G18))))</formula>
    </cfRule>
    <cfRule type="containsText" dxfId="295" priority="451" operator="containsText" text="jump">
      <formula>NOT(ISERROR(SEARCH(("jump"),(G18))))</formula>
    </cfRule>
    <cfRule type="containsText" dxfId="294" priority="450" operator="containsText" text="Workout">
      <formula>NOT(ISERROR(SEARCH(("Workout"),(G18))))</formula>
    </cfRule>
    <cfRule type="containsText" dxfId="293" priority="449" operator="containsText" text="Pre Basi">
      <formula>NOT(ISERROR(SEARCH(("Pre Basi"),(G18))))</formula>
    </cfRule>
    <cfRule type="containsText" dxfId="292" priority="448" operator="containsText" text="Basic">
      <formula>NOT(ISERROR(SEARCH(("Basic"),(G18))))</formula>
    </cfRule>
    <cfRule type="containsText" dxfId="291" priority="447" operator="containsText" text="pilates">
      <formula>NOT(ISERROR(SEARCH(("pilates"),(G18))))</formula>
    </cfRule>
    <cfRule type="containsText" dxfId="290" priority="445" operator="containsText" text="Fun">
      <formula>NOT(ISERROR(SEARCH(("Fun"),(G18))))</formula>
    </cfRule>
    <cfRule type="containsText" dxfId="289" priority="457" operator="containsText" text="Back＆Ar">
      <formula>NOT(ISERROR(SEARCH(("Back＆Ar"),(G18))))</formula>
    </cfRule>
    <cfRule type="containsText" dxfId="288" priority="474" operator="containsText" text="BP">
      <formula>NOT(ISERROR(SEARCH(("BP"),(G18))))</formula>
    </cfRule>
  </conditionalFormatting>
  <conditionalFormatting sqref="G30 C33:C46">
    <cfRule type="containsBlanks" dxfId="287" priority="516" stopIfTrue="1">
      <formula>LEN(TRIM(G30))=0</formula>
    </cfRule>
    <cfRule type="notContainsBlanks" dxfId="286" priority="515" stopIfTrue="1">
      <formula>LEN(TRIM(G30))&gt;0</formula>
    </cfRule>
  </conditionalFormatting>
  <conditionalFormatting sqref="G32:J32">
    <cfRule type="expression" dxfId="285" priority="406" stopIfTrue="1">
      <formula>COUNTIF(G$30:G$47,G32)&gt;1</formula>
    </cfRule>
  </conditionalFormatting>
  <conditionalFormatting sqref="G34:J34">
    <cfRule type="expression" dxfId="284" priority="407" stopIfTrue="1">
      <formula>COUNTIF(G$30:G$47,G34)&gt;1</formula>
    </cfRule>
  </conditionalFormatting>
  <conditionalFormatting sqref="G42:J42">
    <cfRule type="expression" dxfId="283" priority="411" stopIfTrue="1">
      <formula>COUNTIF(G$30:G$47,G42)&gt;1</formula>
    </cfRule>
  </conditionalFormatting>
  <conditionalFormatting sqref="G46:J46">
    <cfRule type="expression" dxfId="282" priority="413" stopIfTrue="1">
      <formula>COUNTIF(G$30:G$47,G46)&gt;1</formula>
    </cfRule>
  </conditionalFormatting>
  <conditionalFormatting sqref="G30:L30">
    <cfRule type="expression" dxfId="281" priority="187" stopIfTrue="1">
      <formula>COUNTIF(G$30:G$47,G30)&gt;1</formula>
    </cfRule>
  </conditionalFormatting>
  <conditionalFormatting sqref="G36:L36">
    <cfRule type="expression" dxfId="280" priority="190" stopIfTrue="1">
      <formula>COUNTIF(G$30:G$47,G36)&gt;1</formula>
    </cfRule>
  </conditionalFormatting>
  <conditionalFormatting sqref="G44:L44">
    <cfRule type="expression" dxfId="279" priority="194" stopIfTrue="1">
      <formula>COUNTIF(G$30:G$47,G44)&gt;1</formula>
    </cfRule>
  </conditionalFormatting>
  <conditionalFormatting sqref="G40:M40">
    <cfRule type="expression" dxfId="278" priority="192" stopIfTrue="1">
      <formula>COUNTIF(G$30:G$47,G40)&gt;1</formula>
    </cfRule>
  </conditionalFormatting>
  <conditionalFormatting sqref="G3:AH3 G29:AH29">
    <cfRule type="containsText" dxfId="277" priority="477" stopIfTrue="1" operator="containsText" text="土">
      <formula>NOT(ISERROR(SEARCH(("土"),(G3))))</formula>
    </cfRule>
    <cfRule type="containsText" dxfId="276" priority="476" stopIfTrue="1" operator="containsText" text="日">
      <formula>NOT(ISERROR(SEARCH(("日"),(G3))))</formula>
    </cfRule>
  </conditionalFormatting>
  <conditionalFormatting sqref="G30:AH47 G18:G26 K18:K26 O18:O26 S18:S26 W18:W26 AA18:AA26 AE18:AE26 A21:A30 A33:A81">
    <cfRule type="containsText" dxfId="275" priority="444" operator="containsText" text="WspXmas">
      <formula>NOT(ISERROR(SEARCH(("WspXmas"),(G18))))</formula>
    </cfRule>
  </conditionalFormatting>
  <conditionalFormatting sqref="G30:AH47">
    <cfRule type="containsBlanks" dxfId="274" priority="522" stopIfTrue="1">
      <formula>LEN(TRIM(G30))=0</formula>
    </cfRule>
    <cfRule type="notContainsBlanks" dxfId="273" priority="521" stopIfTrue="1">
      <formula>LEN(TRIM(G30))&gt;0</formula>
    </cfRule>
  </conditionalFormatting>
  <conditionalFormatting sqref="G38:AH38">
    <cfRule type="expression" dxfId="272" priority="191" stopIfTrue="1">
      <formula>COUNTIF(G$30:G$47,G38)&gt;1</formula>
    </cfRule>
  </conditionalFormatting>
  <conditionalFormatting sqref="K32">
    <cfRule type="expression" dxfId="271" priority="188" stopIfTrue="1">
      <formula>COUNTIF(K$30:K$47,K32)&gt;1</formula>
    </cfRule>
  </conditionalFormatting>
  <conditionalFormatting sqref="K34">
    <cfRule type="expression" dxfId="270" priority="189" stopIfTrue="1">
      <formula>COUNTIF(K$30:K$47,K34)&gt;1</formula>
    </cfRule>
  </conditionalFormatting>
  <conditionalFormatting sqref="L42">
    <cfRule type="expression" dxfId="269" priority="202" stopIfTrue="1">
      <formula>COUNTIF(L$30:L$47,L42)&gt;1</formula>
    </cfRule>
  </conditionalFormatting>
  <conditionalFormatting sqref="M44:Q44">
    <cfRule type="expression" dxfId="268" priority="212" stopIfTrue="1">
      <formula>COUNTIF(M$30:M$47,M44)&gt;1</formula>
    </cfRule>
  </conditionalFormatting>
  <conditionalFormatting sqref="M42:S42">
    <cfRule type="expression" dxfId="267" priority="211" stopIfTrue="1">
      <formula>COUNTIF(M$30:M$47,M42)&gt;1</formula>
    </cfRule>
  </conditionalFormatting>
  <conditionalFormatting sqref="N36">
    <cfRule type="expression" dxfId="266" priority="182" stopIfTrue="1">
      <formula>AND($N36=$G36, $N36&lt;&gt;"")</formula>
    </cfRule>
  </conditionalFormatting>
  <conditionalFormatting sqref="N38">
    <cfRule type="expression" dxfId="265" priority="183" stopIfTrue="1">
      <formula>AND($N38=$G38, $N38&lt;&gt;"")</formula>
    </cfRule>
  </conditionalFormatting>
  <conditionalFormatting sqref="N40">
    <cfRule type="expression" dxfId="264" priority="184" stopIfTrue="1">
      <formula>AND($N40=$G40, $N40&lt;&gt;"")</formula>
    </cfRule>
  </conditionalFormatting>
  <conditionalFormatting sqref="N42">
    <cfRule type="expression" dxfId="263" priority="185" stopIfTrue="1">
      <formula>AND($N42=$G42, $N42&lt;&gt;"")</formula>
    </cfRule>
  </conditionalFormatting>
  <conditionalFormatting sqref="N44">
    <cfRule type="expression" dxfId="262" priority="186" stopIfTrue="1">
      <formula>AND($N44=$G44, $N44&gt;"")</formula>
    </cfRule>
  </conditionalFormatting>
  <conditionalFormatting sqref="N46">
    <cfRule type="expression" dxfId="261" priority="223" stopIfTrue="1">
      <formula>AND($N46=$G46, $N46&lt;&gt;"")</formula>
    </cfRule>
  </conditionalFormatting>
  <conditionalFormatting sqref="N40:Q40">
    <cfRule type="expression" dxfId="260" priority="219" stopIfTrue="1">
      <formula>COUNTIF(N$30:N$47,N40)&gt;1</formula>
    </cfRule>
  </conditionalFormatting>
  <conditionalFormatting sqref="O30">
    <cfRule type="expression" dxfId="259" priority="214" stopIfTrue="1">
      <formula>AND($O30=$H30, $O30&lt;&gt;"")</formula>
    </cfRule>
  </conditionalFormatting>
  <conditionalFormatting sqref="O32">
    <cfRule type="expression" dxfId="258" priority="20" stopIfTrue="1">
      <formula>AND($O32=$H32, $O32&lt;&gt;"")</formula>
    </cfRule>
  </conditionalFormatting>
  <conditionalFormatting sqref="O34">
    <cfRule type="expression" dxfId="257" priority="21" stopIfTrue="1">
      <formula>AND($O34=$H34, $O34&lt;&gt;"")</formula>
    </cfRule>
  </conditionalFormatting>
  <conditionalFormatting sqref="O36">
    <cfRule type="expression" dxfId="256" priority="22" stopIfTrue="1">
      <formula>AND($O36=$H36, $O36&lt;&gt;"")</formula>
    </cfRule>
  </conditionalFormatting>
  <conditionalFormatting sqref="O38">
    <cfRule type="expression" dxfId="255" priority="23" stopIfTrue="1">
      <formula>AND($O38=$H38, $O38&lt;&gt;"")</formula>
    </cfRule>
  </conditionalFormatting>
  <conditionalFormatting sqref="O40">
    <cfRule type="expression" dxfId="254" priority="24" stopIfTrue="1">
      <formula>AND($O40=$H40, $O40&lt;&gt;"")</formula>
    </cfRule>
  </conditionalFormatting>
  <conditionalFormatting sqref="O42">
    <cfRule type="expression" dxfId="253" priority="25" stopIfTrue="1">
      <formula>AND($O42=$H42, $O42&lt;&gt;"")</formula>
    </cfRule>
  </conditionalFormatting>
  <conditionalFormatting sqref="O44">
    <cfRule type="expression" dxfId="252" priority="26" stopIfTrue="1">
      <formula>AND($O44=$H44, $O44&lt;&gt;"")</formula>
    </cfRule>
  </conditionalFormatting>
  <conditionalFormatting sqref="O46">
    <cfRule type="expression" dxfId="251" priority="27" stopIfTrue="1">
      <formula>AND($O46=$H46, $O46&lt;&gt;"")</formula>
    </cfRule>
  </conditionalFormatting>
  <conditionalFormatting sqref="O30:Q30">
    <cfRule type="expression" dxfId="250" priority="224" stopIfTrue="1">
      <formula>COUNTIF(O$30:O$47,O30)&gt;1</formula>
    </cfRule>
  </conditionalFormatting>
  <conditionalFormatting sqref="O32:Q32">
    <cfRule type="expression" dxfId="249" priority="225" stopIfTrue="1">
      <formula>COUNTIF(O$30:O$47,O32)&gt;1</formula>
    </cfRule>
  </conditionalFormatting>
  <conditionalFormatting sqref="O34:Q34">
    <cfRule type="expression" dxfId="248" priority="226" stopIfTrue="1">
      <formula>COUNTIF(O$30:O$47,O34)&gt;1</formula>
    </cfRule>
  </conditionalFormatting>
  <conditionalFormatting sqref="O36:Q36">
    <cfRule type="expression" dxfId="247" priority="227" stopIfTrue="1">
      <formula>COUNTIF(O$30:O$47,O36)&gt;1</formula>
    </cfRule>
  </conditionalFormatting>
  <conditionalFormatting sqref="P34 N34">
    <cfRule type="expression" dxfId="246" priority="29" stopIfTrue="1">
      <formula>AND($P34=$I34, $P34&lt;&gt;"")</formula>
    </cfRule>
  </conditionalFormatting>
  <conditionalFormatting sqref="P38">
    <cfRule type="expression" dxfId="245" priority="31" stopIfTrue="1">
      <formula>AND($P38=$I38, $P38&lt;&gt;"")</formula>
    </cfRule>
  </conditionalFormatting>
  <conditionalFormatting sqref="P42">
    <cfRule type="expression" dxfId="244" priority="33" stopIfTrue="1">
      <formula>AND($P42=$I42, $P42&lt;&gt;"")</formula>
    </cfRule>
  </conditionalFormatting>
  <conditionalFormatting sqref="P46">
    <cfRule type="expression" dxfId="243" priority="35" stopIfTrue="1">
      <formula>AND($P46=$I46, $P46&lt;&gt;"")</formula>
    </cfRule>
  </conditionalFormatting>
  <conditionalFormatting sqref="P30:Q30 Q32 Q34 S34:T34 Q36 Q40 T40 X44 J32 N32">
    <cfRule type="expression" dxfId="242" priority="180" stopIfTrue="1">
      <formula>AND($N30=$G30, $N30&lt;&gt;"")</formula>
    </cfRule>
  </conditionalFormatting>
  <conditionalFormatting sqref="P30:Q30 U30 AA30 AD30:AE30 AG30 P32:Q32 S32:U32 W32 AB32 AD32:AE32 AH32 P34:Q34 S34:U34 AA34 AD34 AG34 P36:Q36 T36 AA36:AB36 P40:Q40 T40 AH40 R42:S42 X42:Z42 AD42 AG42 P44:Q44 W44:X44 Z44 AE44:AG44 R46:S46 W46:Z46 AD46 AF46:AG46">
    <cfRule type="expression" dxfId="241" priority="1" stopIfTrue="1">
      <formula>AND($P30=$I30, $P30&lt;&gt;"")</formula>
    </cfRule>
  </conditionalFormatting>
  <conditionalFormatting sqref="P30:Q30 AA30 AD30:AE30 N34 AG34 U30 P32:Q32 S32:U32 S34:U34 T36 T40 W44:X44 AD46 AG30 AD32:AE32 P34:Q34 AD34 Q36 AA36:AB36 Q40 AH40 X42:Z42 AD42 P44:Q44 Z44 AE44:AG44 W46:Z46 J32 L32:N32 AH32 AG42 AF46:AG46 AA34 AB32 W32 R42:S42 R46:S46 M30">
    <cfRule type="expression" dxfId="240" priority="197" stopIfTrue="1">
      <formula>COUNTIF(M$30:M$47,M30)&gt;1</formula>
    </cfRule>
  </conditionalFormatting>
  <conditionalFormatting sqref="P30:Q30 AD30:AE30 AG30 AD32:AE32 Q34 S34:T34 AD34 AG34 Q36 Q40 T40 AH40 AD42 Z44 AG44 AD46 M30 AA30 P32 Z42 W44 M46:Q46">
    <cfRule type="expression" dxfId="239" priority="205" stopIfTrue="1">
      <formula>COUNTIF(M$30:M$47,M30)&gt;1</formula>
    </cfRule>
  </conditionalFormatting>
  <conditionalFormatting sqref="P34:Q34 Q30 T32 Q32 X32 S34:T34 Q36 X44">
    <cfRule type="expression" dxfId="238" priority="306" stopIfTrue="1">
      <formula>COUNTIF(Q$30:Q$47,Q30)&gt;1</formula>
    </cfRule>
  </conditionalFormatting>
  <conditionalFormatting sqref="P34:Q34 AB36 Q40 Q30 T40:U40 AE30 S32:U32 AG34:AH34">
    <cfRule type="expression" dxfId="237" priority="68" stopIfTrue="1">
      <formula>AND($U30=$N30, $U30&lt;&gt;"")</formula>
    </cfRule>
  </conditionalFormatting>
  <conditionalFormatting sqref="Q30 Q32 Q40 T40 X44 N36">
    <cfRule type="expression" dxfId="236" priority="217" stopIfTrue="1">
      <formula>COUNTIF(Q$30:Q$47,Q30)&gt;1</formula>
    </cfRule>
  </conditionalFormatting>
  <conditionalFormatting sqref="Q30 Q32 X44 W30">
    <cfRule type="expression" dxfId="235" priority="8" stopIfTrue="1">
      <formula>AND($W30=$P30, $W30&lt;&gt;"")</formula>
    </cfRule>
  </conditionalFormatting>
  <conditionalFormatting sqref="Q30 Q36 Q40 T40 Q32 Q34 X44 J32 N32">
    <cfRule type="expression" dxfId="234" priority="215" stopIfTrue="1">
      <formula>COUNTIF(Q$30:Q$47,Q30)&gt;1</formula>
    </cfRule>
  </conditionalFormatting>
  <conditionalFormatting sqref="Q30 T32 AG34:AH34 AD42:AE42 AD46">
    <cfRule type="expression" dxfId="233" priority="281" stopIfTrue="1">
      <formula>COUNTIF(Q$30:Q$47,Q30)&gt;1</formula>
    </cfRule>
  </conditionalFormatting>
  <conditionalFormatting sqref="Q30 U30 W30 AB30 Q32 T32 X32 AG32 S34:T34 W34 AB34 T36:U36 T40 X44 AD44 AD46 AH34 AE42 AA40 Z30 AA32 S44 K46">
    <cfRule type="expression" dxfId="232" priority="195" stopIfTrue="1">
      <formula>COUNTIF(Q$30:Q$47,Q30)&gt;1</formula>
    </cfRule>
  </conditionalFormatting>
  <conditionalFormatting sqref="Q30 U30 AD30:AE30 AG30 Q32 S32:T32 AE32 P34:Q34 S34:U34 AD34 AG34 Q36 AA36 Q40 T40 AH40 W42:X42 AD42 Q44:R44 X44 Z44 AG44 W46:X46 AD46:AE46 W30 AB30 X32 AG32 W34 AB34 U36 AD44">
    <cfRule type="expression" dxfId="231" priority="198" stopIfTrue="1">
      <formula>COUNTIF(Z$30:Z$47,Z30)&gt;1</formula>
    </cfRule>
  </conditionalFormatting>
  <conditionalFormatting sqref="Q30 W30 Z30:AB30 Q32 W32:X32 S34:U34 W34 AA34:AB34 T36:U36 T40 AD46 AA40">
    <cfRule type="expression" dxfId="230" priority="61" stopIfTrue="1">
      <formula>AND($T30=$M30, $T30&lt;&gt;"")</formula>
    </cfRule>
  </conditionalFormatting>
  <conditionalFormatting sqref="Q30 AA30 AD30 AG30:AH30 W32 AD32 AA34 AG34 Y42 AD42 X44 R46 Y46:Z46 AG32 X30 W34 AH36">
    <cfRule type="expression" dxfId="229" priority="51" stopIfTrue="1">
      <formula>AND($R30=$K30, $R30&lt;&gt;"")</formula>
    </cfRule>
  </conditionalFormatting>
  <conditionalFormatting sqref="Q30 AD30 AG30:AH30 T32 S34:AB34 AG34:AH34 Q36 Q40 S40:AD40 AD42:AE42 T44:Z44 AG32">
    <cfRule type="expression" dxfId="228" priority="262" stopIfTrue="1">
      <formula>COUNTIF(Q$30:Q$47,Q30)&gt;1</formula>
    </cfRule>
  </conditionalFormatting>
  <conditionalFormatting sqref="Q30 AD30:AE30 S32 U32 AE32 P34:Q34 S34:T34 AD34 AG34 Q36 AA36:AB36 Q40 T40 AH40 W42:X42 Z42 AD42 W44 Z44 AG44 W46:X46 Z46 AD46">
    <cfRule type="expression" dxfId="227" priority="2" stopIfTrue="1">
      <formula>AND($Q30=$J30, $Q30&lt;&gt;"")</formula>
    </cfRule>
  </conditionalFormatting>
  <conditionalFormatting sqref="Q30 AD30:AE30 AG30:AH30 AD32:AE32 P34:Q34 S34:U34 AD34 AG34 Q36 Q40 T40 AH40 Z42 AD42 W44:Z44 AG44 AD46 Q32 S32:U32 AG32 W42:X42 W46:X46 M32 AB36 AG42 P44 AE44 Z46 AG46 S30:T30 N36 AH36 Z32">
    <cfRule type="expression" dxfId="226" priority="206" stopIfTrue="1">
      <formula>COUNTIF(Q$30:Q$47,Q30)&gt;1</formula>
    </cfRule>
  </conditionalFormatting>
  <conditionalFormatting sqref="Q30 AD30:AE30 AG30:AH30 AD32:AE32 AG32 W34 AG34 AD42 X44:Z44 Q36 P34:Q34 S34:U34 Q32 U30 S32:T32 AD34 Q40 S40:T40 AH40 W42:X42 AF42:AG42 AD44:AE44 AG44 W46:X46 AD46:AE46 AB30 AB34 W30 AA36 X32 Z34 U36">
    <cfRule type="expression" dxfId="225" priority="52" stopIfTrue="1">
      <formula>AND($S30=$L30, $S30&lt;&gt;"")</formula>
    </cfRule>
  </conditionalFormatting>
  <conditionalFormatting sqref="Q32 AG32 W44:X44 Q30 Q34 AG34 W32 S34:T34 AA34 AD30 AG30:AH30 AD32:AE32 AH36 AD42 Q36">
    <cfRule type="expression" dxfId="224" priority="84" stopIfTrue="1">
      <formula>AND($W30=$P30, $W30&lt;&gt;"")</formula>
    </cfRule>
  </conditionalFormatting>
  <conditionalFormatting sqref="Q38">
    <cfRule type="expression" dxfId="223" priority="39" stopIfTrue="1">
      <formula>AND($Q38=$J38, $Q38&lt;&gt;"")</formula>
    </cfRule>
  </conditionalFormatting>
  <conditionalFormatting sqref="Q44 Q42 L46">
    <cfRule type="expression" dxfId="222" priority="204" stopIfTrue="1">
      <formula>COUNTIF(Q$30:Q$47,Q42)&gt;1</formula>
    </cfRule>
  </conditionalFormatting>
  <conditionalFormatting sqref="Q44">
    <cfRule type="expression" dxfId="221" priority="257" stopIfTrue="1">
      <formula>COUNTIF(R$30:R$47,R44)&gt;1</formula>
    </cfRule>
  </conditionalFormatting>
  <conditionalFormatting sqref="Q32:R32">
    <cfRule type="expression" dxfId="220" priority="44" stopIfTrue="1">
      <formula>AND($R32=$K32, $R32&lt;&gt;"")</formula>
    </cfRule>
  </conditionalFormatting>
  <conditionalFormatting sqref="Q36:R36">
    <cfRule type="expression" dxfId="219" priority="46" stopIfTrue="1">
      <formula>AND($R36=$K36, $R36&lt;&gt;"")</formula>
    </cfRule>
  </conditionalFormatting>
  <conditionalFormatting sqref="Q44:S44">
    <cfRule type="expression" dxfId="218" priority="249" stopIfTrue="1">
      <formula>COUNTIF(Q$30:Q$47,Q44)&gt;1</formula>
    </cfRule>
  </conditionalFormatting>
  <conditionalFormatting sqref="Q34:T34">
    <cfRule type="expression" dxfId="217" priority="45" stopIfTrue="1">
      <formula>AND($R34=$K34, $R34&lt;&gt;"")</formula>
    </cfRule>
  </conditionalFormatting>
  <conditionalFormatting sqref="Q30:U30 Q32:R32 Q40:R40 T40 W44:Z44">
    <cfRule type="expression" dxfId="216" priority="247" stopIfTrue="1">
      <formula>COUNTIF(Q$30:Q$47,Q30)&gt;1</formula>
    </cfRule>
  </conditionalFormatting>
  <conditionalFormatting sqref="R30">
    <cfRule type="expression" dxfId="215" priority="3" stopIfTrue="1">
      <formula>AND($R30=$K30, $R30&lt;&gt;"")</formula>
    </cfRule>
  </conditionalFormatting>
  <conditionalFormatting sqref="R38">
    <cfRule type="expression" dxfId="214" priority="47" stopIfTrue="1">
      <formula>AND($R38=$K38, $R38&lt;&gt;"")</formula>
    </cfRule>
  </conditionalFormatting>
  <conditionalFormatting sqref="R40">
    <cfRule type="expression" dxfId="213" priority="48" stopIfTrue="1">
      <formula>AND($R40=$K40, $R40&lt;&gt;"")</formula>
    </cfRule>
  </conditionalFormatting>
  <conditionalFormatting sqref="R42:S42 Q44:R44">
    <cfRule type="expression" dxfId="212" priority="49" stopIfTrue="1">
      <formula>AND($R42=$K42, $R42&lt;&gt;"")</formula>
    </cfRule>
  </conditionalFormatting>
  <conditionalFormatting sqref="R42:S42 R46:S46">
    <cfRule type="expression" dxfId="211" priority="90" stopIfTrue="1">
      <formula>AND($W42=$P42, $W42&lt;&gt;"")</formula>
    </cfRule>
  </conditionalFormatting>
  <conditionalFormatting sqref="R42:S42 S46">
    <cfRule type="expression" dxfId="210" priority="57" stopIfTrue="1">
      <formula>AND($S42=$L42, $S42&lt;&gt;"")</formula>
    </cfRule>
  </conditionalFormatting>
  <conditionalFormatting sqref="R42:T42 R46:T46 P34:Q34 AD34 AA36:AB36 Q40 AH40 X42:Z42 W46:Z46">
    <cfRule type="expression" dxfId="209" priority="62" stopIfTrue="1">
      <formula>AND($T34=$M34, $T34&lt;&gt;"")</formula>
    </cfRule>
  </conditionalFormatting>
  <conditionalFormatting sqref="R46:W46">
    <cfRule type="expression" dxfId="208" priority="277" stopIfTrue="1">
      <formula>COUNTIF(R$30:R$47,R46)&gt;1</formula>
    </cfRule>
  </conditionalFormatting>
  <conditionalFormatting sqref="R42:X42">
    <cfRule type="expression" dxfId="207" priority="275" stopIfTrue="1">
      <formula>COUNTIF(R$30:R$47,R42)&gt;1</formula>
    </cfRule>
  </conditionalFormatting>
  <conditionalFormatting sqref="S36">
    <cfRule type="expression" dxfId="206" priority="54" stopIfTrue="1">
      <formula>AND($S36=$L36, $S36&lt;&gt;"")</formula>
    </cfRule>
  </conditionalFormatting>
  <conditionalFormatting sqref="S38">
    <cfRule type="expression" dxfId="205" priority="55" stopIfTrue="1">
      <formula>AND($S38=$L38, $S38&lt;&gt;"")</formula>
    </cfRule>
  </conditionalFormatting>
  <conditionalFormatting sqref="S44">
    <cfRule type="expression" dxfId="204" priority="58" stopIfTrue="1">
      <formula>AND($S44=$L44, $S44&lt;&gt;"")</formula>
    </cfRule>
  </conditionalFormatting>
  <conditionalFormatting sqref="S32:T32 AF42:AG42 AD44:AG44 AD46:AG46 W30:X30 AA30:AB30 W32:X32 W34 Z34:AB34 W46:Z46 AD30:AE30 AG30 AD32:AE32 P34:Q34 S34:U34 AD34 AG34 Q36 AH40 W42:Z42 AD42 Q30 S30 Q32 Q40 T40 W44:X44 Z44">
    <cfRule type="expression" dxfId="203" priority="261" stopIfTrue="1">
      <formula>COUNTIF(Q$30:Q$47,Q30)&gt;1</formula>
    </cfRule>
  </conditionalFormatting>
  <conditionalFormatting sqref="S34:T34 M40">
    <cfRule type="expression" dxfId="202" priority="210" stopIfTrue="1">
      <formula>COUNTIF(T$30:T$47,T34)&gt;1</formula>
    </cfRule>
  </conditionalFormatting>
  <conditionalFormatting sqref="T30 AD30 AG30:AH30 T32 Z32 AD32 AG32 AG34 AH36 AD42 AG42 Y44 AE44 AG46 Q30 S34:T34 Q36 Q40 T40">
    <cfRule type="expression" dxfId="201" priority="5" stopIfTrue="1">
      <formula>AND($T30=$M30, $T30&lt;&gt;"")</formula>
    </cfRule>
  </conditionalFormatting>
  <conditionalFormatting sqref="T38">
    <cfRule type="expression" dxfId="200" priority="63" stopIfTrue="1">
      <formula>AND($T38=$M38, $T38&lt;&gt;"")</formula>
    </cfRule>
  </conditionalFormatting>
  <conditionalFormatting sqref="T40 W44:X44 AA30 AD30:AE30 AG34 S34:U34 AG30 S32:U32 Z32:AB32 AD32:AE32 AG32:AH32 AD42 AG42 AE44:AG44 AF46:AG46 R46:S46 AD34 AA36:AB36 AH40 X42:Z42 Z44 W46:Z46 AD46 U30 W32 AA34 T36">
    <cfRule type="expression" dxfId="199" priority="233" stopIfTrue="1">
      <formula>COUNTIF(R$30:R$47,R30)&gt;1</formula>
    </cfRule>
  </conditionalFormatting>
  <conditionalFormatting sqref="T44">
    <cfRule type="expression" dxfId="198" priority="66" stopIfTrue="1">
      <formula>AND($T44=$M44, $T44&lt;&gt;"")</formula>
    </cfRule>
  </conditionalFormatting>
  <conditionalFormatting sqref="U30">
    <cfRule type="expression" dxfId="197" priority="6" stopIfTrue="1">
      <formula>AND($U30=$N30, $U30&lt;&gt;"")</formula>
    </cfRule>
  </conditionalFormatting>
  <conditionalFormatting sqref="U34 U30">
    <cfRule type="expression" dxfId="196" priority="69" stopIfTrue="1">
      <formula>AND($U30=$N30, $U30&lt;&gt;"")</formula>
    </cfRule>
  </conditionalFormatting>
  <conditionalFormatting sqref="U38">
    <cfRule type="expression" dxfId="195" priority="71" stopIfTrue="1">
      <formula>AND($U38=$N38, $U38&lt;&gt;"")</formula>
    </cfRule>
  </conditionalFormatting>
  <conditionalFormatting sqref="U42">
    <cfRule type="expression" dxfId="194" priority="73" stopIfTrue="1">
      <formula>AND($U42=$N42, $U42&lt;&gt;"")</formula>
    </cfRule>
  </conditionalFormatting>
  <conditionalFormatting sqref="U44">
    <cfRule type="expression" dxfId="193" priority="74" stopIfTrue="1">
      <formula>AND($U44=$N44, $U44&lt;&gt;"")</formula>
    </cfRule>
  </conditionalFormatting>
  <conditionalFormatting sqref="U46">
    <cfRule type="expression" dxfId="192" priority="75" stopIfTrue="1">
      <formula>AND($U46=$N46, $U46&lt;&gt;"")</formula>
    </cfRule>
  </conditionalFormatting>
  <conditionalFormatting sqref="U30:W30">
    <cfRule type="expression" dxfId="191" priority="278" stopIfTrue="1">
      <formula>COUNTIF(U$30:U$47,U30)&gt;1</formula>
    </cfRule>
  </conditionalFormatting>
  <conditionalFormatting sqref="V30">
    <cfRule type="expression" dxfId="190" priority="7" stopIfTrue="1">
      <formula>AND($V30=$O30, $V30&lt;&gt;"")</formula>
    </cfRule>
  </conditionalFormatting>
  <conditionalFormatting sqref="V32">
    <cfRule type="expression" dxfId="189" priority="76" stopIfTrue="1">
      <formula>AND($V32=$O32, $V32&lt;&gt;"")</formula>
    </cfRule>
  </conditionalFormatting>
  <conditionalFormatting sqref="V34">
    <cfRule type="expression" dxfId="188" priority="77" stopIfTrue="1">
      <formula>AND($V34=$O34, $V34&lt;&gt;"")</formula>
    </cfRule>
  </conditionalFormatting>
  <conditionalFormatting sqref="V36">
    <cfRule type="expression" dxfId="187" priority="78" stopIfTrue="1">
      <formula>AND($V36=$O36, $V36&lt;&gt;"")</formula>
    </cfRule>
  </conditionalFormatting>
  <conditionalFormatting sqref="V38">
    <cfRule type="expression" dxfId="186" priority="79" stopIfTrue="1">
      <formula>AND($V38=$O38, $V38&lt;&gt;"")</formula>
    </cfRule>
  </conditionalFormatting>
  <conditionalFormatting sqref="V40">
    <cfRule type="expression" dxfId="185" priority="80" stopIfTrue="1">
      <formula>AND($V40=$O40, $V40&lt;&gt;"")</formula>
    </cfRule>
  </conditionalFormatting>
  <conditionalFormatting sqref="V42">
    <cfRule type="expression" dxfId="184" priority="81" stopIfTrue="1">
      <formula>AND($V42=$O42, $V42&lt;&gt;"")</formula>
    </cfRule>
  </conditionalFormatting>
  <conditionalFormatting sqref="V44">
    <cfRule type="expression" dxfId="183" priority="82" stopIfTrue="1">
      <formula>AND($V44=$O44, $V44&lt;&gt;"")</formula>
    </cfRule>
  </conditionalFormatting>
  <conditionalFormatting sqref="V46">
    <cfRule type="expression" dxfId="182" priority="83" stopIfTrue="1">
      <formula>AND($V46=$O46, $V46&lt;&gt;"")</formula>
    </cfRule>
  </conditionalFormatting>
  <conditionalFormatting sqref="W30 Y30:AB30 Q32 V32:Y32 AD46">
    <cfRule type="expression" dxfId="181" priority="271" stopIfTrue="1">
      <formula>COUNTIF(Q$30:Q$47,Q30)&gt;1</formula>
    </cfRule>
  </conditionalFormatting>
  <conditionalFormatting sqref="W32">
    <cfRule type="expression" dxfId="180" priority="320" stopIfTrue="1">
      <formula>COUNTIF(AD$30:AD$47,AD32)&gt;1</formula>
    </cfRule>
  </conditionalFormatting>
  <conditionalFormatting sqref="W34">
    <cfRule type="expression" dxfId="179" priority="85" stopIfTrue="1">
      <formula>AND($W34=$P34, $W34&lt;&gt;"")</formula>
    </cfRule>
    <cfRule type="expression" dxfId="178" priority="305" stopIfTrue="1">
      <formula>COUNTIF(X$30:X$47,X34)&gt;1</formula>
    </cfRule>
  </conditionalFormatting>
  <conditionalFormatting sqref="W36">
    <cfRule type="expression" dxfId="177" priority="86" stopIfTrue="1">
      <formula>AND($W36=$P36, $W36&lt;&gt;"")</formula>
    </cfRule>
  </conditionalFormatting>
  <conditionalFormatting sqref="W38">
    <cfRule type="expression" dxfId="176" priority="87" stopIfTrue="1">
      <formula>AND($W38=$P38, $W38&lt;&gt;"")</formula>
    </cfRule>
  </conditionalFormatting>
  <conditionalFormatting sqref="W40">
    <cfRule type="expression" dxfId="175" priority="88" stopIfTrue="1">
      <formula>AND($W40=$P40, $W40&lt;&gt;"")</formula>
    </cfRule>
  </conditionalFormatting>
  <conditionalFormatting sqref="W34:X34 Q30 Q32 P34:Q34 S34:T34 Q36 X44 X32 U36 T32 Q40 T40">
    <cfRule type="expression" dxfId="174" priority="92" stopIfTrue="1">
      <formula>AND($X30=$Q30, $X30&lt;&gt;"")</formula>
    </cfRule>
  </conditionalFormatting>
  <conditionalFormatting sqref="W42:X42 W46:X46 Z44">
    <cfRule type="expression" dxfId="173" priority="89" stopIfTrue="1">
      <formula>AND($W42=$P42, $W42&lt;&gt;"")</formula>
    </cfRule>
  </conditionalFormatting>
  <conditionalFormatting sqref="X30 W34">
    <cfRule type="expression" dxfId="172" priority="9" stopIfTrue="1">
      <formula>AND($X30=$Q30, $X30&lt;&gt;"")</formula>
    </cfRule>
  </conditionalFormatting>
  <conditionalFormatting sqref="X36">
    <cfRule type="expression" dxfId="171" priority="94" stopIfTrue="1">
      <formula>AND($X36=$Q36, $X36&lt;&gt;"")</formula>
    </cfRule>
  </conditionalFormatting>
  <conditionalFormatting sqref="X38">
    <cfRule type="expression" dxfId="170" priority="95" stopIfTrue="1">
      <formula>AND($X38=$Q38, $X38&lt;&gt;"")</formula>
    </cfRule>
  </conditionalFormatting>
  <conditionalFormatting sqref="X40">
    <cfRule type="expression" dxfId="169" priority="96" stopIfTrue="1">
      <formula>AND($X40=$Q40, $X40&lt;&gt;"")</formula>
    </cfRule>
  </conditionalFormatting>
  <conditionalFormatting sqref="X42 Z44 W46:X46">
    <cfRule type="expression" dxfId="168" priority="97" stopIfTrue="1">
      <formula>AND($X42=$Q42, $X42&lt;&gt;"")</formula>
    </cfRule>
    <cfRule type="expression" dxfId="167" priority="311" stopIfTrue="1">
      <formula>COUNTIF(X$30:X$47,X42)&gt;1</formula>
    </cfRule>
  </conditionalFormatting>
  <conditionalFormatting sqref="X42:Y42 Z44 W46:Z46">
    <cfRule type="expression" dxfId="166" priority="313" stopIfTrue="1">
      <formula>COUNTIF(AD$30:AD$47,AD42)&gt;1</formula>
    </cfRule>
  </conditionalFormatting>
  <conditionalFormatting sqref="Y30">
    <cfRule type="expression" dxfId="165" priority="10" stopIfTrue="1">
      <formula>AND($Y30=$R30, $Y30&lt;&gt;"")</formula>
    </cfRule>
  </conditionalFormatting>
  <conditionalFormatting sqref="Y32">
    <cfRule type="expression" dxfId="164" priority="100" stopIfTrue="1">
      <formula>AND($Y32=$R32, $Y32&lt;&gt;"")</formula>
    </cfRule>
  </conditionalFormatting>
  <conditionalFormatting sqref="Y34">
    <cfRule type="expression" dxfId="163" priority="101" stopIfTrue="1">
      <formula>AND($Y34=$R34, $Y34&lt;&gt;"")</formula>
    </cfRule>
  </conditionalFormatting>
  <conditionalFormatting sqref="Y36">
    <cfRule type="expression" dxfId="162" priority="102" stopIfTrue="1">
      <formula>AND($Y36=$R36, $Y36&lt;&gt;"")</formula>
    </cfRule>
  </conditionalFormatting>
  <conditionalFormatting sqref="Y38">
    <cfRule type="expression" dxfId="161" priority="103" stopIfTrue="1">
      <formula>AND($Y38=$R38, $Y38&lt;&gt;"")</formula>
    </cfRule>
  </conditionalFormatting>
  <conditionalFormatting sqref="Y40">
    <cfRule type="expression" dxfId="160" priority="104" stopIfTrue="1">
      <formula>AND($Y40=$R40, $Y40&lt;&gt;"")</formula>
    </cfRule>
  </conditionalFormatting>
  <conditionalFormatting sqref="Y44:Z44">
    <cfRule type="expression" dxfId="159" priority="106" stopIfTrue="1">
      <formula>AND($Y44=$R44, $Y44&lt;&gt;"")</formula>
    </cfRule>
  </conditionalFormatting>
  <conditionalFormatting sqref="Z30 AB30 Q32 X32 W34 AB34 U36 AA40 AD46 AA32 AG32 AE42 X44 AD44">
    <cfRule type="expression" dxfId="158" priority="70" stopIfTrue="1">
      <formula>AND($U30=$N30, $U30&lt;&gt;"")</formula>
    </cfRule>
  </conditionalFormatting>
  <conditionalFormatting sqref="Z34">
    <cfRule type="expression" dxfId="157" priority="109" stopIfTrue="1">
      <formula>AND($Z34=$S34, $Z34&lt;&gt;"")</formula>
    </cfRule>
  </conditionalFormatting>
  <conditionalFormatting sqref="Z36">
    <cfRule type="expression" dxfId="156" priority="110" stopIfTrue="1">
      <formula>AND($Z36=$S36, $Z36&lt;&gt;"")</formula>
    </cfRule>
  </conditionalFormatting>
  <conditionalFormatting sqref="Z38">
    <cfRule type="expression" dxfId="155" priority="111" stopIfTrue="1">
      <formula>AND($Z38=$S38, $Z38&lt;&gt;"")</formula>
    </cfRule>
  </conditionalFormatting>
  <conditionalFormatting sqref="Z40">
    <cfRule type="expression" dxfId="154" priority="112" stopIfTrue="1">
      <formula>AND($Z40=$S40, $Z40&lt;&gt;"")</formula>
    </cfRule>
  </conditionalFormatting>
  <conditionalFormatting sqref="Z46">
    <cfRule type="expression" dxfId="153" priority="115" stopIfTrue="1">
      <formula>AND($Z46=$S46, $Z46&lt;&gt;"")</formula>
    </cfRule>
  </conditionalFormatting>
  <conditionalFormatting sqref="Z30:AA30 W32 AA34 R42:S42 Y46:Z46 AH36 W34 X30">
    <cfRule type="expression" dxfId="152" priority="259" stopIfTrue="1">
      <formula>COUNTIF(R$30:R$47,R30)&gt;1</formula>
    </cfRule>
  </conditionalFormatting>
  <conditionalFormatting sqref="Z32:AB32 AH36 AF46:AG46 T30:U30 AD30:AE30 AG30:AH30 S32:U32 AD32:AE32 AG32:AH32 AG34:AH34 AD42:AE42 AG42 W44:Z44 AD44:AG44">
    <cfRule type="expression" dxfId="151" priority="60" stopIfTrue="1">
      <formula>AND($T30=$M30, $T30&lt;&gt;"")</formula>
    </cfRule>
  </conditionalFormatting>
  <conditionalFormatting sqref="AA30 R42:S42 R46:S46 U30 AG30 W32 AB32 AG32:AH32 AA34 T36:U36 AG42 AF46:AG46 Q32 Q44">
    <cfRule type="expression" dxfId="150" priority="243" stopIfTrue="1">
      <formula>COUNTIF(R$30:R$47,R30)&gt;1</formula>
    </cfRule>
  </conditionalFormatting>
  <conditionalFormatting sqref="AA30 AD30:AE30 AG30 AB32:AE32 AH32 AA34 AD34 AG34 AA36:AH36 AH40 AA42:AD42 AG42 AA44:AG44 AA46:AD46 AF46:AG46">
    <cfRule type="expression" dxfId="149" priority="336" stopIfTrue="1">
      <formula>COUNTIF(AA$30:AA$47,AA30)&gt;1</formula>
    </cfRule>
  </conditionalFormatting>
  <conditionalFormatting sqref="AA30 AE30 AG34 S46 P34 P32 P30 R42:S42">
    <cfRule type="expression" dxfId="148" priority="235" stopIfTrue="1">
      <formula>COUNTIF(R$30:R$47,R30)&gt;1</formula>
    </cfRule>
  </conditionalFormatting>
  <conditionalFormatting sqref="AA30">
    <cfRule type="expression" dxfId="147" priority="12" stopIfTrue="1">
      <formula>AND($AA30=$T30, $AA30&lt;&gt;"")</formula>
    </cfRule>
  </conditionalFormatting>
  <conditionalFormatting sqref="AA36 AD30 AB32">
    <cfRule type="expression" dxfId="146" priority="344" stopIfTrue="1">
      <formula>COUNTIF(AD$30:AD$47,AD30)&gt;1</formula>
    </cfRule>
  </conditionalFormatting>
  <conditionalFormatting sqref="AA38">
    <cfRule type="expression" dxfId="145" priority="119" stopIfTrue="1">
      <formula>AND($AA38=$T38, $AA38&lt;&gt;"")</formula>
    </cfRule>
  </conditionalFormatting>
  <conditionalFormatting sqref="AA40">
    <cfRule type="expression" dxfId="144" priority="120" stopIfTrue="1">
      <formula>AND($AA40=$T40, $AA40&lt;&gt;"")</formula>
    </cfRule>
  </conditionalFormatting>
  <conditionalFormatting sqref="AA42">
    <cfRule type="expression" dxfId="143" priority="121" stopIfTrue="1">
      <formula>AND($AA42=$T42, $AA42&lt;&gt;"")</formula>
    </cfRule>
  </conditionalFormatting>
  <conditionalFormatting sqref="AA44">
    <cfRule type="expression" dxfId="142" priority="122" stopIfTrue="1">
      <formula>AND($AA44=$T44, $AA44&lt;&gt;"")</formula>
    </cfRule>
  </conditionalFormatting>
  <conditionalFormatting sqref="AA46">
    <cfRule type="expression" dxfId="141" priority="123" stopIfTrue="1">
      <formula>AND($AA46=$T46, $AA46&lt;&gt;"")</formula>
    </cfRule>
  </conditionalFormatting>
  <conditionalFormatting sqref="AA363">
    <cfRule type="expression" dxfId="140" priority="118" stopIfTrue="1">
      <formula>AND($AA36=$T36, $AA36&lt;&gt;"")</formula>
    </cfRule>
  </conditionalFormatting>
  <conditionalFormatting sqref="AA36:AB36 AD30 AB32">
    <cfRule type="expression" dxfId="139" priority="124" stopIfTrue="1">
      <formula>AND($AB30=$U30, $AB30&lt;&gt;"")</formula>
    </cfRule>
  </conditionalFormatting>
  <conditionalFormatting sqref="AB30 AB34">
    <cfRule type="expression" dxfId="138" priority="125" stopIfTrue="1">
      <formula>AND($AB30=$U30, $AB30&lt;&gt;"")</formula>
    </cfRule>
  </conditionalFormatting>
  <conditionalFormatting sqref="AB30">
    <cfRule type="expression" dxfId="137" priority="343" stopIfTrue="1">
      <formula>COUNTIF(AB$30:AB$47,AB30)&gt;1</formula>
    </cfRule>
    <cfRule type="expression" dxfId="136" priority="13" stopIfTrue="1">
      <formula>AND($AB30=$U30, $AB30&lt;&gt;"")</formula>
    </cfRule>
  </conditionalFormatting>
  <conditionalFormatting sqref="AB38">
    <cfRule type="expression" dxfId="135" priority="127" stopIfTrue="1">
      <formula>AND($AB38=$U38, $AB38&lt;&gt;"")</formula>
    </cfRule>
  </conditionalFormatting>
  <conditionalFormatting sqref="AB40">
    <cfRule type="expression" dxfId="134" priority="128" stopIfTrue="1">
      <formula>AND($AB40=$U40, $AB40&lt;&gt;"")</formula>
    </cfRule>
  </conditionalFormatting>
  <conditionalFormatting sqref="AB42">
    <cfRule type="expression" dxfId="133" priority="129" stopIfTrue="1">
      <formula>AND($AB42=$U42, $AB42&lt;&gt;"")</formula>
    </cfRule>
  </conditionalFormatting>
  <conditionalFormatting sqref="AB44">
    <cfRule type="expression" dxfId="132" priority="130" stopIfTrue="1">
      <formula>AND($AB44=$U44, $AB44&lt;&gt;"")</formula>
    </cfRule>
  </conditionalFormatting>
  <conditionalFormatting sqref="AB46">
    <cfRule type="expression" dxfId="131" priority="131" stopIfTrue="1">
      <formula>AND($AB46=$U46, $AB46&lt;&gt;"")</formula>
    </cfRule>
  </conditionalFormatting>
  <conditionalFormatting sqref="AB30:AE30 AB34:AD34">
    <cfRule type="expression" dxfId="130" priority="345" stopIfTrue="1">
      <formula>COUNTIF(AB$30:AB$47,AB30)&gt;1</formula>
    </cfRule>
  </conditionalFormatting>
  <conditionalFormatting sqref="AC30">
    <cfRule type="expression" dxfId="129" priority="14" stopIfTrue="1">
      <formula>AND($AC30=$V30, $AC30&lt;&gt;"")</formula>
    </cfRule>
  </conditionalFormatting>
  <conditionalFormatting sqref="AC32">
    <cfRule type="expression" dxfId="128" priority="132" stopIfTrue="1">
      <formula>AND($AC32=$V32, $AC32&lt;&gt;"")</formula>
    </cfRule>
  </conditionalFormatting>
  <conditionalFormatting sqref="AC34">
    <cfRule type="expression" dxfId="127" priority="133" stopIfTrue="1">
      <formula>AND($AC34=$V34, $AC34&lt;&gt;"")</formula>
    </cfRule>
  </conditionalFormatting>
  <conditionalFormatting sqref="AC36">
    <cfRule type="expression" dxfId="126" priority="134" stopIfTrue="1">
      <formula>AND($AC36=$V36, $AC36&lt;&gt;"")</formula>
    </cfRule>
  </conditionalFormatting>
  <conditionalFormatting sqref="AC38">
    <cfRule type="expression" dxfId="125" priority="135" stopIfTrue="1">
      <formula>AND($AC38=$V38, $AC38&lt;&gt;"")</formula>
    </cfRule>
  </conditionalFormatting>
  <conditionalFormatting sqref="AC40">
    <cfRule type="expression" dxfId="124" priority="136" stopIfTrue="1">
      <formula>AND($AC40=$V40, $AC40&lt;&gt;"")</formula>
    </cfRule>
  </conditionalFormatting>
  <conditionalFormatting sqref="AC42">
    <cfRule type="expression" dxfId="123" priority="137" stopIfTrue="1">
      <formula>AND($AC42=$V42, $AC42&lt;&gt;"")</formula>
    </cfRule>
  </conditionalFormatting>
  <conditionalFormatting sqref="AC44">
    <cfRule type="expression" dxfId="122" priority="138" stopIfTrue="1">
      <formula>AND($AC44=$V44, $AC44&lt;&gt;"")</formula>
    </cfRule>
  </conditionalFormatting>
  <conditionalFormatting sqref="AC46">
    <cfRule type="expression" dxfId="121" priority="139" stopIfTrue="1">
      <formula>AND($AC46=$V46, $AC46&lt;&gt;"")</formula>
    </cfRule>
  </conditionalFormatting>
  <conditionalFormatting sqref="AD30 AD42 X42:Y42 W46:Z46 W32">
    <cfRule type="expression" dxfId="120" priority="105" stopIfTrue="1">
      <formula>AND($Y30=$R30, $Y30&lt;&gt;"")</formula>
    </cfRule>
  </conditionalFormatting>
  <conditionalFormatting sqref="AD30 AD42 AD46 W46:X46 W42:X42 Z44 AE32 AD34 AH40 AG44">
    <cfRule type="expression" dxfId="119" priority="304" stopIfTrue="1">
      <formula>COUNTIF(AD$30:AD$47,AD30)&gt;1</formula>
    </cfRule>
  </conditionalFormatting>
  <conditionalFormatting sqref="AD30 AD42 AG32 AH30">
    <cfRule type="expression" dxfId="118" priority="19" stopIfTrue="1">
      <formula>AND($AH30=$AA30, $AH30&lt;&gt;"")</formula>
    </cfRule>
  </conditionalFormatting>
  <conditionalFormatting sqref="AD30 AD42 AG30:AH30 AD32 AG34 AG32 AG42 AE44 AG46 AH36 Z32">
    <cfRule type="expression" dxfId="117" priority="324" stopIfTrue="1">
      <formula>COUNTIF(AD$30:AD$47,AD30)&gt;1</formula>
    </cfRule>
  </conditionalFormatting>
  <conditionalFormatting sqref="AD30 AD42">
    <cfRule type="expression" dxfId="116" priority="15" stopIfTrue="1">
      <formula>AND($AD30=$W30, $AD30&lt;&gt;"")</formula>
    </cfRule>
  </conditionalFormatting>
  <conditionalFormatting sqref="AD30 AE32 AD34 AH40 W42:X42 AD42 Z44 AG44 W46:X46 AD46 P44">
    <cfRule type="expression" dxfId="115" priority="240" stopIfTrue="1">
      <formula>COUNTIF(AD$30:AD$47,AD30)&gt;1</formula>
    </cfRule>
  </conditionalFormatting>
  <conditionalFormatting sqref="AD30 AG34 AD42 AG30:AH30 T32 AD32 U34 AG42 AE44 AG46 S30:T30 Z32 AG32 AH36 Y44">
    <cfRule type="expression" dxfId="114" priority="4" stopIfTrue="1">
      <formula>AND($S30=$L30, $S30&lt;&gt;"")</formula>
    </cfRule>
  </conditionalFormatting>
  <conditionalFormatting sqref="AD30 AG30:AH30 AD32 Q34">
    <cfRule type="expression" dxfId="113" priority="297" stopIfTrue="1">
      <formula>COUNTIF(Q$30:Q$47,Q30)&gt;1</formula>
    </cfRule>
  </conditionalFormatting>
  <conditionalFormatting sqref="AD32 AD42 AG42:AH42 AE44 AG34:AH34 AG30:AH30 AG32:AH32 AD30 AH40">
    <cfRule type="expression" dxfId="112" priority="172" stopIfTrue="1">
      <formula>AND($AH30=$AA30, $AH30&lt;&gt;"")</formula>
    </cfRule>
  </conditionalFormatting>
  <conditionalFormatting sqref="AD34 AG44 AD46 W44 Z42">
    <cfRule type="expression" dxfId="111" priority="113" stopIfTrue="1">
      <formula>AND($Z34=$S34, $Z34&lt;&gt;"")</formula>
    </cfRule>
  </conditionalFormatting>
  <conditionalFormatting sqref="AD34 AH40 AG44 AD46 AD30 AE32 AD42">
    <cfRule type="expression" dxfId="110" priority="99" stopIfTrue="1">
      <formula>AND($X30=$Q30, $X30&lt;&gt;"")</formula>
    </cfRule>
  </conditionalFormatting>
  <conditionalFormatting sqref="AD36">
    <cfRule type="expression" dxfId="109" priority="142" stopIfTrue="1">
      <formula>AND($AD36=$W36, $AD36&lt;&gt;"")</formula>
    </cfRule>
  </conditionalFormatting>
  <conditionalFormatting sqref="AD38">
    <cfRule type="expression" dxfId="108" priority="143" stopIfTrue="1">
      <formula>AND($AD38=$W38, $AD38&lt;&gt;"")</formula>
    </cfRule>
  </conditionalFormatting>
  <conditionalFormatting sqref="AD40">
    <cfRule type="expression" dxfId="107" priority="144" stopIfTrue="1">
      <formula>AND($AD40=$W40, $AD40&lt;&gt;"")</formula>
    </cfRule>
  </conditionalFormatting>
  <conditionalFormatting sqref="AD42 AD32">
    <cfRule type="expression" dxfId="106" priority="171" stopIfTrue="1">
      <formula>AND($AG32=$Z32, $AG32&lt;&gt;"")</formula>
    </cfRule>
  </conditionalFormatting>
  <conditionalFormatting sqref="AD42 AE32 AD34 AH40 W42:X42 Z44 AG44 W46:X46 AD46">
    <cfRule type="expression" dxfId="105" priority="34" stopIfTrue="1">
      <formula>AND($P32=$I32, $P32&lt;&gt;"")</formula>
    </cfRule>
  </conditionalFormatting>
  <conditionalFormatting sqref="AD44">
    <cfRule type="expression" dxfId="104" priority="146" stopIfTrue="1">
      <formula>AND($AD44=$W44, $AD44&lt;&gt;"")</formula>
    </cfRule>
  </conditionalFormatting>
  <conditionalFormatting sqref="AD46 Q30 AD30:AE30 AG30 S32:U32 AG34 Q40 T40 AD42 R42:S42 T36:U36 R46:S46 U30">
    <cfRule type="expression" dxfId="103" priority="272" stopIfTrue="1">
      <formula>COUNTIF(R$30:R$47,R30)&gt;1</formula>
    </cfRule>
  </conditionalFormatting>
  <conditionalFormatting sqref="AD46 AD30 AG30 AD34 AH40 AD42 AF46:AG46">
    <cfRule type="expression" dxfId="102" priority="162" stopIfTrue="1">
      <formula>AND($AF30=$Y30, $AF30&lt;&gt;"")</formula>
    </cfRule>
  </conditionalFormatting>
  <conditionalFormatting sqref="AD46 AD34 AH40 AG44">
    <cfRule type="expression" dxfId="101" priority="91" stopIfTrue="1">
      <formula>AND($W34=$P34, $W34&lt;&gt;"")</formula>
    </cfRule>
  </conditionalFormatting>
  <conditionalFormatting sqref="AD46 AD32:AE32 AD34 AE44:AG44 AD30:AE30 AG30 AG34 AD42 AG42 AF46:AG46 AH40 AA30 AA34 AB32 AH32 AA36">
    <cfRule type="expression" dxfId="100" priority="335">
      <formula>AND($AA30=$T30, $AA30&lt;&gt;"")</formula>
    </cfRule>
  </conditionalFormatting>
  <conditionalFormatting sqref="AD46 AG32">
    <cfRule type="expression" dxfId="99" priority="334" stopIfTrue="1">
      <formula>COUNTIF(AD$30:AD$47,AD32)&gt;1</formula>
    </cfRule>
  </conditionalFormatting>
  <conditionalFormatting sqref="AD46">
    <cfRule type="expression" dxfId="98" priority="147" stopIfTrue="1">
      <formula>AND($AD46=$W46, $AD46&lt;&gt;"")</formula>
    </cfRule>
  </conditionalFormatting>
  <conditionalFormatting sqref="AD30:AE30 AD32:AE32 AD34 AH40 W42:Z42 AD42 Z44 AD44:AG44 W46:Z46 AD46 P34:Q34 AG34 S32:U32 S34:U34 AA36:AB36 T40 W44:X44 Q36 Q30 Q40">
    <cfRule type="expression" dxfId="97" priority="242" stopIfTrue="1">
      <formula>COUNTIF(Q$30:Q$47,Q30)&gt;1</formula>
    </cfRule>
  </conditionalFormatting>
  <conditionalFormatting sqref="AD30:AE30 AG30 AD32:AE32 AD34:AE34 AG34 AH40 AD42:AE42 AG44 AA34">
    <cfRule type="expression" dxfId="96" priority="148" stopIfTrue="1">
      <formula>AND($AE30=$X30, $AE30&lt;&gt;"")</formula>
    </cfRule>
  </conditionalFormatting>
  <conditionalFormatting sqref="AD30:AE30 AG30 AH40 AD34 AG44 AD32:AE32 AG34 AD42">
    <cfRule type="expression" dxfId="95" priority="140" stopIfTrue="1">
      <formula>AND($AD30=$W30, $AD30&lt;&gt;"")</formula>
    </cfRule>
  </conditionalFormatting>
  <conditionalFormatting sqref="AD30:AE30 AG34 Q30 Q32 P34:Q34 S34:U34 Q36 Q40 T40 X44 AG30 AG32 AH40 AD42 AG44 AD34 AD46:AE46 AF42 AD44 AE32 AB30 AB34 AA36 Z44 Z34 W42:X42 W46:X46 S32:T32 X32 W34 U36 U30 W30 Q44:R44 Q42 P46 S30 G34 L34 K42 I44 J46">
    <cfRule type="expression" dxfId="94" priority="193" stopIfTrue="1">
      <formula>COUNTIF(Q$30:Q$47,Q30)&gt;1</formula>
    </cfRule>
  </conditionalFormatting>
  <conditionalFormatting sqref="AD30:AE30 AG34 AA30">
    <cfRule type="expression" dxfId="93" priority="28" stopIfTrue="1">
      <formula>AND($P30=$I30, $P30&lt;&gt;"")</formula>
    </cfRule>
  </conditionalFormatting>
  <conditionalFormatting sqref="AD32:AE32 AD30 AD42 AG30:AH30 AG32 AG34 AH36 Z32 AG42 AE44 AG46">
    <cfRule type="expression" dxfId="92" priority="108" stopIfTrue="1">
      <formula>AND($Z30=$S30, $Z30&lt;&gt;"")</formula>
    </cfRule>
  </conditionalFormatting>
  <conditionalFormatting sqref="AD32:AE32 AD34 Z42 W44 AG44 AD46 AD30 AG30 AG34 AD42">
    <cfRule type="expression" dxfId="91" priority="331" stopIfTrue="1">
      <formula>COUNTIF(AD$30:AD$47,AD30)&gt;1</formula>
    </cfRule>
  </conditionalFormatting>
  <conditionalFormatting sqref="AD32:AE32 AD34 AH40 X42:Z42 AD42 Z44 AE44:AG44 W46:Z46 AD46 P34:Q34 AA30 AD30:AE30 AG34 AG30 Q30 Q32 W44:X44 U30 S32:U32 S34:U34 Q36 Q40 T40 AG42 AF46:AG46 W32 AB32 AH32 AA34 T36 Q42:S42 Q44 Q46:S46">
    <cfRule type="expression" dxfId="90" priority="36" stopIfTrue="1">
      <formula>AND($Q30=$J30, $Q30&lt;&gt;"")</formula>
    </cfRule>
  </conditionalFormatting>
  <conditionalFormatting sqref="AD46:AE46 AG32 Z30 AB30 AA32 AB34 AE42:AF42 AD44 AH34">
    <cfRule type="expression" dxfId="89" priority="116" stopIfTrue="1">
      <formula>AND($AA30=$T30, $AA30&lt;&gt;"")</formula>
    </cfRule>
  </conditionalFormatting>
  <conditionalFormatting sqref="AD46:AE46">
    <cfRule type="expression" dxfId="88" priority="153" stopIfTrue="1">
      <formula>AND($AE46=$X46, $AE46&lt;&gt;"")</formula>
    </cfRule>
  </conditionalFormatting>
  <conditionalFormatting sqref="AD32:AF32">
    <cfRule type="expression" dxfId="87" priority="156" stopIfTrue="1">
      <formula>AND($AF32=$Y32, $AF32&lt;&gt;"")</formula>
    </cfRule>
  </conditionalFormatting>
  <conditionalFormatting sqref="AD30:AG30 AD32:AH32 AD42 AE44:AH44">
    <cfRule type="expression" dxfId="86" priority="377" stopIfTrue="1">
      <formula>COUNTIF(AD$30:AD$47,AD30)&gt;1</formula>
    </cfRule>
  </conditionalFormatting>
  <conditionalFormatting sqref="AD34:AG34">
    <cfRule type="expression" dxfId="85" priority="372" stopIfTrue="1">
      <formula>COUNTIF(AD$30:AD$47,AD34)&gt;1</formula>
    </cfRule>
  </conditionalFormatting>
  <conditionalFormatting sqref="AD46:AH46">
    <cfRule type="expression" dxfId="84" priority="378" stopIfTrue="1">
      <formula>COUNTIF(AD$30:AD$47,AD46)&gt;1</formula>
    </cfRule>
  </conditionalFormatting>
  <conditionalFormatting sqref="AE30 P34 AG34 P30 AA30 P32 M34:N34 R42:S42 S46 N30">
    <cfRule type="expression" dxfId="83" priority="207" stopIfTrue="1">
      <formula>COUNTIF(N$30:N$47,N30)&gt;1</formula>
    </cfRule>
  </conditionalFormatting>
  <conditionalFormatting sqref="AE30 AG34 AA30 N34 P30 P42 N30">
    <cfRule type="expression" dxfId="82" priority="196" stopIfTrue="1">
      <formula>COUNTIF(N$30:N$47,N30)&gt;1</formula>
    </cfRule>
  </conditionalFormatting>
  <conditionalFormatting sqref="AE32 AD34 Z42 W44 AG44 AD46 Z46">
    <cfRule type="expression" dxfId="81" priority="332" stopIfTrue="1">
      <formula>COUNTIF(AE$30:AE$47,AE32)&gt;1</formula>
    </cfRule>
  </conditionalFormatting>
  <conditionalFormatting sqref="AE32 AD34 AG44 AD46 W44 Z42">
    <cfRule type="expression" dxfId="80" priority="330" stopIfTrue="1">
      <formula>COUNTIF(AE$30:AE$47,AE32)&gt;1</formula>
    </cfRule>
  </conditionalFormatting>
  <conditionalFormatting sqref="AE32 AD34 AH40 AG44 AD46">
    <cfRule type="expression" dxfId="79" priority="107" stopIfTrue="1">
      <formula>AND($Y32=$R32, $Y32&lt;&gt;"")</formula>
    </cfRule>
  </conditionalFormatting>
  <conditionalFormatting sqref="AE36">
    <cfRule type="expression" dxfId="78" priority="150" stopIfTrue="1">
      <formula>AND($AE36=$X36, $AE36&lt;&gt;"")</formula>
    </cfRule>
  </conditionalFormatting>
  <conditionalFormatting sqref="AE38">
    <cfRule type="expression" dxfId="77" priority="151" stopIfTrue="1">
      <formula>AND($AE38=$X38, $AE38&lt;&gt;"")</formula>
    </cfRule>
  </conditionalFormatting>
  <conditionalFormatting sqref="AE40">
    <cfRule type="expression" dxfId="76" priority="152" stopIfTrue="1">
      <formula>AND($AE40=$X40, $AE40&lt;&gt;"")</formula>
    </cfRule>
  </conditionalFormatting>
  <conditionalFormatting sqref="AE40:AH40">
    <cfRule type="expression" dxfId="75" priority="375" stopIfTrue="1">
      <formula>COUNTIF(AE$30:AE$47,AE40)&gt;1</formula>
    </cfRule>
  </conditionalFormatting>
  <conditionalFormatting sqref="AF30">
    <cfRule type="expression" dxfId="74" priority="17" stopIfTrue="1">
      <formula>AND($AF30=$Y30, $AF30&lt;&gt;"")</formula>
    </cfRule>
  </conditionalFormatting>
  <conditionalFormatting sqref="AF36">
    <cfRule type="expression" dxfId="73" priority="158" stopIfTrue="1">
      <formula>AND($AF36=$Y36, $AF36&lt;&gt;"")</formula>
    </cfRule>
  </conditionalFormatting>
  <conditionalFormatting sqref="AF38">
    <cfRule type="expression" dxfId="72" priority="159" stopIfTrue="1">
      <formula>AND($AF38=$Y38, $AF38&lt;&gt;"")</formula>
    </cfRule>
  </conditionalFormatting>
  <conditionalFormatting sqref="AF40">
    <cfRule type="expression" dxfId="71" priority="160" stopIfTrue="1">
      <formula>AND($AF40=$Y40, $AF40&lt;&gt;"")</formula>
    </cfRule>
  </conditionalFormatting>
  <conditionalFormatting sqref="AF42 AD44">
    <cfRule type="expression" dxfId="70" priority="385" stopIfTrue="1">
      <formula>COUNTIF(AF$30:AF$47,AF42)&gt;1</formula>
    </cfRule>
  </conditionalFormatting>
  <conditionalFormatting sqref="AF46 AG30 AD32 AD42 AE44 AG34 AG42">
    <cfRule type="expression" dxfId="69" priority="387" stopIfTrue="1">
      <formula>COUNTIF(AG$30:AG$47,AG30)&gt;1</formula>
    </cfRule>
  </conditionalFormatting>
  <conditionalFormatting sqref="AF34:AG34">
    <cfRule type="expression" dxfId="68" priority="157" stopIfTrue="1">
      <formula>AND($AF34=$Y34, $AF34&lt;&gt;"")</formula>
    </cfRule>
  </conditionalFormatting>
  <conditionalFormatting sqref="AF42:AG42 AD44:AG44">
    <cfRule type="expression" dxfId="67" priority="161" stopIfTrue="1">
      <formula>AND($AF42=$Y42, $AF42&lt;&gt;"")</formula>
    </cfRule>
  </conditionalFormatting>
  <conditionalFormatting sqref="AG30 AA36 AD46:AE46 AG32 AE42:AF42 AB30 AB34">
    <cfRule type="expression" dxfId="66" priority="337" stopIfTrue="1">
      <formula>COUNTIF(AB$30:AB$47,AB30)&gt;1</formula>
    </cfRule>
  </conditionalFormatting>
  <conditionalFormatting sqref="AG30 AA36">
    <cfRule type="expression" dxfId="65" priority="117" stopIfTrue="1">
      <formula>AND($AA30=$T30, $AA30&lt;&gt;"")</formula>
    </cfRule>
  </conditionalFormatting>
  <conditionalFormatting sqref="AG30 AD30:AE30 AD34 AD32:AE32 AA34 AG34 AH40 AD42 AG44">
    <cfRule type="expression" dxfId="64" priority="371" stopIfTrue="1">
      <formula>COUNTIF(AD$30:AD$47,AD30)&gt;1</formula>
    </cfRule>
  </conditionalFormatting>
  <conditionalFormatting sqref="AG30 AG32">
    <cfRule type="expression" dxfId="63" priority="164" stopIfTrue="1">
      <formula>AND($AG30=$Z30, $AG30&lt;&gt;"")</formula>
    </cfRule>
  </conditionalFormatting>
  <conditionalFormatting sqref="AG30">
    <cfRule type="expression" dxfId="62" priority="18" stopIfTrue="1">
      <formula>AND($AG30=$Z30, $AG30&lt;&gt;"")</formula>
    </cfRule>
    <cfRule type="expression" dxfId="61" priority="388" stopIfTrue="1">
      <formula>COUNTIF(AG$30:AG$47,AG30)&gt;1</formula>
    </cfRule>
    <cfRule type="expression" dxfId="60" priority="362" stopIfTrue="1">
      <formula>COUNTIF(AG$30:AG$47,AG30)&gt;1</formula>
    </cfRule>
  </conditionalFormatting>
  <conditionalFormatting sqref="AG32 Z30 AB34">
    <cfRule type="expression" dxfId="59" priority="11" stopIfTrue="1">
      <formula>AND($Z30=$S30, $Z30&lt;&gt;"")</formula>
    </cfRule>
  </conditionalFormatting>
  <conditionalFormatting sqref="AG34 P30 AA30 AE30 N34">
    <cfRule type="expression" dxfId="58" priority="216" stopIfTrue="1">
      <formula>COUNTIF(P$30:P$47,P30)&gt;1</formula>
    </cfRule>
  </conditionalFormatting>
  <conditionalFormatting sqref="AG34 Q30 T30 AD30 AG30:AH30 T32 Z32 AD32 AG32 S34:T34 Q36 AH36 Q40 T40 AD42 AG42 Y44 AE44 AG46 I34 M36">
    <cfRule type="expression" dxfId="57" priority="208" stopIfTrue="1">
      <formula>COUNTIF(Q$30:Q$47,Q30)&gt;1</formula>
    </cfRule>
  </conditionalFormatting>
  <conditionalFormatting sqref="AG34 AE30 AA30 N34">
    <cfRule type="expression" dxfId="56" priority="181" stopIfTrue="1">
      <formula>AND($N30=$G30, $N30&lt;&gt;"")</formula>
    </cfRule>
  </conditionalFormatting>
  <conditionalFormatting sqref="AG34 AE30 AA30 P30 N34 N30">
    <cfRule type="expression" dxfId="55" priority="442">
      <formula>AND($N30=$G30, $N30&lt;&gt;"")</formula>
    </cfRule>
    <cfRule type="expression" dxfId="54" priority="443">
      <formula>COUNTIF(N$30:N$47,N30)&gt;1</formula>
    </cfRule>
  </conditionalFormatting>
  <conditionalFormatting sqref="AG34 AE30">
    <cfRule type="expression" dxfId="53" priority="16" stopIfTrue="1">
      <formula>AND($AE30=$X30, $AE30&lt;&gt;"")</formula>
    </cfRule>
  </conditionalFormatting>
  <conditionalFormatting sqref="AG34">
    <cfRule type="expression" dxfId="52" priority="390" stopIfTrue="1">
      <formula>COUNTIF(AG$30:AG$47,AG34)&gt;1</formula>
    </cfRule>
    <cfRule type="expression" dxfId="51" priority="165" stopIfTrue="1">
      <formula>AND($AG34=$Z34, $AG34&lt;&gt;"")</formula>
    </cfRule>
  </conditionalFormatting>
  <conditionalFormatting sqref="AG36">
    <cfRule type="expression" dxfId="50" priority="166" stopIfTrue="1">
      <formula>AND($AG36=$Z36, $AG36&lt;&gt;"")</formula>
    </cfRule>
  </conditionalFormatting>
  <conditionalFormatting sqref="AG38">
    <cfRule type="expression" dxfId="49" priority="167" stopIfTrue="1">
      <formula>AND($AG38=$Z38, $AG38&lt;&gt;"")</formula>
    </cfRule>
  </conditionalFormatting>
  <conditionalFormatting sqref="AG40">
    <cfRule type="expression" dxfId="48" priority="168" stopIfTrue="1">
      <formula>AND($AG40=$Z40, $AG40&lt;&gt;"")</formula>
    </cfRule>
  </conditionalFormatting>
  <conditionalFormatting sqref="AG42 AE44">
    <cfRule type="expression" dxfId="47" priority="154" stopIfTrue="1">
      <formula>AND($AE42=$X42, $AE42&lt;&gt;"")</formula>
    </cfRule>
  </conditionalFormatting>
  <conditionalFormatting sqref="AG42 AG46 T32 AD44:AE44">
    <cfRule type="expression" dxfId="46" priority="260" stopIfTrue="1">
      <formula>COUNTIF(T$30:T$47,T32)&gt;1</formula>
    </cfRule>
  </conditionalFormatting>
  <conditionalFormatting sqref="AG42 AG46 AF44">
    <cfRule type="expression" dxfId="45" priority="394" stopIfTrue="1">
      <formula>COUNTIF(AG$30:AG$47,AG42)&gt;1</formula>
    </cfRule>
  </conditionalFormatting>
  <conditionalFormatting sqref="AG42 AG46 AG34 AG30">
    <cfRule type="expression" dxfId="44" priority="396" stopIfTrue="1">
      <formula>COUNTIF(AJ$30:AJ$47,AJ30)&gt;1</formula>
    </cfRule>
  </conditionalFormatting>
  <conditionalFormatting sqref="AG46 AG42 AE44:AG44">
    <cfRule type="expression" dxfId="43" priority="169" stopIfTrue="1">
      <formula>AND($AG42=$Z42, $AG42&lt;&gt;"")</formula>
    </cfRule>
  </conditionalFormatting>
  <conditionalFormatting sqref="AG30:AH30 Q36:Z36 Q46:S46 AD30 AD32:AE32 Q34:U34 AD34 AG34 AH40 Y42:Z42 AD42 AG44 AD46">
    <cfRule type="expression" dxfId="42" priority="250" stopIfTrue="1">
      <formula>COUNTIF(Q$30:Q$47,Q30)&gt;1</formula>
    </cfRule>
  </conditionalFormatting>
  <conditionalFormatting sqref="AG30:AH30 AD42">
    <cfRule type="expression" dxfId="41" priority="397" stopIfTrue="1">
      <formula>COUNTIF(AD$30:AD$47,AD30)&gt;1</formula>
    </cfRule>
  </conditionalFormatting>
  <conditionalFormatting sqref="AG34:AH34 AG42:AH42 AD32 AE44">
    <cfRule type="expression" dxfId="40" priority="398" stopIfTrue="1">
      <formula>COUNTIF(AD$30:AD$47,AD32)&gt;1</formula>
    </cfRule>
  </conditionalFormatting>
  <conditionalFormatting sqref="AH36 AG46 Z32">
    <cfRule type="expression" dxfId="39" priority="53" stopIfTrue="1">
      <formula>AND($S32=$L32, $S32&lt;&gt;"")</formula>
    </cfRule>
  </conditionalFormatting>
  <conditionalFormatting sqref="AH36">
    <cfRule type="expression" dxfId="38" priority="174" stopIfTrue="1">
      <formula>AND($AH36=$AA36, $AH36&lt;&gt;"")</formula>
    </cfRule>
  </conditionalFormatting>
  <conditionalFormatting sqref="AH38">
    <cfRule type="expression" dxfId="37" priority="175" stopIfTrue="1">
      <formula>AND($AH38=$AA38, $AH38&lt;&gt;"")</formula>
    </cfRule>
  </conditionalFormatting>
  <conditionalFormatting sqref="AH40 Z44">
    <cfRule type="expression" dxfId="36" priority="114" stopIfTrue="1">
      <formula>AND($Z40=$S40, $Z40&lt;&gt;"")</formula>
    </cfRule>
  </conditionalFormatting>
  <conditionalFormatting sqref="AH44">
    <cfRule type="expression" dxfId="35" priority="178" stopIfTrue="1">
      <formula>AND($AH44=$AA44, $AH44&lt;&gt;"")</formula>
    </cfRule>
  </conditionalFormatting>
  <conditionalFormatting sqref="AH46">
    <cfRule type="expression" dxfId="34" priority="179" stopIfTrue="1">
      <formula>AND($AH46=$AA46, $AH46&lt;&gt;"")</formula>
    </cfRule>
  </conditionalFormatting>
  <dataValidations count="1">
    <dataValidation type="list" allowBlank="1" showDropDown="1" showInputMessage="1" showErrorMessage="1" prompt="このシフトパターンはありません。 - この時間帯のシフトはありません。_x000a_入力方法を確認してください。" sqref="T5:U6 G4:U4 G5:S5 I6:S6 G6:H7 I7:U7" xr:uid="{00000000-0002-0000-0200-000000000000}">
      <formula1>#REF!</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pageSetUpPr fitToPage="1"/>
  </sheetPr>
  <dimension ref="A1:AL1029"/>
  <sheetViews>
    <sheetView tabSelected="1" topLeftCell="A138" workbookViewId="0"/>
  </sheetViews>
  <sheetFormatPr defaultColWidth="12.6640625" defaultRowHeight="15.75" customHeight="1"/>
  <cols>
    <col min="1" max="1" width="2.77734375" customWidth="1"/>
    <col min="2" max="2" width="8.88671875" customWidth="1"/>
    <col min="3" max="3" width="5.88671875" customWidth="1"/>
    <col min="4" max="5" width="8.88671875" customWidth="1"/>
    <col min="6" max="6" width="5.88671875" customWidth="1"/>
    <col min="7" max="8" width="8.88671875" customWidth="1"/>
    <col min="9" max="9" width="5.88671875" customWidth="1"/>
    <col min="10" max="11" width="8.88671875" customWidth="1"/>
    <col min="12" max="12" width="5.88671875" customWidth="1"/>
    <col min="13" max="14" width="8.88671875" customWidth="1"/>
    <col min="15" max="15" width="5.88671875" customWidth="1"/>
    <col min="16" max="17" width="8.88671875" customWidth="1"/>
    <col min="18" max="18" width="5.88671875" customWidth="1"/>
    <col min="19" max="20" width="8.88671875" customWidth="1"/>
    <col min="21" max="21" width="5.88671875" customWidth="1"/>
    <col min="22" max="23" width="8.88671875" customWidth="1"/>
    <col min="24" max="24" width="5.88671875" customWidth="1"/>
    <col min="25" max="25" width="8.88671875" customWidth="1"/>
  </cols>
  <sheetData>
    <row r="1" spans="1:38" ht="20.25" customHeight="1">
      <c r="A1" s="139">
        <v>0</v>
      </c>
      <c r="B1" s="140"/>
      <c r="C1" s="140"/>
      <c r="D1" s="140"/>
      <c r="E1" s="141"/>
      <c r="F1" s="141"/>
      <c r="G1" s="141"/>
      <c r="H1" s="141"/>
      <c r="I1" s="141"/>
      <c r="J1" s="141"/>
      <c r="K1" s="141"/>
      <c r="L1" s="141"/>
      <c r="M1" s="141"/>
      <c r="N1" s="141"/>
      <c r="O1" s="141"/>
      <c r="P1" s="141"/>
      <c r="Q1" s="141"/>
      <c r="R1" s="141"/>
      <c r="S1" s="141"/>
      <c r="T1" s="140"/>
      <c r="U1" s="140"/>
      <c r="V1" s="140"/>
      <c r="Z1" s="139"/>
      <c r="AA1" s="139"/>
      <c r="AB1" s="139"/>
      <c r="AC1" s="139"/>
      <c r="AD1" s="139"/>
      <c r="AE1" s="139"/>
      <c r="AF1" s="139"/>
      <c r="AG1" s="139"/>
      <c r="AH1" s="139"/>
      <c r="AI1" s="139"/>
      <c r="AJ1" s="139"/>
      <c r="AK1" s="139"/>
      <c r="AL1" s="139"/>
    </row>
    <row r="2" spans="1:38" ht="26.25" customHeight="1">
      <c r="A2" s="139"/>
      <c r="B2" s="674" t="s">
        <v>206</v>
      </c>
      <c r="C2" s="621"/>
      <c r="D2" s="676" t="s">
        <v>207</v>
      </c>
      <c r="E2" s="621"/>
      <c r="F2" s="621"/>
      <c r="G2" s="621"/>
      <c r="H2" s="621"/>
      <c r="I2" s="621"/>
      <c r="J2" s="142" t="s">
        <v>208</v>
      </c>
      <c r="K2" s="682">
        <f>B3</f>
        <v>46054</v>
      </c>
      <c r="L2" s="621"/>
      <c r="M2" s="142" t="s">
        <v>209</v>
      </c>
      <c r="N2" s="683">
        <f>W3</f>
        <v>46061</v>
      </c>
      <c r="O2" s="621"/>
      <c r="P2" s="142" t="s">
        <v>210</v>
      </c>
      <c r="Q2" s="684" t="s">
        <v>211</v>
      </c>
      <c r="R2" s="621"/>
      <c r="S2" s="621"/>
      <c r="T2" s="24"/>
      <c r="U2" s="24"/>
      <c r="V2" s="24"/>
      <c r="W2" s="685">
        <f ca="1">TODAY()</f>
        <v>46040</v>
      </c>
      <c r="X2" s="621"/>
      <c r="Y2" s="143" t="s">
        <v>212</v>
      </c>
      <c r="Z2" s="139"/>
      <c r="AA2" s="139"/>
      <c r="AB2" s="139"/>
      <c r="AC2" s="139"/>
      <c r="AD2" s="139"/>
      <c r="AE2" s="139"/>
      <c r="AF2" s="139"/>
      <c r="AG2" s="139"/>
      <c r="AH2" s="139"/>
      <c r="AI2" s="139"/>
      <c r="AJ2" s="139"/>
      <c r="AK2" s="139"/>
      <c r="AL2" s="139"/>
    </row>
    <row r="3" spans="1:38" ht="20.25" customHeight="1">
      <c r="A3" s="144"/>
      <c r="B3" s="672">
        <f>①ひな形!G2</f>
        <v>46054</v>
      </c>
      <c r="C3" s="625"/>
      <c r="D3" s="608"/>
      <c r="E3" s="678">
        <f>$B$3+1</f>
        <v>46055</v>
      </c>
      <c r="F3" s="625"/>
      <c r="G3" s="608"/>
      <c r="H3" s="678">
        <f>$B$3+2</f>
        <v>46056</v>
      </c>
      <c r="I3" s="625"/>
      <c r="J3" s="608"/>
      <c r="K3" s="678">
        <f>$B$3+3</f>
        <v>46057</v>
      </c>
      <c r="L3" s="625"/>
      <c r="M3" s="608"/>
      <c r="N3" s="678">
        <f>$B$3+4</f>
        <v>46058</v>
      </c>
      <c r="O3" s="625"/>
      <c r="P3" s="608"/>
      <c r="Q3" s="678">
        <f>$B$3+5</f>
        <v>46059</v>
      </c>
      <c r="R3" s="625"/>
      <c r="S3" s="608"/>
      <c r="T3" s="678">
        <f>$B$3+6</f>
        <v>46060</v>
      </c>
      <c r="U3" s="625"/>
      <c r="V3" s="608"/>
      <c r="W3" s="678">
        <f>$B$3+7</f>
        <v>46061</v>
      </c>
      <c r="X3" s="625"/>
      <c r="Y3" s="608"/>
      <c r="Z3" s="144"/>
      <c r="AA3" s="144"/>
      <c r="AB3" s="144"/>
      <c r="AC3" s="144"/>
      <c r="AD3" s="144"/>
      <c r="AE3" s="144"/>
      <c r="AF3" s="144"/>
      <c r="AG3" s="144"/>
      <c r="AH3" s="144"/>
      <c r="AI3" s="144"/>
      <c r="AJ3" s="144"/>
      <c r="AK3" s="144"/>
      <c r="AL3" s="144"/>
    </row>
    <row r="4" spans="1:38" ht="20.25" customHeight="1">
      <c r="A4" s="144"/>
      <c r="B4" s="666" t="str">
        <f>TEXT(B3,"ddd")</f>
        <v>Sun</v>
      </c>
      <c r="C4" s="625"/>
      <c r="D4" s="608"/>
      <c r="E4" s="666" t="str">
        <f>TEXT(E3,"ddd")</f>
        <v>Mon</v>
      </c>
      <c r="F4" s="625"/>
      <c r="G4" s="608"/>
      <c r="H4" s="666" t="str">
        <f>TEXT(H3,"ddd")</f>
        <v>Tue</v>
      </c>
      <c r="I4" s="625"/>
      <c r="J4" s="608"/>
      <c r="K4" s="666" t="str">
        <f>TEXT(K3,"ddd")</f>
        <v>Wed</v>
      </c>
      <c r="L4" s="625"/>
      <c r="M4" s="608"/>
      <c r="N4" s="666" t="str">
        <f>TEXT(N3,"ddd")</f>
        <v>Thu</v>
      </c>
      <c r="O4" s="625"/>
      <c r="P4" s="608"/>
      <c r="Q4" s="666" t="str">
        <f>TEXT(Q3,"ddd")</f>
        <v>Fri</v>
      </c>
      <c r="R4" s="625"/>
      <c r="S4" s="608"/>
      <c r="T4" s="666" t="str">
        <f>TEXT(T3,"ddd")</f>
        <v>Sat</v>
      </c>
      <c r="U4" s="625"/>
      <c r="V4" s="608"/>
      <c r="W4" s="666" t="str">
        <f>TEXT(W3,"ddd")</f>
        <v>Sun</v>
      </c>
      <c r="X4" s="625"/>
      <c r="Y4" s="608"/>
      <c r="Z4" s="144"/>
      <c r="AA4" s="144"/>
      <c r="AB4" s="144"/>
      <c r="AC4" s="144"/>
      <c r="AD4" s="144"/>
      <c r="AE4" s="144"/>
      <c r="AF4" s="144"/>
      <c r="AG4" s="144"/>
      <c r="AH4" s="144"/>
      <c r="AI4" s="144"/>
      <c r="AJ4" s="144"/>
      <c r="AK4" s="144"/>
      <c r="AL4" s="144"/>
    </row>
    <row r="5" spans="1:38" ht="20.25" customHeight="1">
      <c r="A5" s="679"/>
      <c r="B5" s="146">
        <v>1030</v>
      </c>
      <c r="C5" s="147" t="s">
        <v>213</v>
      </c>
      <c r="D5" s="148">
        <v>1130</v>
      </c>
      <c r="E5" s="645" t="s">
        <v>205</v>
      </c>
      <c r="F5" s="646"/>
      <c r="G5" s="612"/>
      <c r="H5" s="146">
        <v>1030</v>
      </c>
      <c r="I5" s="147" t="s">
        <v>213</v>
      </c>
      <c r="J5" s="148">
        <v>1130</v>
      </c>
      <c r="K5" s="146">
        <v>1030</v>
      </c>
      <c r="L5" s="147" t="s">
        <v>213</v>
      </c>
      <c r="M5" s="148">
        <v>1130</v>
      </c>
      <c r="N5" s="665" t="s">
        <v>205</v>
      </c>
      <c r="O5" s="646"/>
      <c r="P5" s="612"/>
      <c r="Q5" s="146">
        <v>1030</v>
      </c>
      <c r="R5" s="147" t="s">
        <v>213</v>
      </c>
      <c r="S5" s="148">
        <v>1130</v>
      </c>
      <c r="T5" s="146">
        <v>1030</v>
      </c>
      <c r="U5" s="147" t="s">
        <v>213</v>
      </c>
      <c r="V5" s="148">
        <v>1130</v>
      </c>
      <c r="W5" s="146">
        <v>1030</v>
      </c>
      <c r="X5" s="147" t="s">
        <v>213</v>
      </c>
      <c r="Y5" s="148">
        <v>1130</v>
      </c>
      <c r="Z5" s="149"/>
      <c r="AA5" s="149"/>
      <c r="AB5" s="150"/>
      <c r="AC5" s="150"/>
      <c r="AD5" s="150"/>
      <c r="AE5" s="150"/>
      <c r="AF5" s="150"/>
      <c r="AG5" s="150"/>
      <c r="AH5" s="150"/>
      <c r="AI5" s="150"/>
      <c r="AJ5" s="150"/>
      <c r="AK5" s="150"/>
      <c r="AL5" s="150"/>
    </row>
    <row r="6" spans="1:38" ht="20.25" customHeight="1">
      <c r="A6" s="648"/>
      <c r="B6" s="668"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f>
        <v>jump to burn</v>
      </c>
      <c r="C6" s="621"/>
      <c r="D6" s="621"/>
      <c r="E6" s="647"/>
      <c r="F6" s="621"/>
      <c r="G6" s="648"/>
      <c r="H6" s="667"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f>
        <v>Basic🔰</v>
      </c>
      <c r="I6" s="621"/>
      <c r="J6" s="621"/>
      <c r="K6" s="671"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f>
        <v>Stretch＆Conditioning🔰</v>
      </c>
      <c r="L6" s="621"/>
      <c r="M6" s="648"/>
      <c r="N6" s="647"/>
      <c r="O6" s="621"/>
      <c r="P6" s="648"/>
      <c r="Q6" s="671" t="str">
        <f>IFERROR(VLOOKUP(①ひな形!L30,①ひな形!$G$18:$I$26,2,FALSE),
IFERROR(VLOOKUP(①ひな形!L30,①ひな形!$K$18:$M$26,2,FALSE),
IFERROR(VLOOKUP(①ひな形!L30,①ひな形!$O$18:$Q$26,2,FALSE),
IFERROR(VLOOKUP(①ひな形!L30,①ひな形!$S$18:$U$26,2,FALSE),
IFERROR(VLOOKUP(①ひな形!L30,①ひな形!$W$18:$Y$26,2,FALSE),
IFERROR(VLOOKUP(①ひな形!L30,①ひな形!$AA$18:$AC$26,2,FALSE),
VLOOKUP(①ひな形!L30,①ひな形!$AE$18:$AG$25,2,FALSE)))))))</f>
        <v>Back＆Arm🔰</v>
      </c>
      <c r="R6" s="621"/>
      <c r="S6" s="648"/>
      <c r="T6" s="669"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f>
        <v>Basic🔰</v>
      </c>
      <c r="U6" s="621"/>
      <c r="V6" s="621"/>
      <c r="W6" s="671"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f>
        <v>Stretch＆Conditioning🔰</v>
      </c>
      <c r="X6" s="621"/>
      <c r="Y6" s="648"/>
      <c r="Z6" s="151"/>
      <c r="AA6" s="151"/>
      <c r="AB6" s="139"/>
      <c r="AC6" s="139"/>
      <c r="AD6" s="139"/>
      <c r="AE6" s="139"/>
      <c r="AF6" s="139"/>
      <c r="AG6" s="139"/>
      <c r="AH6" s="139"/>
      <c r="AI6" s="139"/>
      <c r="AJ6" s="139"/>
      <c r="AK6" s="139"/>
      <c r="AL6" s="139"/>
    </row>
    <row r="7" spans="1:38" ht="20.25" customHeight="1">
      <c r="A7" s="648"/>
      <c r="B7" s="647"/>
      <c r="C7" s="621"/>
      <c r="D7" s="621"/>
      <c r="E7" s="647"/>
      <c r="F7" s="621"/>
      <c r="G7" s="648"/>
      <c r="H7" s="621"/>
      <c r="I7" s="621"/>
      <c r="J7" s="621"/>
      <c r="K7" s="647"/>
      <c r="L7" s="621"/>
      <c r="M7" s="648"/>
      <c r="N7" s="647"/>
      <c r="O7" s="621"/>
      <c r="P7" s="648"/>
      <c r="Q7" s="647"/>
      <c r="R7" s="621"/>
      <c r="S7" s="648"/>
      <c r="T7" s="621"/>
      <c r="U7" s="621"/>
      <c r="V7" s="621"/>
      <c r="W7" s="647"/>
      <c r="X7" s="621"/>
      <c r="Y7" s="648"/>
      <c r="Z7" s="151"/>
      <c r="AA7" s="151"/>
      <c r="AB7" s="139"/>
      <c r="AC7" s="139"/>
      <c r="AD7" s="139"/>
      <c r="AE7" s="139"/>
      <c r="AF7" s="139"/>
      <c r="AG7" s="139"/>
      <c r="AH7" s="139"/>
      <c r="AI7" s="139"/>
      <c r="AJ7" s="139"/>
      <c r="AK7" s="139"/>
      <c r="AL7" s="139"/>
    </row>
    <row r="8" spans="1:38" ht="20.25" customHeight="1">
      <c r="A8" s="648"/>
      <c r="B8" s="686" t="str">
        <f>①ひな形!G31</f>
        <v>Rion.S</v>
      </c>
      <c r="C8" s="650"/>
      <c r="D8" s="651"/>
      <c r="E8" s="647"/>
      <c r="F8" s="621"/>
      <c r="G8" s="648"/>
      <c r="H8" s="670" t="str">
        <f>①ひな形!I31</f>
        <v>Rion.S</v>
      </c>
      <c r="I8" s="650"/>
      <c r="J8" s="651"/>
      <c r="K8" s="670" t="str">
        <f>①ひな形!J31</f>
        <v>misaki.h</v>
      </c>
      <c r="L8" s="650"/>
      <c r="M8" s="651"/>
      <c r="N8" s="647"/>
      <c r="O8" s="621"/>
      <c r="P8" s="648"/>
      <c r="Q8" s="670" t="str">
        <f>①ひな形!L31</f>
        <v>Nagi.k</v>
      </c>
      <c r="R8" s="650"/>
      <c r="S8" s="651"/>
      <c r="T8" s="670" t="str">
        <f>①ひな形!M31</f>
        <v>Rion.S</v>
      </c>
      <c r="U8" s="650"/>
      <c r="V8" s="651"/>
      <c r="W8" s="670" t="str">
        <f>①ひな形!N31</f>
        <v>misaki.h</v>
      </c>
      <c r="X8" s="650"/>
      <c r="Y8" s="651"/>
      <c r="Z8" s="151"/>
      <c r="AA8" s="151"/>
      <c r="AB8" s="139"/>
      <c r="AC8" s="139"/>
      <c r="AD8" s="139"/>
      <c r="AE8" s="139"/>
      <c r="AF8" s="139"/>
      <c r="AG8" s="139"/>
      <c r="AH8" s="139"/>
      <c r="AI8" s="139"/>
      <c r="AJ8" s="139"/>
      <c r="AK8" s="139"/>
      <c r="AL8" s="139"/>
    </row>
    <row r="9" spans="1:38" ht="20.25" customHeight="1">
      <c r="A9" s="145"/>
      <c r="B9" s="152">
        <v>1230</v>
      </c>
      <c r="C9" s="147" t="s">
        <v>213</v>
      </c>
      <c r="D9" s="148">
        <v>1330</v>
      </c>
      <c r="E9" s="647"/>
      <c r="F9" s="621"/>
      <c r="G9" s="648"/>
      <c r="H9" s="146">
        <v>1200</v>
      </c>
      <c r="I9" s="147" t="s">
        <v>213</v>
      </c>
      <c r="J9" s="148">
        <v>1300</v>
      </c>
      <c r="K9" s="152">
        <v>1230</v>
      </c>
      <c r="L9" s="147" t="s">
        <v>213</v>
      </c>
      <c r="M9" s="148">
        <v>1330</v>
      </c>
      <c r="N9" s="647"/>
      <c r="O9" s="621"/>
      <c r="P9" s="648"/>
      <c r="Q9" s="146">
        <v>1200</v>
      </c>
      <c r="R9" s="147" t="s">
        <v>213</v>
      </c>
      <c r="S9" s="148">
        <v>1300</v>
      </c>
      <c r="T9" s="146">
        <v>1200</v>
      </c>
      <c r="U9" s="147" t="s">
        <v>213</v>
      </c>
      <c r="V9" s="148">
        <v>1300</v>
      </c>
      <c r="W9" s="152">
        <v>1230</v>
      </c>
      <c r="X9" s="147" t="s">
        <v>213</v>
      </c>
      <c r="Y9" s="148">
        <v>1330</v>
      </c>
      <c r="Z9" s="149"/>
      <c r="AA9" s="149"/>
      <c r="AB9" s="150"/>
      <c r="AC9" s="150"/>
      <c r="AD9" s="150"/>
      <c r="AE9" s="150"/>
      <c r="AF9" s="150"/>
      <c r="AG9" s="150"/>
      <c r="AH9" s="150"/>
      <c r="AI9" s="150"/>
      <c r="AJ9" s="150"/>
      <c r="AK9" s="150"/>
      <c r="AL9" s="150"/>
    </row>
    <row r="10" spans="1:38" ht="20.25" customHeight="1">
      <c r="A10" s="153"/>
      <c r="B10" s="671"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f>
        <v>Hip＆Leg🔰</v>
      </c>
      <c r="C10" s="621"/>
      <c r="D10" s="621"/>
      <c r="E10" s="647"/>
      <c r="F10" s="621"/>
      <c r="G10" s="648"/>
      <c r="H10" s="669"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f>
        <v>Back＆Arm🔰</v>
      </c>
      <c r="I10" s="621"/>
      <c r="J10" s="621"/>
      <c r="K10" s="671"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f>
        <v>Basic🔰</v>
      </c>
      <c r="L10" s="621"/>
      <c r="M10" s="648"/>
      <c r="N10" s="647"/>
      <c r="O10" s="621"/>
      <c r="P10" s="648"/>
      <c r="Q10" s="668" t="str">
        <f>IFERROR(VLOOKUP(①ひな形!L32,①ひな形!$G$18:$I$26,2,FALSE),
IFERROR(VLOOKUP(①ひな形!L32,①ひな形!$K$18:$M$26,2,FALSE),
IFERROR(VLOOKUP(①ひな形!L32,①ひな形!$O$18:$Q$26,2,FALSE),
IFERROR(VLOOKUP(①ひな形!L32,①ひな形!$S$18:$U$26,2,FALSE),
IFERROR(VLOOKUP(①ひな形!L32,①ひな形!$W$18:$Y$26,2,FALSE),
IFERROR(VLOOKUP(①ひな形!L32,①ひな形!$AA$18:$AC$26,2,FALSE),
VLOOKUP(①ひな形!L32,①ひな形!$AE$18:$AG$25,2,FALSE)))))))</f>
        <v>Basic🔰</v>
      </c>
      <c r="R10" s="621"/>
      <c r="S10" s="648"/>
      <c r="T10" s="669"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f>
        <v>Hip＆Leg🔰</v>
      </c>
      <c r="U10" s="621"/>
      <c r="V10" s="621"/>
      <c r="W10" s="671"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f>
        <v>Basic🔰</v>
      </c>
      <c r="X10" s="621"/>
      <c r="Y10" s="648"/>
      <c r="Z10" s="154"/>
      <c r="AA10" s="154"/>
      <c r="AB10" s="154"/>
      <c r="AC10" s="154"/>
      <c r="AD10" s="154"/>
      <c r="AE10" s="154"/>
      <c r="AF10" s="154"/>
      <c r="AG10" s="154"/>
      <c r="AH10" s="154"/>
      <c r="AI10" s="154"/>
      <c r="AJ10" s="154"/>
      <c r="AK10" s="154"/>
      <c r="AL10" s="154"/>
    </row>
    <row r="11" spans="1:38" ht="20.25" customHeight="1">
      <c r="A11" s="153"/>
      <c r="B11" s="647"/>
      <c r="C11" s="621"/>
      <c r="D11" s="621"/>
      <c r="E11" s="647"/>
      <c r="F11" s="621"/>
      <c r="G11" s="648"/>
      <c r="H11" s="621"/>
      <c r="I11" s="621"/>
      <c r="J11" s="621"/>
      <c r="K11" s="647"/>
      <c r="L11" s="621"/>
      <c r="M11" s="648"/>
      <c r="N11" s="647"/>
      <c r="O11" s="621"/>
      <c r="P11" s="648"/>
      <c r="Q11" s="647"/>
      <c r="R11" s="621"/>
      <c r="S11" s="648"/>
      <c r="T11" s="621"/>
      <c r="U11" s="621"/>
      <c r="V11" s="621"/>
      <c r="W11" s="647"/>
      <c r="X11" s="621"/>
      <c r="Y11" s="648"/>
      <c r="Z11" s="154"/>
      <c r="AA11" s="154"/>
      <c r="AB11" s="154"/>
      <c r="AC11" s="154"/>
      <c r="AD11" s="154"/>
      <c r="AE11" s="154"/>
      <c r="AF11" s="154"/>
      <c r="AG11" s="154"/>
      <c r="AH11" s="154"/>
      <c r="AI11" s="154"/>
      <c r="AJ11" s="154"/>
      <c r="AK11" s="154"/>
      <c r="AL11" s="154"/>
    </row>
    <row r="12" spans="1:38" ht="20.25" customHeight="1">
      <c r="A12" s="155"/>
      <c r="B12" s="686" t="str">
        <f>①ひな形!G33</f>
        <v>Rion.S</v>
      </c>
      <c r="C12" s="650"/>
      <c r="D12" s="651"/>
      <c r="E12" s="647"/>
      <c r="F12" s="621"/>
      <c r="G12" s="648"/>
      <c r="H12" s="670" t="str">
        <f>①ひな形!I33</f>
        <v>Nagi.k</v>
      </c>
      <c r="I12" s="650"/>
      <c r="J12" s="651"/>
      <c r="K12" s="677" t="str">
        <f>①ひな形!J33</f>
        <v>rena.H</v>
      </c>
      <c r="L12" s="650"/>
      <c r="M12" s="651"/>
      <c r="N12" s="647"/>
      <c r="O12" s="621"/>
      <c r="P12" s="648"/>
      <c r="Q12" s="677" t="str">
        <f>①ひな形!L33</f>
        <v>rena.H</v>
      </c>
      <c r="R12" s="650"/>
      <c r="S12" s="651"/>
      <c r="T12" s="677" t="str">
        <f>①ひな形!M33</f>
        <v>rena.H</v>
      </c>
      <c r="U12" s="650"/>
      <c r="V12" s="651"/>
      <c r="W12" s="677" t="str">
        <f>①ひな形!N33</f>
        <v>rena.H</v>
      </c>
      <c r="X12" s="650"/>
      <c r="Y12" s="651"/>
      <c r="Z12" s="151"/>
      <c r="AA12" s="151"/>
      <c r="AB12" s="139"/>
      <c r="AC12" s="139"/>
      <c r="AD12" s="139"/>
      <c r="AE12" s="139"/>
      <c r="AF12" s="139"/>
      <c r="AG12" s="139"/>
      <c r="AH12" s="139"/>
      <c r="AI12" s="139"/>
      <c r="AJ12" s="139"/>
      <c r="AK12" s="139"/>
      <c r="AL12" s="139"/>
    </row>
    <row r="13" spans="1:38" ht="20.25" customHeight="1">
      <c r="A13" s="145"/>
      <c r="B13" s="152">
        <v>1430</v>
      </c>
      <c r="C13" s="147" t="s">
        <v>213</v>
      </c>
      <c r="D13" s="148">
        <v>1530</v>
      </c>
      <c r="E13" s="647"/>
      <c r="F13" s="621"/>
      <c r="G13" s="648"/>
      <c r="H13" s="156">
        <v>1330</v>
      </c>
      <c r="I13" s="147" t="s">
        <v>213</v>
      </c>
      <c r="J13" s="148">
        <v>1430</v>
      </c>
      <c r="K13" s="665" t="s">
        <v>205</v>
      </c>
      <c r="L13" s="646"/>
      <c r="M13" s="612"/>
      <c r="N13" s="647"/>
      <c r="O13" s="621"/>
      <c r="P13" s="648"/>
      <c r="Q13" s="156">
        <v>1330</v>
      </c>
      <c r="R13" s="147" t="s">
        <v>213</v>
      </c>
      <c r="S13" s="148">
        <v>1430</v>
      </c>
      <c r="T13" s="146">
        <v>1330</v>
      </c>
      <c r="U13" s="147" t="s">
        <v>213</v>
      </c>
      <c r="V13" s="148">
        <v>1430</v>
      </c>
      <c r="W13" s="152">
        <v>1430</v>
      </c>
      <c r="X13" s="147" t="s">
        <v>213</v>
      </c>
      <c r="Y13" s="148">
        <v>1530</v>
      </c>
      <c r="Z13" s="149"/>
      <c r="AA13" s="149"/>
      <c r="AB13" s="150"/>
      <c r="AC13" s="150"/>
      <c r="AD13" s="150"/>
      <c r="AE13" s="150"/>
      <c r="AF13" s="150"/>
      <c r="AG13" s="150"/>
      <c r="AH13" s="150"/>
      <c r="AI13" s="150"/>
      <c r="AJ13" s="150"/>
      <c r="AK13" s="150"/>
      <c r="AL13" s="150"/>
    </row>
    <row r="14" spans="1:38" ht="20.25" customHeight="1">
      <c r="A14" s="153"/>
      <c r="B14" s="668"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f>
        <v>Waist🔰</v>
      </c>
      <c r="C14" s="621"/>
      <c r="D14" s="621"/>
      <c r="E14" s="647"/>
      <c r="F14" s="621"/>
      <c r="G14" s="648"/>
      <c r="H14" s="669"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f>
        <v>Pilates Cardio</v>
      </c>
      <c r="I14" s="621"/>
      <c r="J14" s="621"/>
      <c r="K14" s="647"/>
      <c r="L14" s="621"/>
      <c r="M14" s="648"/>
      <c r="N14" s="647"/>
      <c r="O14" s="621"/>
      <c r="P14" s="648"/>
      <c r="Q14" s="671" t="str">
        <f>IFERROR(VLOOKUP(①ひな形!L34,①ひな形!$G$18:$I$26,2,FALSE),
IFERROR(VLOOKUP(①ひな形!L34,①ひな形!$K$18:$M$26,2,FALSE),
IFERROR(VLOOKUP(①ひな形!L34,①ひな形!$O$18:$Q$26,2,FALSE),
IFERROR(VLOOKUP(①ひな形!L34,①ひな形!$S$18:$U$26,2,FALSE),
IFERROR(VLOOKUP(①ひな形!L34,①ひな形!$W$18:$Y$26,2,FALSE),
IFERROR(VLOOKUP(①ひな形!L34,①ひな形!$AA$18:$AC$26,2,FALSE),
VLOOKUP(①ひな形!L34,①ひな形!$AE$18:$AG$25,2,FALSE)))))))</f>
        <v>Waist🔰</v>
      </c>
      <c r="R14" s="621"/>
      <c r="S14" s="648"/>
      <c r="T14" s="669"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f>
        <v>Stretch＆Conditioning🔰</v>
      </c>
      <c r="U14" s="621"/>
      <c r="V14" s="621"/>
      <c r="W14" s="668"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f>
        <v>Back＆Arm🔰</v>
      </c>
      <c r="X14" s="621"/>
      <c r="Y14" s="648"/>
      <c r="Z14" s="154"/>
      <c r="AA14" s="154"/>
      <c r="AB14" s="154"/>
      <c r="AC14" s="154"/>
      <c r="AD14" s="154"/>
      <c r="AE14" s="154"/>
      <c r="AF14" s="154"/>
      <c r="AG14" s="154"/>
      <c r="AH14" s="154"/>
      <c r="AI14" s="154"/>
      <c r="AJ14" s="154"/>
      <c r="AK14" s="154"/>
      <c r="AL14" s="154"/>
    </row>
    <row r="15" spans="1:38" ht="20.25" customHeight="1">
      <c r="A15" s="153"/>
      <c r="B15" s="647"/>
      <c r="C15" s="621"/>
      <c r="D15" s="621"/>
      <c r="E15" s="647"/>
      <c r="F15" s="621"/>
      <c r="G15" s="648"/>
      <c r="H15" s="621"/>
      <c r="I15" s="621"/>
      <c r="J15" s="621"/>
      <c r="K15" s="647"/>
      <c r="L15" s="621"/>
      <c r="M15" s="648"/>
      <c r="N15" s="647"/>
      <c r="O15" s="621"/>
      <c r="P15" s="648"/>
      <c r="Q15" s="647"/>
      <c r="R15" s="621"/>
      <c r="S15" s="648"/>
      <c r="T15" s="621"/>
      <c r="U15" s="621"/>
      <c r="V15" s="621"/>
      <c r="W15" s="647"/>
      <c r="X15" s="621"/>
      <c r="Y15" s="648"/>
      <c r="Z15" s="154"/>
      <c r="AA15" s="154"/>
      <c r="AB15" s="154"/>
      <c r="AC15" s="154"/>
      <c r="AD15" s="154"/>
      <c r="AE15" s="154"/>
      <c r="AF15" s="154"/>
      <c r="AG15" s="154"/>
      <c r="AH15" s="154"/>
      <c r="AI15" s="154"/>
      <c r="AJ15" s="154"/>
      <c r="AK15" s="154"/>
      <c r="AL15" s="154"/>
    </row>
    <row r="16" spans="1:38" ht="20.25" customHeight="1">
      <c r="A16" s="155"/>
      <c r="B16" s="673" t="str">
        <f>①ひな形!G35</f>
        <v>rena.H</v>
      </c>
      <c r="C16" s="650"/>
      <c r="D16" s="651"/>
      <c r="E16" s="647"/>
      <c r="F16" s="621"/>
      <c r="G16" s="648"/>
      <c r="H16" s="670" t="str">
        <f>①ひな形!I35</f>
        <v>Rion.S</v>
      </c>
      <c r="I16" s="650"/>
      <c r="J16" s="651"/>
      <c r="K16" s="647"/>
      <c r="L16" s="621"/>
      <c r="M16" s="648"/>
      <c r="N16" s="647"/>
      <c r="O16" s="621"/>
      <c r="P16" s="648"/>
      <c r="Q16" s="670" t="str">
        <f>①ひな形!L35</f>
        <v>Nagi.k</v>
      </c>
      <c r="R16" s="650"/>
      <c r="S16" s="651"/>
      <c r="T16" s="670" t="str">
        <f>①ひな形!M35</f>
        <v>misaki.h</v>
      </c>
      <c r="U16" s="650"/>
      <c r="V16" s="651"/>
      <c r="W16" s="670" t="str">
        <f>①ひな形!N35</f>
        <v>misaki.h</v>
      </c>
      <c r="X16" s="650"/>
      <c r="Y16" s="651"/>
      <c r="Z16" s="151"/>
      <c r="AA16" s="151"/>
      <c r="AB16" s="139"/>
      <c r="AC16" s="139"/>
      <c r="AD16" s="139"/>
      <c r="AE16" s="139"/>
      <c r="AF16" s="139"/>
      <c r="AG16" s="139"/>
      <c r="AH16" s="139"/>
      <c r="AI16" s="139"/>
      <c r="AJ16" s="139"/>
      <c r="AK16" s="139"/>
      <c r="AL16" s="139"/>
    </row>
    <row r="17" spans="1:38" ht="20.25" customHeight="1">
      <c r="A17" s="145"/>
      <c r="B17" s="152">
        <v>1630</v>
      </c>
      <c r="C17" s="147" t="s">
        <v>213</v>
      </c>
      <c r="D17" s="148">
        <v>1730</v>
      </c>
      <c r="E17" s="647"/>
      <c r="F17" s="621"/>
      <c r="G17" s="648"/>
      <c r="H17" s="665" t="s">
        <v>205</v>
      </c>
      <c r="I17" s="646"/>
      <c r="J17" s="612"/>
      <c r="K17" s="647"/>
      <c r="L17" s="621"/>
      <c r="M17" s="648"/>
      <c r="N17" s="647"/>
      <c r="O17" s="621"/>
      <c r="P17" s="648"/>
      <c r="Q17" s="665" t="s">
        <v>205</v>
      </c>
      <c r="R17" s="646"/>
      <c r="S17" s="612"/>
      <c r="T17" s="152">
        <v>1500</v>
      </c>
      <c r="U17" s="147" t="s">
        <v>213</v>
      </c>
      <c r="V17" s="148">
        <v>1600</v>
      </c>
      <c r="W17" s="152">
        <v>1630</v>
      </c>
      <c r="X17" s="147" t="s">
        <v>213</v>
      </c>
      <c r="Y17" s="148">
        <v>1730</v>
      </c>
      <c r="Z17" s="149"/>
      <c r="AA17" s="149"/>
      <c r="AB17" s="150"/>
      <c r="AC17" s="150"/>
      <c r="AD17" s="150"/>
      <c r="AE17" s="150"/>
      <c r="AF17" s="150"/>
      <c r="AG17" s="150"/>
      <c r="AH17" s="150"/>
      <c r="AI17" s="150"/>
      <c r="AJ17" s="150"/>
      <c r="AK17" s="150"/>
      <c r="AL17" s="150"/>
    </row>
    <row r="18" spans="1:38" ht="20.25" customHeight="1">
      <c r="A18" s="153"/>
      <c r="B18" s="671" t="str">
        <f>IFERROR(VLOOKUP(①ひな形!G36,①ひな形!$G$18:$I$26,2,FALSE),
IFERROR(VLOOKUP(①ひな形!G36,①ひな形!$K$18:$M$26,2,FALSE),
IFERROR(VLOOKUP(①ひな形!G36,①ひな形!$O$18:$Q$26,2,FALSE),
IFERROR(VLOOKUP(①ひな形!G36,①ひな形!$S$18:$U$26,2,FALSE),
IFERROR(VLOOKUP(①ひな形!G36,①ひな形!$W$18:$Y$26,2,FALSE),
IFERROR(VLOOKUP(①ひな形!G36,①ひな形!$AA$18:$AC$26,2,FALSE),
VLOOKUP(①ひな形!G36,①ひな形!$AE$18:$AG$25,2,FALSE)))))))</f>
        <v>Basic🔰</v>
      </c>
      <c r="C18" s="621"/>
      <c r="D18" s="621"/>
      <c r="E18" s="647"/>
      <c r="F18" s="621"/>
      <c r="G18" s="648"/>
      <c r="H18" s="647"/>
      <c r="I18" s="621"/>
      <c r="J18" s="648"/>
      <c r="K18" s="647"/>
      <c r="L18" s="621"/>
      <c r="M18" s="648"/>
      <c r="N18" s="647"/>
      <c r="O18" s="621"/>
      <c r="P18" s="648"/>
      <c r="Q18" s="647"/>
      <c r="R18" s="621"/>
      <c r="S18" s="648"/>
      <c r="T18" s="667" t="str">
        <f>IFERROR(VLOOKUP(①ひな形!M36,①ひな形!$G$18:$I$26,2,FALSE),
IFERROR(VLOOKUP(①ひな形!M36,①ひな形!$K$18:$M$26,2,FALSE),
IFERROR(VLOOKUP(①ひな形!M36,①ひな形!$O$18:$Q$26,2,FALSE),
IFERROR(VLOOKUP(①ひな形!M36,①ひな形!$S$18:$U$26,2,FALSE),
IFERROR(VLOOKUP(①ひな形!M36,①ひな形!$W$18:$Y$26,2,FALSE),
IFERROR(VLOOKUP(①ひな形!M36,①ひな形!$AA$18:$AC$26,2,FALSE),
VLOOKUP(①ひな形!M36,①ひな形!$AE$18:$AG$25,2,FALSE)))))))</f>
        <v>Pilates Cardio</v>
      </c>
      <c r="U18" s="621"/>
      <c r="V18" s="621"/>
      <c r="W18" s="671" t="str">
        <f>IFERROR(VLOOKUP(①ひな形!N36,①ひな形!$G$18:$I$26,2,FALSE),
IFERROR(VLOOKUP(①ひな形!N36,①ひな形!$K$18:$M$26,2,FALSE),
IFERROR(VLOOKUP(①ひな形!N36,①ひな形!$O$18:$Q$26,2,FALSE),
IFERROR(VLOOKUP(①ひな形!N36,①ひな形!$S$18:$U$26,2,FALSE),
IFERROR(VLOOKUP(①ひな形!N36,①ひな形!$W$18:$Y$26,2,FALSE),
IFERROR(VLOOKUP(①ひな形!N36,①ひな形!$AA$18:$AC$26,2,FALSE),
VLOOKUP(①ひな形!N36,①ひな形!$AE$18:$AG$25,2,FALSE)))))))</f>
        <v>Hip＆Leg🔰</v>
      </c>
      <c r="X18" s="621"/>
      <c r="Y18" s="648"/>
      <c r="Z18" s="154"/>
      <c r="AA18" s="154"/>
      <c r="AB18" s="154"/>
      <c r="AC18" s="154"/>
      <c r="AD18" s="154"/>
      <c r="AE18" s="154"/>
      <c r="AF18" s="154"/>
      <c r="AG18" s="154"/>
      <c r="AH18" s="154"/>
      <c r="AI18" s="154"/>
      <c r="AJ18" s="154"/>
      <c r="AK18" s="154"/>
      <c r="AL18" s="154"/>
    </row>
    <row r="19" spans="1:38" ht="20.25" customHeight="1">
      <c r="A19" s="153"/>
      <c r="B19" s="647"/>
      <c r="C19" s="621"/>
      <c r="D19" s="621"/>
      <c r="E19" s="647"/>
      <c r="F19" s="621"/>
      <c r="G19" s="648"/>
      <c r="H19" s="647"/>
      <c r="I19" s="621"/>
      <c r="J19" s="648"/>
      <c r="K19" s="647"/>
      <c r="L19" s="621"/>
      <c r="M19" s="648"/>
      <c r="N19" s="647"/>
      <c r="O19" s="621"/>
      <c r="P19" s="648"/>
      <c r="Q19" s="647"/>
      <c r="R19" s="621"/>
      <c r="S19" s="648"/>
      <c r="T19" s="621"/>
      <c r="U19" s="621"/>
      <c r="V19" s="621"/>
      <c r="W19" s="647"/>
      <c r="X19" s="621"/>
      <c r="Y19" s="648"/>
      <c r="Z19" s="154"/>
      <c r="AA19" s="154"/>
      <c r="AB19" s="154"/>
      <c r="AC19" s="154"/>
      <c r="AD19" s="154"/>
      <c r="AE19" s="154"/>
      <c r="AF19" s="154"/>
      <c r="AG19" s="154"/>
      <c r="AH19" s="154"/>
      <c r="AI19" s="154"/>
      <c r="AJ19" s="154"/>
      <c r="AK19" s="154"/>
      <c r="AL19" s="154"/>
    </row>
    <row r="20" spans="1:38" ht="20.25" customHeight="1">
      <c r="A20" s="155"/>
      <c r="B20" s="673" t="str">
        <f>①ひな形!G37</f>
        <v>rena.H</v>
      </c>
      <c r="C20" s="650"/>
      <c r="D20" s="651"/>
      <c r="E20" s="647"/>
      <c r="F20" s="621"/>
      <c r="G20" s="648"/>
      <c r="H20" s="647"/>
      <c r="I20" s="621"/>
      <c r="J20" s="648"/>
      <c r="K20" s="647"/>
      <c r="L20" s="621"/>
      <c r="M20" s="648"/>
      <c r="N20" s="647"/>
      <c r="O20" s="621"/>
      <c r="P20" s="648"/>
      <c r="Q20" s="647"/>
      <c r="R20" s="621"/>
      <c r="S20" s="648"/>
      <c r="T20" s="670" t="str">
        <f>①ひな形!M37</f>
        <v>Rion.S</v>
      </c>
      <c r="U20" s="650"/>
      <c r="V20" s="651"/>
      <c r="W20" s="677" t="str">
        <f>①ひな形!N37</f>
        <v>rena.H</v>
      </c>
      <c r="X20" s="650"/>
      <c r="Y20" s="651"/>
      <c r="Z20" s="151"/>
      <c r="AA20" s="151"/>
      <c r="AB20" s="139"/>
      <c r="AC20" s="139"/>
      <c r="AD20" s="139"/>
      <c r="AE20" s="139"/>
      <c r="AF20" s="139"/>
      <c r="AG20" s="139"/>
      <c r="AH20" s="139"/>
      <c r="AI20" s="139"/>
      <c r="AJ20" s="139"/>
      <c r="AK20" s="139"/>
      <c r="AL20" s="139"/>
    </row>
    <row r="21" spans="1:38" ht="20.25" customHeight="1">
      <c r="A21" s="145"/>
      <c r="B21" s="665" t="s">
        <v>205</v>
      </c>
      <c r="C21" s="646"/>
      <c r="D21" s="612"/>
      <c r="E21" s="647"/>
      <c r="F21" s="621"/>
      <c r="G21" s="648"/>
      <c r="H21" s="647"/>
      <c r="I21" s="621"/>
      <c r="J21" s="648"/>
      <c r="K21" s="647"/>
      <c r="L21" s="621"/>
      <c r="M21" s="648"/>
      <c r="N21" s="647"/>
      <c r="O21" s="621"/>
      <c r="P21" s="648"/>
      <c r="Q21" s="647"/>
      <c r="R21" s="621"/>
      <c r="S21" s="648"/>
      <c r="T21" s="665" t="s">
        <v>205</v>
      </c>
      <c r="U21" s="646"/>
      <c r="V21" s="612"/>
      <c r="W21" s="665" t="s">
        <v>205</v>
      </c>
      <c r="X21" s="646"/>
      <c r="Y21" s="612"/>
      <c r="Z21" s="149"/>
      <c r="AA21" s="149"/>
      <c r="AB21" s="150"/>
      <c r="AC21" s="150"/>
      <c r="AD21" s="150"/>
      <c r="AE21" s="150"/>
      <c r="AF21" s="150"/>
      <c r="AG21" s="150"/>
      <c r="AH21" s="150"/>
      <c r="AI21" s="150"/>
      <c r="AJ21" s="150"/>
      <c r="AK21" s="150"/>
      <c r="AL21" s="150"/>
    </row>
    <row r="22" spans="1:38" ht="20.25" customHeight="1">
      <c r="A22" s="153"/>
      <c r="B22" s="647"/>
      <c r="C22" s="621"/>
      <c r="D22" s="648"/>
      <c r="E22" s="647"/>
      <c r="F22" s="621"/>
      <c r="G22" s="648"/>
      <c r="H22" s="647"/>
      <c r="I22" s="621"/>
      <c r="J22" s="648"/>
      <c r="K22" s="647"/>
      <c r="L22" s="621"/>
      <c r="M22" s="648"/>
      <c r="N22" s="647"/>
      <c r="O22" s="621"/>
      <c r="P22" s="648"/>
      <c r="Q22" s="647"/>
      <c r="R22" s="621"/>
      <c r="S22" s="648"/>
      <c r="T22" s="647"/>
      <c r="U22" s="621"/>
      <c r="V22" s="648"/>
      <c r="W22" s="647"/>
      <c r="X22" s="621"/>
      <c r="Y22" s="648"/>
      <c r="Z22" s="154"/>
      <c r="AA22" s="154"/>
      <c r="AB22" s="154"/>
      <c r="AC22" s="154"/>
      <c r="AD22" s="154"/>
      <c r="AE22" s="154"/>
      <c r="AF22" s="154"/>
      <c r="AG22" s="154"/>
      <c r="AH22" s="154"/>
      <c r="AI22" s="154"/>
      <c r="AJ22" s="154"/>
      <c r="AK22" s="154"/>
      <c r="AL22" s="154"/>
    </row>
    <row r="23" spans="1:38" ht="20.25" customHeight="1">
      <c r="A23" s="153"/>
      <c r="B23" s="647"/>
      <c r="C23" s="621"/>
      <c r="D23" s="648"/>
      <c r="E23" s="647"/>
      <c r="F23" s="621"/>
      <c r="G23" s="648"/>
      <c r="H23" s="647"/>
      <c r="I23" s="621"/>
      <c r="J23" s="648"/>
      <c r="K23" s="647"/>
      <c r="L23" s="621"/>
      <c r="M23" s="648"/>
      <c r="N23" s="647"/>
      <c r="O23" s="621"/>
      <c r="P23" s="648"/>
      <c r="Q23" s="647"/>
      <c r="R23" s="621"/>
      <c r="S23" s="648"/>
      <c r="T23" s="647"/>
      <c r="U23" s="621"/>
      <c r="V23" s="648"/>
      <c r="W23" s="647"/>
      <c r="X23" s="621"/>
      <c r="Y23" s="648"/>
      <c r="Z23" s="154"/>
      <c r="AA23" s="154"/>
      <c r="AB23" s="154"/>
      <c r="AC23" s="154"/>
      <c r="AD23" s="154"/>
      <c r="AE23" s="154"/>
      <c r="AF23" s="154"/>
      <c r="AG23" s="154"/>
      <c r="AH23" s="154"/>
      <c r="AI23" s="154"/>
      <c r="AJ23" s="154"/>
      <c r="AK23" s="154"/>
      <c r="AL23" s="154"/>
    </row>
    <row r="24" spans="1:38" ht="20.25" customHeight="1">
      <c r="A24" s="155"/>
      <c r="B24" s="647"/>
      <c r="C24" s="621"/>
      <c r="D24" s="648"/>
      <c r="E24" s="647"/>
      <c r="F24" s="621"/>
      <c r="G24" s="648"/>
      <c r="H24" s="647"/>
      <c r="I24" s="621"/>
      <c r="J24" s="648"/>
      <c r="K24" s="647"/>
      <c r="L24" s="621"/>
      <c r="M24" s="648"/>
      <c r="N24" s="647"/>
      <c r="O24" s="621"/>
      <c r="P24" s="648"/>
      <c r="Q24" s="647"/>
      <c r="R24" s="621"/>
      <c r="S24" s="648"/>
      <c r="T24" s="649"/>
      <c r="U24" s="650"/>
      <c r="V24" s="651"/>
      <c r="W24" s="647"/>
      <c r="X24" s="621"/>
      <c r="Y24" s="648"/>
      <c r="Z24" s="151"/>
      <c r="AA24" s="151"/>
      <c r="AB24" s="139"/>
      <c r="AC24" s="139"/>
      <c r="AD24" s="139"/>
      <c r="AE24" s="139"/>
      <c r="AF24" s="139"/>
      <c r="AG24" s="139"/>
      <c r="AH24" s="139"/>
      <c r="AI24" s="139"/>
      <c r="AJ24" s="139"/>
      <c r="AK24" s="139"/>
      <c r="AL24" s="139"/>
    </row>
    <row r="25" spans="1:38" ht="20.25" customHeight="1">
      <c r="A25" s="145"/>
      <c r="B25" s="647"/>
      <c r="C25" s="621"/>
      <c r="D25" s="648"/>
      <c r="E25" s="647"/>
      <c r="F25" s="621"/>
      <c r="G25" s="648"/>
      <c r="H25" s="647"/>
      <c r="I25" s="621"/>
      <c r="J25" s="648"/>
      <c r="K25" s="647"/>
      <c r="L25" s="621"/>
      <c r="M25" s="648"/>
      <c r="N25" s="647"/>
      <c r="O25" s="621"/>
      <c r="P25" s="648"/>
      <c r="Q25" s="647"/>
      <c r="R25" s="621"/>
      <c r="S25" s="648"/>
      <c r="T25" s="152">
        <v>1730</v>
      </c>
      <c r="U25" s="147" t="s">
        <v>213</v>
      </c>
      <c r="V25" s="148">
        <v>1830</v>
      </c>
      <c r="W25" s="647"/>
      <c r="X25" s="621"/>
      <c r="Y25" s="648"/>
      <c r="Z25" s="149"/>
      <c r="AA25" s="149"/>
      <c r="AB25" s="150"/>
      <c r="AC25" s="150"/>
      <c r="AD25" s="150"/>
      <c r="AE25" s="150"/>
      <c r="AF25" s="150"/>
      <c r="AG25" s="150"/>
      <c r="AH25" s="150"/>
      <c r="AI25" s="150"/>
      <c r="AJ25" s="150"/>
      <c r="AK25" s="150"/>
      <c r="AL25" s="150"/>
    </row>
    <row r="26" spans="1:38" ht="20.25" customHeight="1">
      <c r="A26" s="153"/>
      <c r="B26" s="647"/>
      <c r="C26" s="621"/>
      <c r="D26" s="648"/>
      <c r="E26" s="647"/>
      <c r="F26" s="621"/>
      <c r="G26" s="648"/>
      <c r="H26" s="647"/>
      <c r="I26" s="621"/>
      <c r="J26" s="648"/>
      <c r="K26" s="647"/>
      <c r="L26" s="621"/>
      <c r="M26" s="648"/>
      <c r="N26" s="647"/>
      <c r="O26" s="621"/>
      <c r="P26" s="648"/>
      <c r="Q26" s="647"/>
      <c r="R26" s="621"/>
      <c r="S26" s="648"/>
      <c r="T26" s="669" t="str">
        <f>IFERROR(VLOOKUP(①ひな形!M40,①ひな形!$G$18:$I$26,2,FALSE),
IFERROR(VLOOKUP(①ひな形!M40,①ひな形!$K$18:$M$26,2,FALSE),
IFERROR(VLOOKUP(①ひな形!M40,①ひな形!$O$18:$Q$26,2,FALSE),
IFERROR(VLOOKUP(①ひな形!M40,①ひな形!$S$18:$U$26,2,FALSE),
IFERROR(VLOOKUP(①ひな形!M40,①ひな形!$W$18:$Y$26,2,FALSE),
IFERROR(VLOOKUP(①ひな形!M40,①ひな形!$AA$18:$AC$26,2,FALSE),
VLOOKUP(①ひな形!M40,①ひな形!$AE$18:$AG$25,2,FALSE)))))))</f>
        <v>jump to burn</v>
      </c>
      <c r="U26" s="621"/>
      <c r="V26" s="621"/>
      <c r="W26" s="647"/>
      <c r="X26" s="621"/>
      <c r="Y26" s="648"/>
      <c r="Z26" s="154"/>
      <c r="AA26" s="154"/>
      <c r="AB26" s="154"/>
      <c r="AC26" s="154"/>
      <c r="AD26" s="154"/>
      <c r="AE26" s="154"/>
      <c r="AF26" s="154"/>
      <c r="AG26" s="154"/>
      <c r="AH26" s="154"/>
      <c r="AI26" s="154"/>
      <c r="AJ26" s="154"/>
      <c r="AK26" s="154"/>
      <c r="AL26" s="154"/>
    </row>
    <row r="27" spans="1:38" ht="20.25" customHeight="1">
      <c r="A27" s="153"/>
      <c r="B27" s="647"/>
      <c r="C27" s="621"/>
      <c r="D27" s="648"/>
      <c r="E27" s="647"/>
      <c r="F27" s="621"/>
      <c r="G27" s="648"/>
      <c r="H27" s="647"/>
      <c r="I27" s="621"/>
      <c r="J27" s="648"/>
      <c r="K27" s="647"/>
      <c r="L27" s="621"/>
      <c r="M27" s="648"/>
      <c r="N27" s="647"/>
      <c r="O27" s="621"/>
      <c r="P27" s="648"/>
      <c r="Q27" s="647"/>
      <c r="R27" s="621"/>
      <c r="S27" s="648"/>
      <c r="T27" s="621"/>
      <c r="U27" s="621"/>
      <c r="V27" s="621"/>
      <c r="W27" s="647"/>
      <c r="X27" s="621"/>
      <c r="Y27" s="648"/>
      <c r="Z27" s="154"/>
      <c r="AA27" s="154"/>
      <c r="AB27" s="154"/>
      <c r="AC27" s="154"/>
      <c r="AD27" s="154"/>
      <c r="AE27" s="154"/>
      <c r="AF27" s="154"/>
      <c r="AG27" s="154"/>
      <c r="AH27" s="154"/>
      <c r="AI27" s="154"/>
      <c r="AJ27" s="154"/>
      <c r="AK27" s="154"/>
      <c r="AL27" s="154"/>
    </row>
    <row r="28" spans="1:38" ht="20.25" customHeight="1">
      <c r="A28" s="155"/>
      <c r="B28" s="647"/>
      <c r="C28" s="621"/>
      <c r="D28" s="648"/>
      <c r="E28" s="647"/>
      <c r="F28" s="621"/>
      <c r="G28" s="648"/>
      <c r="H28" s="649"/>
      <c r="I28" s="650"/>
      <c r="J28" s="651"/>
      <c r="K28" s="649"/>
      <c r="L28" s="650"/>
      <c r="M28" s="651"/>
      <c r="N28" s="649"/>
      <c r="O28" s="650"/>
      <c r="P28" s="651"/>
      <c r="Q28" s="649"/>
      <c r="R28" s="650"/>
      <c r="S28" s="651"/>
      <c r="T28" s="670" t="str">
        <f>①ひな形!M41</f>
        <v>misaki.h</v>
      </c>
      <c r="U28" s="650"/>
      <c r="V28" s="651"/>
      <c r="W28" s="647"/>
      <c r="X28" s="621"/>
      <c r="Y28" s="648"/>
      <c r="Z28" s="151"/>
      <c r="AA28" s="151"/>
      <c r="AB28" s="139"/>
      <c r="AC28" s="139"/>
      <c r="AD28" s="139"/>
      <c r="AE28" s="139"/>
      <c r="AF28" s="139"/>
      <c r="AG28" s="139"/>
      <c r="AH28" s="139"/>
      <c r="AI28" s="139"/>
      <c r="AJ28" s="139"/>
      <c r="AK28" s="139"/>
      <c r="AL28" s="139"/>
    </row>
    <row r="29" spans="1:38" ht="20.25" customHeight="1">
      <c r="A29" s="145"/>
      <c r="B29" s="647"/>
      <c r="C29" s="621"/>
      <c r="D29" s="648"/>
      <c r="E29" s="647"/>
      <c r="F29" s="621"/>
      <c r="G29" s="648"/>
      <c r="H29" s="152">
        <v>1800</v>
      </c>
      <c r="I29" s="147" t="s">
        <v>213</v>
      </c>
      <c r="J29" s="148">
        <v>1900</v>
      </c>
      <c r="K29" s="152">
        <v>1800</v>
      </c>
      <c r="L29" s="147" t="s">
        <v>213</v>
      </c>
      <c r="M29" s="148">
        <v>1900</v>
      </c>
      <c r="N29" s="152">
        <v>1800</v>
      </c>
      <c r="O29" s="147" t="s">
        <v>213</v>
      </c>
      <c r="P29" s="148">
        <v>1900</v>
      </c>
      <c r="Q29" s="152">
        <v>1800</v>
      </c>
      <c r="R29" s="147" t="s">
        <v>213</v>
      </c>
      <c r="S29" s="148">
        <v>1900</v>
      </c>
      <c r="T29" s="665" t="s">
        <v>205</v>
      </c>
      <c r="U29" s="646"/>
      <c r="V29" s="612"/>
      <c r="W29" s="647"/>
      <c r="X29" s="621"/>
      <c r="Y29" s="648"/>
      <c r="Z29" s="149"/>
      <c r="AA29" s="149"/>
      <c r="AB29" s="150"/>
      <c r="AC29" s="150"/>
      <c r="AD29" s="150"/>
      <c r="AE29" s="150"/>
      <c r="AF29" s="150"/>
      <c r="AG29" s="150"/>
      <c r="AH29" s="150"/>
      <c r="AI29" s="150"/>
      <c r="AJ29" s="150"/>
      <c r="AK29" s="150"/>
      <c r="AL29" s="150"/>
    </row>
    <row r="30" spans="1:38" ht="20.25" customHeight="1">
      <c r="A30" s="153"/>
      <c r="B30" s="647"/>
      <c r="C30" s="621"/>
      <c r="D30" s="648"/>
      <c r="E30" s="647"/>
      <c r="F30" s="621"/>
      <c r="G30" s="648"/>
      <c r="H30" s="667" t="str">
        <f>IFERROR(VLOOKUP(①ひな形!I42,①ひな形!$G$18:$I$26,2,FALSE),
IFERROR(VLOOKUP(①ひな形!I42,①ひな形!$K$18:$M$26,2,FALSE),
IFERROR(VLOOKUP(①ひな形!I42,①ひな形!$O$18:$Q$26,2,FALSE),
IFERROR(VLOOKUP(①ひな形!I42,①ひな形!$S$18:$U$26,2,FALSE),
IFERROR(VLOOKUP(①ひな形!I42,①ひな形!$W$18:$Y$26,2,FALSE),
IFERROR(VLOOKUP(①ひな形!I42,①ひな形!$AA$18:$AC$26,2,FALSE),
VLOOKUP(①ひな形!I42,①ひな形!$AE$18:$AG$25,2,FALSE)))))))</f>
        <v>Basic🔰</v>
      </c>
      <c r="I30" s="621"/>
      <c r="J30" s="621"/>
      <c r="K30" s="668" t="str">
        <f>IFERROR(VLOOKUP(①ひな形!J42,①ひな形!$G$18:$I$26,2,FALSE),
IFERROR(VLOOKUP(①ひな形!J42,①ひな形!$K$18:$M$26,2,FALSE),
IFERROR(VLOOKUP(①ひな形!J42,①ひな形!$O$18:$Q$26,2,FALSE),
IFERROR(VLOOKUP(①ひな形!J42,①ひな形!$S$18:$U$26,2,FALSE),
IFERROR(VLOOKUP(①ひな形!J42,①ひな形!$W$18:$Y$26,2,FALSE),
IFERROR(VLOOKUP(①ひな形!J42,①ひな形!$AA$18:$AC$26,2,FALSE),
VLOOKUP(①ひな形!J42,①ひな形!$AE$18:$AG$25,2,FALSE)))))))</f>
        <v>Back＆Arm🔰</v>
      </c>
      <c r="L30" s="621"/>
      <c r="M30" s="648"/>
      <c r="N30" s="667" t="str">
        <f>IFERROR(VLOOKUP(①ひな形!K42,①ひな形!$G$18:$I$26,2,FALSE),
IFERROR(VLOOKUP(①ひな形!K42,①ひな形!$K$18:$M$26,2,FALSE),
IFERROR(VLOOKUP(①ひな形!K42,①ひな形!$O$18:$Q$26,2,FALSE),
IFERROR(VLOOKUP(①ひな形!K42,①ひな形!$S$18:$U$26,2,FALSE),
IFERROR(VLOOKUP(①ひな形!K42,①ひな形!$W$18:$Y$26,2,FALSE),
IFERROR(VLOOKUP(①ひな形!K42,①ひな形!$AA$18:$AC$26,2,FALSE),
VLOOKUP(①ひな形!K42,①ひな形!$AE$18:$AG$25,2,FALSE)))))))</f>
        <v>Waist🔰</v>
      </c>
      <c r="O30" s="621"/>
      <c r="P30" s="621"/>
      <c r="Q30" s="671" t="str">
        <f>IFERROR(VLOOKUP(①ひな形!L42,①ひな形!$G$18:$I$26,2,FALSE),
IFERROR(VLOOKUP(①ひな形!L42,①ひな形!$K$18:$M$26,2,FALSE),
IFERROR(VLOOKUP(①ひな形!L42,①ひな形!$O$18:$Q$26,2,FALSE),
IFERROR(VLOOKUP(①ひな形!L42,①ひな形!$S$18:$U$26,2,FALSE),
IFERROR(VLOOKUP(①ひな形!L42,①ひな形!$W$18:$Y$26,2,FALSE),
IFERROR(VLOOKUP(①ひな形!L42,①ひな形!$AA$18:$AC$26,2,FALSE),
VLOOKUP(①ひな形!L42,①ひな形!$AE$18:$AG$25,2,FALSE)))))))</f>
        <v>jump to burn</v>
      </c>
      <c r="R30" s="621"/>
      <c r="S30" s="648"/>
      <c r="T30" s="647"/>
      <c r="U30" s="621"/>
      <c r="V30" s="648"/>
      <c r="W30" s="647"/>
      <c r="X30" s="621"/>
      <c r="Y30" s="648"/>
      <c r="Z30" s="154"/>
      <c r="AA30" s="154"/>
      <c r="AB30" s="154"/>
      <c r="AC30" s="154"/>
      <c r="AD30" s="154"/>
      <c r="AE30" s="154"/>
      <c r="AF30" s="154"/>
      <c r="AG30" s="154"/>
      <c r="AH30" s="154"/>
      <c r="AI30" s="154"/>
      <c r="AJ30" s="154"/>
      <c r="AK30" s="154"/>
      <c r="AL30" s="154"/>
    </row>
    <row r="31" spans="1:38" ht="20.25" customHeight="1">
      <c r="A31" s="153"/>
      <c r="B31" s="647"/>
      <c r="C31" s="621"/>
      <c r="D31" s="648"/>
      <c r="E31" s="647"/>
      <c r="F31" s="621"/>
      <c r="G31" s="648"/>
      <c r="H31" s="621"/>
      <c r="I31" s="621"/>
      <c r="J31" s="621"/>
      <c r="K31" s="647"/>
      <c r="L31" s="621"/>
      <c r="M31" s="648"/>
      <c r="N31" s="621"/>
      <c r="O31" s="621"/>
      <c r="P31" s="621"/>
      <c r="Q31" s="647"/>
      <c r="R31" s="621"/>
      <c r="S31" s="648"/>
      <c r="T31" s="647"/>
      <c r="U31" s="621"/>
      <c r="V31" s="648"/>
      <c r="W31" s="647"/>
      <c r="X31" s="621"/>
      <c r="Y31" s="648"/>
      <c r="Z31" s="154"/>
      <c r="AA31" s="154"/>
      <c r="AB31" s="154"/>
      <c r="AC31" s="154"/>
      <c r="AD31" s="154"/>
      <c r="AE31" s="154"/>
      <c r="AF31" s="154"/>
      <c r="AG31" s="154"/>
      <c r="AH31" s="154"/>
      <c r="AI31" s="154"/>
      <c r="AJ31" s="154"/>
      <c r="AK31" s="154"/>
      <c r="AL31" s="154"/>
    </row>
    <row r="32" spans="1:38" ht="20.25" customHeight="1">
      <c r="A32" s="155"/>
      <c r="B32" s="647"/>
      <c r="C32" s="621"/>
      <c r="D32" s="648"/>
      <c r="E32" s="647"/>
      <c r="F32" s="621"/>
      <c r="G32" s="648"/>
      <c r="H32" s="677" t="str">
        <f>①ひな形!I43</f>
        <v>rena.H</v>
      </c>
      <c r="I32" s="650"/>
      <c r="J32" s="651"/>
      <c r="K32" s="670" t="str">
        <f>①ひな形!J43</f>
        <v>Nagi.k</v>
      </c>
      <c r="L32" s="650"/>
      <c r="M32" s="651"/>
      <c r="N32" s="670" t="str">
        <f>①ひな形!K43</f>
        <v>Nagi.k</v>
      </c>
      <c r="O32" s="650"/>
      <c r="P32" s="651"/>
      <c r="Q32" s="670" t="str">
        <f>①ひな形!L43</f>
        <v>Rion.S</v>
      </c>
      <c r="R32" s="650"/>
      <c r="S32" s="651"/>
      <c r="T32" s="647"/>
      <c r="U32" s="621"/>
      <c r="V32" s="648"/>
      <c r="W32" s="647"/>
      <c r="X32" s="621"/>
      <c r="Y32" s="648"/>
      <c r="Z32" s="151"/>
      <c r="AA32" s="151"/>
      <c r="AB32" s="139"/>
      <c r="AC32" s="139"/>
      <c r="AD32" s="139"/>
      <c r="AE32" s="139"/>
      <c r="AF32" s="139"/>
      <c r="AG32" s="139"/>
      <c r="AH32" s="139"/>
      <c r="AI32" s="139"/>
      <c r="AJ32" s="139"/>
      <c r="AK32" s="139"/>
      <c r="AL32" s="139"/>
    </row>
    <row r="33" spans="1:38" ht="20.25" customHeight="1">
      <c r="A33" s="145"/>
      <c r="B33" s="647"/>
      <c r="C33" s="621"/>
      <c r="D33" s="648"/>
      <c r="E33" s="647"/>
      <c r="F33" s="621"/>
      <c r="G33" s="648"/>
      <c r="H33" s="152">
        <v>1930</v>
      </c>
      <c r="I33" s="147" t="s">
        <v>213</v>
      </c>
      <c r="J33" s="148">
        <v>2030</v>
      </c>
      <c r="K33" s="152">
        <v>1930</v>
      </c>
      <c r="L33" s="147" t="s">
        <v>213</v>
      </c>
      <c r="M33" s="148">
        <v>2030</v>
      </c>
      <c r="N33" s="152">
        <v>1930</v>
      </c>
      <c r="O33" s="147" t="s">
        <v>213</v>
      </c>
      <c r="P33" s="148">
        <v>2030</v>
      </c>
      <c r="Q33" s="152">
        <v>1930</v>
      </c>
      <c r="R33" s="147" t="s">
        <v>213</v>
      </c>
      <c r="S33" s="148">
        <v>2030</v>
      </c>
      <c r="T33" s="647"/>
      <c r="U33" s="621"/>
      <c r="V33" s="648"/>
      <c r="W33" s="647"/>
      <c r="X33" s="621"/>
      <c r="Y33" s="648"/>
      <c r="Z33" s="149"/>
      <c r="AA33" s="149"/>
      <c r="AB33" s="150"/>
      <c r="AC33" s="150"/>
      <c r="AD33" s="150"/>
      <c r="AE33" s="150"/>
      <c r="AF33" s="150"/>
      <c r="AG33" s="150"/>
      <c r="AH33" s="150"/>
      <c r="AI33" s="150"/>
      <c r="AJ33" s="150"/>
      <c r="AK33" s="150"/>
      <c r="AL33" s="150"/>
    </row>
    <row r="34" spans="1:38" ht="20.25" customHeight="1">
      <c r="A34" s="153"/>
      <c r="B34" s="647"/>
      <c r="C34" s="621"/>
      <c r="D34" s="648"/>
      <c r="E34" s="647"/>
      <c r="F34" s="621"/>
      <c r="G34" s="648"/>
      <c r="H34" s="669" t="str">
        <f>IFERROR(VLOOKUP(①ひな形!I44,①ひな形!$G$18:$I$26,2,FALSE),
IFERROR(VLOOKUP(①ひな形!I44,①ひな形!$K$18:$M$26,2,FALSE),
IFERROR(VLOOKUP(①ひな形!I44,①ひな形!$O$18:$Q$26,2,FALSE),
IFERROR(VLOOKUP(①ひな形!I44,①ひな形!$S$18:$U$26,2,FALSE),
IFERROR(VLOOKUP(①ひな形!I44,①ひな形!$W$18:$Y$26,2,FALSE),
IFERROR(VLOOKUP(①ひな形!I44,①ひな形!$AA$18:$AC$26,2,FALSE),
VLOOKUP(①ひな形!I44,①ひな形!$AE$18:$AG$25,2,FALSE)))))))</f>
        <v>Waist🔰</v>
      </c>
      <c r="I34" s="621"/>
      <c r="J34" s="621"/>
      <c r="K34" s="671" t="str">
        <f>IFERROR(VLOOKUP(①ひな形!J44,①ひな形!$G$18:$I$26,2,FALSE),
IFERROR(VLOOKUP(①ひな形!J44,①ひな形!$K$18:$M$26,2,FALSE),
IFERROR(VLOOKUP(①ひな形!J44,①ひな形!$O$18:$Q$26,2,FALSE),
IFERROR(VLOOKUP(①ひな形!J44,①ひな形!$S$18:$U$26,2,FALSE),
IFERROR(VLOOKUP(①ひな形!J44,①ひな形!$W$18:$Y$26,2,FALSE),
IFERROR(VLOOKUP(①ひな形!J44,①ひな形!$AA$18:$AC$26,2,FALSE),
VLOOKUP(①ひな形!J44,①ひな形!$AE$18:$AG$25,2,FALSE)))))))</f>
        <v>Hip＆Leg🔰</v>
      </c>
      <c r="L34" s="621"/>
      <c r="M34" s="648"/>
      <c r="N34" s="669" t="str">
        <f>IFERROR(VLOOKUP(①ひな形!K44,①ひな形!$G$18:$I$26,2,FALSE),
IFERROR(VLOOKUP(①ひな形!K44,①ひな形!$K$18:$M$26,2,FALSE),
IFERROR(VLOOKUP(①ひな形!K44,①ひな形!$O$18:$Q$26,2,FALSE),
IFERROR(VLOOKUP(①ひな形!K44,①ひな形!$S$18:$U$26,2,FALSE),
IFERROR(VLOOKUP(①ひな形!K44,①ひな形!$W$18:$Y$26,2,FALSE),
IFERROR(VLOOKUP(①ひな形!K44,①ひな形!$AA$18:$AC$26,2,FALSE),
VLOOKUP(①ひな形!K44,①ひな形!$AE$18:$AG$25,2,FALSE)))))))</f>
        <v>Basic🔰</v>
      </c>
      <c r="O34" s="621"/>
      <c r="P34" s="621"/>
      <c r="Q34" s="668" t="str">
        <f>IFERROR(VLOOKUP(①ひな形!L44,①ひな形!$G$18:$I$26,2,FALSE),
IFERROR(VLOOKUP(①ひな形!L44,①ひな形!$K$18:$M$26,2,FALSE),
IFERROR(VLOOKUP(①ひな形!L44,①ひな形!$O$18:$Q$26,2,FALSE),
IFERROR(VLOOKUP(①ひな形!L44,①ひな形!$S$18:$U$26,2,FALSE),
IFERROR(VLOOKUP(①ひな形!L44,①ひな形!$W$18:$Y$26,2,FALSE),
IFERROR(VLOOKUP(①ひな形!L44,①ひな形!$AA$18:$AC$26,2,FALSE),
VLOOKUP(①ひな形!L44,①ひな形!$AE$18:$AG$25,2,FALSE)))))))</f>
        <v>Hip＆Leg🔰</v>
      </c>
      <c r="R34" s="621"/>
      <c r="S34" s="648"/>
      <c r="T34" s="647"/>
      <c r="U34" s="621"/>
      <c r="V34" s="648"/>
      <c r="W34" s="647"/>
      <c r="X34" s="621"/>
      <c r="Y34" s="648"/>
      <c r="Z34" s="154"/>
      <c r="AA34" s="154"/>
      <c r="AB34" s="154"/>
      <c r="AC34" s="154"/>
      <c r="AD34" s="154"/>
      <c r="AE34" s="154"/>
      <c r="AF34" s="154"/>
      <c r="AG34" s="154"/>
      <c r="AH34" s="154"/>
      <c r="AI34" s="154"/>
      <c r="AJ34" s="154"/>
      <c r="AK34" s="154"/>
      <c r="AL34" s="154"/>
    </row>
    <row r="35" spans="1:38" ht="20.25" customHeight="1">
      <c r="A35" s="153"/>
      <c r="B35" s="647"/>
      <c r="C35" s="621"/>
      <c r="D35" s="648"/>
      <c r="E35" s="647"/>
      <c r="F35" s="621"/>
      <c r="G35" s="648"/>
      <c r="H35" s="621"/>
      <c r="I35" s="621"/>
      <c r="J35" s="621"/>
      <c r="K35" s="647"/>
      <c r="L35" s="621"/>
      <c r="M35" s="648"/>
      <c r="N35" s="621"/>
      <c r="O35" s="621"/>
      <c r="P35" s="621"/>
      <c r="Q35" s="647"/>
      <c r="R35" s="621"/>
      <c r="S35" s="648"/>
      <c r="T35" s="647"/>
      <c r="U35" s="621"/>
      <c r="V35" s="648"/>
      <c r="W35" s="647"/>
      <c r="X35" s="621"/>
      <c r="Y35" s="648"/>
      <c r="Z35" s="154"/>
      <c r="AA35" s="154"/>
      <c r="AB35" s="154"/>
      <c r="AC35" s="154"/>
      <c r="AD35" s="154"/>
      <c r="AE35" s="154"/>
      <c r="AF35" s="154"/>
      <c r="AG35" s="154"/>
      <c r="AH35" s="154"/>
      <c r="AI35" s="154"/>
      <c r="AJ35" s="154"/>
      <c r="AK35" s="154"/>
      <c r="AL35" s="154"/>
    </row>
    <row r="36" spans="1:38" ht="20.25" customHeight="1">
      <c r="A36" s="155"/>
      <c r="B36" s="647"/>
      <c r="C36" s="621"/>
      <c r="D36" s="648"/>
      <c r="E36" s="647"/>
      <c r="F36" s="621"/>
      <c r="G36" s="648"/>
      <c r="H36" s="670" t="str">
        <f>①ひな形!I45</f>
        <v>Nagi.k</v>
      </c>
      <c r="I36" s="650"/>
      <c r="J36" s="651"/>
      <c r="K36" s="677" t="str">
        <f>①ひな形!J45</f>
        <v>rena.H</v>
      </c>
      <c r="L36" s="650"/>
      <c r="M36" s="651"/>
      <c r="N36" s="670" t="str">
        <f>①ひな形!K45</f>
        <v>Rion.S</v>
      </c>
      <c r="O36" s="650"/>
      <c r="P36" s="651"/>
      <c r="Q36" s="677" t="str">
        <f>①ひな形!L45</f>
        <v>rena.H</v>
      </c>
      <c r="R36" s="650"/>
      <c r="S36" s="651"/>
      <c r="T36" s="647"/>
      <c r="U36" s="621"/>
      <c r="V36" s="648"/>
      <c r="W36" s="647"/>
      <c r="X36" s="621"/>
      <c r="Y36" s="648"/>
      <c r="Z36" s="151"/>
      <c r="AA36" s="151"/>
      <c r="AB36" s="139"/>
      <c r="AC36" s="139"/>
      <c r="AD36" s="139"/>
      <c r="AE36" s="139"/>
      <c r="AF36" s="139"/>
      <c r="AG36" s="139"/>
      <c r="AH36" s="139"/>
      <c r="AI36" s="139"/>
      <c r="AJ36" s="139"/>
      <c r="AK36" s="139"/>
      <c r="AL36" s="139"/>
    </row>
    <row r="37" spans="1:38" ht="20.25" customHeight="1">
      <c r="A37" s="145"/>
      <c r="B37" s="647"/>
      <c r="C37" s="621"/>
      <c r="D37" s="648"/>
      <c r="E37" s="647"/>
      <c r="F37" s="621"/>
      <c r="G37" s="648"/>
      <c r="H37" s="152">
        <v>2100</v>
      </c>
      <c r="I37" s="147" t="s">
        <v>213</v>
      </c>
      <c r="J37" s="148">
        <v>2200</v>
      </c>
      <c r="K37" s="152">
        <v>2100</v>
      </c>
      <c r="L37" s="147" t="s">
        <v>213</v>
      </c>
      <c r="M37" s="148">
        <v>2200</v>
      </c>
      <c r="N37" s="152">
        <v>2100</v>
      </c>
      <c r="O37" s="147" t="s">
        <v>213</v>
      </c>
      <c r="P37" s="148">
        <v>2200</v>
      </c>
      <c r="Q37" s="152">
        <v>2100</v>
      </c>
      <c r="R37" s="147" t="s">
        <v>213</v>
      </c>
      <c r="S37" s="148">
        <v>2200</v>
      </c>
      <c r="T37" s="647"/>
      <c r="U37" s="621"/>
      <c r="V37" s="648"/>
      <c r="W37" s="647"/>
      <c r="X37" s="621"/>
      <c r="Y37" s="648"/>
      <c r="Z37" s="149"/>
      <c r="AA37" s="149"/>
      <c r="AB37" s="150"/>
      <c r="AC37" s="150"/>
      <c r="AD37" s="150"/>
      <c r="AE37" s="150"/>
      <c r="AF37" s="150"/>
      <c r="AG37" s="150"/>
      <c r="AH37" s="150"/>
      <c r="AI37" s="150"/>
      <c r="AJ37" s="150"/>
      <c r="AK37" s="150"/>
      <c r="AL37" s="150"/>
    </row>
    <row r="38" spans="1:38" ht="20.25" customHeight="1">
      <c r="A38" s="153"/>
      <c r="B38" s="647"/>
      <c r="C38" s="621"/>
      <c r="D38" s="648"/>
      <c r="E38" s="647"/>
      <c r="F38" s="621"/>
      <c r="G38" s="648"/>
      <c r="H38" s="667" t="str">
        <f>IFERROR(VLOOKUP(①ひな形!I46,①ひな形!$G$18:$I$26,2,FALSE),
IFERROR(VLOOKUP(①ひな形!I46,①ひな形!$K$18:$M$26,2,FALSE),
IFERROR(VLOOKUP(①ひな形!I46,①ひな形!$O$18:$Q$26,2,FALSE),
IFERROR(VLOOKUP(①ひな形!I46,①ひな形!$S$18:$U$26,2,FALSE),
IFERROR(VLOOKUP(①ひな形!I46,①ひな形!$W$18:$Y$26,2,FALSE),
IFERROR(VLOOKUP(①ひな形!I46,①ひな形!$AA$18:$AC$26,2,FALSE),
VLOOKUP(①ひな形!I46,①ひな形!$AE$18:$AG$25,2,FALSE)))))))</f>
        <v>Hip＆Leg🔰</v>
      </c>
      <c r="I38" s="621"/>
      <c r="J38" s="621"/>
      <c r="K38" s="668" t="str">
        <f>IFERROR(VLOOKUP(①ひな形!J46,①ひな形!$G$18:$I$26,2,FALSE),
IFERROR(VLOOKUP(①ひな形!J46,①ひな形!$K$18:$M$26,2,FALSE),
IFERROR(VLOOKUP(①ひな形!J46,①ひな形!$O$18:$Q$26,2,FALSE),
IFERROR(VLOOKUP(①ひな形!J46,①ひな形!$S$18:$U$26,2,FALSE),
IFERROR(VLOOKUP(①ひな形!J46,①ひな形!$W$18:$Y$26,2,FALSE),
IFERROR(VLOOKUP(①ひな形!J46,①ひな形!$AA$18:$AC$26,2,FALSE),
VLOOKUP(①ひな形!J46,①ひな形!$AE$18:$AG$25,2,FALSE)))))))</f>
        <v>Waist🔰</v>
      </c>
      <c r="L38" s="621"/>
      <c r="M38" s="648"/>
      <c r="N38" s="669" t="str">
        <f>IFERROR(VLOOKUP(①ひな形!K46,①ひな形!$G$18:$I$26,2,FALSE),
IFERROR(VLOOKUP(①ひな形!K46,①ひな形!$K$18:$M$26,2,FALSE),
IFERROR(VLOOKUP(①ひな形!K46,①ひな形!$O$18:$Q$26,2,FALSE),
IFERROR(VLOOKUP(①ひな形!K46,①ひな形!$S$18:$U$26,2,FALSE),
IFERROR(VLOOKUP(①ひな形!K46,①ひな形!$W$18:$Y$26,2,FALSE),
IFERROR(VLOOKUP(①ひな形!K46,①ひな形!$AA$18:$AC$26,2,FALSE),
VLOOKUP(①ひな形!K46,①ひな形!$AE$18:$AG$25,2,FALSE)))))))</f>
        <v>Back＆Arm🔰</v>
      </c>
      <c r="O38" s="621"/>
      <c r="P38" s="621"/>
      <c r="Q38" s="668" t="str">
        <f>IFERROR(VLOOKUP(①ひな形!L46,①ひな形!$G$18:$I$26,2,FALSE),
IFERROR(VLOOKUP(①ひな形!L46,①ひな形!$K$18:$M$26,2,FALSE),
IFERROR(VLOOKUP(①ひな形!L46,①ひな形!$O$18:$Q$26,2,FALSE),
IFERROR(VLOOKUP(①ひな形!L46,①ひな形!$S$18:$U$26,2,FALSE),
IFERROR(VLOOKUP(①ひな形!L46,①ひな形!$W$18:$Y$26,2,FALSE),
IFERROR(VLOOKUP(①ひな形!L46,①ひな形!$AA$18:$AC$26,2,FALSE),
VLOOKUP(①ひな形!L46,①ひな形!$AE$18:$AG$25,2,FALSE)))))))</f>
        <v>Pilates Cardio</v>
      </c>
      <c r="R38" s="621"/>
      <c r="S38" s="648"/>
      <c r="T38" s="647"/>
      <c r="U38" s="621"/>
      <c r="V38" s="648"/>
      <c r="W38" s="647"/>
      <c r="X38" s="621"/>
      <c r="Y38" s="648"/>
      <c r="Z38" s="154"/>
      <c r="AA38" s="154"/>
      <c r="AB38" s="154"/>
      <c r="AC38" s="154"/>
      <c r="AD38" s="154"/>
      <c r="AE38" s="154"/>
      <c r="AF38" s="154"/>
      <c r="AG38" s="154"/>
      <c r="AH38" s="154"/>
      <c r="AI38" s="154"/>
      <c r="AJ38" s="154"/>
      <c r="AK38" s="154"/>
      <c r="AL38" s="154"/>
    </row>
    <row r="39" spans="1:38" ht="20.25" customHeight="1">
      <c r="A39" s="153"/>
      <c r="B39" s="647"/>
      <c r="C39" s="621"/>
      <c r="D39" s="648"/>
      <c r="E39" s="647"/>
      <c r="F39" s="621"/>
      <c r="G39" s="648"/>
      <c r="H39" s="621"/>
      <c r="I39" s="621"/>
      <c r="J39" s="621"/>
      <c r="K39" s="647"/>
      <c r="L39" s="621"/>
      <c r="M39" s="648"/>
      <c r="N39" s="621"/>
      <c r="O39" s="621"/>
      <c r="P39" s="621"/>
      <c r="Q39" s="647"/>
      <c r="R39" s="621"/>
      <c r="S39" s="648"/>
      <c r="T39" s="647"/>
      <c r="U39" s="621"/>
      <c r="V39" s="648"/>
      <c r="W39" s="647"/>
      <c r="X39" s="621"/>
      <c r="Y39" s="648"/>
      <c r="Z39" s="154"/>
      <c r="AA39" s="154"/>
      <c r="AB39" s="154"/>
      <c r="AC39" s="154"/>
      <c r="AD39" s="154"/>
      <c r="AE39" s="154"/>
      <c r="AF39" s="154"/>
      <c r="AG39" s="154"/>
      <c r="AH39" s="154"/>
      <c r="AI39" s="154"/>
      <c r="AJ39" s="154"/>
      <c r="AK39" s="154"/>
      <c r="AL39" s="154"/>
    </row>
    <row r="40" spans="1:38" ht="20.25" customHeight="1">
      <c r="A40" s="155"/>
      <c r="B40" s="649"/>
      <c r="C40" s="650"/>
      <c r="D40" s="651"/>
      <c r="E40" s="649"/>
      <c r="F40" s="650"/>
      <c r="G40" s="651"/>
      <c r="H40" s="677" t="str">
        <f>①ひな形!I47</f>
        <v>rena.H</v>
      </c>
      <c r="I40" s="650"/>
      <c r="J40" s="651"/>
      <c r="K40" s="670" t="str">
        <f>①ひな形!J47</f>
        <v>Nagi.k</v>
      </c>
      <c r="L40" s="650"/>
      <c r="M40" s="651"/>
      <c r="N40" s="670" t="str">
        <f>①ひな形!K47</f>
        <v>Nagi.k</v>
      </c>
      <c r="O40" s="650"/>
      <c r="P40" s="651"/>
      <c r="Q40" s="670" t="str">
        <f>①ひな形!L47</f>
        <v>Rion.S</v>
      </c>
      <c r="R40" s="650"/>
      <c r="S40" s="651"/>
      <c r="T40" s="649"/>
      <c r="U40" s="650"/>
      <c r="V40" s="651"/>
      <c r="W40" s="649"/>
      <c r="X40" s="650"/>
      <c r="Y40" s="651"/>
      <c r="Z40" s="151"/>
      <c r="AA40" s="151"/>
      <c r="AB40" s="139"/>
      <c r="AC40" s="139"/>
      <c r="AD40" s="139"/>
      <c r="AE40" s="139"/>
      <c r="AF40" s="139"/>
      <c r="AG40" s="139"/>
      <c r="AH40" s="139"/>
      <c r="AI40" s="139"/>
      <c r="AJ40" s="139"/>
      <c r="AK40" s="139"/>
      <c r="AL40" s="139"/>
    </row>
    <row r="41" spans="1:38" ht="20.25" customHeight="1">
      <c r="A41" s="139"/>
      <c r="B41" s="157"/>
      <c r="C41" s="157"/>
      <c r="D41" s="157"/>
      <c r="E41" s="158"/>
      <c r="F41" s="158"/>
      <c r="G41" s="158"/>
      <c r="H41" s="158"/>
      <c r="I41" s="158"/>
      <c r="J41" s="158"/>
      <c r="K41" s="158"/>
      <c r="L41" s="158"/>
      <c r="M41" s="158"/>
      <c r="N41" s="158"/>
      <c r="O41" s="158"/>
      <c r="P41" s="158"/>
      <c r="Q41" s="158"/>
      <c r="R41" s="158"/>
      <c r="S41" s="158"/>
      <c r="T41" s="158"/>
      <c r="U41" s="158"/>
      <c r="V41" s="158"/>
      <c r="W41" s="158"/>
      <c r="X41" s="158"/>
      <c r="Y41" s="158"/>
      <c r="Z41" s="151"/>
      <c r="AA41" s="151"/>
      <c r="AB41" s="139"/>
      <c r="AC41" s="139"/>
      <c r="AD41" s="139"/>
      <c r="AE41" s="139"/>
      <c r="AF41" s="139"/>
      <c r="AG41" s="139"/>
      <c r="AH41" s="139"/>
      <c r="AI41" s="139"/>
      <c r="AJ41" s="139"/>
      <c r="AK41" s="139"/>
      <c r="AL41" s="139"/>
    </row>
    <row r="42" spans="1:38" ht="20.25" customHeight="1">
      <c r="A42" s="154"/>
      <c r="B42" s="157"/>
      <c r="C42" s="157"/>
      <c r="D42" s="157"/>
      <c r="E42" s="158"/>
      <c r="F42" s="158"/>
      <c r="G42" s="158"/>
      <c r="H42" s="680"/>
      <c r="I42" s="621"/>
      <c r="J42" s="621"/>
      <c r="K42" s="158"/>
      <c r="L42" s="158"/>
      <c r="M42" s="158"/>
      <c r="N42" s="158"/>
      <c r="O42" s="158"/>
      <c r="P42" s="158"/>
      <c r="Q42" s="158"/>
      <c r="R42" s="158"/>
      <c r="S42" s="158"/>
      <c r="T42" s="158"/>
      <c r="U42" s="158"/>
      <c r="V42" s="158"/>
      <c r="W42" s="158"/>
      <c r="X42" s="158"/>
      <c r="Y42" s="158"/>
      <c r="Z42" s="151"/>
      <c r="AA42" s="151"/>
      <c r="AB42" s="154"/>
      <c r="AC42" s="154"/>
      <c r="AD42" s="154"/>
      <c r="AE42" s="154"/>
      <c r="AF42" s="154"/>
      <c r="AG42" s="154"/>
      <c r="AH42" s="154"/>
      <c r="AI42" s="154"/>
      <c r="AJ42" s="154"/>
      <c r="AK42" s="154"/>
      <c r="AL42" s="154"/>
    </row>
    <row r="43" spans="1:38" ht="26.25" customHeight="1">
      <c r="A43" s="24"/>
      <c r="B43" s="674" t="s">
        <v>206</v>
      </c>
      <c r="C43" s="621"/>
      <c r="D43" s="676" t="str">
        <f>D2</f>
        <v>筑紫野店</v>
      </c>
      <c r="E43" s="621"/>
      <c r="F43" s="621"/>
      <c r="G43" s="621"/>
      <c r="H43" s="621"/>
      <c r="I43" s="621"/>
      <c r="J43" s="159" t="s">
        <v>208</v>
      </c>
      <c r="K43" s="688">
        <f>B44</f>
        <v>46062</v>
      </c>
      <c r="L43" s="621"/>
      <c r="M43" s="159" t="s">
        <v>209</v>
      </c>
      <c r="N43" s="688">
        <f>W44</f>
        <v>46069</v>
      </c>
      <c r="O43" s="621"/>
      <c r="P43" s="159" t="s">
        <v>210</v>
      </c>
      <c r="Q43" s="689" t="s">
        <v>211</v>
      </c>
      <c r="R43" s="621"/>
      <c r="S43" s="621"/>
      <c r="T43" s="24"/>
      <c r="U43" s="24"/>
      <c r="V43" s="24"/>
      <c r="W43" s="687"/>
      <c r="X43" s="621"/>
      <c r="Y43" s="24"/>
      <c r="Z43" s="24"/>
      <c r="AA43" s="24"/>
      <c r="AB43" s="24"/>
      <c r="AC43" s="24"/>
      <c r="AD43" s="24"/>
      <c r="AE43" s="24"/>
      <c r="AF43" s="24"/>
      <c r="AG43" s="24"/>
      <c r="AH43" s="24"/>
      <c r="AI43" s="24"/>
      <c r="AJ43" s="24"/>
      <c r="AK43" s="24"/>
      <c r="AL43" s="24"/>
    </row>
    <row r="44" spans="1:38" ht="20.25" customHeight="1">
      <c r="A44" s="144"/>
      <c r="B44" s="672">
        <f>$B$3+8</f>
        <v>46062</v>
      </c>
      <c r="C44" s="625"/>
      <c r="D44" s="608"/>
      <c r="E44" s="672">
        <f>$B$3+9</f>
        <v>46063</v>
      </c>
      <c r="F44" s="625"/>
      <c r="G44" s="608"/>
      <c r="H44" s="672">
        <f>$B$3+10</f>
        <v>46064</v>
      </c>
      <c r="I44" s="625"/>
      <c r="J44" s="608"/>
      <c r="K44" s="672">
        <f>$B$3+11</f>
        <v>46065</v>
      </c>
      <c r="L44" s="625"/>
      <c r="M44" s="608"/>
      <c r="N44" s="672">
        <f>$B$3+12</f>
        <v>46066</v>
      </c>
      <c r="O44" s="625"/>
      <c r="P44" s="608"/>
      <c r="Q44" s="672">
        <f>$B$3+13</f>
        <v>46067</v>
      </c>
      <c r="R44" s="625"/>
      <c r="S44" s="608"/>
      <c r="T44" s="672">
        <f>$B$3+14</f>
        <v>46068</v>
      </c>
      <c r="U44" s="625"/>
      <c r="V44" s="608"/>
      <c r="W44" s="672">
        <f>$B$3+15</f>
        <v>46069</v>
      </c>
      <c r="X44" s="625"/>
      <c r="Y44" s="608"/>
      <c r="Z44" s="144"/>
      <c r="AA44" s="144"/>
      <c r="AB44" s="144"/>
      <c r="AC44" s="144"/>
      <c r="AD44" s="144"/>
      <c r="AE44" s="144"/>
      <c r="AF44" s="144"/>
      <c r="AG44" s="144"/>
      <c r="AH44" s="144"/>
      <c r="AI44" s="144"/>
      <c r="AJ44" s="144"/>
      <c r="AK44" s="144"/>
      <c r="AL44" s="144"/>
    </row>
    <row r="45" spans="1:38" ht="20.25" customHeight="1">
      <c r="A45" s="144"/>
      <c r="B45" s="666" t="str">
        <f>TEXT(B44,"ddd")</f>
        <v>Mon</v>
      </c>
      <c r="C45" s="625"/>
      <c r="D45" s="608"/>
      <c r="E45" s="666" t="str">
        <f>TEXT(E44,"ddd")</f>
        <v>Tue</v>
      </c>
      <c r="F45" s="625"/>
      <c r="G45" s="608"/>
      <c r="H45" s="681" t="str">
        <f>TEXT(H44,"ddd")</f>
        <v>Wed</v>
      </c>
      <c r="I45" s="625"/>
      <c r="J45" s="608"/>
      <c r="K45" s="666" t="str">
        <f>TEXT(K44,"ddd")</f>
        <v>Thu</v>
      </c>
      <c r="L45" s="625"/>
      <c r="M45" s="608"/>
      <c r="N45" s="666" t="str">
        <f>TEXT(N44,"ddd")</f>
        <v>Fri</v>
      </c>
      <c r="O45" s="625"/>
      <c r="P45" s="608"/>
      <c r="Q45" s="666" t="str">
        <f>TEXT(Q44,"ddd")</f>
        <v>Sat</v>
      </c>
      <c r="R45" s="625"/>
      <c r="S45" s="608"/>
      <c r="T45" s="666" t="str">
        <f>TEXT(T44,"ddd")</f>
        <v>Sun</v>
      </c>
      <c r="U45" s="625"/>
      <c r="V45" s="608"/>
      <c r="W45" s="666" t="str">
        <f>TEXT(W44,"ddd")</f>
        <v>Mon</v>
      </c>
      <c r="X45" s="625"/>
      <c r="Y45" s="608"/>
      <c r="Z45" s="144"/>
      <c r="AA45" s="144"/>
      <c r="AB45" s="144"/>
      <c r="AC45" s="144"/>
      <c r="AD45" s="144"/>
      <c r="AE45" s="144"/>
      <c r="AF45" s="144"/>
      <c r="AG45" s="144"/>
      <c r="AH45" s="144"/>
      <c r="AI45" s="144"/>
      <c r="AJ45" s="144"/>
      <c r="AK45" s="144"/>
      <c r="AL45" s="144"/>
    </row>
    <row r="46" spans="1:38" ht="20.25" customHeight="1">
      <c r="A46" s="139"/>
      <c r="B46" s="665" t="s">
        <v>205</v>
      </c>
      <c r="C46" s="646"/>
      <c r="D46" s="612"/>
      <c r="E46" s="146">
        <v>1030</v>
      </c>
      <c r="F46" s="147" t="s">
        <v>213</v>
      </c>
      <c r="G46" s="148">
        <v>1130</v>
      </c>
      <c r="H46" s="146">
        <v>1030</v>
      </c>
      <c r="I46" s="147" t="s">
        <v>213</v>
      </c>
      <c r="J46" s="148">
        <v>1130</v>
      </c>
      <c r="K46" s="665" t="s">
        <v>205</v>
      </c>
      <c r="L46" s="646"/>
      <c r="M46" s="612"/>
      <c r="N46" s="146">
        <v>1030</v>
      </c>
      <c r="O46" s="147" t="s">
        <v>213</v>
      </c>
      <c r="P46" s="148">
        <v>1130</v>
      </c>
      <c r="Q46" s="146">
        <v>1030</v>
      </c>
      <c r="R46" s="147" t="s">
        <v>213</v>
      </c>
      <c r="S46" s="148">
        <v>1130</v>
      </c>
      <c r="T46" s="146">
        <v>1030</v>
      </c>
      <c r="U46" s="147" t="s">
        <v>213</v>
      </c>
      <c r="V46" s="148">
        <v>1130</v>
      </c>
      <c r="W46" s="645" t="s">
        <v>205</v>
      </c>
      <c r="X46" s="646"/>
      <c r="Y46" s="612"/>
      <c r="Z46" s="151"/>
      <c r="AA46" s="151"/>
      <c r="AB46" s="139"/>
      <c r="AC46" s="139"/>
      <c r="AD46" s="139"/>
      <c r="AE46" s="139"/>
      <c r="AF46" s="139"/>
      <c r="AG46" s="139"/>
      <c r="AH46" s="139"/>
      <c r="AI46" s="139"/>
      <c r="AJ46" s="139"/>
      <c r="AK46" s="139"/>
      <c r="AL46" s="139"/>
    </row>
    <row r="47" spans="1:38" ht="20.25" customHeight="1">
      <c r="A47" s="154"/>
      <c r="B47" s="647"/>
      <c r="C47" s="621"/>
      <c r="D47" s="648"/>
      <c r="E47" s="671"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f>
        <v>jump to burn</v>
      </c>
      <c r="F47" s="621"/>
      <c r="G47" s="648"/>
      <c r="H47" s="669"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f>
        <v>Basic🔰</v>
      </c>
      <c r="I47" s="621"/>
      <c r="J47" s="621"/>
      <c r="K47" s="647"/>
      <c r="L47" s="621"/>
      <c r="M47" s="648"/>
      <c r="N47" s="667" t="str">
        <f>IFERROR(VLOOKUP(①ひな形!S30,①ひな形!$G$18:$I$26,2,FALSE),
IFERROR(VLOOKUP(①ひな形!S30,①ひな形!$K$18:$M$26,2,FALSE),
IFERROR(VLOOKUP(①ひな形!S30,①ひな形!$O$18:$Q$26,2,FALSE),
IFERROR(VLOOKUP(①ひな形!S30,①ひな形!$S$18:$U$26,2,FALSE),
IFERROR(VLOOKUP(①ひな形!S30,①ひな形!$W$18:$Y$26,2,FALSE),
IFERROR(VLOOKUP(①ひな形!S30,①ひな形!$AA$18:$AC$26,2,FALSE),
VLOOKUP(①ひな形!S30,①ひな形!$AE$18:$AG$25,2,FALSE)))))))</f>
        <v>Waist🔰</v>
      </c>
      <c r="O47" s="621"/>
      <c r="P47" s="621"/>
      <c r="Q47" s="668"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f>
        <v>Hip＆Leg🔰</v>
      </c>
      <c r="R47" s="621"/>
      <c r="S47" s="648"/>
      <c r="T47" s="669"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f>
        <v>Back＆Arm🔰</v>
      </c>
      <c r="U47" s="621"/>
      <c r="V47" s="621"/>
      <c r="W47" s="647"/>
      <c r="X47" s="621"/>
      <c r="Y47" s="648"/>
      <c r="Z47" s="154"/>
      <c r="AA47" s="154"/>
      <c r="AB47" s="154"/>
      <c r="AC47" s="154"/>
      <c r="AD47" s="154"/>
      <c r="AE47" s="154"/>
      <c r="AF47" s="154"/>
      <c r="AG47" s="154"/>
      <c r="AH47" s="154"/>
      <c r="AI47" s="154"/>
      <c r="AJ47" s="154"/>
      <c r="AK47" s="154"/>
      <c r="AL47" s="154"/>
    </row>
    <row r="48" spans="1:38" ht="20.25" customHeight="1">
      <c r="A48" s="154"/>
      <c r="B48" s="647"/>
      <c r="C48" s="621"/>
      <c r="D48" s="648"/>
      <c r="E48" s="647"/>
      <c r="F48" s="621"/>
      <c r="G48" s="648"/>
      <c r="H48" s="621"/>
      <c r="I48" s="621"/>
      <c r="J48" s="621"/>
      <c r="K48" s="647"/>
      <c r="L48" s="621"/>
      <c r="M48" s="648"/>
      <c r="N48" s="621"/>
      <c r="O48" s="621"/>
      <c r="P48" s="621"/>
      <c r="Q48" s="647"/>
      <c r="R48" s="621"/>
      <c r="S48" s="648"/>
      <c r="T48" s="621"/>
      <c r="U48" s="621"/>
      <c r="V48" s="621"/>
      <c r="W48" s="647"/>
      <c r="X48" s="621"/>
      <c r="Y48" s="648"/>
      <c r="Z48" s="154"/>
      <c r="AA48" s="154"/>
      <c r="AB48" s="154"/>
      <c r="AC48" s="154"/>
      <c r="AD48" s="154"/>
      <c r="AE48" s="154"/>
      <c r="AF48" s="154"/>
      <c r="AG48" s="154"/>
      <c r="AH48" s="154"/>
      <c r="AI48" s="154"/>
      <c r="AJ48" s="154"/>
      <c r="AK48" s="154"/>
      <c r="AL48" s="154"/>
    </row>
    <row r="49" spans="1:38" ht="20.25" customHeight="1">
      <c r="A49" s="139"/>
      <c r="B49" s="647"/>
      <c r="C49" s="621"/>
      <c r="D49" s="648"/>
      <c r="E49" s="670" t="str">
        <f>①ひな形!P31</f>
        <v>Rion.S</v>
      </c>
      <c r="F49" s="650"/>
      <c r="G49" s="651"/>
      <c r="H49" s="670" t="str">
        <f>①ひな形!Q31</f>
        <v>misaki.h</v>
      </c>
      <c r="I49" s="650"/>
      <c r="J49" s="651"/>
      <c r="K49" s="647"/>
      <c r="L49" s="621"/>
      <c r="M49" s="648"/>
      <c r="N49" s="677" t="str">
        <f>①ひな形!S31</f>
        <v>rena.H</v>
      </c>
      <c r="O49" s="650"/>
      <c r="P49" s="651"/>
      <c r="Q49" s="670" t="str">
        <f>①ひな形!T31</f>
        <v>Rion.S</v>
      </c>
      <c r="R49" s="650"/>
      <c r="S49" s="651"/>
      <c r="T49" s="670" t="str">
        <f>①ひな形!U31</f>
        <v>Nagi.k</v>
      </c>
      <c r="U49" s="650"/>
      <c r="V49" s="651"/>
      <c r="W49" s="647"/>
      <c r="X49" s="621"/>
      <c r="Y49" s="648"/>
      <c r="Z49" s="151"/>
      <c r="AA49" s="151"/>
      <c r="AB49" s="139"/>
      <c r="AC49" s="139"/>
      <c r="AD49" s="139"/>
      <c r="AE49" s="139"/>
      <c r="AF49" s="139"/>
      <c r="AG49" s="139"/>
      <c r="AH49" s="139"/>
      <c r="AI49" s="139"/>
      <c r="AJ49" s="139"/>
      <c r="AK49" s="139"/>
      <c r="AL49" s="139"/>
    </row>
    <row r="50" spans="1:38" ht="20.25" customHeight="1">
      <c r="A50" s="139"/>
      <c r="B50" s="647"/>
      <c r="C50" s="621"/>
      <c r="D50" s="648"/>
      <c r="E50" s="146">
        <v>1200</v>
      </c>
      <c r="F50" s="147" t="s">
        <v>213</v>
      </c>
      <c r="G50" s="148">
        <v>1300</v>
      </c>
      <c r="H50" s="146">
        <v>1200</v>
      </c>
      <c r="I50" s="147" t="s">
        <v>213</v>
      </c>
      <c r="J50" s="148">
        <v>1300</v>
      </c>
      <c r="K50" s="647"/>
      <c r="L50" s="621"/>
      <c r="M50" s="648"/>
      <c r="N50" s="146">
        <v>1200</v>
      </c>
      <c r="O50" s="147" t="s">
        <v>213</v>
      </c>
      <c r="P50" s="148">
        <v>1300</v>
      </c>
      <c r="Q50" s="146">
        <v>1200</v>
      </c>
      <c r="R50" s="147" t="s">
        <v>213</v>
      </c>
      <c r="S50" s="148">
        <v>1300</v>
      </c>
      <c r="T50" s="152">
        <v>1230</v>
      </c>
      <c r="U50" s="147" t="s">
        <v>213</v>
      </c>
      <c r="V50" s="148">
        <v>1330</v>
      </c>
      <c r="W50" s="647"/>
      <c r="X50" s="621"/>
      <c r="Y50" s="648"/>
      <c r="Z50" s="151"/>
      <c r="AA50" s="151"/>
      <c r="AB50" s="139"/>
      <c r="AC50" s="139"/>
      <c r="AD50" s="139"/>
      <c r="AE50" s="139"/>
      <c r="AF50" s="139"/>
      <c r="AG50" s="139"/>
      <c r="AH50" s="139"/>
      <c r="AI50" s="139"/>
      <c r="AJ50" s="139"/>
      <c r="AK50" s="139"/>
      <c r="AL50" s="139"/>
    </row>
    <row r="51" spans="1:38" ht="20.25" customHeight="1">
      <c r="A51" s="154"/>
      <c r="B51" s="647"/>
      <c r="C51" s="621"/>
      <c r="D51" s="648"/>
      <c r="E51" s="671"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f>
        <v>Stretch＆Conditioning🔰</v>
      </c>
      <c r="F51" s="621"/>
      <c r="G51" s="648"/>
      <c r="H51" s="667"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f>
        <v>Waist🔰</v>
      </c>
      <c r="I51" s="621"/>
      <c r="J51" s="621"/>
      <c r="K51" s="647"/>
      <c r="L51" s="621"/>
      <c r="M51" s="648"/>
      <c r="N51" s="669" t="str">
        <f>IFERROR(VLOOKUP(①ひな形!S32,①ひな形!$G$18:$I$26,2,FALSE),
IFERROR(VLOOKUP(①ひな形!S32,①ひな形!$K$18:$M$26,2,FALSE),
IFERROR(VLOOKUP(①ひな形!S32,①ひな形!$O$18:$Q$26,2,FALSE),
IFERROR(VLOOKUP(①ひな形!S32,①ひな形!$S$18:$U$26,2,FALSE),
IFERROR(VLOOKUP(①ひな形!S32,①ひな形!$W$18:$Y$26,2,FALSE),
IFERROR(VLOOKUP(①ひな形!S32,①ひな形!$AA$18:$AC$26,2,FALSE),
VLOOKUP(①ひな形!S32,①ひな形!$AE$18:$AG$25,2,FALSE)))))))</f>
        <v>Hip＆Leg🔰</v>
      </c>
      <c r="O51" s="621"/>
      <c r="P51" s="621"/>
      <c r="Q51" s="671"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f>
        <v>Waist🔰</v>
      </c>
      <c r="R51" s="621"/>
      <c r="S51" s="648"/>
      <c r="T51" s="667"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f>
        <v>Hip＆Leg🔰</v>
      </c>
      <c r="U51" s="621"/>
      <c r="V51" s="621"/>
      <c r="W51" s="647"/>
      <c r="X51" s="621"/>
      <c r="Y51" s="648"/>
      <c r="Z51" s="154"/>
      <c r="AA51" s="154"/>
      <c r="AB51" s="154"/>
      <c r="AC51" s="154"/>
      <c r="AD51" s="154"/>
      <c r="AE51" s="154"/>
      <c r="AF51" s="154"/>
      <c r="AG51" s="154"/>
      <c r="AH51" s="154"/>
      <c r="AI51" s="154"/>
      <c r="AJ51" s="154"/>
      <c r="AK51" s="154"/>
      <c r="AL51" s="154"/>
    </row>
    <row r="52" spans="1:38" ht="20.25" customHeight="1">
      <c r="A52" s="154"/>
      <c r="B52" s="647"/>
      <c r="C52" s="621"/>
      <c r="D52" s="648"/>
      <c r="E52" s="647"/>
      <c r="F52" s="621"/>
      <c r="G52" s="648"/>
      <c r="H52" s="621"/>
      <c r="I52" s="621"/>
      <c r="J52" s="621"/>
      <c r="K52" s="647"/>
      <c r="L52" s="621"/>
      <c r="M52" s="648"/>
      <c r="N52" s="621"/>
      <c r="O52" s="621"/>
      <c r="P52" s="621"/>
      <c r="Q52" s="647"/>
      <c r="R52" s="621"/>
      <c r="S52" s="648"/>
      <c r="T52" s="621"/>
      <c r="U52" s="621"/>
      <c r="V52" s="621"/>
      <c r="W52" s="647"/>
      <c r="X52" s="621"/>
      <c r="Y52" s="648"/>
      <c r="Z52" s="154"/>
      <c r="AA52" s="154"/>
      <c r="AB52" s="154"/>
      <c r="AC52" s="154"/>
      <c r="AD52" s="154"/>
      <c r="AE52" s="154"/>
      <c r="AF52" s="154"/>
      <c r="AG52" s="154"/>
      <c r="AH52" s="154"/>
      <c r="AI52" s="154"/>
      <c r="AJ52" s="154"/>
      <c r="AK52" s="154"/>
      <c r="AL52" s="154"/>
    </row>
    <row r="53" spans="1:38" ht="20.25" customHeight="1">
      <c r="A53" s="139"/>
      <c r="B53" s="647"/>
      <c r="C53" s="621"/>
      <c r="D53" s="648"/>
      <c r="E53" s="670" t="str">
        <f>①ひな形!P33</f>
        <v>misaki.h</v>
      </c>
      <c r="F53" s="650"/>
      <c r="G53" s="651"/>
      <c r="H53" s="677" t="str">
        <f>①ひな形!Q33</f>
        <v>rena.H</v>
      </c>
      <c r="I53" s="650"/>
      <c r="J53" s="651"/>
      <c r="K53" s="647"/>
      <c r="L53" s="621"/>
      <c r="M53" s="648"/>
      <c r="N53" s="677" t="str">
        <f>①ひな形!S33</f>
        <v>rena.H</v>
      </c>
      <c r="O53" s="650"/>
      <c r="P53" s="651"/>
      <c r="Q53" s="670" t="str">
        <f>①ひな形!T33</f>
        <v>Nagi.k</v>
      </c>
      <c r="R53" s="650"/>
      <c r="S53" s="651"/>
      <c r="T53" s="670" t="str">
        <f>①ひな形!U33</f>
        <v>Rion.S</v>
      </c>
      <c r="U53" s="650"/>
      <c r="V53" s="651"/>
      <c r="W53" s="647"/>
      <c r="X53" s="621"/>
      <c r="Y53" s="648"/>
      <c r="Z53" s="151"/>
      <c r="AA53" s="151"/>
      <c r="AB53" s="139"/>
      <c r="AC53" s="139"/>
      <c r="AD53" s="139"/>
      <c r="AE53" s="139"/>
      <c r="AF53" s="139"/>
      <c r="AG53" s="139"/>
      <c r="AH53" s="139"/>
      <c r="AI53" s="139"/>
      <c r="AJ53" s="139"/>
      <c r="AK53" s="139"/>
      <c r="AL53" s="139"/>
    </row>
    <row r="54" spans="1:38" ht="20.25" customHeight="1">
      <c r="A54" s="139"/>
      <c r="B54" s="647"/>
      <c r="C54" s="621"/>
      <c r="D54" s="648"/>
      <c r="E54" s="156">
        <v>1330</v>
      </c>
      <c r="F54" s="147" t="s">
        <v>213</v>
      </c>
      <c r="G54" s="148">
        <v>1430</v>
      </c>
      <c r="H54" s="146">
        <v>1330</v>
      </c>
      <c r="I54" s="147" t="s">
        <v>213</v>
      </c>
      <c r="J54" s="148">
        <v>1430</v>
      </c>
      <c r="K54" s="647"/>
      <c r="L54" s="621"/>
      <c r="M54" s="648"/>
      <c r="N54" s="156">
        <v>1330</v>
      </c>
      <c r="O54" s="147" t="s">
        <v>213</v>
      </c>
      <c r="P54" s="148">
        <v>1430</v>
      </c>
      <c r="Q54" s="146">
        <v>1330</v>
      </c>
      <c r="R54" s="147" t="s">
        <v>213</v>
      </c>
      <c r="S54" s="148">
        <v>1430</v>
      </c>
      <c r="T54" s="152">
        <v>1430</v>
      </c>
      <c r="U54" s="147" t="s">
        <v>213</v>
      </c>
      <c r="V54" s="148">
        <v>1530</v>
      </c>
      <c r="W54" s="647"/>
      <c r="X54" s="621"/>
      <c r="Y54" s="648"/>
      <c r="Z54" s="151"/>
      <c r="AA54" s="151"/>
      <c r="AB54" s="139"/>
      <c r="AC54" s="139"/>
      <c r="AD54" s="139"/>
      <c r="AE54" s="139"/>
      <c r="AF54" s="139"/>
      <c r="AG54" s="139"/>
      <c r="AH54" s="139"/>
      <c r="AI54" s="139"/>
      <c r="AJ54" s="139"/>
      <c r="AK54" s="139"/>
      <c r="AL54" s="139"/>
    </row>
    <row r="55" spans="1:38" ht="20.25" customHeight="1">
      <c r="A55" s="154"/>
      <c r="B55" s="647"/>
      <c r="C55" s="621"/>
      <c r="D55" s="648"/>
      <c r="E55" s="671"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f>
        <v>Basic🔰</v>
      </c>
      <c r="F55" s="621"/>
      <c r="G55" s="648"/>
      <c r="H55" s="667"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f>
        <v>Stretch＆Conditioning🔰</v>
      </c>
      <c r="I55" s="621"/>
      <c r="J55" s="621"/>
      <c r="K55" s="647"/>
      <c r="L55" s="621"/>
      <c r="M55" s="648"/>
      <c r="N55" s="669" t="str">
        <f>IFERROR(VLOOKUP(①ひな形!S34,①ひな形!$G$18:$I$26,2,FALSE),
IFERROR(VLOOKUP(①ひな形!S34,①ひな形!$K$18:$M$26,2,FALSE),
IFERROR(VLOOKUP(①ひな形!S34,①ひな形!$O$18:$Q$26,2,FALSE),
IFERROR(VLOOKUP(①ひな形!S34,①ひな形!$S$18:$U$26,2,FALSE),
IFERROR(VLOOKUP(①ひな形!S34,①ひな形!$W$18:$Y$26,2,FALSE),
IFERROR(VLOOKUP(①ひな形!S34,①ひな形!$AA$18:$AC$26,2,FALSE),
VLOOKUP(①ひな形!S34,①ひな形!$AE$18:$AG$25,2,FALSE)))))))</f>
        <v>Pilates Cardio</v>
      </c>
      <c r="O55" s="621"/>
      <c r="P55" s="621"/>
      <c r="Q55" s="668"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f>
        <v>jump to burn</v>
      </c>
      <c r="R55" s="621"/>
      <c r="S55" s="648"/>
      <c r="T55" s="667"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f>
        <v>Basic🔰</v>
      </c>
      <c r="U55" s="621"/>
      <c r="V55" s="621"/>
      <c r="W55" s="647"/>
      <c r="X55" s="621"/>
      <c r="Y55" s="648"/>
      <c r="Z55" s="154"/>
      <c r="AA55" s="154"/>
      <c r="AB55" s="154"/>
      <c r="AC55" s="154"/>
      <c r="AD55" s="154"/>
      <c r="AE55" s="154"/>
      <c r="AF55" s="154"/>
      <c r="AG55" s="154"/>
      <c r="AH55" s="154"/>
      <c r="AI55" s="154"/>
      <c r="AJ55" s="154"/>
      <c r="AK55" s="154"/>
      <c r="AL55" s="154"/>
    </row>
    <row r="56" spans="1:38" ht="20.25" customHeight="1">
      <c r="A56" s="154"/>
      <c r="B56" s="647"/>
      <c r="C56" s="621"/>
      <c r="D56" s="648"/>
      <c r="E56" s="647"/>
      <c r="F56" s="621"/>
      <c r="G56" s="648"/>
      <c r="H56" s="621"/>
      <c r="I56" s="621"/>
      <c r="J56" s="621"/>
      <c r="K56" s="647"/>
      <c r="L56" s="621"/>
      <c r="M56" s="648"/>
      <c r="N56" s="621"/>
      <c r="O56" s="621"/>
      <c r="P56" s="621"/>
      <c r="Q56" s="647"/>
      <c r="R56" s="621"/>
      <c r="S56" s="648"/>
      <c r="T56" s="621"/>
      <c r="U56" s="621"/>
      <c r="V56" s="621"/>
      <c r="W56" s="647"/>
      <c r="X56" s="621"/>
      <c r="Y56" s="648"/>
      <c r="Z56" s="154"/>
      <c r="AA56" s="154"/>
      <c r="AB56" s="154"/>
      <c r="AC56" s="154"/>
      <c r="AD56" s="154"/>
      <c r="AE56" s="154"/>
      <c r="AF56" s="154"/>
      <c r="AG56" s="154"/>
      <c r="AH56" s="154"/>
      <c r="AI56" s="154"/>
      <c r="AJ56" s="154"/>
      <c r="AK56" s="154"/>
      <c r="AL56" s="154"/>
    </row>
    <row r="57" spans="1:38" ht="20.25" customHeight="1">
      <c r="A57" s="139"/>
      <c r="B57" s="647"/>
      <c r="C57" s="621"/>
      <c r="D57" s="648"/>
      <c r="E57" s="670" t="str">
        <f>①ひな形!P35</f>
        <v>misaki.h</v>
      </c>
      <c r="F57" s="650"/>
      <c r="G57" s="651"/>
      <c r="H57" s="670" t="str">
        <f>①ひな形!Q35</f>
        <v>misaki.h</v>
      </c>
      <c r="I57" s="650"/>
      <c r="J57" s="651"/>
      <c r="K57" s="647"/>
      <c r="L57" s="621"/>
      <c r="M57" s="648"/>
      <c r="N57" s="670" t="str">
        <f>①ひな形!S35</f>
        <v>Rion.S</v>
      </c>
      <c r="O57" s="650"/>
      <c r="P57" s="651"/>
      <c r="Q57" s="670" t="str">
        <f>①ひな形!T35</f>
        <v>Rion.S</v>
      </c>
      <c r="R57" s="650"/>
      <c r="S57" s="651"/>
      <c r="T57" s="670" t="str">
        <f>①ひな形!U35</f>
        <v>Rion.S</v>
      </c>
      <c r="U57" s="650"/>
      <c r="V57" s="651"/>
      <c r="W57" s="647"/>
      <c r="X57" s="621"/>
      <c r="Y57" s="648"/>
      <c r="Z57" s="151"/>
      <c r="AA57" s="151"/>
      <c r="AB57" s="139"/>
      <c r="AC57" s="139"/>
      <c r="AD57" s="139"/>
      <c r="AE57" s="139"/>
      <c r="AF57" s="139"/>
      <c r="AG57" s="139"/>
      <c r="AH57" s="139"/>
      <c r="AI57" s="139"/>
      <c r="AJ57" s="139"/>
      <c r="AK57" s="139"/>
      <c r="AL57" s="139"/>
    </row>
    <row r="58" spans="1:38" ht="20.25" customHeight="1">
      <c r="A58" s="139"/>
      <c r="B58" s="647"/>
      <c r="C58" s="621"/>
      <c r="D58" s="648"/>
      <c r="E58" s="665" t="s">
        <v>205</v>
      </c>
      <c r="F58" s="646"/>
      <c r="G58" s="612"/>
      <c r="H58" s="152">
        <v>1500</v>
      </c>
      <c r="I58" s="147" t="s">
        <v>213</v>
      </c>
      <c r="J58" s="148">
        <v>1600</v>
      </c>
      <c r="K58" s="647"/>
      <c r="L58" s="621"/>
      <c r="M58" s="648"/>
      <c r="N58" s="665" t="s">
        <v>205</v>
      </c>
      <c r="O58" s="646"/>
      <c r="P58" s="612"/>
      <c r="Q58" s="152">
        <v>1500</v>
      </c>
      <c r="R58" s="147" t="s">
        <v>213</v>
      </c>
      <c r="S58" s="148">
        <v>1600</v>
      </c>
      <c r="T58" s="152">
        <v>1630</v>
      </c>
      <c r="U58" s="147" t="s">
        <v>213</v>
      </c>
      <c r="V58" s="148">
        <v>1730</v>
      </c>
      <c r="W58" s="647"/>
      <c r="X58" s="621"/>
      <c r="Y58" s="648"/>
      <c r="Z58" s="151"/>
      <c r="AA58" s="151"/>
      <c r="AB58" s="139"/>
      <c r="AC58" s="139"/>
      <c r="AD58" s="139"/>
      <c r="AE58" s="139"/>
      <c r="AF58" s="139"/>
      <c r="AG58" s="139"/>
      <c r="AH58" s="139"/>
      <c r="AI58" s="139"/>
      <c r="AJ58" s="139"/>
      <c r="AK58" s="139"/>
      <c r="AL58" s="139"/>
    </row>
    <row r="59" spans="1:38" ht="20.25" customHeight="1">
      <c r="A59" s="154"/>
      <c r="B59" s="647"/>
      <c r="C59" s="621"/>
      <c r="D59" s="648"/>
      <c r="E59" s="647"/>
      <c r="F59" s="621"/>
      <c r="G59" s="648"/>
      <c r="H59" s="669"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f>
        <v>Pilates Cardio</v>
      </c>
      <c r="I59" s="621"/>
      <c r="J59" s="621"/>
      <c r="K59" s="647"/>
      <c r="L59" s="621"/>
      <c r="M59" s="648"/>
      <c r="N59" s="647"/>
      <c r="O59" s="621"/>
      <c r="P59" s="648"/>
      <c r="Q59" s="668" t="str">
        <f>IFERROR(VLOOKUP(①ひな形!T36,①ひな形!$G$18:$I$26,2,FALSE),
IFERROR(VLOOKUP(①ひな形!T36,①ひな形!$K$18:$M$26,2,FALSE),
IFERROR(VLOOKUP(①ひな形!T36,①ひな形!$O$18:$Q$26,2,FALSE),
IFERROR(VLOOKUP(①ひな形!T36,①ひな形!$S$18:$U$26,2,FALSE),
IFERROR(VLOOKUP(①ひな形!T36,①ひな形!$W$18:$Y$26,2,FALSE),
IFERROR(VLOOKUP(①ひな形!T36,①ひな形!$AA$18:$AC$26,2,FALSE),
VLOOKUP(①ひな形!T36,①ひな形!$AE$18:$AG$25,2,FALSE)))))))</f>
        <v>Back＆Arm🔰</v>
      </c>
      <c r="R59" s="621"/>
      <c r="S59" s="648"/>
      <c r="T59" s="669"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f>
        <v>Waist🔰</v>
      </c>
      <c r="U59" s="621"/>
      <c r="V59" s="621"/>
      <c r="W59" s="647"/>
      <c r="X59" s="621"/>
      <c r="Y59" s="648"/>
      <c r="Z59" s="154"/>
      <c r="AA59" s="154"/>
      <c r="AB59" s="154"/>
      <c r="AC59" s="154"/>
      <c r="AD59" s="154"/>
      <c r="AE59" s="154"/>
      <c r="AF59" s="154"/>
      <c r="AG59" s="154"/>
      <c r="AH59" s="154"/>
      <c r="AI59" s="154"/>
      <c r="AJ59" s="154"/>
      <c r="AK59" s="154"/>
      <c r="AL59" s="154"/>
    </row>
    <row r="60" spans="1:38" ht="20.25" customHeight="1">
      <c r="A60" s="154"/>
      <c r="B60" s="647"/>
      <c r="C60" s="621"/>
      <c r="D60" s="648"/>
      <c r="E60" s="647"/>
      <c r="F60" s="621"/>
      <c r="G60" s="648"/>
      <c r="H60" s="621"/>
      <c r="I60" s="621"/>
      <c r="J60" s="621"/>
      <c r="K60" s="647"/>
      <c r="L60" s="621"/>
      <c r="M60" s="648"/>
      <c r="N60" s="647"/>
      <c r="O60" s="621"/>
      <c r="P60" s="648"/>
      <c r="Q60" s="647"/>
      <c r="R60" s="621"/>
      <c r="S60" s="648"/>
      <c r="T60" s="621"/>
      <c r="U60" s="621"/>
      <c r="V60" s="621"/>
      <c r="W60" s="647"/>
      <c r="X60" s="621"/>
      <c r="Y60" s="648"/>
      <c r="Z60" s="154"/>
      <c r="AA60" s="154"/>
      <c r="AB60" s="154"/>
      <c r="AC60" s="154"/>
      <c r="AD60" s="154"/>
      <c r="AE60" s="154"/>
      <c r="AF60" s="154"/>
      <c r="AG60" s="154"/>
      <c r="AH60" s="154"/>
      <c r="AI60" s="154"/>
      <c r="AJ60" s="154"/>
      <c r="AK60" s="154"/>
      <c r="AL60" s="154"/>
    </row>
    <row r="61" spans="1:38" ht="20.25" customHeight="1">
      <c r="A61" s="139"/>
      <c r="B61" s="647"/>
      <c r="C61" s="621"/>
      <c r="D61" s="648"/>
      <c r="E61" s="647"/>
      <c r="F61" s="621"/>
      <c r="G61" s="648"/>
      <c r="H61" s="670" t="str">
        <f>①ひな形!Q37</f>
        <v>Rion.S</v>
      </c>
      <c r="I61" s="650"/>
      <c r="J61" s="651"/>
      <c r="K61" s="647"/>
      <c r="L61" s="621"/>
      <c r="M61" s="648"/>
      <c r="N61" s="647"/>
      <c r="O61" s="621"/>
      <c r="P61" s="648"/>
      <c r="Q61" s="670" t="str">
        <f>①ひな形!T37</f>
        <v>Nagi.k</v>
      </c>
      <c r="R61" s="650"/>
      <c r="S61" s="651"/>
      <c r="T61" s="670" t="str">
        <f>①ひな形!U37</f>
        <v>Nagi.k</v>
      </c>
      <c r="U61" s="650"/>
      <c r="V61" s="651"/>
      <c r="W61" s="647"/>
      <c r="X61" s="621"/>
      <c r="Y61" s="648"/>
      <c r="Z61" s="151"/>
      <c r="AA61" s="151"/>
      <c r="AB61" s="139"/>
      <c r="AC61" s="139"/>
      <c r="AD61" s="139"/>
      <c r="AE61" s="139"/>
      <c r="AF61" s="139"/>
      <c r="AG61" s="139"/>
      <c r="AH61" s="139"/>
      <c r="AI61" s="139"/>
      <c r="AJ61" s="139"/>
      <c r="AK61" s="139"/>
      <c r="AL61" s="139"/>
    </row>
    <row r="62" spans="1:38" ht="20.25" customHeight="1">
      <c r="A62" s="139"/>
      <c r="B62" s="647"/>
      <c r="C62" s="621"/>
      <c r="D62" s="648"/>
      <c r="E62" s="647"/>
      <c r="F62" s="621"/>
      <c r="G62" s="648"/>
      <c r="H62" s="665" t="s">
        <v>205</v>
      </c>
      <c r="I62" s="646"/>
      <c r="J62" s="612"/>
      <c r="K62" s="647"/>
      <c r="L62" s="621"/>
      <c r="M62" s="648"/>
      <c r="N62" s="647"/>
      <c r="O62" s="621"/>
      <c r="P62" s="648"/>
      <c r="Q62" s="665" t="s">
        <v>205</v>
      </c>
      <c r="R62" s="646"/>
      <c r="S62" s="612"/>
      <c r="T62" s="665" t="s">
        <v>205</v>
      </c>
      <c r="U62" s="646"/>
      <c r="V62" s="612"/>
      <c r="W62" s="647"/>
      <c r="X62" s="621"/>
      <c r="Y62" s="648"/>
      <c r="Z62" s="151"/>
      <c r="AA62" s="151"/>
      <c r="AB62" s="139"/>
      <c r="AC62" s="139"/>
      <c r="AD62" s="139"/>
      <c r="AE62" s="139"/>
      <c r="AF62" s="139"/>
      <c r="AG62" s="139"/>
      <c r="AH62" s="139"/>
      <c r="AI62" s="139"/>
      <c r="AJ62" s="139"/>
      <c r="AK62" s="139"/>
      <c r="AL62" s="139"/>
    </row>
    <row r="63" spans="1:38" ht="20.25" customHeight="1">
      <c r="A63" s="154"/>
      <c r="B63" s="647"/>
      <c r="C63" s="621"/>
      <c r="D63" s="648"/>
      <c r="E63" s="647"/>
      <c r="F63" s="621"/>
      <c r="G63" s="648"/>
      <c r="H63" s="647"/>
      <c r="I63" s="621"/>
      <c r="J63" s="648"/>
      <c r="K63" s="647"/>
      <c r="L63" s="621"/>
      <c r="M63" s="648"/>
      <c r="N63" s="647"/>
      <c r="O63" s="621"/>
      <c r="P63" s="648"/>
      <c r="Q63" s="647"/>
      <c r="R63" s="621"/>
      <c r="S63" s="648"/>
      <c r="T63" s="647"/>
      <c r="U63" s="621"/>
      <c r="V63" s="648"/>
      <c r="W63" s="647"/>
      <c r="X63" s="621"/>
      <c r="Y63" s="648"/>
      <c r="Z63" s="154"/>
      <c r="AA63" s="154"/>
      <c r="AB63" s="154"/>
      <c r="AC63" s="154"/>
      <c r="AD63" s="154"/>
      <c r="AE63" s="154"/>
      <c r="AF63" s="154"/>
      <c r="AG63" s="154"/>
      <c r="AH63" s="154"/>
      <c r="AI63" s="154"/>
      <c r="AJ63" s="154"/>
      <c r="AK63" s="154"/>
      <c r="AL63" s="154"/>
    </row>
    <row r="64" spans="1:38" ht="20.25" customHeight="1">
      <c r="A64" s="154"/>
      <c r="B64" s="647"/>
      <c r="C64" s="621"/>
      <c r="D64" s="648"/>
      <c r="E64" s="647"/>
      <c r="F64" s="621"/>
      <c r="G64" s="648"/>
      <c r="H64" s="647"/>
      <c r="I64" s="621"/>
      <c r="J64" s="648"/>
      <c r="K64" s="647"/>
      <c r="L64" s="621"/>
      <c r="M64" s="648"/>
      <c r="N64" s="647"/>
      <c r="O64" s="621"/>
      <c r="P64" s="648"/>
      <c r="Q64" s="647"/>
      <c r="R64" s="621"/>
      <c r="S64" s="648"/>
      <c r="T64" s="647"/>
      <c r="U64" s="621"/>
      <c r="V64" s="648"/>
      <c r="W64" s="647"/>
      <c r="X64" s="621"/>
      <c r="Y64" s="648"/>
      <c r="Z64" s="154"/>
      <c r="AA64" s="154"/>
      <c r="AB64" s="154"/>
      <c r="AC64" s="154"/>
      <c r="AD64" s="154"/>
      <c r="AE64" s="154"/>
      <c r="AF64" s="154"/>
      <c r="AG64" s="154"/>
      <c r="AH64" s="154"/>
      <c r="AI64" s="154"/>
      <c r="AJ64" s="154"/>
      <c r="AK64" s="154"/>
      <c r="AL64" s="154"/>
    </row>
    <row r="65" spans="1:38" ht="20.25" customHeight="1">
      <c r="A65" s="139"/>
      <c r="B65" s="647"/>
      <c r="C65" s="621"/>
      <c r="D65" s="648"/>
      <c r="E65" s="647"/>
      <c r="F65" s="621"/>
      <c r="G65" s="648"/>
      <c r="H65" s="649"/>
      <c r="I65" s="650"/>
      <c r="J65" s="651"/>
      <c r="K65" s="647"/>
      <c r="L65" s="621"/>
      <c r="M65" s="648"/>
      <c r="N65" s="647"/>
      <c r="O65" s="621"/>
      <c r="P65" s="648"/>
      <c r="Q65" s="649"/>
      <c r="R65" s="650"/>
      <c r="S65" s="651"/>
      <c r="T65" s="647"/>
      <c r="U65" s="621"/>
      <c r="V65" s="648"/>
      <c r="W65" s="647"/>
      <c r="X65" s="621"/>
      <c r="Y65" s="648"/>
      <c r="Z65" s="151"/>
      <c r="AA65" s="151"/>
      <c r="AB65" s="139"/>
      <c r="AC65" s="139"/>
      <c r="AD65" s="139"/>
      <c r="AE65" s="139"/>
      <c r="AF65" s="139"/>
      <c r="AG65" s="139"/>
      <c r="AH65" s="139"/>
      <c r="AI65" s="139"/>
      <c r="AJ65" s="139"/>
      <c r="AK65" s="139"/>
      <c r="AL65" s="139"/>
    </row>
    <row r="66" spans="1:38" ht="20.25" customHeight="1">
      <c r="A66" s="139"/>
      <c r="B66" s="647"/>
      <c r="C66" s="621"/>
      <c r="D66" s="648"/>
      <c r="E66" s="647"/>
      <c r="F66" s="621"/>
      <c r="G66" s="648"/>
      <c r="H66" s="152">
        <v>1730</v>
      </c>
      <c r="I66" s="147" t="s">
        <v>213</v>
      </c>
      <c r="J66" s="148">
        <v>1830</v>
      </c>
      <c r="K66" s="647"/>
      <c r="L66" s="621"/>
      <c r="M66" s="648"/>
      <c r="N66" s="647"/>
      <c r="O66" s="621"/>
      <c r="P66" s="648"/>
      <c r="Q66" s="152">
        <v>1730</v>
      </c>
      <c r="R66" s="147" t="s">
        <v>213</v>
      </c>
      <c r="S66" s="148">
        <v>1830</v>
      </c>
      <c r="T66" s="647"/>
      <c r="U66" s="621"/>
      <c r="V66" s="648"/>
      <c r="W66" s="647"/>
      <c r="X66" s="621"/>
      <c r="Y66" s="648"/>
      <c r="Z66" s="151"/>
      <c r="AA66" s="151"/>
      <c r="AB66" s="139"/>
      <c r="AC66" s="139"/>
      <c r="AD66" s="139"/>
      <c r="AE66" s="139"/>
      <c r="AF66" s="139"/>
      <c r="AG66" s="139"/>
      <c r="AH66" s="139"/>
      <c r="AI66" s="139"/>
      <c r="AJ66" s="139"/>
      <c r="AK66" s="139"/>
      <c r="AL66" s="139"/>
    </row>
    <row r="67" spans="1:38" ht="20.25" customHeight="1">
      <c r="A67" s="154"/>
      <c r="B67" s="647"/>
      <c r="C67" s="621"/>
      <c r="D67" s="648"/>
      <c r="E67" s="647"/>
      <c r="F67" s="621"/>
      <c r="G67" s="648"/>
      <c r="H67" s="669"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f>
        <v>Hip＆Leg🔰</v>
      </c>
      <c r="I67" s="621"/>
      <c r="J67" s="621"/>
      <c r="K67" s="647"/>
      <c r="L67" s="621"/>
      <c r="M67" s="648"/>
      <c r="N67" s="647"/>
      <c r="O67" s="621"/>
      <c r="P67" s="648"/>
      <c r="Q67" s="668" t="str">
        <f>IFERROR(VLOOKUP(①ひな形!T40,①ひな形!$G$18:$I$26,2,FALSE),
IFERROR(VLOOKUP(①ひな形!T40,①ひな形!$K$18:$M$26,2,FALSE),
IFERROR(VLOOKUP(①ひな形!T40,①ひな形!$O$18:$Q$26,2,FALSE),
IFERROR(VLOOKUP(①ひな形!T40,①ひな形!$S$18:$U$26,2,FALSE),
IFERROR(VLOOKUP(①ひな形!T40,①ひな形!$W$18:$Y$26,2,FALSE),
IFERROR(VLOOKUP(①ひな形!T40,①ひな形!$AA$18:$AC$26,2,FALSE),
VLOOKUP(①ひな形!T40,①ひな形!$AE$18:$AG$25,2,FALSE)))))))</f>
        <v>Basic🔰</v>
      </c>
      <c r="R67" s="621"/>
      <c r="S67" s="648"/>
      <c r="T67" s="647"/>
      <c r="U67" s="621"/>
      <c r="V67" s="648"/>
      <c r="W67" s="647"/>
      <c r="X67" s="621"/>
      <c r="Y67" s="648"/>
      <c r="Z67" s="154"/>
      <c r="AA67" s="154"/>
      <c r="AB67" s="154"/>
      <c r="AC67" s="154"/>
      <c r="AD67" s="154"/>
      <c r="AE67" s="154"/>
      <c r="AF67" s="154"/>
      <c r="AG67" s="154"/>
      <c r="AH67" s="154"/>
      <c r="AI67" s="154"/>
      <c r="AJ67" s="154"/>
      <c r="AK67" s="154"/>
      <c r="AL67" s="154"/>
    </row>
    <row r="68" spans="1:38" ht="20.25" customHeight="1">
      <c r="A68" s="154"/>
      <c r="B68" s="647"/>
      <c r="C68" s="621"/>
      <c r="D68" s="648"/>
      <c r="E68" s="647"/>
      <c r="F68" s="621"/>
      <c r="G68" s="648"/>
      <c r="H68" s="621"/>
      <c r="I68" s="621"/>
      <c r="J68" s="621"/>
      <c r="K68" s="647"/>
      <c r="L68" s="621"/>
      <c r="M68" s="648"/>
      <c r="N68" s="647"/>
      <c r="O68" s="621"/>
      <c r="P68" s="648"/>
      <c r="Q68" s="647"/>
      <c r="R68" s="621"/>
      <c r="S68" s="648"/>
      <c r="T68" s="647"/>
      <c r="U68" s="621"/>
      <c r="V68" s="648"/>
      <c r="W68" s="647"/>
      <c r="X68" s="621"/>
      <c r="Y68" s="648"/>
      <c r="Z68" s="154"/>
      <c r="AA68" s="154"/>
      <c r="AB68" s="154"/>
      <c r="AC68" s="154"/>
      <c r="AD68" s="154"/>
      <c r="AE68" s="154"/>
      <c r="AF68" s="154"/>
      <c r="AG68" s="154"/>
      <c r="AH68" s="154"/>
      <c r="AI68" s="154"/>
      <c r="AJ68" s="154"/>
      <c r="AK68" s="154"/>
      <c r="AL68" s="154"/>
    </row>
    <row r="69" spans="1:38" ht="20.25" customHeight="1">
      <c r="A69" s="139"/>
      <c r="B69" s="647"/>
      <c r="C69" s="621"/>
      <c r="D69" s="648"/>
      <c r="E69" s="649"/>
      <c r="F69" s="650"/>
      <c r="G69" s="651"/>
      <c r="H69" s="677" t="str">
        <f>①ひな形!Q41</f>
        <v>rena.H</v>
      </c>
      <c r="I69" s="650"/>
      <c r="J69" s="651"/>
      <c r="K69" s="649"/>
      <c r="L69" s="650"/>
      <c r="M69" s="651"/>
      <c r="N69" s="649"/>
      <c r="O69" s="650"/>
      <c r="P69" s="651"/>
      <c r="Q69" s="670" t="str">
        <f>①ひな形!T41</f>
        <v>Rion.S</v>
      </c>
      <c r="R69" s="650"/>
      <c r="S69" s="651"/>
      <c r="T69" s="647"/>
      <c r="U69" s="621"/>
      <c r="V69" s="648"/>
      <c r="W69" s="647"/>
      <c r="X69" s="621"/>
      <c r="Y69" s="648"/>
      <c r="Z69" s="151"/>
      <c r="AA69" s="151"/>
      <c r="AB69" s="139"/>
      <c r="AC69" s="139"/>
      <c r="AD69" s="139"/>
      <c r="AE69" s="139"/>
      <c r="AF69" s="139"/>
      <c r="AG69" s="139"/>
      <c r="AH69" s="139"/>
      <c r="AI69" s="139"/>
      <c r="AJ69" s="139"/>
      <c r="AK69" s="139"/>
      <c r="AL69" s="139"/>
    </row>
    <row r="70" spans="1:38" ht="20.25" customHeight="1">
      <c r="A70" s="139"/>
      <c r="B70" s="647"/>
      <c r="C70" s="621"/>
      <c r="D70" s="648"/>
      <c r="E70" s="152">
        <v>1800</v>
      </c>
      <c r="F70" s="147" t="s">
        <v>213</v>
      </c>
      <c r="G70" s="148">
        <v>1900</v>
      </c>
      <c r="H70" s="665" t="s">
        <v>205</v>
      </c>
      <c r="I70" s="646"/>
      <c r="J70" s="612"/>
      <c r="K70" s="152">
        <v>1800</v>
      </c>
      <c r="L70" s="147" t="s">
        <v>213</v>
      </c>
      <c r="M70" s="148">
        <v>1900</v>
      </c>
      <c r="N70" s="152">
        <v>1800</v>
      </c>
      <c r="O70" s="147" t="s">
        <v>213</v>
      </c>
      <c r="P70" s="148">
        <v>1900</v>
      </c>
      <c r="Q70" s="665" t="s">
        <v>205</v>
      </c>
      <c r="R70" s="646"/>
      <c r="S70" s="612"/>
      <c r="T70" s="647"/>
      <c r="U70" s="621"/>
      <c r="V70" s="648"/>
      <c r="W70" s="647"/>
      <c r="X70" s="621"/>
      <c r="Y70" s="648"/>
      <c r="Z70" s="151"/>
      <c r="AA70" s="151"/>
      <c r="AB70" s="139"/>
      <c r="AC70" s="139"/>
      <c r="AD70" s="139"/>
      <c r="AE70" s="139"/>
      <c r="AF70" s="139"/>
      <c r="AG70" s="139"/>
      <c r="AH70" s="139"/>
      <c r="AI70" s="139"/>
      <c r="AJ70" s="139"/>
      <c r="AK70" s="139"/>
      <c r="AL70" s="139"/>
    </row>
    <row r="71" spans="1:38" ht="20.25" customHeight="1">
      <c r="A71" s="154"/>
      <c r="B71" s="647"/>
      <c r="C71" s="621"/>
      <c r="D71" s="648"/>
      <c r="E71" s="668" t="str">
        <f>IFERROR(VLOOKUP(①ひな形!P42,①ひな形!$G$18:$I$26,2,FALSE),
IFERROR(VLOOKUP(①ひな形!P42,①ひな形!$K$18:$M$26,2,FALSE),
IFERROR(VLOOKUP(①ひな形!P42,①ひな形!$O$18:$Q$26,2,FALSE),
IFERROR(VLOOKUP(①ひな形!P42,①ひな形!$S$18:$U$26,2,FALSE),
IFERROR(VLOOKUP(①ひな形!P42,①ひな形!$W$18:$Y$26,2,FALSE),
IFERROR(VLOOKUP(①ひな形!P42,①ひな形!$AA$18:$AC$26,2,FALSE),
VLOOKUP(①ひな形!P42,①ひな形!$AE$18:$AG$25,2,FALSE)))))))</f>
        <v>Back＆Arm🔰</v>
      </c>
      <c r="F71" s="621"/>
      <c r="G71" s="648"/>
      <c r="H71" s="647"/>
      <c r="I71" s="621"/>
      <c r="J71" s="648"/>
      <c r="K71" s="668"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f>
        <v>Stretch＆Conditioning🔰</v>
      </c>
      <c r="L71" s="621"/>
      <c r="M71" s="648"/>
      <c r="N71" s="669"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f>
        <v>Basic🔰</v>
      </c>
      <c r="O71" s="621"/>
      <c r="P71" s="621"/>
      <c r="Q71" s="647"/>
      <c r="R71" s="621"/>
      <c r="S71" s="648"/>
      <c r="T71" s="647"/>
      <c r="U71" s="621"/>
      <c r="V71" s="648"/>
      <c r="W71" s="647"/>
      <c r="X71" s="621"/>
      <c r="Y71" s="648"/>
      <c r="Z71" s="154"/>
      <c r="AA71" s="154"/>
      <c r="AB71" s="154"/>
      <c r="AC71" s="154"/>
      <c r="AD71" s="154"/>
      <c r="AE71" s="154"/>
      <c r="AF71" s="154"/>
      <c r="AG71" s="154"/>
      <c r="AH71" s="154"/>
      <c r="AI71" s="154"/>
      <c r="AJ71" s="154"/>
      <c r="AK71" s="154"/>
      <c r="AL71" s="154"/>
    </row>
    <row r="72" spans="1:38" ht="20.25" customHeight="1">
      <c r="A72" s="154"/>
      <c r="B72" s="647"/>
      <c r="C72" s="621"/>
      <c r="D72" s="648"/>
      <c r="E72" s="647"/>
      <c r="F72" s="621"/>
      <c r="G72" s="648"/>
      <c r="H72" s="647"/>
      <c r="I72" s="621"/>
      <c r="J72" s="648"/>
      <c r="K72" s="647"/>
      <c r="L72" s="621"/>
      <c r="M72" s="648"/>
      <c r="N72" s="621"/>
      <c r="O72" s="621"/>
      <c r="P72" s="621"/>
      <c r="Q72" s="647"/>
      <c r="R72" s="621"/>
      <c r="S72" s="648"/>
      <c r="T72" s="647"/>
      <c r="U72" s="621"/>
      <c r="V72" s="648"/>
      <c r="W72" s="647"/>
      <c r="X72" s="621"/>
      <c r="Y72" s="648"/>
      <c r="Z72" s="154"/>
      <c r="AA72" s="154"/>
      <c r="AB72" s="154"/>
      <c r="AC72" s="154"/>
      <c r="AD72" s="154"/>
      <c r="AE72" s="154"/>
      <c r="AF72" s="154"/>
      <c r="AG72" s="154"/>
      <c r="AH72" s="154"/>
      <c r="AI72" s="154"/>
      <c r="AJ72" s="154"/>
      <c r="AK72" s="154"/>
      <c r="AL72" s="154"/>
    </row>
    <row r="73" spans="1:38" ht="20.25" customHeight="1">
      <c r="A73" s="139"/>
      <c r="B73" s="647"/>
      <c r="C73" s="621"/>
      <c r="D73" s="648"/>
      <c r="E73" s="670" t="str">
        <f>①ひな形!P43</f>
        <v>Nagi.k</v>
      </c>
      <c r="F73" s="650"/>
      <c r="G73" s="651"/>
      <c r="H73" s="647"/>
      <c r="I73" s="621"/>
      <c r="J73" s="648"/>
      <c r="K73" s="670" t="str">
        <f>①ひな形!R43</f>
        <v>misaki.h</v>
      </c>
      <c r="L73" s="650"/>
      <c r="M73" s="651"/>
      <c r="N73" s="670" t="str">
        <f>①ひな形!S43</f>
        <v>misaki.h</v>
      </c>
      <c r="O73" s="650"/>
      <c r="P73" s="651"/>
      <c r="Q73" s="647"/>
      <c r="R73" s="621"/>
      <c r="S73" s="648"/>
      <c r="T73" s="647"/>
      <c r="U73" s="621"/>
      <c r="V73" s="648"/>
      <c r="W73" s="647"/>
      <c r="X73" s="621"/>
      <c r="Y73" s="648"/>
      <c r="Z73" s="151"/>
      <c r="AA73" s="151"/>
      <c r="AB73" s="139"/>
      <c r="AC73" s="139"/>
      <c r="AD73" s="139"/>
      <c r="AE73" s="139"/>
      <c r="AF73" s="139"/>
      <c r="AG73" s="139"/>
      <c r="AH73" s="139"/>
      <c r="AI73" s="139"/>
      <c r="AJ73" s="139"/>
      <c r="AK73" s="139"/>
      <c r="AL73" s="139"/>
    </row>
    <row r="74" spans="1:38" ht="20.25" customHeight="1">
      <c r="A74" s="139"/>
      <c r="B74" s="647"/>
      <c r="C74" s="621"/>
      <c r="D74" s="648"/>
      <c r="E74" s="152">
        <v>1930</v>
      </c>
      <c r="F74" s="147" t="s">
        <v>213</v>
      </c>
      <c r="G74" s="148">
        <v>2030</v>
      </c>
      <c r="H74" s="647"/>
      <c r="I74" s="621"/>
      <c r="J74" s="648"/>
      <c r="K74" s="152">
        <v>1930</v>
      </c>
      <c r="L74" s="147" t="s">
        <v>213</v>
      </c>
      <c r="M74" s="148">
        <v>2030</v>
      </c>
      <c r="N74" s="152">
        <v>1930</v>
      </c>
      <c r="O74" s="147" t="s">
        <v>213</v>
      </c>
      <c r="P74" s="148">
        <v>2030</v>
      </c>
      <c r="Q74" s="647"/>
      <c r="R74" s="621"/>
      <c r="S74" s="648"/>
      <c r="T74" s="647"/>
      <c r="U74" s="621"/>
      <c r="V74" s="648"/>
      <c r="W74" s="647"/>
      <c r="X74" s="621"/>
      <c r="Y74" s="648"/>
      <c r="Z74" s="151"/>
      <c r="AA74" s="151"/>
      <c r="AB74" s="139"/>
      <c r="AC74" s="139"/>
      <c r="AD74" s="139"/>
      <c r="AE74" s="139"/>
      <c r="AF74" s="139"/>
      <c r="AG74" s="139"/>
      <c r="AH74" s="139"/>
      <c r="AI74" s="139"/>
      <c r="AJ74" s="139"/>
      <c r="AK74" s="139"/>
      <c r="AL74" s="139"/>
    </row>
    <row r="75" spans="1:38" ht="20.25" customHeight="1">
      <c r="A75" s="154"/>
      <c r="B75" s="647"/>
      <c r="C75" s="621"/>
      <c r="D75" s="648"/>
      <c r="E75" s="671" t="str">
        <f>IFERROR(VLOOKUP(①ひな形!P44,①ひな形!$G$18:$I$26,2,FALSE),
IFERROR(VLOOKUP(①ひな形!P44,①ひな形!$K$18:$M$26,2,FALSE),
IFERROR(VLOOKUP(①ひな形!P44,①ひな形!$O$18:$Q$26,2,FALSE),
IFERROR(VLOOKUP(①ひな形!P44,①ひな形!$S$18:$U$26,2,FALSE),
IFERROR(VLOOKUP(①ひな形!P44,①ひな形!$W$18:$Y$26,2,FALSE),
IFERROR(VLOOKUP(①ひな形!P44,①ひな形!$AA$18:$AC$26,2,FALSE),
VLOOKUP(①ひな形!P44,①ひな形!$AE$18:$AG$25,2,FALSE)))))))</f>
        <v>Basic🔰</v>
      </c>
      <c r="F75" s="621"/>
      <c r="G75" s="648"/>
      <c r="H75" s="647"/>
      <c r="I75" s="621"/>
      <c r="J75" s="648"/>
      <c r="K75" s="671"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f>
        <v>Waist🔰</v>
      </c>
      <c r="L75" s="621"/>
      <c r="M75" s="648"/>
      <c r="N75" s="669"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f>
        <v>Back＆Arm🔰</v>
      </c>
      <c r="O75" s="621"/>
      <c r="P75" s="621"/>
      <c r="Q75" s="647"/>
      <c r="R75" s="621"/>
      <c r="S75" s="648"/>
      <c r="T75" s="647"/>
      <c r="U75" s="621"/>
      <c r="V75" s="648"/>
      <c r="W75" s="647"/>
      <c r="X75" s="621"/>
      <c r="Y75" s="648"/>
      <c r="Z75" s="154"/>
      <c r="AA75" s="154"/>
      <c r="AB75" s="154"/>
      <c r="AC75" s="154"/>
      <c r="AD75" s="154"/>
      <c r="AE75" s="154"/>
      <c r="AF75" s="154"/>
      <c r="AG75" s="154"/>
      <c r="AH75" s="154"/>
      <c r="AI75" s="154"/>
      <c r="AJ75" s="154"/>
      <c r="AK75" s="154"/>
      <c r="AL75" s="154"/>
    </row>
    <row r="76" spans="1:38" ht="20.25" customHeight="1">
      <c r="A76" s="154"/>
      <c r="B76" s="647"/>
      <c r="C76" s="621"/>
      <c r="D76" s="648"/>
      <c r="E76" s="647"/>
      <c r="F76" s="621"/>
      <c r="G76" s="648"/>
      <c r="H76" s="647"/>
      <c r="I76" s="621"/>
      <c r="J76" s="648"/>
      <c r="K76" s="647"/>
      <c r="L76" s="621"/>
      <c r="M76" s="648"/>
      <c r="N76" s="621"/>
      <c r="O76" s="621"/>
      <c r="P76" s="621"/>
      <c r="Q76" s="647"/>
      <c r="R76" s="621"/>
      <c r="S76" s="648"/>
      <c r="T76" s="647"/>
      <c r="U76" s="621"/>
      <c r="V76" s="648"/>
      <c r="W76" s="647"/>
      <c r="X76" s="621"/>
      <c r="Y76" s="648"/>
      <c r="Z76" s="154"/>
      <c r="AA76" s="154"/>
      <c r="AB76" s="154"/>
      <c r="AC76" s="154"/>
      <c r="AD76" s="154"/>
      <c r="AE76" s="154"/>
      <c r="AF76" s="154"/>
      <c r="AG76" s="154"/>
      <c r="AH76" s="154"/>
      <c r="AI76" s="154"/>
      <c r="AJ76" s="154"/>
      <c r="AK76" s="154"/>
      <c r="AL76" s="154"/>
    </row>
    <row r="77" spans="1:38" ht="20.25" customHeight="1">
      <c r="A77" s="139"/>
      <c r="B77" s="647"/>
      <c r="C77" s="621"/>
      <c r="D77" s="648"/>
      <c r="E77" s="677" t="str">
        <f>①ひな形!P45</f>
        <v>rena.H</v>
      </c>
      <c r="F77" s="650"/>
      <c r="G77" s="651"/>
      <c r="H77" s="647"/>
      <c r="I77" s="621"/>
      <c r="J77" s="648"/>
      <c r="K77" s="670" t="str">
        <f>①ひな形!R45</f>
        <v>Nagi.k</v>
      </c>
      <c r="L77" s="650"/>
      <c r="M77" s="651"/>
      <c r="N77" s="670" t="str">
        <f>①ひな形!S45</f>
        <v>Rion.S</v>
      </c>
      <c r="O77" s="650"/>
      <c r="P77" s="651"/>
      <c r="Q77" s="647"/>
      <c r="R77" s="621"/>
      <c r="S77" s="648"/>
      <c r="T77" s="647"/>
      <c r="U77" s="621"/>
      <c r="V77" s="648"/>
      <c r="W77" s="647"/>
      <c r="X77" s="621"/>
      <c r="Y77" s="648"/>
      <c r="Z77" s="151"/>
      <c r="AA77" s="151"/>
      <c r="AB77" s="139"/>
      <c r="AC77" s="139"/>
      <c r="AD77" s="139"/>
      <c r="AE77" s="139"/>
      <c r="AF77" s="139"/>
      <c r="AG77" s="139"/>
      <c r="AH77" s="139"/>
      <c r="AI77" s="139"/>
      <c r="AJ77" s="139"/>
      <c r="AK77" s="139"/>
      <c r="AL77" s="139"/>
    </row>
    <row r="78" spans="1:38" ht="20.25" customHeight="1">
      <c r="A78" s="139"/>
      <c r="B78" s="647"/>
      <c r="C78" s="621"/>
      <c r="D78" s="648"/>
      <c r="E78" s="152">
        <v>2100</v>
      </c>
      <c r="F78" s="147" t="s">
        <v>213</v>
      </c>
      <c r="G78" s="148">
        <v>2200</v>
      </c>
      <c r="H78" s="647"/>
      <c r="I78" s="621"/>
      <c r="J78" s="648"/>
      <c r="K78" s="152">
        <v>2100</v>
      </c>
      <c r="L78" s="147" t="s">
        <v>213</v>
      </c>
      <c r="M78" s="148">
        <v>2200</v>
      </c>
      <c r="N78" s="152">
        <v>2100</v>
      </c>
      <c r="O78" s="147" t="s">
        <v>213</v>
      </c>
      <c r="P78" s="148">
        <v>2200</v>
      </c>
      <c r="Q78" s="647"/>
      <c r="R78" s="621"/>
      <c r="S78" s="648"/>
      <c r="T78" s="647"/>
      <c r="U78" s="621"/>
      <c r="V78" s="648"/>
      <c r="W78" s="647"/>
      <c r="X78" s="621"/>
      <c r="Y78" s="648"/>
      <c r="Z78" s="151"/>
      <c r="AA78" s="151"/>
      <c r="AB78" s="139"/>
      <c r="AC78" s="139"/>
      <c r="AD78" s="139"/>
      <c r="AE78" s="139"/>
      <c r="AF78" s="139"/>
      <c r="AG78" s="139"/>
      <c r="AH78" s="139"/>
      <c r="AI78" s="139"/>
      <c r="AJ78" s="139"/>
      <c r="AK78" s="139"/>
      <c r="AL78" s="139"/>
    </row>
    <row r="79" spans="1:38" ht="20.25" customHeight="1">
      <c r="A79" s="154"/>
      <c r="B79" s="647"/>
      <c r="C79" s="621"/>
      <c r="D79" s="648"/>
      <c r="E79" s="671" t="str">
        <f>IFERROR(VLOOKUP(①ひな形!P46,①ひな形!$G$18:$I$26,2,FALSE),
IFERROR(VLOOKUP(①ひな形!P46,①ひな形!$K$18:$M$26,2,FALSE),
IFERROR(VLOOKUP(①ひな形!P46,①ひな形!$O$18:$Q$26,2,FALSE),
IFERROR(VLOOKUP(①ひな形!P46,①ひな形!$S$18:$U$26,2,FALSE),
IFERROR(VLOOKUP(①ひな形!P46,①ひな形!$W$18:$Y$26,2,FALSE),
IFERROR(VLOOKUP(①ひな形!P46,①ひな形!$AA$18:$AC$26,2,FALSE),
VLOOKUP(①ひな形!P46,①ひな形!$AE$18:$AG$25,2,FALSE)))))))</f>
        <v>Waist🔰</v>
      </c>
      <c r="F79" s="621"/>
      <c r="G79" s="648"/>
      <c r="H79" s="647"/>
      <c r="I79" s="621"/>
      <c r="J79" s="648"/>
      <c r="K79" s="671"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f>
        <v>Basic🔰</v>
      </c>
      <c r="L79" s="621"/>
      <c r="M79" s="648"/>
      <c r="N79" s="667"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f>
        <v>Stretch＆Conditioning🔰</v>
      </c>
      <c r="O79" s="621"/>
      <c r="P79" s="621"/>
      <c r="Q79" s="647"/>
      <c r="R79" s="621"/>
      <c r="S79" s="648"/>
      <c r="T79" s="647"/>
      <c r="U79" s="621"/>
      <c r="V79" s="648"/>
      <c r="W79" s="647"/>
      <c r="X79" s="621"/>
      <c r="Y79" s="648"/>
      <c r="Z79" s="154"/>
      <c r="AA79" s="154"/>
      <c r="AB79" s="154"/>
      <c r="AC79" s="154"/>
      <c r="AD79" s="154"/>
      <c r="AE79" s="154"/>
      <c r="AF79" s="154"/>
      <c r="AG79" s="154"/>
      <c r="AH79" s="154"/>
      <c r="AI79" s="154"/>
      <c r="AJ79" s="154"/>
      <c r="AK79" s="154"/>
      <c r="AL79" s="154"/>
    </row>
    <row r="80" spans="1:38" ht="20.25" customHeight="1">
      <c r="A80" s="154"/>
      <c r="B80" s="647"/>
      <c r="C80" s="621"/>
      <c r="D80" s="648"/>
      <c r="E80" s="647"/>
      <c r="F80" s="621"/>
      <c r="G80" s="648"/>
      <c r="H80" s="647"/>
      <c r="I80" s="621"/>
      <c r="J80" s="648"/>
      <c r="K80" s="647"/>
      <c r="L80" s="621"/>
      <c r="M80" s="648"/>
      <c r="N80" s="621"/>
      <c r="O80" s="621"/>
      <c r="P80" s="621"/>
      <c r="Q80" s="647"/>
      <c r="R80" s="621"/>
      <c r="S80" s="648"/>
      <c r="T80" s="647"/>
      <c r="U80" s="621"/>
      <c r="V80" s="648"/>
      <c r="W80" s="647"/>
      <c r="X80" s="621"/>
      <c r="Y80" s="648"/>
      <c r="Z80" s="154"/>
      <c r="AA80" s="154"/>
      <c r="AB80" s="154"/>
      <c r="AC80" s="154"/>
      <c r="AD80" s="154"/>
      <c r="AE80" s="154"/>
      <c r="AF80" s="154"/>
      <c r="AG80" s="154"/>
      <c r="AH80" s="154"/>
      <c r="AI80" s="154"/>
      <c r="AJ80" s="154"/>
      <c r="AK80" s="154"/>
      <c r="AL80" s="154"/>
    </row>
    <row r="81" spans="1:38" ht="20.25" customHeight="1">
      <c r="A81" s="139"/>
      <c r="B81" s="649"/>
      <c r="C81" s="650"/>
      <c r="D81" s="651"/>
      <c r="E81" s="670" t="str">
        <f>①ひな形!P47</f>
        <v>Nagi.k</v>
      </c>
      <c r="F81" s="650"/>
      <c r="G81" s="651"/>
      <c r="H81" s="649"/>
      <c r="I81" s="650"/>
      <c r="J81" s="651"/>
      <c r="K81" s="670" t="str">
        <f>①ひな形!R47</f>
        <v>misaki.h</v>
      </c>
      <c r="L81" s="650"/>
      <c r="M81" s="651"/>
      <c r="N81" s="670" t="str">
        <f>①ひな形!S47</f>
        <v>misaki.h</v>
      </c>
      <c r="O81" s="650"/>
      <c r="P81" s="651"/>
      <c r="Q81" s="649"/>
      <c r="R81" s="650"/>
      <c r="S81" s="651"/>
      <c r="T81" s="649"/>
      <c r="U81" s="650"/>
      <c r="V81" s="651"/>
      <c r="W81" s="649"/>
      <c r="X81" s="650"/>
      <c r="Y81" s="651"/>
      <c r="Z81" s="151"/>
      <c r="AA81" s="151"/>
      <c r="AB81" s="139"/>
      <c r="AC81" s="139"/>
      <c r="AD81" s="139"/>
      <c r="AE81" s="139"/>
      <c r="AF81" s="139"/>
      <c r="AG81" s="139"/>
      <c r="AH81" s="139"/>
      <c r="AI81" s="139"/>
      <c r="AJ81" s="139"/>
      <c r="AK81" s="139"/>
      <c r="AL81" s="139"/>
    </row>
    <row r="82" spans="1:38" ht="81" customHeight="1">
      <c r="A82" s="139"/>
      <c r="B82" s="160" t="s">
        <v>214</v>
      </c>
      <c r="C82" s="157"/>
      <c r="D82" s="157"/>
      <c r="E82" s="157"/>
      <c r="F82" s="157"/>
      <c r="G82" s="157"/>
      <c r="H82" s="157"/>
      <c r="I82" s="157"/>
      <c r="J82" s="157"/>
      <c r="K82" s="157"/>
      <c r="L82" s="157"/>
      <c r="M82" s="157"/>
      <c r="N82" s="157"/>
      <c r="O82" s="157"/>
      <c r="P82" s="157"/>
      <c r="Q82" s="157"/>
      <c r="R82" s="157"/>
      <c r="S82" s="157"/>
      <c r="T82" s="157"/>
      <c r="U82" s="157"/>
      <c r="V82" s="157"/>
      <c r="W82" s="158"/>
      <c r="X82" s="158"/>
      <c r="Y82" s="158"/>
      <c r="Z82" s="151"/>
      <c r="AA82" s="151"/>
      <c r="AB82" s="139"/>
      <c r="AC82" s="139"/>
      <c r="AD82" s="139"/>
      <c r="AE82" s="139"/>
      <c r="AF82" s="139"/>
      <c r="AG82" s="139"/>
      <c r="AH82" s="139"/>
      <c r="AI82" s="139"/>
      <c r="AJ82" s="139"/>
      <c r="AK82" s="139"/>
      <c r="AL82" s="139"/>
    </row>
    <row r="83" spans="1:38" ht="20.25" customHeight="1">
      <c r="A83" s="139"/>
      <c r="B83" s="157"/>
      <c r="C83" s="157"/>
      <c r="D83" s="157"/>
      <c r="E83" s="157"/>
      <c r="F83" s="157"/>
      <c r="G83" s="157"/>
      <c r="H83" s="157"/>
      <c r="I83" s="157"/>
      <c r="J83" s="157"/>
      <c r="K83" s="157"/>
      <c r="L83" s="157"/>
      <c r="M83" s="157"/>
      <c r="N83" s="157"/>
      <c r="O83" s="157"/>
      <c r="P83" s="157"/>
      <c r="Q83" s="157"/>
      <c r="R83" s="157"/>
      <c r="S83" s="157"/>
      <c r="T83" s="157"/>
      <c r="U83" s="157"/>
      <c r="V83" s="157"/>
      <c r="W83" s="158"/>
      <c r="X83" s="158"/>
      <c r="Y83" s="158"/>
      <c r="Z83" s="151"/>
      <c r="AA83" s="151"/>
      <c r="AB83" s="139"/>
      <c r="AC83" s="139"/>
      <c r="AD83" s="139"/>
      <c r="AE83" s="139"/>
      <c r="AF83" s="139"/>
      <c r="AG83" s="139"/>
      <c r="AH83" s="139"/>
      <c r="AI83" s="139"/>
      <c r="AJ83" s="139"/>
      <c r="AK83" s="139"/>
      <c r="AL83" s="139"/>
    </row>
    <row r="84" spans="1:38" ht="20.25" customHeight="1">
      <c r="A84" s="139"/>
      <c r="B84" s="157"/>
      <c r="C84" s="157"/>
      <c r="D84" s="157"/>
      <c r="E84" s="157"/>
      <c r="F84" s="157"/>
      <c r="G84" s="157"/>
      <c r="H84" s="157"/>
      <c r="I84" s="157"/>
      <c r="J84" s="157"/>
      <c r="K84" s="157"/>
      <c r="L84" s="157"/>
      <c r="M84" s="157"/>
      <c r="N84" s="157"/>
      <c r="O84" s="157"/>
      <c r="P84" s="157"/>
      <c r="Q84" s="157"/>
      <c r="R84" s="157"/>
      <c r="S84" s="157"/>
      <c r="T84" s="158"/>
      <c r="U84" s="158"/>
      <c r="V84" s="158"/>
      <c r="W84" s="158"/>
      <c r="X84" s="158"/>
      <c r="Y84" s="158"/>
      <c r="Z84" s="151"/>
      <c r="AA84" s="151"/>
      <c r="AB84" s="139"/>
      <c r="AC84" s="139"/>
      <c r="AD84" s="139"/>
      <c r="AE84" s="139"/>
      <c r="AF84" s="139"/>
      <c r="AG84" s="139"/>
      <c r="AH84" s="139"/>
      <c r="AI84" s="139"/>
      <c r="AJ84" s="139"/>
      <c r="AK84" s="139"/>
      <c r="AL84" s="139"/>
    </row>
    <row r="85" spans="1:38" ht="26.25" customHeight="1">
      <c r="A85" s="24"/>
      <c r="B85" s="675" t="str">
        <f>B2</f>
        <v>pilatesK</v>
      </c>
      <c r="C85" s="621"/>
      <c r="D85" s="676" t="str">
        <f>D2</f>
        <v>筑紫野店</v>
      </c>
      <c r="E85" s="621"/>
      <c r="F85" s="621"/>
      <c r="G85" s="621"/>
      <c r="H85" s="621"/>
      <c r="I85" s="621"/>
      <c r="J85" s="159" t="s">
        <v>208</v>
      </c>
      <c r="K85" s="688">
        <f>B86</f>
        <v>46070</v>
      </c>
      <c r="L85" s="621"/>
      <c r="M85" s="159" t="s">
        <v>209</v>
      </c>
      <c r="N85" s="688">
        <f>W86</f>
        <v>46077</v>
      </c>
      <c r="O85" s="621"/>
      <c r="P85" s="159" t="s">
        <v>210</v>
      </c>
      <c r="Q85" s="689" t="s">
        <v>211</v>
      </c>
      <c r="R85" s="621"/>
      <c r="S85" s="621"/>
      <c r="T85" s="24"/>
      <c r="U85" s="24"/>
      <c r="V85" s="24"/>
      <c r="W85" s="690">
        <f ca="1">TODAY()</f>
        <v>46040</v>
      </c>
      <c r="X85" s="621"/>
      <c r="Y85" s="161" t="s">
        <v>212</v>
      </c>
      <c r="Z85" s="24"/>
      <c r="AA85" s="24"/>
      <c r="AB85" s="24"/>
      <c r="AC85" s="24"/>
      <c r="AD85" s="24"/>
      <c r="AE85" s="24"/>
      <c r="AF85" s="24"/>
      <c r="AG85" s="24"/>
      <c r="AH85" s="24"/>
      <c r="AI85" s="24"/>
      <c r="AJ85" s="24"/>
      <c r="AK85" s="24"/>
      <c r="AL85" s="24"/>
    </row>
    <row r="86" spans="1:38" ht="20.25" customHeight="1">
      <c r="A86" s="144"/>
      <c r="B86" s="672">
        <f>$B$3+16</f>
        <v>46070</v>
      </c>
      <c r="C86" s="625"/>
      <c r="D86" s="608"/>
      <c r="E86" s="672">
        <f>$B$3+17</f>
        <v>46071</v>
      </c>
      <c r="F86" s="625"/>
      <c r="G86" s="608"/>
      <c r="H86" s="672">
        <f>$B$3+18</f>
        <v>46072</v>
      </c>
      <c r="I86" s="625"/>
      <c r="J86" s="608"/>
      <c r="K86" s="672">
        <f>$B$3+19</f>
        <v>46073</v>
      </c>
      <c r="L86" s="625"/>
      <c r="M86" s="608"/>
      <c r="N86" s="672">
        <f>$B$3+20</f>
        <v>46074</v>
      </c>
      <c r="O86" s="625"/>
      <c r="P86" s="608"/>
      <c r="Q86" s="672">
        <f>$B$3+21</f>
        <v>46075</v>
      </c>
      <c r="R86" s="625"/>
      <c r="S86" s="608"/>
      <c r="T86" s="672">
        <f>$B$3+22</f>
        <v>46076</v>
      </c>
      <c r="U86" s="625"/>
      <c r="V86" s="608"/>
      <c r="W86" s="672">
        <f>$B$3+23</f>
        <v>46077</v>
      </c>
      <c r="X86" s="625"/>
      <c r="Y86" s="608"/>
      <c r="Z86" s="144"/>
      <c r="AA86" s="144"/>
      <c r="AB86" s="144"/>
      <c r="AC86" s="144"/>
      <c r="AD86" s="144"/>
      <c r="AE86" s="144"/>
      <c r="AF86" s="144"/>
      <c r="AG86" s="144"/>
      <c r="AH86" s="144"/>
      <c r="AI86" s="144"/>
      <c r="AJ86" s="144"/>
      <c r="AK86" s="144"/>
      <c r="AL86" s="144"/>
    </row>
    <row r="87" spans="1:38" ht="20.25" customHeight="1">
      <c r="A87" s="144"/>
      <c r="B87" s="666" t="str">
        <f>TEXT(B86,"ddd")</f>
        <v>Tue</v>
      </c>
      <c r="C87" s="625"/>
      <c r="D87" s="608"/>
      <c r="E87" s="666" t="str">
        <f>TEXT(E86,"ddd")</f>
        <v>Wed</v>
      </c>
      <c r="F87" s="625"/>
      <c r="G87" s="608"/>
      <c r="H87" s="666" t="str">
        <f>TEXT(H86,"ddd")</f>
        <v>Thu</v>
      </c>
      <c r="I87" s="625"/>
      <c r="J87" s="608"/>
      <c r="K87" s="666" t="str">
        <f>TEXT(K86,"ddd")</f>
        <v>Fri</v>
      </c>
      <c r="L87" s="625"/>
      <c r="M87" s="608"/>
      <c r="N87" s="666" t="str">
        <f>TEXT(N86,"ddd")</f>
        <v>Sat</v>
      </c>
      <c r="O87" s="625"/>
      <c r="P87" s="608"/>
      <c r="Q87" s="666" t="str">
        <f>TEXT(Q86,"ddd")</f>
        <v>Sun</v>
      </c>
      <c r="R87" s="625"/>
      <c r="S87" s="608"/>
      <c r="T87" s="681" t="str">
        <f>TEXT(T86,"ddd")</f>
        <v>Mon</v>
      </c>
      <c r="U87" s="625"/>
      <c r="V87" s="608"/>
      <c r="W87" s="666" t="str">
        <f>TEXT(W86,"ddd")</f>
        <v>Tue</v>
      </c>
      <c r="X87" s="625"/>
      <c r="Y87" s="608"/>
      <c r="Z87" s="144"/>
      <c r="AA87" s="144"/>
      <c r="AB87" s="144"/>
      <c r="AC87" s="144"/>
      <c r="AD87" s="144"/>
      <c r="AE87" s="144"/>
      <c r="AF87" s="144"/>
      <c r="AG87" s="144"/>
      <c r="AH87" s="144"/>
      <c r="AI87" s="144"/>
      <c r="AJ87" s="144"/>
      <c r="AK87" s="144"/>
      <c r="AL87" s="144"/>
    </row>
    <row r="88" spans="1:38" ht="20.25" customHeight="1">
      <c r="A88" s="139"/>
      <c r="B88" s="152">
        <v>1030</v>
      </c>
      <c r="C88" s="147" t="s">
        <v>213</v>
      </c>
      <c r="D88" s="148">
        <v>1130</v>
      </c>
      <c r="E88" s="146">
        <v>1030</v>
      </c>
      <c r="F88" s="147" t="s">
        <v>213</v>
      </c>
      <c r="G88" s="148">
        <v>1130</v>
      </c>
      <c r="H88" s="665" t="s">
        <v>205</v>
      </c>
      <c r="I88" s="646"/>
      <c r="J88" s="612"/>
      <c r="K88" s="146">
        <v>1030</v>
      </c>
      <c r="L88" s="147" t="s">
        <v>213</v>
      </c>
      <c r="M88" s="148">
        <v>1130</v>
      </c>
      <c r="N88" s="146">
        <v>1030</v>
      </c>
      <c r="O88" s="147" t="s">
        <v>213</v>
      </c>
      <c r="P88" s="148">
        <v>1130</v>
      </c>
      <c r="Q88" s="146">
        <v>1030</v>
      </c>
      <c r="R88" s="147" t="s">
        <v>213</v>
      </c>
      <c r="S88" s="148">
        <v>1130</v>
      </c>
      <c r="T88" s="645" t="s">
        <v>205</v>
      </c>
      <c r="U88" s="646"/>
      <c r="V88" s="612"/>
      <c r="W88" s="146">
        <v>1030</v>
      </c>
      <c r="X88" s="147" t="s">
        <v>213</v>
      </c>
      <c r="Y88" s="148">
        <v>1130</v>
      </c>
      <c r="Z88" s="151"/>
      <c r="AA88" s="151"/>
      <c r="AB88" s="139"/>
      <c r="AC88" s="139"/>
      <c r="AD88" s="139"/>
      <c r="AE88" s="139"/>
      <c r="AF88" s="139"/>
      <c r="AG88" s="139"/>
      <c r="AH88" s="139"/>
      <c r="AI88" s="139"/>
      <c r="AJ88" s="139"/>
      <c r="AK88" s="139"/>
      <c r="AL88" s="139"/>
    </row>
    <row r="89" spans="1:38" ht="20.25" customHeight="1">
      <c r="A89" s="154"/>
      <c r="B89" s="668"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f>
        <v>Waist🔰</v>
      </c>
      <c r="C89" s="621"/>
      <c r="D89" s="621"/>
      <c r="E89" s="671"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f>
        <v>Stretch＆Conditioning🔰</v>
      </c>
      <c r="F89" s="621"/>
      <c r="G89" s="648"/>
      <c r="H89" s="647"/>
      <c r="I89" s="621"/>
      <c r="J89" s="648"/>
      <c r="K89" s="671" t="str">
        <f>IFERROR(VLOOKUP(①ひな形!Z30,①ひな形!$G$18:$I$26,2,FALSE),
IFERROR(VLOOKUP(①ひな形!Z30,①ひな形!$K$18:$M$26,2,FALSE),
IFERROR(VLOOKUP(①ひな形!Z30,①ひな形!$O$18:$Q$26,2,FALSE),
IFERROR(VLOOKUP(①ひな形!Z30,①ひな形!$S$18:$U$26,2,FALSE),
IFERROR(VLOOKUP(①ひな形!Z30,①ひな形!$W$18:$Y$26,2,FALSE),
IFERROR(VLOOKUP(①ひな形!Z30,①ひな形!$AA$18:$AC$26,2,FALSE),
VLOOKUP(①ひな形!Z30,①ひな形!$AE$18:$AG$25,2,FALSE)))))))</f>
        <v>Back＆Arm🔰</v>
      </c>
      <c r="L89" s="621"/>
      <c r="M89" s="648"/>
      <c r="N89" s="667"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f>
        <v>jump to burn</v>
      </c>
      <c r="O89" s="621"/>
      <c r="P89" s="621"/>
      <c r="Q89" s="671"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f>
        <v>Waist🔰</v>
      </c>
      <c r="R89" s="621"/>
      <c r="S89" s="648"/>
      <c r="T89" s="647"/>
      <c r="U89" s="621"/>
      <c r="V89" s="648"/>
      <c r="W89" s="671"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f>
        <v>Basic🔰</v>
      </c>
      <c r="X89" s="621"/>
      <c r="Y89" s="648"/>
      <c r="Z89" s="154"/>
      <c r="AA89" s="154"/>
      <c r="AB89" s="154"/>
      <c r="AC89" s="154"/>
      <c r="AD89" s="154"/>
      <c r="AE89" s="154"/>
      <c r="AF89" s="154"/>
      <c r="AG89" s="154"/>
      <c r="AH89" s="154"/>
      <c r="AI89" s="154"/>
      <c r="AJ89" s="154"/>
      <c r="AK89" s="154"/>
      <c r="AL89" s="154"/>
    </row>
    <row r="90" spans="1:38" ht="20.25" customHeight="1">
      <c r="A90" s="154"/>
      <c r="B90" s="647"/>
      <c r="C90" s="621"/>
      <c r="D90" s="621"/>
      <c r="E90" s="647"/>
      <c r="F90" s="621"/>
      <c r="G90" s="648"/>
      <c r="H90" s="647"/>
      <c r="I90" s="621"/>
      <c r="J90" s="648"/>
      <c r="K90" s="647"/>
      <c r="L90" s="621"/>
      <c r="M90" s="648"/>
      <c r="N90" s="621"/>
      <c r="O90" s="621"/>
      <c r="P90" s="621"/>
      <c r="Q90" s="647"/>
      <c r="R90" s="621"/>
      <c r="S90" s="648"/>
      <c r="T90" s="647"/>
      <c r="U90" s="621"/>
      <c r="V90" s="648"/>
      <c r="W90" s="647"/>
      <c r="X90" s="621"/>
      <c r="Y90" s="648"/>
      <c r="Z90" s="154"/>
      <c r="AA90" s="154"/>
      <c r="AB90" s="154"/>
      <c r="AC90" s="154"/>
      <c r="AD90" s="154"/>
      <c r="AE90" s="154"/>
      <c r="AF90" s="154"/>
      <c r="AG90" s="154"/>
      <c r="AH90" s="154"/>
      <c r="AI90" s="154"/>
      <c r="AJ90" s="154"/>
      <c r="AK90" s="154"/>
      <c r="AL90" s="154"/>
    </row>
    <row r="91" spans="1:38" ht="20.25" customHeight="1">
      <c r="A91" s="139"/>
      <c r="B91" s="670" t="str">
        <f>①ひな形!W31</f>
        <v>Nagi.k</v>
      </c>
      <c r="C91" s="650"/>
      <c r="D91" s="651"/>
      <c r="E91" s="670" t="str">
        <f>①ひな形!X31</f>
        <v>misaki.h</v>
      </c>
      <c r="F91" s="650"/>
      <c r="G91" s="651"/>
      <c r="H91" s="647"/>
      <c r="I91" s="621"/>
      <c r="J91" s="648"/>
      <c r="K91" s="670" t="str">
        <f>①ひな形!Z31</f>
        <v>Nagi.k</v>
      </c>
      <c r="L91" s="650"/>
      <c r="M91" s="651"/>
      <c r="N91" s="670" t="str">
        <f>①ひな形!AA31</f>
        <v>misaki.h</v>
      </c>
      <c r="O91" s="650"/>
      <c r="P91" s="651"/>
      <c r="Q91" s="670" t="str">
        <f>①ひな形!AB31</f>
        <v>Nagi.k</v>
      </c>
      <c r="R91" s="650"/>
      <c r="S91" s="651"/>
      <c r="T91" s="647"/>
      <c r="U91" s="621"/>
      <c r="V91" s="648"/>
      <c r="W91" s="677" t="str">
        <f>①ひな形!AD31</f>
        <v>rena.H</v>
      </c>
      <c r="X91" s="650"/>
      <c r="Y91" s="651"/>
      <c r="Z91" s="151"/>
      <c r="AA91" s="151"/>
      <c r="AB91" s="139"/>
      <c r="AC91" s="139"/>
      <c r="AD91" s="139"/>
      <c r="AE91" s="139"/>
      <c r="AF91" s="139"/>
      <c r="AG91" s="139"/>
      <c r="AH91" s="139"/>
      <c r="AI91" s="139"/>
      <c r="AJ91" s="139"/>
      <c r="AK91" s="139"/>
      <c r="AL91" s="139"/>
    </row>
    <row r="92" spans="1:38" ht="20.25" customHeight="1">
      <c r="A92" s="139"/>
      <c r="B92" s="152">
        <v>1200</v>
      </c>
      <c r="C92" s="147" t="s">
        <v>213</v>
      </c>
      <c r="D92" s="148">
        <v>1300</v>
      </c>
      <c r="E92" s="152">
        <v>1230</v>
      </c>
      <c r="F92" s="147" t="s">
        <v>213</v>
      </c>
      <c r="G92" s="148">
        <v>1330</v>
      </c>
      <c r="H92" s="647"/>
      <c r="I92" s="621"/>
      <c r="J92" s="648"/>
      <c r="K92" s="146">
        <v>1200</v>
      </c>
      <c r="L92" s="147" t="s">
        <v>213</v>
      </c>
      <c r="M92" s="148">
        <v>1300</v>
      </c>
      <c r="N92" s="146">
        <v>1200</v>
      </c>
      <c r="O92" s="147" t="s">
        <v>213</v>
      </c>
      <c r="P92" s="148">
        <v>1300</v>
      </c>
      <c r="Q92" s="152">
        <v>1230</v>
      </c>
      <c r="R92" s="147" t="s">
        <v>213</v>
      </c>
      <c r="S92" s="148">
        <v>1330</v>
      </c>
      <c r="T92" s="647"/>
      <c r="U92" s="621"/>
      <c r="V92" s="648"/>
      <c r="W92" s="146">
        <v>1200</v>
      </c>
      <c r="X92" s="147" t="s">
        <v>213</v>
      </c>
      <c r="Y92" s="148">
        <v>1300</v>
      </c>
      <c r="Z92" s="151"/>
      <c r="AA92" s="151"/>
      <c r="AB92" s="139"/>
      <c r="AC92" s="139"/>
      <c r="AD92" s="139"/>
      <c r="AE92" s="139"/>
      <c r="AF92" s="139"/>
      <c r="AG92" s="139"/>
      <c r="AH92" s="139"/>
      <c r="AI92" s="139"/>
      <c r="AJ92" s="139"/>
      <c r="AK92" s="139"/>
      <c r="AL92" s="139"/>
    </row>
    <row r="93" spans="1:38" ht="20.25" customHeight="1">
      <c r="A93" s="154"/>
      <c r="B93" s="668"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f>
        <v>Basic🔰</v>
      </c>
      <c r="C93" s="621"/>
      <c r="D93" s="621"/>
      <c r="E93" s="671"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f>
        <v>Back＆Arm🔰</v>
      </c>
      <c r="F93" s="621"/>
      <c r="G93" s="648"/>
      <c r="H93" s="647"/>
      <c r="I93" s="621"/>
      <c r="J93" s="648"/>
      <c r="K93" s="668" t="str">
        <f>IFERROR(VLOOKUP(①ひな形!Z32,①ひな形!$G$18:$I$26,2,FALSE),
IFERROR(VLOOKUP(①ひな形!Z32,①ひな形!$K$18:$M$26,2,FALSE),
IFERROR(VLOOKUP(①ひな形!Z32,①ひな形!$O$18:$Q$26,2,FALSE),
IFERROR(VLOOKUP(①ひな形!Z32,①ひな形!$S$18:$U$26,2,FALSE),
IFERROR(VLOOKUP(①ひな形!Z32,①ひな形!$W$18:$Y$26,2,FALSE),
IFERROR(VLOOKUP(①ひな形!Z32,①ひな形!$AA$18:$AC$26,2,FALSE),
VLOOKUP(①ひな形!Z32,①ひな形!$AE$18:$AG$25,2,FALSE)))))))</f>
        <v>Pilates Cardio</v>
      </c>
      <c r="L93" s="621"/>
      <c r="M93" s="648"/>
      <c r="N93" s="667"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f>
        <v>Back＆Arm🔰</v>
      </c>
      <c r="O93" s="621"/>
      <c r="P93" s="621"/>
      <c r="Q93" s="671"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f>
        <v>Basic🔰</v>
      </c>
      <c r="R93" s="621"/>
      <c r="S93" s="648"/>
      <c r="T93" s="647"/>
      <c r="U93" s="621"/>
      <c r="V93" s="648"/>
      <c r="W93" s="671"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f>
        <v>Stretch＆Conditioning🔰</v>
      </c>
      <c r="X93" s="621"/>
      <c r="Y93" s="648"/>
      <c r="Z93" s="154"/>
      <c r="AA93" s="154"/>
      <c r="AB93" s="154"/>
      <c r="AC93" s="154"/>
      <c r="AD93" s="154"/>
      <c r="AE93" s="154"/>
      <c r="AF93" s="154"/>
      <c r="AG93" s="154"/>
      <c r="AH93" s="154"/>
      <c r="AI93" s="154"/>
      <c r="AJ93" s="154"/>
      <c r="AK93" s="154"/>
      <c r="AL93" s="154"/>
    </row>
    <row r="94" spans="1:38" ht="20.25" customHeight="1">
      <c r="A94" s="154"/>
      <c r="B94" s="647"/>
      <c r="C94" s="621"/>
      <c r="D94" s="621"/>
      <c r="E94" s="647"/>
      <c r="F94" s="621"/>
      <c r="G94" s="648"/>
      <c r="H94" s="647"/>
      <c r="I94" s="621"/>
      <c r="J94" s="648"/>
      <c r="K94" s="647"/>
      <c r="L94" s="621"/>
      <c r="M94" s="648"/>
      <c r="N94" s="621"/>
      <c r="O94" s="621"/>
      <c r="P94" s="621"/>
      <c r="Q94" s="647"/>
      <c r="R94" s="621"/>
      <c r="S94" s="648"/>
      <c r="T94" s="647"/>
      <c r="U94" s="621"/>
      <c r="V94" s="648"/>
      <c r="W94" s="647"/>
      <c r="X94" s="621"/>
      <c r="Y94" s="648"/>
      <c r="Z94" s="154"/>
      <c r="AA94" s="154"/>
      <c r="AB94" s="154"/>
      <c r="AC94" s="154"/>
      <c r="AD94" s="154"/>
      <c r="AE94" s="154"/>
      <c r="AF94" s="154"/>
      <c r="AG94" s="154"/>
      <c r="AH94" s="154"/>
      <c r="AI94" s="154"/>
      <c r="AJ94" s="154"/>
      <c r="AK94" s="154"/>
      <c r="AL94" s="154"/>
    </row>
    <row r="95" spans="1:38" ht="20.25" customHeight="1">
      <c r="A95" s="139"/>
      <c r="B95" s="670" t="str">
        <f>①ひな形!W33</f>
        <v>misaki.h</v>
      </c>
      <c r="C95" s="650"/>
      <c r="D95" s="651"/>
      <c r="E95" s="670" t="str">
        <f>①ひな形!X33</f>
        <v>Nagi.k</v>
      </c>
      <c r="F95" s="650"/>
      <c r="G95" s="651"/>
      <c r="H95" s="647"/>
      <c r="I95" s="621"/>
      <c r="J95" s="648"/>
      <c r="K95" s="670" t="str">
        <f>①ひな形!Z33</f>
        <v>Rion.S</v>
      </c>
      <c r="L95" s="650"/>
      <c r="M95" s="651"/>
      <c r="N95" s="670" t="str">
        <f>①ひな形!AA33</f>
        <v>Nagi.k</v>
      </c>
      <c r="O95" s="650"/>
      <c r="P95" s="651"/>
      <c r="Q95" s="677" t="str">
        <f>①ひな形!AB33</f>
        <v>rena.H</v>
      </c>
      <c r="R95" s="650"/>
      <c r="S95" s="651"/>
      <c r="T95" s="647"/>
      <c r="U95" s="621"/>
      <c r="V95" s="648"/>
      <c r="W95" s="670" t="str">
        <f>①ひな形!AD33</f>
        <v>misaki.h</v>
      </c>
      <c r="X95" s="650"/>
      <c r="Y95" s="651"/>
      <c r="Z95" s="151"/>
      <c r="AA95" s="151"/>
      <c r="AB95" s="139"/>
      <c r="AC95" s="139"/>
      <c r="AD95" s="139"/>
      <c r="AE95" s="139"/>
      <c r="AF95" s="139"/>
      <c r="AG95" s="139"/>
      <c r="AH95" s="139"/>
      <c r="AI95" s="139"/>
      <c r="AJ95" s="139"/>
      <c r="AK95" s="139"/>
      <c r="AL95" s="139"/>
    </row>
    <row r="96" spans="1:38" ht="20.25" customHeight="1">
      <c r="A96" s="139"/>
      <c r="B96" s="152">
        <v>1330</v>
      </c>
      <c r="C96" s="147" t="s">
        <v>213</v>
      </c>
      <c r="D96" s="148">
        <v>1430</v>
      </c>
      <c r="E96" s="665" t="s">
        <v>205</v>
      </c>
      <c r="F96" s="646"/>
      <c r="G96" s="612"/>
      <c r="H96" s="647"/>
      <c r="I96" s="621"/>
      <c r="J96" s="648"/>
      <c r="K96" s="156">
        <v>1330</v>
      </c>
      <c r="L96" s="147" t="s">
        <v>213</v>
      </c>
      <c r="M96" s="148">
        <v>1430</v>
      </c>
      <c r="N96" s="146">
        <v>1330</v>
      </c>
      <c r="O96" s="147" t="s">
        <v>213</v>
      </c>
      <c r="P96" s="148">
        <v>1430</v>
      </c>
      <c r="Q96" s="152">
        <v>1430</v>
      </c>
      <c r="R96" s="147" t="s">
        <v>213</v>
      </c>
      <c r="S96" s="148">
        <v>1530</v>
      </c>
      <c r="T96" s="647"/>
      <c r="U96" s="621"/>
      <c r="V96" s="648"/>
      <c r="W96" s="156">
        <v>1330</v>
      </c>
      <c r="X96" s="147" t="s">
        <v>213</v>
      </c>
      <c r="Y96" s="148">
        <v>1430</v>
      </c>
      <c r="Z96" s="151"/>
      <c r="AA96" s="151"/>
      <c r="AB96" s="139"/>
      <c r="AC96" s="139"/>
      <c r="AD96" s="139"/>
      <c r="AE96" s="139"/>
      <c r="AF96" s="139"/>
      <c r="AG96" s="139"/>
      <c r="AH96" s="139"/>
      <c r="AI96" s="139"/>
      <c r="AJ96" s="139"/>
      <c r="AK96" s="139"/>
      <c r="AL96" s="139"/>
    </row>
    <row r="97" spans="1:38" ht="20.25" customHeight="1">
      <c r="A97" s="154"/>
      <c r="B97" s="671"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f>
        <v>Back＆Arm🔰</v>
      </c>
      <c r="C97" s="621"/>
      <c r="D97" s="621"/>
      <c r="E97" s="647"/>
      <c r="F97" s="621"/>
      <c r="G97" s="648"/>
      <c r="H97" s="647"/>
      <c r="I97" s="621"/>
      <c r="J97" s="648"/>
      <c r="K97" s="668" t="str">
        <f>IFERROR(VLOOKUP(①ひな形!Z34,①ひな形!$G$18:$I$26,2,FALSE),
IFERROR(VLOOKUP(①ひな形!Z34,①ひな形!$K$18:$M$26,2,FALSE),
IFERROR(VLOOKUP(①ひな形!Z34,①ひな形!$O$18:$Q$26,2,FALSE),
IFERROR(VLOOKUP(①ひな形!Z34,①ひな形!$S$18:$U$26,2,FALSE),
IFERROR(VLOOKUP(①ひな形!Z34,①ひな形!$W$18:$Y$26,2,FALSE),
IFERROR(VLOOKUP(①ひな形!Z34,①ひな形!$AA$18:$AC$26,2,FALSE),
VLOOKUP(①ひな形!Z34,①ひな形!$AE$18:$AG$25,2,FALSE)))))))</f>
        <v>Waist🔰</v>
      </c>
      <c r="L97" s="621"/>
      <c r="M97" s="648"/>
      <c r="N97" s="669"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f>
        <v>Stretch＆Conditioning🔰</v>
      </c>
      <c r="O97" s="621"/>
      <c r="P97" s="621"/>
      <c r="Q97" s="671"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f>
        <v>Back＆Arm🔰</v>
      </c>
      <c r="R97" s="621"/>
      <c r="S97" s="648"/>
      <c r="T97" s="647"/>
      <c r="U97" s="621"/>
      <c r="V97" s="648"/>
      <c r="W97" s="671"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f>
        <v>jump to burn</v>
      </c>
      <c r="X97" s="621"/>
      <c r="Y97" s="648"/>
      <c r="Z97" s="154"/>
      <c r="AA97" s="154"/>
      <c r="AB97" s="154"/>
      <c r="AC97" s="154"/>
      <c r="AD97" s="154"/>
      <c r="AE97" s="154"/>
      <c r="AF97" s="154"/>
      <c r="AG97" s="154"/>
      <c r="AH97" s="154"/>
      <c r="AI97" s="154"/>
      <c r="AJ97" s="154"/>
      <c r="AK97" s="154"/>
      <c r="AL97" s="154"/>
    </row>
    <row r="98" spans="1:38" ht="20.25" customHeight="1">
      <c r="A98" s="154"/>
      <c r="B98" s="647"/>
      <c r="C98" s="621"/>
      <c r="D98" s="621"/>
      <c r="E98" s="647"/>
      <c r="F98" s="621"/>
      <c r="G98" s="648"/>
      <c r="H98" s="647"/>
      <c r="I98" s="621"/>
      <c r="J98" s="648"/>
      <c r="K98" s="647"/>
      <c r="L98" s="621"/>
      <c r="M98" s="648"/>
      <c r="N98" s="621"/>
      <c r="O98" s="621"/>
      <c r="P98" s="621"/>
      <c r="Q98" s="647"/>
      <c r="R98" s="621"/>
      <c r="S98" s="648"/>
      <c r="T98" s="647"/>
      <c r="U98" s="621"/>
      <c r="V98" s="648"/>
      <c r="W98" s="647"/>
      <c r="X98" s="621"/>
      <c r="Y98" s="648"/>
      <c r="Z98" s="154"/>
      <c r="AA98" s="154"/>
      <c r="AB98" s="154"/>
      <c r="AC98" s="154"/>
      <c r="AD98" s="154"/>
      <c r="AE98" s="154"/>
      <c r="AF98" s="154"/>
      <c r="AG98" s="154"/>
      <c r="AH98" s="154"/>
      <c r="AI98" s="154"/>
      <c r="AJ98" s="154"/>
      <c r="AK98" s="154"/>
      <c r="AL98" s="154"/>
    </row>
    <row r="99" spans="1:38" ht="20.25" customHeight="1">
      <c r="A99" s="139"/>
      <c r="B99" s="670" t="str">
        <f>①ひな形!W35</f>
        <v>Nagi.k</v>
      </c>
      <c r="C99" s="650"/>
      <c r="D99" s="651"/>
      <c r="E99" s="647"/>
      <c r="F99" s="621"/>
      <c r="G99" s="648"/>
      <c r="H99" s="647"/>
      <c r="I99" s="621"/>
      <c r="J99" s="648"/>
      <c r="K99" s="670" t="str">
        <f>①ひな形!Z35</f>
        <v>Nagi.k</v>
      </c>
      <c r="L99" s="650"/>
      <c r="M99" s="651"/>
      <c r="N99" s="670" t="str">
        <f>①ひな形!AA35</f>
        <v>misaki.h</v>
      </c>
      <c r="O99" s="650"/>
      <c r="P99" s="651"/>
      <c r="Q99" s="670" t="str">
        <f>①ひな形!AB35</f>
        <v>Nagi.k</v>
      </c>
      <c r="R99" s="650"/>
      <c r="S99" s="651"/>
      <c r="T99" s="647"/>
      <c r="U99" s="621"/>
      <c r="V99" s="648"/>
      <c r="W99" s="670" t="str">
        <f>①ひな形!AD35</f>
        <v>misaki.h</v>
      </c>
      <c r="X99" s="650"/>
      <c r="Y99" s="651"/>
      <c r="Z99" s="151"/>
      <c r="AA99" s="151"/>
      <c r="AB99" s="139"/>
      <c r="AC99" s="139"/>
      <c r="AD99" s="139"/>
      <c r="AE99" s="139"/>
      <c r="AF99" s="139"/>
      <c r="AG99" s="139"/>
      <c r="AH99" s="139"/>
      <c r="AI99" s="139"/>
      <c r="AJ99" s="139"/>
      <c r="AK99" s="139"/>
      <c r="AL99" s="139"/>
    </row>
    <row r="100" spans="1:38" ht="20.25" customHeight="1">
      <c r="A100" s="139"/>
      <c r="B100" s="665" t="s">
        <v>205</v>
      </c>
      <c r="C100" s="646"/>
      <c r="D100" s="612"/>
      <c r="E100" s="647"/>
      <c r="F100" s="621"/>
      <c r="G100" s="648"/>
      <c r="H100" s="647"/>
      <c r="I100" s="621"/>
      <c r="J100" s="648"/>
      <c r="K100" s="665" t="s">
        <v>205</v>
      </c>
      <c r="L100" s="646"/>
      <c r="M100" s="612"/>
      <c r="N100" s="152">
        <v>1500</v>
      </c>
      <c r="O100" s="147" t="s">
        <v>213</v>
      </c>
      <c r="P100" s="148">
        <v>1600</v>
      </c>
      <c r="Q100" s="152">
        <v>1630</v>
      </c>
      <c r="R100" s="147" t="s">
        <v>213</v>
      </c>
      <c r="S100" s="148">
        <v>1730</v>
      </c>
      <c r="T100" s="647"/>
      <c r="U100" s="621"/>
      <c r="V100" s="648"/>
      <c r="W100" s="665" t="s">
        <v>205</v>
      </c>
      <c r="X100" s="646"/>
      <c r="Y100" s="612"/>
      <c r="Z100" s="151"/>
      <c r="AA100" s="151"/>
      <c r="AB100" s="139"/>
      <c r="AC100" s="139"/>
      <c r="AD100" s="139"/>
      <c r="AE100" s="139"/>
      <c r="AF100" s="139"/>
      <c r="AG100" s="139"/>
      <c r="AH100" s="139"/>
      <c r="AI100" s="139"/>
      <c r="AJ100" s="139"/>
      <c r="AK100" s="139"/>
      <c r="AL100" s="139"/>
    </row>
    <row r="101" spans="1:38" ht="20.25" customHeight="1">
      <c r="A101" s="154"/>
      <c r="B101" s="647"/>
      <c r="C101" s="621"/>
      <c r="D101" s="648"/>
      <c r="E101" s="647"/>
      <c r="F101" s="621"/>
      <c r="G101" s="648"/>
      <c r="H101" s="647"/>
      <c r="I101" s="621"/>
      <c r="J101" s="648"/>
      <c r="K101" s="647"/>
      <c r="L101" s="621"/>
      <c r="M101" s="648"/>
      <c r="N101" s="669" t="str">
        <f>IFERROR(VLOOKUP(①ひな形!AA36,①ひな形!$G$18:$I$26,2,FALSE),
IFERROR(VLOOKUP(①ひな形!AA36,①ひな形!$K$18:$M$26,2,FALSE),
IFERROR(VLOOKUP(①ひな形!AA36,①ひな形!$O$18:$Q$26,2,FALSE),
IFERROR(VLOOKUP(①ひな形!AA36,①ひな形!$S$18:$U$26,2,FALSE),
IFERROR(VLOOKUP(①ひな形!AA36,①ひな形!$W$18:$Y$26,2,FALSE),
IFERROR(VLOOKUP(①ひな形!AA36,①ひな形!$AA$18:$AC$26,2,FALSE),
VLOOKUP(①ひな形!AA36,①ひな形!$AE$18:$AG$25,2,FALSE)))))))</f>
        <v>Basic🔰</v>
      </c>
      <c r="O101" s="621"/>
      <c r="P101" s="621"/>
      <c r="Q101" s="671" t="str">
        <f>IFERROR(VLOOKUP(①ひな形!AB36,①ひな形!$G$18:$I$26,2,FALSE),
IFERROR(VLOOKUP(①ひな形!AB36,①ひな形!$K$18:$M$26,2,FALSE),
IFERROR(VLOOKUP(①ひな形!AB36,①ひな形!$O$18:$Q$26,2,FALSE),
IFERROR(VLOOKUP(①ひな形!AB36,①ひな形!$S$18:$U$26,2,FALSE),
IFERROR(VLOOKUP(①ひな形!AB36,①ひな形!$W$18:$Y$26,2,FALSE),
IFERROR(VLOOKUP(①ひな形!AB36,①ひな形!$AA$18:$AC$26,2,FALSE),
VLOOKUP(①ひな形!AB36,①ひな形!$AE$18:$AG$25,2,FALSE)))))))</f>
        <v>Hip＆Leg🔰</v>
      </c>
      <c r="R101" s="621"/>
      <c r="S101" s="648"/>
      <c r="T101" s="647"/>
      <c r="U101" s="621"/>
      <c r="V101" s="648"/>
      <c r="W101" s="647"/>
      <c r="X101" s="621"/>
      <c r="Y101" s="648"/>
      <c r="Z101" s="154"/>
      <c r="AA101" s="154"/>
      <c r="AB101" s="154"/>
      <c r="AC101" s="154"/>
      <c r="AD101" s="154"/>
      <c r="AE101" s="154"/>
      <c r="AF101" s="154"/>
      <c r="AG101" s="154"/>
      <c r="AH101" s="154"/>
      <c r="AI101" s="154"/>
      <c r="AJ101" s="154"/>
      <c r="AK101" s="154"/>
      <c r="AL101" s="154"/>
    </row>
    <row r="102" spans="1:38" ht="20.25" customHeight="1">
      <c r="A102" s="154"/>
      <c r="B102" s="647"/>
      <c r="C102" s="621"/>
      <c r="D102" s="648"/>
      <c r="E102" s="647"/>
      <c r="F102" s="621"/>
      <c r="G102" s="648"/>
      <c r="H102" s="647"/>
      <c r="I102" s="621"/>
      <c r="J102" s="648"/>
      <c r="K102" s="647"/>
      <c r="L102" s="621"/>
      <c r="M102" s="648"/>
      <c r="N102" s="621"/>
      <c r="O102" s="621"/>
      <c r="P102" s="621"/>
      <c r="Q102" s="647"/>
      <c r="R102" s="621"/>
      <c r="S102" s="648"/>
      <c r="T102" s="647"/>
      <c r="U102" s="621"/>
      <c r="V102" s="648"/>
      <c r="W102" s="647"/>
      <c r="X102" s="621"/>
      <c r="Y102" s="648"/>
      <c r="Z102" s="154"/>
      <c r="AA102" s="154"/>
      <c r="AB102" s="154"/>
      <c r="AC102" s="154"/>
      <c r="AD102" s="154"/>
      <c r="AE102" s="154"/>
      <c r="AF102" s="154"/>
      <c r="AG102" s="154"/>
      <c r="AH102" s="154"/>
      <c r="AI102" s="154"/>
      <c r="AJ102" s="154"/>
      <c r="AK102" s="154"/>
      <c r="AL102" s="154"/>
    </row>
    <row r="103" spans="1:38" ht="20.25" customHeight="1">
      <c r="A103" s="139"/>
      <c r="B103" s="647"/>
      <c r="C103" s="621"/>
      <c r="D103" s="648"/>
      <c r="E103" s="647"/>
      <c r="F103" s="621"/>
      <c r="G103" s="648"/>
      <c r="H103" s="647"/>
      <c r="I103" s="621"/>
      <c r="J103" s="648"/>
      <c r="K103" s="647"/>
      <c r="L103" s="621"/>
      <c r="M103" s="648"/>
      <c r="N103" s="670" t="str">
        <f>①ひな形!AA37</f>
        <v>Rion.S</v>
      </c>
      <c r="O103" s="650"/>
      <c r="P103" s="651"/>
      <c r="Q103" s="677" t="str">
        <f>①ひな形!AB37</f>
        <v>rena.H</v>
      </c>
      <c r="R103" s="650"/>
      <c r="S103" s="651"/>
      <c r="T103" s="647"/>
      <c r="U103" s="621"/>
      <c r="V103" s="648"/>
      <c r="W103" s="647"/>
      <c r="X103" s="621"/>
      <c r="Y103" s="648"/>
      <c r="Z103" s="151"/>
      <c r="AA103" s="151"/>
      <c r="AB103" s="139"/>
      <c r="AC103" s="139"/>
      <c r="AD103" s="139"/>
      <c r="AE103" s="139"/>
      <c r="AF103" s="139"/>
      <c r="AG103" s="139"/>
      <c r="AH103" s="139"/>
      <c r="AI103" s="139"/>
      <c r="AJ103" s="139"/>
      <c r="AK103" s="139"/>
      <c r="AL103" s="139"/>
    </row>
    <row r="104" spans="1:38" ht="20.25" customHeight="1">
      <c r="A104" s="139"/>
      <c r="B104" s="647"/>
      <c r="C104" s="621"/>
      <c r="D104" s="648"/>
      <c r="E104" s="647"/>
      <c r="F104" s="621"/>
      <c r="G104" s="648"/>
      <c r="H104" s="647"/>
      <c r="I104" s="621"/>
      <c r="J104" s="648"/>
      <c r="K104" s="647"/>
      <c r="L104" s="621"/>
      <c r="M104" s="648"/>
      <c r="N104" s="665" t="s">
        <v>205</v>
      </c>
      <c r="O104" s="646"/>
      <c r="P104" s="612"/>
      <c r="Q104" s="665" t="s">
        <v>205</v>
      </c>
      <c r="R104" s="646"/>
      <c r="S104" s="612"/>
      <c r="T104" s="647"/>
      <c r="U104" s="621"/>
      <c r="V104" s="648"/>
      <c r="W104" s="647"/>
      <c r="X104" s="621"/>
      <c r="Y104" s="648"/>
      <c r="Z104" s="151"/>
      <c r="AA104" s="151"/>
      <c r="AB104" s="139"/>
      <c r="AC104" s="139"/>
      <c r="AD104" s="139"/>
      <c r="AE104" s="139"/>
      <c r="AF104" s="139"/>
      <c r="AG104" s="139"/>
      <c r="AH104" s="139"/>
      <c r="AI104" s="139"/>
      <c r="AJ104" s="139"/>
      <c r="AK104" s="139"/>
      <c r="AL104" s="139"/>
    </row>
    <row r="105" spans="1:38" ht="20.25" customHeight="1">
      <c r="A105" s="154"/>
      <c r="B105" s="647"/>
      <c r="C105" s="621"/>
      <c r="D105" s="648"/>
      <c r="E105" s="647"/>
      <c r="F105" s="621"/>
      <c r="G105" s="648"/>
      <c r="H105" s="647"/>
      <c r="I105" s="621"/>
      <c r="J105" s="648"/>
      <c r="K105" s="647"/>
      <c r="L105" s="621"/>
      <c r="M105" s="648"/>
      <c r="N105" s="647"/>
      <c r="O105" s="621"/>
      <c r="P105" s="648"/>
      <c r="Q105" s="647"/>
      <c r="R105" s="621"/>
      <c r="S105" s="648"/>
      <c r="T105" s="647"/>
      <c r="U105" s="621"/>
      <c r="V105" s="648"/>
      <c r="W105" s="647"/>
      <c r="X105" s="621"/>
      <c r="Y105" s="648"/>
      <c r="Z105" s="154"/>
      <c r="AA105" s="154"/>
      <c r="AB105" s="154"/>
      <c r="AC105" s="154"/>
      <c r="AD105" s="154"/>
      <c r="AE105" s="154"/>
      <c r="AF105" s="154"/>
      <c r="AG105" s="154"/>
      <c r="AH105" s="154"/>
      <c r="AI105" s="154"/>
      <c r="AJ105" s="154"/>
      <c r="AK105" s="154"/>
      <c r="AL105" s="154"/>
    </row>
    <row r="106" spans="1:38" ht="20.25" customHeight="1">
      <c r="A106" s="154"/>
      <c r="B106" s="647"/>
      <c r="C106" s="621"/>
      <c r="D106" s="648"/>
      <c r="E106" s="647"/>
      <c r="F106" s="621"/>
      <c r="G106" s="648"/>
      <c r="H106" s="647"/>
      <c r="I106" s="621"/>
      <c r="J106" s="648"/>
      <c r="K106" s="647"/>
      <c r="L106" s="621"/>
      <c r="M106" s="648"/>
      <c r="N106" s="647"/>
      <c r="O106" s="621"/>
      <c r="P106" s="648"/>
      <c r="Q106" s="647"/>
      <c r="R106" s="621"/>
      <c r="S106" s="648"/>
      <c r="T106" s="647"/>
      <c r="U106" s="621"/>
      <c r="V106" s="648"/>
      <c r="W106" s="647"/>
      <c r="X106" s="621"/>
      <c r="Y106" s="648"/>
      <c r="Z106" s="154"/>
      <c r="AA106" s="154"/>
      <c r="AB106" s="154"/>
      <c r="AC106" s="154"/>
      <c r="AD106" s="154"/>
      <c r="AE106" s="154"/>
      <c r="AF106" s="154"/>
      <c r="AG106" s="154"/>
      <c r="AH106" s="154"/>
      <c r="AI106" s="154"/>
      <c r="AJ106" s="154"/>
      <c r="AK106" s="154"/>
      <c r="AL106" s="154"/>
    </row>
    <row r="107" spans="1:38" ht="20.25" customHeight="1">
      <c r="A107" s="139"/>
      <c r="B107" s="647"/>
      <c r="C107" s="621"/>
      <c r="D107" s="648"/>
      <c r="E107" s="647"/>
      <c r="F107" s="621"/>
      <c r="G107" s="648"/>
      <c r="H107" s="647"/>
      <c r="I107" s="621"/>
      <c r="J107" s="648"/>
      <c r="K107" s="647"/>
      <c r="L107" s="621"/>
      <c r="M107" s="648"/>
      <c r="N107" s="649"/>
      <c r="O107" s="650"/>
      <c r="P107" s="651"/>
      <c r="Q107" s="647"/>
      <c r="R107" s="621"/>
      <c r="S107" s="648"/>
      <c r="T107" s="647"/>
      <c r="U107" s="621"/>
      <c r="V107" s="648"/>
      <c r="W107" s="647"/>
      <c r="X107" s="621"/>
      <c r="Y107" s="648"/>
      <c r="Z107" s="151"/>
      <c r="AA107" s="151"/>
      <c r="AB107" s="139"/>
      <c r="AC107" s="139"/>
      <c r="AD107" s="139"/>
      <c r="AE107" s="139"/>
      <c r="AF107" s="139"/>
      <c r="AG107" s="139"/>
      <c r="AH107" s="139"/>
      <c r="AI107" s="139"/>
      <c r="AJ107" s="139"/>
      <c r="AK107" s="139"/>
      <c r="AL107" s="139"/>
    </row>
    <row r="108" spans="1:38" ht="20.25" customHeight="1">
      <c r="A108" s="139"/>
      <c r="B108" s="647"/>
      <c r="C108" s="621"/>
      <c r="D108" s="648"/>
      <c r="E108" s="647"/>
      <c r="F108" s="621"/>
      <c r="G108" s="648"/>
      <c r="H108" s="647"/>
      <c r="I108" s="621"/>
      <c r="J108" s="648"/>
      <c r="K108" s="647"/>
      <c r="L108" s="621"/>
      <c r="M108" s="648"/>
      <c r="N108" s="152">
        <v>1730</v>
      </c>
      <c r="O108" s="147" t="s">
        <v>213</v>
      </c>
      <c r="P108" s="148">
        <v>1830</v>
      </c>
      <c r="Q108" s="647"/>
      <c r="R108" s="621"/>
      <c r="S108" s="648"/>
      <c r="T108" s="647"/>
      <c r="U108" s="621"/>
      <c r="V108" s="648"/>
      <c r="W108" s="647"/>
      <c r="X108" s="621"/>
      <c r="Y108" s="648"/>
      <c r="Z108" s="151"/>
      <c r="AA108" s="151"/>
      <c r="AB108" s="139"/>
      <c r="AC108" s="139"/>
      <c r="AD108" s="139"/>
      <c r="AE108" s="139"/>
      <c r="AF108" s="139"/>
      <c r="AG108" s="139"/>
      <c r="AH108" s="139"/>
      <c r="AI108" s="139"/>
      <c r="AJ108" s="139"/>
      <c r="AK108" s="139"/>
      <c r="AL108" s="139"/>
    </row>
    <row r="109" spans="1:38" ht="20.25" customHeight="1">
      <c r="A109" s="154"/>
      <c r="B109" s="647"/>
      <c r="C109" s="621"/>
      <c r="D109" s="648"/>
      <c r="E109" s="647"/>
      <c r="F109" s="621"/>
      <c r="G109" s="648"/>
      <c r="H109" s="647"/>
      <c r="I109" s="621"/>
      <c r="J109" s="648"/>
      <c r="K109" s="647"/>
      <c r="L109" s="621"/>
      <c r="M109" s="648"/>
      <c r="N109" s="669" t="str">
        <f>IFERROR(VLOOKUP(①ひな形!AA40,①ひな形!$G$18:$I$26,2,FALSE),
IFERROR(VLOOKUP(①ひな形!AA40,①ひな形!$K$18:$M$26,2,FALSE),
IFERROR(VLOOKUP(①ひな形!AA40,①ひな形!$O$18:$Q$26,2,FALSE),
IFERROR(VLOOKUP(①ひな形!AA40,①ひな形!$S$18:$U$26,2,FALSE),
IFERROR(VLOOKUP(①ひな形!AA40,①ひな形!$W$18:$Y$26,2,FALSE),
IFERROR(VLOOKUP(①ひな形!AA40,①ひな形!$AA$18:$AC$26,2,FALSE),
VLOOKUP(①ひな形!AA40,①ひな形!$AE$18:$AG$25,2,FALSE)))))))</f>
        <v>Back＆Arm🔰</v>
      </c>
      <c r="O109" s="621"/>
      <c r="P109" s="621"/>
      <c r="Q109" s="647"/>
      <c r="R109" s="621"/>
      <c r="S109" s="648"/>
      <c r="T109" s="647"/>
      <c r="U109" s="621"/>
      <c r="V109" s="648"/>
      <c r="W109" s="647"/>
      <c r="X109" s="621"/>
      <c r="Y109" s="648"/>
      <c r="Z109" s="154"/>
      <c r="AA109" s="154"/>
      <c r="AB109" s="154"/>
      <c r="AC109" s="154"/>
      <c r="AD109" s="154"/>
      <c r="AE109" s="154"/>
      <c r="AF109" s="154"/>
      <c r="AG109" s="154"/>
      <c r="AH109" s="154"/>
      <c r="AI109" s="154"/>
      <c r="AJ109" s="154"/>
      <c r="AK109" s="154"/>
      <c r="AL109" s="154"/>
    </row>
    <row r="110" spans="1:38" ht="20.25" customHeight="1">
      <c r="A110" s="154"/>
      <c r="B110" s="647"/>
      <c r="C110" s="621"/>
      <c r="D110" s="648"/>
      <c r="E110" s="647"/>
      <c r="F110" s="621"/>
      <c r="G110" s="648"/>
      <c r="H110" s="647"/>
      <c r="I110" s="621"/>
      <c r="J110" s="648"/>
      <c r="K110" s="647"/>
      <c r="L110" s="621"/>
      <c r="M110" s="648"/>
      <c r="N110" s="621"/>
      <c r="O110" s="621"/>
      <c r="P110" s="621"/>
      <c r="Q110" s="647"/>
      <c r="R110" s="621"/>
      <c r="S110" s="648"/>
      <c r="T110" s="647"/>
      <c r="U110" s="621"/>
      <c r="V110" s="648"/>
      <c r="W110" s="647"/>
      <c r="X110" s="621"/>
      <c r="Y110" s="648"/>
      <c r="Z110" s="154"/>
      <c r="AA110" s="154"/>
      <c r="AB110" s="154"/>
      <c r="AC110" s="154"/>
      <c r="AD110" s="154"/>
      <c r="AE110" s="154"/>
      <c r="AF110" s="154"/>
      <c r="AG110" s="154"/>
      <c r="AH110" s="154"/>
      <c r="AI110" s="154"/>
      <c r="AJ110" s="154"/>
      <c r="AK110" s="154"/>
      <c r="AL110" s="154"/>
    </row>
    <row r="111" spans="1:38" ht="20.25" customHeight="1">
      <c r="A111" s="139"/>
      <c r="B111" s="649"/>
      <c r="C111" s="650"/>
      <c r="D111" s="651"/>
      <c r="E111" s="649"/>
      <c r="F111" s="650"/>
      <c r="G111" s="651"/>
      <c r="H111" s="649"/>
      <c r="I111" s="650"/>
      <c r="J111" s="651"/>
      <c r="K111" s="649"/>
      <c r="L111" s="650"/>
      <c r="M111" s="651"/>
      <c r="N111" s="670" t="str">
        <f>①ひな形!AA41</f>
        <v>Nagi.k</v>
      </c>
      <c r="O111" s="650"/>
      <c r="P111" s="651"/>
      <c r="Q111" s="647"/>
      <c r="R111" s="621"/>
      <c r="S111" s="648"/>
      <c r="T111" s="647"/>
      <c r="U111" s="621"/>
      <c r="V111" s="648"/>
      <c r="W111" s="649"/>
      <c r="X111" s="650"/>
      <c r="Y111" s="651"/>
      <c r="Z111" s="151"/>
      <c r="AA111" s="151"/>
      <c r="AB111" s="139"/>
      <c r="AC111" s="139"/>
      <c r="AD111" s="139"/>
      <c r="AE111" s="139"/>
      <c r="AF111" s="139"/>
      <c r="AG111" s="139"/>
      <c r="AH111" s="139"/>
      <c r="AI111" s="139"/>
      <c r="AJ111" s="139"/>
      <c r="AK111" s="139"/>
      <c r="AL111" s="139"/>
    </row>
    <row r="112" spans="1:38" ht="20.25" customHeight="1">
      <c r="A112" s="139"/>
      <c r="B112" s="152">
        <v>1800</v>
      </c>
      <c r="C112" s="147" t="s">
        <v>213</v>
      </c>
      <c r="D112" s="148">
        <v>1900</v>
      </c>
      <c r="E112" s="152">
        <v>1800</v>
      </c>
      <c r="F112" s="147" t="s">
        <v>213</v>
      </c>
      <c r="G112" s="148">
        <v>1900</v>
      </c>
      <c r="H112" s="152">
        <v>1800</v>
      </c>
      <c r="I112" s="147" t="s">
        <v>213</v>
      </c>
      <c r="J112" s="148">
        <v>1900</v>
      </c>
      <c r="K112" s="152">
        <v>1800</v>
      </c>
      <c r="L112" s="147" t="s">
        <v>213</v>
      </c>
      <c r="M112" s="148">
        <v>1900</v>
      </c>
      <c r="N112" s="665" t="s">
        <v>205</v>
      </c>
      <c r="O112" s="646"/>
      <c r="P112" s="612"/>
      <c r="Q112" s="647"/>
      <c r="R112" s="621"/>
      <c r="S112" s="648"/>
      <c r="T112" s="647"/>
      <c r="U112" s="621"/>
      <c r="V112" s="648"/>
      <c r="W112" s="152">
        <v>1800</v>
      </c>
      <c r="X112" s="147" t="s">
        <v>213</v>
      </c>
      <c r="Y112" s="148">
        <v>1900</v>
      </c>
      <c r="Z112" s="151"/>
      <c r="AA112" s="151"/>
      <c r="AB112" s="139"/>
      <c r="AC112" s="139"/>
      <c r="AD112" s="139"/>
      <c r="AE112" s="139"/>
      <c r="AF112" s="139"/>
      <c r="AG112" s="139"/>
      <c r="AH112" s="139"/>
      <c r="AI112" s="139"/>
      <c r="AJ112" s="139"/>
      <c r="AK112" s="139"/>
      <c r="AL112" s="139"/>
    </row>
    <row r="113" spans="1:38" ht="20.25" customHeight="1">
      <c r="A113" s="154"/>
      <c r="B113" s="671" t="str">
        <f>IFERROR(VLOOKUP(①ひな形!W42,①ひな形!$G$18:$I$26,2,FALSE),
IFERROR(VLOOKUP(①ひな形!W42,①ひな形!$K$18:$M$26,2,FALSE),
IFERROR(VLOOKUP(①ひな形!W42,①ひな形!$O$18:$Q$26,2,FALSE),
IFERROR(VLOOKUP(①ひな形!W42,①ひな形!$S$18:$U$26,2,FALSE),
IFERROR(VLOOKUP(①ひな形!W42,①ひな形!$W$18:$Y$26,2,FALSE),
IFERROR(VLOOKUP(①ひな形!W42,①ひな形!$AA$18:$AC$26,2,FALSE),
VLOOKUP(①ひな形!W42,①ひな形!$AE$18:$AG$25,2,FALSE)))))))</f>
        <v>Waist🔰</v>
      </c>
      <c r="C113" s="621"/>
      <c r="D113" s="621"/>
      <c r="E113" s="668" t="str">
        <f>IFERROR(VLOOKUP(①ひな形!X42,①ひな形!$G$18:$I$26,2,FALSE),
IFERROR(VLOOKUP(①ひな形!X42,①ひな形!$K$18:$M$26,2,FALSE),
IFERROR(VLOOKUP(①ひな形!X42,①ひな形!$O$18:$Q$26,2,FALSE),
IFERROR(VLOOKUP(①ひな形!X42,①ひな形!$S$18:$U$26,2,FALSE),
IFERROR(VLOOKUP(①ひな形!X42,①ひな形!$W$18:$Y$26,2,FALSE),
IFERROR(VLOOKUP(①ひな形!X42,①ひな形!$AA$18:$AC$26,2,FALSE),
VLOOKUP(①ひな形!X42,①ひな形!$AE$18:$AG$25,2,FALSE)))))))</f>
        <v>Hip＆Leg🔰</v>
      </c>
      <c r="F113" s="621"/>
      <c r="G113" s="648"/>
      <c r="H113" s="669"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f>
        <v>Basic🔰</v>
      </c>
      <c r="I113" s="621"/>
      <c r="J113" s="621"/>
      <c r="K113" s="671"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f>
        <v>jump to burn</v>
      </c>
      <c r="L113" s="621"/>
      <c r="M113" s="648"/>
      <c r="N113" s="647"/>
      <c r="O113" s="621"/>
      <c r="P113" s="648"/>
      <c r="Q113" s="647"/>
      <c r="R113" s="621"/>
      <c r="S113" s="648"/>
      <c r="T113" s="647"/>
      <c r="U113" s="621"/>
      <c r="V113" s="648"/>
      <c r="W113" s="668" t="str">
        <f>IFERROR(VLOOKUP(①ひな形!AD42,①ひな形!$G$18:$I$26,2,FALSE),
IFERROR(VLOOKUP(①ひな形!AD42,①ひな形!$K$18:$M$26,2,FALSE),
IFERROR(VLOOKUP(①ひな形!AD42,①ひな形!$O$18:$Q$26,2,FALSE),
IFERROR(VLOOKUP(①ひな形!AD42,①ひな形!$S$18:$U$26,2,FALSE),
IFERROR(VLOOKUP(①ひな形!AD42,①ひな形!$W$18:$Y$26,2,FALSE),
IFERROR(VLOOKUP(①ひな形!AD42,①ひな形!$AA$18:$AC$26,2,FALSE),
VLOOKUP(①ひな形!AD42,①ひな形!$AE$18:$AG$25,2,FALSE)))))))</f>
        <v>Body Balance</v>
      </c>
      <c r="X113" s="621"/>
      <c r="Y113" s="648"/>
      <c r="Z113" s="154"/>
      <c r="AA113" s="154"/>
      <c r="AB113" s="154"/>
      <c r="AC113" s="154"/>
      <c r="AD113" s="154"/>
      <c r="AE113" s="154"/>
      <c r="AF113" s="154"/>
      <c r="AG113" s="154"/>
      <c r="AH113" s="154"/>
      <c r="AI113" s="154"/>
      <c r="AJ113" s="154"/>
      <c r="AK113" s="154"/>
      <c r="AL113" s="154"/>
    </row>
    <row r="114" spans="1:38" ht="20.25" customHeight="1">
      <c r="A114" s="154"/>
      <c r="B114" s="647"/>
      <c r="C114" s="621"/>
      <c r="D114" s="621"/>
      <c r="E114" s="647"/>
      <c r="F114" s="621"/>
      <c r="G114" s="648"/>
      <c r="H114" s="621"/>
      <c r="I114" s="621"/>
      <c r="J114" s="621"/>
      <c r="K114" s="647"/>
      <c r="L114" s="621"/>
      <c r="M114" s="648"/>
      <c r="N114" s="647"/>
      <c r="O114" s="621"/>
      <c r="P114" s="648"/>
      <c r="Q114" s="647"/>
      <c r="R114" s="621"/>
      <c r="S114" s="648"/>
      <c r="T114" s="647"/>
      <c r="U114" s="621"/>
      <c r="V114" s="648"/>
      <c r="W114" s="647"/>
      <c r="X114" s="621"/>
      <c r="Y114" s="648"/>
      <c r="Z114" s="154"/>
      <c r="AA114" s="154"/>
      <c r="AB114" s="154"/>
      <c r="AC114" s="154"/>
      <c r="AD114" s="154"/>
      <c r="AE114" s="154"/>
      <c r="AF114" s="154"/>
      <c r="AG114" s="154"/>
      <c r="AH114" s="154"/>
      <c r="AI114" s="154"/>
      <c r="AJ114" s="154"/>
      <c r="AK114" s="154"/>
      <c r="AL114" s="154"/>
    </row>
    <row r="115" spans="1:38" ht="20.25" customHeight="1">
      <c r="A115" s="139"/>
      <c r="B115" s="677" t="str">
        <f>①ひな形!W43</f>
        <v>rena.H</v>
      </c>
      <c r="C115" s="650"/>
      <c r="D115" s="651"/>
      <c r="E115" s="677" t="str">
        <f>①ひな形!X43</f>
        <v>rena.H</v>
      </c>
      <c r="F115" s="650"/>
      <c r="G115" s="651"/>
      <c r="H115" s="670" t="str">
        <f>①ひな形!Y43</f>
        <v>misaki.h</v>
      </c>
      <c r="I115" s="650"/>
      <c r="J115" s="651"/>
      <c r="K115" s="670" t="str">
        <f>①ひな形!Z43</f>
        <v>Rion.S</v>
      </c>
      <c r="L115" s="650"/>
      <c r="M115" s="651"/>
      <c r="N115" s="647"/>
      <c r="O115" s="621"/>
      <c r="P115" s="648"/>
      <c r="Q115" s="647"/>
      <c r="R115" s="621"/>
      <c r="S115" s="648"/>
      <c r="T115" s="647"/>
      <c r="U115" s="621"/>
      <c r="V115" s="648"/>
      <c r="W115" s="677" t="str">
        <f>①ひな形!AD43</f>
        <v>rena.H</v>
      </c>
      <c r="X115" s="650"/>
      <c r="Y115" s="651"/>
      <c r="Z115" s="151"/>
      <c r="AA115" s="151"/>
      <c r="AB115" s="139"/>
      <c r="AC115" s="139"/>
      <c r="AD115" s="139"/>
      <c r="AE115" s="139"/>
      <c r="AF115" s="139"/>
      <c r="AG115" s="139"/>
      <c r="AH115" s="139"/>
      <c r="AI115" s="139"/>
      <c r="AJ115" s="139"/>
      <c r="AK115" s="139"/>
      <c r="AL115" s="139"/>
    </row>
    <row r="116" spans="1:38" ht="20.25" customHeight="1">
      <c r="A116" s="139"/>
      <c r="B116" s="152">
        <v>1930</v>
      </c>
      <c r="C116" s="147" t="s">
        <v>213</v>
      </c>
      <c r="D116" s="148">
        <v>2030</v>
      </c>
      <c r="E116" s="152">
        <v>1930</v>
      </c>
      <c r="F116" s="147" t="s">
        <v>213</v>
      </c>
      <c r="G116" s="148">
        <v>2030</v>
      </c>
      <c r="H116" s="152">
        <v>1930</v>
      </c>
      <c r="I116" s="147" t="s">
        <v>213</v>
      </c>
      <c r="J116" s="148">
        <v>2030</v>
      </c>
      <c r="K116" s="152">
        <v>1930</v>
      </c>
      <c r="L116" s="147" t="s">
        <v>213</v>
      </c>
      <c r="M116" s="148">
        <v>2030</v>
      </c>
      <c r="N116" s="647"/>
      <c r="O116" s="621"/>
      <c r="P116" s="648"/>
      <c r="Q116" s="647"/>
      <c r="R116" s="621"/>
      <c r="S116" s="648"/>
      <c r="T116" s="647"/>
      <c r="U116" s="621"/>
      <c r="V116" s="648"/>
      <c r="W116" s="152">
        <v>1930</v>
      </c>
      <c r="X116" s="147" t="s">
        <v>213</v>
      </c>
      <c r="Y116" s="148">
        <v>2030</v>
      </c>
      <c r="Z116" s="151"/>
      <c r="AA116" s="151"/>
      <c r="AB116" s="139"/>
      <c r="AC116" s="139"/>
      <c r="AD116" s="139"/>
      <c r="AE116" s="139"/>
      <c r="AF116" s="139"/>
      <c r="AG116" s="139"/>
      <c r="AH116" s="139"/>
      <c r="AI116" s="139"/>
      <c r="AJ116" s="139"/>
      <c r="AK116" s="139"/>
      <c r="AL116" s="139"/>
    </row>
    <row r="117" spans="1:38" ht="20.25" customHeight="1">
      <c r="A117" s="154"/>
      <c r="B117" s="671" t="str">
        <f>IFERROR(VLOOKUP(①ひな形!W44,①ひな形!$G$18:$I$26,2,FALSE),
IFERROR(VLOOKUP(①ひな形!W44,①ひな形!$K$18:$M$26,2,FALSE),
IFERROR(VLOOKUP(①ひな形!W44,①ひな形!$O$18:$Q$26,2,FALSE),
IFERROR(VLOOKUP(①ひな形!W44,①ひな形!$S$18:$U$26,2,FALSE),
IFERROR(VLOOKUP(①ひな形!W44,①ひな形!$W$18:$Y$26,2,FALSE),
IFERROR(VLOOKUP(①ひな形!W44,①ひな形!$AA$18:$AC$26,2,FALSE),
VLOOKUP(①ひな形!W44,①ひな形!$AE$18:$AG$25,2,FALSE)))))))</f>
        <v>jump to burn</v>
      </c>
      <c r="C117" s="621"/>
      <c r="D117" s="621"/>
      <c r="E117" s="671" t="str">
        <f>IFERROR(VLOOKUP(①ひな形!X44,①ひな形!$G$18:$I$26,2,FALSE),
IFERROR(VLOOKUP(①ひな形!X44,①ひな形!$K$18:$M$26,2,FALSE),
IFERROR(VLOOKUP(①ひな形!X44,①ひな形!$O$18:$Q$26,2,FALSE),
IFERROR(VLOOKUP(①ひな形!X44,①ひな形!$S$18:$U$26,2,FALSE),
IFERROR(VLOOKUP(①ひな形!X44,①ひな形!$W$18:$Y$26,2,FALSE),
IFERROR(VLOOKUP(①ひな形!X44,①ひな形!$AA$18:$AC$26,2,FALSE),
VLOOKUP(①ひな形!X44,①ひな形!$AE$18:$AG$25,2,FALSE)))))))</f>
        <v>Waist🔰</v>
      </c>
      <c r="F117" s="621"/>
      <c r="G117" s="648"/>
      <c r="H117" s="669"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f>
        <v>Pilates Cardio</v>
      </c>
      <c r="I117" s="621"/>
      <c r="J117" s="621"/>
      <c r="K117" s="668"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f>
        <v>Hip＆Leg🔰</v>
      </c>
      <c r="L117" s="621"/>
      <c r="M117" s="648"/>
      <c r="N117" s="647"/>
      <c r="O117" s="621"/>
      <c r="P117" s="648"/>
      <c r="Q117" s="647"/>
      <c r="R117" s="621"/>
      <c r="S117" s="648"/>
      <c r="T117" s="647"/>
      <c r="U117" s="621"/>
      <c r="V117" s="648"/>
      <c r="W117" s="668" t="str">
        <f>IFERROR(VLOOKUP(①ひな形!AD44,①ひな形!$G$18:$I$26,2,FALSE),
IFERROR(VLOOKUP(①ひな形!AD44,①ひな形!$K$18:$M$26,2,FALSE),
IFERROR(VLOOKUP(①ひな形!AD44,①ひな形!$O$18:$Q$26,2,FALSE),
IFERROR(VLOOKUP(①ひな形!AD44,①ひな形!$S$18:$U$26,2,FALSE),
IFERROR(VLOOKUP(①ひな形!AD44,①ひな形!$W$18:$Y$26,2,FALSE),
IFERROR(VLOOKUP(①ひな形!AD44,①ひな形!$AA$18:$AC$26,2,FALSE),
VLOOKUP(①ひな形!AD44,①ひな形!$AE$18:$AG$25,2,FALSE)))))))</f>
        <v>Waist🔰</v>
      </c>
      <c r="X117" s="621"/>
      <c r="Y117" s="648"/>
      <c r="Z117" s="154"/>
      <c r="AA117" s="154"/>
      <c r="AB117" s="154"/>
      <c r="AC117" s="154"/>
      <c r="AD117" s="154"/>
      <c r="AE117" s="154"/>
      <c r="AF117" s="154"/>
      <c r="AG117" s="154"/>
      <c r="AH117" s="154"/>
      <c r="AI117" s="154"/>
      <c r="AJ117" s="154"/>
      <c r="AK117" s="154"/>
      <c r="AL117" s="154"/>
    </row>
    <row r="118" spans="1:38" ht="20.25" customHeight="1">
      <c r="A118" s="154"/>
      <c r="B118" s="647"/>
      <c r="C118" s="621"/>
      <c r="D118" s="621"/>
      <c r="E118" s="647"/>
      <c r="F118" s="621"/>
      <c r="G118" s="648"/>
      <c r="H118" s="621"/>
      <c r="I118" s="621"/>
      <c r="J118" s="621"/>
      <c r="K118" s="647"/>
      <c r="L118" s="621"/>
      <c r="M118" s="648"/>
      <c r="N118" s="647"/>
      <c r="O118" s="621"/>
      <c r="P118" s="648"/>
      <c r="Q118" s="647"/>
      <c r="R118" s="621"/>
      <c r="S118" s="648"/>
      <c r="T118" s="647"/>
      <c r="U118" s="621"/>
      <c r="V118" s="648"/>
      <c r="W118" s="647"/>
      <c r="X118" s="621"/>
      <c r="Y118" s="648"/>
      <c r="Z118" s="154"/>
      <c r="AA118" s="154"/>
      <c r="AB118" s="154"/>
      <c r="AC118" s="154"/>
      <c r="AD118" s="154"/>
      <c r="AE118" s="154"/>
      <c r="AF118" s="154"/>
      <c r="AG118" s="154"/>
      <c r="AH118" s="154"/>
      <c r="AI118" s="154"/>
      <c r="AJ118" s="154"/>
      <c r="AK118" s="154"/>
      <c r="AL118" s="154"/>
    </row>
    <row r="119" spans="1:38" ht="20.25" customHeight="1">
      <c r="A119" s="139"/>
      <c r="B119" s="670" t="str">
        <f>①ひな形!W45</f>
        <v>misaki.h</v>
      </c>
      <c r="C119" s="650"/>
      <c r="D119" s="651"/>
      <c r="E119" s="677" t="str">
        <f>①ひな形!X45</f>
        <v>rena.H</v>
      </c>
      <c r="F119" s="650"/>
      <c r="G119" s="651"/>
      <c r="H119" s="670" t="str">
        <f>①ひな形!Y45</f>
        <v>Rion.S</v>
      </c>
      <c r="I119" s="650"/>
      <c r="J119" s="651"/>
      <c r="K119" s="677" t="str">
        <f>①ひな形!Z45</f>
        <v>rena.H</v>
      </c>
      <c r="L119" s="650"/>
      <c r="M119" s="651"/>
      <c r="N119" s="647"/>
      <c r="O119" s="621"/>
      <c r="P119" s="648"/>
      <c r="Q119" s="647"/>
      <c r="R119" s="621"/>
      <c r="S119" s="648"/>
      <c r="T119" s="647"/>
      <c r="U119" s="621"/>
      <c r="V119" s="648"/>
      <c r="W119" s="670" t="str">
        <f>①ひな形!AD45</f>
        <v>Nagi.k</v>
      </c>
      <c r="X119" s="650"/>
      <c r="Y119" s="651"/>
      <c r="Z119" s="151"/>
      <c r="AA119" s="151"/>
      <c r="AB119" s="139"/>
      <c r="AC119" s="139"/>
      <c r="AD119" s="139"/>
      <c r="AE119" s="139"/>
      <c r="AF119" s="139"/>
      <c r="AG119" s="139"/>
      <c r="AH119" s="139"/>
      <c r="AI119" s="139"/>
      <c r="AJ119" s="139"/>
      <c r="AK119" s="139"/>
      <c r="AL119" s="139"/>
    </row>
    <row r="120" spans="1:38" ht="20.25" customHeight="1">
      <c r="A120" s="139"/>
      <c r="B120" s="152">
        <v>2100</v>
      </c>
      <c r="C120" s="147" t="s">
        <v>213</v>
      </c>
      <c r="D120" s="148">
        <v>2200</v>
      </c>
      <c r="E120" s="152">
        <v>2100</v>
      </c>
      <c r="F120" s="147" t="s">
        <v>213</v>
      </c>
      <c r="G120" s="148">
        <v>2200</v>
      </c>
      <c r="H120" s="152">
        <v>2100</v>
      </c>
      <c r="I120" s="147" t="s">
        <v>213</v>
      </c>
      <c r="J120" s="148">
        <v>2200</v>
      </c>
      <c r="K120" s="152">
        <v>2100</v>
      </c>
      <c r="L120" s="147" t="s">
        <v>213</v>
      </c>
      <c r="M120" s="148">
        <v>2200</v>
      </c>
      <c r="N120" s="647"/>
      <c r="O120" s="621"/>
      <c r="P120" s="648"/>
      <c r="Q120" s="647"/>
      <c r="R120" s="621"/>
      <c r="S120" s="648"/>
      <c r="T120" s="647"/>
      <c r="U120" s="621"/>
      <c r="V120" s="648"/>
      <c r="W120" s="152">
        <v>2100</v>
      </c>
      <c r="X120" s="147" t="s">
        <v>213</v>
      </c>
      <c r="Y120" s="148">
        <v>2200</v>
      </c>
      <c r="Z120" s="151"/>
      <c r="AA120" s="151"/>
      <c r="AB120" s="139"/>
      <c r="AC120" s="139"/>
      <c r="AD120" s="139"/>
      <c r="AE120" s="139"/>
      <c r="AF120" s="139"/>
      <c r="AG120" s="139"/>
      <c r="AH120" s="139"/>
      <c r="AI120" s="139"/>
      <c r="AJ120" s="139"/>
      <c r="AK120" s="139"/>
      <c r="AL120" s="139"/>
    </row>
    <row r="121" spans="1:38" ht="20.25" customHeight="1">
      <c r="A121" s="154"/>
      <c r="B121" s="671" t="str">
        <f>IFERROR(VLOOKUP(①ひな形!W46,①ひな形!$G$18:$I$26,2,FALSE),
IFERROR(VLOOKUP(①ひな形!W46,①ひな形!$K$18:$M$26,2,FALSE),
IFERROR(VLOOKUP(①ひな形!W46,①ひな形!$O$18:$Q$26,2,FALSE),
IFERROR(VLOOKUP(①ひな形!W46,①ひな形!$S$18:$U$26,2,FALSE),
IFERROR(VLOOKUP(①ひな形!W46,①ひな形!$W$18:$Y$26,2,FALSE),
IFERROR(VLOOKUP(①ひな形!W46,①ひな形!$AA$18:$AC$26,2,FALSE),
VLOOKUP(①ひな形!W46,①ひな形!$AE$18:$AG$25,2,FALSE)))))))</f>
        <v>Hip＆Leg🔰</v>
      </c>
      <c r="C121" s="621"/>
      <c r="D121" s="621"/>
      <c r="E121" s="668" t="str">
        <f>IFERROR(VLOOKUP(①ひな形!X46,①ひな形!$G$18:$I$26,2,FALSE),
IFERROR(VLOOKUP(①ひな形!X46,①ひな形!$K$18:$M$26,2,FALSE),
IFERROR(VLOOKUP(①ひな形!X46,①ひな形!$O$18:$Q$26,2,FALSE),
IFERROR(VLOOKUP(①ひな形!X46,①ひな形!$S$18:$U$26,2,FALSE),
IFERROR(VLOOKUP(①ひな形!X46,①ひな形!$W$18:$Y$26,2,FALSE),
IFERROR(VLOOKUP(①ひな形!X46,①ひな形!$AA$18:$AC$26,2,FALSE),
VLOOKUP(①ひな形!X46,①ひな形!$AE$18:$AG$25,2,FALSE)))))))</f>
        <v>Basic🔰</v>
      </c>
      <c r="F121" s="621"/>
      <c r="G121" s="648"/>
      <c r="H121" s="669"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f>
        <v>Stretch＆Conditioning🔰</v>
      </c>
      <c r="I121" s="621"/>
      <c r="J121" s="621"/>
      <c r="K121" s="671"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f>
        <v>Basic🔰</v>
      </c>
      <c r="L121" s="621"/>
      <c r="M121" s="648"/>
      <c r="N121" s="647"/>
      <c r="O121" s="621"/>
      <c r="P121" s="648"/>
      <c r="Q121" s="647"/>
      <c r="R121" s="621"/>
      <c r="S121" s="648"/>
      <c r="T121" s="647"/>
      <c r="U121" s="621"/>
      <c r="V121" s="648"/>
      <c r="W121" s="671" t="str">
        <f>IFERROR(VLOOKUP(①ひな形!AD46,①ひな形!$G$18:$I$26,2,FALSE),
IFERROR(VLOOKUP(①ひな形!AD46,①ひな形!$K$18:$M$26,2,FALSE),
IFERROR(VLOOKUP(①ひな形!AD46,①ひな形!$O$18:$Q$26,2,FALSE),
IFERROR(VLOOKUP(①ひな形!AD46,①ひな形!$S$18:$U$26,2,FALSE),
IFERROR(VLOOKUP(①ひな形!AD46,①ひな形!$W$18:$Y$26,2,FALSE),
IFERROR(VLOOKUP(①ひな形!AD46,①ひな形!$AA$18:$AC$26,2,FALSE),
VLOOKUP(①ひな形!AD46,①ひな形!$AE$18:$AG$25,2,FALSE)))))))</f>
        <v>Back＆Arm🔰</v>
      </c>
      <c r="X121" s="621"/>
      <c r="Y121" s="648"/>
      <c r="Z121" s="154"/>
      <c r="AA121" s="154"/>
      <c r="AB121" s="154"/>
      <c r="AC121" s="154"/>
      <c r="AD121" s="154"/>
      <c r="AE121" s="154"/>
      <c r="AF121" s="154"/>
      <c r="AG121" s="154"/>
      <c r="AH121" s="154"/>
      <c r="AI121" s="154"/>
      <c r="AJ121" s="154"/>
      <c r="AK121" s="154"/>
      <c r="AL121" s="154"/>
    </row>
    <row r="122" spans="1:38" ht="20.25" customHeight="1">
      <c r="A122" s="154"/>
      <c r="B122" s="647"/>
      <c r="C122" s="621"/>
      <c r="D122" s="621"/>
      <c r="E122" s="647"/>
      <c r="F122" s="621"/>
      <c r="G122" s="648"/>
      <c r="H122" s="621"/>
      <c r="I122" s="621"/>
      <c r="J122" s="621"/>
      <c r="K122" s="647"/>
      <c r="L122" s="621"/>
      <c r="M122" s="648"/>
      <c r="N122" s="647"/>
      <c r="O122" s="621"/>
      <c r="P122" s="648"/>
      <c r="Q122" s="647"/>
      <c r="R122" s="621"/>
      <c r="S122" s="648"/>
      <c r="T122" s="647"/>
      <c r="U122" s="621"/>
      <c r="V122" s="648"/>
      <c r="W122" s="647"/>
      <c r="X122" s="621"/>
      <c r="Y122" s="648"/>
      <c r="Z122" s="154"/>
      <c r="AA122" s="154"/>
      <c r="AB122" s="154"/>
      <c r="AC122" s="154"/>
      <c r="AD122" s="154"/>
      <c r="AE122" s="154"/>
      <c r="AF122" s="154"/>
      <c r="AG122" s="154"/>
      <c r="AH122" s="154"/>
      <c r="AI122" s="154"/>
      <c r="AJ122" s="154"/>
      <c r="AK122" s="154"/>
      <c r="AL122" s="154"/>
    </row>
    <row r="123" spans="1:38" ht="20.25" customHeight="1">
      <c r="A123" s="139"/>
      <c r="B123" s="677" t="str">
        <f>①ひな形!W47</f>
        <v>rena.H</v>
      </c>
      <c r="C123" s="650"/>
      <c r="D123" s="651"/>
      <c r="E123" s="670" t="str">
        <f>①ひな形!X47</f>
        <v>misaki.h</v>
      </c>
      <c r="F123" s="650"/>
      <c r="G123" s="651"/>
      <c r="H123" s="670" t="str">
        <f>①ひな形!Y47</f>
        <v>misaki.h</v>
      </c>
      <c r="I123" s="650"/>
      <c r="J123" s="651"/>
      <c r="K123" s="677" t="str">
        <f>①ひな形!Z47</f>
        <v>rena.H</v>
      </c>
      <c r="L123" s="650"/>
      <c r="M123" s="651"/>
      <c r="N123" s="649"/>
      <c r="O123" s="650"/>
      <c r="P123" s="651"/>
      <c r="Q123" s="649"/>
      <c r="R123" s="650"/>
      <c r="S123" s="651"/>
      <c r="T123" s="649"/>
      <c r="U123" s="650"/>
      <c r="V123" s="651"/>
      <c r="W123" s="670" t="str">
        <f>①ひな形!AD47</f>
        <v>Nagi.k</v>
      </c>
      <c r="X123" s="650"/>
      <c r="Y123" s="651"/>
      <c r="Z123" s="151"/>
      <c r="AA123" s="151"/>
      <c r="AB123" s="139"/>
      <c r="AC123" s="139"/>
      <c r="AD123" s="139"/>
      <c r="AE123" s="139"/>
      <c r="AF123" s="139"/>
      <c r="AG123" s="139"/>
      <c r="AH123" s="139"/>
      <c r="AI123" s="139"/>
      <c r="AJ123" s="139"/>
      <c r="AK123" s="139"/>
      <c r="AL123" s="139"/>
    </row>
    <row r="124" spans="1:38" ht="20.25" customHeight="1">
      <c r="A124" s="139"/>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8"/>
      <c r="X124" s="158"/>
      <c r="Y124" s="158"/>
      <c r="Z124" s="151"/>
      <c r="AA124" s="151"/>
      <c r="AB124" s="139"/>
      <c r="AC124" s="139"/>
      <c r="AD124" s="139"/>
      <c r="AE124" s="139"/>
      <c r="AF124" s="139"/>
      <c r="AG124" s="139"/>
      <c r="AH124" s="139"/>
      <c r="AI124" s="139"/>
      <c r="AJ124" s="139"/>
      <c r="AK124" s="139"/>
      <c r="AL124" s="139"/>
    </row>
    <row r="125" spans="1:38" ht="20.25" customHeight="1">
      <c r="A125" s="139"/>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8"/>
      <c r="X125" s="158"/>
      <c r="Y125" s="158"/>
      <c r="Z125" s="151"/>
      <c r="AA125" s="151"/>
      <c r="AB125" s="139"/>
      <c r="AC125" s="139"/>
      <c r="AD125" s="139"/>
      <c r="AE125" s="139"/>
      <c r="AF125" s="139"/>
      <c r="AG125" s="139"/>
      <c r="AH125" s="139"/>
      <c r="AI125" s="139"/>
      <c r="AJ125" s="139"/>
      <c r="AK125" s="139"/>
      <c r="AL125" s="139"/>
    </row>
    <row r="126" spans="1:38" ht="26.25" customHeight="1">
      <c r="A126" s="24"/>
      <c r="B126" s="675" t="str">
        <f>B43</f>
        <v>pilatesK</v>
      </c>
      <c r="C126" s="621"/>
      <c r="D126" s="676" t="str">
        <f>D2</f>
        <v>筑紫野店</v>
      </c>
      <c r="E126" s="621"/>
      <c r="F126" s="621"/>
      <c r="G126" s="621"/>
      <c r="H126" s="621"/>
      <c r="I126" s="621"/>
      <c r="J126" s="159" t="s">
        <v>208</v>
      </c>
      <c r="K126" s="688">
        <f>B127</f>
        <v>46078</v>
      </c>
      <c r="L126" s="621"/>
      <c r="M126" s="159" t="s">
        <v>209</v>
      </c>
      <c r="N126" s="688">
        <f>K127</f>
        <v>46081</v>
      </c>
      <c r="O126" s="621"/>
      <c r="P126" s="159" t="s">
        <v>210</v>
      </c>
      <c r="Q126" s="689" t="s">
        <v>211</v>
      </c>
      <c r="R126" s="621"/>
      <c r="S126" s="621"/>
      <c r="T126" s="687"/>
      <c r="U126" s="621"/>
      <c r="V126" s="24"/>
      <c r="W126" s="24"/>
      <c r="X126" s="24"/>
      <c r="Y126" s="24"/>
      <c r="Z126" s="24"/>
      <c r="AA126" s="24"/>
      <c r="AB126" s="24"/>
      <c r="AC126" s="24"/>
      <c r="AD126" s="24"/>
      <c r="AE126" s="24"/>
      <c r="AF126" s="24"/>
      <c r="AG126" s="24"/>
      <c r="AH126" s="24"/>
      <c r="AI126" s="24"/>
      <c r="AJ126" s="24"/>
      <c r="AK126" s="24"/>
      <c r="AL126" s="24"/>
    </row>
    <row r="127" spans="1:38" ht="20.25" customHeight="1">
      <c r="A127" s="144"/>
      <c r="B127" s="672">
        <f>$B$3+24</f>
        <v>46078</v>
      </c>
      <c r="C127" s="625"/>
      <c r="D127" s="608"/>
      <c r="E127" s="672">
        <f>$B$3+25</f>
        <v>46079</v>
      </c>
      <c r="F127" s="625"/>
      <c r="G127" s="608"/>
      <c r="H127" s="672">
        <f>$B$3+26</f>
        <v>46080</v>
      </c>
      <c r="I127" s="625"/>
      <c r="J127" s="608"/>
      <c r="K127" s="672">
        <f>$B$3+27</f>
        <v>46081</v>
      </c>
      <c r="L127" s="625"/>
      <c r="M127" s="608"/>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row>
    <row r="128" spans="1:38" ht="20.25" customHeight="1">
      <c r="A128" s="144"/>
      <c r="B128" s="666" t="str">
        <f>TEXT(B127,"ddd")</f>
        <v>Wed</v>
      </c>
      <c r="C128" s="625"/>
      <c r="D128" s="608"/>
      <c r="E128" s="666" t="str">
        <f>TEXT(E127,"ddd")</f>
        <v>Thu</v>
      </c>
      <c r="F128" s="625"/>
      <c r="G128" s="608"/>
      <c r="H128" s="666" t="str">
        <f>TEXT(H127,"ddd")</f>
        <v>Fri</v>
      </c>
      <c r="I128" s="625"/>
      <c r="J128" s="608"/>
      <c r="K128" s="666" t="str">
        <f>TEXT(K127,"ddd")</f>
        <v>Sat</v>
      </c>
      <c r="L128" s="625"/>
      <c r="M128" s="608"/>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row>
    <row r="129" spans="1:35" ht="20.25" customHeight="1">
      <c r="A129" s="139"/>
      <c r="B129" s="152">
        <v>1030</v>
      </c>
      <c r="C129" s="147" t="s">
        <v>213</v>
      </c>
      <c r="D129" s="148">
        <v>1130</v>
      </c>
      <c r="E129" s="665" t="s">
        <v>205</v>
      </c>
      <c r="F129" s="646"/>
      <c r="G129" s="612"/>
      <c r="H129" s="146">
        <v>1030</v>
      </c>
      <c r="I129" s="147" t="s">
        <v>213</v>
      </c>
      <c r="J129" s="148">
        <v>1130</v>
      </c>
      <c r="K129" s="146">
        <v>1030</v>
      </c>
      <c r="L129" s="147" t="s">
        <v>213</v>
      </c>
      <c r="M129" s="148">
        <v>1130</v>
      </c>
      <c r="N129" s="151"/>
      <c r="O129" s="151"/>
      <c r="P129" s="151"/>
      <c r="Q129" s="151"/>
      <c r="R129" s="151"/>
      <c r="S129" s="151"/>
      <c r="T129" s="151"/>
      <c r="U129" s="151"/>
      <c r="V129" s="151"/>
      <c r="W129" s="151"/>
      <c r="X129" s="151"/>
      <c r="Y129" s="139"/>
      <c r="Z129" s="139"/>
      <c r="AA129" s="139"/>
      <c r="AB129" s="139"/>
      <c r="AC129" s="139"/>
      <c r="AD129" s="139"/>
      <c r="AE129" s="139"/>
      <c r="AF129" s="139"/>
      <c r="AG129" s="139"/>
      <c r="AH129" s="139"/>
      <c r="AI129" s="139"/>
    </row>
    <row r="130" spans="1:35" ht="20.25" customHeight="1">
      <c r="A130" s="154"/>
      <c r="B130" s="671"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f>
        <v>Hip＆Leg🔰</v>
      </c>
      <c r="C130" s="621"/>
      <c r="D130" s="621"/>
      <c r="E130" s="647"/>
      <c r="F130" s="621"/>
      <c r="G130" s="648"/>
      <c r="H130" s="669" t="str">
        <f>IFERROR(VLOOKUP(①ひな形!AG30,①ひな形!$G$18:$I$26,2,FALSE),
IFERROR(VLOOKUP(①ひな形!AG30,①ひな形!$K$18:$M$26,2,FALSE),
IFERROR(VLOOKUP(①ひな形!AG30,①ひな形!$O$18:$Q$26,2,FALSE),
IFERROR(VLOOKUP(①ひな形!AG30,①ひな形!$S$18:$U$26,2,FALSE),
IFERROR(VLOOKUP(①ひな形!AG30,①ひな形!$W$18:$Y$26,2,FALSE),
IFERROR(VLOOKUP(①ひな形!AG30,①ひな形!$AA$18:$AC$26,2,FALSE),
VLOOKUP(①ひな形!AG30,①ひな形!$AE$18:$AG$25,2,FALSE)))))))</f>
        <v>Body Balance</v>
      </c>
      <c r="I130" s="621"/>
      <c r="J130" s="621"/>
      <c r="K130" s="668"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f>
        <v>Stretch＆Conditioning🔰</v>
      </c>
      <c r="L130" s="621"/>
      <c r="M130" s="648"/>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row>
    <row r="131" spans="1:35" ht="20.25" customHeight="1">
      <c r="A131" s="154"/>
      <c r="B131" s="647"/>
      <c r="C131" s="621"/>
      <c r="D131" s="621"/>
      <c r="E131" s="647"/>
      <c r="F131" s="621"/>
      <c r="G131" s="648"/>
      <c r="H131" s="621"/>
      <c r="I131" s="621"/>
      <c r="J131" s="621"/>
      <c r="K131" s="647"/>
      <c r="L131" s="621"/>
      <c r="M131" s="648"/>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row>
    <row r="132" spans="1:35" ht="20.25" customHeight="1">
      <c r="A132" s="139"/>
      <c r="B132" s="677" t="str">
        <f>①ひな形!AE31</f>
        <v>rena.H</v>
      </c>
      <c r="C132" s="650"/>
      <c r="D132" s="651"/>
      <c r="E132" s="647"/>
      <c r="F132" s="621"/>
      <c r="G132" s="648"/>
      <c r="H132" s="677" t="str">
        <f>①ひな形!AG31</f>
        <v>rena.H</v>
      </c>
      <c r="I132" s="650"/>
      <c r="J132" s="651"/>
      <c r="K132" s="670" t="str">
        <f>①ひな形!AH31</f>
        <v>misaki.h</v>
      </c>
      <c r="L132" s="650"/>
      <c r="M132" s="651"/>
      <c r="N132" s="151"/>
      <c r="O132" s="151"/>
      <c r="P132" s="151"/>
      <c r="Q132" s="151"/>
      <c r="R132" s="151"/>
      <c r="S132" s="151"/>
      <c r="T132" s="151"/>
      <c r="U132" s="151"/>
      <c r="V132" s="151"/>
      <c r="W132" s="151"/>
      <c r="X132" s="151"/>
      <c r="Y132" s="139"/>
      <c r="Z132" s="139"/>
      <c r="AA132" s="139"/>
      <c r="AB132" s="139"/>
      <c r="AC132" s="139"/>
      <c r="AD132" s="139"/>
      <c r="AE132" s="139"/>
      <c r="AF132" s="139"/>
      <c r="AG132" s="139"/>
      <c r="AH132" s="139"/>
      <c r="AI132" s="139"/>
    </row>
    <row r="133" spans="1:35" ht="20.25" customHeight="1">
      <c r="A133" s="139"/>
      <c r="B133" s="152">
        <v>1230</v>
      </c>
      <c r="C133" s="147" t="s">
        <v>213</v>
      </c>
      <c r="D133" s="148">
        <v>1330</v>
      </c>
      <c r="E133" s="647"/>
      <c r="F133" s="621"/>
      <c r="G133" s="648"/>
      <c r="H133" s="146">
        <v>1200</v>
      </c>
      <c r="I133" s="147" t="s">
        <v>213</v>
      </c>
      <c r="J133" s="148">
        <v>1300</v>
      </c>
      <c r="K133" s="146">
        <v>1200</v>
      </c>
      <c r="L133" s="147" t="s">
        <v>213</v>
      </c>
      <c r="M133" s="148">
        <v>1300</v>
      </c>
      <c r="N133" s="151"/>
      <c r="O133" s="151"/>
      <c r="P133" s="151"/>
      <c r="Q133" s="151"/>
      <c r="R133" s="151"/>
      <c r="S133" s="151"/>
      <c r="T133" s="151"/>
      <c r="U133" s="151"/>
      <c r="V133" s="151"/>
      <c r="W133" s="151"/>
      <c r="X133" s="151"/>
      <c r="Y133" s="139"/>
      <c r="Z133" s="139"/>
      <c r="AA133" s="139"/>
      <c r="AB133" s="139"/>
      <c r="AC133" s="139"/>
      <c r="AD133" s="139"/>
      <c r="AE133" s="139"/>
      <c r="AF133" s="139"/>
      <c r="AG133" s="139"/>
      <c r="AH133" s="139"/>
      <c r="AI133" s="139"/>
    </row>
    <row r="134" spans="1:35" ht="20.25" customHeight="1">
      <c r="A134" s="154"/>
      <c r="B134" s="671"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f>
        <v>jump to burn</v>
      </c>
      <c r="C134" s="621"/>
      <c r="D134" s="621"/>
      <c r="E134" s="647"/>
      <c r="F134" s="621"/>
      <c r="G134" s="648"/>
      <c r="H134" s="669" t="str">
        <f>IFERROR(VLOOKUP(①ひな形!AG32,①ひな形!$G$18:$I$26,2,FALSE),
IFERROR(VLOOKUP(①ひな形!AG32,①ひな形!$K$18:$M$26,2,FALSE),
IFERROR(VLOOKUP(①ひな形!AG32,①ひな形!$O$18:$Q$26,2,FALSE),
IFERROR(VLOOKUP(①ひな形!AG32,①ひな形!$S$18:$U$26,2,FALSE),
IFERROR(VLOOKUP(①ひな形!AG32,①ひな形!$W$18:$Y$26,2,FALSE),
IFERROR(VLOOKUP(①ひな形!AG32,①ひな形!$AA$18:$AC$26,2,FALSE),
VLOOKUP(①ひな形!AG32,①ひな形!$AE$18:$AG$25,2,FALSE)))))))</f>
        <v>Back＆Arm🔰</v>
      </c>
      <c r="I134" s="621"/>
      <c r="J134" s="621"/>
      <c r="K134" s="671"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f>
        <v>Basic🔰</v>
      </c>
      <c r="L134" s="621"/>
      <c r="M134" s="648"/>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row>
    <row r="135" spans="1:35" ht="20.25" customHeight="1">
      <c r="A135" s="154"/>
      <c r="B135" s="647"/>
      <c r="C135" s="621"/>
      <c r="D135" s="621"/>
      <c r="E135" s="647"/>
      <c r="F135" s="621"/>
      <c r="G135" s="648"/>
      <c r="H135" s="621"/>
      <c r="I135" s="621"/>
      <c r="J135" s="621"/>
      <c r="K135" s="647"/>
      <c r="L135" s="621"/>
      <c r="M135" s="648"/>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row>
    <row r="136" spans="1:35" ht="20.25" customHeight="1">
      <c r="A136" s="139"/>
      <c r="B136" s="670" t="str">
        <f>①ひな形!AE33</f>
        <v>misaki.h</v>
      </c>
      <c r="C136" s="650"/>
      <c r="D136" s="651"/>
      <c r="E136" s="647"/>
      <c r="F136" s="621"/>
      <c r="G136" s="648"/>
      <c r="H136" s="670" t="str">
        <f>①ひな形!AG33</f>
        <v>misaki.h</v>
      </c>
      <c r="I136" s="650"/>
      <c r="J136" s="651"/>
      <c r="K136" s="670" t="str">
        <f>①ひな形!AH33</f>
        <v>misaki.h</v>
      </c>
      <c r="L136" s="650"/>
      <c r="M136" s="651"/>
      <c r="N136" s="151"/>
      <c r="O136" s="151"/>
      <c r="P136" s="151"/>
      <c r="Q136" s="151"/>
      <c r="R136" s="151"/>
      <c r="S136" s="151"/>
      <c r="T136" s="151"/>
      <c r="U136" s="151"/>
      <c r="V136" s="151"/>
      <c r="W136" s="151"/>
      <c r="X136" s="151"/>
      <c r="Y136" s="139"/>
      <c r="Z136" s="139"/>
      <c r="AA136" s="139"/>
      <c r="AB136" s="139"/>
      <c r="AC136" s="139"/>
      <c r="AD136" s="139"/>
      <c r="AE136" s="139"/>
      <c r="AF136" s="139"/>
      <c r="AG136" s="139"/>
      <c r="AH136" s="139"/>
      <c r="AI136" s="139"/>
    </row>
    <row r="137" spans="1:35" ht="20.25" customHeight="1">
      <c r="A137" s="139"/>
      <c r="B137" s="665" t="s">
        <v>205</v>
      </c>
      <c r="C137" s="646"/>
      <c r="D137" s="612"/>
      <c r="E137" s="647"/>
      <c r="F137" s="621"/>
      <c r="G137" s="648"/>
      <c r="H137" s="156">
        <v>1330</v>
      </c>
      <c r="I137" s="147" t="s">
        <v>213</v>
      </c>
      <c r="J137" s="148">
        <v>1430</v>
      </c>
      <c r="K137" s="146">
        <v>1330</v>
      </c>
      <c r="L137" s="147" t="s">
        <v>213</v>
      </c>
      <c r="M137" s="148">
        <v>1430</v>
      </c>
      <c r="N137" s="151"/>
      <c r="O137" s="151"/>
      <c r="P137" s="151"/>
      <c r="Q137" s="151"/>
      <c r="R137" s="151"/>
      <c r="S137" s="151"/>
      <c r="T137" s="151"/>
      <c r="U137" s="151"/>
      <c r="V137" s="151"/>
      <c r="W137" s="151"/>
      <c r="X137" s="151"/>
      <c r="Y137" s="139"/>
      <c r="Z137" s="139"/>
      <c r="AA137" s="139"/>
      <c r="AB137" s="139"/>
      <c r="AC137" s="139"/>
      <c r="AD137" s="139"/>
      <c r="AE137" s="139"/>
      <c r="AF137" s="139"/>
      <c r="AG137" s="139"/>
      <c r="AH137" s="139"/>
      <c r="AI137" s="139"/>
    </row>
    <row r="138" spans="1:35" ht="20.25" customHeight="1">
      <c r="A138" s="154"/>
      <c r="B138" s="647"/>
      <c r="C138" s="621"/>
      <c r="D138" s="648"/>
      <c r="E138" s="647"/>
      <c r="F138" s="621"/>
      <c r="G138" s="648"/>
      <c r="H138" s="669" t="str">
        <f>IFERROR(VLOOKUP(①ひな形!AG34,①ひな形!$G$18:$I$26,2,FALSE),
IFERROR(VLOOKUP(①ひな形!AG34,①ひな形!$K$18:$M$26,2,FALSE),
IFERROR(VLOOKUP(①ひな形!AG34,①ひな形!$O$18:$Q$26,2,FALSE),
IFERROR(VLOOKUP(①ひな形!AG34,①ひな形!$S$18:$U$26,2,FALSE),
IFERROR(VLOOKUP(①ひな形!AG34,①ひな形!$W$18:$Y$26,2,FALSE),
IFERROR(VLOOKUP(①ひな形!AG34,①ひな形!$AA$18:$AC$26,2,FALSE),
VLOOKUP(①ひな形!AG34,①ひな形!$AE$18:$AG$25,2,FALSE)))))))</f>
        <v>Basic🔰</v>
      </c>
      <c r="I138" s="621"/>
      <c r="J138" s="621"/>
      <c r="K138" s="671"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f>
        <v>Back＆Arm🔰</v>
      </c>
      <c r="L138" s="621"/>
      <c r="M138" s="648"/>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row>
    <row r="139" spans="1:35" ht="20.25" customHeight="1">
      <c r="A139" s="154"/>
      <c r="B139" s="647"/>
      <c r="C139" s="621"/>
      <c r="D139" s="648"/>
      <c r="E139" s="647"/>
      <c r="F139" s="621"/>
      <c r="G139" s="648"/>
      <c r="H139" s="621"/>
      <c r="I139" s="621"/>
      <c r="J139" s="621"/>
      <c r="K139" s="647"/>
      <c r="L139" s="621"/>
      <c r="M139" s="648"/>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row>
    <row r="140" spans="1:35" ht="20.25" customHeight="1">
      <c r="A140" s="139"/>
      <c r="B140" s="647"/>
      <c r="C140" s="621"/>
      <c r="D140" s="648"/>
      <c r="E140" s="647"/>
      <c r="F140" s="621"/>
      <c r="G140" s="648"/>
      <c r="H140" s="677" t="str">
        <f>①ひな形!AG35</f>
        <v>rena.H</v>
      </c>
      <c r="I140" s="650"/>
      <c r="J140" s="651"/>
      <c r="K140" s="670" t="str">
        <f>①ひな形!AH35</f>
        <v>Nagi.k</v>
      </c>
      <c r="L140" s="650"/>
      <c r="M140" s="651"/>
      <c r="N140" s="151"/>
      <c r="O140" s="151"/>
      <c r="P140" s="151"/>
      <c r="Q140" s="151"/>
      <c r="R140" s="151"/>
      <c r="S140" s="151"/>
      <c r="T140" s="151"/>
      <c r="U140" s="151"/>
      <c r="V140" s="151"/>
      <c r="W140" s="151"/>
      <c r="X140" s="151"/>
      <c r="Y140" s="139"/>
      <c r="Z140" s="139"/>
      <c r="AA140" s="139"/>
      <c r="AB140" s="139"/>
      <c r="AC140" s="139"/>
      <c r="AD140" s="139"/>
      <c r="AE140" s="139"/>
      <c r="AF140" s="139"/>
      <c r="AG140" s="139"/>
      <c r="AH140" s="139"/>
      <c r="AI140" s="139"/>
    </row>
    <row r="141" spans="1:35" ht="20.25" customHeight="1">
      <c r="A141" s="139"/>
      <c r="B141" s="647"/>
      <c r="C141" s="621"/>
      <c r="D141" s="648"/>
      <c r="E141" s="647"/>
      <c r="F141" s="621"/>
      <c r="G141" s="648"/>
      <c r="H141" s="665" t="s">
        <v>205</v>
      </c>
      <c r="I141" s="646"/>
      <c r="J141" s="612"/>
      <c r="K141" s="152">
        <v>1500</v>
      </c>
      <c r="L141" s="147" t="s">
        <v>213</v>
      </c>
      <c r="M141" s="148">
        <v>1600</v>
      </c>
      <c r="N141" s="151"/>
      <c r="O141" s="151"/>
      <c r="P141" s="151"/>
      <c r="Q141" s="151"/>
      <c r="R141" s="151"/>
      <c r="S141" s="151"/>
      <c r="T141" s="151"/>
      <c r="U141" s="151"/>
      <c r="V141" s="151"/>
      <c r="W141" s="151"/>
      <c r="X141" s="151"/>
      <c r="Y141" s="139"/>
      <c r="Z141" s="139"/>
      <c r="AA141" s="139"/>
      <c r="AB141" s="139"/>
      <c r="AC141" s="139"/>
      <c r="AD141" s="139"/>
      <c r="AE141" s="139"/>
      <c r="AF141" s="139"/>
      <c r="AG141" s="139"/>
      <c r="AH141" s="139"/>
      <c r="AI141" s="139"/>
    </row>
    <row r="142" spans="1:35" ht="20.25" customHeight="1">
      <c r="A142" s="154"/>
      <c r="B142" s="647"/>
      <c r="C142" s="621"/>
      <c r="D142" s="648"/>
      <c r="E142" s="647"/>
      <c r="F142" s="621"/>
      <c r="G142" s="648"/>
      <c r="H142" s="647"/>
      <c r="I142" s="621"/>
      <c r="J142" s="648"/>
      <c r="K142" s="668" t="str">
        <f>IFERROR(VLOOKUP(①ひな形!AH36,①ひな形!$G$18:$I$26,2,FALSE),
IFERROR(VLOOKUP(①ひな形!AH36,①ひな形!$K$18:$M$26,2,FALSE),
IFERROR(VLOOKUP(①ひな形!AH36,①ひな形!$O$18:$Q$26,2,FALSE),
IFERROR(VLOOKUP(①ひな形!AH36,①ひな形!$S$18:$U$26,2,FALSE),
IFERROR(VLOOKUP(①ひな形!AH36,①ひな形!$W$18:$Y$26,2,FALSE),
IFERROR(VLOOKUP(①ひな形!AH36,①ひな形!$AA$18:$AC$26,2,FALSE),
VLOOKUP(①ひな形!AH36,①ひな形!$AE$18:$AG$25,2,FALSE)))))))</f>
        <v>Pilates Cardio</v>
      </c>
      <c r="L142" s="621"/>
      <c r="M142" s="648"/>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row>
    <row r="143" spans="1:35" ht="20.25" customHeight="1">
      <c r="A143" s="154"/>
      <c r="B143" s="647"/>
      <c r="C143" s="621"/>
      <c r="D143" s="648"/>
      <c r="E143" s="647"/>
      <c r="F143" s="621"/>
      <c r="G143" s="648"/>
      <c r="H143" s="647"/>
      <c r="I143" s="621"/>
      <c r="J143" s="648"/>
      <c r="K143" s="647"/>
      <c r="L143" s="621"/>
      <c r="M143" s="648"/>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row>
    <row r="144" spans="1:35" ht="20.25" customHeight="1">
      <c r="A144" s="139"/>
      <c r="B144" s="647"/>
      <c r="C144" s="621"/>
      <c r="D144" s="648"/>
      <c r="E144" s="647"/>
      <c r="F144" s="621"/>
      <c r="G144" s="648"/>
      <c r="H144" s="647"/>
      <c r="I144" s="621"/>
      <c r="J144" s="648"/>
      <c r="K144" s="670" t="str">
        <f>①ひな形!AH37</f>
        <v>Rion.S</v>
      </c>
      <c r="L144" s="650"/>
      <c r="M144" s="651"/>
      <c r="N144" s="151"/>
      <c r="O144" s="151"/>
      <c r="P144" s="151"/>
      <c r="Q144" s="151"/>
      <c r="R144" s="151"/>
      <c r="S144" s="151"/>
      <c r="T144" s="151"/>
      <c r="U144" s="151"/>
      <c r="V144" s="151"/>
      <c r="W144" s="151"/>
      <c r="X144" s="151"/>
      <c r="Y144" s="139"/>
      <c r="Z144" s="139"/>
      <c r="AA144" s="139"/>
      <c r="AB144" s="139"/>
      <c r="AC144" s="139"/>
      <c r="AD144" s="139"/>
      <c r="AE144" s="139"/>
      <c r="AF144" s="139"/>
      <c r="AG144" s="139"/>
      <c r="AH144" s="139"/>
      <c r="AI144" s="139"/>
    </row>
    <row r="145" spans="1:35" ht="20.25" customHeight="1">
      <c r="A145" s="139"/>
      <c r="B145" s="647"/>
      <c r="C145" s="621"/>
      <c r="D145" s="648"/>
      <c r="E145" s="647"/>
      <c r="F145" s="621"/>
      <c r="G145" s="648"/>
      <c r="H145" s="647"/>
      <c r="I145" s="621"/>
      <c r="J145" s="648"/>
      <c r="K145" s="665" t="s">
        <v>205</v>
      </c>
      <c r="L145" s="646"/>
      <c r="M145" s="612"/>
      <c r="N145" s="151"/>
      <c r="O145" s="151"/>
      <c r="P145" s="151"/>
      <c r="Q145" s="151"/>
      <c r="R145" s="151"/>
      <c r="S145" s="151"/>
      <c r="T145" s="151"/>
      <c r="U145" s="151"/>
      <c r="V145" s="151"/>
      <c r="W145" s="151"/>
      <c r="X145" s="151"/>
      <c r="Y145" s="139"/>
      <c r="Z145" s="139"/>
      <c r="AA145" s="139"/>
      <c r="AB145" s="139"/>
      <c r="AC145" s="139"/>
      <c r="AD145" s="139"/>
      <c r="AE145" s="139"/>
      <c r="AF145" s="139"/>
      <c r="AG145" s="139"/>
      <c r="AH145" s="139"/>
      <c r="AI145" s="139"/>
    </row>
    <row r="146" spans="1:35" ht="20.25" customHeight="1">
      <c r="A146" s="154"/>
      <c r="B146" s="647"/>
      <c r="C146" s="621"/>
      <c r="D146" s="648"/>
      <c r="E146" s="647"/>
      <c r="F146" s="621"/>
      <c r="G146" s="648"/>
      <c r="H146" s="647"/>
      <c r="I146" s="621"/>
      <c r="J146" s="648"/>
      <c r="K146" s="647"/>
      <c r="L146" s="621"/>
      <c r="M146" s="648"/>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row>
    <row r="147" spans="1:35" ht="20.25" customHeight="1">
      <c r="A147" s="154"/>
      <c r="B147" s="647"/>
      <c r="C147" s="621"/>
      <c r="D147" s="648"/>
      <c r="E147" s="647"/>
      <c r="F147" s="621"/>
      <c r="G147" s="648"/>
      <c r="H147" s="647"/>
      <c r="I147" s="621"/>
      <c r="J147" s="648"/>
      <c r="K147" s="647"/>
      <c r="L147" s="621"/>
      <c r="M147" s="648"/>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row>
    <row r="148" spans="1:35" ht="20.25" customHeight="1">
      <c r="A148" s="139"/>
      <c r="B148" s="647"/>
      <c r="C148" s="621"/>
      <c r="D148" s="648"/>
      <c r="E148" s="647"/>
      <c r="F148" s="621"/>
      <c r="G148" s="648"/>
      <c r="H148" s="647"/>
      <c r="I148" s="621"/>
      <c r="J148" s="648"/>
      <c r="K148" s="649"/>
      <c r="L148" s="650"/>
      <c r="M148" s="651"/>
      <c r="N148" s="151"/>
      <c r="O148" s="151"/>
      <c r="P148" s="151"/>
      <c r="Q148" s="151"/>
      <c r="R148" s="151"/>
      <c r="S148" s="151"/>
      <c r="T148" s="151"/>
      <c r="U148" s="151"/>
      <c r="V148" s="151"/>
      <c r="W148" s="151"/>
      <c r="X148" s="151"/>
      <c r="Y148" s="139"/>
      <c r="Z148" s="139"/>
      <c r="AA148" s="139"/>
      <c r="AB148" s="139"/>
      <c r="AC148" s="139"/>
      <c r="AD148" s="139"/>
      <c r="AE148" s="139"/>
      <c r="AF148" s="139"/>
      <c r="AG148" s="139"/>
      <c r="AH148" s="139"/>
      <c r="AI148" s="139"/>
    </row>
    <row r="149" spans="1:35" ht="20.25" customHeight="1">
      <c r="A149" s="139"/>
      <c r="B149" s="647"/>
      <c r="C149" s="621"/>
      <c r="D149" s="648"/>
      <c r="E149" s="647"/>
      <c r="F149" s="621"/>
      <c r="G149" s="648"/>
      <c r="H149" s="647"/>
      <c r="I149" s="621"/>
      <c r="J149" s="648"/>
      <c r="K149" s="152">
        <v>1730</v>
      </c>
      <c r="L149" s="147" t="s">
        <v>213</v>
      </c>
      <c r="M149" s="148">
        <v>1830</v>
      </c>
      <c r="N149" s="151"/>
      <c r="O149" s="151"/>
      <c r="P149" s="151"/>
      <c r="Q149" s="151"/>
      <c r="R149" s="151"/>
      <c r="S149" s="151"/>
      <c r="T149" s="151"/>
      <c r="U149" s="151"/>
      <c r="V149" s="151"/>
      <c r="W149" s="151"/>
      <c r="X149" s="151"/>
      <c r="Y149" s="139"/>
      <c r="Z149" s="139"/>
      <c r="AA149" s="139"/>
      <c r="AB149" s="139"/>
      <c r="AC149" s="139"/>
      <c r="AD149" s="139"/>
      <c r="AE149" s="139"/>
      <c r="AF149" s="139"/>
      <c r="AG149" s="139"/>
      <c r="AH149" s="139"/>
      <c r="AI149" s="139"/>
    </row>
    <row r="150" spans="1:35" ht="20.25" customHeight="1">
      <c r="A150" s="154"/>
      <c r="B150" s="647"/>
      <c r="C150" s="621"/>
      <c r="D150" s="648"/>
      <c r="E150" s="647"/>
      <c r="F150" s="621"/>
      <c r="G150" s="648"/>
      <c r="H150" s="647"/>
      <c r="I150" s="621"/>
      <c r="J150" s="648"/>
      <c r="K150" s="671" t="str">
        <f>IFERROR(VLOOKUP(①ひな形!AH40,①ひな形!$G$18:$I$26,2,FALSE),
IFERROR(VLOOKUP(①ひな形!AH40,①ひな形!$K$18:$M$26,2,FALSE),
IFERROR(VLOOKUP(①ひな形!AH40,①ひな形!$O$18:$Q$26,2,FALSE),
IFERROR(VLOOKUP(①ひな形!AH40,①ひな形!$S$18:$U$26,2,FALSE),
IFERROR(VLOOKUP(①ひな形!AH40,①ひな形!$W$18:$Y$26,2,FALSE),
IFERROR(VLOOKUP(①ひな形!AH40,①ひな形!$AA$18:$AC$26,2,FALSE),
VLOOKUP(①ひな形!AH40,①ひな形!$AE$18:$AG$25,2,FALSE)))))))</f>
        <v>Body Balance</v>
      </c>
      <c r="L150" s="621"/>
      <c r="M150" s="648"/>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row>
    <row r="151" spans="1:35" ht="20.25" customHeight="1">
      <c r="A151" s="154"/>
      <c r="B151" s="647"/>
      <c r="C151" s="621"/>
      <c r="D151" s="648"/>
      <c r="E151" s="647"/>
      <c r="F151" s="621"/>
      <c r="G151" s="648"/>
      <c r="H151" s="647"/>
      <c r="I151" s="621"/>
      <c r="J151" s="648"/>
      <c r="K151" s="647"/>
      <c r="L151" s="621"/>
      <c r="M151" s="648"/>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row>
    <row r="152" spans="1:35" ht="20.25" customHeight="1">
      <c r="A152" s="139"/>
      <c r="B152" s="649"/>
      <c r="C152" s="650"/>
      <c r="D152" s="651"/>
      <c r="E152" s="649"/>
      <c r="F152" s="650"/>
      <c r="G152" s="651"/>
      <c r="H152" s="649"/>
      <c r="I152" s="650"/>
      <c r="J152" s="651"/>
      <c r="K152" s="677" t="str">
        <f>①ひな形!AH41</f>
        <v>rena.H</v>
      </c>
      <c r="L152" s="650"/>
      <c r="M152" s="651"/>
      <c r="N152" s="151"/>
      <c r="O152" s="151"/>
      <c r="P152" s="151"/>
      <c r="Q152" s="151"/>
      <c r="R152" s="151"/>
      <c r="S152" s="151"/>
      <c r="T152" s="151"/>
      <c r="U152" s="151"/>
      <c r="V152" s="151"/>
      <c r="W152" s="151"/>
      <c r="X152" s="151"/>
      <c r="Y152" s="139"/>
      <c r="Z152" s="139"/>
      <c r="AA152" s="139"/>
      <c r="AB152" s="139"/>
      <c r="AC152" s="139"/>
      <c r="AD152" s="139"/>
      <c r="AE152" s="139"/>
      <c r="AF152" s="139"/>
      <c r="AG152" s="139"/>
      <c r="AH152" s="139"/>
      <c r="AI152" s="139"/>
    </row>
    <row r="153" spans="1:35" ht="20.25" customHeight="1">
      <c r="A153" s="139"/>
      <c r="B153" s="152">
        <v>1800</v>
      </c>
      <c r="C153" s="147" t="s">
        <v>213</v>
      </c>
      <c r="D153" s="148">
        <v>1900</v>
      </c>
      <c r="E153" s="152">
        <v>1800</v>
      </c>
      <c r="F153" s="147" t="s">
        <v>213</v>
      </c>
      <c r="G153" s="148">
        <v>1900</v>
      </c>
      <c r="H153" s="152">
        <v>1800</v>
      </c>
      <c r="I153" s="147" t="s">
        <v>213</v>
      </c>
      <c r="J153" s="148">
        <v>1900</v>
      </c>
      <c r="K153" s="665" t="s">
        <v>205</v>
      </c>
      <c r="L153" s="646"/>
      <c r="M153" s="612"/>
      <c r="N153" s="151"/>
      <c r="O153" s="151"/>
      <c r="P153" s="151"/>
      <c r="Q153" s="151"/>
      <c r="R153" s="151"/>
      <c r="S153" s="151"/>
      <c r="T153" s="151"/>
      <c r="U153" s="151"/>
      <c r="V153" s="151"/>
      <c r="W153" s="151"/>
      <c r="X153" s="151"/>
      <c r="Y153" s="139"/>
      <c r="Z153" s="139"/>
      <c r="AA153" s="139"/>
      <c r="AB153" s="139"/>
      <c r="AC153" s="139"/>
      <c r="AD153" s="139"/>
      <c r="AE153" s="139"/>
      <c r="AF153" s="139"/>
      <c r="AG153" s="139"/>
      <c r="AH153" s="139"/>
      <c r="AI153" s="139"/>
    </row>
    <row r="154" spans="1:35" ht="20.25" customHeight="1">
      <c r="A154" s="154"/>
      <c r="B154" s="671" t="str">
        <f>IFERROR(VLOOKUP(①ひな形!AE42,①ひな形!$G$18:$I$26,2,FALSE),
IFERROR(VLOOKUP(①ひな形!AE42,①ひな形!$K$18:$M$26,2,FALSE),
IFERROR(VLOOKUP(①ひな形!AE42,①ひな形!$O$18:$Q$26,2,FALSE),
IFERROR(VLOOKUP(①ひな形!AE42,①ひな形!$S$18:$U$26,2,FALSE),
IFERROR(VLOOKUP(①ひな形!AE42,①ひな形!$W$18:$Y$26,2,FALSE),
IFERROR(VLOOKUP(①ひな形!AE42,①ひな形!$AA$18:$AC$26,2,FALSE),
VLOOKUP(①ひな形!AE42,①ひな形!$AE$18:$AG$25,2,FALSE)))))))</f>
        <v>Back＆Arm🔰</v>
      </c>
      <c r="C154" s="621"/>
      <c r="D154" s="621"/>
      <c r="E154" s="671" t="str">
        <f>IFERROR(VLOOKUP(①ひな形!AF42,①ひな形!$G$18:$I$26,2,FALSE),
IFERROR(VLOOKUP(①ひな形!AF42,①ひな形!$K$18:$M$26,2,FALSE),
IFERROR(VLOOKUP(①ひな形!AF42,①ひな形!$O$18:$Q$26,2,FALSE),
IFERROR(VLOOKUP(①ひな形!AF42,①ひな形!$S$18:$U$26,2,FALSE),
IFERROR(VLOOKUP(①ひな形!AF42,①ひな形!$W$18:$Y$26,2,FALSE),
IFERROR(VLOOKUP(①ひな形!AF42,①ひな形!$AA$18:$AC$26,2,FALSE),
VLOOKUP(①ひな形!AF42,①ひな形!$AE$18:$AG$25,2,FALSE)))))))</f>
        <v>Waist🔰</v>
      </c>
      <c r="F154" s="621"/>
      <c r="G154" s="648"/>
      <c r="H154" s="669"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f>
        <v>Basic🔰</v>
      </c>
      <c r="I154" s="621"/>
      <c r="J154" s="621"/>
      <c r="K154" s="647"/>
      <c r="L154" s="621"/>
      <c r="M154" s="648"/>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row>
    <row r="155" spans="1:35" ht="20.25" customHeight="1">
      <c r="A155" s="154"/>
      <c r="B155" s="647"/>
      <c r="C155" s="621"/>
      <c r="D155" s="621"/>
      <c r="E155" s="647"/>
      <c r="F155" s="621"/>
      <c r="G155" s="648"/>
      <c r="H155" s="621"/>
      <c r="I155" s="621"/>
      <c r="J155" s="621"/>
      <c r="K155" s="647"/>
      <c r="L155" s="621"/>
      <c r="M155" s="648"/>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row>
    <row r="156" spans="1:35" ht="20.25" customHeight="1">
      <c r="A156" s="139"/>
      <c r="B156" s="670" t="str">
        <f>①ひな形!AE43</f>
        <v>Nagi.k</v>
      </c>
      <c r="C156" s="650"/>
      <c r="D156" s="651"/>
      <c r="E156" s="670" t="str">
        <f>①ひな形!AF43</f>
        <v>Nagi.k</v>
      </c>
      <c r="F156" s="650"/>
      <c r="G156" s="651"/>
      <c r="H156" s="670" t="str">
        <f>①ひな形!AG43</f>
        <v>Rion.S</v>
      </c>
      <c r="I156" s="650"/>
      <c r="J156" s="651"/>
      <c r="K156" s="647"/>
      <c r="L156" s="621"/>
      <c r="M156" s="648"/>
      <c r="N156" s="151"/>
      <c r="O156" s="151"/>
      <c r="P156" s="151"/>
      <c r="Q156" s="151"/>
      <c r="R156" s="151"/>
      <c r="S156" s="151"/>
      <c r="T156" s="151"/>
      <c r="U156" s="151"/>
      <c r="V156" s="151"/>
      <c r="W156" s="151"/>
      <c r="X156" s="151"/>
      <c r="Y156" s="139"/>
      <c r="Z156" s="139"/>
      <c r="AA156" s="139"/>
      <c r="AB156" s="139"/>
      <c r="AC156" s="139"/>
      <c r="AD156" s="139"/>
      <c r="AE156" s="139"/>
      <c r="AF156" s="139"/>
      <c r="AG156" s="139"/>
      <c r="AH156" s="139"/>
      <c r="AI156" s="139"/>
    </row>
    <row r="157" spans="1:35" ht="20.25" customHeight="1">
      <c r="A157" s="139"/>
      <c r="B157" s="152">
        <v>1930</v>
      </c>
      <c r="C157" s="147" t="s">
        <v>213</v>
      </c>
      <c r="D157" s="148">
        <v>2030</v>
      </c>
      <c r="E157" s="152">
        <v>1930</v>
      </c>
      <c r="F157" s="147" t="s">
        <v>213</v>
      </c>
      <c r="G157" s="148">
        <v>2030</v>
      </c>
      <c r="H157" s="152">
        <v>1930</v>
      </c>
      <c r="I157" s="147" t="s">
        <v>213</v>
      </c>
      <c r="J157" s="148">
        <v>2030</v>
      </c>
      <c r="K157" s="647"/>
      <c r="L157" s="621"/>
      <c r="M157" s="648"/>
      <c r="N157" s="151"/>
      <c r="O157" s="151"/>
      <c r="P157" s="151"/>
      <c r="Q157" s="151"/>
      <c r="R157" s="151"/>
      <c r="S157" s="151"/>
      <c r="T157" s="151"/>
      <c r="U157" s="151"/>
      <c r="V157" s="151"/>
      <c r="W157" s="151"/>
      <c r="X157" s="151"/>
      <c r="Y157" s="139"/>
      <c r="Z157" s="139"/>
      <c r="AA157" s="139"/>
      <c r="AB157" s="139"/>
      <c r="AC157" s="139"/>
      <c r="AD157" s="139"/>
      <c r="AE157" s="139"/>
      <c r="AF157" s="139"/>
      <c r="AG157" s="139"/>
      <c r="AH157" s="139"/>
      <c r="AI157" s="139"/>
    </row>
    <row r="158" spans="1:35" ht="20.25" customHeight="1">
      <c r="A158" s="154"/>
      <c r="B158" s="671" t="str">
        <f>IFERROR(VLOOKUP(①ひな形!AE44,①ひな形!$G$18:$I$26,2,FALSE),
IFERROR(VLOOKUP(①ひな形!AE44,①ひな形!$K$18:$M$26,2,FALSE),
IFERROR(VLOOKUP(①ひな形!AE44,①ひな形!$O$18:$Q$26,2,FALSE),
IFERROR(VLOOKUP(①ひな形!AE44,①ひな形!$S$18:$U$26,2,FALSE),
IFERROR(VLOOKUP(①ひな形!AE44,①ひな形!$W$18:$Y$26,2,FALSE),
IFERROR(VLOOKUP(①ひな形!AE44,①ひな形!$AA$18:$AC$26,2,FALSE),
VLOOKUP(①ひな形!AE44,①ひな形!$AE$18:$AG$25,2,FALSE)))))))</f>
        <v>Basic🔰</v>
      </c>
      <c r="C158" s="621"/>
      <c r="D158" s="621"/>
      <c r="E158" s="671" t="str">
        <f>IFERROR(VLOOKUP(①ひな形!AF44,①ひな形!$G$18:$I$26,2,FALSE),
IFERROR(VLOOKUP(①ひな形!AF44,①ひな形!$K$18:$M$26,2,FALSE),
IFERROR(VLOOKUP(①ひな形!AF44,①ひな形!$O$18:$Q$26,2,FALSE),
IFERROR(VLOOKUP(①ひな形!AF44,①ひな形!$S$18:$U$26,2,FALSE),
IFERROR(VLOOKUP(①ひな形!AF44,①ひな形!$W$18:$Y$26,2,FALSE),
IFERROR(VLOOKUP(①ひな形!AF44,①ひな形!$AA$18:$AC$26,2,FALSE),
VLOOKUP(①ひな形!AF44,①ひな形!$AE$18:$AG$25,2,FALSE)))))))</f>
        <v>Shape up waist</v>
      </c>
      <c r="F158" s="621"/>
      <c r="G158" s="648"/>
      <c r="H158" s="667"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f>
        <v>jump to burn</v>
      </c>
      <c r="I158" s="621"/>
      <c r="J158" s="621"/>
      <c r="K158" s="647"/>
      <c r="L158" s="621"/>
      <c r="M158" s="648"/>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row>
    <row r="159" spans="1:35" ht="20.25" customHeight="1">
      <c r="A159" s="154"/>
      <c r="B159" s="647"/>
      <c r="C159" s="621"/>
      <c r="D159" s="621"/>
      <c r="E159" s="647"/>
      <c r="F159" s="621"/>
      <c r="G159" s="648"/>
      <c r="H159" s="621"/>
      <c r="I159" s="621"/>
      <c r="J159" s="621"/>
      <c r="K159" s="647"/>
      <c r="L159" s="621"/>
      <c r="M159" s="648"/>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row>
    <row r="160" spans="1:35" ht="20.25" customHeight="1">
      <c r="A160" s="139"/>
      <c r="B160" s="670" t="str">
        <f>①ひな形!AE45</f>
        <v>Rion.S</v>
      </c>
      <c r="C160" s="650"/>
      <c r="D160" s="651"/>
      <c r="E160" s="670" t="str">
        <f>①ひな形!AF45</f>
        <v>Rion.S</v>
      </c>
      <c r="F160" s="650"/>
      <c r="G160" s="651"/>
      <c r="H160" s="670" t="str">
        <f>①ひな形!AG45</f>
        <v>misaki.h</v>
      </c>
      <c r="I160" s="650"/>
      <c r="J160" s="651"/>
      <c r="K160" s="647"/>
      <c r="L160" s="621"/>
      <c r="M160" s="648"/>
      <c r="N160" s="151"/>
      <c r="O160" s="151"/>
      <c r="P160" s="151"/>
      <c r="Q160" s="151"/>
      <c r="R160" s="151"/>
      <c r="S160" s="151"/>
      <c r="T160" s="151"/>
      <c r="U160" s="151"/>
      <c r="V160" s="151"/>
      <c r="W160" s="151"/>
      <c r="X160" s="151"/>
      <c r="Y160" s="139"/>
      <c r="Z160" s="139"/>
      <c r="AA160" s="139"/>
      <c r="AB160" s="139"/>
      <c r="AC160" s="139"/>
      <c r="AD160" s="139"/>
      <c r="AE160" s="139"/>
      <c r="AF160" s="139"/>
      <c r="AG160" s="139"/>
      <c r="AH160" s="139"/>
      <c r="AI160" s="139"/>
    </row>
    <row r="161" spans="1:38" ht="20.25" customHeight="1">
      <c r="A161" s="139"/>
      <c r="B161" s="152">
        <v>2100</v>
      </c>
      <c r="C161" s="147" t="s">
        <v>213</v>
      </c>
      <c r="D161" s="148">
        <v>2200</v>
      </c>
      <c r="E161" s="152">
        <v>2100</v>
      </c>
      <c r="F161" s="147" t="s">
        <v>213</v>
      </c>
      <c r="G161" s="148">
        <v>2200</v>
      </c>
      <c r="H161" s="152">
        <v>2100</v>
      </c>
      <c r="I161" s="147" t="s">
        <v>213</v>
      </c>
      <c r="J161" s="148">
        <v>2200</v>
      </c>
      <c r="K161" s="647"/>
      <c r="L161" s="621"/>
      <c r="M161" s="648"/>
      <c r="N161" s="151"/>
      <c r="O161" s="151"/>
      <c r="P161" s="151"/>
      <c r="Q161" s="151"/>
      <c r="R161" s="151"/>
      <c r="S161" s="151"/>
      <c r="T161" s="151"/>
      <c r="U161" s="151"/>
      <c r="V161" s="151"/>
      <c r="W161" s="151"/>
      <c r="X161" s="151"/>
      <c r="Y161" s="139"/>
      <c r="Z161" s="139"/>
      <c r="AA161" s="139"/>
      <c r="AB161" s="139"/>
      <c r="AC161" s="139"/>
      <c r="AD161" s="139"/>
      <c r="AE161" s="139"/>
      <c r="AF161" s="139"/>
      <c r="AG161" s="139"/>
      <c r="AH161" s="139"/>
      <c r="AI161" s="139"/>
    </row>
    <row r="162" spans="1:38" ht="20.25" customHeight="1">
      <c r="A162" s="154"/>
      <c r="B162" s="668" t="str">
        <f>IFERROR(VLOOKUP(①ひな形!AE46,①ひな形!$G$18:$I$26,2,FALSE),
IFERROR(VLOOKUP(①ひな形!AE46,①ひな形!$K$18:$M$26,2,FALSE),
IFERROR(VLOOKUP(①ひな形!AE46,①ひな形!$O$18:$Q$26,2,FALSE),
IFERROR(VLOOKUP(①ひな形!AE46,①ひな形!$S$18:$U$26,2,FALSE),
IFERROR(VLOOKUP(①ひな形!AE46,①ひな形!$W$18:$Y$26,2,FALSE),
IFERROR(VLOOKUP(①ひな形!AE46,①ひな形!$AA$18:$AC$26,2,FALSE),
VLOOKUP(①ひな形!AE46,①ひな形!$AE$18:$AG$25,2,FALSE)))))))</f>
        <v>Waist🔰</v>
      </c>
      <c r="C162" s="621"/>
      <c r="D162" s="621"/>
      <c r="E162" s="671" t="str">
        <f>IFERROR(VLOOKUP(①ひな形!AF46,①ひな形!$G$18:$I$26,2,FALSE),
IFERROR(VLOOKUP(①ひな形!AF46,①ひな形!$K$18:$M$26,2,FALSE),
IFERROR(VLOOKUP(①ひな形!AF46,①ひな形!$O$18:$Q$26,2,FALSE),
IFERROR(VLOOKUP(①ひな形!AF46,①ひな形!$S$18:$U$26,2,FALSE),
IFERROR(VLOOKUP(①ひな形!AF46,①ひな形!$W$18:$Y$26,2,FALSE),
IFERROR(VLOOKUP(①ひな形!AF46,①ひな形!$AA$18:$AC$26,2,FALSE),
VLOOKUP(①ひな形!AF46,①ひな形!$AE$18:$AG$25,2,FALSE)))))))</f>
        <v>Basic🔰</v>
      </c>
      <c r="F162" s="621"/>
      <c r="G162" s="648"/>
      <c r="H162" s="669"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f>
        <v>Shape up waist</v>
      </c>
      <c r="I162" s="621"/>
      <c r="J162" s="621"/>
      <c r="K162" s="647"/>
      <c r="L162" s="621"/>
      <c r="M162" s="648"/>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row>
    <row r="163" spans="1:38" ht="20.25" customHeight="1">
      <c r="A163" s="154"/>
      <c r="B163" s="647"/>
      <c r="C163" s="621"/>
      <c r="D163" s="621"/>
      <c r="E163" s="647"/>
      <c r="F163" s="621"/>
      <c r="G163" s="648"/>
      <c r="H163" s="621"/>
      <c r="I163" s="621"/>
      <c r="J163" s="621"/>
      <c r="K163" s="647"/>
      <c r="L163" s="621"/>
      <c r="M163" s="648"/>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row>
    <row r="164" spans="1:38" ht="20.25" customHeight="1">
      <c r="A164" s="139"/>
      <c r="B164" s="670" t="str">
        <f>①ひな形!AE47</f>
        <v>Nagi.k</v>
      </c>
      <c r="C164" s="650"/>
      <c r="D164" s="651"/>
      <c r="E164" s="670" t="str">
        <f>①ひな形!AF47</f>
        <v>Rion.S</v>
      </c>
      <c r="F164" s="650"/>
      <c r="G164" s="651"/>
      <c r="H164" s="670" t="str">
        <f>①ひな形!AG47</f>
        <v>Rion.S</v>
      </c>
      <c r="I164" s="650"/>
      <c r="J164" s="651"/>
      <c r="K164" s="649"/>
      <c r="L164" s="650"/>
      <c r="M164" s="651"/>
      <c r="N164" s="151"/>
      <c r="O164" s="151"/>
      <c r="P164" s="151"/>
      <c r="Q164" s="151"/>
      <c r="R164" s="151"/>
      <c r="S164" s="151"/>
      <c r="T164" s="151"/>
      <c r="U164" s="151"/>
      <c r="V164" s="151"/>
      <c r="W164" s="151"/>
      <c r="X164" s="151"/>
      <c r="Y164" s="139"/>
      <c r="Z164" s="139"/>
      <c r="AA164" s="139"/>
      <c r="AB164" s="139"/>
      <c r="AC164" s="139"/>
      <c r="AD164" s="139"/>
      <c r="AE164" s="139"/>
      <c r="AF164" s="139"/>
      <c r="AG164" s="139"/>
      <c r="AH164" s="139"/>
      <c r="AI164" s="139"/>
    </row>
    <row r="165" spans="1:38" ht="20.25" customHeight="1">
      <c r="A165" s="139"/>
      <c r="B165" s="162" t="s">
        <v>215</v>
      </c>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51"/>
      <c r="AA165" s="151"/>
      <c r="AB165" s="139"/>
      <c r="AC165" s="139"/>
      <c r="AD165" s="139"/>
      <c r="AE165" s="139"/>
      <c r="AF165" s="139"/>
      <c r="AG165" s="139"/>
      <c r="AH165" s="139"/>
      <c r="AI165" s="139"/>
      <c r="AJ165" s="139"/>
      <c r="AK165" s="139"/>
      <c r="AL165" s="139"/>
    </row>
    <row r="166" spans="1:38" ht="20.25" customHeight="1">
      <c r="A166" s="139"/>
      <c r="B166" s="164"/>
      <c r="C166" s="164"/>
      <c r="D166" s="164"/>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51"/>
      <c r="AA166" s="151"/>
      <c r="AB166" s="139"/>
      <c r="AC166" s="139"/>
      <c r="AD166" s="139"/>
      <c r="AE166" s="139"/>
      <c r="AF166" s="139"/>
      <c r="AG166" s="139"/>
      <c r="AH166" s="139"/>
      <c r="AI166" s="139"/>
      <c r="AJ166" s="139"/>
      <c r="AK166" s="139"/>
      <c r="AL166" s="139"/>
    </row>
    <row r="167" spans="1:38" ht="20.25" customHeight="1">
      <c r="A167" s="139"/>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51"/>
      <c r="AA167" s="151"/>
      <c r="AB167" s="139"/>
      <c r="AC167" s="139"/>
      <c r="AD167" s="139"/>
      <c r="AE167" s="139"/>
      <c r="AF167" s="139"/>
      <c r="AG167" s="139"/>
      <c r="AH167" s="139"/>
      <c r="AI167" s="139"/>
      <c r="AJ167" s="139"/>
      <c r="AK167" s="139"/>
      <c r="AL167" s="139"/>
    </row>
    <row r="168" spans="1:38" ht="20.25" customHeight="1">
      <c r="A168" s="139"/>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51"/>
      <c r="AA168" s="151"/>
      <c r="AB168" s="139"/>
      <c r="AC168" s="139"/>
      <c r="AD168" s="139"/>
      <c r="AE168" s="139"/>
      <c r="AF168" s="139"/>
      <c r="AG168" s="139"/>
      <c r="AH168" s="139"/>
      <c r="AI168" s="139"/>
      <c r="AJ168" s="139"/>
      <c r="AK168" s="139"/>
      <c r="AL168" s="139"/>
    </row>
    <row r="169" spans="1:38" ht="20.25" customHeight="1">
      <c r="A169" s="139"/>
      <c r="B169" s="140"/>
      <c r="C169" s="140"/>
      <c r="D169" s="140"/>
      <c r="E169" s="140"/>
      <c r="F169" s="140"/>
      <c r="G169" s="140"/>
      <c r="H169" s="165"/>
      <c r="I169" s="165"/>
      <c r="J169" s="165"/>
      <c r="K169" s="165"/>
      <c r="L169" s="165"/>
      <c r="M169" s="165"/>
      <c r="N169" s="165"/>
      <c r="O169" s="165"/>
      <c r="P169" s="165"/>
      <c r="Q169" s="165"/>
      <c r="R169" s="165"/>
      <c r="S169" s="165"/>
      <c r="T169" s="165"/>
      <c r="U169" s="165"/>
      <c r="V169" s="165"/>
      <c r="W169" s="140"/>
      <c r="X169" s="140"/>
      <c r="Y169" s="140"/>
      <c r="Z169" s="139"/>
      <c r="AA169" s="139"/>
      <c r="AB169" s="139"/>
      <c r="AC169" s="139"/>
      <c r="AD169" s="139"/>
      <c r="AE169" s="139"/>
      <c r="AF169" s="139"/>
      <c r="AG169" s="139"/>
      <c r="AH169" s="139"/>
      <c r="AI169" s="139"/>
      <c r="AJ169" s="139"/>
      <c r="AK169" s="139"/>
      <c r="AL169" s="139"/>
    </row>
    <row r="170" spans="1:38" ht="20.25" customHeight="1">
      <c r="A170" s="139"/>
      <c r="B170" s="140"/>
      <c r="C170" s="140"/>
      <c r="D170" s="140"/>
      <c r="E170" s="140"/>
      <c r="F170" s="140"/>
      <c r="G170" s="140"/>
      <c r="H170" s="165"/>
      <c r="I170" s="165"/>
      <c r="J170" s="165"/>
      <c r="K170" s="165"/>
      <c r="L170" s="165"/>
      <c r="M170" s="165"/>
      <c r="N170" s="165"/>
      <c r="O170" s="165"/>
      <c r="P170" s="165"/>
      <c r="Q170" s="165"/>
      <c r="R170" s="165"/>
      <c r="S170" s="165"/>
      <c r="T170" s="165"/>
      <c r="U170" s="165"/>
      <c r="V170" s="165"/>
      <c r="W170" s="140"/>
      <c r="X170" s="140"/>
      <c r="Y170" s="140"/>
      <c r="Z170" s="139"/>
      <c r="AA170" s="139"/>
      <c r="AB170" s="139"/>
      <c r="AC170" s="139"/>
      <c r="AD170" s="139"/>
      <c r="AE170" s="139"/>
      <c r="AF170" s="139"/>
      <c r="AG170" s="139"/>
      <c r="AH170" s="139"/>
      <c r="AI170" s="139"/>
      <c r="AJ170" s="139"/>
      <c r="AK170" s="139"/>
      <c r="AL170" s="139"/>
    </row>
    <row r="171" spans="1:38" ht="20.25" customHeight="1">
      <c r="A171" s="139"/>
      <c r="B171" s="140"/>
      <c r="C171" s="140"/>
      <c r="D171" s="140"/>
      <c r="E171" s="140"/>
      <c r="F171" s="140"/>
      <c r="G171" s="140"/>
      <c r="H171" s="165"/>
      <c r="I171" s="165"/>
      <c r="J171" s="165"/>
      <c r="K171" s="165"/>
      <c r="L171" s="165"/>
      <c r="M171" s="165"/>
      <c r="N171" s="165"/>
      <c r="O171" s="165"/>
      <c r="P171" s="165"/>
      <c r="Q171" s="165"/>
      <c r="R171" s="165"/>
      <c r="S171" s="165"/>
      <c r="T171" s="165"/>
      <c r="U171" s="165"/>
      <c r="V171" s="165"/>
      <c r="W171" s="140"/>
      <c r="X171" s="140"/>
      <c r="Y171" s="140"/>
      <c r="Z171" s="139"/>
      <c r="AA171" s="139"/>
      <c r="AB171" s="139"/>
      <c r="AC171" s="139"/>
      <c r="AD171" s="139"/>
      <c r="AE171" s="139"/>
      <c r="AF171" s="139"/>
      <c r="AG171" s="139"/>
      <c r="AH171" s="139"/>
      <c r="AI171" s="139"/>
      <c r="AJ171" s="139"/>
      <c r="AK171" s="139"/>
      <c r="AL171" s="139"/>
    </row>
    <row r="172" spans="1:38" ht="20.25" customHeight="1">
      <c r="A172" s="139"/>
      <c r="B172" s="140"/>
      <c r="C172" s="140"/>
      <c r="D172" s="140"/>
      <c r="E172" s="140"/>
      <c r="F172" s="140"/>
      <c r="G172" s="140"/>
      <c r="H172" s="165"/>
      <c r="I172" s="165"/>
      <c r="J172" s="165"/>
      <c r="K172" s="165"/>
      <c r="L172" s="165"/>
      <c r="M172" s="165"/>
      <c r="N172" s="165"/>
      <c r="O172" s="165"/>
      <c r="P172" s="165"/>
      <c r="Q172" s="165"/>
      <c r="R172" s="165"/>
      <c r="S172" s="165"/>
      <c r="T172" s="165"/>
      <c r="U172" s="165"/>
      <c r="V172" s="165"/>
      <c r="W172" s="140"/>
      <c r="X172" s="140"/>
      <c r="Y172" s="140"/>
      <c r="Z172" s="139"/>
      <c r="AA172" s="139"/>
      <c r="AB172" s="139"/>
      <c r="AC172" s="139"/>
      <c r="AD172" s="139"/>
      <c r="AE172" s="139"/>
      <c r="AF172" s="139"/>
      <c r="AG172" s="139"/>
      <c r="AH172" s="139"/>
      <c r="AI172" s="139"/>
      <c r="AJ172" s="139"/>
      <c r="AK172" s="139"/>
      <c r="AL172" s="139"/>
    </row>
    <row r="173" spans="1:38" ht="20.25" customHeight="1">
      <c r="A173" s="139"/>
      <c r="B173" s="140"/>
      <c r="C173" s="140"/>
      <c r="D173" s="140"/>
      <c r="E173" s="140"/>
      <c r="F173" s="140"/>
      <c r="G173" s="140"/>
      <c r="H173" s="165"/>
      <c r="I173" s="165"/>
      <c r="J173" s="165"/>
      <c r="K173" s="165"/>
      <c r="L173" s="165"/>
      <c r="M173" s="165"/>
      <c r="N173" s="165"/>
      <c r="O173" s="165"/>
      <c r="P173" s="165"/>
      <c r="Q173" s="165"/>
      <c r="R173" s="165"/>
      <c r="S173" s="165"/>
      <c r="T173" s="165"/>
      <c r="U173" s="165"/>
      <c r="V173" s="165"/>
      <c r="W173" s="140"/>
      <c r="X173" s="140"/>
      <c r="Y173" s="140"/>
      <c r="Z173" s="139"/>
      <c r="AA173" s="139"/>
      <c r="AB173" s="139"/>
      <c r="AC173" s="139"/>
      <c r="AD173" s="139"/>
      <c r="AE173" s="139"/>
      <c r="AF173" s="139"/>
      <c r="AG173" s="139"/>
      <c r="AH173" s="139"/>
      <c r="AI173" s="139"/>
      <c r="AJ173" s="139"/>
      <c r="AK173" s="139"/>
      <c r="AL173" s="139"/>
    </row>
    <row r="174" spans="1:38" ht="20.25" customHeight="1">
      <c r="A174" s="139"/>
      <c r="B174" s="140"/>
      <c r="C174" s="140"/>
      <c r="D174" s="140"/>
      <c r="E174" s="140"/>
      <c r="F174" s="140"/>
      <c r="G174" s="140"/>
      <c r="H174" s="165"/>
      <c r="I174" s="165"/>
      <c r="J174" s="165"/>
      <c r="K174" s="165"/>
      <c r="L174" s="165"/>
      <c r="M174" s="165"/>
      <c r="N174" s="165"/>
      <c r="O174" s="165"/>
      <c r="P174" s="165"/>
      <c r="Q174" s="165"/>
      <c r="R174" s="165"/>
      <c r="S174" s="165"/>
      <c r="T174" s="165"/>
      <c r="U174" s="165"/>
      <c r="V174" s="165"/>
      <c r="W174" s="140"/>
      <c r="X174" s="140"/>
      <c r="Y174" s="140"/>
      <c r="Z174" s="139"/>
      <c r="AA174" s="139"/>
      <c r="AB174" s="139"/>
      <c r="AC174" s="139"/>
      <c r="AD174" s="139"/>
      <c r="AE174" s="139"/>
      <c r="AF174" s="139"/>
      <c r="AG174" s="139"/>
      <c r="AH174" s="139"/>
      <c r="AI174" s="139"/>
      <c r="AJ174" s="139"/>
      <c r="AK174" s="139"/>
      <c r="AL174" s="139"/>
    </row>
    <row r="175" spans="1:38" ht="20.25" customHeight="1">
      <c r="A175" s="139"/>
      <c r="B175" s="140"/>
      <c r="C175" s="140"/>
      <c r="D175" s="140"/>
      <c r="E175" s="140"/>
      <c r="F175" s="140"/>
      <c r="G175" s="140"/>
      <c r="H175" s="165"/>
      <c r="I175" s="165"/>
      <c r="J175" s="165"/>
      <c r="K175" s="165"/>
      <c r="L175" s="165"/>
      <c r="M175" s="165"/>
      <c r="N175" s="165"/>
      <c r="O175" s="165"/>
      <c r="P175" s="165"/>
      <c r="Q175" s="165"/>
      <c r="R175" s="165"/>
      <c r="S175" s="165"/>
      <c r="T175" s="165"/>
      <c r="U175" s="165"/>
      <c r="V175" s="165"/>
      <c r="W175" s="140"/>
      <c r="X175" s="140"/>
      <c r="Y175" s="140"/>
      <c r="Z175" s="139"/>
      <c r="AA175" s="139"/>
      <c r="AB175" s="139"/>
      <c r="AC175" s="139"/>
      <c r="AD175" s="139"/>
      <c r="AE175" s="139"/>
      <c r="AF175" s="139"/>
      <c r="AG175" s="139"/>
      <c r="AH175" s="139"/>
      <c r="AI175" s="139"/>
      <c r="AJ175" s="139"/>
      <c r="AK175" s="139"/>
      <c r="AL175" s="139"/>
    </row>
    <row r="176" spans="1:38" ht="20.25" customHeight="1">
      <c r="A176" s="139"/>
      <c r="B176" s="140"/>
      <c r="C176" s="140"/>
      <c r="D176" s="140"/>
      <c r="E176" s="140"/>
      <c r="F176" s="140"/>
      <c r="G176" s="140"/>
      <c r="H176" s="165"/>
      <c r="I176" s="165"/>
      <c r="J176" s="165"/>
      <c r="K176" s="165"/>
      <c r="L176" s="165"/>
      <c r="M176" s="165"/>
      <c r="N176" s="165"/>
      <c r="O176" s="165"/>
      <c r="P176" s="165"/>
      <c r="Q176" s="165"/>
      <c r="R176" s="165"/>
      <c r="S176" s="165"/>
      <c r="T176" s="165"/>
      <c r="U176" s="165"/>
      <c r="V176" s="165"/>
      <c r="W176" s="140"/>
      <c r="X176" s="140"/>
      <c r="Y176" s="140"/>
      <c r="Z176" s="139"/>
      <c r="AA176" s="139"/>
      <c r="AB176" s="139"/>
      <c r="AC176" s="139"/>
      <c r="AD176" s="139"/>
      <c r="AE176" s="139"/>
      <c r="AF176" s="139"/>
      <c r="AG176" s="139"/>
      <c r="AH176" s="139"/>
      <c r="AI176" s="139"/>
      <c r="AJ176" s="139"/>
      <c r="AK176" s="139"/>
      <c r="AL176" s="139"/>
    </row>
    <row r="177" spans="1:38" ht="20.25" customHeight="1">
      <c r="A177" s="139"/>
      <c r="B177" s="140"/>
      <c r="C177" s="140"/>
      <c r="D177" s="140"/>
      <c r="E177" s="140"/>
      <c r="F177" s="140"/>
      <c r="G177" s="140"/>
      <c r="H177" s="165"/>
      <c r="I177" s="165"/>
      <c r="J177" s="165"/>
      <c r="K177" s="165"/>
      <c r="L177" s="165"/>
      <c r="M177" s="165"/>
      <c r="N177" s="165"/>
      <c r="O177" s="165"/>
      <c r="P177" s="165"/>
      <c r="Q177" s="165"/>
      <c r="R177" s="165"/>
      <c r="S177" s="165"/>
      <c r="T177" s="165"/>
      <c r="U177" s="165"/>
      <c r="V177" s="165"/>
      <c r="W177" s="140"/>
      <c r="X177" s="140"/>
      <c r="Y177" s="140"/>
      <c r="Z177" s="139"/>
      <c r="AA177" s="139"/>
      <c r="AB177" s="139"/>
      <c r="AC177" s="139"/>
      <c r="AD177" s="139"/>
      <c r="AE177" s="139"/>
      <c r="AF177" s="139"/>
      <c r="AG177" s="139"/>
      <c r="AH177" s="139"/>
      <c r="AI177" s="139"/>
      <c r="AJ177" s="139"/>
      <c r="AK177" s="139"/>
      <c r="AL177" s="139"/>
    </row>
    <row r="178" spans="1:38" ht="20.25" customHeight="1">
      <c r="A178" s="139"/>
      <c r="B178" s="140"/>
      <c r="C178" s="140"/>
      <c r="D178" s="140"/>
      <c r="E178" s="140"/>
      <c r="F178" s="140"/>
      <c r="G178" s="140"/>
      <c r="H178" s="165"/>
      <c r="I178" s="165"/>
      <c r="J178" s="165"/>
      <c r="K178" s="165"/>
      <c r="L178" s="165"/>
      <c r="M178" s="165"/>
      <c r="N178" s="165"/>
      <c r="O178" s="165"/>
      <c r="P178" s="165"/>
      <c r="Q178" s="165"/>
      <c r="R178" s="165"/>
      <c r="S178" s="165"/>
      <c r="T178" s="165"/>
      <c r="U178" s="165"/>
      <c r="V178" s="165"/>
      <c r="W178" s="140"/>
      <c r="X178" s="140"/>
      <c r="Y178" s="140"/>
      <c r="Z178" s="139"/>
      <c r="AA178" s="139"/>
      <c r="AB178" s="139"/>
      <c r="AC178" s="139"/>
      <c r="AD178" s="139"/>
      <c r="AE178" s="139"/>
      <c r="AF178" s="139"/>
      <c r="AG178" s="139"/>
      <c r="AH178" s="139"/>
      <c r="AI178" s="139"/>
      <c r="AJ178" s="139"/>
      <c r="AK178" s="139"/>
      <c r="AL178" s="139"/>
    </row>
    <row r="179" spans="1:38" ht="20.25" customHeight="1">
      <c r="A179" s="139"/>
      <c r="B179" s="140"/>
      <c r="C179" s="140"/>
      <c r="D179" s="140"/>
      <c r="E179" s="140"/>
      <c r="F179" s="140"/>
      <c r="G179" s="140"/>
      <c r="H179" s="165"/>
      <c r="I179" s="165"/>
      <c r="J179" s="165"/>
      <c r="K179" s="165"/>
      <c r="L179" s="165"/>
      <c r="M179" s="165"/>
      <c r="N179" s="165"/>
      <c r="O179" s="165"/>
      <c r="P179" s="165"/>
      <c r="Q179" s="165"/>
      <c r="R179" s="165"/>
      <c r="S179" s="165"/>
      <c r="T179" s="165"/>
      <c r="U179" s="165"/>
      <c r="V179" s="165"/>
      <c r="W179" s="140"/>
      <c r="X179" s="140"/>
      <c r="Y179" s="140"/>
      <c r="Z179" s="139"/>
      <c r="AA179" s="139"/>
      <c r="AB179" s="139"/>
      <c r="AC179" s="139"/>
      <c r="AD179" s="139"/>
      <c r="AE179" s="139"/>
      <c r="AF179" s="139"/>
      <c r="AG179" s="139"/>
      <c r="AH179" s="139"/>
      <c r="AI179" s="139"/>
      <c r="AJ179" s="139"/>
      <c r="AK179" s="139"/>
      <c r="AL179" s="139"/>
    </row>
    <row r="180" spans="1:38" ht="20.25" customHeight="1">
      <c r="A180" s="139"/>
      <c r="B180" s="140"/>
      <c r="C180" s="140"/>
      <c r="D180" s="140"/>
      <c r="E180" s="140"/>
      <c r="F180" s="140"/>
      <c r="G180" s="140"/>
      <c r="H180" s="165"/>
      <c r="I180" s="165"/>
      <c r="J180" s="165"/>
      <c r="K180" s="165"/>
      <c r="L180" s="165"/>
      <c r="M180" s="165"/>
      <c r="N180" s="165"/>
      <c r="O180" s="165"/>
      <c r="P180" s="165"/>
      <c r="Q180" s="165"/>
      <c r="R180" s="165"/>
      <c r="S180" s="165"/>
      <c r="T180" s="165"/>
      <c r="U180" s="165"/>
      <c r="V180" s="165"/>
      <c r="W180" s="140"/>
      <c r="X180" s="140"/>
      <c r="Y180" s="140"/>
      <c r="Z180" s="139"/>
      <c r="AA180" s="139"/>
      <c r="AB180" s="139"/>
      <c r="AC180" s="139"/>
      <c r="AD180" s="139"/>
      <c r="AE180" s="139"/>
      <c r="AF180" s="139"/>
      <c r="AG180" s="139"/>
      <c r="AH180" s="139"/>
      <c r="AI180" s="139"/>
      <c r="AJ180" s="139"/>
      <c r="AK180" s="139"/>
      <c r="AL180" s="139"/>
    </row>
    <row r="181" spans="1:38" ht="20.25" customHeight="1">
      <c r="A181" s="139"/>
      <c r="B181" s="140"/>
      <c r="C181" s="140"/>
      <c r="D181" s="140"/>
      <c r="E181" s="140"/>
      <c r="F181" s="140"/>
      <c r="G181" s="140"/>
      <c r="H181" s="165"/>
      <c r="I181" s="165"/>
      <c r="J181" s="165"/>
      <c r="K181" s="165"/>
      <c r="L181" s="165"/>
      <c r="M181" s="165"/>
      <c r="N181" s="165"/>
      <c r="O181" s="165"/>
      <c r="P181" s="165"/>
      <c r="Q181" s="165"/>
      <c r="R181" s="165"/>
      <c r="S181" s="165"/>
      <c r="T181" s="165"/>
      <c r="U181" s="165"/>
      <c r="V181" s="165"/>
      <c r="W181" s="140"/>
      <c r="X181" s="140"/>
      <c r="Y181" s="140"/>
      <c r="Z181" s="139"/>
      <c r="AA181" s="139"/>
      <c r="AB181" s="139"/>
      <c r="AC181" s="139"/>
      <c r="AD181" s="139"/>
      <c r="AE181" s="139"/>
      <c r="AF181" s="139"/>
      <c r="AG181" s="139"/>
      <c r="AH181" s="139"/>
      <c r="AI181" s="139"/>
      <c r="AJ181" s="139"/>
      <c r="AK181" s="139"/>
      <c r="AL181" s="139"/>
    </row>
    <row r="182" spans="1:38" ht="20.25" customHeight="1">
      <c r="A182" s="139"/>
      <c r="B182" s="140"/>
      <c r="C182" s="140"/>
      <c r="D182" s="140"/>
      <c r="E182" s="140"/>
      <c r="F182" s="140"/>
      <c r="G182" s="140"/>
      <c r="H182" s="165"/>
      <c r="I182" s="165"/>
      <c r="J182" s="165"/>
      <c r="K182" s="165"/>
      <c r="L182" s="165"/>
      <c r="M182" s="165"/>
      <c r="N182" s="165"/>
      <c r="O182" s="165"/>
      <c r="P182" s="165"/>
      <c r="Q182" s="165"/>
      <c r="R182" s="165"/>
      <c r="S182" s="165"/>
      <c r="T182" s="165"/>
      <c r="U182" s="165"/>
      <c r="V182" s="165"/>
      <c r="W182" s="140"/>
      <c r="X182" s="140"/>
      <c r="Y182" s="140"/>
      <c r="Z182" s="139"/>
      <c r="AA182" s="139"/>
      <c r="AB182" s="139"/>
      <c r="AC182" s="139"/>
      <c r="AD182" s="139"/>
      <c r="AE182" s="139"/>
      <c r="AF182" s="139"/>
      <c r="AG182" s="139"/>
      <c r="AH182" s="139"/>
      <c r="AI182" s="139"/>
      <c r="AJ182" s="139"/>
      <c r="AK182" s="139"/>
      <c r="AL182" s="139"/>
    </row>
    <row r="183" spans="1:38" ht="20.25" customHeight="1">
      <c r="A183" s="139"/>
      <c r="B183" s="140"/>
      <c r="C183" s="140"/>
      <c r="D183" s="140"/>
      <c r="E183" s="140"/>
      <c r="F183" s="140"/>
      <c r="G183" s="140"/>
      <c r="H183" s="165"/>
      <c r="I183" s="165"/>
      <c r="J183" s="165"/>
      <c r="K183" s="165"/>
      <c r="L183" s="165"/>
      <c r="M183" s="165"/>
      <c r="N183" s="165"/>
      <c r="O183" s="165"/>
      <c r="P183" s="165"/>
      <c r="Q183" s="165"/>
      <c r="R183" s="165"/>
      <c r="S183" s="165"/>
      <c r="T183" s="165"/>
      <c r="U183" s="165"/>
      <c r="V183" s="165"/>
      <c r="W183" s="140"/>
      <c r="X183" s="140"/>
      <c r="Y183" s="140"/>
      <c r="Z183" s="139"/>
      <c r="AA183" s="139"/>
      <c r="AB183" s="139"/>
      <c r="AC183" s="139"/>
      <c r="AD183" s="139"/>
      <c r="AE183" s="139"/>
      <c r="AF183" s="139"/>
      <c r="AG183" s="139"/>
      <c r="AH183" s="139"/>
      <c r="AI183" s="139"/>
      <c r="AJ183" s="139"/>
      <c r="AK183" s="139"/>
      <c r="AL183" s="139"/>
    </row>
    <row r="184" spans="1:38" ht="20.25" customHeight="1">
      <c r="A184" s="139"/>
      <c r="B184" s="140"/>
      <c r="C184" s="140"/>
      <c r="D184" s="140"/>
      <c r="E184" s="140"/>
      <c r="F184" s="140"/>
      <c r="G184" s="140"/>
      <c r="H184" s="165"/>
      <c r="I184" s="165"/>
      <c r="J184" s="165"/>
      <c r="K184" s="165"/>
      <c r="L184" s="165"/>
      <c r="M184" s="165"/>
      <c r="N184" s="165"/>
      <c r="O184" s="165"/>
      <c r="P184" s="165"/>
      <c r="Q184" s="165"/>
      <c r="R184" s="165"/>
      <c r="S184" s="165"/>
      <c r="T184" s="165"/>
      <c r="U184" s="165"/>
      <c r="V184" s="165"/>
      <c r="W184" s="140"/>
      <c r="X184" s="140"/>
      <c r="Y184" s="140"/>
      <c r="Z184" s="139"/>
      <c r="AA184" s="139"/>
      <c r="AB184" s="139"/>
      <c r="AC184" s="139"/>
      <c r="AD184" s="139"/>
      <c r="AE184" s="139"/>
      <c r="AF184" s="139"/>
      <c r="AG184" s="139"/>
      <c r="AH184" s="139"/>
      <c r="AI184" s="139"/>
      <c r="AJ184" s="139"/>
      <c r="AK184" s="139"/>
      <c r="AL184" s="139"/>
    </row>
    <row r="185" spans="1:38" ht="20.25" customHeight="1">
      <c r="A185" s="139"/>
      <c r="B185" s="140"/>
      <c r="C185" s="140"/>
      <c r="D185" s="140"/>
      <c r="E185" s="140"/>
      <c r="F185" s="140"/>
      <c r="G185" s="140"/>
      <c r="H185" s="165"/>
      <c r="I185" s="165"/>
      <c r="J185" s="165"/>
      <c r="K185" s="165"/>
      <c r="L185" s="165"/>
      <c r="M185" s="165"/>
      <c r="N185" s="165"/>
      <c r="O185" s="165"/>
      <c r="P185" s="165"/>
      <c r="Q185" s="165"/>
      <c r="R185" s="165"/>
      <c r="S185" s="165"/>
      <c r="T185" s="165"/>
      <c r="U185" s="165"/>
      <c r="V185" s="165"/>
      <c r="W185" s="140"/>
      <c r="X185" s="140"/>
      <c r="Y185" s="140"/>
      <c r="Z185" s="139"/>
      <c r="AA185" s="139"/>
      <c r="AB185" s="139"/>
      <c r="AC185" s="139"/>
      <c r="AD185" s="139"/>
      <c r="AE185" s="139"/>
      <c r="AF185" s="139"/>
      <c r="AG185" s="139"/>
      <c r="AH185" s="139"/>
      <c r="AI185" s="139"/>
      <c r="AJ185" s="139"/>
      <c r="AK185" s="139"/>
      <c r="AL185" s="139"/>
    </row>
    <row r="186" spans="1:38" ht="20.25" customHeight="1">
      <c r="A186" s="139"/>
      <c r="B186" s="140"/>
      <c r="C186" s="140"/>
      <c r="D186" s="140"/>
      <c r="E186" s="140"/>
      <c r="F186" s="140"/>
      <c r="G186" s="140"/>
      <c r="H186" s="165"/>
      <c r="I186" s="165"/>
      <c r="J186" s="165"/>
      <c r="K186" s="165"/>
      <c r="L186" s="165"/>
      <c r="M186" s="165"/>
      <c r="N186" s="165"/>
      <c r="O186" s="165"/>
      <c r="P186" s="165"/>
      <c r="Q186" s="165"/>
      <c r="R186" s="165"/>
      <c r="S186" s="165"/>
      <c r="T186" s="165"/>
      <c r="U186" s="165"/>
      <c r="V186" s="165"/>
      <c r="W186" s="140"/>
      <c r="X186" s="140"/>
      <c r="Y186" s="140"/>
      <c r="Z186" s="139"/>
      <c r="AA186" s="139"/>
      <c r="AB186" s="139"/>
      <c r="AC186" s="139"/>
      <c r="AD186" s="139"/>
      <c r="AE186" s="139"/>
      <c r="AF186" s="139"/>
      <c r="AG186" s="139"/>
      <c r="AH186" s="139"/>
      <c r="AI186" s="139"/>
      <c r="AJ186" s="139"/>
      <c r="AK186" s="139"/>
      <c r="AL186" s="139"/>
    </row>
    <row r="187" spans="1:38" ht="20.25" customHeight="1">
      <c r="A187" s="139"/>
      <c r="B187" s="140"/>
      <c r="C187" s="140"/>
      <c r="D187" s="140"/>
      <c r="E187" s="140"/>
      <c r="F187" s="140"/>
      <c r="G187" s="140"/>
      <c r="H187" s="165"/>
      <c r="I187" s="165"/>
      <c r="J187" s="165"/>
      <c r="K187" s="165"/>
      <c r="L187" s="165"/>
      <c r="M187" s="165"/>
      <c r="N187" s="165"/>
      <c r="O187" s="165"/>
      <c r="P187" s="165"/>
      <c r="Q187" s="165"/>
      <c r="R187" s="165"/>
      <c r="S187" s="165"/>
      <c r="T187" s="165"/>
      <c r="U187" s="165"/>
      <c r="V187" s="165"/>
      <c r="W187" s="140"/>
      <c r="X187" s="140"/>
      <c r="Y187" s="140"/>
      <c r="Z187" s="139"/>
      <c r="AA187" s="139"/>
      <c r="AB187" s="139"/>
      <c r="AC187" s="139"/>
      <c r="AD187" s="139"/>
      <c r="AE187" s="139"/>
      <c r="AF187" s="139"/>
      <c r="AG187" s="139"/>
      <c r="AH187" s="139"/>
      <c r="AI187" s="139"/>
      <c r="AJ187" s="139"/>
      <c r="AK187" s="139"/>
      <c r="AL187" s="139"/>
    </row>
    <row r="188" spans="1:38" ht="20.25" customHeight="1">
      <c r="A188" s="139"/>
      <c r="B188" s="140"/>
      <c r="C188" s="140"/>
      <c r="D188" s="140"/>
      <c r="E188" s="140"/>
      <c r="F188" s="140"/>
      <c r="G188" s="140"/>
      <c r="H188" s="165"/>
      <c r="I188" s="165"/>
      <c r="J188" s="165"/>
      <c r="K188" s="165"/>
      <c r="L188" s="165"/>
      <c r="M188" s="165"/>
      <c r="N188" s="165"/>
      <c r="O188" s="165"/>
      <c r="P188" s="165"/>
      <c r="Q188" s="165"/>
      <c r="R188" s="165"/>
      <c r="S188" s="165"/>
      <c r="T188" s="165"/>
      <c r="U188" s="165"/>
      <c r="V188" s="165"/>
      <c r="W188" s="140"/>
      <c r="X188" s="140"/>
      <c r="Y188" s="140"/>
      <c r="Z188" s="139"/>
      <c r="AA188" s="139"/>
      <c r="AB188" s="139"/>
      <c r="AC188" s="139"/>
      <c r="AD188" s="139"/>
      <c r="AE188" s="139"/>
      <c r="AF188" s="139"/>
      <c r="AG188" s="139"/>
      <c r="AH188" s="139"/>
      <c r="AI188" s="139"/>
      <c r="AJ188" s="139"/>
      <c r="AK188" s="139"/>
      <c r="AL188" s="139"/>
    </row>
    <row r="189" spans="1:38" ht="20.25" customHeight="1">
      <c r="A189" s="139"/>
      <c r="B189" s="140"/>
      <c r="C189" s="140"/>
      <c r="D189" s="140"/>
      <c r="E189" s="140"/>
      <c r="F189" s="140"/>
      <c r="G189" s="140"/>
      <c r="H189" s="165"/>
      <c r="I189" s="165"/>
      <c r="J189" s="165"/>
      <c r="K189" s="165"/>
      <c r="L189" s="165"/>
      <c r="M189" s="165"/>
      <c r="N189" s="165"/>
      <c r="O189" s="165"/>
      <c r="P189" s="165"/>
      <c r="Q189" s="165"/>
      <c r="R189" s="165"/>
      <c r="S189" s="165"/>
      <c r="T189" s="165"/>
      <c r="U189" s="165"/>
      <c r="V189" s="165"/>
      <c r="W189" s="140"/>
      <c r="X189" s="140"/>
      <c r="Y189" s="140"/>
      <c r="Z189" s="139"/>
      <c r="AA189" s="139"/>
      <c r="AB189" s="139"/>
      <c r="AC189" s="139"/>
      <c r="AD189" s="139"/>
      <c r="AE189" s="139"/>
      <c r="AF189" s="139"/>
      <c r="AG189" s="139"/>
      <c r="AH189" s="139"/>
      <c r="AI189" s="139"/>
      <c r="AJ189" s="139"/>
      <c r="AK189" s="139"/>
      <c r="AL189" s="139"/>
    </row>
    <row r="190" spans="1:38" ht="20.25" customHeight="1">
      <c r="A190" s="139"/>
      <c r="B190" s="140"/>
      <c r="C190" s="140"/>
      <c r="D190" s="140"/>
      <c r="E190" s="140"/>
      <c r="F190" s="140"/>
      <c r="G190" s="140"/>
      <c r="H190" s="165"/>
      <c r="I190" s="165"/>
      <c r="J190" s="165"/>
      <c r="K190" s="165"/>
      <c r="L190" s="165"/>
      <c r="M190" s="165"/>
      <c r="N190" s="165"/>
      <c r="O190" s="165"/>
      <c r="P190" s="165"/>
      <c r="Q190" s="165"/>
      <c r="R190" s="165"/>
      <c r="S190" s="165"/>
      <c r="T190" s="165"/>
      <c r="U190" s="165"/>
      <c r="V190" s="165"/>
      <c r="W190" s="140"/>
      <c r="X190" s="140"/>
      <c r="Y190" s="140"/>
      <c r="Z190" s="139"/>
      <c r="AA190" s="139"/>
      <c r="AB190" s="139"/>
      <c r="AC190" s="139"/>
      <c r="AD190" s="139"/>
      <c r="AE190" s="139"/>
      <c r="AF190" s="139"/>
      <c r="AG190" s="139"/>
      <c r="AH190" s="139"/>
      <c r="AI190" s="139"/>
      <c r="AJ190" s="139"/>
      <c r="AK190" s="139"/>
      <c r="AL190" s="139"/>
    </row>
    <row r="191" spans="1:38" ht="20.25" customHeight="1">
      <c r="A191" s="139"/>
      <c r="B191" s="140"/>
      <c r="C191" s="140"/>
      <c r="D191" s="140"/>
      <c r="E191" s="140"/>
      <c r="F191" s="140"/>
      <c r="G191" s="140"/>
      <c r="H191" s="165"/>
      <c r="I191" s="165"/>
      <c r="J191" s="165"/>
      <c r="K191" s="165"/>
      <c r="L191" s="165"/>
      <c r="M191" s="165"/>
      <c r="N191" s="165"/>
      <c r="O191" s="165"/>
      <c r="P191" s="165"/>
      <c r="Q191" s="165"/>
      <c r="R191" s="165"/>
      <c r="S191" s="165"/>
      <c r="T191" s="165"/>
      <c r="U191" s="165"/>
      <c r="V191" s="165"/>
      <c r="W191" s="140"/>
      <c r="X191" s="140"/>
      <c r="Y191" s="140"/>
      <c r="Z191" s="139"/>
      <c r="AA191" s="139"/>
      <c r="AB191" s="139"/>
      <c r="AC191" s="139"/>
      <c r="AD191" s="139"/>
      <c r="AE191" s="139"/>
      <c r="AF191" s="139"/>
      <c r="AG191" s="139"/>
      <c r="AH191" s="139"/>
      <c r="AI191" s="139"/>
      <c r="AJ191" s="139"/>
      <c r="AK191" s="139"/>
      <c r="AL191" s="139"/>
    </row>
    <row r="192" spans="1:38" ht="20.25" customHeight="1">
      <c r="A192" s="139"/>
      <c r="B192" s="140"/>
      <c r="C192" s="140"/>
      <c r="D192" s="140"/>
      <c r="E192" s="140"/>
      <c r="F192" s="140"/>
      <c r="G192" s="140"/>
      <c r="H192" s="165"/>
      <c r="I192" s="165"/>
      <c r="J192" s="165"/>
      <c r="K192" s="165"/>
      <c r="L192" s="165"/>
      <c r="M192" s="165"/>
      <c r="N192" s="165"/>
      <c r="O192" s="165"/>
      <c r="P192" s="165"/>
      <c r="Q192" s="165"/>
      <c r="R192" s="165"/>
      <c r="S192" s="165"/>
      <c r="T192" s="165"/>
      <c r="U192" s="165"/>
      <c r="V192" s="165"/>
      <c r="W192" s="140"/>
      <c r="X192" s="140"/>
      <c r="Y192" s="140"/>
      <c r="Z192" s="139"/>
      <c r="AA192" s="139"/>
      <c r="AB192" s="139"/>
      <c r="AC192" s="139"/>
      <c r="AD192" s="139"/>
      <c r="AE192" s="139"/>
      <c r="AF192" s="139"/>
      <c r="AG192" s="139"/>
      <c r="AH192" s="139"/>
      <c r="AI192" s="139"/>
      <c r="AJ192" s="139"/>
      <c r="AK192" s="139"/>
      <c r="AL192" s="139"/>
    </row>
    <row r="193" spans="1:38" ht="20.25" customHeight="1">
      <c r="A193" s="139"/>
      <c r="B193" s="140"/>
      <c r="C193" s="140"/>
      <c r="D193" s="140"/>
      <c r="E193" s="140"/>
      <c r="F193" s="140"/>
      <c r="G193" s="140"/>
      <c r="H193" s="165"/>
      <c r="I193" s="165"/>
      <c r="J193" s="165"/>
      <c r="K193" s="165"/>
      <c r="L193" s="165"/>
      <c r="M193" s="165"/>
      <c r="N193" s="165"/>
      <c r="O193" s="165"/>
      <c r="P193" s="165"/>
      <c r="Q193" s="165"/>
      <c r="R193" s="165"/>
      <c r="S193" s="165"/>
      <c r="T193" s="165"/>
      <c r="U193" s="165"/>
      <c r="V193" s="165"/>
      <c r="W193" s="140"/>
      <c r="X193" s="140"/>
      <c r="Y193" s="140"/>
      <c r="Z193" s="139"/>
      <c r="AA193" s="139"/>
      <c r="AB193" s="139"/>
      <c r="AC193" s="139"/>
      <c r="AD193" s="139"/>
      <c r="AE193" s="139"/>
      <c r="AF193" s="139"/>
      <c r="AG193" s="139"/>
      <c r="AH193" s="139"/>
      <c r="AI193" s="139"/>
      <c r="AJ193" s="139"/>
      <c r="AK193" s="139"/>
      <c r="AL193" s="139"/>
    </row>
    <row r="194" spans="1:38" ht="20.25" customHeight="1">
      <c r="A194" s="139"/>
      <c r="B194" s="140"/>
      <c r="C194" s="140"/>
      <c r="D194" s="140"/>
      <c r="E194" s="140"/>
      <c r="F194" s="140"/>
      <c r="G194" s="140"/>
      <c r="H194" s="165"/>
      <c r="I194" s="165"/>
      <c r="J194" s="165"/>
      <c r="K194" s="165"/>
      <c r="L194" s="165"/>
      <c r="M194" s="165"/>
      <c r="N194" s="165"/>
      <c r="O194" s="165"/>
      <c r="P194" s="165"/>
      <c r="Q194" s="165"/>
      <c r="R194" s="165"/>
      <c r="S194" s="165"/>
      <c r="T194" s="165"/>
      <c r="U194" s="165"/>
      <c r="V194" s="165"/>
      <c r="W194" s="140"/>
      <c r="X194" s="140"/>
      <c r="Y194" s="140"/>
      <c r="Z194" s="139"/>
      <c r="AA194" s="139"/>
      <c r="AB194" s="139"/>
      <c r="AC194" s="139"/>
      <c r="AD194" s="139"/>
      <c r="AE194" s="139"/>
      <c r="AF194" s="139"/>
      <c r="AG194" s="139"/>
      <c r="AH194" s="139"/>
      <c r="AI194" s="139"/>
      <c r="AJ194" s="139"/>
      <c r="AK194" s="139"/>
      <c r="AL194" s="139"/>
    </row>
    <row r="195" spans="1:38" ht="20.25" customHeight="1">
      <c r="A195" s="139"/>
      <c r="B195" s="140"/>
      <c r="C195" s="140"/>
      <c r="D195" s="140"/>
      <c r="E195" s="140"/>
      <c r="F195" s="140"/>
      <c r="G195" s="140"/>
      <c r="H195" s="165"/>
      <c r="I195" s="165"/>
      <c r="J195" s="165"/>
      <c r="K195" s="165"/>
      <c r="L195" s="165"/>
      <c r="M195" s="165"/>
      <c r="N195" s="165"/>
      <c r="O195" s="165"/>
      <c r="P195" s="165"/>
      <c r="Q195" s="165"/>
      <c r="R195" s="165"/>
      <c r="S195" s="165"/>
      <c r="T195" s="165"/>
      <c r="U195" s="165"/>
      <c r="V195" s="165"/>
      <c r="W195" s="140"/>
      <c r="X195" s="140"/>
      <c r="Y195" s="140"/>
      <c r="Z195" s="139"/>
      <c r="AA195" s="139"/>
      <c r="AB195" s="139"/>
      <c r="AC195" s="139"/>
      <c r="AD195" s="139"/>
      <c r="AE195" s="139"/>
      <c r="AF195" s="139"/>
      <c r="AG195" s="139"/>
      <c r="AH195" s="139"/>
      <c r="AI195" s="139"/>
      <c r="AJ195" s="139"/>
      <c r="AK195" s="139"/>
      <c r="AL195" s="139"/>
    </row>
    <row r="196" spans="1:38" ht="20.25" customHeight="1">
      <c r="A196" s="139"/>
      <c r="B196" s="140"/>
      <c r="C196" s="140"/>
      <c r="D196" s="140"/>
      <c r="E196" s="140"/>
      <c r="F196" s="140"/>
      <c r="G196" s="140"/>
      <c r="H196" s="165"/>
      <c r="I196" s="165"/>
      <c r="J196" s="165"/>
      <c r="K196" s="165"/>
      <c r="L196" s="165"/>
      <c r="M196" s="165"/>
      <c r="N196" s="165"/>
      <c r="O196" s="165"/>
      <c r="P196" s="165"/>
      <c r="Q196" s="165"/>
      <c r="R196" s="165"/>
      <c r="S196" s="165"/>
      <c r="T196" s="165"/>
      <c r="U196" s="165"/>
      <c r="V196" s="165"/>
      <c r="W196" s="140"/>
      <c r="X196" s="140"/>
      <c r="Y196" s="140"/>
      <c r="Z196" s="139"/>
      <c r="AA196" s="139"/>
      <c r="AB196" s="139"/>
      <c r="AC196" s="139"/>
      <c r="AD196" s="139"/>
      <c r="AE196" s="139"/>
      <c r="AF196" s="139"/>
      <c r="AG196" s="139"/>
      <c r="AH196" s="139"/>
      <c r="AI196" s="139"/>
      <c r="AJ196" s="139"/>
      <c r="AK196" s="139"/>
      <c r="AL196" s="139"/>
    </row>
    <row r="197" spans="1:38" ht="20.25" customHeight="1">
      <c r="A197" s="139"/>
      <c r="B197" s="140"/>
      <c r="C197" s="140"/>
      <c r="D197" s="140"/>
      <c r="E197" s="140"/>
      <c r="F197" s="140"/>
      <c r="G197" s="140"/>
      <c r="H197" s="165"/>
      <c r="I197" s="165"/>
      <c r="J197" s="165"/>
      <c r="K197" s="165"/>
      <c r="L197" s="165"/>
      <c r="M197" s="165"/>
      <c r="N197" s="165"/>
      <c r="O197" s="165"/>
      <c r="P197" s="165"/>
      <c r="Q197" s="165"/>
      <c r="R197" s="165"/>
      <c r="S197" s="165"/>
      <c r="T197" s="165"/>
      <c r="U197" s="165"/>
      <c r="V197" s="165"/>
      <c r="W197" s="140"/>
      <c r="X197" s="140"/>
      <c r="Y197" s="140"/>
      <c r="Z197" s="139"/>
      <c r="AA197" s="139"/>
      <c r="AB197" s="139"/>
      <c r="AC197" s="139"/>
      <c r="AD197" s="139"/>
      <c r="AE197" s="139"/>
      <c r="AF197" s="139"/>
      <c r="AG197" s="139"/>
      <c r="AH197" s="139"/>
      <c r="AI197" s="139"/>
      <c r="AJ197" s="139"/>
      <c r="AK197" s="139"/>
      <c r="AL197" s="139"/>
    </row>
    <row r="198" spans="1:38" ht="20.25" customHeight="1">
      <c r="A198" s="139"/>
      <c r="B198" s="140"/>
      <c r="C198" s="140"/>
      <c r="D198" s="140"/>
      <c r="E198" s="140"/>
      <c r="F198" s="140"/>
      <c r="G198" s="140"/>
      <c r="H198" s="165"/>
      <c r="I198" s="165"/>
      <c r="J198" s="165"/>
      <c r="K198" s="165"/>
      <c r="L198" s="165"/>
      <c r="M198" s="165"/>
      <c r="N198" s="165"/>
      <c r="O198" s="165"/>
      <c r="P198" s="165"/>
      <c r="Q198" s="165"/>
      <c r="R198" s="165"/>
      <c r="S198" s="165"/>
      <c r="T198" s="165"/>
      <c r="U198" s="165"/>
      <c r="V198" s="165"/>
      <c r="W198" s="140"/>
      <c r="X198" s="140"/>
      <c r="Y198" s="140"/>
      <c r="Z198" s="139"/>
      <c r="AA198" s="139"/>
      <c r="AB198" s="139"/>
      <c r="AC198" s="139"/>
      <c r="AD198" s="139"/>
      <c r="AE198" s="139"/>
      <c r="AF198" s="139"/>
      <c r="AG198" s="139"/>
      <c r="AH198" s="139"/>
      <c r="AI198" s="139"/>
      <c r="AJ198" s="139"/>
      <c r="AK198" s="139"/>
      <c r="AL198" s="139"/>
    </row>
    <row r="199" spans="1:38" ht="20.25" customHeight="1">
      <c r="A199" s="139"/>
      <c r="B199" s="140"/>
      <c r="C199" s="140"/>
      <c r="D199" s="140"/>
      <c r="E199" s="140"/>
      <c r="F199" s="140"/>
      <c r="G199" s="140"/>
      <c r="H199" s="165"/>
      <c r="I199" s="165"/>
      <c r="J199" s="165"/>
      <c r="K199" s="165"/>
      <c r="L199" s="165"/>
      <c r="M199" s="165"/>
      <c r="N199" s="165"/>
      <c r="O199" s="165"/>
      <c r="P199" s="165"/>
      <c r="Q199" s="165"/>
      <c r="R199" s="165"/>
      <c r="S199" s="165"/>
      <c r="T199" s="165"/>
      <c r="U199" s="165"/>
      <c r="V199" s="165"/>
      <c r="W199" s="140"/>
      <c r="X199" s="140"/>
      <c r="Y199" s="140"/>
      <c r="Z199" s="139"/>
      <c r="AA199" s="139"/>
      <c r="AB199" s="139"/>
      <c r="AC199" s="139"/>
      <c r="AD199" s="139"/>
      <c r="AE199" s="139"/>
      <c r="AF199" s="139"/>
      <c r="AG199" s="139"/>
      <c r="AH199" s="139"/>
      <c r="AI199" s="139"/>
      <c r="AJ199" s="139"/>
      <c r="AK199" s="139"/>
      <c r="AL199" s="139"/>
    </row>
    <row r="200" spans="1:38" ht="20.25" customHeight="1">
      <c r="A200" s="139"/>
      <c r="B200" s="140"/>
      <c r="C200" s="140"/>
      <c r="D200" s="140"/>
      <c r="E200" s="140"/>
      <c r="F200" s="140"/>
      <c r="G200" s="140"/>
      <c r="H200" s="165"/>
      <c r="I200" s="165"/>
      <c r="J200" s="165"/>
      <c r="K200" s="165"/>
      <c r="L200" s="165"/>
      <c r="M200" s="165"/>
      <c r="N200" s="165"/>
      <c r="O200" s="165"/>
      <c r="P200" s="165"/>
      <c r="Q200" s="165"/>
      <c r="R200" s="165"/>
      <c r="S200" s="165"/>
      <c r="T200" s="165"/>
      <c r="U200" s="165"/>
      <c r="V200" s="165"/>
      <c r="W200" s="140"/>
      <c r="X200" s="140"/>
      <c r="Y200" s="140"/>
      <c r="Z200" s="139"/>
      <c r="AA200" s="139"/>
      <c r="AB200" s="139"/>
      <c r="AC200" s="139"/>
      <c r="AD200" s="139"/>
      <c r="AE200" s="139"/>
      <c r="AF200" s="139"/>
      <c r="AG200" s="139"/>
      <c r="AH200" s="139"/>
      <c r="AI200" s="139"/>
      <c r="AJ200" s="139"/>
      <c r="AK200" s="139"/>
      <c r="AL200" s="139"/>
    </row>
    <row r="201" spans="1:38" ht="20.25" customHeight="1">
      <c r="A201" s="139"/>
      <c r="B201" s="140"/>
      <c r="C201" s="140"/>
      <c r="D201" s="140"/>
      <c r="E201" s="140"/>
      <c r="F201" s="140"/>
      <c r="G201" s="140"/>
      <c r="H201" s="165"/>
      <c r="I201" s="165"/>
      <c r="J201" s="165"/>
      <c r="K201" s="165"/>
      <c r="L201" s="165"/>
      <c r="M201" s="165"/>
      <c r="N201" s="165"/>
      <c r="O201" s="165"/>
      <c r="P201" s="165"/>
      <c r="Q201" s="165"/>
      <c r="R201" s="165"/>
      <c r="S201" s="165"/>
      <c r="T201" s="165"/>
      <c r="U201" s="165"/>
      <c r="V201" s="165"/>
      <c r="W201" s="140"/>
      <c r="X201" s="140"/>
      <c r="Y201" s="140"/>
      <c r="Z201" s="139"/>
      <c r="AA201" s="139"/>
      <c r="AB201" s="139"/>
      <c r="AC201" s="139"/>
      <c r="AD201" s="139"/>
      <c r="AE201" s="139"/>
      <c r="AF201" s="139"/>
      <c r="AG201" s="139"/>
      <c r="AH201" s="139"/>
      <c r="AI201" s="139"/>
      <c r="AJ201" s="139"/>
      <c r="AK201" s="139"/>
      <c r="AL201" s="139"/>
    </row>
    <row r="202" spans="1:38" ht="20.25" customHeight="1">
      <c r="A202" s="139"/>
      <c r="B202" s="140"/>
      <c r="C202" s="140"/>
      <c r="D202" s="140"/>
      <c r="E202" s="140"/>
      <c r="F202" s="140"/>
      <c r="G202" s="140"/>
      <c r="H202" s="165"/>
      <c r="I202" s="165"/>
      <c r="J202" s="165"/>
      <c r="K202" s="165"/>
      <c r="L202" s="165"/>
      <c r="M202" s="165"/>
      <c r="N202" s="165"/>
      <c r="O202" s="165"/>
      <c r="P202" s="165"/>
      <c r="Q202" s="165"/>
      <c r="R202" s="165"/>
      <c r="S202" s="165"/>
      <c r="T202" s="165"/>
      <c r="U202" s="165"/>
      <c r="V202" s="165"/>
      <c r="W202" s="140"/>
      <c r="X202" s="140"/>
      <c r="Y202" s="140"/>
      <c r="Z202" s="139"/>
      <c r="AA202" s="139"/>
      <c r="AB202" s="139"/>
      <c r="AC202" s="139"/>
      <c r="AD202" s="139"/>
      <c r="AE202" s="139"/>
      <c r="AF202" s="139"/>
      <c r="AG202" s="139"/>
      <c r="AH202" s="139"/>
      <c r="AI202" s="139"/>
      <c r="AJ202" s="139"/>
      <c r="AK202" s="139"/>
      <c r="AL202" s="139"/>
    </row>
    <row r="203" spans="1:38" ht="20.25" customHeight="1">
      <c r="A203" s="139"/>
      <c r="B203" s="140"/>
      <c r="C203" s="140"/>
      <c r="D203" s="140"/>
      <c r="E203" s="140"/>
      <c r="F203" s="140"/>
      <c r="G203" s="140"/>
      <c r="H203" s="165"/>
      <c r="I203" s="165"/>
      <c r="J203" s="165"/>
      <c r="K203" s="165"/>
      <c r="L203" s="165"/>
      <c r="M203" s="165"/>
      <c r="N203" s="165"/>
      <c r="O203" s="165"/>
      <c r="P203" s="165"/>
      <c r="Q203" s="165"/>
      <c r="R203" s="165"/>
      <c r="S203" s="165"/>
      <c r="T203" s="165"/>
      <c r="U203" s="165"/>
      <c r="V203" s="165"/>
      <c r="W203" s="140"/>
      <c r="X203" s="140"/>
      <c r="Y203" s="140"/>
      <c r="Z203" s="139"/>
      <c r="AA203" s="139"/>
      <c r="AB203" s="139"/>
      <c r="AC203" s="139"/>
      <c r="AD203" s="139"/>
      <c r="AE203" s="139"/>
      <c r="AF203" s="139"/>
      <c r="AG203" s="139"/>
      <c r="AH203" s="139"/>
      <c r="AI203" s="139"/>
      <c r="AJ203" s="139"/>
      <c r="AK203" s="139"/>
      <c r="AL203" s="139"/>
    </row>
    <row r="204" spans="1:38" ht="20.25" customHeight="1">
      <c r="A204" s="139"/>
      <c r="B204" s="140"/>
      <c r="C204" s="140"/>
      <c r="D204" s="140"/>
      <c r="E204" s="140"/>
      <c r="F204" s="140"/>
      <c r="G204" s="140"/>
      <c r="H204" s="165"/>
      <c r="I204" s="165"/>
      <c r="J204" s="165"/>
      <c r="K204" s="165"/>
      <c r="L204" s="165"/>
      <c r="M204" s="165"/>
      <c r="N204" s="165"/>
      <c r="O204" s="165"/>
      <c r="P204" s="165"/>
      <c r="Q204" s="165"/>
      <c r="R204" s="165"/>
      <c r="S204" s="165"/>
      <c r="T204" s="165"/>
      <c r="U204" s="165"/>
      <c r="V204" s="165"/>
      <c r="W204" s="140"/>
      <c r="X204" s="140"/>
      <c r="Y204" s="140"/>
      <c r="Z204" s="139"/>
      <c r="AA204" s="139"/>
      <c r="AB204" s="139"/>
      <c r="AC204" s="139"/>
      <c r="AD204" s="139"/>
      <c r="AE204" s="139"/>
      <c r="AF204" s="139"/>
      <c r="AG204" s="139"/>
      <c r="AH204" s="139"/>
      <c r="AI204" s="139"/>
      <c r="AJ204" s="139"/>
      <c r="AK204" s="139"/>
      <c r="AL204" s="139"/>
    </row>
    <row r="205" spans="1:38" ht="20.25" customHeight="1">
      <c r="A205" s="139"/>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40"/>
      <c r="X205" s="140"/>
      <c r="Y205" s="140"/>
      <c r="Z205" s="139"/>
      <c r="AA205" s="139"/>
      <c r="AB205" s="139"/>
      <c r="AC205" s="139"/>
      <c r="AD205" s="139"/>
      <c r="AE205" s="139"/>
      <c r="AF205" s="139"/>
      <c r="AG205" s="139"/>
      <c r="AH205" s="139"/>
      <c r="AI205" s="139"/>
      <c r="AJ205" s="139"/>
      <c r="AK205" s="139"/>
      <c r="AL205" s="139"/>
    </row>
    <row r="206" spans="1:38" ht="20.25" customHeight="1">
      <c r="A206" s="139"/>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40"/>
      <c r="X206" s="140"/>
      <c r="Y206" s="140"/>
      <c r="Z206" s="139"/>
      <c r="AA206" s="139"/>
      <c r="AB206" s="139"/>
      <c r="AC206" s="139"/>
      <c r="AD206" s="139"/>
      <c r="AE206" s="139"/>
      <c r="AF206" s="139"/>
      <c r="AG206" s="139"/>
      <c r="AH206" s="139"/>
      <c r="AI206" s="139"/>
      <c r="AJ206" s="139"/>
      <c r="AK206" s="139"/>
      <c r="AL206" s="139"/>
    </row>
    <row r="207" spans="1:38" ht="20.25" customHeight="1">
      <c r="A207" s="139"/>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40"/>
      <c r="X207" s="140"/>
      <c r="Y207" s="140"/>
      <c r="Z207" s="139"/>
      <c r="AA207" s="139"/>
      <c r="AB207" s="139"/>
      <c r="AC207" s="139"/>
      <c r="AD207" s="139"/>
      <c r="AE207" s="139"/>
      <c r="AF207" s="139"/>
      <c r="AG207" s="139"/>
      <c r="AH207" s="139"/>
      <c r="AI207" s="139"/>
      <c r="AJ207" s="139"/>
      <c r="AK207" s="139"/>
      <c r="AL207" s="139"/>
    </row>
    <row r="208" spans="1:38" ht="20.25" customHeight="1">
      <c r="A208" s="139"/>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40"/>
      <c r="X208" s="140"/>
      <c r="Y208" s="140"/>
      <c r="Z208" s="139"/>
      <c r="AA208" s="139"/>
      <c r="AB208" s="139"/>
      <c r="AC208" s="139"/>
      <c r="AD208" s="139"/>
      <c r="AE208" s="139"/>
      <c r="AF208" s="139"/>
      <c r="AG208" s="139"/>
      <c r="AH208" s="139"/>
      <c r="AI208" s="139"/>
      <c r="AJ208" s="139"/>
      <c r="AK208" s="139"/>
      <c r="AL208" s="139"/>
    </row>
    <row r="209" spans="1:38" ht="20.25" customHeight="1">
      <c r="A209" s="139"/>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40"/>
      <c r="X209" s="140"/>
      <c r="Y209" s="140"/>
      <c r="Z209" s="139"/>
      <c r="AA209" s="139"/>
      <c r="AB209" s="139"/>
      <c r="AC209" s="139"/>
      <c r="AD209" s="139"/>
      <c r="AE209" s="139"/>
      <c r="AF209" s="139"/>
      <c r="AG209" s="139"/>
      <c r="AH209" s="139"/>
      <c r="AI209" s="139"/>
      <c r="AJ209" s="139"/>
      <c r="AK209" s="139"/>
      <c r="AL209" s="139"/>
    </row>
    <row r="210" spans="1:38" ht="20.25" customHeight="1">
      <c r="A210" s="139"/>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40"/>
      <c r="X210" s="140"/>
      <c r="Y210" s="140"/>
      <c r="Z210" s="139"/>
      <c r="AA210" s="139"/>
      <c r="AB210" s="139"/>
      <c r="AC210" s="139"/>
      <c r="AD210" s="139"/>
      <c r="AE210" s="139"/>
      <c r="AF210" s="139"/>
      <c r="AG210" s="139"/>
      <c r="AH210" s="139"/>
      <c r="AI210" s="139"/>
      <c r="AJ210" s="139"/>
      <c r="AK210" s="139"/>
      <c r="AL210" s="139"/>
    </row>
    <row r="211" spans="1:38" ht="20.25" customHeight="1">
      <c r="A211" s="139"/>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40"/>
      <c r="X211" s="140"/>
      <c r="Y211" s="140"/>
      <c r="Z211" s="139"/>
      <c r="AA211" s="139"/>
      <c r="AB211" s="139"/>
      <c r="AC211" s="139"/>
      <c r="AD211" s="139"/>
      <c r="AE211" s="139"/>
      <c r="AF211" s="139"/>
      <c r="AG211" s="139"/>
      <c r="AH211" s="139"/>
      <c r="AI211" s="139"/>
      <c r="AJ211" s="139"/>
      <c r="AK211" s="139"/>
      <c r="AL211" s="139"/>
    </row>
    <row r="212" spans="1:38" ht="20.25" customHeight="1">
      <c r="A212" s="139"/>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40"/>
      <c r="X212" s="140"/>
      <c r="Y212" s="140"/>
      <c r="Z212" s="139"/>
      <c r="AA212" s="139"/>
      <c r="AB212" s="139"/>
      <c r="AC212" s="139"/>
      <c r="AD212" s="139"/>
      <c r="AE212" s="139"/>
      <c r="AF212" s="139"/>
      <c r="AG212" s="139"/>
      <c r="AH212" s="139"/>
      <c r="AI212" s="139"/>
      <c r="AJ212" s="139"/>
      <c r="AK212" s="139"/>
      <c r="AL212" s="139"/>
    </row>
    <row r="213" spans="1:38" ht="20.25" customHeight="1">
      <c r="A213" s="139"/>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40"/>
      <c r="X213" s="140"/>
      <c r="Y213" s="140"/>
      <c r="Z213" s="139"/>
      <c r="AA213" s="139"/>
      <c r="AB213" s="139"/>
      <c r="AC213" s="139"/>
      <c r="AD213" s="139"/>
      <c r="AE213" s="139"/>
      <c r="AF213" s="139"/>
      <c r="AG213" s="139"/>
      <c r="AH213" s="139"/>
      <c r="AI213" s="139"/>
      <c r="AJ213" s="139"/>
      <c r="AK213" s="139"/>
      <c r="AL213" s="139"/>
    </row>
    <row r="214" spans="1:38" ht="20.25" customHeight="1">
      <c r="A214" s="139"/>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40"/>
      <c r="X214" s="140"/>
      <c r="Y214" s="140"/>
      <c r="Z214" s="139"/>
      <c r="AA214" s="139"/>
      <c r="AB214" s="139"/>
      <c r="AC214" s="139"/>
      <c r="AD214" s="139"/>
      <c r="AE214" s="139"/>
      <c r="AF214" s="139"/>
      <c r="AG214" s="139"/>
      <c r="AH214" s="139"/>
      <c r="AI214" s="139"/>
      <c r="AJ214" s="139"/>
      <c r="AK214" s="139"/>
      <c r="AL214" s="139"/>
    </row>
    <row r="215" spans="1:38" ht="20.25" customHeight="1">
      <c r="A215" s="139"/>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40"/>
      <c r="X215" s="140"/>
      <c r="Y215" s="140"/>
      <c r="Z215" s="139"/>
      <c r="AA215" s="139"/>
      <c r="AB215" s="139"/>
      <c r="AC215" s="139"/>
      <c r="AD215" s="139"/>
      <c r="AE215" s="139"/>
      <c r="AF215" s="139"/>
      <c r="AG215" s="139"/>
      <c r="AH215" s="139"/>
      <c r="AI215" s="139"/>
      <c r="AJ215" s="139"/>
      <c r="AK215" s="139"/>
      <c r="AL215" s="139"/>
    </row>
    <row r="216" spans="1:38" ht="20.25" customHeight="1">
      <c r="A216" s="139"/>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40"/>
      <c r="X216" s="140"/>
      <c r="Y216" s="140"/>
      <c r="Z216" s="139"/>
      <c r="AA216" s="139"/>
      <c r="AB216" s="139"/>
      <c r="AC216" s="139"/>
      <c r="AD216" s="139"/>
      <c r="AE216" s="139"/>
      <c r="AF216" s="139"/>
      <c r="AG216" s="139"/>
      <c r="AH216" s="139"/>
      <c r="AI216" s="139"/>
      <c r="AJ216" s="139"/>
      <c r="AK216" s="139"/>
      <c r="AL216" s="139"/>
    </row>
    <row r="217" spans="1:38" ht="20.25" customHeight="1">
      <c r="A217" s="139"/>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40"/>
      <c r="X217" s="140"/>
      <c r="Y217" s="140"/>
      <c r="Z217" s="139"/>
      <c r="AA217" s="139"/>
      <c r="AB217" s="139"/>
      <c r="AC217" s="139"/>
      <c r="AD217" s="139"/>
      <c r="AE217" s="139"/>
      <c r="AF217" s="139"/>
      <c r="AG217" s="139"/>
      <c r="AH217" s="139"/>
      <c r="AI217" s="139"/>
      <c r="AJ217" s="139"/>
      <c r="AK217" s="139"/>
      <c r="AL217" s="139"/>
    </row>
    <row r="218" spans="1:38" ht="20.25" customHeight="1">
      <c r="A218" s="139"/>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40"/>
      <c r="X218" s="140"/>
      <c r="Y218" s="140"/>
      <c r="Z218" s="139"/>
      <c r="AA218" s="139"/>
      <c r="AB218" s="139"/>
      <c r="AC218" s="139"/>
      <c r="AD218" s="139"/>
      <c r="AE218" s="139"/>
      <c r="AF218" s="139"/>
      <c r="AG218" s="139"/>
      <c r="AH218" s="139"/>
      <c r="AI218" s="139"/>
      <c r="AJ218" s="139"/>
      <c r="AK218" s="139"/>
      <c r="AL218" s="139"/>
    </row>
    <row r="219" spans="1:38" ht="20.25" customHeight="1">
      <c r="A219" s="139"/>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40"/>
      <c r="X219" s="140"/>
      <c r="Y219" s="140"/>
      <c r="Z219" s="139"/>
      <c r="AA219" s="139"/>
      <c r="AB219" s="139"/>
      <c r="AC219" s="139"/>
      <c r="AD219" s="139"/>
      <c r="AE219" s="139"/>
      <c r="AF219" s="139"/>
      <c r="AG219" s="139"/>
      <c r="AH219" s="139"/>
      <c r="AI219" s="139"/>
      <c r="AJ219" s="139"/>
      <c r="AK219" s="139"/>
      <c r="AL219" s="139"/>
    </row>
    <row r="220" spans="1:38" ht="20.25" customHeight="1">
      <c r="A220" s="139"/>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40"/>
      <c r="X220" s="140"/>
      <c r="Y220" s="140"/>
      <c r="Z220" s="139"/>
      <c r="AA220" s="139"/>
      <c r="AB220" s="139"/>
      <c r="AC220" s="139"/>
      <c r="AD220" s="139"/>
      <c r="AE220" s="139"/>
      <c r="AF220" s="139"/>
      <c r="AG220" s="139"/>
      <c r="AH220" s="139"/>
      <c r="AI220" s="139"/>
      <c r="AJ220" s="139"/>
      <c r="AK220" s="139"/>
      <c r="AL220" s="139"/>
    </row>
    <row r="221" spans="1:38" ht="20.25" customHeight="1">
      <c r="A221" s="139"/>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40"/>
      <c r="X221" s="140"/>
      <c r="Y221" s="140"/>
      <c r="Z221" s="139"/>
      <c r="AA221" s="139"/>
      <c r="AB221" s="139"/>
      <c r="AC221" s="139"/>
      <c r="AD221" s="139"/>
      <c r="AE221" s="139"/>
      <c r="AF221" s="139"/>
      <c r="AG221" s="139"/>
      <c r="AH221" s="139"/>
      <c r="AI221" s="139"/>
      <c r="AJ221" s="139"/>
      <c r="AK221" s="139"/>
      <c r="AL221" s="139"/>
    </row>
    <row r="222" spans="1:38" ht="20.25" customHeight="1">
      <c r="A222" s="139"/>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40"/>
      <c r="X222" s="140"/>
      <c r="Y222" s="140"/>
      <c r="Z222" s="139"/>
      <c r="AA222" s="139"/>
      <c r="AB222" s="139"/>
      <c r="AC222" s="139"/>
      <c r="AD222" s="139"/>
      <c r="AE222" s="139"/>
      <c r="AF222" s="139"/>
      <c r="AG222" s="139"/>
      <c r="AH222" s="139"/>
      <c r="AI222" s="139"/>
      <c r="AJ222" s="139"/>
      <c r="AK222" s="139"/>
      <c r="AL222" s="139"/>
    </row>
    <row r="223" spans="1:38" ht="20.25" customHeight="1">
      <c r="A223" s="139"/>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40"/>
      <c r="X223" s="140"/>
      <c r="Y223" s="140"/>
      <c r="Z223" s="139"/>
      <c r="AA223" s="139"/>
      <c r="AB223" s="139"/>
      <c r="AC223" s="139"/>
      <c r="AD223" s="139"/>
      <c r="AE223" s="139"/>
      <c r="AF223" s="139"/>
      <c r="AG223" s="139"/>
      <c r="AH223" s="139"/>
      <c r="AI223" s="139"/>
      <c r="AJ223" s="139"/>
      <c r="AK223" s="139"/>
      <c r="AL223" s="139"/>
    </row>
    <row r="224" spans="1:38" ht="20.25" customHeight="1">
      <c r="A224" s="139"/>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40"/>
      <c r="X224" s="140"/>
      <c r="Y224" s="140"/>
      <c r="Z224" s="139"/>
      <c r="AA224" s="139"/>
      <c r="AB224" s="139"/>
      <c r="AC224" s="139"/>
      <c r="AD224" s="139"/>
      <c r="AE224" s="139"/>
      <c r="AF224" s="139"/>
      <c r="AG224" s="139"/>
      <c r="AH224" s="139"/>
      <c r="AI224" s="139"/>
      <c r="AJ224" s="139"/>
      <c r="AK224" s="139"/>
      <c r="AL224" s="139"/>
    </row>
    <row r="225" spans="1:38" ht="20.25" customHeight="1">
      <c r="A225" s="139"/>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40"/>
      <c r="X225" s="140"/>
      <c r="Y225" s="140"/>
      <c r="Z225" s="139"/>
      <c r="AA225" s="139"/>
      <c r="AB225" s="139"/>
      <c r="AC225" s="139"/>
      <c r="AD225" s="139"/>
      <c r="AE225" s="139"/>
      <c r="AF225" s="139"/>
      <c r="AG225" s="139"/>
      <c r="AH225" s="139"/>
      <c r="AI225" s="139"/>
      <c r="AJ225" s="139"/>
      <c r="AK225" s="139"/>
      <c r="AL225" s="139"/>
    </row>
    <row r="226" spans="1:38" ht="20.25" customHeight="1">
      <c r="A226" s="139"/>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39"/>
      <c r="AA226" s="139"/>
      <c r="AB226" s="139"/>
      <c r="AC226" s="139"/>
      <c r="AD226" s="139"/>
      <c r="AE226" s="139"/>
      <c r="AF226" s="139"/>
      <c r="AG226" s="139"/>
      <c r="AH226" s="139"/>
      <c r="AI226" s="139"/>
      <c r="AJ226" s="139"/>
      <c r="AK226" s="139"/>
      <c r="AL226" s="139"/>
    </row>
    <row r="227" spans="1:38" ht="20.25" customHeight="1">
      <c r="A227" s="139"/>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39"/>
      <c r="AA227" s="139"/>
      <c r="AB227" s="139"/>
      <c r="AC227" s="139"/>
      <c r="AD227" s="139"/>
      <c r="AE227" s="139"/>
      <c r="AF227" s="139"/>
      <c r="AG227" s="139"/>
      <c r="AH227" s="139"/>
      <c r="AI227" s="139"/>
      <c r="AJ227" s="139"/>
      <c r="AK227" s="139"/>
      <c r="AL227" s="139"/>
    </row>
    <row r="228" spans="1:38" ht="20.25" customHeight="1">
      <c r="A228" s="139"/>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39"/>
      <c r="AA228" s="139"/>
      <c r="AB228" s="139"/>
      <c r="AC228" s="139"/>
      <c r="AD228" s="139"/>
      <c r="AE228" s="139"/>
      <c r="AF228" s="139"/>
      <c r="AG228" s="139"/>
      <c r="AH228" s="139"/>
      <c r="AI228" s="139"/>
      <c r="AJ228" s="139"/>
      <c r="AK228" s="139"/>
      <c r="AL228" s="139"/>
    </row>
    <row r="229" spans="1:38" ht="20.25" customHeight="1">
      <c r="A229" s="139"/>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39"/>
      <c r="AA229" s="139"/>
      <c r="AB229" s="139"/>
      <c r="AC229" s="139"/>
      <c r="AD229" s="139"/>
      <c r="AE229" s="139"/>
      <c r="AF229" s="139"/>
      <c r="AG229" s="139"/>
      <c r="AH229" s="139"/>
      <c r="AI229" s="139"/>
      <c r="AJ229" s="139"/>
      <c r="AK229" s="139"/>
      <c r="AL229" s="139"/>
    </row>
    <row r="230" spans="1:38" ht="20.25" customHeight="1">
      <c r="A230" s="139"/>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39"/>
      <c r="AA230" s="139"/>
      <c r="AB230" s="139"/>
      <c r="AC230" s="139"/>
      <c r="AD230" s="139"/>
      <c r="AE230" s="139"/>
      <c r="AF230" s="139"/>
      <c r="AG230" s="139"/>
      <c r="AH230" s="139"/>
      <c r="AI230" s="139"/>
      <c r="AJ230" s="139"/>
      <c r="AK230" s="139"/>
      <c r="AL230" s="139"/>
    </row>
    <row r="231" spans="1:38" ht="20.25" customHeight="1">
      <c r="A231" s="139"/>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39"/>
      <c r="AA231" s="139"/>
      <c r="AB231" s="139"/>
      <c r="AC231" s="139"/>
      <c r="AD231" s="139"/>
      <c r="AE231" s="139"/>
      <c r="AF231" s="139"/>
      <c r="AG231" s="139"/>
      <c r="AH231" s="139"/>
      <c r="AI231" s="139"/>
      <c r="AJ231" s="139"/>
      <c r="AK231" s="139"/>
      <c r="AL231" s="139"/>
    </row>
    <row r="232" spans="1:38" ht="20.25" customHeight="1">
      <c r="A232" s="139"/>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39"/>
      <c r="AA232" s="139"/>
      <c r="AB232" s="139"/>
      <c r="AC232" s="139"/>
      <c r="AD232" s="139"/>
      <c r="AE232" s="139"/>
      <c r="AF232" s="139"/>
      <c r="AG232" s="139"/>
      <c r="AH232" s="139"/>
      <c r="AI232" s="139"/>
      <c r="AJ232" s="139"/>
      <c r="AK232" s="139"/>
      <c r="AL232" s="139"/>
    </row>
    <row r="233" spans="1:38" ht="20.25" customHeight="1">
      <c r="A233" s="139"/>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39"/>
      <c r="AA233" s="139"/>
      <c r="AB233" s="139"/>
      <c r="AC233" s="139"/>
      <c r="AD233" s="139"/>
      <c r="AE233" s="139"/>
      <c r="AF233" s="139"/>
      <c r="AG233" s="139"/>
      <c r="AH233" s="139"/>
      <c r="AI233" s="139"/>
      <c r="AJ233" s="139"/>
      <c r="AK233" s="139"/>
      <c r="AL233" s="139"/>
    </row>
    <row r="234" spans="1:38" ht="20.25" customHeight="1">
      <c r="A234" s="139"/>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39"/>
      <c r="AA234" s="139"/>
      <c r="AB234" s="139"/>
      <c r="AC234" s="139"/>
      <c r="AD234" s="139"/>
      <c r="AE234" s="139"/>
      <c r="AF234" s="139"/>
      <c r="AG234" s="139"/>
      <c r="AH234" s="139"/>
      <c r="AI234" s="139"/>
      <c r="AJ234" s="139"/>
      <c r="AK234" s="139"/>
      <c r="AL234" s="139"/>
    </row>
    <row r="235" spans="1:38" ht="20.25" customHeight="1">
      <c r="A235" s="139"/>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39"/>
      <c r="AA235" s="139"/>
      <c r="AB235" s="139"/>
      <c r="AC235" s="139"/>
      <c r="AD235" s="139"/>
      <c r="AE235" s="139"/>
      <c r="AF235" s="139"/>
      <c r="AG235" s="139"/>
      <c r="AH235" s="139"/>
      <c r="AI235" s="139"/>
      <c r="AJ235" s="139"/>
      <c r="AK235" s="139"/>
      <c r="AL235" s="139"/>
    </row>
    <row r="236" spans="1:38" ht="20.25" customHeight="1">
      <c r="A236" s="139"/>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39"/>
      <c r="AA236" s="139"/>
      <c r="AB236" s="139"/>
      <c r="AC236" s="139"/>
      <c r="AD236" s="139"/>
      <c r="AE236" s="139"/>
      <c r="AF236" s="139"/>
      <c r="AG236" s="139"/>
      <c r="AH236" s="139"/>
      <c r="AI236" s="139"/>
      <c r="AJ236" s="139"/>
      <c r="AK236" s="139"/>
      <c r="AL236" s="139"/>
    </row>
    <row r="237" spans="1:38" ht="20.25" customHeight="1">
      <c r="A237" s="139"/>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39"/>
      <c r="AA237" s="139"/>
      <c r="AB237" s="139"/>
      <c r="AC237" s="139"/>
      <c r="AD237" s="139"/>
      <c r="AE237" s="139"/>
      <c r="AF237" s="139"/>
      <c r="AG237" s="139"/>
      <c r="AH237" s="139"/>
      <c r="AI237" s="139"/>
      <c r="AJ237" s="139"/>
      <c r="AK237" s="139"/>
      <c r="AL237" s="139"/>
    </row>
    <row r="238" spans="1:38" ht="20.25" customHeight="1">
      <c r="A238" s="139"/>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39"/>
      <c r="AA238" s="139"/>
      <c r="AB238" s="139"/>
      <c r="AC238" s="139"/>
      <c r="AD238" s="139"/>
      <c r="AE238" s="139"/>
      <c r="AF238" s="139"/>
      <c r="AG238" s="139"/>
      <c r="AH238" s="139"/>
      <c r="AI238" s="139"/>
      <c r="AJ238" s="139"/>
      <c r="AK238" s="139"/>
      <c r="AL238" s="139"/>
    </row>
    <row r="239" spans="1:38" ht="20.25" customHeight="1">
      <c r="A239" s="139"/>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39"/>
      <c r="AA239" s="139"/>
      <c r="AB239" s="139"/>
      <c r="AC239" s="139"/>
      <c r="AD239" s="139"/>
      <c r="AE239" s="139"/>
      <c r="AF239" s="139"/>
      <c r="AG239" s="139"/>
      <c r="AH239" s="139"/>
      <c r="AI239" s="139"/>
      <c r="AJ239" s="139"/>
      <c r="AK239" s="139"/>
      <c r="AL239" s="139"/>
    </row>
    <row r="240" spans="1:38" ht="20.25" customHeight="1">
      <c r="A240" s="139"/>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39"/>
      <c r="AA240" s="139"/>
      <c r="AB240" s="139"/>
      <c r="AC240" s="139"/>
      <c r="AD240" s="139"/>
      <c r="AE240" s="139"/>
      <c r="AF240" s="139"/>
      <c r="AG240" s="139"/>
      <c r="AH240" s="139"/>
      <c r="AI240" s="139"/>
      <c r="AJ240" s="139"/>
      <c r="AK240" s="139"/>
      <c r="AL240" s="139"/>
    </row>
    <row r="241" spans="1:38" ht="20.25" customHeight="1">
      <c r="A241" s="139"/>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39"/>
      <c r="AA241" s="139"/>
      <c r="AB241" s="139"/>
      <c r="AC241" s="139"/>
      <c r="AD241" s="139"/>
      <c r="AE241" s="139"/>
      <c r="AF241" s="139"/>
      <c r="AG241" s="139"/>
      <c r="AH241" s="139"/>
      <c r="AI241" s="139"/>
      <c r="AJ241" s="139"/>
      <c r="AK241" s="139"/>
      <c r="AL241" s="139"/>
    </row>
    <row r="242" spans="1:38" ht="20.25" customHeight="1">
      <c r="A242" s="139"/>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39"/>
      <c r="AA242" s="139"/>
      <c r="AB242" s="139"/>
      <c r="AC242" s="139"/>
      <c r="AD242" s="139"/>
      <c r="AE242" s="139"/>
      <c r="AF242" s="139"/>
      <c r="AG242" s="139"/>
      <c r="AH242" s="139"/>
      <c r="AI242" s="139"/>
      <c r="AJ242" s="139"/>
      <c r="AK242" s="139"/>
      <c r="AL242" s="139"/>
    </row>
    <row r="243" spans="1:38" ht="20.25" customHeight="1">
      <c r="A243" s="139"/>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39"/>
      <c r="AA243" s="139"/>
      <c r="AB243" s="139"/>
      <c r="AC243" s="139"/>
      <c r="AD243" s="139"/>
      <c r="AE243" s="139"/>
      <c r="AF243" s="139"/>
      <c r="AG243" s="139"/>
      <c r="AH243" s="139"/>
      <c r="AI243" s="139"/>
      <c r="AJ243" s="139"/>
      <c r="AK243" s="139"/>
      <c r="AL243" s="139"/>
    </row>
    <row r="244" spans="1:38" ht="20.25" customHeight="1">
      <c r="A244" s="139"/>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39"/>
      <c r="AA244" s="139"/>
      <c r="AB244" s="139"/>
      <c r="AC244" s="139"/>
      <c r="AD244" s="139"/>
      <c r="AE244" s="139"/>
      <c r="AF244" s="139"/>
      <c r="AG244" s="139"/>
      <c r="AH244" s="139"/>
      <c r="AI244" s="139"/>
      <c r="AJ244" s="139"/>
      <c r="AK244" s="139"/>
      <c r="AL244" s="139"/>
    </row>
    <row r="245" spans="1:38" ht="20.25" customHeight="1">
      <c r="A245" s="139"/>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39"/>
      <c r="AA245" s="139"/>
      <c r="AB245" s="139"/>
      <c r="AC245" s="139"/>
      <c r="AD245" s="139"/>
      <c r="AE245" s="139"/>
      <c r="AF245" s="139"/>
      <c r="AG245" s="139"/>
      <c r="AH245" s="139"/>
      <c r="AI245" s="139"/>
      <c r="AJ245" s="139"/>
      <c r="AK245" s="139"/>
      <c r="AL245" s="139"/>
    </row>
    <row r="246" spans="1:38" ht="20.25" customHeight="1">
      <c r="A246" s="139"/>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39"/>
      <c r="AA246" s="139"/>
      <c r="AB246" s="139"/>
      <c r="AC246" s="139"/>
      <c r="AD246" s="139"/>
      <c r="AE246" s="139"/>
      <c r="AF246" s="139"/>
      <c r="AG246" s="139"/>
      <c r="AH246" s="139"/>
      <c r="AI246" s="139"/>
      <c r="AJ246" s="139"/>
      <c r="AK246" s="139"/>
      <c r="AL246" s="139"/>
    </row>
    <row r="247" spans="1:38" ht="20.25" customHeight="1">
      <c r="A247" s="139"/>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39"/>
      <c r="AA247" s="139"/>
      <c r="AB247" s="139"/>
      <c r="AC247" s="139"/>
      <c r="AD247" s="139"/>
      <c r="AE247" s="139"/>
      <c r="AF247" s="139"/>
      <c r="AG247" s="139"/>
      <c r="AH247" s="139"/>
      <c r="AI247" s="139"/>
      <c r="AJ247" s="139"/>
      <c r="AK247" s="139"/>
      <c r="AL247" s="139"/>
    </row>
    <row r="248" spans="1:38" ht="20.25" customHeight="1">
      <c r="A248" s="139"/>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39"/>
      <c r="AA248" s="139"/>
      <c r="AB248" s="139"/>
      <c r="AC248" s="139"/>
      <c r="AD248" s="139"/>
      <c r="AE248" s="139"/>
      <c r="AF248" s="139"/>
      <c r="AG248" s="139"/>
      <c r="AH248" s="139"/>
      <c r="AI248" s="139"/>
      <c r="AJ248" s="139"/>
      <c r="AK248" s="139"/>
      <c r="AL248" s="139"/>
    </row>
    <row r="249" spans="1:38" ht="20.25" customHeight="1">
      <c r="A249" s="139"/>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39"/>
      <c r="AA249" s="139"/>
      <c r="AB249" s="139"/>
      <c r="AC249" s="139"/>
      <c r="AD249" s="139"/>
      <c r="AE249" s="139"/>
      <c r="AF249" s="139"/>
      <c r="AG249" s="139"/>
      <c r="AH249" s="139"/>
      <c r="AI249" s="139"/>
      <c r="AJ249" s="139"/>
      <c r="AK249" s="139"/>
      <c r="AL249" s="139"/>
    </row>
    <row r="250" spans="1:38" ht="20.25" customHeight="1">
      <c r="A250" s="139"/>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39"/>
      <c r="AA250" s="139"/>
      <c r="AB250" s="139"/>
      <c r="AC250" s="139"/>
      <c r="AD250" s="139"/>
      <c r="AE250" s="139"/>
      <c r="AF250" s="139"/>
      <c r="AG250" s="139"/>
      <c r="AH250" s="139"/>
      <c r="AI250" s="139"/>
      <c r="AJ250" s="139"/>
      <c r="AK250" s="139"/>
      <c r="AL250" s="139"/>
    </row>
    <row r="251" spans="1:38" ht="20.25" customHeight="1">
      <c r="A251" s="139"/>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39"/>
      <c r="AA251" s="139"/>
      <c r="AB251" s="139"/>
      <c r="AC251" s="139"/>
      <c r="AD251" s="139"/>
      <c r="AE251" s="139"/>
      <c r="AF251" s="139"/>
      <c r="AG251" s="139"/>
      <c r="AH251" s="139"/>
      <c r="AI251" s="139"/>
      <c r="AJ251" s="139"/>
      <c r="AK251" s="139"/>
      <c r="AL251" s="139"/>
    </row>
    <row r="252" spans="1:38" ht="20.25" customHeight="1">
      <c r="A252" s="139"/>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39"/>
      <c r="AA252" s="139"/>
      <c r="AB252" s="139"/>
      <c r="AC252" s="139"/>
      <c r="AD252" s="139"/>
      <c r="AE252" s="139"/>
      <c r="AF252" s="139"/>
      <c r="AG252" s="139"/>
      <c r="AH252" s="139"/>
      <c r="AI252" s="139"/>
      <c r="AJ252" s="139"/>
      <c r="AK252" s="139"/>
      <c r="AL252" s="139"/>
    </row>
    <row r="253" spans="1:38" ht="20.25" customHeight="1">
      <c r="A253" s="139"/>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39"/>
      <c r="AA253" s="139"/>
      <c r="AB253" s="139"/>
      <c r="AC253" s="139"/>
      <c r="AD253" s="139"/>
      <c r="AE253" s="139"/>
      <c r="AF253" s="139"/>
      <c r="AG253" s="139"/>
      <c r="AH253" s="139"/>
      <c r="AI253" s="139"/>
      <c r="AJ253" s="139"/>
      <c r="AK253" s="139"/>
      <c r="AL253" s="139"/>
    </row>
    <row r="254" spans="1:38" ht="20.25" customHeight="1">
      <c r="A254" s="139"/>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39"/>
      <c r="AA254" s="139"/>
      <c r="AB254" s="139"/>
      <c r="AC254" s="139"/>
      <c r="AD254" s="139"/>
      <c r="AE254" s="139"/>
      <c r="AF254" s="139"/>
      <c r="AG254" s="139"/>
      <c r="AH254" s="139"/>
      <c r="AI254" s="139"/>
      <c r="AJ254" s="139"/>
      <c r="AK254" s="139"/>
      <c r="AL254" s="139"/>
    </row>
    <row r="255" spans="1:38" ht="20.25" customHeight="1">
      <c r="A255" s="139"/>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39"/>
      <c r="AA255" s="139"/>
      <c r="AB255" s="139"/>
      <c r="AC255" s="139"/>
      <c r="AD255" s="139"/>
      <c r="AE255" s="139"/>
      <c r="AF255" s="139"/>
      <c r="AG255" s="139"/>
      <c r="AH255" s="139"/>
      <c r="AI255" s="139"/>
      <c r="AJ255" s="139"/>
      <c r="AK255" s="139"/>
      <c r="AL255" s="139"/>
    </row>
    <row r="256" spans="1:38" ht="20.25" customHeight="1">
      <c r="A256" s="139"/>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39"/>
      <c r="AA256" s="139"/>
      <c r="AB256" s="139"/>
      <c r="AC256" s="139"/>
      <c r="AD256" s="139"/>
      <c r="AE256" s="139"/>
      <c r="AF256" s="139"/>
      <c r="AG256" s="139"/>
      <c r="AH256" s="139"/>
      <c r="AI256" s="139"/>
      <c r="AJ256" s="139"/>
      <c r="AK256" s="139"/>
      <c r="AL256" s="139"/>
    </row>
    <row r="257" spans="1:38" ht="20.25" customHeight="1">
      <c r="A257" s="139"/>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39"/>
      <c r="AA257" s="139"/>
      <c r="AB257" s="139"/>
      <c r="AC257" s="139"/>
      <c r="AD257" s="139"/>
      <c r="AE257" s="139"/>
      <c r="AF257" s="139"/>
      <c r="AG257" s="139"/>
      <c r="AH257" s="139"/>
      <c r="AI257" s="139"/>
      <c r="AJ257" s="139"/>
      <c r="AK257" s="139"/>
      <c r="AL257" s="139"/>
    </row>
    <row r="258" spans="1:38" ht="20.25" customHeight="1">
      <c r="A258" s="139"/>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39"/>
      <c r="AA258" s="139"/>
      <c r="AB258" s="139"/>
      <c r="AC258" s="139"/>
      <c r="AD258" s="139"/>
      <c r="AE258" s="139"/>
      <c r="AF258" s="139"/>
      <c r="AG258" s="139"/>
      <c r="AH258" s="139"/>
      <c r="AI258" s="139"/>
      <c r="AJ258" s="139"/>
      <c r="AK258" s="139"/>
      <c r="AL258" s="139"/>
    </row>
    <row r="259" spans="1:38" ht="20.25" customHeight="1">
      <c r="A259" s="139"/>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39"/>
      <c r="AA259" s="139"/>
      <c r="AB259" s="139"/>
      <c r="AC259" s="139"/>
      <c r="AD259" s="139"/>
      <c r="AE259" s="139"/>
      <c r="AF259" s="139"/>
      <c r="AG259" s="139"/>
      <c r="AH259" s="139"/>
      <c r="AI259" s="139"/>
      <c r="AJ259" s="139"/>
      <c r="AK259" s="139"/>
      <c r="AL259" s="139"/>
    </row>
    <row r="260" spans="1:38" ht="20.25" customHeight="1">
      <c r="A260" s="139"/>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39"/>
      <c r="AA260" s="139"/>
      <c r="AB260" s="139"/>
      <c r="AC260" s="139"/>
      <c r="AD260" s="139"/>
      <c r="AE260" s="139"/>
      <c r="AF260" s="139"/>
      <c r="AG260" s="139"/>
      <c r="AH260" s="139"/>
      <c r="AI260" s="139"/>
      <c r="AJ260" s="139"/>
      <c r="AK260" s="139"/>
      <c r="AL260" s="139"/>
    </row>
    <row r="261" spans="1:38" ht="20.25" customHeight="1">
      <c r="A261" s="139"/>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39"/>
      <c r="AA261" s="139"/>
      <c r="AB261" s="139"/>
      <c r="AC261" s="139"/>
      <c r="AD261" s="139"/>
      <c r="AE261" s="139"/>
      <c r="AF261" s="139"/>
      <c r="AG261" s="139"/>
      <c r="AH261" s="139"/>
      <c r="AI261" s="139"/>
      <c r="AJ261" s="139"/>
      <c r="AK261" s="139"/>
      <c r="AL261" s="139"/>
    </row>
    <row r="262" spans="1:38" ht="20.25" customHeight="1">
      <c r="A262" s="139"/>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39"/>
      <c r="AA262" s="139"/>
      <c r="AB262" s="139"/>
      <c r="AC262" s="139"/>
      <c r="AD262" s="139"/>
      <c r="AE262" s="139"/>
      <c r="AF262" s="139"/>
      <c r="AG262" s="139"/>
      <c r="AH262" s="139"/>
      <c r="AI262" s="139"/>
      <c r="AJ262" s="139"/>
      <c r="AK262" s="139"/>
      <c r="AL262" s="139"/>
    </row>
    <row r="263" spans="1:38" ht="20.25" customHeight="1">
      <c r="A263" s="139"/>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39"/>
      <c r="AA263" s="139"/>
      <c r="AB263" s="139"/>
      <c r="AC263" s="139"/>
      <c r="AD263" s="139"/>
      <c r="AE263" s="139"/>
      <c r="AF263" s="139"/>
      <c r="AG263" s="139"/>
      <c r="AH263" s="139"/>
      <c r="AI263" s="139"/>
      <c r="AJ263" s="139"/>
      <c r="AK263" s="139"/>
      <c r="AL263" s="139"/>
    </row>
    <row r="264" spans="1:38" ht="20.25" customHeight="1">
      <c r="A264" s="139"/>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39"/>
      <c r="AA264" s="139"/>
      <c r="AB264" s="139"/>
      <c r="AC264" s="139"/>
      <c r="AD264" s="139"/>
      <c r="AE264" s="139"/>
      <c r="AF264" s="139"/>
      <c r="AG264" s="139"/>
      <c r="AH264" s="139"/>
      <c r="AI264" s="139"/>
      <c r="AJ264" s="139"/>
      <c r="AK264" s="139"/>
      <c r="AL264" s="139"/>
    </row>
    <row r="265" spans="1:38" ht="20.25" customHeight="1">
      <c r="A265" s="139"/>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39"/>
      <c r="AA265" s="139"/>
      <c r="AB265" s="139"/>
      <c r="AC265" s="139"/>
      <c r="AD265" s="139"/>
      <c r="AE265" s="139"/>
      <c r="AF265" s="139"/>
      <c r="AG265" s="139"/>
      <c r="AH265" s="139"/>
      <c r="AI265" s="139"/>
      <c r="AJ265" s="139"/>
      <c r="AK265" s="139"/>
      <c r="AL265" s="139"/>
    </row>
    <row r="266" spans="1:38" ht="20.25" customHeight="1">
      <c r="A266" s="139"/>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39"/>
      <c r="AA266" s="139"/>
      <c r="AB266" s="139"/>
      <c r="AC266" s="139"/>
      <c r="AD266" s="139"/>
      <c r="AE266" s="139"/>
      <c r="AF266" s="139"/>
      <c r="AG266" s="139"/>
      <c r="AH266" s="139"/>
      <c r="AI266" s="139"/>
      <c r="AJ266" s="139"/>
      <c r="AK266" s="139"/>
      <c r="AL266" s="139"/>
    </row>
    <row r="267" spans="1:38" ht="20.25" customHeight="1">
      <c r="A267" s="139"/>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39"/>
      <c r="AA267" s="139"/>
      <c r="AB267" s="139"/>
      <c r="AC267" s="139"/>
      <c r="AD267" s="139"/>
      <c r="AE267" s="139"/>
      <c r="AF267" s="139"/>
      <c r="AG267" s="139"/>
      <c r="AH267" s="139"/>
      <c r="AI267" s="139"/>
      <c r="AJ267" s="139"/>
      <c r="AK267" s="139"/>
      <c r="AL267" s="139"/>
    </row>
    <row r="268" spans="1:38" ht="20.25" customHeight="1">
      <c r="A268" s="139"/>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39"/>
      <c r="AA268" s="139"/>
      <c r="AB268" s="139"/>
      <c r="AC268" s="139"/>
      <c r="AD268" s="139"/>
      <c r="AE268" s="139"/>
      <c r="AF268" s="139"/>
      <c r="AG268" s="139"/>
      <c r="AH268" s="139"/>
      <c r="AI268" s="139"/>
      <c r="AJ268" s="139"/>
      <c r="AK268" s="139"/>
      <c r="AL268" s="139"/>
    </row>
    <row r="269" spans="1:38" ht="20.25" customHeight="1">
      <c r="A269" s="139"/>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39"/>
      <c r="AA269" s="139"/>
      <c r="AB269" s="139"/>
      <c r="AC269" s="139"/>
      <c r="AD269" s="139"/>
      <c r="AE269" s="139"/>
      <c r="AF269" s="139"/>
      <c r="AG269" s="139"/>
      <c r="AH269" s="139"/>
      <c r="AI269" s="139"/>
      <c r="AJ269" s="139"/>
      <c r="AK269" s="139"/>
      <c r="AL269" s="139"/>
    </row>
    <row r="270" spans="1:38" ht="20.25" customHeight="1">
      <c r="A270" s="139"/>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39"/>
      <c r="AA270" s="139"/>
      <c r="AB270" s="139"/>
      <c r="AC270" s="139"/>
      <c r="AD270" s="139"/>
      <c r="AE270" s="139"/>
      <c r="AF270" s="139"/>
      <c r="AG270" s="139"/>
      <c r="AH270" s="139"/>
      <c r="AI270" s="139"/>
      <c r="AJ270" s="139"/>
      <c r="AK270" s="139"/>
      <c r="AL270" s="139"/>
    </row>
    <row r="271" spans="1:38" ht="20.25" customHeight="1">
      <c r="A271" s="139"/>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39"/>
      <c r="AA271" s="139"/>
      <c r="AB271" s="139"/>
      <c r="AC271" s="139"/>
      <c r="AD271" s="139"/>
      <c r="AE271" s="139"/>
      <c r="AF271" s="139"/>
      <c r="AG271" s="139"/>
      <c r="AH271" s="139"/>
      <c r="AI271" s="139"/>
      <c r="AJ271" s="139"/>
      <c r="AK271" s="139"/>
      <c r="AL271" s="139"/>
    </row>
    <row r="272" spans="1:38" ht="20.25" customHeight="1">
      <c r="A272" s="139"/>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39"/>
      <c r="AA272" s="139"/>
      <c r="AB272" s="139"/>
      <c r="AC272" s="139"/>
      <c r="AD272" s="139"/>
      <c r="AE272" s="139"/>
      <c r="AF272" s="139"/>
      <c r="AG272" s="139"/>
      <c r="AH272" s="139"/>
      <c r="AI272" s="139"/>
      <c r="AJ272" s="139"/>
      <c r="AK272" s="139"/>
      <c r="AL272" s="139"/>
    </row>
    <row r="273" spans="1:38" ht="20.25" customHeight="1">
      <c r="A273" s="139"/>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39"/>
      <c r="AA273" s="139"/>
      <c r="AB273" s="139"/>
      <c r="AC273" s="139"/>
      <c r="AD273" s="139"/>
      <c r="AE273" s="139"/>
      <c r="AF273" s="139"/>
      <c r="AG273" s="139"/>
      <c r="AH273" s="139"/>
      <c r="AI273" s="139"/>
      <c r="AJ273" s="139"/>
      <c r="AK273" s="139"/>
      <c r="AL273" s="139"/>
    </row>
    <row r="274" spans="1:38" ht="20.25" customHeight="1">
      <c r="A274" s="139"/>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39"/>
      <c r="AA274" s="139"/>
      <c r="AB274" s="139"/>
      <c r="AC274" s="139"/>
      <c r="AD274" s="139"/>
      <c r="AE274" s="139"/>
      <c r="AF274" s="139"/>
      <c r="AG274" s="139"/>
      <c r="AH274" s="139"/>
      <c r="AI274" s="139"/>
      <c r="AJ274" s="139"/>
      <c r="AK274" s="139"/>
      <c r="AL274" s="139"/>
    </row>
    <row r="275" spans="1:38" ht="20.25" customHeight="1">
      <c r="A275" s="139"/>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39"/>
      <c r="AA275" s="139"/>
      <c r="AB275" s="139"/>
      <c r="AC275" s="139"/>
      <c r="AD275" s="139"/>
      <c r="AE275" s="139"/>
      <c r="AF275" s="139"/>
      <c r="AG275" s="139"/>
      <c r="AH275" s="139"/>
      <c r="AI275" s="139"/>
      <c r="AJ275" s="139"/>
      <c r="AK275" s="139"/>
      <c r="AL275" s="139"/>
    </row>
    <row r="276" spans="1:38" ht="20.25" customHeight="1">
      <c r="A276" s="139"/>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39"/>
      <c r="AA276" s="139"/>
      <c r="AB276" s="139"/>
      <c r="AC276" s="139"/>
      <c r="AD276" s="139"/>
      <c r="AE276" s="139"/>
      <c r="AF276" s="139"/>
      <c r="AG276" s="139"/>
      <c r="AH276" s="139"/>
      <c r="AI276" s="139"/>
      <c r="AJ276" s="139"/>
      <c r="AK276" s="139"/>
      <c r="AL276" s="139"/>
    </row>
    <row r="277" spans="1:38" ht="20.25" customHeight="1">
      <c r="A277" s="139"/>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39"/>
      <c r="AA277" s="139"/>
      <c r="AB277" s="139"/>
      <c r="AC277" s="139"/>
      <c r="AD277" s="139"/>
      <c r="AE277" s="139"/>
      <c r="AF277" s="139"/>
      <c r="AG277" s="139"/>
      <c r="AH277" s="139"/>
      <c r="AI277" s="139"/>
      <c r="AJ277" s="139"/>
      <c r="AK277" s="139"/>
      <c r="AL277" s="139"/>
    </row>
    <row r="278" spans="1:38" ht="20.25" customHeight="1">
      <c r="A278" s="139"/>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39"/>
      <c r="AA278" s="139"/>
      <c r="AB278" s="139"/>
      <c r="AC278" s="139"/>
      <c r="AD278" s="139"/>
      <c r="AE278" s="139"/>
      <c r="AF278" s="139"/>
      <c r="AG278" s="139"/>
      <c r="AH278" s="139"/>
      <c r="AI278" s="139"/>
      <c r="AJ278" s="139"/>
      <c r="AK278" s="139"/>
      <c r="AL278" s="139"/>
    </row>
    <row r="279" spans="1:38" ht="20.25" customHeight="1">
      <c r="A279" s="139"/>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39"/>
      <c r="AA279" s="139"/>
      <c r="AB279" s="139"/>
      <c r="AC279" s="139"/>
      <c r="AD279" s="139"/>
      <c r="AE279" s="139"/>
      <c r="AF279" s="139"/>
      <c r="AG279" s="139"/>
      <c r="AH279" s="139"/>
      <c r="AI279" s="139"/>
      <c r="AJ279" s="139"/>
      <c r="AK279" s="139"/>
      <c r="AL279" s="139"/>
    </row>
    <row r="280" spans="1:38" ht="20.25" customHeight="1">
      <c r="A280" s="139"/>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39"/>
      <c r="AA280" s="139"/>
      <c r="AB280" s="139"/>
      <c r="AC280" s="139"/>
      <c r="AD280" s="139"/>
      <c r="AE280" s="139"/>
      <c r="AF280" s="139"/>
      <c r="AG280" s="139"/>
      <c r="AH280" s="139"/>
      <c r="AI280" s="139"/>
      <c r="AJ280" s="139"/>
      <c r="AK280" s="139"/>
      <c r="AL280" s="139"/>
    </row>
    <row r="281" spans="1:38" ht="20.25" customHeight="1">
      <c r="A281" s="139"/>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39"/>
      <c r="AA281" s="139"/>
      <c r="AB281" s="139"/>
      <c r="AC281" s="139"/>
      <c r="AD281" s="139"/>
      <c r="AE281" s="139"/>
      <c r="AF281" s="139"/>
      <c r="AG281" s="139"/>
      <c r="AH281" s="139"/>
      <c r="AI281" s="139"/>
      <c r="AJ281" s="139"/>
      <c r="AK281" s="139"/>
      <c r="AL281" s="139"/>
    </row>
    <row r="282" spans="1:38" ht="20.25" customHeight="1">
      <c r="A282" s="139"/>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39"/>
      <c r="AA282" s="139"/>
      <c r="AB282" s="139"/>
      <c r="AC282" s="139"/>
      <c r="AD282" s="139"/>
      <c r="AE282" s="139"/>
      <c r="AF282" s="139"/>
      <c r="AG282" s="139"/>
      <c r="AH282" s="139"/>
      <c r="AI282" s="139"/>
      <c r="AJ282" s="139"/>
      <c r="AK282" s="139"/>
      <c r="AL282" s="139"/>
    </row>
    <row r="283" spans="1:38" ht="20.25" customHeight="1">
      <c r="A283" s="139"/>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39"/>
      <c r="AA283" s="139"/>
      <c r="AB283" s="139"/>
      <c r="AC283" s="139"/>
      <c r="AD283" s="139"/>
      <c r="AE283" s="139"/>
      <c r="AF283" s="139"/>
      <c r="AG283" s="139"/>
      <c r="AH283" s="139"/>
      <c r="AI283" s="139"/>
      <c r="AJ283" s="139"/>
      <c r="AK283" s="139"/>
      <c r="AL283" s="139"/>
    </row>
    <row r="284" spans="1:38" ht="20.25" customHeight="1">
      <c r="A284" s="139"/>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39"/>
      <c r="AA284" s="139"/>
      <c r="AB284" s="139"/>
      <c r="AC284" s="139"/>
      <c r="AD284" s="139"/>
      <c r="AE284" s="139"/>
      <c r="AF284" s="139"/>
      <c r="AG284" s="139"/>
      <c r="AH284" s="139"/>
      <c r="AI284" s="139"/>
      <c r="AJ284" s="139"/>
      <c r="AK284" s="139"/>
      <c r="AL284" s="139"/>
    </row>
    <row r="285" spans="1:38" ht="20.25" customHeight="1">
      <c r="A285" s="139"/>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39"/>
      <c r="AA285" s="139"/>
      <c r="AB285" s="139"/>
      <c r="AC285" s="139"/>
      <c r="AD285" s="139"/>
      <c r="AE285" s="139"/>
      <c r="AF285" s="139"/>
      <c r="AG285" s="139"/>
      <c r="AH285" s="139"/>
      <c r="AI285" s="139"/>
      <c r="AJ285" s="139"/>
      <c r="AK285" s="139"/>
      <c r="AL285" s="139"/>
    </row>
    <row r="286" spans="1:38" ht="20.25" customHeight="1">
      <c r="A286" s="139"/>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39"/>
      <c r="AA286" s="139"/>
      <c r="AB286" s="139"/>
      <c r="AC286" s="139"/>
      <c r="AD286" s="139"/>
      <c r="AE286" s="139"/>
      <c r="AF286" s="139"/>
      <c r="AG286" s="139"/>
      <c r="AH286" s="139"/>
      <c r="AI286" s="139"/>
      <c r="AJ286" s="139"/>
      <c r="AK286" s="139"/>
      <c r="AL286" s="139"/>
    </row>
    <row r="287" spans="1:38" ht="20.25" customHeight="1">
      <c r="A287" s="139"/>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39"/>
      <c r="AA287" s="139"/>
      <c r="AB287" s="139"/>
      <c r="AC287" s="139"/>
      <c r="AD287" s="139"/>
      <c r="AE287" s="139"/>
      <c r="AF287" s="139"/>
      <c r="AG287" s="139"/>
      <c r="AH287" s="139"/>
      <c r="AI287" s="139"/>
      <c r="AJ287" s="139"/>
      <c r="AK287" s="139"/>
      <c r="AL287" s="139"/>
    </row>
    <row r="288" spans="1:38" ht="20.25" customHeight="1">
      <c r="A288" s="139"/>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39"/>
      <c r="AA288" s="139"/>
      <c r="AB288" s="139"/>
      <c r="AC288" s="139"/>
      <c r="AD288" s="139"/>
      <c r="AE288" s="139"/>
      <c r="AF288" s="139"/>
      <c r="AG288" s="139"/>
      <c r="AH288" s="139"/>
      <c r="AI288" s="139"/>
      <c r="AJ288" s="139"/>
      <c r="AK288" s="139"/>
      <c r="AL288" s="139"/>
    </row>
    <row r="289" spans="1:38" ht="20.25" customHeight="1">
      <c r="A289" s="139"/>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39"/>
      <c r="AA289" s="139"/>
      <c r="AB289" s="139"/>
      <c r="AC289" s="139"/>
      <c r="AD289" s="139"/>
      <c r="AE289" s="139"/>
      <c r="AF289" s="139"/>
      <c r="AG289" s="139"/>
      <c r="AH289" s="139"/>
      <c r="AI289" s="139"/>
      <c r="AJ289" s="139"/>
      <c r="AK289" s="139"/>
      <c r="AL289" s="139"/>
    </row>
    <row r="290" spans="1:38" ht="20.25" customHeight="1">
      <c r="A290" s="139"/>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39"/>
      <c r="AA290" s="139"/>
      <c r="AB290" s="139"/>
      <c r="AC290" s="139"/>
      <c r="AD290" s="139"/>
      <c r="AE290" s="139"/>
      <c r="AF290" s="139"/>
      <c r="AG290" s="139"/>
      <c r="AH290" s="139"/>
      <c r="AI290" s="139"/>
      <c r="AJ290" s="139"/>
      <c r="AK290" s="139"/>
      <c r="AL290" s="139"/>
    </row>
    <row r="291" spans="1:38" ht="20.25" customHeight="1">
      <c r="A291" s="139"/>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39"/>
      <c r="AA291" s="139"/>
      <c r="AB291" s="139"/>
      <c r="AC291" s="139"/>
      <c r="AD291" s="139"/>
      <c r="AE291" s="139"/>
      <c r="AF291" s="139"/>
      <c r="AG291" s="139"/>
      <c r="AH291" s="139"/>
      <c r="AI291" s="139"/>
      <c r="AJ291" s="139"/>
      <c r="AK291" s="139"/>
      <c r="AL291" s="139"/>
    </row>
    <row r="292" spans="1:38" ht="20.25" customHeight="1">
      <c r="A292" s="139"/>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39"/>
      <c r="AA292" s="139"/>
      <c r="AB292" s="139"/>
      <c r="AC292" s="139"/>
      <c r="AD292" s="139"/>
      <c r="AE292" s="139"/>
      <c r="AF292" s="139"/>
      <c r="AG292" s="139"/>
      <c r="AH292" s="139"/>
      <c r="AI292" s="139"/>
      <c r="AJ292" s="139"/>
      <c r="AK292" s="139"/>
      <c r="AL292" s="139"/>
    </row>
    <row r="293" spans="1:38" ht="20.25" customHeight="1">
      <c r="A293" s="139"/>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39"/>
      <c r="AA293" s="139"/>
      <c r="AB293" s="139"/>
      <c r="AC293" s="139"/>
      <c r="AD293" s="139"/>
      <c r="AE293" s="139"/>
      <c r="AF293" s="139"/>
      <c r="AG293" s="139"/>
      <c r="AH293" s="139"/>
      <c r="AI293" s="139"/>
      <c r="AJ293" s="139"/>
      <c r="AK293" s="139"/>
      <c r="AL293" s="139"/>
    </row>
    <row r="294" spans="1:38" ht="20.25" customHeight="1">
      <c r="A294" s="139"/>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39"/>
      <c r="AA294" s="139"/>
      <c r="AB294" s="139"/>
      <c r="AC294" s="139"/>
      <c r="AD294" s="139"/>
      <c r="AE294" s="139"/>
      <c r="AF294" s="139"/>
      <c r="AG294" s="139"/>
      <c r="AH294" s="139"/>
      <c r="AI294" s="139"/>
      <c r="AJ294" s="139"/>
      <c r="AK294" s="139"/>
      <c r="AL294" s="139"/>
    </row>
    <row r="295" spans="1:38" ht="20.25" customHeight="1">
      <c r="A295" s="139"/>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39"/>
      <c r="AA295" s="139"/>
      <c r="AB295" s="139"/>
      <c r="AC295" s="139"/>
      <c r="AD295" s="139"/>
      <c r="AE295" s="139"/>
      <c r="AF295" s="139"/>
      <c r="AG295" s="139"/>
      <c r="AH295" s="139"/>
      <c r="AI295" s="139"/>
      <c r="AJ295" s="139"/>
      <c r="AK295" s="139"/>
      <c r="AL295" s="139"/>
    </row>
    <row r="296" spans="1:38" ht="20.25" customHeight="1">
      <c r="A296" s="139"/>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39"/>
      <c r="AA296" s="139"/>
      <c r="AB296" s="139"/>
      <c r="AC296" s="139"/>
      <c r="AD296" s="139"/>
      <c r="AE296" s="139"/>
      <c r="AF296" s="139"/>
      <c r="AG296" s="139"/>
      <c r="AH296" s="139"/>
      <c r="AI296" s="139"/>
      <c r="AJ296" s="139"/>
      <c r="AK296" s="139"/>
      <c r="AL296" s="139"/>
    </row>
    <row r="297" spans="1:38" ht="20.25" customHeight="1">
      <c r="A297" s="139"/>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39"/>
      <c r="AA297" s="139"/>
      <c r="AB297" s="139"/>
      <c r="AC297" s="139"/>
      <c r="AD297" s="139"/>
      <c r="AE297" s="139"/>
      <c r="AF297" s="139"/>
      <c r="AG297" s="139"/>
      <c r="AH297" s="139"/>
      <c r="AI297" s="139"/>
      <c r="AJ297" s="139"/>
      <c r="AK297" s="139"/>
      <c r="AL297" s="139"/>
    </row>
    <row r="298" spans="1:38" ht="20.25" customHeight="1">
      <c r="A298" s="139"/>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39"/>
      <c r="AA298" s="139"/>
      <c r="AB298" s="139"/>
      <c r="AC298" s="139"/>
      <c r="AD298" s="139"/>
      <c r="AE298" s="139"/>
      <c r="AF298" s="139"/>
      <c r="AG298" s="139"/>
      <c r="AH298" s="139"/>
      <c r="AI298" s="139"/>
      <c r="AJ298" s="139"/>
      <c r="AK298" s="139"/>
      <c r="AL298" s="139"/>
    </row>
    <row r="299" spans="1:38" ht="20.25" customHeight="1">
      <c r="A299" s="139"/>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39"/>
      <c r="AA299" s="139"/>
      <c r="AB299" s="139"/>
      <c r="AC299" s="139"/>
      <c r="AD299" s="139"/>
      <c r="AE299" s="139"/>
      <c r="AF299" s="139"/>
      <c r="AG299" s="139"/>
      <c r="AH299" s="139"/>
      <c r="AI299" s="139"/>
      <c r="AJ299" s="139"/>
      <c r="AK299" s="139"/>
      <c r="AL299" s="139"/>
    </row>
    <row r="300" spans="1:38" ht="20.25" customHeight="1">
      <c r="A300" s="139"/>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39"/>
      <c r="AA300" s="139"/>
      <c r="AB300" s="139"/>
      <c r="AC300" s="139"/>
      <c r="AD300" s="139"/>
      <c r="AE300" s="139"/>
      <c r="AF300" s="139"/>
      <c r="AG300" s="139"/>
      <c r="AH300" s="139"/>
      <c r="AI300" s="139"/>
      <c r="AJ300" s="139"/>
      <c r="AK300" s="139"/>
      <c r="AL300" s="139"/>
    </row>
    <row r="301" spans="1:38" ht="20.25" customHeight="1">
      <c r="A301" s="139"/>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39"/>
      <c r="AA301" s="139"/>
      <c r="AB301" s="139"/>
      <c r="AC301" s="139"/>
      <c r="AD301" s="139"/>
      <c r="AE301" s="139"/>
      <c r="AF301" s="139"/>
      <c r="AG301" s="139"/>
      <c r="AH301" s="139"/>
      <c r="AI301" s="139"/>
      <c r="AJ301" s="139"/>
      <c r="AK301" s="139"/>
      <c r="AL301" s="139"/>
    </row>
    <row r="302" spans="1:38" ht="20.25" customHeight="1">
      <c r="A302" s="139"/>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39"/>
      <c r="AA302" s="139"/>
      <c r="AB302" s="139"/>
      <c r="AC302" s="139"/>
      <c r="AD302" s="139"/>
      <c r="AE302" s="139"/>
      <c r="AF302" s="139"/>
      <c r="AG302" s="139"/>
      <c r="AH302" s="139"/>
      <c r="AI302" s="139"/>
      <c r="AJ302" s="139"/>
      <c r="AK302" s="139"/>
      <c r="AL302" s="139"/>
    </row>
    <row r="303" spans="1:38" ht="20.25" customHeight="1">
      <c r="A303" s="139"/>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39"/>
      <c r="AA303" s="139"/>
      <c r="AB303" s="139"/>
      <c r="AC303" s="139"/>
      <c r="AD303" s="139"/>
      <c r="AE303" s="139"/>
      <c r="AF303" s="139"/>
      <c r="AG303" s="139"/>
      <c r="AH303" s="139"/>
      <c r="AI303" s="139"/>
      <c r="AJ303" s="139"/>
      <c r="AK303" s="139"/>
      <c r="AL303" s="139"/>
    </row>
    <row r="304" spans="1:38" ht="20.25" customHeight="1">
      <c r="A304" s="139"/>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39"/>
      <c r="AA304" s="139"/>
      <c r="AB304" s="139"/>
      <c r="AC304" s="139"/>
      <c r="AD304" s="139"/>
      <c r="AE304" s="139"/>
      <c r="AF304" s="139"/>
      <c r="AG304" s="139"/>
      <c r="AH304" s="139"/>
      <c r="AI304" s="139"/>
      <c r="AJ304" s="139"/>
      <c r="AK304" s="139"/>
      <c r="AL304" s="139"/>
    </row>
    <row r="305" spans="1:38" ht="20.25" customHeight="1">
      <c r="A305" s="139"/>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39"/>
      <c r="AA305" s="139"/>
      <c r="AB305" s="139"/>
      <c r="AC305" s="139"/>
      <c r="AD305" s="139"/>
      <c r="AE305" s="139"/>
      <c r="AF305" s="139"/>
      <c r="AG305" s="139"/>
      <c r="AH305" s="139"/>
      <c r="AI305" s="139"/>
      <c r="AJ305" s="139"/>
      <c r="AK305" s="139"/>
      <c r="AL305" s="139"/>
    </row>
    <row r="306" spans="1:38" ht="20.25" customHeight="1">
      <c r="A306" s="139"/>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39"/>
      <c r="AA306" s="139"/>
      <c r="AB306" s="139"/>
      <c r="AC306" s="139"/>
      <c r="AD306" s="139"/>
      <c r="AE306" s="139"/>
      <c r="AF306" s="139"/>
      <c r="AG306" s="139"/>
      <c r="AH306" s="139"/>
      <c r="AI306" s="139"/>
      <c r="AJ306" s="139"/>
      <c r="AK306" s="139"/>
      <c r="AL306" s="139"/>
    </row>
    <row r="307" spans="1:38" ht="20.25" customHeight="1">
      <c r="A307" s="139"/>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39"/>
      <c r="AA307" s="139"/>
      <c r="AB307" s="139"/>
      <c r="AC307" s="139"/>
      <c r="AD307" s="139"/>
      <c r="AE307" s="139"/>
      <c r="AF307" s="139"/>
      <c r="AG307" s="139"/>
      <c r="AH307" s="139"/>
      <c r="AI307" s="139"/>
      <c r="AJ307" s="139"/>
      <c r="AK307" s="139"/>
      <c r="AL307" s="139"/>
    </row>
    <row r="308" spans="1:38" ht="20.25" customHeight="1">
      <c r="A308" s="139"/>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39"/>
      <c r="AA308" s="139"/>
      <c r="AB308" s="139"/>
      <c r="AC308" s="139"/>
      <c r="AD308" s="139"/>
      <c r="AE308" s="139"/>
      <c r="AF308" s="139"/>
      <c r="AG308" s="139"/>
      <c r="AH308" s="139"/>
      <c r="AI308" s="139"/>
      <c r="AJ308" s="139"/>
      <c r="AK308" s="139"/>
      <c r="AL308" s="139"/>
    </row>
    <row r="309" spans="1:38" ht="20.25" customHeight="1">
      <c r="A309" s="139"/>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39"/>
      <c r="AA309" s="139"/>
      <c r="AB309" s="139"/>
      <c r="AC309" s="139"/>
      <c r="AD309" s="139"/>
      <c r="AE309" s="139"/>
      <c r="AF309" s="139"/>
      <c r="AG309" s="139"/>
      <c r="AH309" s="139"/>
      <c r="AI309" s="139"/>
      <c r="AJ309" s="139"/>
      <c r="AK309" s="139"/>
      <c r="AL309" s="139"/>
    </row>
    <row r="310" spans="1:38" ht="20.25" customHeight="1">
      <c r="A310" s="139"/>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39"/>
      <c r="AA310" s="139"/>
      <c r="AB310" s="139"/>
      <c r="AC310" s="139"/>
      <c r="AD310" s="139"/>
      <c r="AE310" s="139"/>
      <c r="AF310" s="139"/>
      <c r="AG310" s="139"/>
      <c r="AH310" s="139"/>
      <c r="AI310" s="139"/>
      <c r="AJ310" s="139"/>
      <c r="AK310" s="139"/>
      <c r="AL310" s="139"/>
    </row>
    <row r="311" spans="1:38" ht="20.25" customHeight="1">
      <c r="A311" s="139"/>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39"/>
      <c r="AA311" s="139"/>
      <c r="AB311" s="139"/>
      <c r="AC311" s="139"/>
      <c r="AD311" s="139"/>
      <c r="AE311" s="139"/>
      <c r="AF311" s="139"/>
      <c r="AG311" s="139"/>
      <c r="AH311" s="139"/>
      <c r="AI311" s="139"/>
      <c r="AJ311" s="139"/>
      <c r="AK311" s="139"/>
      <c r="AL311" s="139"/>
    </row>
    <row r="312" spans="1:38" ht="20.25" customHeight="1">
      <c r="A312" s="139"/>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39"/>
      <c r="AA312" s="139"/>
      <c r="AB312" s="139"/>
      <c r="AC312" s="139"/>
      <c r="AD312" s="139"/>
      <c r="AE312" s="139"/>
      <c r="AF312" s="139"/>
      <c r="AG312" s="139"/>
      <c r="AH312" s="139"/>
      <c r="AI312" s="139"/>
      <c r="AJ312" s="139"/>
      <c r="AK312" s="139"/>
      <c r="AL312" s="139"/>
    </row>
    <row r="313" spans="1:38" ht="20.25" customHeight="1">
      <c r="A313" s="139"/>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39"/>
      <c r="AA313" s="139"/>
      <c r="AB313" s="139"/>
      <c r="AC313" s="139"/>
      <c r="AD313" s="139"/>
      <c r="AE313" s="139"/>
      <c r="AF313" s="139"/>
      <c r="AG313" s="139"/>
      <c r="AH313" s="139"/>
      <c r="AI313" s="139"/>
      <c r="AJ313" s="139"/>
      <c r="AK313" s="139"/>
      <c r="AL313" s="139"/>
    </row>
    <row r="314" spans="1:38" ht="20.25" customHeight="1">
      <c r="A314" s="139"/>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39"/>
      <c r="AA314" s="139"/>
      <c r="AB314" s="139"/>
      <c r="AC314" s="139"/>
      <c r="AD314" s="139"/>
      <c r="AE314" s="139"/>
      <c r="AF314" s="139"/>
      <c r="AG314" s="139"/>
      <c r="AH314" s="139"/>
      <c r="AI314" s="139"/>
      <c r="AJ314" s="139"/>
      <c r="AK314" s="139"/>
      <c r="AL314" s="139"/>
    </row>
    <row r="315" spans="1:38" ht="20.25" customHeight="1">
      <c r="A315" s="139"/>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39"/>
      <c r="AA315" s="139"/>
      <c r="AB315" s="139"/>
      <c r="AC315" s="139"/>
      <c r="AD315" s="139"/>
      <c r="AE315" s="139"/>
      <c r="AF315" s="139"/>
      <c r="AG315" s="139"/>
      <c r="AH315" s="139"/>
      <c r="AI315" s="139"/>
      <c r="AJ315" s="139"/>
      <c r="AK315" s="139"/>
      <c r="AL315" s="139"/>
    </row>
    <row r="316" spans="1:38" ht="20.25" customHeight="1">
      <c r="A316" s="139"/>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39"/>
      <c r="AA316" s="139"/>
      <c r="AB316" s="139"/>
      <c r="AC316" s="139"/>
      <c r="AD316" s="139"/>
      <c r="AE316" s="139"/>
      <c r="AF316" s="139"/>
      <c r="AG316" s="139"/>
      <c r="AH316" s="139"/>
      <c r="AI316" s="139"/>
      <c r="AJ316" s="139"/>
      <c r="AK316" s="139"/>
      <c r="AL316" s="139"/>
    </row>
    <row r="317" spans="1:38" ht="20.25" customHeight="1">
      <c r="A317" s="139"/>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39"/>
      <c r="AA317" s="139"/>
      <c r="AB317" s="139"/>
      <c r="AC317" s="139"/>
      <c r="AD317" s="139"/>
      <c r="AE317" s="139"/>
      <c r="AF317" s="139"/>
      <c r="AG317" s="139"/>
      <c r="AH317" s="139"/>
      <c r="AI317" s="139"/>
      <c r="AJ317" s="139"/>
      <c r="AK317" s="139"/>
      <c r="AL317" s="139"/>
    </row>
    <row r="318" spans="1:38" ht="20.25" customHeight="1">
      <c r="A318" s="139"/>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39"/>
      <c r="AA318" s="139"/>
      <c r="AB318" s="139"/>
      <c r="AC318" s="139"/>
      <c r="AD318" s="139"/>
      <c r="AE318" s="139"/>
      <c r="AF318" s="139"/>
      <c r="AG318" s="139"/>
      <c r="AH318" s="139"/>
      <c r="AI318" s="139"/>
      <c r="AJ318" s="139"/>
      <c r="AK318" s="139"/>
      <c r="AL318" s="139"/>
    </row>
    <row r="319" spans="1:38" ht="20.25" customHeight="1">
      <c r="A319" s="139"/>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39"/>
      <c r="AA319" s="139"/>
      <c r="AB319" s="139"/>
      <c r="AC319" s="139"/>
      <c r="AD319" s="139"/>
      <c r="AE319" s="139"/>
      <c r="AF319" s="139"/>
      <c r="AG319" s="139"/>
      <c r="AH319" s="139"/>
      <c r="AI319" s="139"/>
      <c r="AJ319" s="139"/>
      <c r="AK319" s="139"/>
      <c r="AL319" s="139"/>
    </row>
    <row r="320" spans="1:38" ht="20.25" customHeight="1">
      <c r="A320" s="139"/>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39"/>
      <c r="AA320" s="139"/>
      <c r="AB320" s="139"/>
      <c r="AC320" s="139"/>
      <c r="AD320" s="139"/>
      <c r="AE320" s="139"/>
      <c r="AF320" s="139"/>
      <c r="AG320" s="139"/>
      <c r="AH320" s="139"/>
      <c r="AI320" s="139"/>
      <c r="AJ320" s="139"/>
      <c r="AK320" s="139"/>
      <c r="AL320" s="139"/>
    </row>
    <row r="321" spans="1:38" ht="20.25" customHeight="1">
      <c r="A321" s="139"/>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39"/>
      <c r="AA321" s="139"/>
      <c r="AB321" s="139"/>
      <c r="AC321" s="139"/>
      <c r="AD321" s="139"/>
      <c r="AE321" s="139"/>
      <c r="AF321" s="139"/>
      <c r="AG321" s="139"/>
      <c r="AH321" s="139"/>
      <c r="AI321" s="139"/>
      <c r="AJ321" s="139"/>
      <c r="AK321" s="139"/>
      <c r="AL321" s="139"/>
    </row>
    <row r="322" spans="1:38" ht="20.25" customHeight="1">
      <c r="A322" s="139"/>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39"/>
      <c r="AA322" s="139"/>
      <c r="AB322" s="139"/>
      <c r="AC322" s="139"/>
      <c r="AD322" s="139"/>
      <c r="AE322" s="139"/>
      <c r="AF322" s="139"/>
      <c r="AG322" s="139"/>
      <c r="AH322" s="139"/>
      <c r="AI322" s="139"/>
      <c r="AJ322" s="139"/>
      <c r="AK322" s="139"/>
      <c r="AL322" s="139"/>
    </row>
    <row r="323" spans="1:38" ht="20.25" customHeight="1">
      <c r="A323" s="139"/>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39"/>
      <c r="AA323" s="139"/>
      <c r="AB323" s="139"/>
      <c r="AC323" s="139"/>
      <c r="AD323" s="139"/>
      <c r="AE323" s="139"/>
      <c r="AF323" s="139"/>
      <c r="AG323" s="139"/>
      <c r="AH323" s="139"/>
      <c r="AI323" s="139"/>
      <c r="AJ323" s="139"/>
      <c r="AK323" s="139"/>
      <c r="AL323" s="139"/>
    </row>
    <row r="324" spans="1:38" ht="20.25" customHeight="1">
      <c r="A324" s="139"/>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39"/>
      <c r="AA324" s="139"/>
      <c r="AB324" s="139"/>
      <c r="AC324" s="139"/>
      <c r="AD324" s="139"/>
      <c r="AE324" s="139"/>
      <c r="AF324" s="139"/>
      <c r="AG324" s="139"/>
      <c r="AH324" s="139"/>
      <c r="AI324" s="139"/>
      <c r="AJ324" s="139"/>
      <c r="AK324" s="139"/>
      <c r="AL324" s="139"/>
    </row>
    <row r="325" spans="1:38" ht="20.25" customHeight="1">
      <c r="A325" s="139"/>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39"/>
      <c r="AA325" s="139"/>
      <c r="AB325" s="139"/>
      <c r="AC325" s="139"/>
      <c r="AD325" s="139"/>
      <c r="AE325" s="139"/>
      <c r="AF325" s="139"/>
      <c r="AG325" s="139"/>
      <c r="AH325" s="139"/>
      <c r="AI325" s="139"/>
      <c r="AJ325" s="139"/>
      <c r="AK325" s="139"/>
      <c r="AL325" s="139"/>
    </row>
    <row r="326" spans="1:38" ht="20.25" customHeight="1">
      <c r="A326" s="139"/>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39"/>
      <c r="AA326" s="139"/>
      <c r="AB326" s="139"/>
      <c r="AC326" s="139"/>
      <c r="AD326" s="139"/>
      <c r="AE326" s="139"/>
      <c r="AF326" s="139"/>
      <c r="AG326" s="139"/>
      <c r="AH326" s="139"/>
      <c r="AI326" s="139"/>
      <c r="AJ326" s="139"/>
      <c r="AK326" s="139"/>
      <c r="AL326" s="139"/>
    </row>
    <row r="327" spans="1:38" ht="20.25" customHeight="1">
      <c r="A327" s="139"/>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39"/>
      <c r="AA327" s="139"/>
      <c r="AB327" s="139"/>
      <c r="AC327" s="139"/>
      <c r="AD327" s="139"/>
      <c r="AE327" s="139"/>
      <c r="AF327" s="139"/>
      <c r="AG327" s="139"/>
      <c r="AH327" s="139"/>
      <c r="AI327" s="139"/>
      <c r="AJ327" s="139"/>
      <c r="AK327" s="139"/>
      <c r="AL327" s="139"/>
    </row>
    <row r="328" spans="1:38" ht="20.25" customHeight="1">
      <c r="A328" s="139"/>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39"/>
      <c r="AA328" s="139"/>
      <c r="AB328" s="139"/>
      <c r="AC328" s="139"/>
      <c r="AD328" s="139"/>
      <c r="AE328" s="139"/>
      <c r="AF328" s="139"/>
      <c r="AG328" s="139"/>
      <c r="AH328" s="139"/>
      <c r="AI328" s="139"/>
      <c r="AJ328" s="139"/>
      <c r="AK328" s="139"/>
      <c r="AL328" s="139"/>
    </row>
    <row r="329" spans="1:38" ht="20.25" customHeight="1">
      <c r="A329" s="139"/>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39"/>
      <c r="AA329" s="139"/>
      <c r="AB329" s="139"/>
      <c r="AC329" s="139"/>
      <c r="AD329" s="139"/>
      <c r="AE329" s="139"/>
      <c r="AF329" s="139"/>
      <c r="AG329" s="139"/>
      <c r="AH329" s="139"/>
      <c r="AI329" s="139"/>
      <c r="AJ329" s="139"/>
      <c r="AK329" s="139"/>
      <c r="AL329" s="139"/>
    </row>
    <row r="330" spans="1:38" ht="20.25" customHeight="1">
      <c r="A330" s="139"/>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39"/>
      <c r="AA330" s="139"/>
      <c r="AB330" s="139"/>
      <c r="AC330" s="139"/>
      <c r="AD330" s="139"/>
      <c r="AE330" s="139"/>
      <c r="AF330" s="139"/>
      <c r="AG330" s="139"/>
      <c r="AH330" s="139"/>
      <c r="AI330" s="139"/>
      <c r="AJ330" s="139"/>
      <c r="AK330" s="139"/>
      <c r="AL330" s="139"/>
    </row>
    <row r="331" spans="1:38" ht="20.25" customHeight="1">
      <c r="A331" s="139"/>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39"/>
      <c r="AA331" s="139"/>
      <c r="AB331" s="139"/>
      <c r="AC331" s="139"/>
      <c r="AD331" s="139"/>
      <c r="AE331" s="139"/>
      <c r="AF331" s="139"/>
      <c r="AG331" s="139"/>
      <c r="AH331" s="139"/>
      <c r="AI331" s="139"/>
      <c r="AJ331" s="139"/>
      <c r="AK331" s="139"/>
      <c r="AL331" s="139"/>
    </row>
    <row r="332" spans="1:38" ht="20.25" customHeight="1">
      <c r="A332" s="139"/>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39"/>
      <c r="AA332" s="139"/>
      <c r="AB332" s="139"/>
      <c r="AC332" s="139"/>
      <c r="AD332" s="139"/>
      <c r="AE332" s="139"/>
      <c r="AF332" s="139"/>
      <c r="AG332" s="139"/>
      <c r="AH332" s="139"/>
      <c r="AI332" s="139"/>
      <c r="AJ332" s="139"/>
      <c r="AK332" s="139"/>
      <c r="AL332" s="139"/>
    </row>
    <row r="333" spans="1:38" ht="20.25" customHeight="1">
      <c r="A333" s="139"/>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39"/>
      <c r="AA333" s="139"/>
      <c r="AB333" s="139"/>
      <c r="AC333" s="139"/>
      <c r="AD333" s="139"/>
      <c r="AE333" s="139"/>
      <c r="AF333" s="139"/>
      <c r="AG333" s="139"/>
      <c r="AH333" s="139"/>
      <c r="AI333" s="139"/>
      <c r="AJ333" s="139"/>
      <c r="AK333" s="139"/>
      <c r="AL333" s="139"/>
    </row>
    <row r="334" spans="1:38" ht="20.25" customHeight="1">
      <c r="A334" s="139"/>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39"/>
      <c r="AA334" s="139"/>
      <c r="AB334" s="139"/>
      <c r="AC334" s="139"/>
      <c r="AD334" s="139"/>
      <c r="AE334" s="139"/>
      <c r="AF334" s="139"/>
      <c r="AG334" s="139"/>
      <c r="AH334" s="139"/>
      <c r="AI334" s="139"/>
      <c r="AJ334" s="139"/>
      <c r="AK334" s="139"/>
      <c r="AL334" s="139"/>
    </row>
    <row r="335" spans="1:38" ht="20.25" customHeight="1">
      <c r="A335" s="139"/>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39"/>
      <c r="AA335" s="139"/>
      <c r="AB335" s="139"/>
      <c r="AC335" s="139"/>
      <c r="AD335" s="139"/>
      <c r="AE335" s="139"/>
      <c r="AF335" s="139"/>
      <c r="AG335" s="139"/>
      <c r="AH335" s="139"/>
      <c r="AI335" s="139"/>
      <c r="AJ335" s="139"/>
      <c r="AK335" s="139"/>
      <c r="AL335" s="139"/>
    </row>
    <row r="336" spans="1:38" ht="20.25" customHeight="1">
      <c r="A336" s="139"/>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39"/>
      <c r="AA336" s="139"/>
      <c r="AB336" s="139"/>
      <c r="AC336" s="139"/>
      <c r="AD336" s="139"/>
      <c r="AE336" s="139"/>
      <c r="AF336" s="139"/>
      <c r="AG336" s="139"/>
      <c r="AH336" s="139"/>
      <c r="AI336" s="139"/>
      <c r="AJ336" s="139"/>
      <c r="AK336" s="139"/>
      <c r="AL336" s="139"/>
    </row>
    <row r="337" spans="1:38" ht="20.25" customHeight="1">
      <c r="A337" s="139"/>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39"/>
      <c r="AA337" s="139"/>
      <c r="AB337" s="139"/>
      <c r="AC337" s="139"/>
      <c r="AD337" s="139"/>
      <c r="AE337" s="139"/>
      <c r="AF337" s="139"/>
      <c r="AG337" s="139"/>
      <c r="AH337" s="139"/>
      <c r="AI337" s="139"/>
      <c r="AJ337" s="139"/>
      <c r="AK337" s="139"/>
      <c r="AL337" s="139"/>
    </row>
    <row r="338" spans="1:38" ht="20.25" customHeight="1">
      <c r="A338" s="139"/>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39"/>
      <c r="AA338" s="139"/>
      <c r="AB338" s="139"/>
      <c r="AC338" s="139"/>
      <c r="AD338" s="139"/>
      <c r="AE338" s="139"/>
      <c r="AF338" s="139"/>
      <c r="AG338" s="139"/>
      <c r="AH338" s="139"/>
      <c r="AI338" s="139"/>
      <c r="AJ338" s="139"/>
      <c r="AK338" s="139"/>
      <c r="AL338" s="139"/>
    </row>
    <row r="339" spans="1:38" ht="20.25" customHeight="1">
      <c r="A339" s="139"/>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39"/>
      <c r="AA339" s="139"/>
      <c r="AB339" s="139"/>
      <c r="AC339" s="139"/>
      <c r="AD339" s="139"/>
      <c r="AE339" s="139"/>
      <c r="AF339" s="139"/>
      <c r="AG339" s="139"/>
      <c r="AH339" s="139"/>
      <c r="AI339" s="139"/>
      <c r="AJ339" s="139"/>
      <c r="AK339" s="139"/>
      <c r="AL339" s="139"/>
    </row>
    <row r="340" spans="1:38" ht="20.25" customHeight="1">
      <c r="A340" s="139"/>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39"/>
      <c r="AA340" s="139"/>
      <c r="AB340" s="139"/>
      <c r="AC340" s="139"/>
      <c r="AD340" s="139"/>
      <c r="AE340" s="139"/>
      <c r="AF340" s="139"/>
      <c r="AG340" s="139"/>
      <c r="AH340" s="139"/>
      <c r="AI340" s="139"/>
      <c r="AJ340" s="139"/>
      <c r="AK340" s="139"/>
      <c r="AL340" s="139"/>
    </row>
    <row r="341" spans="1:38" ht="20.25" customHeight="1">
      <c r="A341" s="139"/>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39"/>
      <c r="AA341" s="139"/>
      <c r="AB341" s="139"/>
      <c r="AC341" s="139"/>
      <c r="AD341" s="139"/>
      <c r="AE341" s="139"/>
      <c r="AF341" s="139"/>
      <c r="AG341" s="139"/>
      <c r="AH341" s="139"/>
      <c r="AI341" s="139"/>
      <c r="AJ341" s="139"/>
      <c r="AK341" s="139"/>
      <c r="AL341" s="139"/>
    </row>
    <row r="342" spans="1:38" ht="20.25" customHeight="1">
      <c r="A342" s="139"/>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39"/>
      <c r="AA342" s="139"/>
      <c r="AB342" s="139"/>
      <c r="AC342" s="139"/>
      <c r="AD342" s="139"/>
      <c r="AE342" s="139"/>
      <c r="AF342" s="139"/>
      <c r="AG342" s="139"/>
      <c r="AH342" s="139"/>
      <c r="AI342" s="139"/>
      <c r="AJ342" s="139"/>
      <c r="AK342" s="139"/>
      <c r="AL342" s="139"/>
    </row>
    <row r="343" spans="1:38" ht="20.25" customHeight="1">
      <c r="A343" s="139"/>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39"/>
      <c r="AA343" s="139"/>
      <c r="AB343" s="139"/>
      <c r="AC343" s="139"/>
      <c r="AD343" s="139"/>
      <c r="AE343" s="139"/>
      <c r="AF343" s="139"/>
      <c r="AG343" s="139"/>
      <c r="AH343" s="139"/>
      <c r="AI343" s="139"/>
      <c r="AJ343" s="139"/>
      <c r="AK343" s="139"/>
      <c r="AL343" s="139"/>
    </row>
    <row r="344" spans="1:38" ht="20.25" customHeight="1">
      <c r="A344" s="139"/>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39"/>
      <c r="AA344" s="139"/>
      <c r="AB344" s="139"/>
      <c r="AC344" s="139"/>
      <c r="AD344" s="139"/>
      <c r="AE344" s="139"/>
      <c r="AF344" s="139"/>
      <c r="AG344" s="139"/>
      <c r="AH344" s="139"/>
      <c r="AI344" s="139"/>
      <c r="AJ344" s="139"/>
      <c r="AK344" s="139"/>
      <c r="AL344" s="139"/>
    </row>
    <row r="345" spans="1:38" ht="20.25" customHeight="1">
      <c r="A345" s="139"/>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39"/>
      <c r="AA345" s="139"/>
      <c r="AB345" s="139"/>
      <c r="AC345" s="139"/>
      <c r="AD345" s="139"/>
      <c r="AE345" s="139"/>
      <c r="AF345" s="139"/>
      <c r="AG345" s="139"/>
      <c r="AH345" s="139"/>
      <c r="AI345" s="139"/>
      <c r="AJ345" s="139"/>
      <c r="AK345" s="139"/>
      <c r="AL345" s="139"/>
    </row>
    <row r="346" spans="1:38" ht="20.25" customHeight="1">
      <c r="A346" s="139"/>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39"/>
      <c r="AA346" s="139"/>
      <c r="AB346" s="139"/>
      <c r="AC346" s="139"/>
      <c r="AD346" s="139"/>
      <c r="AE346" s="139"/>
      <c r="AF346" s="139"/>
      <c r="AG346" s="139"/>
      <c r="AH346" s="139"/>
      <c r="AI346" s="139"/>
      <c r="AJ346" s="139"/>
      <c r="AK346" s="139"/>
      <c r="AL346" s="139"/>
    </row>
    <row r="347" spans="1:38" ht="20.25" customHeight="1">
      <c r="A347" s="139"/>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39"/>
      <c r="AA347" s="139"/>
      <c r="AB347" s="139"/>
      <c r="AC347" s="139"/>
      <c r="AD347" s="139"/>
      <c r="AE347" s="139"/>
      <c r="AF347" s="139"/>
      <c r="AG347" s="139"/>
      <c r="AH347" s="139"/>
      <c r="AI347" s="139"/>
      <c r="AJ347" s="139"/>
      <c r="AK347" s="139"/>
      <c r="AL347" s="139"/>
    </row>
    <row r="348" spans="1:38" ht="20.25" customHeight="1">
      <c r="A348" s="139"/>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39"/>
      <c r="AA348" s="139"/>
      <c r="AB348" s="139"/>
      <c r="AC348" s="139"/>
      <c r="AD348" s="139"/>
      <c r="AE348" s="139"/>
      <c r="AF348" s="139"/>
      <c r="AG348" s="139"/>
      <c r="AH348" s="139"/>
      <c r="AI348" s="139"/>
      <c r="AJ348" s="139"/>
      <c r="AK348" s="139"/>
      <c r="AL348" s="139"/>
    </row>
    <row r="349" spans="1:38" ht="20.25" customHeight="1">
      <c r="A349" s="139"/>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39"/>
      <c r="AA349" s="139"/>
      <c r="AB349" s="139"/>
      <c r="AC349" s="139"/>
      <c r="AD349" s="139"/>
      <c r="AE349" s="139"/>
      <c r="AF349" s="139"/>
      <c r="AG349" s="139"/>
      <c r="AH349" s="139"/>
      <c r="AI349" s="139"/>
      <c r="AJ349" s="139"/>
      <c r="AK349" s="139"/>
      <c r="AL349" s="139"/>
    </row>
    <row r="350" spans="1:38" ht="20.25" customHeight="1">
      <c r="A350" s="139"/>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39"/>
      <c r="AA350" s="139"/>
      <c r="AB350" s="139"/>
      <c r="AC350" s="139"/>
      <c r="AD350" s="139"/>
      <c r="AE350" s="139"/>
      <c r="AF350" s="139"/>
      <c r="AG350" s="139"/>
      <c r="AH350" s="139"/>
      <c r="AI350" s="139"/>
      <c r="AJ350" s="139"/>
      <c r="AK350" s="139"/>
      <c r="AL350" s="139"/>
    </row>
    <row r="351" spans="1:38" ht="20.25" customHeight="1">
      <c r="A351" s="139"/>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39"/>
      <c r="AA351" s="139"/>
      <c r="AB351" s="139"/>
      <c r="AC351" s="139"/>
      <c r="AD351" s="139"/>
      <c r="AE351" s="139"/>
      <c r="AF351" s="139"/>
      <c r="AG351" s="139"/>
      <c r="AH351" s="139"/>
      <c r="AI351" s="139"/>
      <c r="AJ351" s="139"/>
      <c r="AK351" s="139"/>
      <c r="AL351" s="139"/>
    </row>
    <row r="352" spans="1:38" ht="20.25" customHeight="1">
      <c r="A352" s="139"/>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39"/>
      <c r="AA352" s="139"/>
      <c r="AB352" s="139"/>
      <c r="AC352" s="139"/>
      <c r="AD352" s="139"/>
      <c r="AE352" s="139"/>
      <c r="AF352" s="139"/>
      <c r="AG352" s="139"/>
      <c r="AH352" s="139"/>
      <c r="AI352" s="139"/>
      <c r="AJ352" s="139"/>
      <c r="AK352" s="139"/>
      <c r="AL352" s="139"/>
    </row>
    <row r="353" spans="1:38" ht="20.25" customHeight="1">
      <c r="A353" s="139"/>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39"/>
      <c r="AA353" s="139"/>
      <c r="AB353" s="139"/>
      <c r="AC353" s="139"/>
      <c r="AD353" s="139"/>
      <c r="AE353" s="139"/>
      <c r="AF353" s="139"/>
      <c r="AG353" s="139"/>
      <c r="AH353" s="139"/>
      <c r="AI353" s="139"/>
      <c r="AJ353" s="139"/>
      <c r="AK353" s="139"/>
      <c r="AL353" s="139"/>
    </row>
    <row r="354" spans="1:38" ht="20.25" customHeight="1">
      <c r="A354" s="139"/>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39"/>
      <c r="AA354" s="139"/>
      <c r="AB354" s="139"/>
      <c r="AC354" s="139"/>
      <c r="AD354" s="139"/>
      <c r="AE354" s="139"/>
      <c r="AF354" s="139"/>
      <c r="AG354" s="139"/>
      <c r="AH354" s="139"/>
      <c r="AI354" s="139"/>
      <c r="AJ354" s="139"/>
      <c r="AK354" s="139"/>
      <c r="AL354" s="139"/>
    </row>
    <row r="355" spans="1:38" ht="20.25" customHeight="1">
      <c r="A355" s="139"/>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39"/>
      <c r="AA355" s="139"/>
      <c r="AB355" s="139"/>
      <c r="AC355" s="139"/>
      <c r="AD355" s="139"/>
      <c r="AE355" s="139"/>
      <c r="AF355" s="139"/>
      <c r="AG355" s="139"/>
      <c r="AH355" s="139"/>
      <c r="AI355" s="139"/>
      <c r="AJ355" s="139"/>
      <c r="AK355" s="139"/>
      <c r="AL355" s="139"/>
    </row>
    <row r="356" spans="1:38" ht="20.25" customHeight="1">
      <c r="A356" s="139"/>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39"/>
      <c r="AA356" s="139"/>
      <c r="AB356" s="139"/>
      <c r="AC356" s="139"/>
      <c r="AD356" s="139"/>
      <c r="AE356" s="139"/>
      <c r="AF356" s="139"/>
      <c r="AG356" s="139"/>
      <c r="AH356" s="139"/>
      <c r="AI356" s="139"/>
      <c r="AJ356" s="139"/>
      <c r="AK356" s="139"/>
      <c r="AL356" s="139"/>
    </row>
    <row r="357" spans="1:38" ht="20.25" customHeight="1">
      <c r="A357" s="139"/>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39"/>
      <c r="AA357" s="139"/>
      <c r="AB357" s="139"/>
      <c r="AC357" s="139"/>
      <c r="AD357" s="139"/>
      <c r="AE357" s="139"/>
      <c r="AF357" s="139"/>
      <c r="AG357" s="139"/>
      <c r="AH357" s="139"/>
      <c r="AI357" s="139"/>
      <c r="AJ357" s="139"/>
      <c r="AK357" s="139"/>
      <c r="AL357" s="139"/>
    </row>
    <row r="358" spans="1:38" ht="20.25" customHeight="1">
      <c r="A358" s="139"/>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39"/>
      <c r="AA358" s="139"/>
      <c r="AB358" s="139"/>
      <c r="AC358" s="139"/>
      <c r="AD358" s="139"/>
      <c r="AE358" s="139"/>
      <c r="AF358" s="139"/>
      <c r="AG358" s="139"/>
      <c r="AH358" s="139"/>
      <c r="AI358" s="139"/>
      <c r="AJ358" s="139"/>
      <c r="AK358" s="139"/>
      <c r="AL358" s="139"/>
    </row>
    <row r="359" spans="1:38" ht="20.25" customHeight="1">
      <c r="A359" s="139"/>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39"/>
      <c r="AA359" s="139"/>
      <c r="AB359" s="139"/>
      <c r="AC359" s="139"/>
      <c r="AD359" s="139"/>
      <c r="AE359" s="139"/>
      <c r="AF359" s="139"/>
      <c r="AG359" s="139"/>
      <c r="AH359" s="139"/>
      <c r="AI359" s="139"/>
      <c r="AJ359" s="139"/>
      <c r="AK359" s="139"/>
      <c r="AL359" s="139"/>
    </row>
    <row r="360" spans="1:38" ht="20.25" customHeight="1">
      <c r="A360" s="139"/>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39"/>
      <c r="AA360" s="139"/>
      <c r="AB360" s="139"/>
      <c r="AC360" s="139"/>
      <c r="AD360" s="139"/>
      <c r="AE360" s="139"/>
      <c r="AF360" s="139"/>
      <c r="AG360" s="139"/>
      <c r="AH360" s="139"/>
      <c r="AI360" s="139"/>
      <c r="AJ360" s="139"/>
      <c r="AK360" s="139"/>
      <c r="AL360" s="139"/>
    </row>
    <row r="361" spans="1:38" ht="20.25" customHeight="1">
      <c r="A361" s="139"/>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39"/>
      <c r="AA361" s="139"/>
      <c r="AB361" s="139"/>
      <c r="AC361" s="139"/>
      <c r="AD361" s="139"/>
      <c r="AE361" s="139"/>
      <c r="AF361" s="139"/>
      <c r="AG361" s="139"/>
      <c r="AH361" s="139"/>
      <c r="AI361" s="139"/>
      <c r="AJ361" s="139"/>
      <c r="AK361" s="139"/>
      <c r="AL361" s="139"/>
    </row>
    <row r="362" spans="1:38" ht="20.25" customHeight="1">
      <c r="A362" s="139"/>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39"/>
      <c r="AA362" s="139"/>
      <c r="AB362" s="139"/>
      <c r="AC362" s="139"/>
      <c r="AD362" s="139"/>
      <c r="AE362" s="139"/>
      <c r="AF362" s="139"/>
      <c r="AG362" s="139"/>
      <c r="AH362" s="139"/>
      <c r="AI362" s="139"/>
      <c r="AJ362" s="139"/>
      <c r="AK362" s="139"/>
      <c r="AL362" s="139"/>
    </row>
    <row r="363" spans="1:38" ht="20.25" customHeight="1">
      <c r="A363" s="139"/>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39"/>
      <c r="AA363" s="139"/>
      <c r="AB363" s="139"/>
      <c r="AC363" s="139"/>
      <c r="AD363" s="139"/>
      <c r="AE363" s="139"/>
      <c r="AF363" s="139"/>
      <c r="AG363" s="139"/>
      <c r="AH363" s="139"/>
      <c r="AI363" s="139"/>
      <c r="AJ363" s="139"/>
      <c r="AK363" s="139"/>
      <c r="AL363" s="139"/>
    </row>
    <row r="364" spans="1:38" ht="20.25" customHeight="1">
      <c r="A364" s="139"/>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39"/>
      <c r="AA364" s="139"/>
      <c r="AB364" s="139"/>
      <c r="AC364" s="139"/>
      <c r="AD364" s="139"/>
      <c r="AE364" s="139"/>
      <c r="AF364" s="139"/>
      <c r="AG364" s="139"/>
      <c r="AH364" s="139"/>
      <c r="AI364" s="139"/>
      <c r="AJ364" s="139"/>
      <c r="AK364" s="139"/>
      <c r="AL364" s="139"/>
    </row>
    <row r="365" spans="1:38" ht="20.25" customHeight="1">
      <c r="A365" s="139"/>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39"/>
      <c r="AA365" s="139"/>
      <c r="AB365" s="139"/>
      <c r="AC365" s="139"/>
      <c r="AD365" s="139"/>
      <c r="AE365" s="139"/>
      <c r="AF365" s="139"/>
      <c r="AG365" s="139"/>
      <c r="AH365" s="139"/>
      <c r="AI365" s="139"/>
      <c r="AJ365" s="139"/>
      <c r="AK365" s="139"/>
      <c r="AL365" s="139"/>
    </row>
    <row r="366" spans="1:38" ht="20.25" customHeight="1">
      <c r="A366" s="139"/>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39"/>
      <c r="AA366" s="139"/>
      <c r="AB366" s="139"/>
      <c r="AC366" s="139"/>
      <c r="AD366" s="139"/>
      <c r="AE366" s="139"/>
      <c r="AF366" s="139"/>
      <c r="AG366" s="139"/>
      <c r="AH366" s="139"/>
      <c r="AI366" s="139"/>
      <c r="AJ366" s="139"/>
      <c r="AK366" s="139"/>
      <c r="AL366" s="139"/>
    </row>
    <row r="367" spans="1:38" ht="20.25" customHeight="1">
      <c r="A367" s="139"/>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39"/>
      <c r="AA367" s="139"/>
      <c r="AB367" s="139"/>
      <c r="AC367" s="139"/>
      <c r="AD367" s="139"/>
      <c r="AE367" s="139"/>
      <c r="AF367" s="139"/>
      <c r="AG367" s="139"/>
      <c r="AH367" s="139"/>
      <c r="AI367" s="139"/>
      <c r="AJ367" s="139"/>
      <c r="AK367" s="139"/>
      <c r="AL367" s="139"/>
    </row>
    <row r="368" spans="1:38" ht="20.25" customHeight="1">
      <c r="A368" s="139"/>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39"/>
      <c r="AA368" s="139"/>
      <c r="AB368" s="139"/>
      <c r="AC368" s="139"/>
      <c r="AD368" s="139"/>
      <c r="AE368" s="139"/>
      <c r="AF368" s="139"/>
      <c r="AG368" s="139"/>
      <c r="AH368" s="139"/>
      <c r="AI368" s="139"/>
      <c r="AJ368" s="139"/>
      <c r="AK368" s="139"/>
      <c r="AL368" s="139"/>
    </row>
    <row r="369" spans="1:38" ht="20.25" customHeight="1">
      <c r="A369" s="139"/>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39"/>
      <c r="AA369" s="139"/>
      <c r="AB369" s="139"/>
      <c r="AC369" s="139"/>
      <c r="AD369" s="139"/>
      <c r="AE369" s="139"/>
      <c r="AF369" s="139"/>
      <c r="AG369" s="139"/>
      <c r="AH369" s="139"/>
      <c r="AI369" s="139"/>
      <c r="AJ369" s="139"/>
      <c r="AK369" s="139"/>
      <c r="AL369" s="139"/>
    </row>
    <row r="370" spans="1:38" ht="20.25" customHeight="1">
      <c r="A370" s="139"/>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39"/>
      <c r="AA370" s="139"/>
      <c r="AB370" s="139"/>
      <c r="AC370" s="139"/>
      <c r="AD370" s="139"/>
      <c r="AE370" s="139"/>
      <c r="AF370" s="139"/>
      <c r="AG370" s="139"/>
      <c r="AH370" s="139"/>
      <c r="AI370" s="139"/>
      <c r="AJ370" s="139"/>
      <c r="AK370" s="139"/>
      <c r="AL370" s="139"/>
    </row>
    <row r="371" spans="1:38" ht="20.25" customHeight="1">
      <c r="A371" s="139"/>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39"/>
      <c r="AA371" s="139"/>
      <c r="AB371" s="139"/>
      <c r="AC371" s="139"/>
      <c r="AD371" s="139"/>
      <c r="AE371" s="139"/>
      <c r="AF371" s="139"/>
      <c r="AG371" s="139"/>
      <c r="AH371" s="139"/>
      <c r="AI371" s="139"/>
      <c r="AJ371" s="139"/>
      <c r="AK371" s="139"/>
      <c r="AL371" s="139"/>
    </row>
    <row r="372" spans="1:38" ht="20.25" customHeight="1">
      <c r="A372" s="139"/>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39"/>
      <c r="AA372" s="139"/>
      <c r="AB372" s="139"/>
      <c r="AC372" s="139"/>
      <c r="AD372" s="139"/>
      <c r="AE372" s="139"/>
      <c r="AF372" s="139"/>
      <c r="AG372" s="139"/>
      <c r="AH372" s="139"/>
      <c r="AI372" s="139"/>
      <c r="AJ372" s="139"/>
      <c r="AK372" s="139"/>
      <c r="AL372" s="139"/>
    </row>
    <row r="373" spans="1:38" ht="20.25" customHeight="1">
      <c r="A373" s="139"/>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39"/>
      <c r="AA373" s="139"/>
      <c r="AB373" s="139"/>
      <c r="AC373" s="139"/>
      <c r="AD373" s="139"/>
      <c r="AE373" s="139"/>
      <c r="AF373" s="139"/>
      <c r="AG373" s="139"/>
      <c r="AH373" s="139"/>
      <c r="AI373" s="139"/>
      <c r="AJ373" s="139"/>
      <c r="AK373" s="139"/>
      <c r="AL373" s="139"/>
    </row>
    <row r="374" spans="1:38" ht="20.25" customHeight="1">
      <c r="A374" s="139"/>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39"/>
      <c r="AA374" s="139"/>
      <c r="AB374" s="139"/>
      <c r="AC374" s="139"/>
      <c r="AD374" s="139"/>
      <c r="AE374" s="139"/>
      <c r="AF374" s="139"/>
      <c r="AG374" s="139"/>
      <c r="AH374" s="139"/>
      <c r="AI374" s="139"/>
      <c r="AJ374" s="139"/>
      <c r="AK374" s="139"/>
      <c r="AL374" s="139"/>
    </row>
    <row r="375" spans="1:38" ht="20.25" customHeight="1">
      <c r="A375" s="139"/>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39"/>
      <c r="AA375" s="139"/>
      <c r="AB375" s="139"/>
      <c r="AC375" s="139"/>
      <c r="AD375" s="139"/>
      <c r="AE375" s="139"/>
      <c r="AF375" s="139"/>
      <c r="AG375" s="139"/>
      <c r="AH375" s="139"/>
      <c r="AI375" s="139"/>
      <c r="AJ375" s="139"/>
      <c r="AK375" s="139"/>
      <c r="AL375" s="139"/>
    </row>
    <row r="376" spans="1:38" ht="20.25" customHeight="1">
      <c r="A376" s="139"/>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39"/>
      <c r="AA376" s="139"/>
      <c r="AB376" s="139"/>
      <c r="AC376" s="139"/>
      <c r="AD376" s="139"/>
      <c r="AE376" s="139"/>
      <c r="AF376" s="139"/>
      <c r="AG376" s="139"/>
      <c r="AH376" s="139"/>
      <c r="AI376" s="139"/>
      <c r="AJ376" s="139"/>
      <c r="AK376" s="139"/>
      <c r="AL376" s="139"/>
    </row>
    <row r="377" spans="1:38" ht="20.25" customHeight="1">
      <c r="A377" s="139"/>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39"/>
      <c r="AA377" s="139"/>
      <c r="AB377" s="139"/>
      <c r="AC377" s="139"/>
      <c r="AD377" s="139"/>
      <c r="AE377" s="139"/>
      <c r="AF377" s="139"/>
      <c r="AG377" s="139"/>
      <c r="AH377" s="139"/>
      <c r="AI377" s="139"/>
      <c r="AJ377" s="139"/>
      <c r="AK377" s="139"/>
      <c r="AL377" s="139"/>
    </row>
    <row r="378" spans="1:38" ht="20.25" customHeight="1">
      <c r="A378" s="139"/>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39"/>
      <c r="AA378" s="139"/>
      <c r="AB378" s="139"/>
      <c r="AC378" s="139"/>
      <c r="AD378" s="139"/>
      <c r="AE378" s="139"/>
      <c r="AF378" s="139"/>
      <c r="AG378" s="139"/>
      <c r="AH378" s="139"/>
      <c r="AI378" s="139"/>
      <c r="AJ378" s="139"/>
      <c r="AK378" s="139"/>
      <c r="AL378" s="139"/>
    </row>
    <row r="379" spans="1:38" ht="20.25" customHeight="1">
      <c r="A379" s="139"/>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39"/>
      <c r="AA379" s="139"/>
      <c r="AB379" s="139"/>
      <c r="AC379" s="139"/>
      <c r="AD379" s="139"/>
      <c r="AE379" s="139"/>
      <c r="AF379" s="139"/>
      <c r="AG379" s="139"/>
      <c r="AH379" s="139"/>
      <c r="AI379" s="139"/>
      <c r="AJ379" s="139"/>
      <c r="AK379" s="139"/>
      <c r="AL379" s="139"/>
    </row>
    <row r="380" spans="1:38" ht="20.25" customHeight="1">
      <c r="A380" s="139"/>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39"/>
      <c r="AA380" s="139"/>
      <c r="AB380" s="139"/>
      <c r="AC380" s="139"/>
      <c r="AD380" s="139"/>
      <c r="AE380" s="139"/>
      <c r="AF380" s="139"/>
      <c r="AG380" s="139"/>
      <c r="AH380" s="139"/>
      <c r="AI380" s="139"/>
      <c r="AJ380" s="139"/>
      <c r="AK380" s="139"/>
      <c r="AL380" s="139"/>
    </row>
    <row r="381" spans="1:38" ht="20.25" customHeight="1">
      <c r="A381" s="139"/>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39"/>
      <c r="AA381" s="139"/>
      <c r="AB381" s="139"/>
      <c r="AC381" s="139"/>
      <c r="AD381" s="139"/>
      <c r="AE381" s="139"/>
      <c r="AF381" s="139"/>
      <c r="AG381" s="139"/>
      <c r="AH381" s="139"/>
      <c r="AI381" s="139"/>
      <c r="AJ381" s="139"/>
      <c r="AK381" s="139"/>
      <c r="AL381" s="139"/>
    </row>
    <row r="382" spans="1:38" ht="20.25" customHeight="1">
      <c r="A382" s="139"/>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39"/>
      <c r="AA382" s="139"/>
      <c r="AB382" s="139"/>
      <c r="AC382" s="139"/>
      <c r="AD382" s="139"/>
      <c r="AE382" s="139"/>
      <c r="AF382" s="139"/>
      <c r="AG382" s="139"/>
      <c r="AH382" s="139"/>
      <c r="AI382" s="139"/>
      <c r="AJ382" s="139"/>
      <c r="AK382" s="139"/>
      <c r="AL382" s="139"/>
    </row>
    <row r="383" spans="1:38" ht="20.25" customHeight="1">
      <c r="A383" s="139"/>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39"/>
      <c r="AA383" s="139"/>
      <c r="AB383" s="139"/>
      <c r="AC383" s="139"/>
      <c r="AD383" s="139"/>
      <c r="AE383" s="139"/>
      <c r="AF383" s="139"/>
      <c r="AG383" s="139"/>
      <c r="AH383" s="139"/>
      <c r="AI383" s="139"/>
      <c r="AJ383" s="139"/>
      <c r="AK383" s="139"/>
      <c r="AL383" s="139"/>
    </row>
    <row r="384" spans="1:38" ht="20.25" customHeight="1">
      <c r="A384" s="139"/>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39"/>
      <c r="AA384" s="139"/>
      <c r="AB384" s="139"/>
      <c r="AC384" s="139"/>
      <c r="AD384" s="139"/>
      <c r="AE384" s="139"/>
      <c r="AF384" s="139"/>
      <c r="AG384" s="139"/>
      <c r="AH384" s="139"/>
      <c r="AI384" s="139"/>
      <c r="AJ384" s="139"/>
      <c r="AK384" s="139"/>
      <c r="AL384" s="139"/>
    </row>
    <row r="385" spans="1:38" ht="20.25" customHeight="1">
      <c r="A385" s="139"/>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39"/>
      <c r="AA385" s="139"/>
      <c r="AB385" s="139"/>
      <c r="AC385" s="139"/>
      <c r="AD385" s="139"/>
      <c r="AE385" s="139"/>
      <c r="AF385" s="139"/>
      <c r="AG385" s="139"/>
      <c r="AH385" s="139"/>
      <c r="AI385" s="139"/>
      <c r="AJ385" s="139"/>
      <c r="AK385" s="139"/>
      <c r="AL385" s="139"/>
    </row>
    <row r="386" spans="1:38" ht="20.25" customHeight="1">
      <c r="A386" s="139"/>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39"/>
      <c r="AA386" s="139"/>
      <c r="AB386" s="139"/>
      <c r="AC386" s="139"/>
      <c r="AD386" s="139"/>
      <c r="AE386" s="139"/>
      <c r="AF386" s="139"/>
      <c r="AG386" s="139"/>
      <c r="AH386" s="139"/>
      <c r="AI386" s="139"/>
      <c r="AJ386" s="139"/>
      <c r="AK386" s="139"/>
      <c r="AL386" s="139"/>
    </row>
    <row r="387" spans="1:38" ht="20.25" customHeight="1">
      <c r="A387" s="139"/>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39"/>
      <c r="AA387" s="139"/>
      <c r="AB387" s="139"/>
      <c r="AC387" s="139"/>
      <c r="AD387" s="139"/>
      <c r="AE387" s="139"/>
      <c r="AF387" s="139"/>
      <c r="AG387" s="139"/>
      <c r="AH387" s="139"/>
      <c r="AI387" s="139"/>
      <c r="AJ387" s="139"/>
      <c r="AK387" s="139"/>
      <c r="AL387" s="139"/>
    </row>
    <row r="388" spans="1:38" ht="20.25" customHeight="1">
      <c r="A388" s="139"/>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39"/>
      <c r="AA388" s="139"/>
      <c r="AB388" s="139"/>
      <c r="AC388" s="139"/>
      <c r="AD388" s="139"/>
      <c r="AE388" s="139"/>
      <c r="AF388" s="139"/>
      <c r="AG388" s="139"/>
      <c r="AH388" s="139"/>
      <c r="AI388" s="139"/>
      <c r="AJ388" s="139"/>
      <c r="AK388" s="139"/>
      <c r="AL388" s="139"/>
    </row>
    <row r="389" spans="1:38" ht="20.25" customHeight="1">
      <c r="A389" s="139"/>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39"/>
      <c r="AA389" s="139"/>
      <c r="AB389" s="139"/>
      <c r="AC389" s="139"/>
      <c r="AD389" s="139"/>
      <c r="AE389" s="139"/>
      <c r="AF389" s="139"/>
      <c r="AG389" s="139"/>
      <c r="AH389" s="139"/>
      <c r="AI389" s="139"/>
      <c r="AJ389" s="139"/>
      <c r="AK389" s="139"/>
      <c r="AL389" s="139"/>
    </row>
    <row r="390" spans="1:38" ht="20.25" customHeight="1">
      <c r="A390" s="139"/>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39"/>
      <c r="AA390" s="139"/>
      <c r="AB390" s="139"/>
      <c r="AC390" s="139"/>
      <c r="AD390" s="139"/>
      <c r="AE390" s="139"/>
      <c r="AF390" s="139"/>
      <c r="AG390" s="139"/>
      <c r="AH390" s="139"/>
      <c r="AI390" s="139"/>
      <c r="AJ390" s="139"/>
      <c r="AK390" s="139"/>
      <c r="AL390" s="139"/>
    </row>
    <row r="391" spans="1:38" ht="20.25" customHeight="1">
      <c r="A391" s="139"/>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39"/>
      <c r="AA391" s="139"/>
      <c r="AB391" s="139"/>
      <c r="AC391" s="139"/>
      <c r="AD391" s="139"/>
      <c r="AE391" s="139"/>
      <c r="AF391" s="139"/>
      <c r="AG391" s="139"/>
      <c r="AH391" s="139"/>
      <c r="AI391" s="139"/>
      <c r="AJ391" s="139"/>
      <c r="AK391" s="139"/>
      <c r="AL391" s="139"/>
    </row>
    <row r="392" spans="1:38" ht="20.25" customHeight="1">
      <c r="A392" s="139"/>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39"/>
      <c r="AA392" s="139"/>
      <c r="AB392" s="139"/>
      <c r="AC392" s="139"/>
      <c r="AD392" s="139"/>
      <c r="AE392" s="139"/>
      <c r="AF392" s="139"/>
      <c r="AG392" s="139"/>
      <c r="AH392" s="139"/>
      <c r="AI392" s="139"/>
      <c r="AJ392" s="139"/>
      <c r="AK392" s="139"/>
      <c r="AL392" s="139"/>
    </row>
    <row r="393" spans="1:38" ht="20.25" customHeight="1">
      <c r="A393" s="139"/>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39"/>
      <c r="AA393" s="139"/>
      <c r="AB393" s="139"/>
      <c r="AC393" s="139"/>
      <c r="AD393" s="139"/>
      <c r="AE393" s="139"/>
      <c r="AF393" s="139"/>
      <c r="AG393" s="139"/>
      <c r="AH393" s="139"/>
      <c r="AI393" s="139"/>
      <c r="AJ393" s="139"/>
      <c r="AK393" s="139"/>
      <c r="AL393" s="139"/>
    </row>
    <row r="394" spans="1:38" ht="20.25" customHeight="1">
      <c r="A394" s="139"/>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39"/>
      <c r="AA394" s="139"/>
      <c r="AB394" s="139"/>
      <c r="AC394" s="139"/>
      <c r="AD394" s="139"/>
      <c r="AE394" s="139"/>
      <c r="AF394" s="139"/>
      <c r="AG394" s="139"/>
      <c r="AH394" s="139"/>
      <c r="AI394" s="139"/>
      <c r="AJ394" s="139"/>
      <c r="AK394" s="139"/>
      <c r="AL394" s="139"/>
    </row>
    <row r="395" spans="1:38" ht="20.25" customHeight="1">
      <c r="A395" s="139"/>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39"/>
      <c r="AA395" s="139"/>
      <c r="AB395" s="139"/>
      <c r="AC395" s="139"/>
      <c r="AD395" s="139"/>
      <c r="AE395" s="139"/>
      <c r="AF395" s="139"/>
      <c r="AG395" s="139"/>
      <c r="AH395" s="139"/>
      <c r="AI395" s="139"/>
      <c r="AJ395" s="139"/>
      <c r="AK395" s="139"/>
      <c r="AL395" s="139"/>
    </row>
    <row r="396" spans="1:38" ht="20.25" customHeight="1">
      <c r="A396" s="139"/>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39"/>
      <c r="AA396" s="139"/>
      <c r="AB396" s="139"/>
      <c r="AC396" s="139"/>
      <c r="AD396" s="139"/>
      <c r="AE396" s="139"/>
      <c r="AF396" s="139"/>
      <c r="AG396" s="139"/>
      <c r="AH396" s="139"/>
      <c r="AI396" s="139"/>
      <c r="AJ396" s="139"/>
      <c r="AK396" s="139"/>
      <c r="AL396" s="139"/>
    </row>
    <row r="397" spans="1:38" ht="20.25" customHeight="1">
      <c r="A397" s="139"/>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39"/>
      <c r="AA397" s="139"/>
      <c r="AB397" s="139"/>
      <c r="AC397" s="139"/>
      <c r="AD397" s="139"/>
      <c r="AE397" s="139"/>
      <c r="AF397" s="139"/>
      <c r="AG397" s="139"/>
      <c r="AH397" s="139"/>
      <c r="AI397" s="139"/>
      <c r="AJ397" s="139"/>
      <c r="AK397" s="139"/>
      <c r="AL397" s="139"/>
    </row>
    <row r="398" spans="1:38" ht="20.25" customHeight="1">
      <c r="A398" s="139"/>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39"/>
      <c r="AA398" s="139"/>
      <c r="AB398" s="139"/>
      <c r="AC398" s="139"/>
      <c r="AD398" s="139"/>
      <c r="AE398" s="139"/>
      <c r="AF398" s="139"/>
      <c r="AG398" s="139"/>
      <c r="AH398" s="139"/>
      <c r="AI398" s="139"/>
      <c r="AJ398" s="139"/>
      <c r="AK398" s="139"/>
      <c r="AL398" s="139"/>
    </row>
    <row r="399" spans="1:38" ht="20.25" customHeight="1">
      <c r="A399" s="139"/>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39"/>
      <c r="AA399" s="139"/>
      <c r="AB399" s="139"/>
      <c r="AC399" s="139"/>
      <c r="AD399" s="139"/>
      <c r="AE399" s="139"/>
      <c r="AF399" s="139"/>
      <c r="AG399" s="139"/>
      <c r="AH399" s="139"/>
      <c r="AI399" s="139"/>
      <c r="AJ399" s="139"/>
      <c r="AK399" s="139"/>
      <c r="AL399" s="139"/>
    </row>
    <row r="400" spans="1:38" ht="20.25" customHeight="1">
      <c r="A400" s="139"/>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39"/>
      <c r="AA400" s="139"/>
      <c r="AB400" s="139"/>
      <c r="AC400" s="139"/>
      <c r="AD400" s="139"/>
      <c r="AE400" s="139"/>
      <c r="AF400" s="139"/>
      <c r="AG400" s="139"/>
      <c r="AH400" s="139"/>
      <c r="AI400" s="139"/>
      <c r="AJ400" s="139"/>
      <c r="AK400" s="139"/>
      <c r="AL400" s="139"/>
    </row>
    <row r="401" spans="1:38" ht="20.25" customHeight="1">
      <c r="A401" s="139"/>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39"/>
      <c r="AA401" s="139"/>
      <c r="AB401" s="139"/>
      <c r="AC401" s="139"/>
      <c r="AD401" s="139"/>
      <c r="AE401" s="139"/>
      <c r="AF401" s="139"/>
      <c r="AG401" s="139"/>
      <c r="AH401" s="139"/>
      <c r="AI401" s="139"/>
      <c r="AJ401" s="139"/>
      <c r="AK401" s="139"/>
      <c r="AL401" s="139"/>
    </row>
    <row r="402" spans="1:38" ht="20.25" customHeight="1">
      <c r="A402" s="139"/>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39"/>
      <c r="AA402" s="139"/>
      <c r="AB402" s="139"/>
      <c r="AC402" s="139"/>
      <c r="AD402" s="139"/>
      <c r="AE402" s="139"/>
      <c r="AF402" s="139"/>
      <c r="AG402" s="139"/>
      <c r="AH402" s="139"/>
      <c r="AI402" s="139"/>
      <c r="AJ402" s="139"/>
      <c r="AK402" s="139"/>
      <c r="AL402" s="139"/>
    </row>
    <row r="403" spans="1:38" ht="20.25" customHeight="1">
      <c r="A403" s="139"/>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39"/>
      <c r="AA403" s="139"/>
      <c r="AB403" s="139"/>
      <c r="AC403" s="139"/>
      <c r="AD403" s="139"/>
      <c r="AE403" s="139"/>
      <c r="AF403" s="139"/>
      <c r="AG403" s="139"/>
      <c r="AH403" s="139"/>
      <c r="AI403" s="139"/>
      <c r="AJ403" s="139"/>
      <c r="AK403" s="139"/>
      <c r="AL403" s="139"/>
    </row>
    <row r="404" spans="1:38" ht="20.25" customHeight="1">
      <c r="A404" s="139"/>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39"/>
      <c r="AA404" s="139"/>
      <c r="AB404" s="139"/>
      <c r="AC404" s="139"/>
      <c r="AD404" s="139"/>
      <c r="AE404" s="139"/>
      <c r="AF404" s="139"/>
      <c r="AG404" s="139"/>
      <c r="AH404" s="139"/>
      <c r="AI404" s="139"/>
      <c r="AJ404" s="139"/>
      <c r="AK404" s="139"/>
      <c r="AL404" s="139"/>
    </row>
    <row r="405" spans="1:38" ht="20.25" customHeight="1">
      <c r="A405" s="139"/>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39"/>
      <c r="AA405" s="139"/>
      <c r="AB405" s="139"/>
      <c r="AC405" s="139"/>
      <c r="AD405" s="139"/>
      <c r="AE405" s="139"/>
      <c r="AF405" s="139"/>
      <c r="AG405" s="139"/>
      <c r="AH405" s="139"/>
      <c r="AI405" s="139"/>
      <c r="AJ405" s="139"/>
      <c r="AK405" s="139"/>
      <c r="AL405" s="139"/>
    </row>
    <row r="406" spans="1:38" ht="20.25" customHeight="1">
      <c r="A406" s="139"/>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39"/>
      <c r="AA406" s="139"/>
      <c r="AB406" s="139"/>
      <c r="AC406" s="139"/>
      <c r="AD406" s="139"/>
      <c r="AE406" s="139"/>
      <c r="AF406" s="139"/>
      <c r="AG406" s="139"/>
      <c r="AH406" s="139"/>
      <c r="AI406" s="139"/>
      <c r="AJ406" s="139"/>
      <c r="AK406" s="139"/>
      <c r="AL406" s="139"/>
    </row>
    <row r="407" spans="1:38" ht="20.25" customHeight="1">
      <c r="A407" s="139"/>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39"/>
      <c r="AA407" s="139"/>
      <c r="AB407" s="139"/>
      <c r="AC407" s="139"/>
      <c r="AD407" s="139"/>
      <c r="AE407" s="139"/>
      <c r="AF407" s="139"/>
      <c r="AG407" s="139"/>
      <c r="AH407" s="139"/>
      <c r="AI407" s="139"/>
      <c r="AJ407" s="139"/>
      <c r="AK407" s="139"/>
      <c r="AL407" s="139"/>
    </row>
    <row r="408" spans="1:38" ht="20.25" customHeight="1">
      <c r="A408" s="139"/>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39"/>
      <c r="AA408" s="139"/>
      <c r="AB408" s="139"/>
      <c r="AC408" s="139"/>
      <c r="AD408" s="139"/>
      <c r="AE408" s="139"/>
      <c r="AF408" s="139"/>
      <c r="AG408" s="139"/>
      <c r="AH408" s="139"/>
      <c r="AI408" s="139"/>
      <c r="AJ408" s="139"/>
      <c r="AK408" s="139"/>
      <c r="AL408" s="139"/>
    </row>
    <row r="409" spans="1:38" ht="20.25" customHeight="1">
      <c r="A409" s="139"/>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39"/>
      <c r="AA409" s="139"/>
      <c r="AB409" s="139"/>
      <c r="AC409" s="139"/>
      <c r="AD409" s="139"/>
      <c r="AE409" s="139"/>
      <c r="AF409" s="139"/>
      <c r="AG409" s="139"/>
      <c r="AH409" s="139"/>
      <c r="AI409" s="139"/>
      <c r="AJ409" s="139"/>
      <c r="AK409" s="139"/>
      <c r="AL409" s="139"/>
    </row>
    <row r="410" spans="1:38" ht="20.25" customHeight="1">
      <c r="A410" s="139"/>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39"/>
      <c r="AA410" s="139"/>
      <c r="AB410" s="139"/>
      <c r="AC410" s="139"/>
      <c r="AD410" s="139"/>
      <c r="AE410" s="139"/>
      <c r="AF410" s="139"/>
      <c r="AG410" s="139"/>
      <c r="AH410" s="139"/>
      <c r="AI410" s="139"/>
      <c r="AJ410" s="139"/>
      <c r="AK410" s="139"/>
      <c r="AL410" s="139"/>
    </row>
    <row r="411" spans="1:38" ht="20.25" customHeight="1">
      <c r="A411" s="139"/>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39"/>
      <c r="AA411" s="139"/>
      <c r="AB411" s="139"/>
      <c r="AC411" s="139"/>
      <c r="AD411" s="139"/>
      <c r="AE411" s="139"/>
      <c r="AF411" s="139"/>
      <c r="AG411" s="139"/>
      <c r="AH411" s="139"/>
      <c r="AI411" s="139"/>
      <c r="AJ411" s="139"/>
      <c r="AK411" s="139"/>
      <c r="AL411" s="139"/>
    </row>
    <row r="412" spans="1:38" ht="20.25" customHeight="1">
      <c r="A412" s="139"/>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39"/>
      <c r="AA412" s="139"/>
      <c r="AB412" s="139"/>
      <c r="AC412" s="139"/>
      <c r="AD412" s="139"/>
      <c r="AE412" s="139"/>
      <c r="AF412" s="139"/>
      <c r="AG412" s="139"/>
      <c r="AH412" s="139"/>
      <c r="AI412" s="139"/>
      <c r="AJ412" s="139"/>
      <c r="AK412" s="139"/>
      <c r="AL412" s="139"/>
    </row>
    <row r="413" spans="1:38" ht="20.25" customHeight="1">
      <c r="A413" s="139"/>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39"/>
      <c r="AA413" s="139"/>
      <c r="AB413" s="139"/>
      <c r="AC413" s="139"/>
      <c r="AD413" s="139"/>
      <c r="AE413" s="139"/>
      <c r="AF413" s="139"/>
      <c r="AG413" s="139"/>
      <c r="AH413" s="139"/>
      <c r="AI413" s="139"/>
      <c r="AJ413" s="139"/>
      <c r="AK413" s="139"/>
      <c r="AL413" s="139"/>
    </row>
    <row r="414" spans="1:38" ht="20.25" customHeight="1">
      <c r="A414" s="139"/>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39"/>
      <c r="AA414" s="139"/>
      <c r="AB414" s="139"/>
      <c r="AC414" s="139"/>
      <c r="AD414" s="139"/>
      <c r="AE414" s="139"/>
      <c r="AF414" s="139"/>
      <c r="AG414" s="139"/>
      <c r="AH414" s="139"/>
      <c r="AI414" s="139"/>
      <c r="AJ414" s="139"/>
      <c r="AK414" s="139"/>
      <c r="AL414" s="139"/>
    </row>
    <row r="415" spans="1:38" ht="20.25" customHeight="1">
      <c r="A415" s="139"/>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39"/>
      <c r="AA415" s="139"/>
      <c r="AB415" s="139"/>
      <c r="AC415" s="139"/>
      <c r="AD415" s="139"/>
      <c r="AE415" s="139"/>
      <c r="AF415" s="139"/>
      <c r="AG415" s="139"/>
      <c r="AH415" s="139"/>
      <c r="AI415" s="139"/>
      <c r="AJ415" s="139"/>
      <c r="AK415" s="139"/>
      <c r="AL415" s="139"/>
    </row>
    <row r="416" spans="1:38" ht="20.25" customHeight="1">
      <c r="A416" s="139"/>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39"/>
      <c r="AA416" s="139"/>
      <c r="AB416" s="139"/>
      <c r="AC416" s="139"/>
      <c r="AD416" s="139"/>
      <c r="AE416" s="139"/>
      <c r="AF416" s="139"/>
      <c r="AG416" s="139"/>
      <c r="AH416" s="139"/>
      <c r="AI416" s="139"/>
      <c r="AJ416" s="139"/>
      <c r="AK416" s="139"/>
      <c r="AL416" s="139"/>
    </row>
    <row r="417" spans="1:38" ht="20.25" customHeight="1">
      <c r="A417" s="139"/>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39"/>
      <c r="AA417" s="139"/>
      <c r="AB417" s="139"/>
      <c r="AC417" s="139"/>
      <c r="AD417" s="139"/>
      <c r="AE417" s="139"/>
      <c r="AF417" s="139"/>
      <c r="AG417" s="139"/>
      <c r="AH417" s="139"/>
      <c r="AI417" s="139"/>
      <c r="AJ417" s="139"/>
      <c r="AK417" s="139"/>
      <c r="AL417" s="139"/>
    </row>
    <row r="418" spans="1:38" ht="20.25" customHeight="1">
      <c r="A418" s="139"/>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39"/>
      <c r="AA418" s="139"/>
      <c r="AB418" s="139"/>
      <c r="AC418" s="139"/>
      <c r="AD418" s="139"/>
      <c r="AE418" s="139"/>
      <c r="AF418" s="139"/>
      <c r="AG418" s="139"/>
      <c r="AH418" s="139"/>
      <c r="AI418" s="139"/>
      <c r="AJ418" s="139"/>
      <c r="AK418" s="139"/>
      <c r="AL418" s="139"/>
    </row>
    <row r="419" spans="1:38" ht="20.25" customHeight="1">
      <c r="A419" s="139"/>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39"/>
      <c r="AA419" s="139"/>
      <c r="AB419" s="139"/>
      <c r="AC419" s="139"/>
      <c r="AD419" s="139"/>
      <c r="AE419" s="139"/>
      <c r="AF419" s="139"/>
      <c r="AG419" s="139"/>
      <c r="AH419" s="139"/>
      <c r="AI419" s="139"/>
      <c r="AJ419" s="139"/>
      <c r="AK419" s="139"/>
      <c r="AL419" s="139"/>
    </row>
    <row r="420" spans="1:38" ht="20.25" customHeight="1">
      <c r="A420" s="139"/>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39"/>
      <c r="AA420" s="139"/>
      <c r="AB420" s="139"/>
      <c r="AC420" s="139"/>
      <c r="AD420" s="139"/>
      <c r="AE420" s="139"/>
      <c r="AF420" s="139"/>
      <c r="AG420" s="139"/>
      <c r="AH420" s="139"/>
      <c r="AI420" s="139"/>
      <c r="AJ420" s="139"/>
      <c r="AK420" s="139"/>
      <c r="AL420" s="139"/>
    </row>
    <row r="421" spans="1:38" ht="20.25" customHeight="1">
      <c r="A421" s="139"/>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39"/>
      <c r="AA421" s="139"/>
      <c r="AB421" s="139"/>
      <c r="AC421" s="139"/>
      <c r="AD421" s="139"/>
      <c r="AE421" s="139"/>
      <c r="AF421" s="139"/>
      <c r="AG421" s="139"/>
      <c r="AH421" s="139"/>
      <c r="AI421" s="139"/>
      <c r="AJ421" s="139"/>
      <c r="AK421" s="139"/>
      <c r="AL421" s="139"/>
    </row>
    <row r="422" spans="1:38" ht="20.25" customHeight="1">
      <c r="A422" s="139"/>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39"/>
      <c r="AA422" s="139"/>
      <c r="AB422" s="139"/>
      <c r="AC422" s="139"/>
      <c r="AD422" s="139"/>
      <c r="AE422" s="139"/>
      <c r="AF422" s="139"/>
      <c r="AG422" s="139"/>
      <c r="AH422" s="139"/>
      <c r="AI422" s="139"/>
      <c r="AJ422" s="139"/>
      <c r="AK422" s="139"/>
      <c r="AL422" s="139"/>
    </row>
    <row r="423" spans="1:38" ht="20.25" customHeight="1">
      <c r="A423" s="139"/>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39"/>
      <c r="AA423" s="139"/>
      <c r="AB423" s="139"/>
      <c r="AC423" s="139"/>
      <c r="AD423" s="139"/>
      <c r="AE423" s="139"/>
      <c r="AF423" s="139"/>
      <c r="AG423" s="139"/>
      <c r="AH423" s="139"/>
      <c r="AI423" s="139"/>
      <c r="AJ423" s="139"/>
      <c r="AK423" s="139"/>
      <c r="AL423" s="139"/>
    </row>
    <row r="424" spans="1:38" ht="20.25" customHeight="1">
      <c r="A424" s="139"/>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39"/>
      <c r="AA424" s="139"/>
      <c r="AB424" s="139"/>
      <c r="AC424" s="139"/>
      <c r="AD424" s="139"/>
      <c r="AE424" s="139"/>
      <c r="AF424" s="139"/>
      <c r="AG424" s="139"/>
      <c r="AH424" s="139"/>
      <c r="AI424" s="139"/>
      <c r="AJ424" s="139"/>
      <c r="AK424" s="139"/>
      <c r="AL424" s="139"/>
    </row>
    <row r="425" spans="1:38" ht="20.25" customHeight="1">
      <c r="A425" s="139"/>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39"/>
      <c r="AA425" s="139"/>
      <c r="AB425" s="139"/>
      <c r="AC425" s="139"/>
      <c r="AD425" s="139"/>
      <c r="AE425" s="139"/>
      <c r="AF425" s="139"/>
      <c r="AG425" s="139"/>
      <c r="AH425" s="139"/>
      <c r="AI425" s="139"/>
      <c r="AJ425" s="139"/>
      <c r="AK425" s="139"/>
      <c r="AL425" s="139"/>
    </row>
    <row r="426" spans="1:38" ht="20.25" customHeight="1">
      <c r="A426" s="139"/>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39"/>
      <c r="AA426" s="139"/>
      <c r="AB426" s="139"/>
      <c r="AC426" s="139"/>
      <c r="AD426" s="139"/>
      <c r="AE426" s="139"/>
      <c r="AF426" s="139"/>
      <c r="AG426" s="139"/>
      <c r="AH426" s="139"/>
      <c r="AI426" s="139"/>
      <c r="AJ426" s="139"/>
      <c r="AK426" s="139"/>
      <c r="AL426" s="139"/>
    </row>
    <row r="427" spans="1:38" ht="20.25" customHeight="1">
      <c r="A427" s="139"/>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39"/>
      <c r="AA427" s="139"/>
      <c r="AB427" s="139"/>
      <c r="AC427" s="139"/>
      <c r="AD427" s="139"/>
      <c r="AE427" s="139"/>
      <c r="AF427" s="139"/>
      <c r="AG427" s="139"/>
      <c r="AH427" s="139"/>
      <c r="AI427" s="139"/>
      <c r="AJ427" s="139"/>
      <c r="AK427" s="139"/>
      <c r="AL427" s="139"/>
    </row>
    <row r="428" spans="1:38" ht="20.25" customHeight="1">
      <c r="A428" s="139"/>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39"/>
      <c r="AA428" s="139"/>
      <c r="AB428" s="139"/>
      <c r="AC428" s="139"/>
      <c r="AD428" s="139"/>
      <c r="AE428" s="139"/>
      <c r="AF428" s="139"/>
      <c r="AG428" s="139"/>
      <c r="AH428" s="139"/>
      <c r="AI428" s="139"/>
      <c r="AJ428" s="139"/>
      <c r="AK428" s="139"/>
      <c r="AL428" s="139"/>
    </row>
    <row r="429" spans="1:38" ht="20.25" customHeight="1">
      <c r="A429" s="139"/>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39"/>
      <c r="AA429" s="139"/>
      <c r="AB429" s="139"/>
      <c r="AC429" s="139"/>
      <c r="AD429" s="139"/>
      <c r="AE429" s="139"/>
      <c r="AF429" s="139"/>
      <c r="AG429" s="139"/>
      <c r="AH429" s="139"/>
      <c r="AI429" s="139"/>
      <c r="AJ429" s="139"/>
      <c r="AK429" s="139"/>
      <c r="AL429" s="139"/>
    </row>
    <row r="430" spans="1:38" ht="20.25" customHeight="1">
      <c r="A430" s="139"/>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39"/>
      <c r="AA430" s="139"/>
      <c r="AB430" s="139"/>
      <c r="AC430" s="139"/>
      <c r="AD430" s="139"/>
      <c r="AE430" s="139"/>
      <c r="AF430" s="139"/>
      <c r="AG430" s="139"/>
      <c r="AH430" s="139"/>
      <c r="AI430" s="139"/>
      <c r="AJ430" s="139"/>
      <c r="AK430" s="139"/>
      <c r="AL430" s="139"/>
    </row>
    <row r="431" spans="1:38" ht="20.25" customHeight="1">
      <c r="A431" s="139"/>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39"/>
      <c r="AA431" s="139"/>
      <c r="AB431" s="139"/>
      <c r="AC431" s="139"/>
      <c r="AD431" s="139"/>
      <c r="AE431" s="139"/>
      <c r="AF431" s="139"/>
      <c r="AG431" s="139"/>
      <c r="AH431" s="139"/>
      <c r="AI431" s="139"/>
      <c r="AJ431" s="139"/>
      <c r="AK431" s="139"/>
      <c r="AL431" s="139"/>
    </row>
    <row r="432" spans="1:38" ht="20.25" customHeight="1">
      <c r="A432" s="139"/>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39"/>
      <c r="AA432" s="139"/>
      <c r="AB432" s="139"/>
      <c r="AC432" s="139"/>
      <c r="AD432" s="139"/>
      <c r="AE432" s="139"/>
      <c r="AF432" s="139"/>
      <c r="AG432" s="139"/>
      <c r="AH432" s="139"/>
      <c r="AI432" s="139"/>
      <c r="AJ432" s="139"/>
      <c r="AK432" s="139"/>
      <c r="AL432" s="139"/>
    </row>
    <row r="433" spans="1:38" ht="20.25" customHeight="1">
      <c r="A433" s="139"/>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39"/>
      <c r="AA433" s="139"/>
      <c r="AB433" s="139"/>
      <c r="AC433" s="139"/>
      <c r="AD433" s="139"/>
      <c r="AE433" s="139"/>
      <c r="AF433" s="139"/>
      <c r="AG433" s="139"/>
      <c r="AH433" s="139"/>
      <c r="AI433" s="139"/>
      <c r="AJ433" s="139"/>
      <c r="AK433" s="139"/>
      <c r="AL433" s="139"/>
    </row>
    <row r="434" spans="1:38" ht="20.25" customHeight="1">
      <c r="A434" s="139"/>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39"/>
      <c r="AA434" s="139"/>
      <c r="AB434" s="139"/>
      <c r="AC434" s="139"/>
      <c r="AD434" s="139"/>
      <c r="AE434" s="139"/>
      <c r="AF434" s="139"/>
      <c r="AG434" s="139"/>
      <c r="AH434" s="139"/>
      <c r="AI434" s="139"/>
      <c r="AJ434" s="139"/>
      <c r="AK434" s="139"/>
      <c r="AL434" s="139"/>
    </row>
    <row r="435" spans="1:38" ht="20.25" customHeight="1">
      <c r="A435" s="139"/>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39"/>
      <c r="AA435" s="139"/>
      <c r="AB435" s="139"/>
      <c r="AC435" s="139"/>
      <c r="AD435" s="139"/>
      <c r="AE435" s="139"/>
      <c r="AF435" s="139"/>
      <c r="AG435" s="139"/>
      <c r="AH435" s="139"/>
      <c r="AI435" s="139"/>
      <c r="AJ435" s="139"/>
      <c r="AK435" s="139"/>
      <c r="AL435" s="139"/>
    </row>
    <row r="436" spans="1:38" ht="20.25" customHeight="1">
      <c r="A436" s="139"/>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39"/>
      <c r="AA436" s="139"/>
      <c r="AB436" s="139"/>
      <c r="AC436" s="139"/>
      <c r="AD436" s="139"/>
      <c r="AE436" s="139"/>
      <c r="AF436" s="139"/>
      <c r="AG436" s="139"/>
      <c r="AH436" s="139"/>
      <c r="AI436" s="139"/>
      <c r="AJ436" s="139"/>
      <c r="AK436" s="139"/>
      <c r="AL436" s="139"/>
    </row>
    <row r="437" spans="1:38" ht="20.25" customHeight="1">
      <c r="A437" s="139"/>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39"/>
      <c r="AA437" s="139"/>
      <c r="AB437" s="139"/>
      <c r="AC437" s="139"/>
      <c r="AD437" s="139"/>
      <c r="AE437" s="139"/>
      <c r="AF437" s="139"/>
      <c r="AG437" s="139"/>
      <c r="AH437" s="139"/>
      <c r="AI437" s="139"/>
      <c r="AJ437" s="139"/>
      <c r="AK437" s="139"/>
      <c r="AL437" s="139"/>
    </row>
    <row r="438" spans="1:38" ht="20.25" customHeight="1">
      <c r="A438" s="139"/>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39"/>
      <c r="AA438" s="139"/>
      <c r="AB438" s="139"/>
      <c r="AC438" s="139"/>
      <c r="AD438" s="139"/>
      <c r="AE438" s="139"/>
      <c r="AF438" s="139"/>
      <c r="AG438" s="139"/>
      <c r="AH438" s="139"/>
      <c r="AI438" s="139"/>
      <c r="AJ438" s="139"/>
      <c r="AK438" s="139"/>
      <c r="AL438" s="139"/>
    </row>
    <row r="439" spans="1:38" ht="20.25" customHeight="1">
      <c r="A439" s="139"/>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39"/>
      <c r="AA439" s="139"/>
      <c r="AB439" s="139"/>
      <c r="AC439" s="139"/>
      <c r="AD439" s="139"/>
      <c r="AE439" s="139"/>
      <c r="AF439" s="139"/>
      <c r="AG439" s="139"/>
      <c r="AH439" s="139"/>
      <c r="AI439" s="139"/>
      <c r="AJ439" s="139"/>
      <c r="AK439" s="139"/>
      <c r="AL439" s="139"/>
    </row>
    <row r="440" spans="1:38" ht="20.25" customHeight="1">
      <c r="A440" s="139"/>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39"/>
      <c r="AA440" s="139"/>
      <c r="AB440" s="139"/>
      <c r="AC440" s="139"/>
      <c r="AD440" s="139"/>
      <c r="AE440" s="139"/>
      <c r="AF440" s="139"/>
      <c r="AG440" s="139"/>
      <c r="AH440" s="139"/>
      <c r="AI440" s="139"/>
      <c r="AJ440" s="139"/>
      <c r="AK440" s="139"/>
      <c r="AL440" s="139"/>
    </row>
    <row r="441" spans="1:38" ht="20.25" customHeight="1">
      <c r="A441" s="139"/>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39"/>
      <c r="AA441" s="139"/>
      <c r="AB441" s="139"/>
      <c r="AC441" s="139"/>
      <c r="AD441" s="139"/>
      <c r="AE441" s="139"/>
      <c r="AF441" s="139"/>
      <c r="AG441" s="139"/>
      <c r="AH441" s="139"/>
      <c r="AI441" s="139"/>
      <c r="AJ441" s="139"/>
      <c r="AK441" s="139"/>
      <c r="AL441" s="139"/>
    </row>
    <row r="442" spans="1:38" ht="20.25" customHeight="1">
      <c r="A442" s="139"/>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39"/>
      <c r="AA442" s="139"/>
      <c r="AB442" s="139"/>
      <c r="AC442" s="139"/>
      <c r="AD442" s="139"/>
      <c r="AE442" s="139"/>
      <c r="AF442" s="139"/>
      <c r="AG442" s="139"/>
      <c r="AH442" s="139"/>
      <c r="AI442" s="139"/>
      <c r="AJ442" s="139"/>
      <c r="AK442" s="139"/>
      <c r="AL442" s="139"/>
    </row>
    <row r="443" spans="1:38" ht="20.25" customHeight="1">
      <c r="A443" s="139"/>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39"/>
      <c r="AA443" s="139"/>
      <c r="AB443" s="139"/>
      <c r="AC443" s="139"/>
      <c r="AD443" s="139"/>
      <c r="AE443" s="139"/>
      <c r="AF443" s="139"/>
      <c r="AG443" s="139"/>
      <c r="AH443" s="139"/>
      <c r="AI443" s="139"/>
      <c r="AJ443" s="139"/>
      <c r="AK443" s="139"/>
      <c r="AL443" s="139"/>
    </row>
    <row r="444" spans="1:38" ht="20.25" customHeight="1">
      <c r="A444" s="139"/>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39"/>
      <c r="AA444" s="139"/>
      <c r="AB444" s="139"/>
      <c r="AC444" s="139"/>
      <c r="AD444" s="139"/>
      <c r="AE444" s="139"/>
      <c r="AF444" s="139"/>
      <c r="AG444" s="139"/>
      <c r="AH444" s="139"/>
      <c r="AI444" s="139"/>
      <c r="AJ444" s="139"/>
      <c r="AK444" s="139"/>
      <c r="AL444" s="139"/>
    </row>
    <row r="445" spans="1:38" ht="20.25" customHeight="1">
      <c r="A445" s="139"/>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39"/>
      <c r="AA445" s="139"/>
      <c r="AB445" s="139"/>
      <c r="AC445" s="139"/>
      <c r="AD445" s="139"/>
      <c r="AE445" s="139"/>
      <c r="AF445" s="139"/>
      <c r="AG445" s="139"/>
      <c r="AH445" s="139"/>
      <c r="AI445" s="139"/>
      <c r="AJ445" s="139"/>
      <c r="AK445" s="139"/>
      <c r="AL445" s="139"/>
    </row>
    <row r="446" spans="1:38" ht="20.25" customHeight="1">
      <c r="A446" s="139"/>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39"/>
      <c r="AA446" s="139"/>
      <c r="AB446" s="139"/>
      <c r="AC446" s="139"/>
      <c r="AD446" s="139"/>
      <c r="AE446" s="139"/>
      <c r="AF446" s="139"/>
      <c r="AG446" s="139"/>
      <c r="AH446" s="139"/>
      <c r="AI446" s="139"/>
      <c r="AJ446" s="139"/>
      <c r="AK446" s="139"/>
      <c r="AL446" s="139"/>
    </row>
    <row r="447" spans="1:38" ht="20.25" customHeight="1">
      <c r="A447" s="139"/>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39"/>
      <c r="AA447" s="139"/>
      <c r="AB447" s="139"/>
      <c r="AC447" s="139"/>
      <c r="AD447" s="139"/>
      <c r="AE447" s="139"/>
      <c r="AF447" s="139"/>
      <c r="AG447" s="139"/>
      <c r="AH447" s="139"/>
      <c r="AI447" s="139"/>
      <c r="AJ447" s="139"/>
      <c r="AK447" s="139"/>
      <c r="AL447" s="139"/>
    </row>
    <row r="448" spans="1:38" ht="20.25" customHeight="1">
      <c r="A448" s="139"/>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39"/>
      <c r="AA448" s="139"/>
      <c r="AB448" s="139"/>
      <c r="AC448" s="139"/>
      <c r="AD448" s="139"/>
      <c r="AE448" s="139"/>
      <c r="AF448" s="139"/>
      <c r="AG448" s="139"/>
      <c r="AH448" s="139"/>
      <c r="AI448" s="139"/>
      <c r="AJ448" s="139"/>
      <c r="AK448" s="139"/>
      <c r="AL448" s="139"/>
    </row>
    <row r="449" spans="1:38" ht="20.25" customHeight="1">
      <c r="A449" s="139"/>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39"/>
      <c r="AA449" s="139"/>
      <c r="AB449" s="139"/>
      <c r="AC449" s="139"/>
      <c r="AD449" s="139"/>
      <c r="AE449" s="139"/>
      <c r="AF449" s="139"/>
      <c r="AG449" s="139"/>
      <c r="AH449" s="139"/>
      <c r="AI449" s="139"/>
      <c r="AJ449" s="139"/>
      <c r="AK449" s="139"/>
      <c r="AL449" s="139"/>
    </row>
    <row r="450" spans="1:38" ht="20.25" customHeight="1">
      <c r="A450" s="139"/>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39"/>
      <c r="AA450" s="139"/>
      <c r="AB450" s="139"/>
      <c r="AC450" s="139"/>
      <c r="AD450" s="139"/>
      <c r="AE450" s="139"/>
      <c r="AF450" s="139"/>
      <c r="AG450" s="139"/>
      <c r="AH450" s="139"/>
      <c r="AI450" s="139"/>
      <c r="AJ450" s="139"/>
      <c r="AK450" s="139"/>
      <c r="AL450" s="139"/>
    </row>
    <row r="451" spans="1:38" ht="20.25" customHeight="1">
      <c r="A451" s="139"/>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39"/>
      <c r="AA451" s="139"/>
      <c r="AB451" s="139"/>
      <c r="AC451" s="139"/>
      <c r="AD451" s="139"/>
      <c r="AE451" s="139"/>
      <c r="AF451" s="139"/>
      <c r="AG451" s="139"/>
      <c r="AH451" s="139"/>
      <c r="AI451" s="139"/>
      <c r="AJ451" s="139"/>
      <c r="AK451" s="139"/>
      <c r="AL451" s="139"/>
    </row>
    <row r="452" spans="1:38" ht="20.25" customHeight="1">
      <c r="A452" s="139"/>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39"/>
      <c r="AA452" s="139"/>
      <c r="AB452" s="139"/>
      <c r="AC452" s="139"/>
      <c r="AD452" s="139"/>
      <c r="AE452" s="139"/>
      <c r="AF452" s="139"/>
      <c r="AG452" s="139"/>
      <c r="AH452" s="139"/>
      <c r="AI452" s="139"/>
      <c r="AJ452" s="139"/>
      <c r="AK452" s="139"/>
      <c r="AL452" s="139"/>
    </row>
    <row r="453" spans="1:38" ht="20.25" customHeight="1">
      <c r="A453" s="139"/>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39"/>
      <c r="AA453" s="139"/>
      <c r="AB453" s="139"/>
      <c r="AC453" s="139"/>
      <c r="AD453" s="139"/>
      <c r="AE453" s="139"/>
      <c r="AF453" s="139"/>
      <c r="AG453" s="139"/>
      <c r="AH453" s="139"/>
      <c r="AI453" s="139"/>
      <c r="AJ453" s="139"/>
      <c r="AK453" s="139"/>
      <c r="AL453" s="139"/>
    </row>
    <row r="454" spans="1:38" ht="20.25" customHeight="1">
      <c r="A454" s="139"/>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39"/>
      <c r="AA454" s="139"/>
      <c r="AB454" s="139"/>
      <c r="AC454" s="139"/>
      <c r="AD454" s="139"/>
      <c r="AE454" s="139"/>
      <c r="AF454" s="139"/>
      <c r="AG454" s="139"/>
      <c r="AH454" s="139"/>
      <c r="AI454" s="139"/>
      <c r="AJ454" s="139"/>
      <c r="AK454" s="139"/>
      <c r="AL454" s="139"/>
    </row>
    <row r="455" spans="1:38" ht="20.25" customHeight="1">
      <c r="A455" s="139"/>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39"/>
      <c r="AA455" s="139"/>
      <c r="AB455" s="139"/>
      <c r="AC455" s="139"/>
      <c r="AD455" s="139"/>
      <c r="AE455" s="139"/>
      <c r="AF455" s="139"/>
      <c r="AG455" s="139"/>
      <c r="AH455" s="139"/>
      <c r="AI455" s="139"/>
      <c r="AJ455" s="139"/>
      <c r="AK455" s="139"/>
      <c r="AL455" s="139"/>
    </row>
    <row r="456" spans="1:38" ht="20.25" customHeight="1">
      <c r="A456" s="139"/>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39"/>
      <c r="AA456" s="139"/>
      <c r="AB456" s="139"/>
      <c r="AC456" s="139"/>
      <c r="AD456" s="139"/>
      <c r="AE456" s="139"/>
      <c r="AF456" s="139"/>
      <c r="AG456" s="139"/>
      <c r="AH456" s="139"/>
      <c r="AI456" s="139"/>
      <c r="AJ456" s="139"/>
      <c r="AK456" s="139"/>
      <c r="AL456" s="139"/>
    </row>
    <row r="457" spans="1:38" ht="20.25" customHeight="1">
      <c r="A457" s="139"/>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39"/>
      <c r="AA457" s="139"/>
      <c r="AB457" s="139"/>
      <c r="AC457" s="139"/>
      <c r="AD457" s="139"/>
      <c r="AE457" s="139"/>
      <c r="AF457" s="139"/>
      <c r="AG457" s="139"/>
      <c r="AH457" s="139"/>
      <c r="AI457" s="139"/>
      <c r="AJ457" s="139"/>
      <c r="AK457" s="139"/>
      <c r="AL457" s="139"/>
    </row>
    <row r="458" spans="1:38" ht="20.25" customHeight="1">
      <c r="A458" s="139"/>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39"/>
      <c r="AA458" s="139"/>
      <c r="AB458" s="139"/>
      <c r="AC458" s="139"/>
      <c r="AD458" s="139"/>
      <c r="AE458" s="139"/>
      <c r="AF458" s="139"/>
      <c r="AG458" s="139"/>
      <c r="AH458" s="139"/>
      <c r="AI458" s="139"/>
      <c r="AJ458" s="139"/>
      <c r="AK458" s="139"/>
      <c r="AL458" s="139"/>
    </row>
    <row r="459" spans="1:38" ht="20.25" customHeight="1">
      <c r="A459" s="139"/>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39"/>
      <c r="AA459" s="139"/>
      <c r="AB459" s="139"/>
      <c r="AC459" s="139"/>
      <c r="AD459" s="139"/>
      <c r="AE459" s="139"/>
      <c r="AF459" s="139"/>
      <c r="AG459" s="139"/>
      <c r="AH459" s="139"/>
      <c r="AI459" s="139"/>
      <c r="AJ459" s="139"/>
      <c r="AK459" s="139"/>
      <c r="AL459" s="139"/>
    </row>
    <row r="460" spans="1:38" ht="20.25" customHeight="1">
      <c r="A460" s="139"/>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39"/>
      <c r="AA460" s="139"/>
      <c r="AB460" s="139"/>
      <c r="AC460" s="139"/>
      <c r="AD460" s="139"/>
      <c r="AE460" s="139"/>
      <c r="AF460" s="139"/>
      <c r="AG460" s="139"/>
      <c r="AH460" s="139"/>
      <c r="AI460" s="139"/>
      <c r="AJ460" s="139"/>
      <c r="AK460" s="139"/>
      <c r="AL460" s="139"/>
    </row>
    <row r="461" spans="1:38" ht="20.25" customHeight="1">
      <c r="A461" s="139"/>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39"/>
      <c r="AA461" s="139"/>
      <c r="AB461" s="139"/>
      <c r="AC461" s="139"/>
      <c r="AD461" s="139"/>
      <c r="AE461" s="139"/>
      <c r="AF461" s="139"/>
      <c r="AG461" s="139"/>
      <c r="AH461" s="139"/>
      <c r="AI461" s="139"/>
      <c r="AJ461" s="139"/>
      <c r="AK461" s="139"/>
      <c r="AL461" s="139"/>
    </row>
    <row r="462" spans="1:38" ht="20.25" customHeight="1">
      <c r="A462" s="139"/>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39"/>
      <c r="AA462" s="139"/>
      <c r="AB462" s="139"/>
      <c r="AC462" s="139"/>
      <c r="AD462" s="139"/>
      <c r="AE462" s="139"/>
      <c r="AF462" s="139"/>
      <c r="AG462" s="139"/>
      <c r="AH462" s="139"/>
      <c r="AI462" s="139"/>
      <c r="AJ462" s="139"/>
      <c r="AK462" s="139"/>
      <c r="AL462" s="139"/>
    </row>
    <row r="463" spans="1:38" ht="20.25" customHeight="1">
      <c r="A463" s="139"/>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39"/>
      <c r="AA463" s="139"/>
      <c r="AB463" s="139"/>
      <c r="AC463" s="139"/>
      <c r="AD463" s="139"/>
      <c r="AE463" s="139"/>
      <c r="AF463" s="139"/>
      <c r="AG463" s="139"/>
      <c r="AH463" s="139"/>
      <c r="AI463" s="139"/>
      <c r="AJ463" s="139"/>
      <c r="AK463" s="139"/>
      <c r="AL463" s="139"/>
    </row>
    <row r="464" spans="1:38" ht="20.25" customHeight="1">
      <c r="A464" s="139"/>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39"/>
      <c r="AA464" s="139"/>
      <c r="AB464" s="139"/>
      <c r="AC464" s="139"/>
      <c r="AD464" s="139"/>
      <c r="AE464" s="139"/>
      <c r="AF464" s="139"/>
      <c r="AG464" s="139"/>
      <c r="AH464" s="139"/>
      <c r="AI464" s="139"/>
      <c r="AJ464" s="139"/>
      <c r="AK464" s="139"/>
      <c r="AL464" s="139"/>
    </row>
    <row r="465" spans="1:38" ht="20.25" customHeight="1">
      <c r="A465" s="139"/>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39"/>
      <c r="AA465" s="139"/>
      <c r="AB465" s="139"/>
      <c r="AC465" s="139"/>
      <c r="AD465" s="139"/>
      <c r="AE465" s="139"/>
      <c r="AF465" s="139"/>
      <c r="AG465" s="139"/>
      <c r="AH465" s="139"/>
      <c r="AI465" s="139"/>
      <c r="AJ465" s="139"/>
      <c r="AK465" s="139"/>
      <c r="AL465" s="139"/>
    </row>
    <row r="466" spans="1:38" ht="20.25" customHeight="1">
      <c r="A466" s="139"/>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39"/>
      <c r="AA466" s="139"/>
      <c r="AB466" s="139"/>
      <c r="AC466" s="139"/>
      <c r="AD466" s="139"/>
      <c r="AE466" s="139"/>
      <c r="AF466" s="139"/>
      <c r="AG466" s="139"/>
      <c r="AH466" s="139"/>
      <c r="AI466" s="139"/>
      <c r="AJ466" s="139"/>
      <c r="AK466" s="139"/>
      <c r="AL466" s="139"/>
    </row>
    <row r="467" spans="1:38" ht="20.25" customHeight="1">
      <c r="A467" s="139"/>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39"/>
      <c r="AA467" s="139"/>
      <c r="AB467" s="139"/>
      <c r="AC467" s="139"/>
      <c r="AD467" s="139"/>
      <c r="AE467" s="139"/>
      <c r="AF467" s="139"/>
      <c r="AG467" s="139"/>
      <c r="AH467" s="139"/>
      <c r="AI467" s="139"/>
      <c r="AJ467" s="139"/>
      <c r="AK467" s="139"/>
      <c r="AL467" s="139"/>
    </row>
    <row r="468" spans="1:38" ht="20.25" customHeight="1">
      <c r="A468" s="139"/>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39"/>
      <c r="AA468" s="139"/>
      <c r="AB468" s="139"/>
      <c r="AC468" s="139"/>
      <c r="AD468" s="139"/>
      <c r="AE468" s="139"/>
      <c r="AF468" s="139"/>
      <c r="AG468" s="139"/>
      <c r="AH468" s="139"/>
      <c r="AI468" s="139"/>
      <c r="AJ468" s="139"/>
      <c r="AK468" s="139"/>
      <c r="AL468" s="139"/>
    </row>
    <row r="469" spans="1:38" ht="20.25" customHeight="1">
      <c r="A469" s="139"/>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39"/>
      <c r="AA469" s="139"/>
      <c r="AB469" s="139"/>
      <c r="AC469" s="139"/>
      <c r="AD469" s="139"/>
      <c r="AE469" s="139"/>
      <c r="AF469" s="139"/>
      <c r="AG469" s="139"/>
      <c r="AH469" s="139"/>
      <c r="AI469" s="139"/>
      <c r="AJ469" s="139"/>
      <c r="AK469" s="139"/>
      <c r="AL469" s="139"/>
    </row>
    <row r="470" spans="1:38" ht="20.25" customHeight="1">
      <c r="A470" s="139"/>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39"/>
      <c r="AA470" s="139"/>
      <c r="AB470" s="139"/>
      <c r="AC470" s="139"/>
      <c r="AD470" s="139"/>
      <c r="AE470" s="139"/>
      <c r="AF470" s="139"/>
      <c r="AG470" s="139"/>
      <c r="AH470" s="139"/>
      <c r="AI470" s="139"/>
      <c r="AJ470" s="139"/>
      <c r="AK470" s="139"/>
      <c r="AL470" s="139"/>
    </row>
    <row r="471" spans="1:38" ht="20.25" customHeight="1">
      <c r="A471" s="139"/>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39"/>
      <c r="AA471" s="139"/>
      <c r="AB471" s="139"/>
      <c r="AC471" s="139"/>
      <c r="AD471" s="139"/>
      <c r="AE471" s="139"/>
      <c r="AF471" s="139"/>
      <c r="AG471" s="139"/>
      <c r="AH471" s="139"/>
      <c r="AI471" s="139"/>
      <c r="AJ471" s="139"/>
      <c r="AK471" s="139"/>
      <c r="AL471" s="139"/>
    </row>
    <row r="472" spans="1:38" ht="20.25" customHeight="1">
      <c r="A472" s="139"/>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39"/>
      <c r="AA472" s="139"/>
      <c r="AB472" s="139"/>
      <c r="AC472" s="139"/>
      <c r="AD472" s="139"/>
      <c r="AE472" s="139"/>
      <c r="AF472" s="139"/>
      <c r="AG472" s="139"/>
      <c r="AH472" s="139"/>
      <c r="AI472" s="139"/>
      <c r="AJ472" s="139"/>
      <c r="AK472" s="139"/>
      <c r="AL472" s="139"/>
    </row>
    <row r="473" spans="1:38" ht="20.25" customHeight="1">
      <c r="A473" s="139"/>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39"/>
      <c r="AA473" s="139"/>
      <c r="AB473" s="139"/>
      <c r="AC473" s="139"/>
      <c r="AD473" s="139"/>
      <c r="AE473" s="139"/>
      <c r="AF473" s="139"/>
      <c r="AG473" s="139"/>
      <c r="AH473" s="139"/>
      <c r="AI473" s="139"/>
      <c r="AJ473" s="139"/>
      <c r="AK473" s="139"/>
      <c r="AL473" s="139"/>
    </row>
    <row r="474" spans="1:38" ht="20.25" customHeight="1">
      <c r="A474" s="139"/>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39"/>
      <c r="AA474" s="139"/>
      <c r="AB474" s="139"/>
      <c r="AC474" s="139"/>
      <c r="AD474" s="139"/>
      <c r="AE474" s="139"/>
      <c r="AF474" s="139"/>
      <c r="AG474" s="139"/>
      <c r="AH474" s="139"/>
      <c r="AI474" s="139"/>
      <c r="AJ474" s="139"/>
      <c r="AK474" s="139"/>
      <c r="AL474" s="139"/>
    </row>
    <row r="475" spans="1:38" ht="20.25" customHeight="1">
      <c r="A475" s="139"/>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39"/>
      <c r="AA475" s="139"/>
      <c r="AB475" s="139"/>
      <c r="AC475" s="139"/>
      <c r="AD475" s="139"/>
      <c r="AE475" s="139"/>
      <c r="AF475" s="139"/>
      <c r="AG475" s="139"/>
      <c r="AH475" s="139"/>
      <c r="AI475" s="139"/>
      <c r="AJ475" s="139"/>
      <c r="AK475" s="139"/>
      <c r="AL475" s="139"/>
    </row>
    <row r="476" spans="1:38" ht="20.25" customHeight="1">
      <c r="A476" s="139"/>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39"/>
      <c r="AA476" s="139"/>
      <c r="AB476" s="139"/>
      <c r="AC476" s="139"/>
      <c r="AD476" s="139"/>
      <c r="AE476" s="139"/>
      <c r="AF476" s="139"/>
      <c r="AG476" s="139"/>
      <c r="AH476" s="139"/>
      <c r="AI476" s="139"/>
      <c r="AJ476" s="139"/>
      <c r="AK476" s="139"/>
      <c r="AL476" s="139"/>
    </row>
    <row r="477" spans="1:38" ht="20.25" customHeight="1">
      <c r="A477" s="139"/>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39"/>
      <c r="AA477" s="139"/>
      <c r="AB477" s="139"/>
      <c r="AC477" s="139"/>
      <c r="AD477" s="139"/>
      <c r="AE477" s="139"/>
      <c r="AF477" s="139"/>
      <c r="AG477" s="139"/>
      <c r="AH477" s="139"/>
      <c r="AI477" s="139"/>
      <c r="AJ477" s="139"/>
      <c r="AK477" s="139"/>
      <c r="AL477" s="139"/>
    </row>
    <row r="478" spans="1:38" ht="20.25" customHeight="1">
      <c r="A478" s="139"/>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39"/>
      <c r="AA478" s="139"/>
      <c r="AB478" s="139"/>
      <c r="AC478" s="139"/>
      <c r="AD478" s="139"/>
      <c r="AE478" s="139"/>
      <c r="AF478" s="139"/>
      <c r="AG478" s="139"/>
      <c r="AH478" s="139"/>
      <c r="AI478" s="139"/>
      <c r="AJ478" s="139"/>
      <c r="AK478" s="139"/>
      <c r="AL478" s="139"/>
    </row>
    <row r="479" spans="1:38" ht="20.25" customHeight="1">
      <c r="A479" s="139"/>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39"/>
      <c r="AA479" s="139"/>
      <c r="AB479" s="139"/>
      <c r="AC479" s="139"/>
      <c r="AD479" s="139"/>
      <c r="AE479" s="139"/>
      <c r="AF479" s="139"/>
      <c r="AG479" s="139"/>
      <c r="AH479" s="139"/>
      <c r="AI479" s="139"/>
      <c r="AJ479" s="139"/>
      <c r="AK479" s="139"/>
      <c r="AL479" s="139"/>
    </row>
    <row r="480" spans="1:38" ht="20.25" customHeight="1">
      <c r="A480" s="139"/>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39"/>
      <c r="AA480" s="139"/>
      <c r="AB480" s="139"/>
      <c r="AC480" s="139"/>
      <c r="AD480" s="139"/>
      <c r="AE480" s="139"/>
      <c r="AF480" s="139"/>
      <c r="AG480" s="139"/>
      <c r="AH480" s="139"/>
      <c r="AI480" s="139"/>
      <c r="AJ480" s="139"/>
      <c r="AK480" s="139"/>
      <c r="AL480" s="139"/>
    </row>
    <row r="481" spans="1:38" ht="20.25" customHeight="1">
      <c r="A481" s="139"/>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39"/>
      <c r="AA481" s="139"/>
      <c r="AB481" s="139"/>
      <c r="AC481" s="139"/>
      <c r="AD481" s="139"/>
      <c r="AE481" s="139"/>
      <c r="AF481" s="139"/>
      <c r="AG481" s="139"/>
      <c r="AH481" s="139"/>
      <c r="AI481" s="139"/>
      <c r="AJ481" s="139"/>
      <c r="AK481" s="139"/>
      <c r="AL481" s="139"/>
    </row>
    <row r="482" spans="1:38" ht="20.25" customHeight="1">
      <c r="A482" s="139"/>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39"/>
      <c r="AA482" s="139"/>
      <c r="AB482" s="139"/>
      <c r="AC482" s="139"/>
      <c r="AD482" s="139"/>
      <c r="AE482" s="139"/>
      <c r="AF482" s="139"/>
      <c r="AG482" s="139"/>
      <c r="AH482" s="139"/>
      <c r="AI482" s="139"/>
      <c r="AJ482" s="139"/>
      <c r="AK482" s="139"/>
      <c r="AL482" s="139"/>
    </row>
    <row r="483" spans="1:38" ht="20.25" customHeight="1">
      <c r="A483" s="139"/>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39"/>
      <c r="AA483" s="139"/>
      <c r="AB483" s="139"/>
      <c r="AC483" s="139"/>
      <c r="AD483" s="139"/>
      <c r="AE483" s="139"/>
      <c r="AF483" s="139"/>
      <c r="AG483" s="139"/>
      <c r="AH483" s="139"/>
      <c r="AI483" s="139"/>
      <c r="AJ483" s="139"/>
      <c r="AK483" s="139"/>
      <c r="AL483" s="139"/>
    </row>
    <row r="484" spans="1:38" ht="20.25" customHeight="1">
      <c r="A484" s="139"/>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39"/>
      <c r="AA484" s="139"/>
      <c r="AB484" s="139"/>
      <c r="AC484" s="139"/>
      <c r="AD484" s="139"/>
      <c r="AE484" s="139"/>
      <c r="AF484" s="139"/>
      <c r="AG484" s="139"/>
      <c r="AH484" s="139"/>
      <c r="AI484" s="139"/>
      <c r="AJ484" s="139"/>
      <c r="AK484" s="139"/>
      <c r="AL484" s="139"/>
    </row>
    <row r="485" spans="1:38" ht="20.25" customHeight="1">
      <c r="A485" s="139"/>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39"/>
      <c r="AA485" s="139"/>
      <c r="AB485" s="139"/>
      <c r="AC485" s="139"/>
      <c r="AD485" s="139"/>
      <c r="AE485" s="139"/>
      <c r="AF485" s="139"/>
      <c r="AG485" s="139"/>
      <c r="AH485" s="139"/>
      <c r="AI485" s="139"/>
      <c r="AJ485" s="139"/>
      <c r="AK485" s="139"/>
      <c r="AL485" s="139"/>
    </row>
    <row r="486" spans="1:38" ht="20.25" customHeight="1">
      <c r="A486" s="139"/>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39"/>
      <c r="AA486" s="139"/>
      <c r="AB486" s="139"/>
      <c r="AC486" s="139"/>
      <c r="AD486" s="139"/>
      <c r="AE486" s="139"/>
      <c r="AF486" s="139"/>
      <c r="AG486" s="139"/>
      <c r="AH486" s="139"/>
      <c r="AI486" s="139"/>
      <c r="AJ486" s="139"/>
      <c r="AK486" s="139"/>
      <c r="AL486" s="139"/>
    </row>
    <row r="487" spans="1:38" ht="20.25" customHeight="1">
      <c r="A487" s="139"/>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39"/>
      <c r="AA487" s="139"/>
      <c r="AB487" s="139"/>
      <c r="AC487" s="139"/>
      <c r="AD487" s="139"/>
      <c r="AE487" s="139"/>
      <c r="AF487" s="139"/>
      <c r="AG487" s="139"/>
      <c r="AH487" s="139"/>
      <c r="AI487" s="139"/>
      <c r="AJ487" s="139"/>
      <c r="AK487" s="139"/>
      <c r="AL487" s="139"/>
    </row>
    <row r="488" spans="1:38" ht="20.25" customHeight="1">
      <c r="A488" s="139"/>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39"/>
      <c r="AA488" s="139"/>
      <c r="AB488" s="139"/>
      <c r="AC488" s="139"/>
      <c r="AD488" s="139"/>
      <c r="AE488" s="139"/>
      <c r="AF488" s="139"/>
      <c r="AG488" s="139"/>
      <c r="AH488" s="139"/>
      <c r="AI488" s="139"/>
      <c r="AJ488" s="139"/>
      <c r="AK488" s="139"/>
      <c r="AL488" s="139"/>
    </row>
    <row r="489" spans="1:38" ht="20.25" customHeight="1">
      <c r="A489" s="139"/>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39"/>
      <c r="AA489" s="139"/>
      <c r="AB489" s="139"/>
      <c r="AC489" s="139"/>
      <c r="AD489" s="139"/>
      <c r="AE489" s="139"/>
      <c r="AF489" s="139"/>
      <c r="AG489" s="139"/>
      <c r="AH489" s="139"/>
      <c r="AI489" s="139"/>
      <c r="AJ489" s="139"/>
      <c r="AK489" s="139"/>
      <c r="AL489" s="139"/>
    </row>
    <row r="490" spans="1:38" ht="20.25" customHeight="1">
      <c r="A490" s="139"/>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39"/>
      <c r="AA490" s="139"/>
      <c r="AB490" s="139"/>
      <c r="AC490" s="139"/>
      <c r="AD490" s="139"/>
      <c r="AE490" s="139"/>
      <c r="AF490" s="139"/>
      <c r="AG490" s="139"/>
      <c r="AH490" s="139"/>
      <c r="AI490" s="139"/>
      <c r="AJ490" s="139"/>
      <c r="AK490" s="139"/>
      <c r="AL490" s="139"/>
    </row>
    <row r="491" spans="1:38" ht="20.25" customHeight="1">
      <c r="A491" s="139"/>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39"/>
      <c r="AA491" s="139"/>
      <c r="AB491" s="139"/>
      <c r="AC491" s="139"/>
      <c r="AD491" s="139"/>
      <c r="AE491" s="139"/>
      <c r="AF491" s="139"/>
      <c r="AG491" s="139"/>
      <c r="AH491" s="139"/>
      <c r="AI491" s="139"/>
      <c r="AJ491" s="139"/>
      <c r="AK491" s="139"/>
      <c r="AL491" s="139"/>
    </row>
    <row r="492" spans="1:38" ht="20.25" customHeight="1">
      <c r="A492" s="139"/>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39"/>
      <c r="AA492" s="139"/>
      <c r="AB492" s="139"/>
      <c r="AC492" s="139"/>
      <c r="AD492" s="139"/>
      <c r="AE492" s="139"/>
      <c r="AF492" s="139"/>
      <c r="AG492" s="139"/>
      <c r="AH492" s="139"/>
      <c r="AI492" s="139"/>
      <c r="AJ492" s="139"/>
      <c r="AK492" s="139"/>
      <c r="AL492" s="139"/>
    </row>
    <row r="493" spans="1:38" ht="20.25" customHeight="1">
      <c r="A493" s="139"/>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39"/>
      <c r="AA493" s="139"/>
      <c r="AB493" s="139"/>
      <c r="AC493" s="139"/>
      <c r="AD493" s="139"/>
      <c r="AE493" s="139"/>
      <c r="AF493" s="139"/>
      <c r="AG493" s="139"/>
      <c r="AH493" s="139"/>
      <c r="AI493" s="139"/>
      <c r="AJ493" s="139"/>
      <c r="AK493" s="139"/>
      <c r="AL493" s="139"/>
    </row>
    <row r="494" spans="1:38" ht="20.25" customHeight="1">
      <c r="A494" s="139"/>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39"/>
      <c r="AA494" s="139"/>
      <c r="AB494" s="139"/>
      <c r="AC494" s="139"/>
      <c r="AD494" s="139"/>
      <c r="AE494" s="139"/>
      <c r="AF494" s="139"/>
      <c r="AG494" s="139"/>
      <c r="AH494" s="139"/>
      <c r="AI494" s="139"/>
      <c r="AJ494" s="139"/>
      <c r="AK494" s="139"/>
      <c r="AL494" s="139"/>
    </row>
    <row r="495" spans="1:38" ht="20.25" customHeight="1">
      <c r="A495" s="139"/>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39"/>
      <c r="AA495" s="139"/>
      <c r="AB495" s="139"/>
      <c r="AC495" s="139"/>
      <c r="AD495" s="139"/>
      <c r="AE495" s="139"/>
      <c r="AF495" s="139"/>
      <c r="AG495" s="139"/>
      <c r="AH495" s="139"/>
      <c r="AI495" s="139"/>
      <c r="AJ495" s="139"/>
      <c r="AK495" s="139"/>
      <c r="AL495" s="139"/>
    </row>
    <row r="496" spans="1:38" ht="20.25" customHeight="1">
      <c r="A496" s="139"/>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39"/>
      <c r="AA496" s="139"/>
      <c r="AB496" s="139"/>
      <c r="AC496" s="139"/>
      <c r="AD496" s="139"/>
      <c r="AE496" s="139"/>
      <c r="AF496" s="139"/>
      <c r="AG496" s="139"/>
      <c r="AH496" s="139"/>
      <c r="AI496" s="139"/>
      <c r="AJ496" s="139"/>
      <c r="AK496" s="139"/>
      <c r="AL496" s="139"/>
    </row>
    <row r="497" spans="1:38" ht="20.25" customHeight="1">
      <c r="A497" s="139"/>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39"/>
      <c r="AA497" s="139"/>
      <c r="AB497" s="139"/>
      <c r="AC497" s="139"/>
      <c r="AD497" s="139"/>
      <c r="AE497" s="139"/>
      <c r="AF497" s="139"/>
      <c r="AG497" s="139"/>
      <c r="AH497" s="139"/>
      <c r="AI497" s="139"/>
      <c r="AJ497" s="139"/>
      <c r="AK497" s="139"/>
      <c r="AL497" s="139"/>
    </row>
    <row r="498" spans="1:38" ht="20.25" customHeight="1">
      <c r="A498" s="139"/>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39"/>
      <c r="AA498" s="139"/>
      <c r="AB498" s="139"/>
      <c r="AC498" s="139"/>
      <c r="AD498" s="139"/>
      <c r="AE498" s="139"/>
      <c r="AF498" s="139"/>
      <c r="AG498" s="139"/>
      <c r="AH498" s="139"/>
      <c r="AI498" s="139"/>
      <c r="AJ498" s="139"/>
      <c r="AK498" s="139"/>
      <c r="AL498" s="139"/>
    </row>
    <row r="499" spans="1:38" ht="20.25" customHeight="1">
      <c r="A499" s="139"/>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39"/>
      <c r="AA499" s="139"/>
      <c r="AB499" s="139"/>
      <c r="AC499" s="139"/>
      <c r="AD499" s="139"/>
      <c r="AE499" s="139"/>
      <c r="AF499" s="139"/>
      <c r="AG499" s="139"/>
      <c r="AH499" s="139"/>
      <c r="AI499" s="139"/>
      <c r="AJ499" s="139"/>
      <c r="AK499" s="139"/>
      <c r="AL499" s="139"/>
    </row>
    <row r="500" spans="1:38" ht="20.25" customHeight="1">
      <c r="A500" s="139"/>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39"/>
      <c r="AA500" s="139"/>
      <c r="AB500" s="139"/>
      <c r="AC500" s="139"/>
      <c r="AD500" s="139"/>
      <c r="AE500" s="139"/>
      <c r="AF500" s="139"/>
      <c r="AG500" s="139"/>
      <c r="AH500" s="139"/>
      <c r="AI500" s="139"/>
      <c r="AJ500" s="139"/>
      <c r="AK500" s="139"/>
      <c r="AL500" s="139"/>
    </row>
    <row r="501" spans="1:38" ht="20.25" customHeight="1">
      <c r="A501" s="139"/>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39"/>
      <c r="AA501" s="139"/>
      <c r="AB501" s="139"/>
      <c r="AC501" s="139"/>
      <c r="AD501" s="139"/>
      <c r="AE501" s="139"/>
      <c r="AF501" s="139"/>
      <c r="AG501" s="139"/>
      <c r="AH501" s="139"/>
      <c r="AI501" s="139"/>
      <c r="AJ501" s="139"/>
      <c r="AK501" s="139"/>
      <c r="AL501" s="139"/>
    </row>
    <row r="502" spans="1:38" ht="20.25" customHeight="1">
      <c r="A502" s="139"/>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39"/>
      <c r="AA502" s="139"/>
      <c r="AB502" s="139"/>
      <c r="AC502" s="139"/>
      <c r="AD502" s="139"/>
      <c r="AE502" s="139"/>
      <c r="AF502" s="139"/>
      <c r="AG502" s="139"/>
      <c r="AH502" s="139"/>
      <c r="AI502" s="139"/>
      <c r="AJ502" s="139"/>
      <c r="AK502" s="139"/>
      <c r="AL502" s="139"/>
    </row>
    <row r="503" spans="1:38" ht="20.25" customHeight="1">
      <c r="A503" s="139"/>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39"/>
      <c r="AA503" s="139"/>
      <c r="AB503" s="139"/>
      <c r="AC503" s="139"/>
      <c r="AD503" s="139"/>
      <c r="AE503" s="139"/>
      <c r="AF503" s="139"/>
      <c r="AG503" s="139"/>
      <c r="AH503" s="139"/>
      <c r="AI503" s="139"/>
      <c r="AJ503" s="139"/>
      <c r="AK503" s="139"/>
      <c r="AL503" s="139"/>
    </row>
    <row r="504" spans="1:38" ht="20.25" customHeight="1">
      <c r="A504" s="139"/>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39"/>
      <c r="AA504" s="139"/>
      <c r="AB504" s="139"/>
      <c r="AC504" s="139"/>
      <c r="AD504" s="139"/>
      <c r="AE504" s="139"/>
      <c r="AF504" s="139"/>
      <c r="AG504" s="139"/>
      <c r="AH504" s="139"/>
      <c r="AI504" s="139"/>
      <c r="AJ504" s="139"/>
      <c r="AK504" s="139"/>
      <c r="AL504" s="139"/>
    </row>
    <row r="505" spans="1:38" ht="20.25" customHeight="1">
      <c r="A505" s="139"/>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39"/>
      <c r="AA505" s="139"/>
      <c r="AB505" s="139"/>
      <c r="AC505" s="139"/>
      <c r="AD505" s="139"/>
      <c r="AE505" s="139"/>
      <c r="AF505" s="139"/>
      <c r="AG505" s="139"/>
      <c r="AH505" s="139"/>
      <c r="AI505" s="139"/>
      <c r="AJ505" s="139"/>
      <c r="AK505" s="139"/>
      <c r="AL505" s="139"/>
    </row>
    <row r="506" spans="1:38" ht="20.25" customHeight="1">
      <c r="A506" s="139"/>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39"/>
      <c r="AA506" s="139"/>
      <c r="AB506" s="139"/>
      <c r="AC506" s="139"/>
      <c r="AD506" s="139"/>
      <c r="AE506" s="139"/>
      <c r="AF506" s="139"/>
      <c r="AG506" s="139"/>
      <c r="AH506" s="139"/>
      <c r="AI506" s="139"/>
      <c r="AJ506" s="139"/>
      <c r="AK506" s="139"/>
      <c r="AL506" s="139"/>
    </row>
    <row r="507" spans="1:38" ht="20.25" customHeight="1">
      <c r="A507" s="139"/>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39"/>
      <c r="AA507" s="139"/>
      <c r="AB507" s="139"/>
      <c r="AC507" s="139"/>
      <c r="AD507" s="139"/>
      <c r="AE507" s="139"/>
      <c r="AF507" s="139"/>
      <c r="AG507" s="139"/>
      <c r="AH507" s="139"/>
      <c r="AI507" s="139"/>
      <c r="AJ507" s="139"/>
      <c r="AK507" s="139"/>
      <c r="AL507" s="139"/>
    </row>
    <row r="508" spans="1:38" ht="20.25" customHeight="1">
      <c r="A508" s="139"/>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39"/>
      <c r="AA508" s="139"/>
      <c r="AB508" s="139"/>
      <c r="AC508" s="139"/>
      <c r="AD508" s="139"/>
      <c r="AE508" s="139"/>
      <c r="AF508" s="139"/>
      <c r="AG508" s="139"/>
      <c r="AH508" s="139"/>
      <c r="AI508" s="139"/>
      <c r="AJ508" s="139"/>
      <c r="AK508" s="139"/>
      <c r="AL508" s="139"/>
    </row>
    <row r="509" spans="1:38" ht="20.25" customHeight="1">
      <c r="A509" s="139"/>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39"/>
      <c r="AA509" s="139"/>
      <c r="AB509" s="139"/>
      <c r="AC509" s="139"/>
      <c r="AD509" s="139"/>
      <c r="AE509" s="139"/>
      <c r="AF509" s="139"/>
      <c r="AG509" s="139"/>
      <c r="AH509" s="139"/>
      <c r="AI509" s="139"/>
      <c r="AJ509" s="139"/>
      <c r="AK509" s="139"/>
      <c r="AL509" s="139"/>
    </row>
    <row r="510" spans="1:38" ht="20.25" customHeight="1">
      <c r="A510" s="139"/>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39"/>
      <c r="AA510" s="139"/>
      <c r="AB510" s="139"/>
      <c r="AC510" s="139"/>
      <c r="AD510" s="139"/>
      <c r="AE510" s="139"/>
      <c r="AF510" s="139"/>
      <c r="AG510" s="139"/>
      <c r="AH510" s="139"/>
      <c r="AI510" s="139"/>
      <c r="AJ510" s="139"/>
      <c r="AK510" s="139"/>
      <c r="AL510" s="139"/>
    </row>
    <row r="511" spans="1:38" ht="20.25" customHeight="1">
      <c r="A511" s="139"/>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39"/>
      <c r="AA511" s="139"/>
      <c r="AB511" s="139"/>
      <c r="AC511" s="139"/>
      <c r="AD511" s="139"/>
      <c r="AE511" s="139"/>
      <c r="AF511" s="139"/>
      <c r="AG511" s="139"/>
      <c r="AH511" s="139"/>
      <c r="AI511" s="139"/>
      <c r="AJ511" s="139"/>
      <c r="AK511" s="139"/>
      <c r="AL511" s="139"/>
    </row>
    <row r="512" spans="1:38" ht="20.25" customHeight="1">
      <c r="A512" s="139"/>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39"/>
      <c r="AA512" s="139"/>
      <c r="AB512" s="139"/>
      <c r="AC512" s="139"/>
      <c r="AD512" s="139"/>
      <c r="AE512" s="139"/>
      <c r="AF512" s="139"/>
      <c r="AG512" s="139"/>
      <c r="AH512" s="139"/>
      <c r="AI512" s="139"/>
      <c r="AJ512" s="139"/>
      <c r="AK512" s="139"/>
      <c r="AL512" s="139"/>
    </row>
    <row r="513" spans="1:38" ht="20.25" customHeight="1">
      <c r="A513" s="139"/>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39"/>
      <c r="AA513" s="139"/>
      <c r="AB513" s="139"/>
      <c r="AC513" s="139"/>
      <c r="AD513" s="139"/>
      <c r="AE513" s="139"/>
      <c r="AF513" s="139"/>
      <c r="AG513" s="139"/>
      <c r="AH513" s="139"/>
      <c r="AI513" s="139"/>
      <c r="AJ513" s="139"/>
      <c r="AK513" s="139"/>
      <c r="AL513" s="139"/>
    </row>
    <row r="514" spans="1:38" ht="20.25" customHeight="1">
      <c r="A514" s="139"/>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39"/>
      <c r="AA514" s="139"/>
      <c r="AB514" s="139"/>
      <c r="AC514" s="139"/>
      <c r="AD514" s="139"/>
      <c r="AE514" s="139"/>
      <c r="AF514" s="139"/>
      <c r="AG514" s="139"/>
      <c r="AH514" s="139"/>
      <c r="AI514" s="139"/>
      <c r="AJ514" s="139"/>
      <c r="AK514" s="139"/>
      <c r="AL514" s="139"/>
    </row>
    <row r="515" spans="1:38" ht="20.25" customHeight="1">
      <c r="A515" s="139"/>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39"/>
      <c r="AA515" s="139"/>
      <c r="AB515" s="139"/>
      <c r="AC515" s="139"/>
      <c r="AD515" s="139"/>
      <c r="AE515" s="139"/>
      <c r="AF515" s="139"/>
      <c r="AG515" s="139"/>
      <c r="AH515" s="139"/>
      <c r="AI515" s="139"/>
      <c r="AJ515" s="139"/>
      <c r="AK515" s="139"/>
      <c r="AL515" s="139"/>
    </row>
    <row r="516" spans="1:38" ht="20.25" customHeight="1">
      <c r="A516" s="139"/>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39"/>
      <c r="AA516" s="139"/>
      <c r="AB516" s="139"/>
      <c r="AC516" s="139"/>
      <c r="AD516" s="139"/>
      <c r="AE516" s="139"/>
      <c r="AF516" s="139"/>
      <c r="AG516" s="139"/>
      <c r="AH516" s="139"/>
      <c r="AI516" s="139"/>
      <c r="AJ516" s="139"/>
      <c r="AK516" s="139"/>
      <c r="AL516" s="139"/>
    </row>
    <row r="517" spans="1:38" ht="20.25" customHeight="1">
      <c r="A517" s="139"/>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39"/>
      <c r="AA517" s="139"/>
      <c r="AB517" s="139"/>
      <c r="AC517" s="139"/>
      <c r="AD517" s="139"/>
      <c r="AE517" s="139"/>
      <c r="AF517" s="139"/>
      <c r="AG517" s="139"/>
      <c r="AH517" s="139"/>
      <c r="AI517" s="139"/>
      <c r="AJ517" s="139"/>
      <c r="AK517" s="139"/>
      <c r="AL517" s="139"/>
    </row>
    <row r="518" spans="1:38" ht="20.25" customHeight="1">
      <c r="A518" s="139"/>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39"/>
      <c r="AA518" s="139"/>
      <c r="AB518" s="139"/>
      <c r="AC518" s="139"/>
      <c r="AD518" s="139"/>
      <c r="AE518" s="139"/>
      <c r="AF518" s="139"/>
      <c r="AG518" s="139"/>
      <c r="AH518" s="139"/>
      <c r="AI518" s="139"/>
      <c r="AJ518" s="139"/>
      <c r="AK518" s="139"/>
      <c r="AL518" s="139"/>
    </row>
    <row r="519" spans="1:38" ht="20.25" customHeight="1">
      <c r="A519" s="139"/>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39"/>
      <c r="AA519" s="139"/>
      <c r="AB519" s="139"/>
      <c r="AC519" s="139"/>
      <c r="AD519" s="139"/>
      <c r="AE519" s="139"/>
      <c r="AF519" s="139"/>
      <c r="AG519" s="139"/>
      <c r="AH519" s="139"/>
      <c r="AI519" s="139"/>
      <c r="AJ519" s="139"/>
      <c r="AK519" s="139"/>
      <c r="AL519" s="139"/>
    </row>
    <row r="520" spans="1:38" ht="20.25" customHeight="1">
      <c r="A520" s="139"/>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39"/>
      <c r="AA520" s="139"/>
      <c r="AB520" s="139"/>
      <c r="AC520" s="139"/>
      <c r="AD520" s="139"/>
      <c r="AE520" s="139"/>
      <c r="AF520" s="139"/>
      <c r="AG520" s="139"/>
      <c r="AH520" s="139"/>
      <c r="AI520" s="139"/>
      <c r="AJ520" s="139"/>
      <c r="AK520" s="139"/>
      <c r="AL520" s="139"/>
    </row>
    <row r="521" spans="1:38" ht="20.25" customHeight="1">
      <c r="A521" s="139"/>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39"/>
      <c r="AA521" s="139"/>
      <c r="AB521" s="139"/>
      <c r="AC521" s="139"/>
      <c r="AD521" s="139"/>
      <c r="AE521" s="139"/>
      <c r="AF521" s="139"/>
      <c r="AG521" s="139"/>
      <c r="AH521" s="139"/>
      <c r="AI521" s="139"/>
      <c r="AJ521" s="139"/>
      <c r="AK521" s="139"/>
      <c r="AL521" s="139"/>
    </row>
    <row r="522" spans="1:38" ht="20.25" customHeight="1">
      <c r="A522" s="139"/>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39"/>
      <c r="AA522" s="139"/>
      <c r="AB522" s="139"/>
      <c r="AC522" s="139"/>
      <c r="AD522" s="139"/>
      <c r="AE522" s="139"/>
      <c r="AF522" s="139"/>
      <c r="AG522" s="139"/>
      <c r="AH522" s="139"/>
      <c r="AI522" s="139"/>
      <c r="AJ522" s="139"/>
      <c r="AK522" s="139"/>
      <c r="AL522" s="139"/>
    </row>
    <row r="523" spans="1:38" ht="20.25" customHeight="1">
      <c r="A523" s="139"/>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39"/>
      <c r="AA523" s="139"/>
      <c r="AB523" s="139"/>
      <c r="AC523" s="139"/>
      <c r="AD523" s="139"/>
      <c r="AE523" s="139"/>
      <c r="AF523" s="139"/>
      <c r="AG523" s="139"/>
      <c r="AH523" s="139"/>
      <c r="AI523" s="139"/>
      <c r="AJ523" s="139"/>
      <c r="AK523" s="139"/>
      <c r="AL523" s="139"/>
    </row>
    <row r="524" spans="1:38" ht="20.25" customHeight="1">
      <c r="A524" s="139"/>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39"/>
      <c r="AA524" s="139"/>
      <c r="AB524" s="139"/>
      <c r="AC524" s="139"/>
      <c r="AD524" s="139"/>
      <c r="AE524" s="139"/>
      <c r="AF524" s="139"/>
      <c r="AG524" s="139"/>
      <c r="AH524" s="139"/>
      <c r="AI524" s="139"/>
      <c r="AJ524" s="139"/>
      <c r="AK524" s="139"/>
      <c r="AL524" s="139"/>
    </row>
    <row r="525" spans="1:38" ht="20.25" customHeight="1">
      <c r="A525" s="139"/>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39"/>
      <c r="AA525" s="139"/>
      <c r="AB525" s="139"/>
      <c r="AC525" s="139"/>
      <c r="AD525" s="139"/>
      <c r="AE525" s="139"/>
      <c r="AF525" s="139"/>
      <c r="AG525" s="139"/>
      <c r="AH525" s="139"/>
      <c r="AI525" s="139"/>
      <c r="AJ525" s="139"/>
      <c r="AK525" s="139"/>
      <c r="AL525" s="139"/>
    </row>
    <row r="526" spans="1:38" ht="20.25" customHeight="1">
      <c r="A526" s="139"/>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39"/>
      <c r="AA526" s="139"/>
      <c r="AB526" s="139"/>
      <c r="AC526" s="139"/>
      <c r="AD526" s="139"/>
      <c r="AE526" s="139"/>
      <c r="AF526" s="139"/>
      <c r="AG526" s="139"/>
      <c r="AH526" s="139"/>
      <c r="AI526" s="139"/>
      <c r="AJ526" s="139"/>
      <c r="AK526" s="139"/>
      <c r="AL526" s="139"/>
    </row>
    <row r="527" spans="1:38" ht="20.25" customHeight="1">
      <c r="A527" s="139"/>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39"/>
      <c r="AA527" s="139"/>
      <c r="AB527" s="139"/>
      <c r="AC527" s="139"/>
      <c r="AD527" s="139"/>
      <c r="AE527" s="139"/>
      <c r="AF527" s="139"/>
      <c r="AG527" s="139"/>
      <c r="AH527" s="139"/>
      <c r="AI527" s="139"/>
      <c r="AJ527" s="139"/>
      <c r="AK527" s="139"/>
      <c r="AL527" s="139"/>
    </row>
    <row r="528" spans="1:38" ht="20.25" customHeight="1">
      <c r="A528" s="139"/>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39"/>
      <c r="AA528" s="139"/>
      <c r="AB528" s="139"/>
      <c r="AC528" s="139"/>
      <c r="AD528" s="139"/>
      <c r="AE528" s="139"/>
      <c r="AF528" s="139"/>
      <c r="AG528" s="139"/>
      <c r="AH528" s="139"/>
      <c r="AI528" s="139"/>
      <c r="AJ528" s="139"/>
      <c r="AK528" s="139"/>
      <c r="AL528" s="139"/>
    </row>
    <row r="529" spans="1:38" ht="20.25" customHeight="1">
      <c r="A529" s="139"/>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39"/>
      <c r="AA529" s="139"/>
      <c r="AB529" s="139"/>
      <c r="AC529" s="139"/>
      <c r="AD529" s="139"/>
      <c r="AE529" s="139"/>
      <c r="AF529" s="139"/>
      <c r="AG529" s="139"/>
      <c r="AH529" s="139"/>
      <c r="AI529" s="139"/>
      <c r="AJ529" s="139"/>
      <c r="AK529" s="139"/>
      <c r="AL529" s="139"/>
    </row>
    <row r="530" spans="1:38" ht="20.25" customHeight="1">
      <c r="A530" s="139"/>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39"/>
      <c r="AA530" s="139"/>
      <c r="AB530" s="139"/>
      <c r="AC530" s="139"/>
      <c r="AD530" s="139"/>
      <c r="AE530" s="139"/>
      <c r="AF530" s="139"/>
      <c r="AG530" s="139"/>
      <c r="AH530" s="139"/>
      <c r="AI530" s="139"/>
      <c r="AJ530" s="139"/>
      <c r="AK530" s="139"/>
      <c r="AL530" s="139"/>
    </row>
    <row r="531" spans="1:38" ht="20.25" customHeight="1">
      <c r="A531" s="139"/>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39"/>
      <c r="AA531" s="139"/>
      <c r="AB531" s="139"/>
      <c r="AC531" s="139"/>
      <c r="AD531" s="139"/>
      <c r="AE531" s="139"/>
      <c r="AF531" s="139"/>
      <c r="AG531" s="139"/>
      <c r="AH531" s="139"/>
      <c r="AI531" s="139"/>
      <c r="AJ531" s="139"/>
      <c r="AK531" s="139"/>
      <c r="AL531" s="139"/>
    </row>
    <row r="532" spans="1:38" ht="20.25" customHeight="1">
      <c r="A532" s="139"/>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39"/>
      <c r="AA532" s="139"/>
      <c r="AB532" s="139"/>
      <c r="AC532" s="139"/>
      <c r="AD532" s="139"/>
      <c r="AE532" s="139"/>
      <c r="AF532" s="139"/>
      <c r="AG532" s="139"/>
      <c r="AH532" s="139"/>
      <c r="AI532" s="139"/>
      <c r="AJ532" s="139"/>
      <c r="AK532" s="139"/>
      <c r="AL532" s="139"/>
    </row>
    <row r="533" spans="1:38" ht="20.25" customHeight="1">
      <c r="A533" s="139"/>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39"/>
      <c r="AA533" s="139"/>
      <c r="AB533" s="139"/>
      <c r="AC533" s="139"/>
      <c r="AD533" s="139"/>
      <c r="AE533" s="139"/>
      <c r="AF533" s="139"/>
      <c r="AG533" s="139"/>
      <c r="AH533" s="139"/>
      <c r="AI533" s="139"/>
      <c r="AJ533" s="139"/>
      <c r="AK533" s="139"/>
      <c r="AL533" s="139"/>
    </row>
    <row r="534" spans="1:38" ht="20.25" customHeight="1">
      <c r="A534" s="139"/>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39"/>
      <c r="AA534" s="139"/>
      <c r="AB534" s="139"/>
      <c r="AC534" s="139"/>
      <c r="AD534" s="139"/>
      <c r="AE534" s="139"/>
      <c r="AF534" s="139"/>
      <c r="AG534" s="139"/>
      <c r="AH534" s="139"/>
      <c r="AI534" s="139"/>
      <c r="AJ534" s="139"/>
      <c r="AK534" s="139"/>
      <c r="AL534" s="139"/>
    </row>
    <row r="535" spans="1:38" ht="20.25" customHeight="1">
      <c r="A535" s="139"/>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39"/>
      <c r="AA535" s="139"/>
      <c r="AB535" s="139"/>
      <c r="AC535" s="139"/>
      <c r="AD535" s="139"/>
      <c r="AE535" s="139"/>
      <c r="AF535" s="139"/>
      <c r="AG535" s="139"/>
      <c r="AH535" s="139"/>
      <c r="AI535" s="139"/>
      <c r="AJ535" s="139"/>
      <c r="AK535" s="139"/>
      <c r="AL535" s="139"/>
    </row>
    <row r="536" spans="1:38" ht="20.25" customHeight="1">
      <c r="A536" s="139"/>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39"/>
      <c r="AA536" s="139"/>
      <c r="AB536" s="139"/>
      <c r="AC536" s="139"/>
      <c r="AD536" s="139"/>
      <c r="AE536" s="139"/>
      <c r="AF536" s="139"/>
      <c r="AG536" s="139"/>
      <c r="AH536" s="139"/>
      <c r="AI536" s="139"/>
      <c r="AJ536" s="139"/>
      <c r="AK536" s="139"/>
      <c r="AL536" s="139"/>
    </row>
    <row r="537" spans="1:38" ht="20.25" customHeight="1">
      <c r="A537" s="139"/>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39"/>
      <c r="AA537" s="139"/>
      <c r="AB537" s="139"/>
      <c r="AC537" s="139"/>
      <c r="AD537" s="139"/>
      <c r="AE537" s="139"/>
      <c r="AF537" s="139"/>
      <c r="AG537" s="139"/>
      <c r="AH537" s="139"/>
      <c r="AI537" s="139"/>
      <c r="AJ537" s="139"/>
      <c r="AK537" s="139"/>
      <c r="AL537" s="139"/>
    </row>
    <row r="538" spans="1:38" ht="20.25" customHeight="1">
      <c r="A538" s="139"/>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39"/>
      <c r="AA538" s="139"/>
      <c r="AB538" s="139"/>
      <c r="AC538" s="139"/>
      <c r="AD538" s="139"/>
      <c r="AE538" s="139"/>
      <c r="AF538" s="139"/>
      <c r="AG538" s="139"/>
      <c r="AH538" s="139"/>
      <c r="AI538" s="139"/>
      <c r="AJ538" s="139"/>
      <c r="AK538" s="139"/>
      <c r="AL538" s="139"/>
    </row>
    <row r="539" spans="1:38" ht="20.25" customHeight="1">
      <c r="A539" s="139"/>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39"/>
      <c r="AA539" s="139"/>
      <c r="AB539" s="139"/>
      <c r="AC539" s="139"/>
      <c r="AD539" s="139"/>
      <c r="AE539" s="139"/>
      <c r="AF539" s="139"/>
      <c r="AG539" s="139"/>
      <c r="AH539" s="139"/>
      <c r="AI539" s="139"/>
      <c r="AJ539" s="139"/>
      <c r="AK539" s="139"/>
      <c r="AL539" s="139"/>
    </row>
    <row r="540" spans="1:38" ht="20.25" customHeight="1">
      <c r="A540" s="139"/>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39"/>
      <c r="AA540" s="139"/>
      <c r="AB540" s="139"/>
      <c r="AC540" s="139"/>
      <c r="AD540" s="139"/>
      <c r="AE540" s="139"/>
      <c r="AF540" s="139"/>
      <c r="AG540" s="139"/>
      <c r="AH540" s="139"/>
      <c r="AI540" s="139"/>
      <c r="AJ540" s="139"/>
      <c r="AK540" s="139"/>
      <c r="AL540" s="139"/>
    </row>
    <row r="541" spans="1:38" ht="20.25" customHeight="1">
      <c r="A541" s="139"/>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39"/>
      <c r="AA541" s="139"/>
      <c r="AB541" s="139"/>
      <c r="AC541" s="139"/>
      <c r="AD541" s="139"/>
      <c r="AE541" s="139"/>
      <c r="AF541" s="139"/>
      <c r="AG541" s="139"/>
      <c r="AH541" s="139"/>
      <c r="AI541" s="139"/>
      <c r="AJ541" s="139"/>
      <c r="AK541" s="139"/>
      <c r="AL541" s="139"/>
    </row>
    <row r="542" spans="1:38" ht="20.25" customHeight="1">
      <c r="A542" s="139"/>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39"/>
      <c r="AA542" s="139"/>
      <c r="AB542" s="139"/>
      <c r="AC542" s="139"/>
      <c r="AD542" s="139"/>
      <c r="AE542" s="139"/>
      <c r="AF542" s="139"/>
      <c r="AG542" s="139"/>
      <c r="AH542" s="139"/>
      <c r="AI542" s="139"/>
      <c r="AJ542" s="139"/>
      <c r="AK542" s="139"/>
      <c r="AL542" s="139"/>
    </row>
    <row r="543" spans="1:38" ht="20.25" customHeight="1">
      <c r="A543" s="139"/>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39"/>
      <c r="AA543" s="139"/>
      <c r="AB543" s="139"/>
      <c r="AC543" s="139"/>
      <c r="AD543" s="139"/>
      <c r="AE543" s="139"/>
      <c r="AF543" s="139"/>
      <c r="AG543" s="139"/>
      <c r="AH543" s="139"/>
      <c r="AI543" s="139"/>
      <c r="AJ543" s="139"/>
      <c r="AK543" s="139"/>
      <c r="AL543" s="139"/>
    </row>
    <row r="544" spans="1:38" ht="20.25" customHeight="1">
      <c r="A544" s="139"/>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39"/>
      <c r="AA544" s="139"/>
      <c r="AB544" s="139"/>
      <c r="AC544" s="139"/>
      <c r="AD544" s="139"/>
      <c r="AE544" s="139"/>
      <c r="AF544" s="139"/>
      <c r="AG544" s="139"/>
      <c r="AH544" s="139"/>
      <c r="AI544" s="139"/>
      <c r="AJ544" s="139"/>
      <c r="AK544" s="139"/>
      <c r="AL544" s="139"/>
    </row>
    <row r="545" spans="1:38" ht="20.25" customHeight="1">
      <c r="A545" s="139"/>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39"/>
      <c r="AA545" s="139"/>
      <c r="AB545" s="139"/>
      <c r="AC545" s="139"/>
      <c r="AD545" s="139"/>
      <c r="AE545" s="139"/>
      <c r="AF545" s="139"/>
      <c r="AG545" s="139"/>
      <c r="AH545" s="139"/>
      <c r="AI545" s="139"/>
      <c r="AJ545" s="139"/>
      <c r="AK545" s="139"/>
      <c r="AL545" s="139"/>
    </row>
    <row r="546" spans="1:38" ht="20.25" customHeight="1">
      <c r="A546" s="139"/>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39"/>
      <c r="AA546" s="139"/>
      <c r="AB546" s="139"/>
      <c r="AC546" s="139"/>
      <c r="AD546" s="139"/>
      <c r="AE546" s="139"/>
      <c r="AF546" s="139"/>
      <c r="AG546" s="139"/>
      <c r="AH546" s="139"/>
      <c r="AI546" s="139"/>
      <c r="AJ546" s="139"/>
      <c r="AK546" s="139"/>
      <c r="AL546" s="139"/>
    </row>
    <row r="547" spans="1:38" ht="20.25" customHeight="1">
      <c r="A547" s="139"/>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39"/>
      <c r="AA547" s="139"/>
      <c r="AB547" s="139"/>
      <c r="AC547" s="139"/>
      <c r="AD547" s="139"/>
      <c r="AE547" s="139"/>
      <c r="AF547" s="139"/>
      <c r="AG547" s="139"/>
      <c r="AH547" s="139"/>
      <c r="AI547" s="139"/>
      <c r="AJ547" s="139"/>
      <c r="AK547" s="139"/>
      <c r="AL547" s="139"/>
    </row>
    <row r="548" spans="1:38" ht="20.25" customHeight="1">
      <c r="A548" s="139"/>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39"/>
      <c r="AA548" s="139"/>
      <c r="AB548" s="139"/>
      <c r="AC548" s="139"/>
      <c r="AD548" s="139"/>
      <c r="AE548" s="139"/>
      <c r="AF548" s="139"/>
      <c r="AG548" s="139"/>
      <c r="AH548" s="139"/>
      <c r="AI548" s="139"/>
      <c r="AJ548" s="139"/>
      <c r="AK548" s="139"/>
      <c r="AL548" s="139"/>
    </row>
    <row r="549" spans="1:38" ht="20.25" customHeight="1">
      <c r="A549" s="139"/>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39"/>
      <c r="AA549" s="139"/>
      <c r="AB549" s="139"/>
      <c r="AC549" s="139"/>
      <c r="AD549" s="139"/>
      <c r="AE549" s="139"/>
      <c r="AF549" s="139"/>
      <c r="AG549" s="139"/>
      <c r="AH549" s="139"/>
      <c r="AI549" s="139"/>
      <c r="AJ549" s="139"/>
      <c r="AK549" s="139"/>
      <c r="AL549" s="139"/>
    </row>
    <row r="550" spans="1:38" ht="20.25" customHeight="1">
      <c r="A550" s="139"/>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39"/>
      <c r="AA550" s="139"/>
      <c r="AB550" s="139"/>
      <c r="AC550" s="139"/>
      <c r="AD550" s="139"/>
      <c r="AE550" s="139"/>
      <c r="AF550" s="139"/>
      <c r="AG550" s="139"/>
      <c r="AH550" s="139"/>
      <c r="AI550" s="139"/>
      <c r="AJ550" s="139"/>
      <c r="AK550" s="139"/>
      <c r="AL550" s="139"/>
    </row>
    <row r="551" spans="1:38" ht="20.25" customHeight="1">
      <c r="A551" s="139"/>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39"/>
      <c r="AA551" s="139"/>
      <c r="AB551" s="139"/>
      <c r="AC551" s="139"/>
      <c r="AD551" s="139"/>
      <c r="AE551" s="139"/>
      <c r="AF551" s="139"/>
      <c r="AG551" s="139"/>
      <c r="AH551" s="139"/>
      <c r="AI551" s="139"/>
      <c r="AJ551" s="139"/>
      <c r="AK551" s="139"/>
      <c r="AL551" s="139"/>
    </row>
    <row r="552" spans="1:38" ht="20.25" customHeight="1">
      <c r="A552" s="139"/>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39"/>
      <c r="AA552" s="139"/>
      <c r="AB552" s="139"/>
      <c r="AC552" s="139"/>
      <c r="AD552" s="139"/>
      <c r="AE552" s="139"/>
      <c r="AF552" s="139"/>
      <c r="AG552" s="139"/>
      <c r="AH552" s="139"/>
      <c r="AI552" s="139"/>
      <c r="AJ552" s="139"/>
      <c r="AK552" s="139"/>
      <c r="AL552" s="139"/>
    </row>
    <row r="553" spans="1:38" ht="20.25" customHeight="1">
      <c r="A553" s="139"/>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39"/>
      <c r="AA553" s="139"/>
      <c r="AB553" s="139"/>
      <c r="AC553" s="139"/>
      <c r="AD553" s="139"/>
      <c r="AE553" s="139"/>
      <c r="AF553" s="139"/>
      <c r="AG553" s="139"/>
      <c r="AH553" s="139"/>
      <c r="AI553" s="139"/>
      <c r="AJ553" s="139"/>
      <c r="AK553" s="139"/>
      <c r="AL553" s="139"/>
    </row>
    <row r="554" spans="1:38" ht="20.25" customHeight="1">
      <c r="A554" s="139"/>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39"/>
      <c r="AA554" s="139"/>
      <c r="AB554" s="139"/>
      <c r="AC554" s="139"/>
      <c r="AD554" s="139"/>
      <c r="AE554" s="139"/>
      <c r="AF554" s="139"/>
      <c r="AG554" s="139"/>
      <c r="AH554" s="139"/>
      <c r="AI554" s="139"/>
      <c r="AJ554" s="139"/>
      <c r="AK554" s="139"/>
      <c r="AL554" s="139"/>
    </row>
    <row r="555" spans="1:38" ht="20.25" customHeight="1">
      <c r="A555" s="139"/>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39"/>
      <c r="AA555" s="139"/>
      <c r="AB555" s="139"/>
      <c r="AC555" s="139"/>
      <c r="AD555" s="139"/>
      <c r="AE555" s="139"/>
      <c r="AF555" s="139"/>
      <c r="AG555" s="139"/>
      <c r="AH555" s="139"/>
      <c r="AI555" s="139"/>
      <c r="AJ555" s="139"/>
      <c r="AK555" s="139"/>
      <c r="AL555" s="139"/>
    </row>
    <row r="556" spans="1:38" ht="20.25" customHeight="1">
      <c r="A556" s="139"/>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39"/>
      <c r="AA556" s="139"/>
      <c r="AB556" s="139"/>
      <c r="AC556" s="139"/>
      <c r="AD556" s="139"/>
      <c r="AE556" s="139"/>
      <c r="AF556" s="139"/>
      <c r="AG556" s="139"/>
      <c r="AH556" s="139"/>
      <c r="AI556" s="139"/>
      <c r="AJ556" s="139"/>
      <c r="AK556" s="139"/>
      <c r="AL556" s="139"/>
    </row>
    <row r="557" spans="1:38" ht="20.25" customHeight="1">
      <c r="A557" s="139"/>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39"/>
      <c r="AA557" s="139"/>
      <c r="AB557" s="139"/>
      <c r="AC557" s="139"/>
      <c r="AD557" s="139"/>
      <c r="AE557" s="139"/>
      <c r="AF557" s="139"/>
      <c r="AG557" s="139"/>
      <c r="AH557" s="139"/>
      <c r="AI557" s="139"/>
      <c r="AJ557" s="139"/>
      <c r="AK557" s="139"/>
      <c r="AL557" s="139"/>
    </row>
    <row r="558" spans="1:38" ht="20.25" customHeight="1">
      <c r="A558" s="139"/>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39"/>
      <c r="AA558" s="139"/>
      <c r="AB558" s="139"/>
      <c r="AC558" s="139"/>
      <c r="AD558" s="139"/>
      <c r="AE558" s="139"/>
      <c r="AF558" s="139"/>
      <c r="AG558" s="139"/>
      <c r="AH558" s="139"/>
      <c r="AI558" s="139"/>
      <c r="AJ558" s="139"/>
      <c r="AK558" s="139"/>
      <c r="AL558" s="139"/>
    </row>
    <row r="559" spans="1:38" ht="20.25" customHeight="1">
      <c r="A559" s="139"/>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39"/>
      <c r="AA559" s="139"/>
      <c r="AB559" s="139"/>
      <c r="AC559" s="139"/>
      <c r="AD559" s="139"/>
      <c r="AE559" s="139"/>
      <c r="AF559" s="139"/>
      <c r="AG559" s="139"/>
      <c r="AH559" s="139"/>
      <c r="AI559" s="139"/>
      <c r="AJ559" s="139"/>
      <c r="AK559" s="139"/>
      <c r="AL559" s="139"/>
    </row>
    <row r="560" spans="1:38" ht="20.25" customHeight="1">
      <c r="A560" s="139"/>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39"/>
      <c r="AA560" s="139"/>
      <c r="AB560" s="139"/>
      <c r="AC560" s="139"/>
      <c r="AD560" s="139"/>
      <c r="AE560" s="139"/>
      <c r="AF560" s="139"/>
      <c r="AG560" s="139"/>
      <c r="AH560" s="139"/>
      <c r="AI560" s="139"/>
      <c r="AJ560" s="139"/>
      <c r="AK560" s="139"/>
      <c r="AL560" s="139"/>
    </row>
    <row r="561" spans="1:38" ht="20.25" customHeight="1">
      <c r="A561" s="139"/>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39"/>
      <c r="AA561" s="139"/>
      <c r="AB561" s="139"/>
      <c r="AC561" s="139"/>
      <c r="AD561" s="139"/>
      <c r="AE561" s="139"/>
      <c r="AF561" s="139"/>
      <c r="AG561" s="139"/>
      <c r="AH561" s="139"/>
      <c r="AI561" s="139"/>
      <c r="AJ561" s="139"/>
      <c r="AK561" s="139"/>
      <c r="AL561" s="139"/>
    </row>
    <row r="562" spans="1:38" ht="20.25" customHeight="1">
      <c r="A562" s="139"/>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39"/>
      <c r="AA562" s="139"/>
      <c r="AB562" s="139"/>
      <c r="AC562" s="139"/>
      <c r="AD562" s="139"/>
      <c r="AE562" s="139"/>
      <c r="AF562" s="139"/>
      <c r="AG562" s="139"/>
      <c r="AH562" s="139"/>
      <c r="AI562" s="139"/>
      <c r="AJ562" s="139"/>
      <c r="AK562" s="139"/>
      <c r="AL562" s="139"/>
    </row>
    <row r="563" spans="1:38" ht="20.25" customHeight="1">
      <c r="A563" s="139"/>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39"/>
      <c r="AA563" s="139"/>
      <c r="AB563" s="139"/>
      <c r="AC563" s="139"/>
      <c r="AD563" s="139"/>
      <c r="AE563" s="139"/>
      <c r="AF563" s="139"/>
      <c r="AG563" s="139"/>
      <c r="AH563" s="139"/>
      <c r="AI563" s="139"/>
      <c r="AJ563" s="139"/>
      <c r="AK563" s="139"/>
      <c r="AL563" s="139"/>
    </row>
    <row r="564" spans="1:38" ht="20.25" customHeight="1">
      <c r="A564" s="139"/>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39"/>
      <c r="AA564" s="139"/>
      <c r="AB564" s="139"/>
      <c r="AC564" s="139"/>
      <c r="AD564" s="139"/>
      <c r="AE564" s="139"/>
      <c r="AF564" s="139"/>
      <c r="AG564" s="139"/>
      <c r="AH564" s="139"/>
      <c r="AI564" s="139"/>
      <c r="AJ564" s="139"/>
      <c r="AK564" s="139"/>
      <c r="AL564" s="139"/>
    </row>
    <row r="565" spans="1:38" ht="20.25" customHeight="1">
      <c r="A565" s="139"/>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39"/>
      <c r="AA565" s="139"/>
      <c r="AB565" s="139"/>
      <c r="AC565" s="139"/>
      <c r="AD565" s="139"/>
      <c r="AE565" s="139"/>
      <c r="AF565" s="139"/>
      <c r="AG565" s="139"/>
      <c r="AH565" s="139"/>
      <c r="AI565" s="139"/>
      <c r="AJ565" s="139"/>
      <c r="AK565" s="139"/>
      <c r="AL565" s="139"/>
    </row>
    <row r="566" spans="1:38" ht="20.25" customHeight="1">
      <c r="A566" s="139"/>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39"/>
      <c r="AA566" s="139"/>
      <c r="AB566" s="139"/>
      <c r="AC566" s="139"/>
      <c r="AD566" s="139"/>
      <c r="AE566" s="139"/>
      <c r="AF566" s="139"/>
      <c r="AG566" s="139"/>
      <c r="AH566" s="139"/>
      <c r="AI566" s="139"/>
      <c r="AJ566" s="139"/>
      <c r="AK566" s="139"/>
      <c r="AL566" s="139"/>
    </row>
    <row r="567" spans="1:38" ht="20.25" customHeight="1">
      <c r="A567" s="139"/>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39"/>
      <c r="AA567" s="139"/>
      <c r="AB567" s="139"/>
      <c r="AC567" s="139"/>
      <c r="AD567" s="139"/>
      <c r="AE567" s="139"/>
      <c r="AF567" s="139"/>
      <c r="AG567" s="139"/>
      <c r="AH567" s="139"/>
      <c r="AI567" s="139"/>
      <c r="AJ567" s="139"/>
      <c r="AK567" s="139"/>
      <c r="AL567" s="139"/>
    </row>
    <row r="568" spans="1:38" ht="20.25" customHeight="1">
      <c r="A568" s="139"/>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39"/>
      <c r="AA568" s="139"/>
      <c r="AB568" s="139"/>
      <c r="AC568" s="139"/>
      <c r="AD568" s="139"/>
      <c r="AE568" s="139"/>
      <c r="AF568" s="139"/>
      <c r="AG568" s="139"/>
      <c r="AH568" s="139"/>
      <c r="AI568" s="139"/>
      <c r="AJ568" s="139"/>
      <c r="AK568" s="139"/>
      <c r="AL568" s="139"/>
    </row>
    <row r="569" spans="1:38" ht="20.25" customHeight="1">
      <c r="A569" s="139"/>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39"/>
      <c r="AA569" s="139"/>
      <c r="AB569" s="139"/>
      <c r="AC569" s="139"/>
      <c r="AD569" s="139"/>
      <c r="AE569" s="139"/>
      <c r="AF569" s="139"/>
      <c r="AG569" s="139"/>
      <c r="AH569" s="139"/>
      <c r="AI569" s="139"/>
      <c r="AJ569" s="139"/>
      <c r="AK569" s="139"/>
      <c r="AL569" s="139"/>
    </row>
    <row r="570" spans="1:38" ht="20.25" customHeight="1">
      <c r="A570" s="139"/>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39"/>
      <c r="AA570" s="139"/>
      <c r="AB570" s="139"/>
      <c r="AC570" s="139"/>
      <c r="AD570" s="139"/>
      <c r="AE570" s="139"/>
      <c r="AF570" s="139"/>
      <c r="AG570" s="139"/>
      <c r="AH570" s="139"/>
      <c r="AI570" s="139"/>
      <c r="AJ570" s="139"/>
      <c r="AK570" s="139"/>
      <c r="AL570" s="139"/>
    </row>
    <row r="571" spans="1:38" ht="20.25" customHeight="1">
      <c r="A571" s="139"/>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39"/>
      <c r="AA571" s="139"/>
      <c r="AB571" s="139"/>
      <c r="AC571" s="139"/>
      <c r="AD571" s="139"/>
      <c r="AE571" s="139"/>
      <c r="AF571" s="139"/>
      <c r="AG571" s="139"/>
      <c r="AH571" s="139"/>
      <c r="AI571" s="139"/>
      <c r="AJ571" s="139"/>
      <c r="AK571" s="139"/>
      <c r="AL571" s="139"/>
    </row>
    <row r="572" spans="1:38" ht="20.25" customHeight="1">
      <c r="A572" s="139"/>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39"/>
      <c r="AA572" s="139"/>
      <c r="AB572" s="139"/>
      <c r="AC572" s="139"/>
      <c r="AD572" s="139"/>
      <c r="AE572" s="139"/>
      <c r="AF572" s="139"/>
      <c r="AG572" s="139"/>
      <c r="AH572" s="139"/>
      <c r="AI572" s="139"/>
      <c r="AJ572" s="139"/>
      <c r="AK572" s="139"/>
      <c r="AL572" s="139"/>
    </row>
    <row r="573" spans="1:38" ht="20.25" customHeight="1">
      <c r="A573" s="139"/>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39"/>
      <c r="AA573" s="139"/>
      <c r="AB573" s="139"/>
      <c r="AC573" s="139"/>
      <c r="AD573" s="139"/>
      <c r="AE573" s="139"/>
      <c r="AF573" s="139"/>
      <c r="AG573" s="139"/>
      <c r="AH573" s="139"/>
      <c r="AI573" s="139"/>
      <c r="AJ573" s="139"/>
      <c r="AK573" s="139"/>
      <c r="AL573" s="139"/>
    </row>
    <row r="574" spans="1:38" ht="20.25" customHeight="1">
      <c r="A574" s="139"/>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39"/>
      <c r="AA574" s="139"/>
      <c r="AB574" s="139"/>
      <c r="AC574" s="139"/>
      <c r="AD574" s="139"/>
      <c r="AE574" s="139"/>
      <c r="AF574" s="139"/>
      <c r="AG574" s="139"/>
      <c r="AH574" s="139"/>
      <c r="AI574" s="139"/>
      <c r="AJ574" s="139"/>
      <c r="AK574" s="139"/>
      <c r="AL574" s="139"/>
    </row>
    <row r="575" spans="1:38" ht="20.25" customHeight="1">
      <c r="A575" s="139"/>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39"/>
      <c r="AA575" s="139"/>
      <c r="AB575" s="139"/>
      <c r="AC575" s="139"/>
      <c r="AD575" s="139"/>
      <c r="AE575" s="139"/>
      <c r="AF575" s="139"/>
      <c r="AG575" s="139"/>
      <c r="AH575" s="139"/>
      <c r="AI575" s="139"/>
      <c r="AJ575" s="139"/>
      <c r="AK575" s="139"/>
      <c r="AL575" s="139"/>
    </row>
    <row r="576" spans="1:38" ht="20.25" customHeight="1">
      <c r="A576" s="139"/>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39"/>
      <c r="AA576" s="139"/>
      <c r="AB576" s="139"/>
      <c r="AC576" s="139"/>
      <c r="AD576" s="139"/>
      <c r="AE576" s="139"/>
      <c r="AF576" s="139"/>
      <c r="AG576" s="139"/>
      <c r="AH576" s="139"/>
      <c r="AI576" s="139"/>
      <c r="AJ576" s="139"/>
      <c r="AK576" s="139"/>
      <c r="AL576" s="139"/>
    </row>
    <row r="577" spans="1:38" ht="20.25" customHeight="1">
      <c r="A577" s="139"/>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39"/>
      <c r="AA577" s="139"/>
      <c r="AB577" s="139"/>
      <c r="AC577" s="139"/>
      <c r="AD577" s="139"/>
      <c r="AE577" s="139"/>
      <c r="AF577" s="139"/>
      <c r="AG577" s="139"/>
      <c r="AH577" s="139"/>
      <c r="AI577" s="139"/>
      <c r="AJ577" s="139"/>
      <c r="AK577" s="139"/>
      <c r="AL577" s="139"/>
    </row>
    <row r="578" spans="1:38" ht="20.25" customHeight="1">
      <c r="A578" s="139"/>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39"/>
      <c r="AA578" s="139"/>
      <c r="AB578" s="139"/>
      <c r="AC578" s="139"/>
      <c r="AD578" s="139"/>
      <c r="AE578" s="139"/>
      <c r="AF578" s="139"/>
      <c r="AG578" s="139"/>
      <c r="AH578" s="139"/>
      <c r="AI578" s="139"/>
      <c r="AJ578" s="139"/>
      <c r="AK578" s="139"/>
      <c r="AL578" s="139"/>
    </row>
    <row r="579" spans="1:38" ht="20.25" customHeight="1">
      <c r="A579" s="139"/>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39"/>
      <c r="AA579" s="139"/>
      <c r="AB579" s="139"/>
      <c r="AC579" s="139"/>
      <c r="AD579" s="139"/>
      <c r="AE579" s="139"/>
      <c r="AF579" s="139"/>
      <c r="AG579" s="139"/>
      <c r="AH579" s="139"/>
      <c r="AI579" s="139"/>
      <c r="AJ579" s="139"/>
      <c r="AK579" s="139"/>
      <c r="AL579" s="139"/>
    </row>
    <row r="580" spans="1:38" ht="20.25" customHeight="1">
      <c r="A580" s="139"/>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39"/>
      <c r="AA580" s="139"/>
      <c r="AB580" s="139"/>
      <c r="AC580" s="139"/>
      <c r="AD580" s="139"/>
      <c r="AE580" s="139"/>
      <c r="AF580" s="139"/>
      <c r="AG580" s="139"/>
      <c r="AH580" s="139"/>
      <c r="AI580" s="139"/>
      <c r="AJ580" s="139"/>
      <c r="AK580" s="139"/>
      <c r="AL580" s="139"/>
    </row>
    <row r="581" spans="1:38" ht="20.25" customHeight="1">
      <c r="A581" s="139"/>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39"/>
      <c r="AA581" s="139"/>
      <c r="AB581" s="139"/>
      <c r="AC581" s="139"/>
      <c r="AD581" s="139"/>
      <c r="AE581" s="139"/>
      <c r="AF581" s="139"/>
      <c r="AG581" s="139"/>
      <c r="AH581" s="139"/>
      <c r="AI581" s="139"/>
      <c r="AJ581" s="139"/>
      <c r="AK581" s="139"/>
      <c r="AL581" s="139"/>
    </row>
    <row r="582" spans="1:38" ht="20.25" customHeight="1">
      <c r="A582" s="139"/>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39"/>
      <c r="AA582" s="139"/>
      <c r="AB582" s="139"/>
      <c r="AC582" s="139"/>
      <c r="AD582" s="139"/>
      <c r="AE582" s="139"/>
      <c r="AF582" s="139"/>
      <c r="AG582" s="139"/>
      <c r="AH582" s="139"/>
      <c r="AI582" s="139"/>
      <c r="AJ582" s="139"/>
      <c r="AK582" s="139"/>
      <c r="AL582" s="139"/>
    </row>
    <row r="583" spans="1:38" ht="20.25" customHeight="1">
      <c r="A583" s="139"/>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39"/>
      <c r="AA583" s="139"/>
      <c r="AB583" s="139"/>
      <c r="AC583" s="139"/>
      <c r="AD583" s="139"/>
      <c r="AE583" s="139"/>
      <c r="AF583" s="139"/>
      <c r="AG583" s="139"/>
      <c r="AH583" s="139"/>
      <c r="AI583" s="139"/>
      <c r="AJ583" s="139"/>
      <c r="AK583" s="139"/>
      <c r="AL583" s="139"/>
    </row>
    <row r="584" spans="1:38" ht="20.25" customHeight="1">
      <c r="A584" s="139"/>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39"/>
      <c r="AA584" s="139"/>
      <c r="AB584" s="139"/>
      <c r="AC584" s="139"/>
      <c r="AD584" s="139"/>
      <c r="AE584" s="139"/>
      <c r="AF584" s="139"/>
      <c r="AG584" s="139"/>
      <c r="AH584" s="139"/>
      <c r="AI584" s="139"/>
      <c r="AJ584" s="139"/>
      <c r="AK584" s="139"/>
      <c r="AL584" s="139"/>
    </row>
    <row r="585" spans="1:38" ht="20.25" customHeight="1">
      <c r="A585" s="139"/>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39"/>
      <c r="AA585" s="139"/>
      <c r="AB585" s="139"/>
      <c r="AC585" s="139"/>
      <c r="AD585" s="139"/>
      <c r="AE585" s="139"/>
      <c r="AF585" s="139"/>
      <c r="AG585" s="139"/>
      <c r="AH585" s="139"/>
      <c r="AI585" s="139"/>
      <c r="AJ585" s="139"/>
      <c r="AK585" s="139"/>
      <c r="AL585" s="139"/>
    </row>
    <row r="586" spans="1:38" ht="20.25" customHeight="1">
      <c r="A586" s="139"/>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39"/>
      <c r="AA586" s="139"/>
      <c r="AB586" s="139"/>
      <c r="AC586" s="139"/>
      <c r="AD586" s="139"/>
      <c r="AE586" s="139"/>
      <c r="AF586" s="139"/>
      <c r="AG586" s="139"/>
      <c r="AH586" s="139"/>
      <c r="AI586" s="139"/>
      <c r="AJ586" s="139"/>
      <c r="AK586" s="139"/>
      <c r="AL586" s="139"/>
    </row>
    <row r="587" spans="1:38" ht="20.25" customHeight="1">
      <c r="A587" s="139"/>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39"/>
      <c r="AA587" s="139"/>
      <c r="AB587" s="139"/>
      <c r="AC587" s="139"/>
      <c r="AD587" s="139"/>
      <c r="AE587" s="139"/>
      <c r="AF587" s="139"/>
      <c r="AG587" s="139"/>
      <c r="AH587" s="139"/>
      <c r="AI587" s="139"/>
      <c r="AJ587" s="139"/>
      <c r="AK587" s="139"/>
      <c r="AL587" s="139"/>
    </row>
    <row r="588" spans="1:38" ht="20.25" customHeight="1">
      <c r="A588" s="139"/>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39"/>
      <c r="AA588" s="139"/>
      <c r="AB588" s="139"/>
      <c r="AC588" s="139"/>
      <c r="AD588" s="139"/>
      <c r="AE588" s="139"/>
      <c r="AF588" s="139"/>
      <c r="AG588" s="139"/>
      <c r="AH588" s="139"/>
      <c r="AI588" s="139"/>
      <c r="AJ588" s="139"/>
      <c r="AK588" s="139"/>
      <c r="AL588" s="139"/>
    </row>
    <row r="589" spans="1:38" ht="20.25" customHeight="1">
      <c r="A589" s="139"/>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39"/>
      <c r="AA589" s="139"/>
      <c r="AB589" s="139"/>
      <c r="AC589" s="139"/>
      <c r="AD589" s="139"/>
      <c r="AE589" s="139"/>
      <c r="AF589" s="139"/>
      <c r="AG589" s="139"/>
      <c r="AH589" s="139"/>
      <c r="AI589" s="139"/>
      <c r="AJ589" s="139"/>
      <c r="AK589" s="139"/>
      <c r="AL589" s="139"/>
    </row>
    <row r="590" spans="1:38" ht="20.25" customHeight="1">
      <c r="A590" s="139"/>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39"/>
      <c r="AA590" s="139"/>
      <c r="AB590" s="139"/>
      <c r="AC590" s="139"/>
      <c r="AD590" s="139"/>
      <c r="AE590" s="139"/>
      <c r="AF590" s="139"/>
      <c r="AG590" s="139"/>
      <c r="AH590" s="139"/>
      <c r="AI590" s="139"/>
      <c r="AJ590" s="139"/>
      <c r="AK590" s="139"/>
      <c r="AL590" s="139"/>
    </row>
    <row r="591" spans="1:38" ht="20.25" customHeight="1">
      <c r="A591" s="139"/>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39"/>
      <c r="AA591" s="139"/>
      <c r="AB591" s="139"/>
      <c r="AC591" s="139"/>
      <c r="AD591" s="139"/>
      <c r="AE591" s="139"/>
      <c r="AF591" s="139"/>
      <c r="AG591" s="139"/>
      <c r="AH591" s="139"/>
      <c r="AI591" s="139"/>
      <c r="AJ591" s="139"/>
      <c r="AK591" s="139"/>
      <c r="AL591" s="139"/>
    </row>
    <row r="592" spans="1:38" ht="20.25" customHeight="1">
      <c r="A592" s="139"/>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39"/>
      <c r="AA592" s="139"/>
      <c r="AB592" s="139"/>
      <c r="AC592" s="139"/>
      <c r="AD592" s="139"/>
      <c r="AE592" s="139"/>
      <c r="AF592" s="139"/>
      <c r="AG592" s="139"/>
      <c r="AH592" s="139"/>
      <c r="AI592" s="139"/>
      <c r="AJ592" s="139"/>
      <c r="AK592" s="139"/>
      <c r="AL592" s="139"/>
    </row>
    <row r="593" spans="1:38" ht="20.25" customHeight="1">
      <c r="A593" s="139"/>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39"/>
      <c r="AA593" s="139"/>
      <c r="AB593" s="139"/>
      <c r="AC593" s="139"/>
      <c r="AD593" s="139"/>
      <c r="AE593" s="139"/>
      <c r="AF593" s="139"/>
      <c r="AG593" s="139"/>
      <c r="AH593" s="139"/>
      <c r="AI593" s="139"/>
      <c r="AJ593" s="139"/>
      <c r="AK593" s="139"/>
      <c r="AL593" s="139"/>
    </row>
    <row r="594" spans="1:38" ht="20.25" customHeight="1">
      <c r="A594" s="139"/>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39"/>
      <c r="AA594" s="139"/>
      <c r="AB594" s="139"/>
      <c r="AC594" s="139"/>
      <c r="AD594" s="139"/>
      <c r="AE594" s="139"/>
      <c r="AF594" s="139"/>
      <c r="AG594" s="139"/>
      <c r="AH594" s="139"/>
      <c r="AI594" s="139"/>
      <c r="AJ594" s="139"/>
      <c r="AK594" s="139"/>
      <c r="AL594" s="139"/>
    </row>
    <row r="595" spans="1:38" ht="20.25" customHeight="1">
      <c r="A595" s="139"/>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39"/>
      <c r="AA595" s="139"/>
      <c r="AB595" s="139"/>
      <c r="AC595" s="139"/>
      <c r="AD595" s="139"/>
      <c r="AE595" s="139"/>
      <c r="AF595" s="139"/>
      <c r="AG595" s="139"/>
      <c r="AH595" s="139"/>
      <c r="AI595" s="139"/>
      <c r="AJ595" s="139"/>
      <c r="AK595" s="139"/>
      <c r="AL595" s="139"/>
    </row>
    <row r="596" spans="1:38" ht="20.25" customHeight="1">
      <c r="A596" s="139"/>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39"/>
      <c r="AA596" s="139"/>
      <c r="AB596" s="139"/>
      <c r="AC596" s="139"/>
      <c r="AD596" s="139"/>
      <c r="AE596" s="139"/>
      <c r="AF596" s="139"/>
      <c r="AG596" s="139"/>
      <c r="AH596" s="139"/>
      <c r="AI596" s="139"/>
      <c r="AJ596" s="139"/>
      <c r="AK596" s="139"/>
      <c r="AL596" s="139"/>
    </row>
    <row r="597" spans="1:38" ht="20.25" customHeight="1">
      <c r="A597" s="139"/>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39"/>
      <c r="AA597" s="139"/>
      <c r="AB597" s="139"/>
      <c r="AC597" s="139"/>
      <c r="AD597" s="139"/>
      <c r="AE597" s="139"/>
      <c r="AF597" s="139"/>
      <c r="AG597" s="139"/>
      <c r="AH597" s="139"/>
      <c r="AI597" s="139"/>
      <c r="AJ597" s="139"/>
      <c r="AK597" s="139"/>
      <c r="AL597" s="139"/>
    </row>
    <row r="598" spans="1:38" ht="20.25" customHeight="1">
      <c r="A598" s="139"/>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39"/>
      <c r="AA598" s="139"/>
      <c r="AB598" s="139"/>
      <c r="AC598" s="139"/>
      <c r="AD598" s="139"/>
      <c r="AE598" s="139"/>
      <c r="AF598" s="139"/>
      <c r="AG598" s="139"/>
      <c r="AH598" s="139"/>
      <c r="AI598" s="139"/>
      <c r="AJ598" s="139"/>
      <c r="AK598" s="139"/>
      <c r="AL598" s="139"/>
    </row>
    <row r="599" spans="1:38" ht="20.25" customHeight="1">
      <c r="A599" s="139"/>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39"/>
      <c r="AA599" s="139"/>
      <c r="AB599" s="139"/>
      <c r="AC599" s="139"/>
      <c r="AD599" s="139"/>
      <c r="AE599" s="139"/>
      <c r="AF599" s="139"/>
      <c r="AG599" s="139"/>
      <c r="AH599" s="139"/>
      <c r="AI599" s="139"/>
      <c r="AJ599" s="139"/>
      <c r="AK599" s="139"/>
      <c r="AL599" s="139"/>
    </row>
    <row r="600" spans="1:38" ht="20.25" customHeight="1">
      <c r="A600" s="139"/>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39"/>
      <c r="AA600" s="139"/>
      <c r="AB600" s="139"/>
      <c r="AC600" s="139"/>
      <c r="AD600" s="139"/>
      <c r="AE600" s="139"/>
      <c r="AF600" s="139"/>
      <c r="AG600" s="139"/>
      <c r="AH600" s="139"/>
      <c r="AI600" s="139"/>
      <c r="AJ600" s="139"/>
      <c r="AK600" s="139"/>
      <c r="AL600" s="139"/>
    </row>
    <row r="601" spans="1:38" ht="20.25" customHeight="1">
      <c r="A601" s="139"/>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39"/>
      <c r="AA601" s="139"/>
      <c r="AB601" s="139"/>
      <c r="AC601" s="139"/>
      <c r="AD601" s="139"/>
      <c r="AE601" s="139"/>
      <c r="AF601" s="139"/>
      <c r="AG601" s="139"/>
      <c r="AH601" s="139"/>
      <c r="AI601" s="139"/>
      <c r="AJ601" s="139"/>
      <c r="AK601" s="139"/>
      <c r="AL601" s="139"/>
    </row>
    <row r="602" spans="1:38" ht="20.25" customHeight="1">
      <c r="A602" s="139"/>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39"/>
      <c r="AA602" s="139"/>
      <c r="AB602" s="139"/>
      <c r="AC602" s="139"/>
      <c r="AD602" s="139"/>
      <c r="AE602" s="139"/>
      <c r="AF602" s="139"/>
      <c r="AG602" s="139"/>
      <c r="AH602" s="139"/>
      <c r="AI602" s="139"/>
      <c r="AJ602" s="139"/>
      <c r="AK602" s="139"/>
      <c r="AL602" s="139"/>
    </row>
    <row r="603" spans="1:38" ht="20.25" customHeight="1">
      <c r="A603" s="139"/>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39"/>
      <c r="AA603" s="139"/>
      <c r="AB603" s="139"/>
      <c r="AC603" s="139"/>
      <c r="AD603" s="139"/>
      <c r="AE603" s="139"/>
      <c r="AF603" s="139"/>
      <c r="AG603" s="139"/>
      <c r="AH603" s="139"/>
      <c r="AI603" s="139"/>
      <c r="AJ603" s="139"/>
      <c r="AK603" s="139"/>
      <c r="AL603" s="139"/>
    </row>
    <row r="604" spans="1:38" ht="20.25" customHeight="1">
      <c r="A604" s="139"/>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39"/>
      <c r="AA604" s="139"/>
      <c r="AB604" s="139"/>
      <c r="AC604" s="139"/>
      <c r="AD604" s="139"/>
      <c r="AE604" s="139"/>
      <c r="AF604" s="139"/>
      <c r="AG604" s="139"/>
      <c r="AH604" s="139"/>
      <c r="AI604" s="139"/>
      <c r="AJ604" s="139"/>
      <c r="AK604" s="139"/>
      <c r="AL604" s="139"/>
    </row>
    <row r="605" spans="1:38" ht="20.25" customHeight="1">
      <c r="A605" s="139"/>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39"/>
      <c r="AA605" s="139"/>
      <c r="AB605" s="139"/>
      <c r="AC605" s="139"/>
      <c r="AD605" s="139"/>
      <c r="AE605" s="139"/>
      <c r="AF605" s="139"/>
      <c r="AG605" s="139"/>
      <c r="AH605" s="139"/>
      <c r="AI605" s="139"/>
      <c r="AJ605" s="139"/>
      <c r="AK605" s="139"/>
      <c r="AL605" s="139"/>
    </row>
    <row r="606" spans="1:38" ht="20.25" customHeight="1">
      <c r="A606" s="139"/>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39"/>
      <c r="AA606" s="139"/>
      <c r="AB606" s="139"/>
      <c r="AC606" s="139"/>
      <c r="AD606" s="139"/>
      <c r="AE606" s="139"/>
      <c r="AF606" s="139"/>
      <c r="AG606" s="139"/>
      <c r="AH606" s="139"/>
      <c r="AI606" s="139"/>
      <c r="AJ606" s="139"/>
      <c r="AK606" s="139"/>
      <c r="AL606" s="139"/>
    </row>
    <row r="607" spans="1:38" ht="20.25" customHeight="1">
      <c r="A607" s="139"/>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39"/>
      <c r="AA607" s="139"/>
      <c r="AB607" s="139"/>
      <c r="AC607" s="139"/>
      <c r="AD607" s="139"/>
      <c r="AE607" s="139"/>
      <c r="AF607" s="139"/>
      <c r="AG607" s="139"/>
      <c r="AH607" s="139"/>
      <c r="AI607" s="139"/>
      <c r="AJ607" s="139"/>
      <c r="AK607" s="139"/>
      <c r="AL607" s="139"/>
    </row>
    <row r="608" spans="1:38" ht="20.25" customHeight="1">
      <c r="A608" s="139"/>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39"/>
      <c r="AA608" s="139"/>
      <c r="AB608" s="139"/>
      <c r="AC608" s="139"/>
      <c r="AD608" s="139"/>
      <c r="AE608" s="139"/>
      <c r="AF608" s="139"/>
      <c r="AG608" s="139"/>
      <c r="AH608" s="139"/>
      <c r="AI608" s="139"/>
      <c r="AJ608" s="139"/>
      <c r="AK608" s="139"/>
      <c r="AL608" s="139"/>
    </row>
    <row r="609" spans="1:38" ht="20.25" customHeight="1">
      <c r="A609" s="139"/>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39"/>
      <c r="AA609" s="139"/>
      <c r="AB609" s="139"/>
      <c r="AC609" s="139"/>
      <c r="AD609" s="139"/>
      <c r="AE609" s="139"/>
      <c r="AF609" s="139"/>
      <c r="AG609" s="139"/>
      <c r="AH609" s="139"/>
      <c r="AI609" s="139"/>
      <c r="AJ609" s="139"/>
      <c r="AK609" s="139"/>
      <c r="AL609" s="139"/>
    </row>
    <row r="610" spans="1:38" ht="20.25" customHeight="1">
      <c r="A610" s="139"/>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39"/>
      <c r="AA610" s="139"/>
      <c r="AB610" s="139"/>
      <c r="AC610" s="139"/>
      <c r="AD610" s="139"/>
      <c r="AE610" s="139"/>
      <c r="AF610" s="139"/>
      <c r="AG610" s="139"/>
      <c r="AH610" s="139"/>
      <c r="AI610" s="139"/>
      <c r="AJ610" s="139"/>
      <c r="AK610" s="139"/>
      <c r="AL610" s="139"/>
    </row>
    <row r="611" spans="1:38" ht="20.25" customHeight="1">
      <c r="A611" s="139"/>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39"/>
      <c r="AA611" s="139"/>
      <c r="AB611" s="139"/>
      <c r="AC611" s="139"/>
      <c r="AD611" s="139"/>
      <c r="AE611" s="139"/>
      <c r="AF611" s="139"/>
      <c r="AG611" s="139"/>
      <c r="AH611" s="139"/>
      <c r="AI611" s="139"/>
      <c r="AJ611" s="139"/>
      <c r="AK611" s="139"/>
      <c r="AL611" s="139"/>
    </row>
    <row r="612" spans="1:38" ht="20.25" customHeight="1">
      <c r="A612" s="139"/>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39"/>
      <c r="AA612" s="139"/>
      <c r="AB612" s="139"/>
      <c r="AC612" s="139"/>
      <c r="AD612" s="139"/>
      <c r="AE612" s="139"/>
      <c r="AF612" s="139"/>
      <c r="AG612" s="139"/>
      <c r="AH612" s="139"/>
      <c r="AI612" s="139"/>
      <c r="AJ612" s="139"/>
      <c r="AK612" s="139"/>
      <c r="AL612" s="139"/>
    </row>
    <row r="613" spans="1:38" ht="20.25" customHeight="1">
      <c r="A613" s="139"/>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39"/>
      <c r="AA613" s="139"/>
      <c r="AB613" s="139"/>
      <c r="AC613" s="139"/>
      <c r="AD613" s="139"/>
      <c r="AE613" s="139"/>
      <c r="AF613" s="139"/>
      <c r="AG613" s="139"/>
      <c r="AH613" s="139"/>
      <c r="AI613" s="139"/>
      <c r="AJ613" s="139"/>
      <c r="AK613" s="139"/>
      <c r="AL613" s="139"/>
    </row>
    <row r="614" spans="1:38" ht="20.25" customHeight="1">
      <c r="A614" s="139"/>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39"/>
      <c r="AA614" s="139"/>
      <c r="AB614" s="139"/>
      <c r="AC614" s="139"/>
      <c r="AD614" s="139"/>
      <c r="AE614" s="139"/>
      <c r="AF614" s="139"/>
      <c r="AG614" s="139"/>
      <c r="AH614" s="139"/>
      <c r="AI614" s="139"/>
      <c r="AJ614" s="139"/>
      <c r="AK614" s="139"/>
      <c r="AL614" s="139"/>
    </row>
    <row r="615" spans="1:38" ht="20.25" customHeight="1">
      <c r="A615" s="139"/>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39"/>
      <c r="AA615" s="139"/>
      <c r="AB615" s="139"/>
      <c r="AC615" s="139"/>
      <c r="AD615" s="139"/>
      <c r="AE615" s="139"/>
      <c r="AF615" s="139"/>
      <c r="AG615" s="139"/>
      <c r="AH615" s="139"/>
      <c r="AI615" s="139"/>
      <c r="AJ615" s="139"/>
      <c r="AK615" s="139"/>
      <c r="AL615" s="139"/>
    </row>
    <row r="616" spans="1:38" ht="20.25" customHeight="1">
      <c r="A616" s="139"/>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39"/>
      <c r="AA616" s="139"/>
      <c r="AB616" s="139"/>
      <c r="AC616" s="139"/>
      <c r="AD616" s="139"/>
      <c r="AE616" s="139"/>
      <c r="AF616" s="139"/>
      <c r="AG616" s="139"/>
      <c r="AH616" s="139"/>
      <c r="AI616" s="139"/>
      <c r="AJ616" s="139"/>
      <c r="AK616" s="139"/>
      <c r="AL616" s="139"/>
    </row>
    <row r="617" spans="1:38" ht="20.25" customHeight="1">
      <c r="A617" s="139"/>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39"/>
      <c r="AA617" s="139"/>
      <c r="AB617" s="139"/>
      <c r="AC617" s="139"/>
      <c r="AD617" s="139"/>
      <c r="AE617" s="139"/>
      <c r="AF617" s="139"/>
      <c r="AG617" s="139"/>
      <c r="AH617" s="139"/>
      <c r="AI617" s="139"/>
      <c r="AJ617" s="139"/>
      <c r="AK617" s="139"/>
      <c r="AL617" s="139"/>
    </row>
    <row r="618" spans="1:38" ht="20.25" customHeight="1">
      <c r="A618" s="139"/>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39"/>
      <c r="AA618" s="139"/>
      <c r="AB618" s="139"/>
      <c r="AC618" s="139"/>
      <c r="AD618" s="139"/>
      <c r="AE618" s="139"/>
      <c r="AF618" s="139"/>
      <c r="AG618" s="139"/>
      <c r="AH618" s="139"/>
      <c r="AI618" s="139"/>
      <c r="AJ618" s="139"/>
      <c r="AK618" s="139"/>
      <c r="AL618" s="139"/>
    </row>
    <row r="619" spans="1:38" ht="20.25" customHeight="1">
      <c r="A619" s="139"/>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39"/>
      <c r="AA619" s="139"/>
      <c r="AB619" s="139"/>
      <c r="AC619" s="139"/>
      <c r="AD619" s="139"/>
      <c r="AE619" s="139"/>
      <c r="AF619" s="139"/>
      <c r="AG619" s="139"/>
      <c r="AH619" s="139"/>
      <c r="AI619" s="139"/>
      <c r="AJ619" s="139"/>
      <c r="AK619" s="139"/>
      <c r="AL619" s="139"/>
    </row>
    <row r="620" spans="1:38" ht="20.25" customHeight="1">
      <c r="A620" s="139"/>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39"/>
      <c r="AA620" s="139"/>
      <c r="AB620" s="139"/>
      <c r="AC620" s="139"/>
      <c r="AD620" s="139"/>
      <c r="AE620" s="139"/>
      <c r="AF620" s="139"/>
      <c r="AG620" s="139"/>
      <c r="AH620" s="139"/>
      <c r="AI620" s="139"/>
      <c r="AJ620" s="139"/>
      <c r="AK620" s="139"/>
      <c r="AL620" s="139"/>
    </row>
    <row r="621" spans="1:38" ht="20.25" customHeight="1">
      <c r="A621" s="139"/>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39"/>
      <c r="AA621" s="139"/>
      <c r="AB621" s="139"/>
      <c r="AC621" s="139"/>
      <c r="AD621" s="139"/>
      <c r="AE621" s="139"/>
      <c r="AF621" s="139"/>
      <c r="AG621" s="139"/>
      <c r="AH621" s="139"/>
      <c r="AI621" s="139"/>
      <c r="AJ621" s="139"/>
      <c r="AK621" s="139"/>
      <c r="AL621" s="139"/>
    </row>
    <row r="622" spans="1:38" ht="20.25" customHeight="1">
      <c r="A622" s="139"/>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39"/>
      <c r="AA622" s="139"/>
      <c r="AB622" s="139"/>
      <c r="AC622" s="139"/>
      <c r="AD622" s="139"/>
      <c r="AE622" s="139"/>
      <c r="AF622" s="139"/>
      <c r="AG622" s="139"/>
      <c r="AH622" s="139"/>
      <c r="AI622" s="139"/>
      <c r="AJ622" s="139"/>
      <c r="AK622" s="139"/>
      <c r="AL622" s="139"/>
    </row>
    <row r="623" spans="1:38" ht="20.25" customHeight="1">
      <c r="A623" s="139"/>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39"/>
      <c r="AA623" s="139"/>
      <c r="AB623" s="139"/>
      <c r="AC623" s="139"/>
      <c r="AD623" s="139"/>
      <c r="AE623" s="139"/>
      <c r="AF623" s="139"/>
      <c r="AG623" s="139"/>
      <c r="AH623" s="139"/>
      <c r="AI623" s="139"/>
      <c r="AJ623" s="139"/>
      <c r="AK623" s="139"/>
      <c r="AL623" s="139"/>
    </row>
    <row r="624" spans="1:38" ht="20.25" customHeight="1">
      <c r="A624" s="139"/>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39"/>
      <c r="AA624" s="139"/>
      <c r="AB624" s="139"/>
      <c r="AC624" s="139"/>
      <c r="AD624" s="139"/>
      <c r="AE624" s="139"/>
      <c r="AF624" s="139"/>
      <c r="AG624" s="139"/>
      <c r="AH624" s="139"/>
      <c r="AI624" s="139"/>
      <c r="AJ624" s="139"/>
      <c r="AK624" s="139"/>
      <c r="AL624" s="139"/>
    </row>
    <row r="625" spans="1:38" ht="20.25" customHeight="1">
      <c r="A625" s="139"/>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39"/>
      <c r="AA625" s="139"/>
      <c r="AB625" s="139"/>
      <c r="AC625" s="139"/>
      <c r="AD625" s="139"/>
      <c r="AE625" s="139"/>
      <c r="AF625" s="139"/>
      <c r="AG625" s="139"/>
      <c r="AH625" s="139"/>
      <c r="AI625" s="139"/>
      <c r="AJ625" s="139"/>
      <c r="AK625" s="139"/>
      <c r="AL625" s="139"/>
    </row>
    <row r="626" spans="1:38" ht="20.25" customHeight="1">
      <c r="A626" s="139"/>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39"/>
      <c r="AA626" s="139"/>
      <c r="AB626" s="139"/>
      <c r="AC626" s="139"/>
      <c r="AD626" s="139"/>
      <c r="AE626" s="139"/>
      <c r="AF626" s="139"/>
      <c r="AG626" s="139"/>
      <c r="AH626" s="139"/>
      <c r="AI626" s="139"/>
      <c r="AJ626" s="139"/>
      <c r="AK626" s="139"/>
      <c r="AL626" s="139"/>
    </row>
    <row r="627" spans="1:38" ht="20.25" customHeight="1">
      <c r="A627" s="139"/>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39"/>
      <c r="AA627" s="139"/>
      <c r="AB627" s="139"/>
      <c r="AC627" s="139"/>
      <c r="AD627" s="139"/>
      <c r="AE627" s="139"/>
      <c r="AF627" s="139"/>
      <c r="AG627" s="139"/>
      <c r="AH627" s="139"/>
      <c r="AI627" s="139"/>
      <c r="AJ627" s="139"/>
      <c r="AK627" s="139"/>
      <c r="AL627" s="139"/>
    </row>
    <row r="628" spans="1:38" ht="20.25" customHeight="1">
      <c r="A628" s="139"/>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39"/>
      <c r="AA628" s="139"/>
      <c r="AB628" s="139"/>
      <c r="AC628" s="139"/>
      <c r="AD628" s="139"/>
      <c r="AE628" s="139"/>
      <c r="AF628" s="139"/>
      <c r="AG628" s="139"/>
      <c r="AH628" s="139"/>
      <c r="AI628" s="139"/>
      <c r="AJ628" s="139"/>
      <c r="AK628" s="139"/>
      <c r="AL628" s="139"/>
    </row>
    <row r="629" spans="1:38" ht="20.25" customHeight="1">
      <c r="A629" s="139"/>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39"/>
      <c r="AA629" s="139"/>
      <c r="AB629" s="139"/>
      <c r="AC629" s="139"/>
      <c r="AD629" s="139"/>
      <c r="AE629" s="139"/>
      <c r="AF629" s="139"/>
      <c r="AG629" s="139"/>
      <c r="AH629" s="139"/>
      <c r="AI629" s="139"/>
      <c r="AJ629" s="139"/>
      <c r="AK629" s="139"/>
      <c r="AL629" s="139"/>
    </row>
    <row r="630" spans="1:38" ht="20.25" customHeight="1">
      <c r="A630" s="139"/>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39"/>
      <c r="AA630" s="139"/>
      <c r="AB630" s="139"/>
      <c r="AC630" s="139"/>
      <c r="AD630" s="139"/>
      <c r="AE630" s="139"/>
      <c r="AF630" s="139"/>
      <c r="AG630" s="139"/>
      <c r="AH630" s="139"/>
      <c r="AI630" s="139"/>
      <c r="AJ630" s="139"/>
      <c r="AK630" s="139"/>
      <c r="AL630" s="139"/>
    </row>
    <row r="631" spans="1:38" ht="20.25" customHeight="1">
      <c r="A631" s="139"/>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39"/>
      <c r="AA631" s="139"/>
      <c r="AB631" s="139"/>
      <c r="AC631" s="139"/>
      <c r="AD631" s="139"/>
      <c r="AE631" s="139"/>
      <c r="AF631" s="139"/>
      <c r="AG631" s="139"/>
      <c r="AH631" s="139"/>
      <c r="AI631" s="139"/>
      <c r="AJ631" s="139"/>
      <c r="AK631" s="139"/>
      <c r="AL631" s="139"/>
    </row>
    <row r="632" spans="1:38" ht="20.25" customHeight="1">
      <c r="A632" s="139"/>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39"/>
      <c r="AA632" s="139"/>
      <c r="AB632" s="139"/>
      <c r="AC632" s="139"/>
      <c r="AD632" s="139"/>
      <c r="AE632" s="139"/>
      <c r="AF632" s="139"/>
      <c r="AG632" s="139"/>
      <c r="AH632" s="139"/>
      <c r="AI632" s="139"/>
      <c r="AJ632" s="139"/>
      <c r="AK632" s="139"/>
      <c r="AL632" s="139"/>
    </row>
    <row r="633" spans="1:38" ht="20.25" customHeight="1">
      <c r="A633" s="139"/>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39"/>
      <c r="AA633" s="139"/>
      <c r="AB633" s="139"/>
      <c r="AC633" s="139"/>
      <c r="AD633" s="139"/>
      <c r="AE633" s="139"/>
      <c r="AF633" s="139"/>
      <c r="AG633" s="139"/>
      <c r="AH633" s="139"/>
      <c r="AI633" s="139"/>
      <c r="AJ633" s="139"/>
      <c r="AK633" s="139"/>
      <c r="AL633" s="139"/>
    </row>
    <row r="634" spans="1:38" ht="20.25" customHeight="1">
      <c r="A634" s="139"/>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39"/>
      <c r="AA634" s="139"/>
      <c r="AB634" s="139"/>
      <c r="AC634" s="139"/>
      <c r="AD634" s="139"/>
      <c r="AE634" s="139"/>
      <c r="AF634" s="139"/>
      <c r="AG634" s="139"/>
      <c r="AH634" s="139"/>
      <c r="AI634" s="139"/>
      <c r="AJ634" s="139"/>
      <c r="AK634" s="139"/>
      <c r="AL634" s="139"/>
    </row>
    <row r="635" spans="1:38" ht="20.25" customHeight="1">
      <c r="A635" s="139"/>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39"/>
      <c r="AA635" s="139"/>
      <c r="AB635" s="139"/>
      <c r="AC635" s="139"/>
      <c r="AD635" s="139"/>
      <c r="AE635" s="139"/>
      <c r="AF635" s="139"/>
      <c r="AG635" s="139"/>
      <c r="AH635" s="139"/>
      <c r="AI635" s="139"/>
      <c r="AJ635" s="139"/>
      <c r="AK635" s="139"/>
      <c r="AL635" s="139"/>
    </row>
    <row r="636" spans="1:38" ht="20.25" customHeight="1">
      <c r="A636" s="139"/>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39"/>
      <c r="AA636" s="139"/>
      <c r="AB636" s="139"/>
      <c r="AC636" s="139"/>
      <c r="AD636" s="139"/>
      <c r="AE636" s="139"/>
      <c r="AF636" s="139"/>
      <c r="AG636" s="139"/>
      <c r="AH636" s="139"/>
      <c r="AI636" s="139"/>
      <c r="AJ636" s="139"/>
      <c r="AK636" s="139"/>
      <c r="AL636" s="139"/>
    </row>
    <row r="637" spans="1:38" ht="20.25" customHeight="1">
      <c r="A637" s="139"/>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39"/>
      <c r="AA637" s="139"/>
      <c r="AB637" s="139"/>
      <c r="AC637" s="139"/>
      <c r="AD637" s="139"/>
      <c r="AE637" s="139"/>
      <c r="AF637" s="139"/>
      <c r="AG637" s="139"/>
      <c r="AH637" s="139"/>
      <c r="AI637" s="139"/>
      <c r="AJ637" s="139"/>
      <c r="AK637" s="139"/>
      <c r="AL637" s="139"/>
    </row>
    <row r="638" spans="1:38" ht="20.25" customHeight="1">
      <c r="A638" s="139"/>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39"/>
      <c r="AA638" s="139"/>
      <c r="AB638" s="139"/>
      <c r="AC638" s="139"/>
      <c r="AD638" s="139"/>
      <c r="AE638" s="139"/>
      <c r="AF638" s="139"/>
      <c r="AG638" s="139"/>
      <c r="AH638" s="139"/>
      <c r="AI638" s="139"/>
      <c r="AJ638" s="139"/>
      <c r="AK638" s="139"/>
      <c r="AL638" s="139"/>
    </row>
    <row r="639" spans="1:38" ht="20.25" customHeight="1">
      <c r="A639" s="139"/>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39"/>
      <c r="AA639" s="139"/>
      <c r="AB639" s="139"/>
      <c r="AC639" s="139"/>
      <c r="AD639" s="139"/>
      <c r="AE639" s="139"/>
      <c r="AF639" s="139"/>
      <c r="AG639" s="139"/>
      <c r="AH639" s="139"/>
      <c r="AI639" s="139"/>
      <c r="AJ639" s="139"/>
      <c r="AK639" s="139"/>
      <c r="AL639" s="139"/>
    </row>
    <row r="640" spans="1:38" ht="20.25" customHeight="1">
      <c r="A640" s="139"/>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39"/>
      <c r="AA640" s="139"/>
      <c r="AB640" s="139"/>
      <c r="AC640" s="139"/>
      <c r="AD640" s="139"/>
      <c r="AE640" s="139"/>
      <c r="AF640" s="139"/>
      <c r="AG640" s="139"/>
      <c r="AH640" s="139"/>
      <c r="AI640" s="139"/>
      <c r="AJ640" s="139"/>
      <c r="AK640" s="139"/>
      <c r="AL640" s="139"/>
    </row>
    <row r="641" spans="1:38" ht="20.25" customHeight="1">
      <c r="A641" s="139"/>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39"/>
      <c r="AA641" s="139"/>
      <c r="AB641" s="139"/>
      <c r="AC641" s="139"/>
      <c r="AD641" s="139"/>
      <c r="AE641" s="139"/>
      <c r="AF641" s="139"/>
      <c r="AG641" s="139"/>
      <c r="AH641" s="139"/>
      <c r="AI641" s="139"/>
      <c r="AJ641" s="139"/>
      <c r="AK641" s="139"/>
      <c r="AL641" s="139"/>
    </row>
    <row r="642" spans="1:38" ht="20.25" customHeight="1">
      <c r="A642" s="139"/>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39"/>
      <c r="AA642" s="139"/>
      <c r="AB642" s="139"/>
      <c r="AC642" s="139"/>
      <c r="AD642" s="139"/>
      <c r="AE642" s="139"/>
      <c r="AF642" s="139"/>
      <c r="AG642" s="139"/>
      <c r="AH642" s="139"/>
      <c r="AI642" s="139"/>
      <c r="AJ642" s="139"/>
      <c r="AK642" s="139"/>
      <c r="AL642" s="139"/>
    </row>
    <row r="643" spans="1:38" ht="20.25" customHeight="1">
      <c r="A643" s="139"/>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39"/>
      <c r="AA643" s="139"/>
      <c r="AB643" s="139"/>
      <c r="AC643" s="139"/>
      <c r="AD643" s="139"/>
      <c r="AE643" s="139"/>
      <c r="AF643" s="139"/>
      <c r="AG643" s="139"/>
      <c r="AH643" s="139"/>
      <c r="AI643" s="139"/>
      <c r="AJ643" s="139"/>
      <c r="AK643" s="139"/>
      <c r="AL643" s="139"/>
    </row>
    <row r="644" spans="1:38" ht="20.25" customHeight="1">
      <c r="A644" s="139"/>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39"/>
      <c r="AA644" s="139"/>
      <c r="AB644" s="139"/>
      <c r="AC644" s="139"/>
      <c r="AD644" s="139"/>
      <c r="AE644" s="139"/>
      <c r="AF644" s="139"/>
      <c r="AG644" s="139"/>
      <c r="AH644" s="139"/>
      <c r="AI644" s="139"/>
      <c r="AJ644" s="139"/>
      <c r="AK644" s="139"/>
      <c r="AL644" s="139"/>
    </row>
    <row r="645" spans="1:38" ht="20.25" customHeight="1">
      <c r="A645" s="139"/>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39"/>
      <c r="AA645" s="139"/>
      <c r="AB645" s="139"/>
      <c r="AC645" s="139"/>
      <c r="AD645" s="139"/>
      <c r="AE645" s="139"/>
      <c r="AF645" s="139"/>
      <c r="AG645" s="139"/>
      <c r="AH645" s="139"/>
      <c r="AI645" s="139"/>
      <c r="AJ645" s="139"/>
      <c r="AK645" s="139"/>
      <c r="AL645" s="139"/>
    </row>
    <row r="646" spans="1:38" ht="20.25" customHeight="1">
      <c r="A646" s="139"/>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39"/>
      <c r="AA646" s="139"/>
      <c r="AB646" s="139"/>
      <c r="AC646" s="139"/>
      <c r="AD646" s="139"/>
      <c r="AE646" s="139"/>
      <c r="AF646" s="139"/>
      <c r="AG646" s="139"/>
      <c r="AH646" s="139"/>
      <c r="AI646" s="139"/>
      <c r="AJ646" s="139"/>
      <c r="AK646" s="139"/>
      <c r="AL646" s="139"/>
    </row>
    <row r="647" spans="1:38" ht="20.25" customHeight="1">
      <c r="A647" s="139"/>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39"/>
      <c r="AA647" s="139"/>
      <c r="AB647" s="139"/>
      <c r="AC647" s="139"/>
      <c r="AD647" s="139"/>
      <c r="AE647" s="139"/>
      <c r="AF647" s="139"/>
      <c r="AG647" s="139"/>
      <c r="AH647" s="139"/>
      <c r="AI647" s="139"/>
      <c r="AJ647" s="139"/>
      <c r="AK647" s="139"/>
      <c r="AL647" s="139"/>
    </row>
    <row r="648" spans="1:38" ht="20.25" customHeight="1">
      <c r="A648" s="139"/>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39"/>
      <c r="AA648" s="139"/>
      <c r="AB648" s="139"/>
      <c r="AC648" s="139"/>
      <c r="AD648" s="139"/>
      <c r="AE648" s="139"/>
      <c r="AF648" s="139"/>
      <c r="AG648" s="139"/>
      <c r="AH648" s="139"/>
      <c r="AI648" s="139"/>
      <c r="AJ648" s="139"/>
      <c r="AK648" s="139"/>
      <c r="AL648" s="139"/>
    </row>
    <row r="649" spans="1:38" ht="20.25" customHeight="1">
      <c r="A649" s="139"/>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39"/>
      <c r="AA649" s="139"/>
      <c r="AB649" s="139"/>
      <c r="AC649" s="139"/>
      <c r="AD649" s="139"/>
      <c r="AE649" s="139"/>
      <c r="AF649" s="139"/>
      <c r="AG649" s="139"/>
      <c r="AH649" s="139"/>
      <c r="AI649" s="139"/>
      <c r="AJ649" s="139"/>
      <c r="AK649" s="139"/>
      <c r="AL649" s="139"/>
    </row>
    <row r="650" spans="1:38" ht="20.25" customHeight="1">
      <c r="A650" s="139"/>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39"/>
      <c r="AA650" s="139"/>
      <c r="AB650" s="139"/>
      <c r="AC650" s="139"/>
      <c r="AD650" s="139"/>
      <c r="AE650" s="139"/>
      <c r="AF650" s="139"/>
      <c r="AG650" s="139"/>
      <c r="AH650" s="139"/>
      <c r="AI650" s="139"/>
      <c r="AJ650" s="139"/>
      <c r="AK650" s="139"/>
      <c r="AL650" s="139"/>
    </row>
    <row r="651" spans="1:38" ht="20.25" customHeight="1">
      <c r="A651" s="139"/>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39"/>
      <c r="AA651" s="139"/>
      <c r="AB651" s="139"/>
      <c r="AC651" s="139"/>
      <c r="AD651" s="139"/>
      <c r="AE651" s="139"/>
      <c r="AF651" s="139"/>
      <c r="AG651" s="139"/>
      <c r="AH651" s="139"/>
      <c r="AI651" s="139"/>
      <c r="AJ651" s="139"/>
      <c r="AK651" s="139"/>
      <c r="AL651" s="139"/>
    </row>
    <row r="652" spans="1:38" ht="20.25" customHeight="1">
      <c r="A652" s="139"/>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39"/>
      <c r="AA652" s="139"/>
      <c r="AB652" s="139"/>
      <c r="AC652" s="139"/>
      <c r="AD652" s="139"/>
      <c r="AE652" s="139"/>
      <c r="AF652" s="139"/>
      <c r="AG652" s="139"/>
      <c r="AH652" s="139"/>
      <c r="AI652" s="139"/>
      <c r="AJ652" s="139"/>
      <c r="AK652" s="139"/>
      <c r="AL652" s="139"/>
    </row>
    <row r="653" spans="1:38" ht="20.25" customHeight="1">
      <c r="A653" s="139"/>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39"/>
      <c r="AA653" s="139"/>
      <c r="AB653" s="139"/>
      <c r="AC653" s="139"/>
      <c r="AD653" s="139"/>
      <c r="AE653" s="139"/>
      <c r="AF653" s="139"/>
      <c r="AG653" s="139"/>
      <c r="AH653" s="139"/>
      <c r="AI653" s="139"/>
      <c r="AJ653" s="139"/>
      <c r="AK653" s="139"/>
      <c r="AL653" s="139"/>
    </row>
    <row r="654" spans="1:38" ht="20.25" customHeight="1">
      <c r="A654" s="139"/>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39"/>
      <c r="AA654" s="139"/>
      <c r="AB654" s="139"/>
      <c r="AC654" s="139"/>
      <c r="AD654" s="139"/>
      <c r="AE654" s="139"/>
      <c r="AF654" s="139"/>
      <c r="AG654" s="139"/>
      <c r="AH654" s="139"/>
      <c r="AI654" s="139"/>
      <c r="AJ654" s="139"/>
      <c r="AK654" s="139"/>
      <c r="AL654" s="139"/>
    </row>
    <row r="655" spans="1:38" ht="20.25" customHeight="1">
      <c r="A655" s="139"/>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39"/>
      <c r="AA655" s="139"/>
      <c r="AB655" s="139"/>
      <c r="AC655" s="139"/>
      <c r="AD655" s="139"/>
      <c r="AE655" s="139"/>
      <c r="AF655" s="139"/>
      <c r="AG655" s="139"/>
      <c r="AH655" s="139"/>
      <c r="AI655" s="139"/>
      <c r="AJ655" s="139"/>
      <c r="AK655" s="139"/>
      <c r="AL655" s="139"/>
    </row>
    <row r="656" spans="1:38" ht="20.25" customHeight="1">
      <c r="A656" s="139"/>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39"/>
      <c r="AA656" s="139"/>
      <c r="AB656" s="139"/>
      <c r="AC656" s="139"/>
      <c r="AD656" s="139"/>
      <c r="AE656" s="139"/>
      <c r="AF656" s="139"/>
      <c r="AG656" s="139"/>
      <c r="AH656" s="139"/>
      <c r="AI656" s="139"/>
      <c r="AJ656" s="139"/>
      <c r="AK656" s="139"/>
      <c r="AL656" s="139"/>
    </row>
    <row r="657" spans="1:38" ht="20.25" customHeight="1">
      <c r="A657" s="139"/>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39"/>
      <c r="AA657" s="139"/>
      <c r="AB657" s="139"/>
      <c r="AC657" s="139"/>
      <c r="AD657" s="139"/>
      <c r="AE657" s="139"/>
      <c r="AF657" s="139"/>
      <c r="AG657" s="139"/>
      <c r="AH657" s="139"/>
      <c r="AI657" s="139"/>
      <c r="AJ657" s="139"/>
      <c r="AK657" s="139"/>
      <c r="AL657" s="139"/>
    </row>
    <row r="658" spans="1:38" ht="20.25" customHeight="1">
      <c r="A658" s="139"/>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39"/>
      <c r="AA658" s="139"/>
      <c r="AB658" s="139"/>
      <c r="AC658" s="139"/>
      <c r="AD658" s="139"/>
      <c r="AE658" s="139"/>
      <c r="AF658" s="139"/>
      <c r="AG658" s="139"/>
      <c r="AH658" s="139"/>
      <c r="AI658" s="139"/>
      <c r="AJ658" s="139"/>
      <c r="AK658" s="139"/>
      <c r="AL658" s="139"/>
    </row>
    <row r="659" spans="1:38" ht="20.25" customHeight="1">
      <c r="A659" s="139"/>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39"/>
      <c r="AA659" s="139"/>
      <c r="AB659" s="139"/>
      <c r="AC659" s="139"/>
      <c r="AD659" s="139"/>
      <c r="AE659" s="139"/>
      <c r="AF659" s="139"/>
      <c r="AG659" s="139"/>
      <c r="AH659" s="139"/>
      <c r="AI659" s="139"/>
      <c r="AJ659" s="139"/>
      <c r="AK659" s="139"/>
      <c r="AL659" s="139"/>
    </row>
    <row r="660" spans="1:38" ht="20.25" customHeight="1">
      <c r="A660" s="139"/>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39"/>
      <c r="AA660" s="139"/>
      <c r="AB660" s="139"/>
      <c r="AC660" s="139"/>
      <c r="AD660" s="139"/>
      <c r="AE660" s="139"/>
      <c r="AF660" s="139"/>
      <c r="AG660" s="139"/>
      <c r="AH660" s="139"/>
      <c r="AI660" s="139"/>
      <c r="AJ660" s="139"/>
      <c r="AK660" s="139"/>
      <c r="AL660" s="139"/>
    </row>
    <row r="661" spans="1:38" ht="20.25" customHeight="1">
      <c r="A661" s="139"/>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39"/>
      <c r="AA661" s="139"/>
      <c r="AB661" s="139"/>
      <c r="AC661" s="139"/>
      <c r="AD661" s="139"/>
      <c r="AE661" s="139"/>
      <c r="AF661" s="139"/>
      <c r="AG661" s="139"/>
      <c r="AH661" s="139"/>
      <c r="AI661" s="139"/>
      <c r="AJ661" s="139"/>
      <c r="AK661" s="139"/>
      <c r="AL661" s="139"/>
    </row>
    <row r="662" spans="1:38" ht="20.25" customHeight="1">
      <c r="A662" s="139"/>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39"/>
      <c r="AA662" s="139"/>
      <c r="AB662" s="139"/>
      <c r="AC662" s="139"/>
      <c r="AD662" s="139"/>
      <c r="AE662" s="139"/>
      <c r="AF662" s="139"/>
      <c r="AG662" s="139"/>
      <c r="AH662" s="139"/>
      <c r="AI662" s="139"/>
      <c r="AJ662" s="139"/>
      <c r="AK662" s="139"/>
      <c r="AL662" s="139"/>
    </row>
    <row r="663" spans="1:38" ht="20.25" customHeight="1">
      <c r="A663" s="139"/>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39"/>
      <c r="AA663" s="139"/>
      <c r="AB663" s="139"/>
      <c r="AC663" s="139"/>
      <c r="AD663" s="139"/>
      <c r="AE663" s="139"/>
      <c r="AF663" s="139"/>
      <c r="AG663" s="139"/>
      <c r="AH663" s="139"/>
      <c r="AI663" s="139"/>
      <c r="AJ663" s="139"/>
      <c r="AK663" s="139"/>
      <c r="AL663" s="139"/>
    </row>
    <row r="664" spans="1:38" ht="20.25" customHeight="1">
      <c r="A664" s="139"/>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39"/>
      <c r="AA664" s="139"/>
      <c r="AB664" s="139"/>
      <c r="AC664" s="139"/>
      <c r="AD664" s="139"/>
      <c r="AE664" s="139"/>
      <c r="AF664" s="139"/>
      <c r="AG664" s="139"/>
      <c r="AH664" s="139"/>
      <c r="AI664" s="139"/>
      <c r="AJ664" s="139"/>
      <c r="AK664" s="139"/>
      <c r="AL664" s="139"/>
    </row>
    <row r="665" spans="1:38" ht="20.25" customHeight="1">
      <c r="A665" s="139"/>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39"/>
      <c r="AA665" s="139"/>
      <c r="AB665" s="139"/>
      <c r="AC665" s="139"/>
      <c r="AD665" s="139"/>
      <c r="AE665" s="139"/>
      <c r="AF665" s="139"/>
      <c r="AG665" s="139"/>
      <c r="AH665" s="139"/>
      <c r="AI665" s="139"/>
      <c r="AJ665" s="139"/>
      <c r="AK665" s="139"/>
      <c r="AL665" s="139"/>
    </row>
    <row r="666" spans="1:38" ht="20.25" customHeight="1">
      <c r="A666" s="139"/>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39"/>
      <c r="AA666" s="139"/>
      <c r="AB666" s="139"/>
      <c r="AC666" s="139"/>
      <c r="AD666" s="139"/>
      <c r="AE666" s="139"/>
      <c r="AF666" s="139"/>
      <c r="AG666" s="139"/>
      <c r="AH666" s="139"/>
      <c r="AI666" s="139"/>
      <c r="AJ666" s="139"/>
      <c r="AK666" s="139"/>
      <c r="AL666" s="139"/>
    </row>
    <row r="667" spans="1:38" ht="20.25" customHeight="1">
      <c r="A667" s="139"/>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39"/>
      <c r="AA667" s="139"/>
      <c r="AB667" s="139"/>
      <c r="AC667" s="139"/>
      <c r="AD667" s="139"/>
      <c r="AE667" s="139"/>
      <c r="AF667" s="139"/>
      <c r="AG667" s="139"/>
      <c r="AH667" s="139"/>
      <c r="AI667" s="139"/>
      <c r="AJ667" s="139"/>
      <c r="AK667" s="139"/>
      <c r="AL667" s="139"/>
    </row>
    <row r="668" spans="1:38" ht="20.25" customHeight="1">
      <c r="A668" s="139"/>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39"/>
      <c r="AA668" s="139"/>
      <c r="AB668" s="139"/>
      <c r="AC668" s="139"/>
      <c r="AD668" s="139"/>
      <c r="AE668" s="139"/>
      <c r="AF668" s="139"/>
      <c r="AG668" s="139"/>
      <c r="AH668" s="139"/>
      <c r="AI668" s="139"/>
      <c r="AJ668" s="139"/>
      <c r="AK668" s="139"/>
      <c r="AL668" s="139"/>
    </row>
    <row r="669" spans="1:38" ht="20.25" customHeight="1">
      <c r="A669" s="139"/>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39"/>
      <c r="AA669" s="139"/>
      <c r="AB669" s="139"/>
      <c r="AC669" s="139"/>
      <c r="AD669" s="139"/>
      <c r="AE669" s="139"/>
      <c r="AF669" s="139"/>
      <c r="AG669" s="139"/>
      <c r="AH669" s="139"/>
      <c r="AI669" s="139"/>
      <c r="AJ669" s="139"/>
      <c r="AK669" s="139"/>
      <c r="AL669" s="139"/>
    </row>
    <row r="670" spans="1:38" ht="20.25" customHeight="1">
      <c r="A670" s="139"/>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39"/>
      <c r="AA670" s="139"/>
      <c r="AB670" s="139"/>
      <c r="AC670" s="139"/>
      <c r="AD670" s="139"/>
      <c r="AE670" s="139"/>
      <c r="AF670" s="139"/>
      <c r="AG670" s="139"/>
      <c r="AH670" s="139"/>
      <c r="AI670" s="139"/>
      <c r="AJ670" s="139"/>
      <c r="AK670" s="139"/>
      <c r="AL670" s="139"/>
    </row>
    <row r="671" spans="1:38" ht="20.25" customHeight="1">
      <c r="A671" s="139"/>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39"/>
      <c r="AA671" s="139"/>
      <c r="AB671" s="139"/>
      <c r="AC671" s="139"/>
      <c r="AD671" s="139"/>
      <c r="AE671" s="139"/>
      <c r="AF671" s="139"/>
      <c r="AG671" s="139"/>
      <c r="AH671" s="139"/>
      <c r="AI671" s="139"/>
      <c r="AJ671" s="139"/>
      <c r="AK671" s="139"/>
      <c r="AL671" s="139"/>
    </row>
    <row r="672" spans="1:38" ht="20.25" customHeight="1">
      <c r="A672" s="139"/>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39"/>
      <c r="AA672" s="139"/>
      <c r="AB672" s="139"/>
      <c r="AC672" s="139"/>
      <c r="AD672" s="139"/>
      <c r="AE672" s="139"/>
      <c r="AF672" s="139"/>
      <c r="AG672" s="139"/>
      <c r="AH672" s="139"/>
      <c r="AI672" s="139"/>
      <c r="AJ672" s="139"/>
      <c r="AK672" s="139"/>
      <c r="AL672" s="139"/>
    </row>
    <row r="673" spans="1:38" ht="20.25" customHeight="1">
      <c r="A673" s="139"/>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39"/>
      <c r="AA673" s="139"/>
      <c r="AB673" s="139"/>
      <c r="AC673" s="139"/>
      <c r="AD673" s="139"/>
      <c r="AE673" s="139"/>
      <c r="AF673" s="139"/>
      <c r="AG673" s="139"/>
      <c r="AH673" s="139"/>
      <c r="AI673" s="139"/>
      <c r="AJ673" s="139"/>
      <c r="AK673" s="139"/>
      <c r="AL673" s="139"/>
    </row>
    <row r="674" spans="1:38" ht="20.25" customHeight="1">
      <c r="A674" s="139"/>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39"/>
      <c r="AA674" s="139"/>
      <c r="AB674" s="139"/>
      <c r="AC674" s="139"/>
      <c r="AD674" s="139"/>
      <c r="AE674" s="139"/>
      <c r="AF674" s="139"/>
      <c r="AG674" s="139"/>
      <c r="AH674" s="139"/>
      <c r="AI674" s="139"/>
      <c r="AJ674" s="139"/>
      <c r="AK674" s="139"/>
      <c r="AL674" s="139"/>
    </row>
    <row r="675" spans="1:38" ht="20.25" customHeight="1">
      <c r="A675" s="139"/>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39"/>
      <c r="AA675" s="139"/>
      <c r="AB675" s="139"/>
      <c r="AC675" s="139"/>
      <c r="AD675" s="139"/>
      <c r="AE675" s="139"/>
      <c r="AF675" s="139"/>
      <c r="AG675" s="139"/>
      <c r="AH675" s="139"/>
      <c r="AI675" s="139"/>
      <c r="AJ675" s="139"/>
      <c r="AK675" s="139"/>
      <c r="AL675" s="139"/>
    </row>
    <row r="676" spans="1:38" ht="20.25" customHeight="1">
      <c r="A676" s="139"/>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39"/>
      <c r="AA676" s="139"/>
      <c r="AB676" s="139"/>
      <c r="AC676" s="139"/>
      <c r="AD676" s="139"/>
      <c r="AE676" s="139"/>
      <c r="AF676" s="139"/>
      <c r="AG676" s="139"/>
      <c r="AH676" s="139"/>
      <c r="AI676" s="139"/>
      <c r="AJ676" s="139"/>
      <c r="AK676" s="139"/>
      <c r="AL676" s="139"/>
    </row>
    <row r="677" spans="1:38" ht="20.25" customHeight="1">
      <c r="A677" s="139"/>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39"/>
      <c r="AA677" s="139"/>
      <c r="AB677" s="139"/>
      <c r="AC677" s="139"/>
      <c r="AD677" s="139"/>
      <c r="AE677" s="139"/>
      <c r="AF677" s="139"/>
      <c r="AG677" s="139"/>
      <c r="AH677" s="139"/>
      <c r="AI677" s="139"/>
      <c r="AJ677" s="139"/>
      <c r="AK677" s="139"/>
      <c r="AL677" s="139"/>
    </row>
    <row r="678" spans="1:38" ht="20.25" customHeight="1">
      <c r="A678" s="139"/>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39"/>
      <c r="AA678" s="139"/>
      <c r="AB678" s="139"/>
      <c r="AC678" s="139"/>
      <c r="AD678" s="139"/>
      <c r="AE678" s="139"/>
      <c r="AF678" s="139"/>
      <c r="AG678" s="139"/>
      <c r="AH678" s="139"/>
      <c r="AI678" s="139"/>
      <c r="AJ678" s="139"/>
      <c r="AK678" s="139"/>
      <c r="AL678" s="139"/>
    </row>
    <row r="679" spans="1:38" ht="20.25" customHeight="1">
      <c r="A679" s="139"/>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39"/>
      <c r="AA679" s="139"/>
      <c r="AB679" s="139"/>
      <c r="AC679" s="139"/>
      <c r="AD679" s="139"/>
      <c r="AE679" s="139"/>
      <c r="AF679" s="139"/>
      <c r="AG679" s="139"/>
      <c r="AH679" s="139"/>
      <c r="AI679" s="139"/>
      <c r="AJ679" s="139"/>
      <c r="AK679" s="139"/>
      <c r="AL679" s="139"/>
    </row>
    <row r="680" spans="1:38" ht="20.25" customHeight="1">
      <c r="A680" s="139"/>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39"/>
      <c r="AA680" s="139"/>
      <c r="AB680" s="139"/>
      <c r="AC680" s="139"/>
      <c r="AD680" s="139"/>
      <c r="AE680" s="139"/>
      <c r="AF680" s="139"/>
      <c r="AG680" s="139"/>
      <c r="AH680" s="139"/>
      <c r="AI680" s="139"/>
      <c r="AJ680" s="139"/>
      <c r="AK680" s="139"/>
      <c r="AL680" s="139"/>
    </row>
    <row r="681" spans="1:38" ht="20.25" customHeight="1">
      <c r="A681" s="139"/>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39"/>
      <c r="AA681" s="139"/>
      <c r="AB681" s="139"/>
      <c r="AC681" s="139"/>
      <c r="AD681" s="139"/>
      <c r="AE681" s="139"/>
      <c r="AF681" s="139"/>
      <c r="AG681" s="139"/>
      <c r="AH681" s="139"/>
      <c r="AI681" s="139"/>
      <c r="AJ681" s="139"/>
      <c r="AK681" s="139"/>
      <c r="AL681" s="139"/>
    </row>
    <row r="682" spans="1:38" ht="20.25" customHeight="1">
      <c r="A682" s="139"/>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39"/>
      <c r="AA682" s="139"/>
      <c r="AB682" s="139"/>
      <c r="AC682" s="139"/>
      <c r="AD682" s="139"/>
      <c r="AE682" s="139"/>
      <c r="AF682" s="139"/>
      <c r="AG682" s="139"/>
      <c r="AH682" s="139"/>
      <c r="AI682" s="139"/>
      <c r="AJ682" s="139"/>
      <c r="AK682" s="139"/>
      <c r="AL682" s="139"/>
    </row>
    <row r="683" spans="1:38" ht="20.25" customHeight="1">
      <c r="A683" s="139"/>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39"/>
      <c r="AA683" s="139"/>
      <c r="AB683" s="139"/>
      <c r="AC683" s="139"/>
      <c r="AD683" s="139"/>
      <c r="AE683" s="139"/>
      <c r="AF683" s="139"/>
      <c r="AG683" s="139"/>
      <c r="AH683" s="139"/>
      <c r="AI683" s="139"/>
      <c r="AJ683" s="139"/>
      <c r="AK683" s="139"/>
      <c r="AL683" s="139"/>
    </row>
    <row r="684" spans="1:38" ht="20.25" customHeight="1">
      <c r="A684" s="139"/>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39"/>
      <c r="AA684" s="139"/>
      <c r="AB684" s="139"/>
      <c r="AC684" s="139"/>
      <c r="AD684" s="139"/>
      <c r="AE684" s="139"/>
      <c r="AF684" s="139"/>
      <c r="AG684" s="139"/>
      <c r="AH684" s="139"/>
      <c r="AI684" s="139"/>
      <c r="AJ684" s="139"/>
      <c r="AK684" s="139"/>
      <c r="AL684" s="139"/>
    </row>
    <row r="685" spans="1:38" ht="20.25" customHeight="1">
      <c r="A685" s="139"/>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39"/>
      <c r="AA685" s="139"/>
      <c r="AB685" s="139"/>
      <c r="AC685" s="139"/>
      <c r="AD685" s="139"/>
      <c r="AE685" s="139"/>
      <c r="AF685" s="139"/>
      <c r="AG685" s="139"/>
      <c r="AH685" s="139"/>
      <c r="AI685" s="139"/>
      <c r="AJ685" s="139"/>
      <c r="AK685" s="139"/>
      <c r="AL685" s="139"/>
    </row>
    <row r="686" spans="1:38" ht="20.25" customHeight="1">
      <c r="A686" s="139"/>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39"/>
      <c r="AA686" s="139"/>
      <c r="AB686" s="139"/>
      <c r="AC686" s="139"/>
      <c r="AD686" s="139"/>
      <c r="AE686" s="139"/>
      <c r="AF686" s="139"/>
      <c r="AG686" s="139"/>
      <c r="AH686" s="139"/>
      <c r="AI686" s="139"/>
      <c r="AJ686" s="139"/>
      <c r="AK686" s="139"/>
      <c r="AL686" s="139"/>
    </row>
    <row r="687" spans="1:38" ht="20.25" customHeight="1">
      <c r="A687" s="139"/>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39"/>
      <c r="AA687" s="139"/>
      <c r="AB687" s="139"/>
      <c r="AC687" s="139"/>
      <c r="AD687" s="139"/>
      <c r="AE687" s="139"/>
      <c r="AF687" s="139"/>
      <c r="AG687" s="139"/>
      <c r="AH687" s="139"/>
      <c r="AI687" s="139"/>
      <c r="AJ687" s="139"/>
      <c r="AK687" s="139"/>
      <c r="AL687" s="139"/>
    </row>
    <row r="688" spans="1:38" ht="20.25" customHeight="1">
      <c r="A688" s="139"/>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39"/>
      <c r="AA688" s="139"/>
      <c r="AB688" s="139"/>
      <c r="AC688" s="139"/>
      <c r="AD688" s="139"/>
      <c r="AE688" s="139"/>
      <c r="AF688" s="139"/>
      <c r="AG688" s="139"/>
      <c r="AH688" s="139"/>
      <c r="AI688" s="139"/>
      <c r="AJ688" s="139"/>
      <c r="AK688" s="139"/>
      <c r="AL688" s="139"/>
    </row>
    <row r="689" spans="1:38" ht="20.25" customHeight="1">
      <c r="A689" s="139"/>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39"/>
      <c r="AA689" s="139"/>
      <c r="AB689" s="139"/>
      <c r="AC689" s="139"/>
      <c r="AD689" s="139"/>
      <c r="AE689" s="139"/>
      <c r="AF689" s="139"/>
      <c r="AG689" s="139"/>
      <c r="AH689" s="139"/>
      <c r="AI689" s="139"/>
      <c r="AJ689" s="139"/>
      <c r="AK689" s="139"/>
      <c r="AL689" s="139"/>
    </row>
    <row r="690" spans="1:38" ht="20.25" customHeight="1">
      <c r="A690" s="139"/>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39"/>
      <c r="AA690" s="139"/>
      <c r="AB690" s="139"/>
      <c r="AC690" s="139"/>
      <c r="AD690" s="139"/>
      <c r="AE690" s="139"/>
      <c r="AF690" s="139"/>
      <c r="AG690" s="139"/>
      <c r="AH690" s="139"/>
      <c r="AI690" s="139"/>
      <c r="AJ690" s="139"/>
      <c r="AK690" s="139"/>
      <c r="AL690" s="139"/>
    </row>
    <row r="691" spans="1:38" ht="20.25" customHeight="1">
      <c r="A691" s="139"/>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39"/>
      <c r="AA691" s="139"/>
      <c r="AB691" s="139"/>
      <c r="AC691" s="139"/>
      <c r="AD691" s="139"/>
      <c r="AE691" s="139"/>
      <c r="AF691" s="139"/>
      <c r="AG691" s="139"/>
      <c r="AH691" s="139"/>
      <c r="AI691" s="139"/>
      <c r="AJ691" s="139"/>
      <c r="AK691" s="139"/>
      <c r="AL691" s="139"/>
    </row>
    <row r="692" spans="1:38" ht="20.25" customHeight="1">
      <c r="A692" s="139"/>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39"/>
      <c r="AA692" s="139"/>
      <c r="AB692" s="139"/>
      <c r="AC692" s="139"/>
      <c r="AD692" s="139"/>
      <c r="AE692" s="139"/>
      <c r="AF692" s="139"/>
      <c r="AG692" s="139"/>
      <c r="AH692" s="139"/>
      <c r="AI692" s="139"/>
      <c r="AJ692" s="139"/>
      <c r="AK692" s="139"/>
      <c r="AL692" s="139"/>
    </row>
    <row r="693" spans="1:38" ht="20.25" customHeight="1">
      <c r="A693" s="139"/>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39"/>
      <c r="AA693" s="139"/>
      <c r="AB693" s="139"/>
      <c r="AC693" s="139"/>
      <c r="AD693" s="139"/>
      <c r="AE693" s="139"/>
      <c r="AF693" s="139"/>
      <c r="AG693" s="139"/>
      <c r="AH693" s="139"/>
      <c r="AI693" s="139"/>
      <c r="AJ693" s="139"/>
      <c r="AK693" s="139"/>
      <c r="AL693" s="139"/>
    </row>
    <row r="694" spans="1:38" ht="20.25" customHeight="1">
      <c r="A694" s="139"/>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39"/>
      <c r="AA694" s="139"/>
      <c r="AB694" s="139"/>
      <c r="AC694" s="139"/>
      <c r="AD694" s="139"/>
      <c r="AE694" s="139"/>
      <c r="AF694" s="139"/>
      <c r="AG694" s="139"/>
      <c r="AH694" s="139"/>
      <c r="AI694" s="139"/>
      <c r="AJ694" s="139"/>
      <c r="AK694" s="139"/>
      <c r="AL694" s="139"/>
    </row>
    <row r="695" spans="1:38" ht="20.25" customHeight="1">
      <c r="A695" s="139"/>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39"/>
      <c r="AA695" s="139"/>
      <c r="AB695" s="139"/>
      <c r="AC695" s="139"/>
      <c r="AD695" s="139"/>
      <c r="AE695" s="139"/>
      <c r="AF695" s="139"/>
      <c r="AG695" s="139"/>
      <c r="AH695" s="139"/>
      <c r="AI695" s="139"/>
      <c r="AJ695" s="139"/>
      <c r="AK695" s="139"/>
      <c r="AL695" s="139"/>
    </row>
    <row r="696" spans="1:38" ht="20.25" customHeight="1">
      <c r="A696" s="139"/>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39"/>
      <c r="AA696" s="139"/>
      <c r="AB696" s="139"/>
      <c r="AC696" s="139"/>
      <c r="AD696" s="139"/>
      <c r="AE696" s="139"/>
      <c r="AF696" s="139"/>
      <c r="AG696" s="139"/>
      <c r="AH696" s="139"/>
      <c r="AI696" s="139"/>
      <c r="AJ696" s="139"/>
      <c r="AK696" s="139"/>
      <c r="AL696" s="139"/>
    </row>
    <row r="697" spans="1:38" ht="20.25" customHeight="1">
      <c r="A697" s="139"/>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39"/>
      <c r="AA697" s="139"/>
      <c r="AB697" s="139"/>
      <c r="AC697" s="139"/>
      <c r="AD697" s="139"/>
      <c r="AE697" s="139"/>
      <c r="AF697" s="139"/>
      <c r="AG697" s="139"/>
      <c r="AH697" s="139"/>
      <c r="AI697" s="139"/>
      <c r="AJ697" s="139"/>
      <c r="AK697" s="139"/>
      <c r="AL697" s="139"/>
    </row>
    <row r="698" spans="1:38" ht="20.25" customHeight="1">
      <c r="A698" s="139"/>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39"/>
      <c r="AA698" s="139"/>
      <c r="AB698" s="139"/>
      <c r="AC698" s="139"/>
      <c r="AD698" s="139"/>
      <c r="AE698" s="139"/>
      <c r="AF698" s="139"/>
      <c r="AG698" s="139"/>
      <c r="AH698" s="139"/>
      <c r="AI698" s="139"/>
      <c r="AJ698" s="139"/>
      <c r="AK698" s="139"/>
      <c r="AL698" s="139"/>
    </row>
    <row r="699" spans="1:38" ht="20.25" customHeight="1">
      <c r="A699" s="139"/>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39"/>
      <c r="AA699" s="139"/>
      <c r="AB699" s="139"/>
      <c r="AC699" s="139"/>
      <c r="AD699" s="139"/>
      <c r="AE699" s="139"/>
      <c r="AF699" s="139"/>
      <c r="AG699" s="139"/>
      <c r="AH699" s="139"/>
      <c r="AI699" s="139"/>
      <c r="AJ699" s="139"/>
      <c r="AK699" s="139"/>
      <c r="AL699" s="139"/>
    </row>
    <row r="700" spans="1:38" ht="20.25" customHeight="1">
      <c r="A700" s="139"/>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39"/>
      <c r="AA700" s="139"/>
      <c r="AB700" s="139"/>
      <c r="AC700" s="139"/>
      <c r="AD700" s="139"/>
      <c r="AE700" s="139"/>
      <c r="AF700" s="139"/>
      <c r="AG700" s="139"/>
      <c r="AH700" s="139"/>
      <c r="AI700" s="139"/>
      <c r="AJ700" s="139"/>
      <c r="AK700" s="139"/>
      <c r="AL700" s="139"/>
    </row>
    <row r="701" spans="1:38" ht="20.25" customHeight="1">
      <c r="A701" s="139"/>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39"/>
      <c r="AA701" s="139"/>
      <c r="AB701" s="139"/>
      <c r="AC701" s="139"/>
      <c r="AD701" s="139"/>
      <c r="AE701" s="139"/>
      <c r="AF701" s="139"/>
      <c r="AG701" s="139"/>
      <c r="AH701" s="139"/>
      <c r="AI701" s="139"/>
      <c r="AJ701" s="139"/>
      <c r="AK701" s="139"/>
      <c r="AL701" s="139"/>
    </row>
    <row r="702" spans="1:38" ht="20.25" customHeight="1">
      <c r="A702" s="139"/>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39"/>
      <c r="AA702" s="139"/>
      <c r="AB702" s="139"/>
      <c r="AC702" s="139"/>
      <c r="AD702" s="139"/>
      <c r="AE702" s="139"/>
      <c r="AF702" s="139"/>
      <c r="AG702" s="139"/>
      <c r="AH702" s="139"/>
      <c r="AI702" s="139"/>
      <c r="AJ702" s="139"/>
      <c r="AK702" s="139"/>
      <c r="AL702" s="139"/>
    </row>
    <row r="703" spans="1:38" ht="20.25" customHeight="1">
      <c r="A703" s="139"/>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39"/>
      <c r="AA703" s="139"/>
      <c r="AB703" s="139"/>
      <c r="AC703" s="139"/>
      <c r="AD703" s="139"/>
      <c r="AE703" s="139"/>
      <c r="AF703" s="139"/>
      <c r="AG703" s="139"/>
      <c r="AH703" s="139"/>
      <c r="AI703" s="139"/>
      <c r="AJ703" s="139"/>
      <c r="AK703" s="139"/>
      <c r="AL703" s="139"/>
    </row>
    <row r="704" spans="1:38" ht="20.25" customHeight="1">
      <c r="A704" s="139"/>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39"/>
      <c r="AA704" s="139"/>
      <c r="AB704" s="139"/>
      <c r="AC704" s="139"/>
      <c r="AD704" s="139"/>
      <c r="AE704" s="139"/>
      <c r="AF704" s="139"/>
      <c r="AG704" s="139"/>
      <c r="AH704" s="139"/>
      <c r="AI704" s="139"/>
      <c r="AJ704" s="139"/>
      <c r="AK704" s="139"/>
      <c r="AL704" s="139"/>
    </row>
    <row r="705" spans="1:38" ht="20.25" customHeight="1">
      <c r="A705" s="139"/>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39"/>
      <c r="AA705" s="139"/>
      <c r="AB705" s="139"/>
      <c r="AC705" s="139"/>
      <c r="AD705" s="139"/>
      <c r="AE705" s="139"/>
      <c r="AF705" s="139"/>
      <c r="AG705" s="139"/>
      <c r="AH705" s="139"/>
      <c r="AI705" s="139"/>
      <c r="AJ705" s="139"/>
      <c r="AK705" s="139"/>
      <c r="AL705" s="139"/>
    </row>
    <row r="706" spans="1:38" ht="20.25" customHeight="1">
      <c r="A706" s="139"/>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39"/>
      <c r="AA706" s="139"/>
      <c r="AB706" s="139"/>
      <c r="AC706" s="139"/>
      <c r="AD706" s="139"/>
      <c r="AE706" s="139"/>
      <c r="AF706" s="139"/>
      <c r="AG706" s="139"/>
      <c r="AH706" s="139"/>
      <c r="AI706" s="139"/>
      <c r="AJ706" s="139"/>
      <c r="AK706" s="139"/>
      <c r="AL706" s="139"/>
    </row>
    <row r="707" spans="1:38" ht="20.25" customHeight="1">
      <c r="A707" s="139"/>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39"/>
      <c r="AA707" s="139"/>
      <c r="AB707" s="139"/>
      <c r="AC707" s="139"/>
      <c r="AD707" s="139"/>
      <c r="AE707" s="139"/>
      <c r="AF707" s="139"/>
      <c r="AG707" s="139"/>
      <c r="AH707" s="139"/>
      <c r="AI707" s="139"/>
      <c r="AJ707" s="139"/>
      <c r="AK707" s="139"/>
      <c r="AL707" s="139"/>
    </row>
    <row r="708" spans="1:38" ht="20.25" customHeight="1">
      <c r="A708" s="139"/>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39"/>
      <c r="AA708" s="139"/>
      <c r="AB708" s="139"/>
      <c r="AC708" s="139"/>
      <c r="AD708" s="139"/>
      <c r="AE708" s="139"/>
      <c r="AF708" s="139"/>
      <c r="AG708" s="139"/>
      <c r="AH708" s="139"/>
      <c r="AI708" s="139"/>
      <c r="AJ708" s="139"/>
      <c r="AK708" s="139"/>
      <c r="AL708" s="139"/>
    </row>
    <row r="709" spans="1:38" ht="20.25" customHeight="1">
      <c r="A709" s="139"/>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39"/>
      <c r="AA709" s="139"/>
      <c r="AB709" s="139"/>
      <c r="AC709" s="139"/>
      <c r="AD709" s="139"/>
      <c r="AE709" s="139"/>
      <c r="AF709" s="139"/>
      <c r="AG709" s="139"/>
      <c r="AH709" s="139"/>
      <c r="AI709" s="139"/>
      <c r="AJ709" s="139"/>
      <c r="AK709" s="139"/>
      <c r="AL709" s="139"/>
    </row>
    <row r="710" spans="1:38" ht="20.25" customHeight="1">
      <c r="A710" s="139"/>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39"/>
      <c r="AA710" s="139"/>
      <c r="AB710" s="139"/>
      <c r="AC710" s="139"/>
      <c r="AD710" s="139"/>
      <c r="AE710" s="139"/>
      <c r="AF710" s="139"/>
      <c r="AG710" s="139"/>
      <c r="AH710" s="139"/>
      <c r="AI710" s="139"/>
      <c r="AJ710" s="139"/>
      <c r="AK710" s="139"/>
      <c r="AL710" s="139"/>
    </row>
    <row r="711" spans="1:38" ht="20.25" customHeight="1">
      <c r="A711" s="139"/>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39"/>
      <c r="AA711" s="139"/>
      <c r="AB711" s="139"/>
      <c r="AC711" s="139"/>
      <c r="AD711" s="139"/>
      <c r="AE711" s="139"/>
      <c r="AF711" s="139"/>
      <c r="AG711" s="139"/>
      <c r="AH711" s="139"/>
      <c r="AI711" s="139"/>
      <c r="AJ711" s="139"/>
      <c r="AK711" s="139"/>
      <c r="AL711" s="139"/>
    </row>
    <row r="712" spans="1:38" ht="20.25" customHeight="1">
      <c r="A712" s="139"/>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39"/>
      <c r="AA712" s="139"/>
      <c r="AB712" s="139"/>
      <c r="AC712" s="139"/>
      <c r="AD712" s="139"/>
      <c r="AE712" s="139"/>
      <c r="AF712" s="139"/>
      <c r="AG712" s="139"/>
      <c r="AH712" s="139"/>
      <c r="AI712" s="139"/>
      <c r="AJ712" s="139"/>
      <c r="AK712" s="139"/>
      <c r="AL712" s="139"/>
    </row>
    <row r="713" spans="1:38" ht="20.25" customHeight="1">
      <c r="A713" s="139"/>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39"/>
      <c r="AA713" s="139"/>
      <c r="AB713" s="139"/>
      <c r="AC713" s="139"/>
      <c r="AD713" s="139"/>
      <c r="AE713" s="139"/>
      <c r="AF713" s="139"/>
      <c r="AG713" s="139"/>
      <c r="AH713" s="139"/>
      <c r="AI713" s="139"/>
      <c r="AJ713" s="139"/>
      <c r="AK713" s="139"/>
      <c r="AL713" s="139"/>
    </row>
    <row r="714" spans="1:38" ht="20.25" customHeight="1">
      <c r="A714" s="139"/>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39"/>
      <c r="AA714" s="139"/>
      <c r="AB714" s="139"/>
      <c r="AC714" s="139"/>
      <c r="AD714" s="139"/>
      <c r="AE714" s="139"/>
      <c r="AF714" s="139"/>
      <c r="AG714" s="139"/>
      <c r="AH714" s="139"/>
      <c r="AI714" s="139"/>
      <c r="AJ714" s="139"/>
      <c r="AK714" s="139"/>
      <c r="AL714" s="139"/>
    </row>
    <row r="715" spans="1:38" ht="20.25" customHeight="1">
      <c r="A715" s="139"/>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39"/>
      <c r="AA715" s="139"/>
      <c r="AB715" s="139"/>
      <c r="AC715" s="139"/>
      <c r="AD715" s="139"/>
      <c r="AE715" s="139"/>
      <c r="AF715" s="139"/>
      <c r="AG715" s="139"/>
      <c r="AH715" s="139"/>
      <c r="AI715" s="139"/>
      <c r="AJ715" s="139"/>
      <c r="AK715" s="139"/>
      <c r="AL715" s="139"/>
    </row>
    <row r="716" spans="1:38" ht="20.25" customHeight="1">
      <c r="A716" s="139"/>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39"/>
      <c r="AA716" s="139"/>
      <c r="AB716" s="139"/>
      <c r="AC716" s="139"/>
      <c r="AD716" s="139"/>
      <c r="AE716" s="139"/>
      <c r="AF716" s="139"/>
      <c r="AG716" s="139"/>
      <c r="AH716" s="139"/>
      <c r="AI716" s="139"/>
      <c r="AJ716" s="139"/>
      <c r="AK716" s="139"/>
      <c r="AL716" s="139"/>
    </row>
    <row r="717" spans="1:38" ht="20.25" customHeight="1">
      <c r="A717" s="139"/>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39"/>
      <c r="AA717" s="139"/>
      <c r="AB717" s="139"/>
      <c r="AC717" s="139"/>
      <c r="AD717" s="139"/>
      <c r="AE717" s="139"/>
      <c r="AF717" s="139"/>
      <c r="AG717" s="139"/>
      <c r="AH717" s="139"/>
      <c r="AI717" s="139"/>
      <c r="AJ717" s="139"/>
      <c r="AK717" s="139"/>
      <c r="AL717" s="139"/>
    </row>
    <row r="718" spans="1:38" ht="20.25" customHeight="1">
      <c r="A718" s="139"/>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39"/>
      <c r="AA718" s="139"/>
      <c r="AB718" s="139"/>
      <c r="AC718" s="139"/>
      <c r="AD718" s="139"/>
      <c r="AE718" s="139"/>
      <c r="AF718" s="139"/>
      <c r="AG718" s="139"/>
      <c r="AH718" s="139"/>
      <c r="AI718" s="139"/>
      <c r="AJ718" s="139"/>
      <c r="AK718" s="139"/>
      <c r="AL718" s="139"/>
    </row>
    <row r="719" spans="1:38" ht="20.25" customHeight="1">
      <c r="A719" s="139"/>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39"/>
      <c r="AA719" s="139"/>
      <c r="AB719" s="139"/>
      <c r="AC719" s="139"/>
      <c r="AD719" s="139"/>
      <c r="AE719" s="139"/>
      <c r="AF719" s="139"/>
      <c r="AG719" s="139"/>
      <c r="AH719" s="139"/>
      <c r="AI719" s="139"/>
      <c r="AJ719" s="139"/>
      <c r="AK719" s="139"/>
      <c r="AL719" s="139"/>
    </row>
    <row r="720" spans="1:38" ht="20.25" customHeight="1">
      <c r="A720" s="139"/>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39"/>
      <c r="AA720" s="139"/>
      <c r="AB720" s="139"/>
      <c r="AC720" s="139"/>
      <c r="AD720" s="139"/>
      <c r="AE720" s="139"/>
      <c r="AF720" s="139"/>
      <c r="AG720" s="139"/>
      <c r="AH720" s="139"/>
      <c r="AI720" s="139"/>
      <c r="AJ720" s="139"/>
      <c r="AK720" s="139"/>
      <c r="AL720" s="139"/>
    </row>
    <row r="721" spans="1:38" ht="20.25" customHeight="1">
      <c r="A721" s="139"/>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39"/>
      <c r="AA721" s="139"/>
      <c r="AB721" s="139"/>
      <c r="AC721" s="139"/>
      <c r="AD721" s="139"/>
      <c r="AE721" s="139"/>
      <c r="AF721" s="139"/>
      <c r="AG721" s="139"/>
      <c r="AH721" s="139"/>
      <c r="AI721" s="139"/>
      <c r="AJ721" s="139"/>
      <c r="AK721" s="139"/>
      <c r="AL721" s="139"/>
    </row>
    <row r="722" spans="1:38" ht="20.25" customHeight="1">
      <c r="A722" s="139"/>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39"/>
      <c r="AA722" s="139"/>
      <c r="AB722" s="139"/>
      <c r="AC722" s="139"/>
      <c r="AD722" s="139"/>
      <c r="AE722" s="139"/>
      <c r="AF722" s="139"/>
      <c r="AG722" s="139"/>
      <c r="AH722" s="139"/>
      <c r="AI722" s="139"/>
      <c r="AJ722" s="139"/>
      <c r="AK722" s="139"/>
      <c r="AL722" s="139"/>
    </row>
    <row r="723" spans="1:38" ht="20.25" customHeight="1">
      <c r="A723" s="139"/>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39"/>
      <c r="AA723" s="139"/>
      <c r="AB723" s="139"/>
      <c r="AC723" s="139"/>
      <c r="AD723" s="139"/>
      <c r="AE723" s="139"/>
      <c r="AF723" s="139"/>
      <c r="AG723" s="139"/>
      <c r="AH723" s="139"/>
      <c r="AI723" s="139"/>
      <c r="AJ723" s="139"/>
      <c r="AK723" s="139"/>
      <c r="AL723" s="139"/>
    </row>
    <row r="724" spans="1:38" ht="20.25" customHeight="1">
      <c r="A724" s="139"/>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39"/>
      <c r="AA724" s="139"/>
      <c r="AB724" s="139"/>
      <c r="AC724" s="139"/>
      <c r="AD724" s="139"/>
      <c r="AE724" s="139"/>
      <c r="AF724" s="139"/>
      <c r="AG724" s="139"/>
      <c r="AH724" s="139"/>
      <c r="AI724" s="139"/>
      <c r="AJ724" s="139"/>
      <c r="AK724" s="139"/>
      <c r="AL724" s="139"/>
    </row>
    <row r="725" spans="1:38" ht="20.25" customHeight="1">
      <c r="A725" s="139"/>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39"/>
      <c r="AA725" s="139"/>
      <c r="AB725" s="139"/>
      <c r="AC725" s="139"/>
      <c r="AD725" s="139"/>
      <c r="AE725" s="139"/>
      <c r="AF725" s="139"/>
      <c r="AG725" s="139"/>
      <c r="AH725" s="139"/>
      <c r="AI725" s="139"/>
      <c r="AJ725" s="139"/>
      <c r="AK725" s="139"/>
      <c r="AL725" s="139"/>
    </row>
    <row r="726" spans="1:38" ht="20.25" customHeight="1">
      <c r="A726" s="139"/>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39"/>
      <c r="AA726" s="139"/>
      <c r="AB726" s="139"/>
      <c r="AC726" s="139"/>
      <c r="AD726" s="139"/>
      <c r="AE726" s="139"/>
      <c r="AF726" s="139"/>
      <c r="AG726" s="139"/>
      <c r="AH726" s="139"/>
      <c r="AI726" s="139"/>
      <c r="AJ726" s="139"/>
      <c r="AK726" s="139"/>
      <c r="AL726" s="139"/>
    </row>
    <row r="727" spans="1:38" ht="20.25" customHeight="1">
      <c r="A727" s="139"/>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39"/>
      <c r="AA727" s="139"/>
      <c r="AB727" s="139"/>
      <c r="AC727" s="139"/>
      <c r="AD727" s="139"/>
      <c r="AE727" s="139"/>
      <c r="AF727" s="139"/>
      <c r="AG727" s="139"/>
      <c r="AH727" s="139"/>
      <c r="AI727" s="139"/>
      <c r="AJ727" s="139"/>
      <c r="AK727" s="139"/>
      <c r="AL727" s="139"/>
    </row>
    <row r="728" spans="1:38" ht="20.25" customHeight="1">
      <c r="A728" s="139"/>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39"/>
      <c r="AA728" s="139"/>
      <c r="AB728" s="139"/>
      <c r="AC728" s="139"/>
      <c r="AD728" s="139"/>
      <c r="AE728" s="139"/>
      <c r="AF728" s="139"/>
      <c r="AG728" s="139"/>
      <c r="AH728" s="139"/>
      <c r="AI728" s="139"/>
      <c r="AJ728" s="139"/>
      <c r="AK728" s="139"/>
      <c r="AL728" s="139"/>
    </row>
    <row r="729" spans="1:38" ht="20.25" customHeight="1">
      <c r="A729" s="139"/>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39"/>
      <c r="AA729" s="139"/>
      <c r="AB729" s="139"/>
      <c r="AC729" s="139"/>
      <c r="AD729" s="139"/>
      <c r="AE729" s="139"/>
      <c r="AF729" s="139"/>
      <c r="AG729" s="139"/>
      <c r="AH729" s="139"/>
      <c r="AI729" s="139"/>
      <c r="AJ729" s="139"/>
      <c r="AK729" s="139"/>
      <c r="AL729" s="139"/>
    </row>
    <row r="730" spans="1:38" ht="20.25" customHeight="1">
      <c r="A730" s="139"/>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39"/>
      <c r="AA730" s="139"/>
      <c r="AB730" s="139"/>
      <c r="AC730" s="139"/>
      <c r="AD730" s="139"/>
      <c r="AE730" s="139"/>
      <c r="AF730" s="139"/>
      <c r="AG730" s="139"/>
      <c r="AH730" s="139"/>
      <c r="AI730" s="139"/>
      <c r="AJ730" s="139"/>
      <c r="AK730" s="139"/>
      <c r="AL730" s="139"/>
    </row>
    <row r="731" spans="1:38" ht="20.25" customHeight="1">
      <c r="A731" s="139"/>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39"/>
      <c r="AA731" s="139"/>
      <c r="AB731" s="139"/>
      <c r="AC731" s="139"/>
      <c r="AD731" s="139"/>
      <c r="AE731" s="139"/>
      <c r="AF731" s="139"/>
      <c r="AG731" s="139"/>
      <c r="AH731" s="139"/>
      <c r="AI731" s="139"/>
      <c r="AJ731" s="139"/>
      <c r="AK731" s="139"/>
      <c r="AL731" s="139"/>
    </row>
    <row r="732" spans="1:38" ht="20.25" customHeight="1">
      <c r="A732" s="139"/>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39"/>
      <c r="AA732" s="139"/>
      <c r="AB732" s="139"/>
      <c r="AC732" s="139"/>
      <c r="AD732" s="139"/>
      <c r="AE732" s="139"/>
      <c r="AF732" s="139"/>
      <c r="AG732" s="139"/>
      <c r="AH732" s="139"/>
      <c r="AI732" s="139"/>
      <c r="AJ732" s="139"/>
      <c r="AK732" s="139"/>
      <c r="AL732" s="139"/>
    </row>
    <row r="733" spans="1:38" ht="20.25" customHeight="1">
      <c r="A733" s="139"/>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39"/>
      <c r="AA733" s="139"/>
      <c r="AB733" s="139"/>
      <c r="AC733" s="139"/>
      <c r="AD733" s="139"/>
      <c r="AE733" s="139"/>
      <c r="AF733" s="139"/>
      <c r="AG733" s="139"/>
      <c r="AH733" s="139"/>
      <c r="AI733" s="139"/>
      <c r="AJ733" s="139"/>
      <c r="AK733" s="139"/>
      <c r="AL733" s="139"/>
    </row>
    <row r="734" spans="1:38" ht="20.25" customHeight="1">
      <c r="A734" s="139"/>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39"/>
      <c r="AA734" s="139"/>
      <c r="AB734" s="139"/>
      <c r="AC734" s="139"/>
      <c r="AD734" s="139"/>
      <c r="AE734" s="139"/>
      <c r="AF734" s="139"/>
      <c r="AG734" s="139"/>
      <c r="AH734" s="139"/>
      <c r="AI734" s="139"/>
      <c r="AJ734" s="139"/>
      <c r="AK734" s="139"/>
      <c r="AL734" s="139"/>
    </row>
    <row r="735" spans="1:38" ht="20.25" customHeight="1">
      <c r="A735" s="139"/>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39"/>
      <c r="AA735" s="139"/>
      <c r="AB735" s="139"/>
      <c r="AC735" s="139"/>
      <c r="AD735" s="139"/>
      <c r="AE735" s="139"/>
      <c r="AF735" s="139"/>
      <c r="AG735" s="139"/>
      <c r="AH735" s="139"/>
      <c r="AI735" s="139"/>
      <c r="AJ735" s="139"/>
      <c r="AK735" s="139"/>
      <c r="AL735" s="139"/>
    </row>
    <row r="736" spans="1:38" ht="20.25" customHeight="1">
      <c r="A736" s="139"/>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39"/>
      <c r="AA736" s="139"/>
      <c r="AB736" s="139"/>
      <c r="AC736" s="139"/>
      <c r="AD736" s="139"/>
      <c r="AE736" s="139"/>
      <c r="AF736" s="139"/>
      <c r="AG736" s="139"/>
      <c r="AH736" s="139"/>
      <c r="AI736" s="139"/>
      <c r="AJ736" s="139"/>
      <c r="AK736" s="139"/>
      <c r="AL736" s="139"/>
    </row>
    <row r="737" spans="1:38" ht="20.25" customHeight="1">
      <c r="A737" s="139"/>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39"/>
      <c r="AA737" s="139"/>
      <c r="AB737" s="139"/>
      <c r="AC737" s="139"/>
      <c r="AD737" s="139"/>
      <c r="AE737" s="139"/>
      <c r="AF737" s="139"/>
      <c r="AG737" s="139"/>
      <c r="AH737" s="139"/>
      <c r="AI737" s="139"/>
      <c r="AJ737" s="139"/>
      <c r="AK737" s="139"/>
      <c r="AL737" s="139"/>
    </row>
    <row r="738" spans="1:38" ht="20.25" customHeight="1">
      <c r="A738" s="139"/>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39"/>
      <c r="AA738" s="139"/>
      <c r="AB738" s="139"/>
      <c r="AC738" s="139"/>
      <c r="AD738" s="139"/>
      <c r="AE738" s="139"/>
      <c r="AF738" s="139"/>
      <c r="AG738" s="139"/>
      <c r="AH738" s="139"/>
      <c r="AI738" s="139"/>
      <c r="AJ738" s="139"/>
      <c r="AK738" s="139"/>
      <c r="AL738" s="139"/>
    </row>
    <row r="739" spans="1:38" ht="20.25" customHeight="1">
      <c r="A739" s="139"/>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39"/>
      <c r="AA739" s="139"/>
      <c r="AB739" s="139"/>
      <c r="AC739" s="139"/>
      <c r="AD739" s="139"/>
      <c r="AE739" s="139"/>
      <c r="AF739" s="139"/>
      <c r="AG739" s="139"/>
      <c r="AH739" s="139"/>
      <c r="AI739" s="139"/>
      <c r="AJ739" s="139"/>
      <c r="AK739" s="139"/>
      <c r="AL739" s="139"/>
    </row>
    <row r="740" spans="1:38" ht="20.25" customHeight="1">
      <c r="A740" s="139"/>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39"/>
      <c r="AA740" s="139"/>
      <c r="AB740" s="139"/>
      <c r="AC740" s="139"/>
      <c r="AD740" s="139"/>
      <c r="AE740" s="139"/>
      <c r="AF740" s="139"/>
      <c r="AG740" s="139"/>
      <c r="AH740" s="139"/>
      <c r="AI740" s="139"/>
      <c r="AJ740" s="139"/>
      <c r="AK740" s="139"/>
      <c r="AL740" s="139"/>
    </row>
    <row r="741" spans="1:38" ht="20.25" customHeight="1">
      <c r="A741" s="139"/>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39"/>
      <c r="AA741" s="139"/>
      <c r="AB741" s="139"/>
      <c r="AC741" s="139"/>
      <c r="AD741" s="139"/>
      <c r="AE741" s="139"/>
      <c r="AF741" s="139"/>
      <c r="AG741" s="139"/>
      <c r="AH741" s="139"/>
      <c r="AI741" s="139"/>
      <c r="AJ741" s="139"/>
      <c r="AK741" s="139"/>
      <c r="AL741" s="139"/>
    </row>
    <row r="742" spans="1:38" ht="20.25" customHeight="1">
      <c r="A742" s="139"/>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39"/>
      <c r="AA742" s="139"/>
      <c r="AB742" s="139"/>
      <c r="AC742" s="139"/>
      <c r="AD742" s="139"/>
      <c r="AE742" s="139"/>
      <c r="AF742" s="139"/>
      <c r="AG742" s="139"/>
      <c r="AH742" s="139"/>
      <c r="AI742" s="139"/>
      <c r="AJ742" s="139"/>
      <c r="AK742" s="139"/>
      <c r="AL742" s="139"/>
    </row>
    <row r="743" spans="1:38" ht="20.25" customHeight="1">
      <c r="A743" s="139"/>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39"/>
      <c r="AA743" s="139"/>
      <c r="AB743" s="139"/>
      <c r="AC743" s="139"/>
      <c r="AD743" s="139"/>
      <c r="AE743" s="139"/>
      <c r="AF743" s="139"/>
      <c r="AG743" s="139"/>
      <c r="AH743" s="139"/>
      <c r="AI743" s="139"/>
      <c r="AJ743" s="139"/>
      <c r="AK743" s="139"/>
      <c r="AL743" s="139"/>
    </row>
    <row r="744" spans="1:38" ht="20.25" customHeight="1">
      <c r="A744" s="139"/>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39"/>
      <c r="AA744" s="139"/>
      <c r="AB744" s="139"/>
      <c r="AC744" s="139"/>
      <c r="AD744" s="139"/>
      <c r="AE744" s="139"/>
      <c r="AF744" s="139"/>
      <c r="AG744" s="139"/>
      <c r="AH744" s="139"/>
      <c r="AI744" s="139"/>
      <c r="AJ744" s="139"/>
      <c r="AK744" s="139"/>
      <c r="AL744" s="139"/>
    </row>
    <row r="745" spans="1:38" ht="20.25" customHeight="1">
      <c r="A745" s="139"/>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39"/>
      <c r="AA745" s="139"/>
      <c r="AB745" s="139"/>
      <c r="AC745" s="139"/>
      <c r="AD745" s="139"/>
      <c r="AE745" s="139"/>
      <c r="AF745" s="139"/>
      <c r="AG745" s="139"/>
      <c r="AH745" s="139"/>
      <c r="AI745" s="139"/>
      <c r="AJ745" s="139"/>
      <c r="AK745" s="139"/>
      <c r="AL745" s="139"/>
    </row>
    <row r="746" spans="1:38" ht="20.25" customHeight="1">
      <c r="A746" s="139"/>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39"/>
      <c r="AA746" s="139"/>
      <c r="AB746" s="139"/>
      <c r="AC746" s="139"/>
      <c r="AD746" s="139"/>
      <c r="AE746" s="139"/>
      <c r="AF746" s="139"/>
      <c r="AG746" s="139"/>
      <c r="AH746" s="139"/>
      <c r="AI746" s="139"/>
      <c r="AJ746" s="139"/>
      <c r="AK746" s="139"/>
      <c r="AL746" s="139"/>
    </row>
    <row r="747" spans="1:38" ht="20.25" customHeight="1">
      <c r="A747" s="139"/>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39"/>
      <c r="AA747" s="139"/>
      <c r="AB747" s="139"/>
      <c r="AC747" s="139"/>
      <c r="AD747" s="139"/>
      <c r="AE747" s="139"/>
      <c r="AF747" s="139"/>
      <c r="AG747" s="139"/>
      <c r="AH747" s="139"/>
      <c r="AI747" s="139"/>
      <c r="AJ747" s="139"/>
      <c r="AK747" s="139"/>
      <c r="AL747" s="139"/>
    </row>
    <row r="748" spans="1:38" ht="20.25" customHeight="1">
      <c r="A748" s="139"/>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39"/>
      <c r="AA748" s="139"/>
      <c r="AB748" s="139"/>
      <c r="AC748" s="139"/>
      <c r="AD748" s="139"/>
      <c r="AE748" s="139"/>
      <c r="AF748" s="139"/>
      <c r="AG748" s="139"/>
      <c r="AH748" s="139"/>
      <c r="AI748" s="139"/>
      <c r="AJ748" s="139"/>
      <c r="AK748" s="139"/>
      <c r="AL748" s="139"/>
    </row>
    <row r="749" spans="1:38" ht="20.25" customHeight="1">
      <c r="A749" s="139"/>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39"/>
      <c r="AA749" s="139"/>
      <c r="AB749" s="139"/>
      <c r="AC749" s="139"/>
      <c r="AD749" s="139"/>
      <c r="AE749" s="139"/>
      <c r="AF749" s="139"/>
      <c r="AG749" s="139"/>
      <c r="AH749" s="139"/>
      <c r="AI749" s="139"/>
      <c r="AJ749" s="139"/>
      <c r="AK749" s="139"/>
      <c r="AL749" s="139"/>
    </row>
    <row r="750" spans="1:38" ht="20.25" customHeight="1">
      <c r="A750" s="139"/>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39"/>
      <c r="AA750" s="139"/>
      <c r="AB750" s="139"/>
      <c r="AC750" s="139"/>
      <c r="AD750" s="139"/>
      <c r="AE750" s="139"/>
      <c r="AF750" s="139"/>
      <c r="AG750" s="139"/>
      <c r="AH750" s="139"/>
      <c r="AI750" s="139"/>
      <c r="AJ750" s="139"/>
      <c r="AK750" s="139"/>
      <c r="AL750" s="139"/>
    </row>
    <row r="751" spans="1:38" ht="20.25" customHeight="1">
      <c r="A751" s="139"/>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39"/>
      <c r="AA751" s="139"/>
      <c r="AB751" s="139"/>
      <c r="AC751" s="139"/>
      <c r="AD751" s="139"/>
      <c r="AE751" s="139"/>
      <c r="AF751" s="139"/>
      <c r="AG751" s="139"/>
      <c r="AH751" s="139"/>
      <c r="AI751" s="139"/>
      <c r="AJ751" s="139"/>
      <c r="AK751" s="139"/>
      <c r="AL751" s="139"/>
    </row>
    <row r="752" spans="1:38" ht="20.25" customHeight="1">
      <c r="A752" s="139"/>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39"/>
      <c r="AA752" s="139"/>
      <c r="AB752" s="139"/>
      <c r="AC752" s="139"/>
      <c r="AD752" s="139"/>
      <c r="AE752" s="139"/>
      <c r="AF752" s="139"/>
      <c r="AG752" s="139"/>
      <c r="AH752" s="139"/>
      <c r="AI752" s="139"/>
      <c r="AJ752" s="139"/>
      <c r="AK752" s="139"/>
      <c r="AL752" s="139"/>
    </row>
    <row r="753" spans="1:38" ht="20.25" customHeight="1">
      <c r="A753" s="139"/>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39"/>
      <c r="AA753" s="139"/>
      <c r="AB753" s="139"/>
      <c r="AC753" s="139"/>
      <c r="AD753" s="139"/>
      <c r="AE753" s="139"/>
      <c r="AF753" s="139"/>
      <c r="AG753" s="139"/>
      <c r="AH753" s="139"/>
      <c r="AI753" s="139"/>
      <c r="AJ753" s="139"/>
      <c r="AK753" s="139"/>
      <c r="AL753" s="139"/>
    </row>
    <row r="754" spans="1:38" ht="20.25" customHeight="1">
      <c r="A754" s="139"/>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39"/>
      <c r="AA754" s="139"/>
      <c r="AB754" s="139"/>
      <c r="AC754" s="139"/>
      <c r="AD754" s="139"/>
      <c r="AE754" s="139"/>
      <c r="AF754" s="139"/>
      <c r="AG754" s="139"/>
      <c r="AH754" s="139"/>
      <c r="AI754" s="139"/>
      <c r="AJ754" s="139"/>
      <c r="AK754" s="139"/>
      <c r="AL754" s="139"/>
    </row>
    <row r="755" spans="1:38" ht="20.25" customHeight="1">
      <c r="A755" s="139"/>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39"/>
      <c r="AA755" s="139"/>
      <c r="AB755" s="139"/>
      <c r="AC755" s="139"/>
      <c r="AD755" s="139"/>
      <c r="AE755" s="139"/>
      <c r="AF755" s="139"/>
      <c r="AG755" s="139"/>
      <c r="AH755" s="139"/>
      <c r="AI755" s="139"/>
      <c r="AJ755" s="139"/>
      <c r="AK755" s="139"/>
      <c r="AL755" s="139"/>
    </row>
    <row r="756" spans="1:38" ht="20.25" customHeight="1">
      <c r="A756" s="139"/>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39"/>
      <c r="AA756" s="139"/>
      <c r="AB756" s="139"/>
      <c r="AC756" s="139"/>
      <c r="AD756" s="139"/>
      <c r="AE756" s="139"/>
      <c r="AF756" s="139"/>
      <c r="AG756" s="139"/>
      <c r="AH756" s="139"/>
      <c r="AI756" s="139"/>
      <c r="AJ756" s="139"/>
      <c r="AK756" s="139"/>
      <c r="AL756" s="139"/>
    </row>
    <row r="757" spans="1:38" ht="20.25" customHeight="1">
      <c r="A757" s="139"/>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39"/>
      <c r="AA757" s="139"/>
      <c r="AB757" s="139"/>
      <c r="AC757" s="139"/>
      <c r="AD757" s="139"/>
      <c r="AE757" s="139"/>
      <c r="AF757" s="139"/>
      <c r="AG757" s="139"/>
      <c r="AH757" s="139"/>
      <c r="AI757" s="139"/>
      <c r="AJ757" s="139"/>
      <c r="AK757" s="139"/>
      <c r="AL757" s="139"/>
    </row>
    <row r="758" spans="1:38" ht="20.25" customHeight="1">
      <c r="A758" s="139"/>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39"/>
      <c r="AA758" s="139"/>
      <c r="AB758" s="139"/>
      <c r="AC758" s="139"/>
      <c r="AD758" s="139"/>
      <c r="AE758" s="139"/>
      <c r="AF758" s="139"/>
      <c r="AG758" s="139"/>
      <c r="AH758" s="139"/>
      <c r="AI758" s="139"/>
      <c r="AJ758" s="139"/>
      <c r="AK758" s="139"/>
      <c r="AL758" s="139"/>
    </row>
    <row r="759" spans="1:38" ht="20.25" customHeight="1">
      <c r="A759" s="139"/>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39"/>
      <c r="AA759" s="139"/>
      <c r="AB759" s="139"/>
      <c r="AC759" s="139"/>
      <c r="AD759" s="139"/>
      <c r="AE759" s="139"/>
      <c r="AF759" s="139"/>
      <c r="AG759" s="139"/>
      <c r="AH759" s="139"/>
      <c r="AI759" s="139"/>
      <c r="AJ759" s="139"/>
      <c r="AK759" s="139"/>
      <c r="AL759" s="139"/>
    </row>
    <row r="760" spans="1:38" ht="20.25" customHeight="1">
      <c r="A760" s="139"/>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39"/>
      <c r="AA760" s="139"/>
      <c r="AB760" s="139"/>
      <c r="AC760" s="139"/>
      <c r="AD760" s="139"/>
      <c r="AE760" s="139"/>
      <c r="AF760" s="139"/>
      <c r="AG760" s="139"/>
      <c r="AH760" s="139"/>
      <c r="AI760" s="139"/>
      <c r="AJ760" s="139"/>
      <c r="AK760" s="139"/>
      <c r="AL760" s="139"/>
    </row>
    <row r="761" spans="1:38" ht="20.25" customHeight="1">
      <c r="A761" s="139"/>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39"/>
      <c r="AA761" s="139"/>
      <c r="AB761" s="139"/>
      <c r="AC761" s="139"/>
      <c r="AD761" s="139"/>
      <c r="AE761" s="139"/>
      <c r="AF761" s="139"/>
      <c r="AG761" s="139"/>
      <c r="AH761" s="139"/>
      <c r="AI761" s="139"/>
      <c r="AJ761" s="139"/>
      <c r="AK761" s="139"/>
      <c r="AL761" s="139"/>
    </row>
    <row r="762" spans="1:38" ht="20.25" customHeight="1">
      <c r="A762" s="139"/>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39"/>
      <c r="AA762" s="139"/>
      <c r="AB762" s="139"/>
      <c r="AC762" s="139"/>
      <c r="AD762" s="139"/>
      <c r="AE762" s="139"/>
      <c r="AF762" s="139"/>
      <c r="AG762" s="139"/>
      <c r="AH762" s="139"/>
      <c r="AI762" s="139"/>
      <c r="AJ762" s="139"/>
      <c r="AK762" s="139"/>
      <c r="AL762" s="139"/>
    </row>
    <row r="763" spans="1:38" ht="20.25" customHeight="1">
      <c r="A763" s="139"/>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39"/>
      <c r="AA763" s="139"/>
      <c r="AB763" s="139"/>
      <c r="AC763" s="139"/>
      <c r="AD763" s="139"/>
      <c r="AE763" s="139"/>
      <c r="AF763" s="139"/>
      <c r="AG763" s="139"/>
      <c r="AH763" s="139"/>
      <c r="AI763" s="139"/>
      <c r="AJ763" s="139"/>
      <c r="AK763" s="139"/>
      <c r="AL763" s="139"/>
    </row>
    <row r="764" spans="1:38" ht="20.25" customHeight="1">
      <c r="A764" s="139"/>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39"/>
      <c r="AA764" s="139"/>
      <c r="AB764" s="139"/>
      <c r="AC764" s="139"/>
      <c r="AD764" s="139"/>
      <c r="AE764" s="139"/>
      <c r="AF764" s="139"/>
      <c r="AG764" s="139"/>
      <c r="AH764" s="139"/>
      <c r="AI764" s="139"/>
      <c r="AJ764" s="139"/>
      <c r="AK764" s="139"/>
      <c r="AL764" s="139"/>
    </row>
    <row r="765" spans="1:38" ht="20.25" customHeight="1">
      <c r="A765" s="139"/>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39"/>
      <c r="AA765" s="139"/>
      <c r="AB765" s="139"/>
      <c r="AC765" s="139"/>
      <c r="AD765" s="139"/>
      <c r="AE765" s="139"/>
      <c r="AF765" s="139"/>
      <c r="AG765" s="139"/>
      <c r="AH765" s="139"/>
      <c r="AI765" s="139"/>
      <c r="AJ765" s="139"/>
      <c r="AK765" s="139"/>
      <c r="AL765" s="139"/>
    </row>
    <row r="766" spans="1:38" ht="20.25" customHeight="1">
      <c r="A766" s="139"/>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39"/>
      <c r="AA766" s="139"/>
      <c r="AB766" s="139"/>
      <c r="AC766" s="139"/>
      <c r="AD766" s="139"/>
      <c r="AE766" s="139"/>
      <c r="AF766" s="139"/>
      <c r="AG766" s="139"/>
      <c r="AH766" s="139"/>
      <c r="AI766" s="139"/>
      <c r="AJ766" s="139"/>
      <c r="AK766" s="139"/>
      <c r="AL766" s="139"/>
    </row>
    <row r="767" spans="1:38" ht="20.25" customHeight="1">
      <c r="A767" s="139"/>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39"/>
      <c r="AA767" s="139"/>
      <c r="AB767" s="139"/>
      <c r="AC767" s="139"/>
      <c r="AD767" s="139"/>
      <c r="AE767" s="139"/>
      <c r="AF767" s="139"/>
      <c r="AG767" s="139"/>
      <c r="AH767" s="139"/>
      <c r="AI767" s="139"/>
      <c r="AJ767" s="139"/>
      <c r="AK767" s="139"/>
      <c r="AL767" s="139"/>
    </row>
    <row r="768" spans="1:38" ht="20.25" customHeight="1">
      <c r="A768" s="139"/>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39"/>
      <c r="AA768" s="139"/>
      <c r="AB768" s="139"/>
      <c r="AC768" s="139"/>
      <c r="AD768" s="139"/>
      <c r="AE768" s="139"/>
      <c r="AF768" s="139"/>
      <c r="AG768" s="139"/>
      <c r="AH768" s="139"/>
      <c r="AI768" s="139"/>
      <c r="AJ768" s="139"/>
      <c r="AK768" s="139"/>
      <c r="AL768" s="139"/>
    </row>
    <row r="769" spans="1:38" ht="20.25" customHeight="1">
      <c r="A769" s="139"/>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39"/>
      <c r="AA769" s="139"/>
      <c r="AB769" s="139"/>
      <c r="AC769" s="139"/>
      <c r="AD769" s="139"/>
      <c r="AE769" s="139"/>
      <c r="AF769" s="139"/>
      <c r="AG769" s="139"/>
      <c r="AH769" s="139"/>
      <c r="AI769" s="139"/>
      <c r="AJ769" s="139"/>
      <c r="AK769" s="139"/>
      <c r="AL769" s="139"/>
    </row>
    <row r="770" spans="1:38" ht="20.25" customHeight="1">
      <c r="A770" s="139"/>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39"/>
      <c r="AA770" s="139"/>
      <c r="AB770" s="139"/>
      <c r="AC770" s="139"/>
      <c r="AD770" s="139"/>
      <c r="AE770" s="139"/>
      <c r="AF770" s="139"/>
      <c r="AG770" s="139"/>
      <c r="AH770" s="139"/>
      <c r="AI770" s="139"/>
      <c r="AJ770" s="139"/>
      <c r="AK770" s="139"/>
      <c r="AL770" s="139"/>
    </row>
    <row r="771" spans="1:38" ht="20.25" customHeight="1">
      <c r="A771" s="139"/>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39"/>
      <c r="AA771" s="139"/>
      <c r="AB771" s="139"/>
      <c r="AC771" s="139"/>
      <c r="AD771" s="139"/>
      <c r="AE771" s="139"/>
      <c r="AF771" s="139"/>
      <c r="AG771" s="139"/>
      <c r="AH771" s="139"/>
      <c r="AI771" s="139"/>
      <c r="AJ771" s="139"/>
      <c r="AK771" s="139"/>
      <c r="AL771" s="139"/>
    </row>
    <row r="772" spans="1:38" ht="20.25" customHeight="1">
      <c r="A772" s="139"/>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39"/>
      <c r="AA772" s="139"/>
      <c r="AB772" s="139"/>
      <c r="AC772" s="139"/>
      <c r="AD772" s="139"/>
      <c r="AE772" s="139"/>
      <c r="AF772" s="139"/>
      <c r="AG772" s="139"/>
      <c r="AH772" s="139"/>
      <c r="AI772" s="139"/>
      <c r="AJ772" s="139"/>
      <c r="AK772" s="139"/>
      <c r="AL772" s="139"/>
    </row>
    <row r="773" spans="1:38" ht="20.25" customHeight="1">
      <c r="A773" s="139"/>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39"/>
      <c r="AA773" s="139"/>
      <c r="AB773" s="139"/>
      <c r="AC773" s="139"/>
      <c r="AD773" s="139"/>
      <c r="AE773" s="139"/>
      <c r="AF773" s="139"/>
      <c r="AG773" s="139"/>
      <c r="AH773" s="139"/>
      <c r="AI773" s="139"/>
      <c r="AJ773" s="139"/>
      <c r="AK773" s="139"/>
      <c r="AL773" s="139"/>
    </row>
    <row r="774" spans="1:38" ht="20.25" customHeight="1">
      <c r="A774" s="139"/>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39"/>
      <c r="AA774" s="139"/>
      <c r="AB774" s="139"/>
      <c r="AC774" s="139"/>
      <c r="AD774" s="139"/>
      <c r="AE774" s="139"/>
      <c r="AF774" s="139"/>
      <c r="AG774" s="139"/>
      <c r="AH774" s="139"/>
      <c r="AI774" s="139"/>
      <c r="AJ774" s="139"/>
      <c r="AK774" s="139"/>
      <c r="AL774" s="139"/>
    </row>
    <row r="775" spans="1:38" ht="20.25" customHeight="1">
      <c r="A775" s="139"/>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39"/>
      <c r="AA775" s="139"/>
      <c r="AB775" s="139"/>
      <c r="AC775" s="139"/>
      <c r="AD775" s="139"/>
      <c r="AE775" s="139"/>
      <c r="AF775" s="139"/>
      <c r="AG775" s="139"/>
      <c r="AH775" s="139"/>
      <c r="AI775" s="139"/>
      <c r="AJ775" s="139"/>
      <c r="AK775" s="139"/>
      <c r="AL775" s="139"/>
    </row>
    <row r="776" spans="1:38" ht="20.25" customHeight="1">
      <c r="A776" s="139"/>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39"/>
      <c r="AA776" s="139"/>
      <c r="AB776" s="139"/>
      <c r="AC776" s="139"/>
      <c r="AD776" s="139"/>
      <c r="AE776" s="139"/>
      <c r="AF776" s="139"/>
      <c r="AG776" s="139"/>
      <c r="AH776" s="139"/>
      <c r="AI776" s="139"/>
      <c r="AJ776" s="139"/>
      <c r="AK776" s="139"/>
      <c r="AL776" s="139"/>
    </row>
    <row r="777" spans="1:38" ht="20.25" customHeight="1">
      <c r="A777" s="139"/>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39"/>
      <c r="AA777" s="139"/>
      <c r="AB777" s="139"/>
      <c r="AC777" s="139"/>
      <c r="AD777" s="139"/>
      <c r="AE777" s="139"/>
      <c r="AF777" s="139"/>
      <c r="AG777" s="139"/>
      <c r="AH777" s="139"/>
      <c r="AI777" s="139"/>
      <c r="AJ777" s="139"/>
      <c r="AK777" s="139"/>
      <c r="AL777" s="139"/>
    </row>
    <row r="778" spans="1:38" ht="20.25" customHeight="1">
      <c r="A778" s="139"/>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39"/>
      <c r="AA778" s="139"/>
      <c r="AB778" s="139"/>
      <c r="AC778" s="139"/>
      <c r="AD778" s="139"/>
      <c r="AE778" s="139"/>
      <c r="AF778" s="139"/>
      <c r="AG778" s="139"/>
      <c r="AH778" s="139"/>
      <c r="AI778" s="139"/>
      <c r="AJ778" s="139"/>
      <c r="AK778" s="139"/>
      <c r="AL778" s="139"/>
    </row>
    <row r="779" spans="1:38" ht="20.25" customHeight="1">
      <c r="A779" s="139"/>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39"/>
      <c r="AA779" s="139"/>
      <c r="AB779" s="139"/>
      <c r="AC779" s="139"/>
      <c r="AD779" s="139"/>
      <c r="AE779" s="139"/>
      <c r="AF779" s="139"/>
      <c r="AG779" s="139"/>
      <c r="AH779" s="139"/>
      <c r="AI779" s="139"/>
      <c r="AJ779" s="139"/>
      <c r="AK779" s="139"/>
      <c r="AL779" s="139"/>
    </row>
    <row r="780" spans="1:38" ht="20.25" customHeight="1">
      <c r="A780" s="139"/>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39"/>
      <c r="AA780" s="139"/>
      <c r="AB780" s="139"/>
      <c r="AC780" s="139"/>
      <c r="AD780" s="139"/>
      <c r="AE780" s="139"/>
      <c r="AF780" s="139"/>
      <c r="AG780" s="139"/>
      <c r="AH780" s="139"/>
      <c r="AI780" s="139"/>
      <c r="AJ780" s="139"/>
      <c r="AK780" s="139"/>
      <c r="AL780" s="139"/>
    </row>
    <row r="781" spans="1:38" ht="20.25" customHeight="1">
      <c r="A781" s="139"/>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39"/>
      <c r="AA781" s="139"/>
      <c r="AB781" s="139"/>
      <c r="AC781" s="139"/>
      <c r="AD781" s="139"/>
      <c r="AE781" s="139"/>
      <c r="AF781" s="139"/>
      <c r="AG781" s="139"/>
      <c r="AH781" s="139"/>
      <c r="AI781" s="139"/>
      <c r="AJ781" s="139"/>
      <c r="AK781" s="139"/>
      <c r="AL781" s="139"/>
    </row>
    <row r="782" spans="1:38" ht="20.25" customHeight="1">
      <c r="A782" s="139"/>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39"/>
      <c r="AA782" s="139"/>
      <c r="AB782" s="139"/>
      <c r="AC782" s="139"/>
      <c r="AD782" s="139"/>
      <c r="AE782" s="139"/>
      <c r="AF782" s="139"/>
      <c r="AG782" s="139"/>
      <c r="AH782" s="139"/>
      <c r="AI782" s="139"/>
      <c r="AJ782" s="139"/>
      <c r="AK782" s="139"/>
      <c r="AL782" s="139"/>
    </row>
    <row r="783" spans="1:38" ht="20.25" customHeight="1">
      <c r="A783" s="139"/>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39"/>
      <c r="AA783" s="139"/>
      <c r="AB783" s="139"/>
      <c r="AC783" s="139"/>
      <c r="AD783" s="139"/>
      <c r="AE783" s="139"/>
      <c r="AF783" s="139"/>
      <c r="AG783" s="139"/>
      <c r="AH783" s="139"/>
      <c r="AI783" s="139"/>
      <c r="AJ783" s="139"/>
      <c r="AK783" s="139"/>
      <c r="AL783" s="139"/>
    </row>
    <row r="784" spans="1:38" ht="20.25" customHeight="1">
      <c r="A784" s="139"/>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39"/>
      <c r="AA784" s="139"/>
      <c r="AB784" s="139"/>
      <c r="AC784" s="139"/>
      <c r="AD784" s="139"/>
      <c r="AE784" s="139"/>
      <c r="AF784" s="139"/>
      <c r="AG784" s="139"/>
      <c r="AH784" s="139"/>
      <c r="AI784" s="139"/>
      <c r="AJ784" s="139"/>
      <c r="AK784" s="139"/>
      <c r="AL784" s="139"/>
    </row>
    <row r="785" spans="1:38" ht="20.25" customHeight="1">
      <c r="A785" s="139"/>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39"/>
      <c r="AA785" s="139"/>
      <c r="AB785" s="139"/>
      <c r="AC785" s="139"/>
      <c r="AD785" s="139"/>
      <c r="AE785" s="139"/>
      <c r="AF785" s="139"/>
      <c r="AG785" s="139"/>
      <c r="AH785" s="139"/>
      <c r="AI785" s="139"/>
      <c r="AJ785" s="139"/>
      <c r="AK785" s="139"/>
      <c r="AL785" s="139"/>
    </row>
    <row r="786" spans="1:38" ht="20.25" customHeight="1">
      <c r="A786" s="139"/>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39"/>
      <c r="AA786" s="139"/>
      <c r="AB786" s="139"/>
      <c r="AC786" s="139"/>
      <c r="AD786" s="139"/>
      <c r="AE786" s="139"/>
      <c r="AF786" s="139"/>
      <c r="AG786" s="139"/>
      <c r="AH786" s="139"/>
      <c r="AI786" s="139"/>
      <c r="AJ786" s="139"/>
      <c r="AK786" s="139"/>
      <c r="AL786" s="139"/>
    </row>
    <row r="787" spans="1:38" ht="20.25" customHeight="1">
      <c r="A787" s="139"/>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39"/>
      <c r="AA787" s="139"/>
      <c r="AB787" s="139"/>
      <c r="AC787" s="139"/>
      <c r="AD787" s="139"/>
      <c r="AE787" s="139"/>
      <c r="AF787" s="139"/>
      <c r="AG787" s="139"/>
      <c r="AH787" s="139"/>
      <c r="AI787" s="139"/>
      <c r="AJ787" s="139"/>
      <c r="AK787" s="139"/>
      <c r="AL787" s="139"/>
    </row>
    <row r="788" spans="1:38" ht="20.25" customHeight="1">
      <c r="A788" s="139"/>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39"/>
      <c r="AA788" s="139"/>
      <c r="AB788" s="139"/>
      <c r="AC788" s="139"/>
      <c r="AD788" s="139"/>
      <c r="AE788" s="139"/>
      <c r="AF788" s="139"/>
      <c r="AG788" s="139"/>
      <c r="AH788" s="139"/>
      <c r="AI788" s="139"/>
      <c r="AJ788" s="139"/>
      <c r="AK788" s="139"/>
      <c r="AL788" s="139"/>
    </row>
    <row r="789" spans="1:38" ht="20.25" customHeight="1">
      <c r="A789" s="139"/>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39"/>
      <c r="AA789" s="139"/>
      <c r="AB789" s="139"/>
      <c r="AC789" s="139"/>
      <c r="AD789" s="139"/>
      <c r="AE789" s="139"/>
      <c r="AF789" s="139"/>
      <c r="AG789" s="139"/>
      <c r="AH789" s="139"/>
      <c r="AI789" s="139"/>
      <c r="AJ789" s="139"/>
      <c r="AK789" s="139"/>
      <c r="AL789" s="139"/>
    </row>
    <row r="790" spans="1:38" ht="20.25" customHeight="1">
      <c r="A790" s="139"/>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39"/>
      <c r="AA790" s="139"/>
      <c r="AB790" s="139"/>
      <c r="AC790" s="139"/>
      <c r="AD790" s="139"/>
      <c r="AE790" s="139"/>
      <c r="AF790" s="139"/>
      <c r="AG790" s="139"/>
      <c r="AH790" s="139"/>
      <c r="AI790" s="139"/>
      <c r="AJ790" s="139"/>
      <c r="AK790" s="139"/>
      <c r="AL790" s="139"/>
    </row>
    <row r="791" spans="1:38" ht="20.25" customHeight="1">
      <c r="A791" s="139"/>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39"/>
      <c r="AA791" s="139"/>
      <c r="AB791" s="139"/>
      <c r="AC791" s="139"/>
      <c r="AD791" s="139"/>
      <c r="AE791" s="139"/>
      <c r="AF791" s="139"/>
      <c r="AG791" s="139"/>
      <c r="AH791" s="139"/>
      <c r="AI791" s="139"/>
      <c r="AJ791" s="139"/>
      <c r="AK791" s="139"/>
      <c r="AL791" s="139"/>
    </row>
    <row r="792" spans="1:38" ht="20.25" customHeight="1">
      <c r="A792" s="139"/>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39"/>
      <c r="AA792" s="139"/>
      <c r="AB792" s="139"/>
      <c r="AC792" s="139"/>
      <c r="AD792" s="139"/>
      <c r="AE792" s="139"/>
      <c r="AF792" s="139"/>
      <c r="AG792" s="139"/>
      <c r="AH792" s="139"/>
      <c r="AI792" s="139"/>
      <c r="AJ792" s="139"/>
      <c r="AK792" s="139"/>
      <c r="AL792" s="139"/>
    </row>
    <row r="793" spans="1:38" ht="20.25" customHeight="1">
      <c r="A793" s="139"/>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39"/>
      <c r="AA793" s="139"/>
      <c r="AB793" s="139"/>
      <c r="AC793" s="139"/>
      <c r="AD793" s="139"/>
      <c r="AE793" s="139"/>
      <c r="AF793" s="139"/>
      <c r="AG793" s="139"/>
      <c r="AH793" s="139"/>
      <c r="AI793" s="139"/>
      <c r="AJ793" s="139"/>
      <c r="AK793" s="139"/>
      <c r="AL793" s="139"/>
    </row>
    <row r="794" spans="1:38" ht="20.25" customHeight="1">
      <c r="A794" s="139"/>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39"/>
      <c r="AA794" s="139"/>
      <c r="AB794" s="139"/>
      <c r="AC794" s="139"/>
      <c r="AD794" s="139"/>
      <c r="AE794" s="139"/>
      <c r="AF794" s="139"/>
      <c r="AG794" s="139"/>
      <c r="AH794" s="139"/>
      <c r="AI794" s="139"/>
      <c r="AJ794" s="139"/>
      <c r="AK794" s="139"/>
      <c r="AL794" s="139"/>
    </row>
    <row r="795" spans="1:38" ht="20.25" customHeight="1">
      <c r="A795" s="139"/>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39"/>
      <c r="AA795" s="139"/>
      <c r="AB795" s="139"/>
      <c r="AC795" s="139"/>
      <c r="AD795" s="139"/>
      <c r="AE795" s="139"/>
      <c r="AF795" s="139"/>
      <c r="AG795" s="139"/>
      <c r="AH795" s="139"/>
      <c r="AI795" s="139"/>
      <c r="AJ795" s="139"/>
      <c r="AK795" s="139"/>
      <c r="AL795" s="139"/>
    </row>
    <row r="796" spans="1:38" ht="20.25" customHeight="1">
      <c r="A796" s="139"/>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39"/>
      <c r="AA796" s="139"/>
      <c r="AB796" s="139"/>
      <c r="AC796" s="139"/>
      <c r="AD796" s="139"/>
      <c r="AE796" s="139"/>
      <c r="AF796" s="139"/>
      <c r="AG796" s="139"/>
      <c r="AH796" s="139"/>
      <c r="AI796" s="139"/>
      <c r="AJ796" s="139"/>
      <c r="AK796" s="139"/>
      <c r="AL796" s="139"/>
    </row>
    <row r="797" spans="1:38" ht="20.25" customHeight="1">
      <c r="A797" s="139"/>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39"/>
      <c r="AA797" s="139"/>
      <c r="AB797" s="139"/>
      <c r="AC797" s="139"/>
      <c r="AD797" s="139"/>
      <c r="AE797" s="139"/>
      <c r="AF797" s="139"/>
      <c r="AG797" s="139"/>
      <c r="AH797" s="139"/>
      <c r="AI797" s="139"/>
      <c r="AJ797" s="139"/>
      <c r="AK797" s="139"/>
      <c r="AL797" s="139"/>
    </row>
    <row r="798" spans="1:38" ht="20.25" customHeight="1">
      <c r="A798" s="139"/>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39"/>
      <c r="AA798" s="139"/>
      <c r="AB798" s="139"/>
      <c r="AC798" s="139"/>
      <c r="AD798" s="139"/>
      <c r="AE798" s="139"/>
      <c r="AF798" s="139"/>
      <c r="AG798" s="139"/>
      <c r="AH798" s="139"/>
      <c r="AI798" s="139"/>
      <c r="AJ798" s="139"/>
      <c r="AK798" s="139"/>
      <c r="AL798" s="139"/>
    </row>
    <row r="799" spans="1:38" ht="20.25" customHeight="1">
      <c r="A799" s="139"/>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39"/>
      <c r="AA799" s="139"/>
      <c r="AB799" s="139"/>
      <c r="AC799" s="139"/>
      <c r="AD799" s="139"/>
      <c r="AE799" s="139"/>
      <c r="AF799" s="139"/>
      <c r="AG799" s="139"/>
      <c r="AH799" s="139"/>
      <c r="AI799" s="139"/>
      <c r="AJ799" s="139"/>
      <c r="AK799" s="139"/>
      <c r="AL799" s="139"/>
    </row>
    <row r="800" spans="1:38" ht="20.25" customHeight="1">
      <c r="A800" s="139"/>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39"/>
      <c r="AA800" s="139"/>
      <c r="AB800" s="139"/>
      <c r="AC800" s="139"/>
      <c r="AD800" s="139"/>
      <c r="AE800" s="139"/>
      <c r="AF800" s="139"/>
      <c r="AG800" s="139"/>
      <c r="AH800" s="139"/>
      <c r="AI800" s="139"/>
      <c r="AJ800" s="139"/>
      <c r="AK800" s="139"/>
      <c r="AL800" s="139"/>
    </row>
    <row r="801" spans="1:38" ht="20.25" customHeight="1">
      <c r="A801" s="139"/>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39"/>
      <c r="AA801" s="139"/>
      <c r="AB801" s="139"/>
      <c r="AC801" s="139"/>
      <c r="AD801" s="139"/>
      <c r="AE801" s="139"/>
      <c r="AF801" s="139"/>
      <c r="AG801" s="139"/>
      <c r="AH801" s="139"/>
      <c r="AI801" s="139"/>
      <c r="AJ801" s="139"/>
      <c r="AK801" s="139"/>
      <c r="AL801" s="139"/>
    </row>
    <row r="802" spans="1:38" ht="20.25" customHeight="1">
      <c r="A802" s="139"/>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39"/>
      <c r="AA802" s="139"/>
      <c r="AB802" s="139"/>
      <c r="AC802" s="139"/>
      <c r="AD802" s="139"/>
      <c r="AE802" s="139"/>
      <c r="AF802" s="139"/>
      <c r="AG802" s="139"/>
      <c r="AH802" s="139"/>
      <c r="AI802" s="139"/>
      <c r="AJ802" s="139"/>
      <c r="AK802" s="139"/>
      <c r="AL802" s="139"/>
    </row>
    <row r="803" spans="1:38" ht="20.25" customHeight="1">
      <c r="A803" s="139"/>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39"/>
      <c r="AA803" s="139"/>
      <c r="AB803" s="139"/>
      <c r="AC803" s="139"/>
      <c r="AD803" s="139"/>
      <c r="AE803" s="139"/>
      <c r="AF803" s="139"/>
      <c r="AG803" s="139"/>
      <c r="AH803" s="139"/>
      <c r="AI803" s="139"/>
      <c r="AJ803" s="139"/>
      <c r="AK803" s="139"/>
      <c r="AL803" s="139"/>
    </row>
    <row r="804" spans="1:38" ht="20.25" customHeight="1">
      <c r="A804" s="139"/>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39"/>
      <c r="AA804" s="139"/>
      <c r="AB804" s="139"/>
      <c r="AC804" s="139"/>
      <c r="AD804" s="139"/>
      <c r="AE804" s="139"/>
      <c r="AF804" s="139"/>
      <c r="AG804" s="139"/>
      <c r="AH804" s="139"/>
      <c r="AI804" s="139"/>
      <c r="AJ804" s="139"/>
      <c r="AK804" s="139"/>
      <c r="AL804" s="139"/>
    </row>
    <row r="805" spans="1:38" ht="20.25" customHeight="1">
      <c r="A805" s="139"/>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39"/>
      <c r="AA805" s="139"/>
      <c r="AB805" s="139"/>
      <c r="AC805" s="139"/>
      <c r="AD805" s="139"/>
      <c r="AE805" s="139"/>
      <c r="AF805" s="139"/>
      <c r="AG805" s="139"/>
      <c r="AH805" s="139"/>
      <c r="AI805" s="139"/>
      <c r="AJ805" s="139"/>
      <c r="AK805" s="139"/>
      <c r="AL805" s="139"/>
    </row>
    <row r="806" spans="1:38" ht="20.25" customHeight="1">
      <c r="A806" s="139"/>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39"/>
      <c r="AA806" s="139"/>
      <c r="AB806" s="139"/>
      <c r="AC806" s="139"/>
      <c r="AD806" s="139"/>
      <c r="AE806" s="139"/>
      <c r="AF806" s="139"/>
      <c r="AG806" s="139"/>
      <c r="AH806" s="139"/>
      <c r="AI806" s="139"/>
      <c r="AJ806" s="139"/>
      <c r="AK806" s="139"/>
      <c r="AL806" s="139"/>
    </row>
    <row r="807" spans="1:38" ht="20.25" customHeight="1">
      <c r="A807" s="139"/>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39"/>
      <c r="AA807" s="139"/>
      <c r="AB807" s="139"/>
      <c r="AC807" s="139"/>
      <c r="AD807" s="139"/>
      <c r="AE807" s="139"/>
      <c r="AF807" s="139"/>
      <c r="AG807" s="139"/>
      <c r="AH807" s="139"/>
      <c r="AI807" s="139"/>
      <c r="AJ807" s="139"/>
      <c r="AK807" s="139"/>
      <c r="AL807" s="139"/>
    </row>
    <row r="808" spans="1:38" ht="20.25" customHeight="1">
      <c r="A808" s="139"/>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39"/>
      <c r="AA808" s="139"/>
      <c r="AB808" s="139"/>
      <c r="AC808" s="139"/>
      <c r="AD808" s="139"/>
      <c r="AE808" s="139"/>
      <c r="AF808" s="139"/>
      <c r="AG808" s="139"/>
      <c r="AH808" s="139"/>
      <c r="AI808" s="139"/>
      <c r="AJ808" s="139"/>
      <c r="AK808" s="139"/>
      <c r="AL808" s="139"/>
    </row>
    <row r="809" spans="1:38" ht="20.25" customHeight="1">
      <c r="A809" s="139"/>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39"/>
      <c r="AA809" s="139"/>
      <c r="AB809" s="139"/>
      <c r="AC809" s="139"/>
      <c r="AD809" s="139"/>
      <c r="AE809" s="139"/>
      <c r="AF809" s="139"/>
      <c r="AG809" s="139"/>
      <c r="AH809" s="139"/>
      <c r="AI809" s="139"/>
      <c r="AJ809" s="139"/>
      <c r="AK809" s="139"/>
      <c r="AL809" s="139"/>
    </row>
    <row r="810" spans="1:38" ht="20.25" customHeight="1">
      <c r="A810" s="139"/>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39"/>
      <c r="AA810" s="139"/>
      <c r="AB810" s="139"/>
      <c r="AC810" s="139"/>
      <c r="AD810" s="139"/>
      <c r="AE810" s="139"/>
      <c r="AF810" s="139"/>
      <c r="AG810" s="139"/>
      <c r="AH810" s="139"/>
      <c r="AI810" s="139"/>
      <c r="AJ810" s="139"/>
      <c r="AK810" s="139"/>
      <c r="AL810" s="139"/>
    </row>
    <row r="811" spans="1:38" ht="20.25" customHeight="1">
      <c r="A811" s="139"/>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39"/>
      <c r="AA811" s="139"/>
      <c r="AB811" s="139"/>
      <c r="AC811" s="139"/>
      <c r="AD811" s="139"/>
      <c r="AE811" s="139"/>
      <c r="AF811" s="139"/>
      <c r="AG811" s="139"/>
      <c r="AH811" s="139"/>
      <c r="AI811" s="139"/>
      <c r="AJ811" s="139"/>
      <c r="AK811" s="139"/>
      <c r="AL811" s="139"/>
    </row>
    <row r="812" spans="1:38" ht="20.25" customHeight="1">
      <c r="A812" s="139"/>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39"/>
      <c r="AA812" s="139"/>
      <c r="AB812" s="139"/>
      <c r="AC812" s="139"/>
      <c r="AD812" s="139"/>
      <c r="AE812" s="139"/>
      <c r="AF812" s="139"/>
      <c r="AG812" s="139"/>
      <c r="AH812" s="139"/>
      <c r="AI812" s="139"/>
      <c r="AJ812" s="139"/>
      <c r="AK812" s="139"/>
      <c r="AL812" s="139"/>
    </row>
    <row r="813" spans="1:38" ht="20.25" customHeight="1">
      <c r="A813" s="139"/>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39"/>
      <c r="AA813" s="139"/>
      <c r="AB813" s="139"/>
      <c r="AC813" s="139"/>
      <c r="AD813" s="139"/>
      <c r="AE813" s="139"/>
      <c r="AF813" s="139"/>
      <c r="AG813" s="139"/>
      <c r="AH813" s="139"/>
      <c r="AI813" s="139"/>
      <c r="AJ813" s="139"/>
      <c r="AK813" s="139"/>
      <c r="AL813" s="139"/>
    </row>
    <row r="814" spans="1:38" ht="20.25" customHeight="1">
      <c r="A814" s="139"/>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39"/>
      <c r="AA814" s="139"/>
      <c r="AB814" s="139"/>
      <c r="AC814" s="139"/>
      <c r="AD814" s="139"/>
      <c r="AE814" s="139"/>
      <c r="AF814" s="139"/>
      <c r="AG814" s="139"/>
      <c r="AH814" s="139"/>
      <c r="AI814" s="139"/>
      <c r="AJ814" s="139"/>
      <c r="AK814" s="139"/>
      <c r="AL814" s="139"/>
    </row>
    <row r="815" spans="1:38" ht="20.25" customHeight="1">
      <c r="A815" s="139"/>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39"/>
      <c r="AA815" s="139"/>
      <c r="AB815" s="139"/>
      <c r="AC815" s="139"/>
      <c r="AD815" s="139"/>
      <c r="AE815" s="139"/>
      <c r="AF815" s="139"/>
      <c r="AG815" s="139"/>
      <c r="AH815" s="139"/>
      <c r="AI815" s="139"/>
      <c r="AJ815" s="139"/>
      <c r="AK815" s="139"/>
      <c r="AL815" s="139"/>
    </row>
    <row r="816" spans="1:38" ht="20.25" customHeight="1">
      <c r="A816" s="139"/>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39"/>
      <c r="AA816" s="139"/>
      <c r="AB816" s="139"/>
      <c r="AC816" s="139"/>
      <c r="AD816" s="139"/>
      <c r="AE816" s="139"/>
      <c r="AF816" s="139"/>
      <c r="AG816" s="139"/>
      <c r="AH816" s="139"/>
      <c r="AI816" s="139"/>
      <c r="AJ816" s="139"/>
      <c r="AK816" s="139"/>
      <c r="AL816" s="139"/>
    </row>
    <row r="817" spans="1:38" ht="20.25" customHeight="1">
      <c r="A817" s="139"/>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39"/>
      <c r="AA817" s="139"/>
      <c r="AB817" s="139"/>
      <c r="AC817" s="139"/>
      <c r="AD817" s="139"/>
      <c r="AE817" s="139"/>
      <c r="AF817" s="139"/>
      <c r="AG817" s="139"/>
      <c r="AH817" s="139"/>
      <c r="AI817" s="139"/>
      <c r="AJ817" s="139"/>
      <c r="AK817" s="139"/>
      <c r="AL817" s="139"/>
    </row>
    <row r="818" spans="1:38" ht="20.25" customHeight="1">
      <c r="A818" s="139"/>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39"/>
      <c r="AA818" s="139"/>
      <c r="AB818" s="139"/>
      <c r="AC818" s="139"/>
      <c r="AD818" s="139"/>
      <c r="AE818" s="139"/>
      <c r="AF818" s="139"/>
      <c r="AG818" s="139"/>
      <c r="AH818" s="139"/>
      <c r="AI818" s="139"/>
      <c r="AJ818" s="139"/>
      <c r="AK818" s="139"/>
      <c r="AL818" s="139"/>
    </row>
    <row r="819" spans="1:38" ht="20.25" customHeight="1">
      <c r="A819" s="139"/>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39"/>
      <c r="AA819" s="139"/>
      <c r="AB819" s="139"/>
      <c r="AC819" s="139"/>
      <c r="AD819" s="139"/>
      <c r="AE819" s="139"/>
      <c r="AF819" s="139"/>
      <c r="AG819" s="139"/>
      <c r="AH819" s="139"/>
      <c r="AI819" s="139"/>
      <c r="AJ819" s="139"/>
      <c r="AK819" s="139"/>
      <c r="AL819" s="139"/>
    </row>
    <row r="820" spans="1:38" ht="20.25" customHeight="1">
      <c r="A820" s="139"/>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39"/>
      <c r="AA820" s="139"/>
      <c r="AB820" s="139"/>
      <c r="AC820" s="139"/>
      <c r="AD820" s="139"/>
      <c r="AE820" s="139"/>
      <c r="AF820" s="139"/>
      <c r="AG820" s="139"/>
      <c r="AH820" s="139"/>
      <c r="AI820" s="139"/>
      <c r="AJ820" s="139"/>
      <c r="AK820" s="139"/>
      <c r="AL820" s="139"/>
    </row>
    <row r="821" spans="1:38" ht="20.25" customHeight="1">
      <c r="A821" s="139"/>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39"/>
      <c r="AA821" s="139"/>
      <c r="AB821" s="139"/>
      <c r="AC821" s="139"/>
      <c r="AD821" s="139"/>
      <c r="AE821" s="139"/>
      <c r="AF821" s="139"/>
      <c r="AG821" s="139"/>
      <c r="AH821" s="139"/>
      <c r="AI821" s="139"/>
      <c r="AJ821" s="139"/>
      <c r="AK821" s="139"/>
      <c r="AL821" s="139"/>
    </row>
    <row r="822" spans="1:38" ht="20.25" customHeight="1">
      <c r="A822" s="139"/>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39"/>
      <c r="AA822" s="139"/>
      <c r="AB822" s="139"/>
      <c r="AC822" s="139"/>
      <c r="AD822" s="139"/>
      <c r="AE822" s="139"/>
      <c r="AF822" s="139"/>
      <c r="AG822" s="139"/>
      <c r="AH822" s="139"/>
      <c r="AI822" s="139"/>
      <c r="AJ822" s="139"/>
      <c r="AK822" s="139"/>
      <c r="AL822" s="139"/>
    </row>
    <row r="823" spans="1:38" ht="20.25" customHeight="1">
      <c r="A823" s="139"/>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39"/>
      <c r="AA823" s="139"/>
      <c r="AB823" s="139"/>
      <c r="AC823" s="139"/>
      <c r="AD823" s="139"/>
      <c r="AE823" s="139"/>
      <c r="AF823" s="139"/>
      <c r="AG823" s="139"/>
      <c r="AH823" s="139"/>
      <c r="AI823" s="139"/>
      <c r="AJ823" s="139"/>
      <c r="AK823" s="139"/>
      <c r="AL823" s="139"/>
    </row>
    <row r="824" spans="1:38" ht="20.25" customHeight="1">
      <c r="A824" s="139"/>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39"/>
      <c r="AA824" s="139"/>
      <c r="AB824" s="139"/>
      <c r="AC824" s="139"/>
      <c r="AD824" s="139"/>
      <c r="AE824" s="139"/>
      <c r="AF824" s="139"/>
      <c r="AG824" s="139"/>
      <c r="AH824" s="139"/>
      <c r="AI824" s="139"/>
      <c r="AJ824" s="139"/>
      <c r="AK824" s="139"/>
      <c r="AL824" s="139"/>
    </row>
    <row r="825" spans="1:38" ht="20.25" customHeight="1">
      <c r="A825" s="139"/>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39"/>
      <c r="AA825" s="139"/>
      <c r="AB825" s="139"/>
      <c r="AC825" s="139"/>
      <c r="AD825" s="139"/>
      <c r="AE825" s="139"/>
      <c r="AF825" s="139"/>
      <c r="AG825" s="139"/>
      <c r="AH825" s="139"/>
      <c r="AI825" s="139"/>
      <c r="AJ825" s="139"/>
      <c r="AK825" s="139"/>
      <c r="AL825" s="139"/>
    </row>
    <row r="826" spans="1:38" ht="20.25" customHeight="1">
      <c r="A826" s="139"/>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39"/>
      <c r="AA826" s="139"/>
      <c r="AB826" s="139"/>
      <c r="AC826" s="139"/>
      <c r="AD826" s="139"/>
      <c r="AE826" s="139"/>
      <c r="AF826" s="139"/>
      <c r="AG826" s="139"/>
      <c r="AH826" s="139"/>
      <c r="AI826" s="139"/>
      <c r="AJ826" s="139"/>
      <c r="AK826" s="139"/>
      <c r="AL826" s="139"/>
    </row>
    <row r="827" spans="1:38" ht="20.25" customHeight="1">
      <c r="A827" s="139"/>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39"/>
      <c r="AA827" s="139"/>
      <c r="AB827" s="139"/>
      <c r="AC827" s="139"/>
      <c r="AD827" s="139"/>
      <c r="AE827" s="139"/>
      <c r="AF827" s="139"/>
      <c r="AG827" s="139"/>
      <c r="AH827" s="139"/>
      <c r="AI827" s="139"/>
      <c r="AJ827" s="139"/>
      <c r="AK827" s="139"/>
      <c r="AL827" s="139"/>
    </row>
    <row r="828" spans="1:38" ht="20.25" customHeight="1">
      <c r="A828" s="139"/>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39"/>
      <c r="AA828" s="139"/>
      <c r="AB828" s="139"/>
      <c r="AC828" s="139"/>
      <c r="AD828" s="139"/>
      <c r="AE828" s="139"/>
      <c r="AF828" s="139"/>
      <c r="AG828" s="139"/>
      <c r="AH828" s="139"/>
      <c r="AI828" s="139"/>
      <c r="AJ828" s="139"/>
      <c r="AK828" s="139"/>
      <c r="AL828" s="139"/>
    </row>
    <row r="829" spans="1:38" ht="20.25" customHeight="1">
      <c r="A829" s="139"/>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39"/>
      <c r="AA829" s="139"/>
      <c r="AB829" s="139"/>
      <c r="AC829" s="139"/>
      <c r="AD829" s="139"/>
      <c r="AE829" s="139"/>
      <c r="AF829" s="139"/>
      <c r="AG829" s="139"/>
      <c r="AH829" s="139"/>
      <c r="AI829" s="139"/>
      <c r="AJ829" s="139"/>
      <c r="AK829" s="139"/>
      <c r="AL829" s="139"/>
    </row>
    <row r="830" spans="1:38" ht="20.25" customHeight="1">
      <c r="A830" s="139"/>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39"/>
      <c r="AA830" s="139"/>
      <c r="AB830" s="139"/>
      <c r="AC830" s="139"/>
      <c r="AD830" s="139"/>
      <c r="AE830" s="139"/>
      <c r="AF830" s="139"/>
      <c r="AG830" s="139"/>
      <c r="AH830" s="139"/>
      <c r="AI830" s="139"/>
      <c r="AJ830" s="139"/>
      <c r="AK830" s="139"/>
      <c r="AL830" s="139"/>
    </row>
    <row r="831" spans="1:38" ht="20.25" customHeight="1">
      <c r="A831" s="139"/>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39"/>
      <c r="AA831" s="139"/>
      <c r="AB831" s="139"/>
      <c r="AC831" s="139"/>
      <c r="AD831" s="139"/>
      <c r="AE831" s="139"/>
      <c r="AF831" s="139"/>
      <c r="AG831" s="139"/>
      <c r="AH831" s="139"/>
      <c r="AI831" s="139"/>
      <c r="AJ831" s="139"/>
      <c r="AK831" s="139"/>
      <c r="AL831" s="139"/>
    </row>
    <row r="832" spans="1:38" ht="20.25" customHeight="1">
      <c r="A832" s="139"/>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39"/>
      <c r="AA832" s="139"/>
      <c r="AB832" s="139"/>
      <c r="AC832" s="139"/>
      <c r="AD832" s="139"/>
      <c r="AE832" s="139"/>
      <c r="AF832" s="139"/>
      <c r="AG832" s="139"/>
      <c r="AH832" s="139"/>
      <c r="AI832" s="139"/>
      <c r="AJ832" s="139"/>
      <c r="AK832" s="139"/>
      <c r="AL832" s="139"/>
    </row>
    <row r="833" spans="1:38" ht="20.25" customHeight="1">
      <c r="A833" s="139"/>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39"/>
      <c r="AA833" s="139"/>
      <c r="AB833" s="139"/>
      <c r="AC833" s="139"/>
      <c r="AD833" s="139"/>
      <c r="AE833" s="139"/>
      <c r="AF833" s="139"/>
      <c r="AG833" s="139"/>
      <c r="AH833" s="139"/>
      <c r="AI833" s="139"/>
      <c r="AJ833" s="139"/>
      <c r="AK833" s="139"/>
      <c r="AL833" s="139"/>
    </row>
    <row r="834" spans="1:38" ht="20.25" customHeight="1">
      <c r="A834" s="139"/>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39"/>
      <c r="AA834" s="139"/>
      <c r="AB834" s="139"/>
      <c r="AC834" s="139"/>
      <c r="AD834" s="139"/>
      <c r="AE834" s="139"/>
      <c r="AF834" s="139"/>
      <c r="AG834" s="139"/>
      <c r="AH834" s="139"/>
      <c r="AI834" s="139"/>
      <c r="AJ834" s="139"/>
      <c r="AK834" s="139"/>
      <c r="AL834" s="139"/>
    </row>
    <row r="835" spans="1:38" ht="20.25" customHeight="1">
      <c r="A835" s="139"/>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39"/>
      <c r="AA835" s="139"/>
      <c r="AB835" s="139"/>
      <c r="AC835" s="139"/>
      <c r="AD835" s="139"/>
      <c r="AE835" s="139"/>
      <c r="AF835" s="139"/>
      <c r="AG835" s="139"/>
      <c r="AH835" s="139"/>
      <c r="AI835" s="139"/>
      <c r="AJ835" s="139"/>
      <c r="AK835" s="139"/>
      <c r="AL835" s="139"/>
    </row>
    <row r="836" spans="1:38" ht="20.25" customHeight="1">
      <c r="A836" s="139"/>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39"/>
      <c r="AA836" s="139"/>
      <c r="AB836" s="139"/>
      <c r="AC836" s="139"/>
      <c r="AD836" s="139"/>
      <c r="AE836" s="139"/>
      <c r="AF836" s="139"/>
      <c r="AG836" s="139"/>
      <c r="AH836" s="139"/>
      <c r="AI836" s="139"/>
      <c r="AJ836" s="139"/>
      <c r="AK836" s="139"/>
      <c r="AL836" s="139"/>
    </row>
    <row r="837" spans="1:38" ht="20.25" customHeight="1">
      <c r="A837" s="139"/>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39"/>
      <c r="AA837" s="139"/>
      <c r="AB837" s="139"/>
      <c r="AC837" s="139"/>
      <c r="AD837" s="139"/>
      <c r="AE837" s="139"/>
      <c r="AF837" s="139"/>
      <c r="AG837" s="139"/>
      <c r="AH837" s="139"/>
      <c r="AI837" s="139"/>
      <c r="AJ837" s="139"/>
      <c r="AK837" s="139"/>
      <c r="AL837" s="139"/>
    </row>
    <row r="838" spans="1:38" ht="20.25" customHeight="1">
      <c r="A838" s="139"/>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39"/>
      <c r="AA838" s="139"/>
      <c r="AB838" s="139"/>
      <c r="AC838" s="139"/>
      <c r="AD838" s="139"/>
      <c r="AE838" s="139"/>
      <c r="AF838" s="139"/>
      <c r="AG838" s="139"/>
      <c r="AH838" s="139"/>
      <c r="AI838" s="139"/>
      <c r="AJ838" s="139"/>
      <c r="AK838" s="139"/>
      <c r="AL838" s="139"/>
    </row>
    <row r="839" spans="1:38" ht="20.25" customHeight="1">
      <c r="A839" s="139"/>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39"/>
      <c r="AA839" s="139"/>
      <c r="AB839" s="139"/>
      <c r="AC839" s="139"/>
      <c r="AD839" s="139"/>
      <c r="AE839" s="139"/>
      <c r="AF839" s="139"/>
      <c r="AG839" s="139"/>
      <c r="AH839" s="139"/>
      <c r="AI839" s="139"/>
      <c r="AJ839" s="139"/>
      <c r="AK839" s="139"/>
      <c r="AL839" s="139"/>
    </row>
    <row r="840" spans="1:38" ht="20.25" customHeight="1">
      <c r="A840" s="139"/>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39"/>
      <c r="AA840" s="139"/>
      <c r="AB840" s="139"/>
      <c r="AC840" s="139"/>
      <c r="AD840" s="139"/>
      <c r="AE840" s="139"/>
      <c r="AF840" s="139"/>
      <c r="AG840" s="139"/>
      <c r="AH840" s="139"/>
      <c r="AI840" s="139"/>
      <c r="AJ840" s="139"/>
      <c r="AK840" s="139"/>
      <c r="AL840" s="139"/>
    </row>
    <row r="841" spans="1:38" ht="20.25" customHeight="1">
      <c r="A841" s="139"/>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39"/>
      <c r="AA841" s="139"/>
      <c r="AB841" s="139"/>
      <c r="AC841" s="139"/>
      <c r="AD841" s="139"/>
      <c r="AE841" s="139"/>
      <c r="AF841" s="139"/>
      <c r="AG841" s="139"/>
      <c r="AH841" s="139"/>
      <c r="AI841" s="139"/>
      <c r="AJ841" s="139"/>
      <c r="AK841" s="139"/>
      <c r="AL841" s="139"/>
    </row>
    <row r="842" spans="1:38" ht="20.25" customHeight="1">
      <c r="A842" s="139"/>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39"/>
      <c r="AA842" s="139"/>
      <c r="AB842" s="139"/>
      <c r="AC842" s="139"/>
      <c r="AD842" s="139"/>
      <c r="AE842" s="139"/>
      <c r="AF842" s="139"/>
      <c r="AG842" s="139"/>
      <c r="AH842" s="139"/>
      <c r="AI842" s="139"/>
      <c r="AJ842" s="139"/>
      <c r="AK842" s="139"/>
      <c r="AL842" s="139"/>
    </row>
    <row r="843" spans="1:38" ht="20.25" customHeight="1">
      <c r="A843" s="139"/>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39"/>
      <c r="AA843" s="139"/>
      <c r="AB843" s="139"/>
      <c r="AC843" s="139"/>
      <c r="AD843" s="139"/>
      <c r="AE843" s="139"/>
      <c r="AF843" s="139"/>
      <c r="AG843" s="139"/>
      <c r="AH843" s="139"/>
      <c r="AI843" s="139"/>
      <c r="AJ843" s="139"/>
      <c r="AK843" s="139"/>
      <c r="AL843" s="139"/>
    </row>
    <row r="844" spans="1:38" ht="20.25" customHeight="1">
      <c r="A844" s="139"/>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39"/>
      <c r="AA844" s="139"/>
      <c r="AB844" s="139"/>
      <c r="AC844" s="139"/>
      <c r="AD844" s="139"/>
      <c r="AE844" s="139"/>
      <c r="AF844" s="139"/>
      <c r="AG844" s="139"/>
      <c r="AH844" s="139"/>
      <c r="AI844" s="139"/>
      <c r="AJ844" s="139"/>
      <c r="AK844" s="139"/>
      <c r="AL844" s="139"/>
    </row>
    <row r="845" spans="1:38" ht="20.25" customHeight="1">
      <c r="A845" s="139"/>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39"/>
      <c r="AA845" s="139"/>
      <c r="AB845" s="139"/>
      <c r="AC845" s="139"/>
      <c r="AD845" s="139"/>
      <c r="AE845" s="139"/>
      <c r="AF845" s="139"/>
      <c r="AG845" s="139"/>
      <c r="AH845" s="139"/>
      <c r="AI845" s="139"/>
      <c r="AJ845" s="139"/>
      <c r="AK845" s="139"/>
      <c r="AL845" s="139"/>
    </row>
    <row r="846" spans="1:38" ht="20.25" customHeight="1">
      <c r="A846" s="139"/>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39"/>
      <c r="AA846" s="139"/>
      <c r="AB846" s="139"/>
      <c r="AC846" s="139"/>
      <c r="AD846" s="139"/>
      <c r="AE846" s="139"/>
      <c r="AF846" s="139"/>
      <c r="AG846" s="139"/>
      <c r="AH846" s="139"/>
      <c r="AI846" s="139"/>
      <c r="AJ846" s="139"/>
      <c r="AK846" s="139"/>
      <c r="AL846" s="139"/>
    </row>
    <row r="847" spans="1:38" ht="20.25" customHeight="1">
      <c r="A847" s="139"/>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39"/>
      <c r="AA847" s="139"/>
      <c r="AB847" s="139"/>
      <c r="AC847" s="139"/>
      <c r="AD847" s="139"/>
      <c r="AE847" s="139"/>
      <c r="AF847" s="139"/>
      <c r="AG847" s="139"/>
      <c r="AH847" s="139"/>
      <c r="AI847" s="139"/>
      <c r="AJ847" s="139"/>
      <c r="AK847" s="139"/>
      <c r="AL847" s="139"/>
    </row>
    <row r="848" spans="1:38" ht="20.25" customHeight="1">
      <c r="A848" s="139"/>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39"/>
      <c r="AA848" s="139"/>
      <c r="AB848" s="139"/>
      <c r="AC848" s="139"/>
      <c r="AD848" s="139"/>
      <c r="AE848" s="139"/>
      <c r="AF848" s="139"/>
      <c r="AG848" s="139"/>
      <c r="AH848" s="139"/>
      <c r="AI848" s="139"/>
      <c r="AJ848" s="139"/>
      <c r="AK848" s="139"/>
      <c r="AL848" s="139"/>
    </row>
    <row r="849" spans="1:38" ht="20.25" customHeight="1">
      <c r="A849" s="139"/>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39"/>
      <c r="AA849" s="139"/>
      <c r="AB849" s="139"/>
      <c r="AC849" s="139"/>
      <c r="AD849" s="139"/>
      <c r="AE849" s="139"/>
      <c r="AF849" s="139"/>
      <c r="AG849" s="139"/>
      <c r="AH849" s="139"/>
      <c r="AI849" s="139"/>
      <c r="AJ849" s="139"/>
      <c r="AK849" s="139"/>
      <c r="AL849" s="139"/>
    </row>
    <row r="850" spans="1:38" ht="20.25" customHeight="1">
      <c r="A850" s="139"/>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39"/>
      <c r="AA850" s="139"/>
      <c r="AB850" s="139"/>
      <c r="AC850" s="139"/>
      <c r="AD850" s="139"/>
      <c r="AE850" s="139"/>
      <c r="AF850" s="139"/>
      <c r="AG850" s="139"/>
      <c r="AH850" s="139"/>
      <c r="AI850" s="139"/>
      <c r="AJ850" s="139"/>
      <c r="AK850" s="139"/>
      <c r="AL850" s="139"/>
    </row>
    <row r="851" spans="1:38" ht="20.25" customHeight="1">
      <c r="A851" s="139"/>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39"/>
      <c r="AA851" s="139"/>
      <c r="AB851" s="139"/>
      <c r="AC851" s="139"/>
      <c r="AD851" s="139"/>
      <c r="AE851" s="139"/>
      <c r="AF851" s="139"/>
      <c r="AG851" s="139"/>
      <c r="AH851" s="139"/>
      <c r="AI851" s="139"/>
      <c r="AJ851" s="139"/>
      <c r="AK851" s="139"/>
      <c r="AL851" s="139"/>
    </row>
    <row r="852" spans="1:38" ht="20.25" customHeight="1">
      <c r="A852" s="139"/>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39"/>
      <c r="AA852" s="139"/>
      <c r="AB852" s="139"/>
      <c r="AC852" s="139"/>
      <c r="AD852" s="139"/>
      <c r="AE852" s="139"/>
      <c r="AF852" s="139"/>
      <c r="AG852" s="139"/>
      <c r="AH852" s="139"/>
      <c r="AI852" s="139"/>
      <c r="AJ852" s="139"/>
      <c r="AK852" s="139"/>
      <c r="AL852" s="139"/>
    </row>
    <row r="853" spans="1:38" ht="20.25" customHeight="1">
      <c r="A853" s="139"/>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39"/>
      <c r="AA853" s="139"/>
      <c r="AB853" s="139"/>
      <c r="AC853" s="139"/>
      <c r="AD853" s="139"/>
      <c r="AE853" s="139"/>
      <c r="AF853" s="139"/>
      <c r="AG853" s="139"/>
      <c r="AH853" s="139"/>
      <c r="AI853" s="139"/>
      <c r="AJ853" s="139"/>
      <c r="AK853" s="139"/>
      <c r="AL853" s="139"/>
    </row>
    <row r="854" spans="1:38" ht="20.25" customHeight="1">
      <c r="A854" s="139"/>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39"/>
      <c r="AA854" s="139"/>
      <c r="AB854" s="139"/>
      <c r="AC854" s="139"/>
      <c r="AD854" s="139"/>
      <c r="AE854" s="139"/>
      <c r="AF854" s="139"/>
      <c r="AG854" s="139"/>
      <c r="AH854" s="139"/>
      <c r="AI854" s="139"/>
      <c r="AJ854" s="139"/>
      <c r="AK854" s="139"/>
      <c r="AL854" s="139"/>
    </row>
    <row r="855" spans="1:38" ht="20.25" customHeight="1">
      <c r="A855" s="139"/>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39"/>
      <c r="AA855" s="139"/>
      <c r="AB855" s="139"/>
      <c r="AC855" s="139"/>
      <c r="AD855" s="139"/>
      <c r="AE855" s="139"/>
      <c r="AF855" s="139"/>
      <c r="AG855" s="139"/>
      <c r="AH855" s="139"/>
      <c r="AI855" s="139"/>
      <c r="AJ855" s="139"/>
      <c r="AK855" s="139"/>
      <c r="AL855" s="139"/>
    </row>
    <row r="856" spans="1:38" ht="20.25" customHeight="1">
      <c r="A856" s="139"/>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39"/>
      <c r="AA856" s="139"/>
      <c r="AB856" s="139"/>
      <c r="AC856" s="139"/>
      <c r="AD856" s="139"/>
      <c r="AE856" s="139"/>
      <c r="AF856" s="139"/>
      <c r="AG856" s="139"/>
      <c r="AH856" s="139"/>
      <c r="AI856" s="139"/>
      <c r="AJ856" s="139"/>
      <c r="AK856" s="139"/>
      <c r="AL856" s="139"/>
    </row>
    <row r="857" spans="1:38" ht="20.25" customHeight="1">
      <c r="A857" s="139"/>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39"/>
      <c r="AA857" s="139"/>
      <c r="AB857" s="139"/>
      <c r="AC857" s="139"/>
      <c r="AD857" s="139"/>
      <c r="AE857" s="139"/>
      <c r="AF857" s="139"/>
      <c r="AG857" s="139"/>
      <c r="AH857" s="139"/>
      <c r="AI857" s="139"/>
      <c r="AJ857" s="139"/>
      <c r="AK857" s="139"/>
      <c r="AL857" s="139"/>
    </row>
    <row r="858" spans="1:38" ht="20.25" customHeight="1">
      <c r="A858" s="139"/>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39"/>
      <c r="AA858" s="139"/>
      <c r="AB858" s="139"/>
      <c r="AC858" s="139"/>
      <c r="AD858" s="139"/>
      <c r="AE858" s="139"/>
      <c r="AF858" s="139"/>
      <c r="AG858" s="139"/>
      <c r="AH858" s="139"/>
      <c r="AI858" s="139"/>
      <c r="AJ858" s="139"/>
      <c r="AK858" s="139"/>
      <c r="AL858" s="139"/>
    </row>
    <row r="859" spans="1:38" ht="20.25" customHeight="1">
      <c r="A859" s="139"/>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39"/>
      <c r="AA859" s="139"/>
      <c r="AB859" s="139"/>
      <c r="AC859" s="139"/>
      <c r="AD859" s="139"/>
      <c r="AE859" s="139"/>
      <c r="AF859" s="139"/>
      <c r="AG859" s="139"/>
      <c r="AH859" s="139"/>
      <c r="AI859" s="139"/>
      <c r="AJ859" s="139"/>
      <c r="AK859" s="139"/>
      <c r="AL859" s="139"/>
    </row>
    <row r="860" spans="1:38" ht="20.25" customHeight="1">
      <c r="A860" s="139"/>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39"/>
      <c r="AA860" s="139"/>
      <c r="AB860" s="139"/>
      <c r="AC860" s="139"/>
      <c r="AD860" s="139"/>
      <c r="AE860" s="139"/>
      <c r="AF860" s="139"/>
      <c r="AG860" s="139"/>
      <c r="AH860" s="139"/>
      <c r="AI860" s="139"/>
      <c r="AJ860" s="139"/>
      <c r="AK860" s="139"/>
      <c r="AL860" s="139"/>
    </row>
    <row r="861" spans="1:38" ht="20.25" customHeight="1">
      <c r="A861" s="139"/>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39"/>
      <c r="AA861" s="139"/>
      <c r="AB861" s="139"/>
      <c r="AC861" s="139"/>
      <c r="AD861" s="139"/>
      <c r="AE861" s="139"/>
      <c r="AF861" s="139"/>
      <c r="AG861" s="139"/>
      <c r="AH861" s="139"/>
      <c r="AI861" s="139"/>
      <c r="AJ861" s="139"/>
      <c r="AK861" s="139"/>
      <c r="AL861" s="139"/>
    </row>
    <row r="862" spans="1:38" ht="20.25" customHeight="1">
      <c r="A862" s="139"/>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39"/>
      <c r="AA862" s="139"/>
      <c r="AB862" s="139"/>
      <c r="AC862" s="139"/>
      <c r="AD862" s="139"/>
      <c r="AE862" s="139"/>
      <c r="AF862" s="139"/>
      <c r="AG862" s="139"/>
      <c r="AH862" s="139"/>
      <c r="AI862" s="139"/>
      <c r="AJ862" s="139"/>
      <c r="AK862" s="139"/>
      <c r="AL862" s="139"/>
    </row>
    <row r="863" spans="1:38" ht="20.25" customHeight="1">
      <c r="A863" s="139"/>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39"/>
      <c r="AA863" s="139"/>
      <c r="AB863" s="139"/>
      <c r="AC863" s="139"/>
      <c r="AD863" s="139"/>
      <c r="AE863" s="139"/>
      <c r="AF863" s="139"/>
      <c r="AG863" s="139"/>
      <c r="AH863" s="139"/>
      <c r="AI863" s="139"/>
      <c r="AJ863" s="139"/>
      <c r="AK863" s="139"/>
      <c r="AL863" s="139"/>
    </row>
    <row r="864" spans="1:38" ht="20.25" customHeight="1">
      <c r="A864" s="139"/>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39"/>
      <c r="AA864" s="139"/>
      <c r="AB864" s="139"/>
      <c r="AC864" s="139"/>
      <c r="AD864" s="139"/>
      <c r="AE864" s="139"/>
      <c r="AF864" s="139"/>
      <c r="AG864" s="139"/>
      <c r="AH864" s="139"/>
      <c r="AI864" s="139"/>
      <c r="AJ864" s="139"/>
      <c r="AK864" s="139"/>
      <c r="AL864" s="139"/>
    </row>
    <row r="865" spans="1:38" ht="20.25" customHeight="1">
      <c r="A865" s="139"/>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39"/>
      <c r="AA865" s="139"/>
      <c r="AB865" s="139"/>
      <c r="AC865" s="139"/>
      <c r="AD865" s="139"/>
      <c r="AE865" s="139"/>
      <c r="AF865" s="139"/>
      <c r="AG865" s="139"/>
      <c r="AH865" s="139"/>
      <c r="AI865" s="139"/>
      <c r="AJ865" s="139"/>
      <c r="AK865" s="139"/>
      <c r="AL865" s="139"/>
    </row>
    <row r="866" spans="1:38" ht="20.25" customHeight="1">
      <c r="A866" s="139"/>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39"/>
      <c r="AA866" s="139"/>
      <c r="AB866" s="139"/>
      <c r="AC866" s="139"/>
      <c r="AD866" s="139"/>
      <c r="AE866" s="139"/>
      <c r="AF866" s="139"/>
      <c r="AG866" s="139"/>
      <c r="AH866" s="139"/>
      <c r="AI866" s="139"/>
      <c r="AJ866" s="139"/>
      <c r="AK866" s="139"/>
      <c r="AL866" s="139"/>
    </row>
    <row r="867" spans="1:38" ht="20.25" customHeight="1">
      <c r="A867" s="139"/>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39"/>
      <c r="AA867" s="139"/>
      <c r="AB867" s="139"/>
      <c r="AC867" s="139"/>
      <c r="AD867" s="139"/>
      <c r="AE867" s="139"/>
      <c r="AF867" s="139"/>
      <c r="AG867" s="139"/>
      <c r="AH867" s="139"/>
      <c r="AI867" s="139"/>
      <c r="AJ867" s="139"/>
      <c r="AK867" s="139"/>
      <c r="AL867" s="139"/>
    </row>
    <row r="868" spans="1:38" ht="20.25" customHeight="1">
      <c r="A868" s="139"/>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39"/>
      <c r="AA868" s="139"/>
      <c r="AB868" s="139"/>
      <c r="AC868" s="139"/>
      <c r="AD868" s="139"/>
      <c r="AE868" s="139"/>
      <c r="AF868" s="139"/>
      <c r="AG868" s="139"/>
      <c r="AH868" s="139"/>
      <c r="AI868" s="139"/>
      <c r="AJ868" s="139"/>
      <c r="AK868" s="139"/>
      <c r="AL868" s="139"/>
    </row>
    <row r="869" spans="1:38" ht="20.25" customHeight="1">
      <c r="A869" s="139"/>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39"/>
      <c r="AA869" s="139"/>
      <c r="AB869" s="139"/>
      <c r="AC869" s="139"/>
      <c r="AD869" s="139"/>
      <c r="AE869" s="139"/>
      <c r="AF869" s="139"/>
      <c r="AG869" s="139"/>
      <c r="AH869" s="139"/>
      <c r="AI869" s="139"/>
      <c r="AJ869" s="139"/>
      <c r="AK869" s="139"/>
      <c r="AL869" s="139"/>
    </row>
    <row r="870" spans="1:38" ht="20.25" customHeight="1">
      <c r="A870" s="139"/>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39"/>
      <c r="AA870" s="139"/>
      <c r="AB870" s="139"/>
      <c r="AC870" s="139"/>
      <c r="AD870" s="139"/>
      <c r="AE870" s="139"/>
      <c r="AF870" s="139"/>
      <c r="AG870" s="139"/>
      <c r="AH870" s="139"/>
      <c r="AI870" s="139"/>
      <c r="AJ870" s="139"/>
      <c r="AK870" s="139"/>
      <c r="AL870" s="139"/>
    </row>
    <row r="871" spans="1:38" ht="20.25" customHeight="1">
      <c r="A871" s="139"/>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39"/>
      <c r="AA871" s="139"/>
      <c r="AB871" s="139"/>
      <c r="AC871" s="139"/>
      <c r="AD871" s="139"/>
      <c r="AE871" s="139"/>
      <c r="AF871" s="139"/>
      <c r="AG871" s="139"/>
      <c r="AH871" s="139"/>
      <c r="AI871" s="139"/>
      <c r="AJ871" s="139"/>
      <c r="AK871" s="139"/>
      <c r="AL871" s="139"/>
    </row>
    <row r="872" spans="1:38" ht="20.25" customHeight="1">
      <c r="A872" s="139"/>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39"/>
      <c r="AA872" s="139"/>
      <c r="AB872" s="139"/>
      <c r="AC872" s="139"/>
      <c r="AD872" s="139"/>
      <c r="AE872" s="139"/>
      <c r="AF872" s="139"/>
      <c r="AG872" s="139"/>
      <c r="AH872" s="139"/>
      <c r="AI872" s="139"/>
      <c r="AJ872" s="139"/>
      <c r="AK872" s="139"/>
      <c r="AL872" s="139"/>
    </row>
    <row r="873" spans="1:38" ht="20.25" customHeight="1">
      <c r="A873" s="139"/>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39"/>
      <c r="AA873" s="139"/>
      <c r="AB873" s="139"/>
      <c r="AC873" s="139"/>
      <c r="AD873" s="139"/>
      <c r="AE873" s="139"/>
      <c r="AF873" s="139"/>
      <c r="AG873" s="139"/>
      <c r="AH873" s="139"/>
      <c r="AI873" s="139"/>
      <c r="AJ873" s="139"/>
      <c r="AK873" s="139"/>
      <c r="AL873" s="139"/>
    </row>
    <row r="874" spans="1:38" ht="20.25" customHeight="1">
      <c r="A874" s="139"/>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39"/>
      <c r="AA874" s="139"/>
      <c r="AB874" s="139"/>
      <c r="AC874" s="139"/>
      <c r="AD874" s="139"/>
      <c r="AE874" s="139"/>
      <c r="AF874" s="139"/>
      <c r="AG874" s="139"/>
      <c r="AH874" s="139"/>
      <c r="AI874" s="139"/>
      <c r="AJ874" s="139"/>
      <c r="AK874" s="139"/>
      <c r="AL874" s="139"/>
    </row>
    <row r="875" spans="1:38" ht="20.25" customHeight="1">
      <c r="A875" s="139"/>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39"/>
      <c r="AA875" s="139"/>
      <c r="AB875" s="139"/>
      <c r="AC875" s="139"/>
      <c r="AD875" s="139"/>
      <c r="AE875" s="139"/>
      <c r="AF875" s="139"/>
      <c r="AG875" s="139"/>
      <c r="AH875" s="139"/>
      <c r="AI875" s="139"/>
      <c r="AJ875" s="139"/>
      <c r="AK875" s="139"/>
      <c r="AL875" s="139"/>
    </row>
    <row r="876" spans="1:38" ht="20.25" customHeight="1">
      <c r="A876" s="139"/>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39"/>
      <c r="AA876" s="139"/>
      <c r="AB876" s="139"/>
      <c r="AC876" s="139"/>
      <c r="AD876" s="139"/>
      <c r="AE876" s="139"/>
      <c r="AF876" s="139"/>
      <c r="AG876" s="139"/>
      <c r="AH876" s="139"/>
      <c r="AI876" s="139"/>
      <c r="AJ876" s="139"/>
      <c r="AK876" s="139"/>
      <c r="AL876" s="139"/>
    </row>
    <row r="877" spans="1:38" ht="20.25" customHeight="1">
      <c r="A877" s="139"/>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39"/>
      <c r="AA877" s="139"/>
      <c r="AB877" s="139"/>
      <c r="AC877" s="139"/>
      <c r="AD877" s="139"/>
      <c r="AE877" s="139"/>
      <c r="AF877" s="139"/>
      <c r="AG877" s="139"/>
      <c r="AH877" s="139"/>
      <c r="AI877" s="139"/>
      <c r="AJ877" s="139"/>
      <c r="AK877" s="139"/>
      <c r="AL877" s="139"/>
    </row>
    <row r="878" spans="1:38" ht="20.25" customHeight="1">
      <c r="A878" s="139"/>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39"/>
      <c r="AA878" s="139"/>
      <c r="AB878" s="139"/>
      <c r="AC878" s="139"/>
      <c r="AD878" s="139"/>
      <c r="AE878" s="139"/>
      <c r="AF878" s="139"/>
      <c r="AG878" s="139"/>
      <c r="AH878" s="139"/>
      <c r="AI878" s="139"/>
      <c r="AJ878" s="139"/>
      <c r="AK878" s="139"/>
      <c r="AL878" s="139"/>
    </row>
    <row r="879" spans="1:38" ht="20.25" customHeight="1">
      <c r="A879" s="139"/>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39"/>
      <c r="AA879" s="139"/>
      <c r="AB879" s="139"/>
      <c r="AC879" s="139"/>
      <c r="AD879" s="139"/>
      <c r="AE879" s="139"/>
      <c r="AF879" s="139"/>
      <c r="AG879" s="139"/>
      <c r="AH879" s="139"/>
      <c r="AI879" s="139"/>
      <c r="AJ879" s="139"/>
      <c r="AK879" s="139"/>
      <c r="AL879" s="139"/>
    </row>
    <row r="880" spans="1:38" ht="20.25" customHeight="1">
      <c r="A880" s="139"/>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39"/>
      <c r="AA880" s="139"/>
      <c r="AB880" s="139"/>
      <c r="AC880" s="139"/>
      <c r="AD880" s="139"/>
      <c r="AE880" s="139"/>
      <c r="AF880" s="139"/>
      <c r="AG880" s="139"/>
      <c r="AH880" s="139"/>
      <c r="AI880" s="139"/>
      <c r="AJ880" s="139"/>
      <c r="AK880" s="139"/>
      <c r="AL880" s="139"/>
    </row>
    <row r="881" spans="1:38" ht="20.25" customHeight="1">
      <c r="A881" s="139"/>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39"/>
      <c r="AA881" s="139"/>
      <c r="AB881" s="139"/>
      <c r="AC881" s="139"/>
      <c r="AD881" s="139"/>
      <c r="AE881" s="139"/>
      <c r="AF881" s="139"/>
      <c r="AG881" s="139"/>
      <c r="AH881" s="139"/>
      <c r="AI881" s="139"/>
      <c r="AJ881" s="139"/>
      <c r="AK881" s="139"/>
      <c r="AL881" s="139"/>
    </row>
    <row r="882" spans="1:38" ht="20.25" customHeight="1">
      <c r="A882" s="139"/>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39"/>
      <c r="AA882" s="139"/>
      <c r="AB882" s="139"/>
      <c r="AC882" s="139"/>
      <c r="AD882" s="139"/>
      <c r="AE882" s="139"/>
      <c r="AF882" s="139"/>
      <c r="AG882" s="139"/>
      <c r="AH882" s="139"/>
      <c r="AI882" s="139"/>
      <c r="AJ882" s="139"/>
      <c r="AK882" s="139"/>
      <c r="AL882" s="139"/>
    </row>
    <row r="883" spans="1:38" ht="20.25" customHeight="1">
      <c r="A883" s="139"/>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39"/>
      <c r="AA883" s="139"/>
      <c r="AB883" s="139"/>
      <c r="AC883" s="139"/>
      <c r="AD883" s="139"/>
      <c r="AE883" s="139"/>
      <c r="AF883" s="139"/>
      <c r="AG883" s="139"/>
      <c r="AH883" s="139"/>
      <c r="AI883" s="139"/>
      <c r="AJ883" s="139"/>
      <c r="AK883" s="139"/>
      <c r="AL883" s="139"/>
    </row>
    <row r="884" spans="1:38" ht="20.25" customHeight="1">
      <c r="A884" s="139"/>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39"/>
      <c r="AA884" s="139"/>
      <c r="AB884" s="139"/>
      <c r="AC884" s="139"/>
      <c r="AD884" s="139"/>
      <c r="AE884" s="139"/>
      <c r="AF884" s="139"/>
      <c r="AG884" s="139"/>
      <c r="AH884" s="139"/>
      <c r="AI884" s="139"/>
      <c r="AJ884" s="139"/>
      <c r="AK884" s="139"/>
      <c r="AL884" s="139"/>
    </row>
    <row r="885" spans="1:38" ht="20.25" customHeight="1">
      <c r="A885" s="139"/>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39"/>
      <c r="AA885" s="139"/>
      <c r="AB885" s="139"/>
      <c r="AC885" s="139"/>
      <c r="AD885" s="139"/>
      <c r="AE885" s="139"/>
      <c r="AF885" s="139"/>
      <c r="AG885" s="139"/>
      <c r="AH885" s="139"/>
      <c r="AI885" s="139"/>
      <c r="AJ885" s="139"/>
      <c r="AK885" s="139"/>
      <c r="AL885" s="139"/>
    </row>
    <row r="886" spans="1:38" ht="20.25" customHeight="1">
      <c r="A886" s="139"/>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39"/>
      <c r="AA886" s="139"/>
      <c r="AB886" s="139"/>
      <c r="AC886" s="139"/>
      <c r="AD886" s="139"/>
      <c r="AE886" s="139"/>
      <c r="AF886" s="139"/>
      <c r="AG886" s="139"/>
      <c r="AH886" s="139"/>
      <c r="AI886" s="139"/>
      <c r="AJ886" s="139"/>
      <c r="AK886" s="139"/>
      <c r="AL886" s="139"/>
    </row>
    <row r="887" spans="1:38" ht="20.25" customHeight="1">
      <c r="A887" s="139"/>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39"/>
      <c r="AA887" s="139"/>
      <c r="AB887" s="139"/>
      <c r="AC887" s="139"/>
      <c r="AD887" s="139"/>
      <c r="AE887" s="139"/>
      <c r="AF887" s="139"/>
      <c r="AG887" s="139"/>
      <c r="AH887" s="139"/>
      <c r="AI887" s="139"/>
      <c r="AJ887" s="139"/>
      <c r="AK887" s="139"/>
      <c r="AL887" s="139"/>
    </row>
    <row r="888" spans="1:38" ht="20.25" customHeight="1">
      <c r="A888" s="139"/>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39"/>
      <c r="AA888" s="139"/>
      <c r="AB888" s="139"/>
      <c r="AC888" s="139"/>
      <c r="AD888" s="139"/>
      <c r="AE888" s="139"/>
      <c r="AF888" s="139"/>
      <c r="AG888" s="139"/>
      <c r="AH888" s="139"/>
      <c r="AI888" s="139"/>
      <c r="AJ888" s="139"/>
      <c r="AK888" s="139"/>
      <c r="AL888" s="139"/>
    </row>
    <row r="889" spans="1:38" ht="20.25" customHeight="1">
      <c r="A889" s="139"/>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39"/>
      <c r="AA889" s="139"/>
      <c r="AB889" s="139"/>
      <c r="AC889" s="139"/>
      <c r="AD889" s="139"/>
      <c r="AE889" s="139"/>
      <c r="AF889" s="139"/>
      <c r="AG889" s="139"/>
      <c r="AH889" s="139"/>
      <c r="AI889" s="139"/>
      <c r="AJ889" s="139"/>
      <c r="AK889" s="139"/>
      <c r="AL889" s="139"/>
    </row>
    <row r="890" spans="1:38" ht="20.25" customHeight="1">
      <c r="A890" s="139"/>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39"/>
      <c r="AA890" s="139"/>
      <c r="AB890" s="139"/>
      <c r="AC890" s="139"/>
      <c r="AD890" s="139"/>
      <c r="AE890" s="139"/>
      <c r="AF890" s="139"/>
      <c r="AG890" s="139"/>
      <c r="AH890" s="139"/>
      <c r="AI890" s="139"/>
      <c r="AJ890" s="139"/>
      <c r="AK890" s="139"/>
      <c r="AL890" s="139"/>
    </row>
    <row r="891" spans="1:38" ht="20.25" customHeight="1">
      <c r="A891" s="139"/>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39"/>
      <c r="AA891" s="139"/>
      <c r="AB891" s="139"/>
      <c r="AC891" s="139"/>
      <c r="AD891" s="139"/>
      <c r="AE891" s="139"/>
      <c r="AF891" s="139"/>
      <c r="AG891" s="139"/>
      <c r="AH891" s="139"/>
      <c r="AI891" s="139"/>
      <c r="AJ891" s="139"/>
      <c r="AK891" s="139"/>
      <c r="AL891" s="139"/>
    </row>
    <row r="892" spans="1:38" ht="20.25" customHeight="1">
      <c r="A892" s="139"/>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39"/>
      <c r="AA892" s="139"/>
      <c r="AB892" s="139"/>
      <c r="AC892" s="139"/>
      <c r="AD892" s="139"/>
      <c r="AE892" s="139"/>
      <c r="AF892" s="139"/>
      <c r="AG892" s="139"/>
      <c r="AH892" s="139"/>
      <c r="AI892" s="139"/>
      <c r="AJ892" s="139"/>
      <c r="AK892" s="139"/>
      <c r="AL892" s="139"/>
    </row>
    <row r="893" spans="1:38" ht="20.25" customHeight="1">
      <c r="A893" s="139"/>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39"/>
      <c r="AA893" s="139"/>
      <c r="AB893" s="139"/>
      <c r="AC893" s="139"/>
      <c r="AD893" s="139"/>
      <c r="AE893" s="139"/>
      <c r="AF893" s="139"/>
      <c r="AG893" s="139"/>
      <c r="AH893" s="139"/>
      <c r="AI893" s="139"/>
      <c r="AJ893" s="139"/>
      <c r="AK893" s="139"/>
      <c r="AL893" s="139"/>
    </row>
    <row r="894" spans="1:38" ht="20.25" customHeight="1">
      <c r="A894" s="139"/>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39"/>
      <c r="AA894" s="139"/>
      <c r="AB894" s="139"/>
      <c r="AC894" s="139"/>
      <c r="AD894" s="139"/>
      <c r="AE894" s="139"/>
      <c r="AF894" s="139"/>
      <c r="AG894" s="139"/>
      <c r="AH894" s="139"/>
      <c r="AI894" s="139"/>
      <c r="AJ894" s="139"/>
      <c r="AK894" s="139"/>
      <c r="AL894" s="139"/>
    </row>
    <row r="895" spans="1:38" ht="20.25" customHeight="1">
      <c r="A895" s="139"/>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39"/>
      <c r="AA895" s="139"/>
      <c r="AB895" s="139"/>
      <c r="AC895" s="139"/>
      <c r="AD895" s="139"/>
      <c r="AE895" s="139"/>
      <c r="AF895" s="139"/>
      <c r="AG895" s="139"/>
      <c r="AH895" s="139"/>
      <c r="AI895" s="139"/>
      <c r="AJ895" s="139"/>
      <c r="AK895" s="139"/>
      <c r="AL895" s="139"/>
    </row>
    <row r="896" spans="1:38" ht="20.25" customHeight="1">
      <c r="A896" s="139"/>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39"/>
      <c r="AA896" s="139"/>
      <c r="AB896" s="139"/>
      <c r="AC896" s="139"/>
      <c r="AD896" s="139"/>
      <c r="AE896" s="139"/>
      <c r="AF896" s="139"/>
      <c r="AG896" s="139"/>
      <c r="AH896" s="139"/>
      <c r="AI896" s="139"/>
      <c r="AJ896" s="139"/>
      <c r="AK896" s="139"/>
      <c r="AL896" s="139"/>
    </row>
    <row r="897" spans="1:38" ht="20.25" customHeight="1">
      <c r="A897" s="139"/>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39"/>
      <c r="AA897" s="139"/>
      <c r="AB897" s="139"/>
      <c r="AC897" s="139"/>
      <c r="AD897" s="139"/>
      <c r="AE897" s="139"/>
      <c r="AF897" s="139"/>
      <c r="AG897" s="139"/>
      <c r="AH897" s="139"/>
      <c r="AI897" s="139"/>
      <c r="AJ897" s="139"/>
      <c r="AK897" s="139"/>
      <c r="AL897" s="139"/>
    </row>
    <row r="898" spans="1:38" ht="20.25" customHeight="1">
      <c r="A898" s="139"/>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39"/>
      <c r="AA898" s="139"/>
      <c r="AB898" s="139"/>
      <c r="AC898" s="139"/>
      <c r="AD898" s="139"/>
      <c r="AE898" s="139"/>
      <c r="AF898" s="139"/>
      <c r="AG898" s="139"/>
      <c r="AH898" s="139"/>
      <c r="AI898" s="139"/>
      <c r="AJ898" s="139"/>
      <c r="AK898" s="139"/>
      <c r="AL898" s="139"/>
    </row>
    <row r="899" spans="1:38" ht="20.25" customHeight="1">
      <c r="A899" s="139"/>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39"/>
      <c r="AA899" s="139"/>
      <c r="AB899" s="139"/>
      <c r="AC899" s="139"/>
      <c r="AD899" s="139"/>
      <c r="AE899" s="139"/>
      <c r="AF899" s="139"/>
      <c r="AG899" s="139"/>
      <c r="AH899" s="139"/>
      <c r="AI899" s="139"/>
      <c r="AJ899" s="139"/>
      <c r="AK899" s="139"/>
      <c r="AL899" s="139"/>
    </row>
    <row r="900" spans="1:38" ht="20.25" customHeight="1">
      <c r="A900" s="139"/>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39"/>
      <c r="AA900" s="139"/>
      <c r="AB900" s="139"/>
      <c r="AC900" s="139"/>
      <c r="AD900" s="139"/>
      <c r="AE900" s="139"/>
      <c r="AF900" s="139"/>
      <c r="AG900" s="139"/>
      <c r="AH900" s="139"/>
      <c r="AI900" s="139"/>
      <c r="AJ900" s="139"/>
      <c r="AK900" s="139"/>
      <c r="AL900" s="139"/>
    </row>
    <row r="901" spans="1:38" ht="20.25" customHeight="1">
      <c r="A901" s="139"/>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39"/>
      <c r="AA901" s="139"/>
      <c r="AB901" s="139"/>
      <c r="AC901" s="139"/>
      <c r="AD901" s="139"/>
      <c r="AE901" s="139"/>
      <c r="AF901" s="139"/>
      <c r="AG901" s="139"/>
      <c r="AH901" s="139"/>
      <c r="AI901" s="139"/>
      <c r="AJ901" s="139"/>
      <c r="AK901" s="139"/>
      <c r="AL901" s="139"/>
    </row>
    <row r="902" spans="1:38" ht="20.25" customHeight="1">
      <c r="A902" s="139"/>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39"/>
      <c r="AA902" s="139"/>
      <c r="AB902" s="139"/>
      <c r="AC902" s="139"/>
      <c r="AD902" s="139"/>
      <c r="AE902" s="139"/>
      <c r="AF902" s="139"/>
      <c r="AG902" s="139"/>
      <c r="AH902" s="139"/>
      <c r="AI902" s="139"/>
      <c r="AJ902" s="139"/>
      <c r="AK902" s="139"/>
      <c r="AL902" s="139"/>
    </row>
    <row r="903" spans="1:38" ht="20.25" customHeight="1">
      <c r="A903" s="139"/>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39"/>
      <c r="AA903" s="139"/>
      <c r="AB903" s="139"/>
      <c r="AC903" s="139"/>
      <c r="AD903" s="139"/>
      <c r="AE903" s="139"/>
      <c r="AF903" s="139"/>
      <c r="AG903" s="139"/>
      <c r="AH903" s="139"/>
      <c r="AI903" s="139"/>
      <c r="AJ903" s="139"/>
      <c r="AK903" s="139"/>
      <c r="AL903" s="139"/>
    </row>
    <row r="904" spans="1:38" ht="20.25" customHeight="1">
      <c r="A904" s="139"/>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39"/>
      <c r="AA904" s="139"/>
      <c r="AB904" s="139"/>
      <c r="AC904" s="139"/>
      <c r="AD904" s="139"/>
      <c r="AE904" s="139"/>
      <c r="AF904" s="139"/>
      <c r="AG904" s="139"/>
      <c r="AH904" s="139"/>
      <c r="AI904" s="139"/>
      <c r="AJ904" s="139"/>
      <c r="AK904" s="139"/>
      <c r="AL904" s="139"/>
    </row>
    <row r="905" spans="1:38" ht="20.25" customHeight="1">
      <c r="A905" s="139"/>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39"/>
      <c r="AA905" s="139"/>
      <c r="AB905" s="139"/>
      <c r="AC905" s="139"/>
      <c r="AD905" s="139"/>
      <c r="AE905" s="139"/>
      <c r="AF905" s="139"/>
      <c r="AG905" s="139"/>
      <c r="AH905" s="139"/>
      <c r="AI905" s="139"/>
      <c r="AJ905" s="139"/>
      <c r="AK905" s="139"/>
      <c r="AL905" s="139"/>
    </row>
    <row r="906" spans="1:38" ht="20.25" customHeight="1">
      <c r="A906" s="139"/>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39"/>
      <c r="AA906" s="139"/>
      <c r="AB906" s="139"/>
      <c r="AC906" s="139"/>
      <c r="AD906" s="139"/>
      <c r="AE906" s="139"/>
      <c r="AF906" s="139"/>
      <c r="AG906" s="139"/>
      <c r="AH906" s="139"/>
      <c r="AI906" s="139"/>
      <c r="AJ906" s="139"/>
      <c r="AK906" s="139"/>
      <c r="AL906" s="139"/>
    </row>
    <row r="907" spans="1:38" ht="20.25" customHeight="1">
      <c r="A907" s="139"/>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39"/>
      <c r="AA907" s="139"/>
      <c r="AB907" s="139"/>
      <c r="AC907" s="139"/>
      <c r="AD907" s="139"/>
      <c r="AE907" s="139"/>
      <c r="AF907" s="139"/>
      <c r="AG907" s="139"/>
      <c r="AH907" s="139"/>
      <c r="AI907" s="139"/>
      <c r="AJ907" s="139"/>
      <c r="AK907" s="139"/>
      <c r="AL907" s="139"/>
    </row>
    <row r="908" spans="1:38" ht="20.25" customHeight="1">
      <c r="A908" s="139"/>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39"/>
      <c r="AA908" s="139"/>
      <c r="AB908" s="139"/>
      <c r="AC908" s="139"/>
      <c r="AD908" s="139"/>
      <c r="AE908" s="139"/>
      <c r="AF908" s="139"/>
      <c r="AG908" s="139"/>
      <c r="AH908" s="139"/>
      <c r="AI908" s="139"/>
      <c r="AJ908" s="139"/>
      <c r="AK908" s="139"/>
      <c r="AL908" s="139"/>
    </row>
    <row r="909" spans="1:38" ht="20.25" customHeight="1">
      <c r="A909" s="139"/>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39"/>
      <c r="AA909" s="139"/>
      <c r="AB909" s="139"/>
      <c r="AC909" s="139"/>
      <c r="AD909" s="139"/>
      <c r="AE909" s="139"/>
      <c r="AF909" s="139"/>
      <c r="AG909" s="139"/>
      <c r="AH909" s="139"/>
      <c r="AI909" s="139"/>
      <c r="AJ909" s="139"/>
      <c r="AK909" s="139"/>
      <c r="AL909" s="139"/>
    </row>
    <row r="910" spans="1:38" ht="20.25" customHeight="1">
      <c r="A910" s="139"/>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39"/>
      <c r="AA910" s="139"/>
      <c r="AB910" s="139"/>
      <c r="AC910" s="139"/>
      <c r="AD910" s="139"/>
      <c r="AE910" s="139"/>
      <c r="AF910" s="139"/>
      <c r="AG910" s="139"/>
      <c r="AH910" s="139"/>
      <c r="AI910" s="139"/>
      <c r="AJ910" s="139"/>
      <c r="AK910" s="139"/>
      <c r="AL910" s="139"/>
    </row>
    <row r="911" spans="1:38" ht="20.25" customHeight="1">
      <c r="A911" s="139"/>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39"/>
      <c r="AA911" s="139"/>
      <c r="AB911" s="139"/>
      <c r="AC911" s="139"/>
      <c r="AD911" s="139"/>
      <c r="AE911" s="139"/>
      <c r="AF911" s="139"/>
      <c r="AG911" s="139"/>
      <c r="AH911" s="139"/>
      <c r="AI911" s="139"/>
      <c r="AJ911" s="139"/>
      <c r="AK911" s="139"/>
      <c r="AL911" s="139"/>
    </row>
    <row r="912" spans="1:38" ht="20.25" customHeight="1">
      <c r="A912" s="139"/>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39"/>
      <c r="AA912" s="139"/>
      <c r="AB912" s="139"/>
      <c r="AC912" s="139"/>
      <c r="AD912" s="139"/>
      <c r="AE912" s="139"/>
      <c r="AF912" s="139"/>
      <c r="AG912" s="139"/>
      <c r="AH912" s="139"/>
      <c r="AI912" s="139"/>
      <c r="AJ912" s="139"/>
      <c r="AK912" s="139"/>
      <c r="AL912" s="139"/>
    </row>
    <row r="913" spans="1:38" ht="20.25" customHeight="1">
      <c r="A913" s="139"/>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39"/>
      <c r="AA913" s="139"/>
      <c r="AB913" s="139"/>
      <c r="AC913" s="139"/>
      <c r="AD913" s="139"/>
      <c r="AE913" s="139"/>
      <c r="AF913" s="139"/>
      <c r="AG913" s="139"/>
      <c r="AH913" s="139"/>
      <c r="AI913" s="139"/>
      <c r="AJ913" s="139"/>
      <c r="AK913" s="139"/>
      <c r="AL913" s="139"/>
    </row>
    <row r="914" spans="1:38" ht="20.25" customHeight="1">
      <c r="A914" s="139"/>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39"/>
      <c r="AA914" s="139"/>
      <c r="AB914" s="139"/>
      <c r="AC914" s="139"/>
      <c r="AD914" s="139"/>
      <c r="AE914" s="139"/>
      <c r="AF914" s="139"/>
      <c r="AG914" s="139"/>
      <c r="AH914" s="139"/>
      <c r="AI914" s="139"/>
      <c r="AJ914" s="139"/>
      <c r="AK914" s="139"/>
      <c r="AL914" s="139"/>
    </row>
    <row r="915" spans="1:38" ht="20.25" customHeight="1">
      <c r="A915" s="139"/>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39"/>
      <c r="AA915" s="139"/>
      <c r="AB915" s="139"/>
      <c r="AC915" s="139"/>
      <c r="AD915" s="139"/>
      <c r="AE915" s="139"/>
      <c r="AF915" s="139"/>
      <c r="AG915" s="139"/>
      <c r="AH915" s="139"/>
      <c r="AI915" s="139"/>
      <c r="AJ915" s="139"/>
      <c r="AK915" s="139"/>
      <c r="AL915" s="139"/>
    </row>
    <row r="916" spans="1:38" ht="20.25" customHeight="1">
      <c r="A916" s="139"/>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39"/>
      <c r="AA916" s="139"/>
      <c r="AB916" s="139"/>
      <c r="AC916" s="139"/>
      <c r="AD916" s="139"/>
      <c r="AE916" s="139"/>
      <c r="AF916" s="139"/>
      <c r="AG916" s="139"/>
      <c r="AH916" s="139"/>
      <c r="AI916" s="139"/>
      <c r="AJ916" s="139"/>
      <c r="AK916" s="139"/>
      <c r="AL916" s="139"/>
    </row>
    <row r="917" spans="1:38" ht="20.25" customHeight="1">
      <c r="A917" s="139"/>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39"/>
      <c r="AA917" s="139"/>
      <c r="AB917" s="139"/>
      <c r="AC917" s="139"/>
      <c r="AD917" s="139"/>
      <c r="AE917" s="139"/>
      <c r="AF917" s="139"/>
      <c r="AG917" s="139"/>
      <c r="AH917" s="139"/>
      <c r="AI917" s="139"/>
      <c r="AJ917" s="139"/>
      <c r="AK917" s="139"/>
      <c r="AL917" s="139"/>
    </row>
    <row r="918" spans="1:38" ht="20.25" customHeight="1">
      <c r="A918" s="139"/>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39"/>
      <c r="AA918" s="139"/>
      <c r="AB918" s="139"/>
      <c r="AC918" s="139"/>
      <c r="AD918" s="139"/>
      <c r="AE918" s="139"/>
      <c r="AF918" s="139"/>
      <c r="AG918" s="139"/>
      <c r="AH918" s="139"/>
      <c r="AI918" s="139"/>
      <c r="AJ918" s="139"/>
      <c r="AK918" s="139"/>
      <c r="AL918" s="139"/>
    </row>
    <row r="919" spans="1:38" ht="20.25" customHeight="1">
      <c r="A919" s="139"/>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39"/>
      <c r="AA919" s="139"/>
      <c r="AB919" s="139"/>
      <c r="AC919" s="139"/>
      <c r="AD919" s="139"/>
      <c r="AE919" s="139"/>
      <c r="AF919" s="139"/>
      <c r="AG919" s="139"/>
      <c r="AH919" s="139"/>
      <c r="AI919" s="139"/>
      <c r="AJ919" s="139"/>
      <c r="AK919" s="139"/>
      <c r="AL919" s="139"/>
    </row>
    <row r="920" spans="1:38" ht="20.25" customHeight="1">
      <c r="A920" s="139"/>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39"/>
      <c r="AA920" s="139"/>
      <c r="AB920" s="139"/>
      <c r="AC920" s="139"/>
      <c r="AD920" s="139"/>
      <c r="AE920" s="139"/>
      <c r="AF920" s="139"/>
      <c r="AG920" s="139"/>
      <c r="AH920" s="139"/>
      <c r="AI920" s="139"/>
      <c r="AJ920" s="139"/>
      <c r="AK920" s="139"/>
      <c r="AL920" s="139"/>
    </row>
    <row r="921" spans="1:38" ht="20.25" customHeight="1">
      <c r="A921" s="139"/>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39"/>
      <c r="AA921" s="139"/>
      <c r="AB921" s="139"/>
      <c r="AC921" s="139"/>
      <c r="AD921" s="139"/>
      <c r="AE921" s="139"/>
      <c r="AF921" s="139"/>
      <c r="AG921" s="139"/>
      <c r="AH921" s="139"/>
      <c r="AI921" s="139"/>
      <c r="AJ921" s="139"/>
      <c r="AK921" s="139"/>
      <c r="AL921" s="139"/>
    </row>
    <row r="922" spans="1:38" ht="20.25" customHeight="1">
      <c r="A922" s="139"/>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39"/>
      <c r="AA922" s="139"/>
      <c r="AB922" s="139"/>
      <c r="AC922" s="139"/>
      <c r="AD922" s="139"/>
      <c r="AE922" s="139"/>
      <c r="AF922" s="139"/>
      <c r="AG922" s="139"/>
      <c r="AH922" s="139"/>
      <c r="AI922" s="139"/>
      <c r="AJ922" s="139"/>
      <c r="AK922" s="139"/>
      <c r="AL922" s="139"/>
    </row>
    <row r="923" spans="1:38" ht="20.25" customHeight="1">
      <c r="A923" s="139"/>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39"/>
      <c r="AA923" s="139"/>
      <c r="AB923" s="139"/>
      <c r="AC923" s="139"/>
      <c r="AD923" s="139"/>
      <c r="AE923" s="139"/>
      <c r="AF923" s="139"/>
      <c r="AG923" s="139"/>
      <c r="AH923" s="139"/>
      <c r="AI923" s="139"/>
      <c r="AJ923" s="139"/>
      <c r="AK923" s="139"/>
      <c r="AL923" s="139"/>
    </row>
    <row r="924" spans="1:38" ht="20.25" customHeight="1">
      <c r="A924" s="139"/>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39"/>
      <c r="AA924" s="139"/>
      <c r="AB924" s="139"/>
      <c r="AC924" s="139"/>
      <c r="AD924" s="139"/>
      <c r="AE924" s="139"/>
      <c r="AF924" s="139"/>
      <c r="AG924" s="139"/>
      <c r="AH924" s="139"/>
      <c r="AI924" s="139"/>
      <c r="AJ924" s="139"/>
      <c r="AK924" s="139"/>
      <c r="AL924" s="139"/>
    </row>
    <row r="925" spans="1:38" ht="20.25" customHeight="1">
      <c r="A925" s="139"/>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39"/>
      <c r="AA925" s="139"/>
      <c r="AB925" s="139"/>
      <c r="AC925" s="139"/>
      <c r="AD925" s="139"/>
      <c r="AE925" s="139"/>
      <c r="AF925" s="139"/>
      <c r="AG925" s="139"/>
      <c r="AH925" s="139"/>
      <c r="AI925" s="139"/>
      <c r="AJ925" s="139"/>
      <c r="AK925" s="139"/>
      <c r="AL925" s="139"/>
    </row>
    <row r="926" spans="1:38" ht="20.25" customHeight="1">
      <c r="A926" s="139"/>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39"/>
      <c r="AA926" s="139"/>
      <c r="AB926" s="139"/>
      <c r="AC926" s="139"/>
      <c r="AD926" s="139"/>
      <c r="AE926" s="139"/>
      <c r="AF926" s="139"/>
      <c r="AG926" s="139"/>
      <c r="AH926" s="139"/>
      <c r="AI926" s="139"/>
      <c r="AJ926" s="139"/>
      <c r="AK926" s="139"/>
      <c r="AL926" s="139"/>
    </row>
    <row r="927" spans="1:38" ht="20.25" customHeight="1">
      <c r="A927" s="139"/>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39"/>
      <c r="AA927" s="139"/>
      <c r="AB927" s="139"/>
      <c r="AC927" s="139"/>
      <c r="AD927" s="139"/>
      <c r="AE927" s="139"/>
      <c r="AF927" s="139"/>
      <c r="AG927" s="139"/>
      <c r="AH927" s="139"/>
      <c r="AI927" s="139"/>
      <c r="AJ927" s="139"/>
      <c r="AK927" s="139"/>
      <c r="AL927" s="139"/>
    </row>
    <row r="928" spans="1:38" ht="20.25" customHeight="1">
      <c r="A928" s="139"/>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39"/>
      <c r="AA928" s="139"/>
      <c r="AB928" s="139"/>
      <c r="AC928" s="139"/>
      <c r="AD928" s="139"/>
      <c r="AE928" s="139"/>
      <c r="AF928" s="139"/>
      <c r="AG928" s="139"/>
      <c r="AH928" s="139"/>
      <c r="AI928" s="139"/>
      <c r="AJ928" s="139"/>
      <c r="AK928" s="139"/>
      <c r="AL928" s="139"/>
    </row>
    <row r="929" spans="1:38" ht="20.25" customHeight="1">
      <c r="A929" s="139"/>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39"/>
      <c r="AA929" s="139"/>
      <c r="AB929" s="139"/>
      <c r="AC929" s="139"/>
      <c r="AD929" s="139"/>
      <c r="AE929" s="139"/>
      <c r="AF929" s="139"/>
      <c r="AG929" s="139"/>
      <c r="AH929" s="139"/>
      <c r="AI929" s="139"/>
      <c r="AJ929" s="139"/>
      <c r="AK929" s="139"/>
      <c r="AL929" s="139"/>
    </row>
    <row r="930" spans="1:38" ht="20.25" customHeight="1">
      <c r="A930" s="139"/>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39"/>
      <c r="AA930" s="139"/>
      <c r="AB930" s="139"/>
      <c r="AC930" s="139"/>
      <c r="AD930" s="139"/>
      <c r="AE930" s="139"/>
      <c r="AF930" s="139"/>
      <c r="AG930" s="139"/>
      <c r="AH930" s="139"/>
      <c r="AI930" s="139"/>
      <c r="AJ930" s="139"/>
      <c r="AK930" s="139"/>
      <c r="AL930" s="139"/>
    </row>
    <row r="931" spans="1:38" ht="20.25" customHeight="1">
      <c r="A931" s="139"/>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39"/>
      <c r="AA931" s="139"/>
      <c r="AB931" s="139"/>
      <c r="AC931" s="139"/>
      <c r="AD931" s="139"/>
      <c r="AE931" s="139"/>
      <c r="AF931" s="139"/>
      <c r="AG931" s="139"/>
      <c r="AH931" s="139"/>
      <c r="AI931" s="139"/>
      <c r="AJ931" s="139"/>
      <c r="AK931" s="139"/>
      <c r="AL931" s="139"/>
    </row>
    <row r="932" spans="1:38" ht="20.25" customHeight="1">
      <c r="A932" s="139"/>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39"/>
      <c r="AA932" s="139"/>
      <c r="AB932" s="139"/>
      <c r="AC932" s="139"/>
      <c r="AD932" s="139"/>
      <c r="AE932" s="139"/>
      <c r="AF932" s="139"/>
      <c r="AG932" s="139"/>
      <c r="AH932" s="139"/>
      <c r="AI932" s="139"/>
      <c r="AJ932" s="139"/>
      <c r="AK932" s="139"/>
      <c r="AL932" s="139"/>
    </row>
    <row r="933" spans="1:38" ht="20.25" customHeight="1">
      <c r="A933" s="139"/>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39"/>
      <c r="AA933" s="139"/>
      <c r="AB933" s="139"/>
      <c r="AC933" s="139"/>
      <c r="AD933" s="139"/>
      <c r="AE933" s="139"/>
      <c r="AF933" s="139"/>
      <c r="AG933" s="139"/>
      <c r="AH933" s="139"/>
      <c r="AI933" s="139"/>
      <c r="AJ933" s="139"/>
      <c r="AK933" s="139"/>
      <c r="AL933" s="139"/>
    </row>
    <row r="934" spans="1:38" ht="20.25" customHeight="1">
      <c r="A934" s="139"/>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39"/>
      <c r="AA934" s="139"/>
      <c r="AB934" s="139"/>
      <c r="AC934" s="139"/>
      <c r="AD934" s="139"/>
      <c r="AE934" s="139"/>
      <c r="AF934" s="139"/>
      <c r="AG934" s="139"/>
      <c r="AH934" s="139"/>
      <c r="AI934" s="139"/>
      <c r="AJ934" s="139"/>
      <c r="AK934" s="139"/>
      <c r="AL934" s="139"/>
    </row>
    <row r="935" spans="1:38" ht="20.25" customHeight="1">
      <c r="A935" s="139"/>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39"/>
      <c r="AA935" s="139"/>
      <c r="AB935" s="139"/>
      <c r="AC935" s="139"/>
      <c r="AD935" s="139"/>
      <c r="AE935" s="139"/>
      <c r="AF935" s="139"/>
      <c r="AG935" s="139"/>
      <c r="AH935" s="139"/>
      <c r="AI935" s="139"/>
      <c r="AJ935" s="139"/>
      <c r="AK935" s="139"/>
      <c r="AL935" s="139"/>
    </row>
    <row r="936" spans="1:38" ht="20.25" customHeight="1">
      <c r="A936" s="139"/>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39"/>
      <c r="AA936" s="139"/>
      <c r="AB936" s="139"/>
      <c r="AC936" s="139"/>
      <c r="AD936" s="139"/>
      <c r="AE936" s="139"/>
      <c r="AF936" s="139"/>
      <c r="AG936" s="139"/>
      <c r="AH936" s="139"/>
      <c r="AI936" s="139"/>
      <c r="AJ936" s="139"/>
      <c r="AK936" s="139"/>
      <c r="AL936" s="139"/>
    </row>
    <row r="937" spans="1:38" ht="20.25" customHeight="1">
      <c r="A937" s="139"/>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39"/>
      <c r="AA937" s="139"/>
      <c r="AB937" s="139"/>
      <c r="AC937" s="139"/>
      <c r="AD937" s="139"/>
      <c r="AE937" s="139"/>
      <c r="AF937" s="139"/>
      <c r="AG937" s="139"/>
      <c r="AH937" s="139"/>
      <c r="AI937" s="139"/>
      <c r="AJ937" s="139"/>
      <c r="AK937" s="139"/>
      <c r="AL937" s="139"/>
    </row>
    <row r="938" spans="1:38" ht="20.25" customHeight="1">
      <c r="A938" s="139"/>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39"/>
      <c r="AA938" s="139"/>
      <c r="AB938" s="139"/>
      <c r="AC938" s="139"/>
      <c r="AD938" s="139"/>
      <c r="AE938" s="139"/>
      <c r="AF938" s="139"/>
      <c r="AG938" s="139"/>
      <c r="AH938" s="139"/>
      <c r="AI938" s="139"/>
      <c r="AJ938" s="139"/>
      <c r="AK938" s="139"/>
      <c r="AL938" s="139"/>
    </row>
    <row r="939" spans="1:38" ht="20.25" customHeight="1">
      <c r="A939" s="139"/>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39"/>
      <c r="AA939" s="139"/>
      <c r="AB939" s="139"/>
      <c r="AC939" s="139"/>
      <c r="AD939" s="139"/>
      <c r="AE939" s="139"/>
      <c r="AF939" s="139"/>
      <c r="AG939" s="139"/>
      <c r="AH939" s="139"/>
      <c r="AI939" s="139"/>
      <c r="AJ939" s="139"/>
      <c r="AK939" s="139"/>
      <c r="AL939" s="139"/>
    </row>
    <row r="940" spans="1:38" ht="20.25" customHeight="1">
      <c r="A940" s="139"/>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39"/>
      <c r="AA940" s="139"/>
      <c r="AB940" s="139"/>
      <c r="AC940" s="139"/>
      <c r="AD940" s="139"/>
      <c r="AE940" s="139"/>
      <c r="AF940" s="139"/>
      <c r="AG940" s="139"/>
      <c r="AH940" s="139"/>
      <c r="AI940" s="139"/>
      <c r="AJ940" s="139"/>
      <c r="AK940" s="139"/>
      <c r="AL940" s="139"/>
    </row>
    <row r="941" spans="1:38" ht="20.25" customHeight="1">
      <c r="A941" s="139"/>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39"/>
      <c r="AA941" s="139"/>
      <c r="AB941" s="139"/>
      <c r="AC941" s="139"/>
      <c r="AD941" s="139"/>
      <c r="AE941" s="139"/>
      <c r="AF941" s="139"/>
      <c r="AG941" s="139"/>
      <c r="AH941" s="139"/>
      <c r="AI941" s="139"/>
      <c r="AJ941" s="139"/>
      <c r="AK941" s="139"/>
      <c r="AL941" s="139"/>
    </row>
    <row r="942" spans="1:38" ht="20.25" customHeight="1">
      <c r="A942" s="139"/>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39"/>
      <c r="AA942" s="139"/>
      <c r="AB942" s="139"/>
      <c r="AC942" s="139"/>
      <c r="AD942" s="139"/>
      <c r="AE942" s="139"/>
      <c r="AF942" s="139"/>
      <c r="AG942" s="139"/>
      <c r="AH942" s="139"/>
      <c r="AI942" s="139"/>
      <c r="AJ942" s="139"/>
      <c r="AK942" s="139"/>
      <c r="AL942" s="139"/>
    </row>
    <row r="943" spans="1:38" ht="20.25" customHeight="1">
      <c r="A943" s="139"/>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39"/>
      <c r="AA943" s="139"/>
      <c r="AB943" s="139"/>
      <c r="AC943" s="139"/>
      <c r="AD943" s="139"/>
      <c r="AE943" s="139"/>
      <c r="AF943" s="139"/>
      <c r="AG943" s="139"/>
      <c r="AH943" s="139"/>
      <c r="AI943" s="139"/>
      <c r="AJ943" s="139"/>
      <c r="AK943" s="139"/>
      <c r="AL943" s="139"/>
    </row>
    <row r="944" spans="1:38" ht="20.25" customHeight="1">
      <c r="A944" s="139"/>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39"/>
      <c r="AA944" s="139"/>
      <c r="AB944" s="139"/>
      <c r="AC944" s="139"/>
      <c r="AD944" s="139"/>
      <c r="AE944" s="139"/>
      <c r="AF944" s="139"/>
      <c r="AG944" s="139"/>
      <c r="AH944" s="139"/>
      <c r="AI944" s="139"/>
      <c r="AJ944" s="139"/>
      <c r="AK944" s="139"/>
      <c r="AL944" s="139"/>
    </row>
    <row r="945" spans="1:38" ht="20.25" customHeight="1">
      <c r="A945" s="139"/>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39"/>
      <c r="AA945" s="139"/>
      <c r="AB945" s="139"/>
      <c r="AC945" s="139"/>
      <c r="AD945" s="139"/>
      <c r="AE945" s="139"/>
      <c r="AF945" s="139"/>
      <c r="AG945" s="139"/>
      <c r="AH945" s="139"/>
      <c r="AI945" s="139"/>
      <c r="AJ945" s="139"/>
      <c r="AK945" s="139"/>
      <c r="AL945" s="139"/>
    </row>
    <row r="946" spans="1:38" ht="20.25" customHeight="1">
      <c r="A946" s="139"/>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39"/>
      <c r="AA946" s="139"/>
      <c r="AB946" s="139"/>
      <c r="AC946" s="139"/>
      <c r="AD946" s="139"/>
      <c r="AE946" s="139"/>
      <c r="AF946" s="139"/>
      <c r="AG946" s="139"/>
      <c r="AH946" s="139"/>
      <c r="AI946" s="139"/>
      <c r="AJ946" s="139"/>
      <c r="AK946" s="139"/>
      <c r="AL946" s="139"/>
    </row>
    <row r="947" spans="1:38" ht="20.25" customHeight="1">
      <c r="A947" s="139"/>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39"/>
      <c r="AA947" s="139"/>
      <c r="AB947" s="139"/>
      <c r="AC947" s="139"/>
      <c r="AD947" s="139"/>
      <c r="AE947" s="139"/>
      <c r="AF947" s="139"/>
      <c r="AG947" s="139"/>
      <c r="AH947" s="139"/>
      <c r="AI947" s="139"/>
      <c r="AJ947" s="139"/>
      <c r="AK947" s="139"/>
      <c r="AL947" s="139"/>
    </row>
    <row r="948" spans="1:38" ht="20.25" customHeight="1">
      <c r="A948" s="139"/>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39"/>
      <c r="AA948" s="139"/>
      <c r="AB948" s="139"/>
      <c r="AC948" s="139"/>
      <c r="AD948" s="139"/>
      <c r="AE948" s="139"/>
      <c r="AF948" s="139"/>
      <c r="AG948" s="139"/>
      <c r="AH948" s="139"/>
      <c r="AI948" s="139"/>
      <c r="AJ948" s="139"/>
      <c r="AK948" s="139"/>
      <c r="AL948" s="139"/>
    </row>
    <row r="949" spans="1:38" ht="20.25" customHeight="1">
      <c r="A949" s="139"/>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39"/>
      <c r="AA949" s="139"/>
      <c r="AB949" s="139"/>
      <c r="AC949" s="139"/>
      <c r="AD949" s="139"/>
      <c r="AE949" s="139"/>
      <c r="AF949" s="139"/>
      <c r="AG949" s="139"/>
      <c r="AH949" s="139"/>
      <c r="AI949" s="139"/>
      <c r="AJ949" s="139"/>
      <c r="AK949" s="139"/>
      <c r="AL949" s="139"/>
    </row>
    <row r="950" spans="1:38" ht="20.25" customHeight="1">
      <c r="A950" s="139"/>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39"/>
      <c r="AA950" s="139"/>
      <c r="AB950" s="139"/>
      <c r="AC950" s="139"/>
      <c r="AD950" s="139"/>
      <c r="AE950" s="139"/>
      <c r="AF950" s="139"/>
      <c r="AG950" s="139"/>
      <c r="AH950" s="139"/>
      <c r="AI950" s="139"/>
      <c r="AJ950" s="139"/>
      <c r="AK950" s="139"/>
      <c r="AL950" s="139"/>
    </row>
    <row r="951" spans="1:38" ht="20.25" customHeight="1">
      <c r="A951" s="139"/>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39"/>
      <c r="AA951" s="139"/>
      <c r="AB951" s="139"/>
      <c r="AC951" s="139"/>
      <c r="AD951" s="139"/>
      <c r="AE951" s="139"/>
      <c r="AF951" s="139"/>
      <c r="AG951" s="139"/>
      <c r="AH951" s="139"/>
      <c r="AI951" s="139"/>
      <c r="AJ951" s="139"/>
      <c r="AK951" s="139"/>
      <c r="AL951" s="139"/>
    </row>
    <row r="952" spans="1:38" ht="20.25" customHeight="1">
      <c r="A952" s="139"/>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39"/>
      <c r="AA952" s="139"/>
      <c r="AB952" s="139"/>
      <c r="AC952" s="139"/>
      <c r="AD952" s="139"/>
      <c r="AE952" s="139"/>
      <c r="AF952" s="139"/>
      <c r="AG952" s="139"/>
      <c r="AH952" s="139"/>
      <c r="AI952" s="139"/>
      <c r="AJ952" s="139"/>
      <c r="AK952" s="139"/>
      <c r="AL952" s="139"/>
    </row>
    <row r="953" spans="1:38" ht="20.25" customHeight="1">
      <c r="A953" s="139"/>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39"/>
      <c r="AA953" s="139"/>
      <c r="AB953" s="139"/>
      <c r="AC953" s="139"/>
      <c r="AD953" s="139"/>
      <c r="AE953" s="139"/>
      <c r="AF953" s="139"/>
      <c r="AG953" s="139"/>
      <c r="AH953" s="139"/>
      <c r="AI953" s="139"/>
      <c r="AJ953" s="139"/>
      <c r="AK953" s="139"/>
      <c r="AL953" s="139"/>
    </row>
    <row r="954" spans="1:38" ht="20.25" customHeight="1">
      <c r="A954" s="139"/>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39"/>
      <c r="AA954" s="139"/>
      <c r="AB954" s="139"/>
      <c r="AC954" s="139"/>
      <c r="AD954" s="139"/>
      <c r="AE954" s="139"/>
      <c r="AF954" s="139"/>
      <c r="AG954" s="139"/>
      <c r="AH954" s="139"/>
      <c r="AI954" s="139"/>
      <c r="AJ954" s="139"/>
      <c r="AK954" s="139"/>
      <c r="AL954" s="139"/>
    </row>
    <row r="955" spans="1:38" ht="20.25" customHeight="1">
      <c r="A955" s="139"/>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39"/>
      <c r="AA955" s="139"/>
      <c r="AB955" s="139"/>
      <c r="AC955" s="139"/>
      <c r="AD955" s="139"/>
      <c r="AE955" s="139"/>
      <c r="AF955" s="139"/>
      <c r="AG955" s="139"/>
      <c r="AH955" s="139"/>
      <c r="AI955" s="139"/>
      <c r="AJ955" s="139"/>
      <c r="AK955" s="139"/>
      <c r="AL955" s="139"/>
    </row>
    <row r="956" spans="1:38" ht="20.25" customHeight="1">
      <c r="A956" s="139"/>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39"/>
      <c r="AA956" s="139"/>
      <c r="AB956" s="139"/>
      <c r="AC956" s="139"/>
      <c r="AD956" s="139"/>
      <c r="AE956" s="139"/>
      <c r="AF956" s="139"/>
      <c r="AG956" s="139"/>
      <c r="AH956" s="139"/>
      <c r="AI956" s="139"/>
      <c r="AJ956" s="139"/>
      <c r="AK956" s="139"/>
      <c r="AL956" s="139"/>
    </row>
    <row r="957" spans="1:38" ht="20.25" customHeight="1">
      <c r="A957" s="139"/>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39"/>
      <c r="AA957" s="139"/>
      <c r="AB957" s="139"/>
      <c r="AC957" s="139"/>
      <c r="AD957" s="139"/>
      <c r="AE957" s="139"/>
      <c r="AF957" s="139"/>
      <c r="AG957" s="139"/>
      <c r="AH957" s="139"/>
      <c r="AI957" s="139"/>
      <c r="AJ957" s="139"/>
      <c r="AK957" s="139"/>
      <c r="AL957" s="139"/>
    </row>
    <row r="958" spans="1:38" ht="20.25" customHeight="1">
      <c r="A958" s="139"/>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39"/>
      <c r="AA958" s="139"/>
      <c r="AB958" s="139"/>
      <c r="AC958" s="139"/>
      <c r="AD958" s="139"/>
      <c r="AE958" s="139"/>
      <c r="AF958" s="139"/>
      <c r="AG958" s="139"/>
      <c r="AH958" s="139"/>
      <c r="AI958" s="139"/>
      <c r="AJ958" s="139"/>
      <c r="AK958" s="139"/>
      <c r="AL958" s="139"/>
    </row>
    <row r="959" spans="1:38" ht="20.25" customHeight="1">
      <c r="A959" s="139"/>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39"/>
      <c r="AA959" s="139"/>
      <c r="AB959" s="139"/>
      <c r="AC959" s="139"/>
      <c r="AD959" s="139"/>
      <c r="AE959" s="139"/>
      <c r="AF959" s="139"/>
      <c r="AG959" s="139"/>
      <c r="AH959" s="139"/>
      <c r="AI959" s="139"/>
      <c r="AJ959" s="139"/>
      <c r="AK959" s="139"/>
      <c r="AL959" s="139"/>
    </row>
    <row r="960" spans="1:38" ht="20.25" customHeight="1">
      <c r="A960" s="139"/>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39"/>
      <c r="AA960" s="139"/>
      <c r="AB960" s="139"/>
      <c r="AC960" s="139"/>
      <c r="AD960" s="139"/>
      <c r="AE960" s="139"/>
      <c r="AF960" s="139"/>
      <c r="AG960" s="139"/>
      <c r="AH960" s="139"/>
      <c r="AI960" s="139"/>
      <c r="AJ960" s="139"/>
      <c r="AK960" s="139"/>
      <c r="AL960" s="139"/>
    </row>
    <row r="961" spans="1:38" ht="20.25" customHeight="1">
      <c r="A961" s="139"/>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39"/>
      <c r="AA961" s="139"/>
      <c r="AB961" s="139"/>
      <c r="AC961" s="139"/>
      <c r="AD961" s="139"/>
      <c r="AE961" s="139"/>
      <c r="AF961" s="139"/>
      <c r="AG961" s="139"/>
      <c r="AH961" s="139"/>
      <c r="AI961" s="139"/>
      <c r="AJ961" s="139"/>
      <c r="AK961" s="139"/>
      <c r="AL961" s="139"/>
    </row>
    <row r="962" spans="1:38" ht="20.25" customHeight="1">
      <c r="A962" s="139"/>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39"/>
      <c r="AA962" s="139"/>
      <c r="AB962" s="139"/>
      <c r="AC962" s="139"/>
      <c r="AD962" s="139"/>
      <c r="AE962" s="139"/>
      <c r="AF962" s="139"/>
      <c r="AG962" s="139"/>
      <c r="AH962" s="139"/>
      <c r="AI962" s="139"/>
      <c r="AJ962" s="139"/>
      <c r="AK962" s="139"/>
      <c r="AL962" s="139"/>
    </row>
    <row r="963" spans="1:38" ht="20.25" customHeight="1">
      <c r="A963" s="139"/>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39"/>
      <c r="AA963" s="139"/>
      <c r="AB963" s="139"/>
      <c r="AC963" s="139"/>
      <c r="AD963" s="139"/>
      <c r="AE963" s="139"/>
      <c r="AF963" s="139"/>
      <c r="AG963" s="139"/>
      <c r="AH963" s="139"/>
      <c r="AI963" s="139"/>
      <c r="AJ963" s="139"/>
      <c r="AK963" s="139"/>
      <c r="AL963" s="139"/>
    </row>
    <row r="964" spans="1:38" ht="20.25" customHeight="1">
      <c r="A964" s="139"/>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39"/>
      <c r="AA964" s="139"/>
      <c r="AB964" s="139"/>
      <c r="AC964" s="139"/>
      <c r="AD964" s="139"/>
      <c r="AE964" s="139"/>
      <c r="AF964" s="139"/>
      <c r="AG964" s="139"/>
      <c r="AH964" s="139"/>
      <c r="AI964" s="139"/>
      <c r="AJ964" s="139"/>
      <c r="AK964" s="139"/>
      <c r="AL964" s="139"/>
    </row>
    <row r="965" spans="1:38" ht="20.25" customHeight="1">
      <c r="A965" s="139"/>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39"/>
      <c r="AA965" s="139"/>
      <c r="AB965" s="139"/>
      <c r="AC965" s="139"/>
      <c r="AD965" s="139"/>
      <c r="AE965" s="139"/>
      <c r="AF965" s="139"/>
      <c r="AG965" s="139"/>
      <c r="AH965" s="139"/>
      <c r="AI965" s="139"/>
      <c r="AJ965" s="139"/>
      <c r="AK965" s="139"/>
      <c r="AL965" s="139"/>
    </row>
    <row r="966" spans="1:38" ht="20.25" customHeight="1">
      <c r="A966" s="139"/>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39"/>
      <c r="AA966" s="139"/>
      <c r="AB966" s="139"/>
      <c r="AC966" s="139"/>
      <c r="AD966" s="139"/>
      <c r="AE966" s="139"/>
      <c r="AF966" s="139"/>
      <c r="AG966" s="139"/>
      <c r="AH966" s="139"/>
      <c r="AI966" s="139"/>
      <c r="AJ966" s="139"/>
      <c r="AK966" s="139"/>
      <c r="AL966" s="139"/>
    </row>
    <row r="967" spans="1:38" ht="20.25" customHeight="1">
      <c r="A967" s="139"/>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39"/>
      <c r="AA967" s="139"/>
      <c r="AB967" s="139"/>
      <c r="AC967" s="139"/>
      <c r="AD967" s="139"/>
      <c r="AE967" s="139"/>
      <c r="AF967" s="139"/>
      <c r="AG967" s="139"/>
      <c r="AH967" s="139"/>
      <c r="AI967" s="139"/>
      <c r="AJ967" s="139"/>
      <c r="AK967" s="139"/>
      <c r="AL967" s="139"/>
    </row>
    <row r="968" spans="1:38" ht="20.25" customHeight="1">
      <c r="A968" s="139"/>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39"/>
      <c r="AA968" s="139"/>
      <c r="AB968" s="139"/>
      <c r="AC968" s="139"/>
      <c r="AD968" s="139"/>
      <c r="AE968" s="139"/>
      <c r="AF968" s="139"/>
      <c r="AG968" s="139"/>
      <c r="AH968" s="139"/>
      <c r="AI968" s="139"/>
      <c r="AJ968" s="139"/>
      <c r="AK968" s="139"/>
      <c r="AL968" s="139"/>
    </row>
    <row r="969" spans="1:38" ht="20.25" customHeight="1">
      <c r="A969" s="139"/>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39"/>
      <c r="AA969" s="139"/>
      <c r="AB969" s="139"/>
      <c r="AC969" s="139"/>
      <c r="AD969" s="139"/>
      <c r="AE969" s="139"/>
      <c r="AF969" s="139"/>
      <c r="AG969" s="139"/>
      <c r="AH969" s="139"/>
      <c r="AI969" s="139"/>
      <c r="AJ969" s="139"/>
      <c r="AK969" s="139"/>
      <c r="AL969" s="139"/>
    </row>
    <row r="970" spans="1:38" ht="20.25" customHeight="1">
      <c r="A970" s="139"/>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39"/>
      <c r="AA970" s="139"/>
      <c r="AB970" s="139"/>
      <c r="AC970" s="139"/>
      <c r="AD970" s="139"/>
      <c r="AE970" s="139"/>
      <c r="AF970" s="139"/>
      <c r="AG970" s="139"/>
      <c r="AH970" s="139"/>
      <c r="AI970" s="139"/>
      <c r="AJ970" s="139"/>
      <c r="AK970" s="139"/>
      <c r="AL970" s="139"/>
    </row>
    <row r="971" spans="1:38" ht="20.25" customHeight="1">
      <c r="A971" s="139"/>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39"/>
      <c r="AA971" s="139"/>
      <c r="AB971" s="139"/>
      <c r="AC971" s="139"/>
      <c r="AD971" s="139"/>
      <c r="AE971" s="139"/>
      <c r="AF971" s="139"/>
      <c r="AG971" s="139"/>
      <c r="AH971" s="139"/>
      <c r="AI971" s="139"/>
      <c r="AJ971" s="139"/>
      <c r="AK971" s="139"/>
      <c r="AL971" s="139"/>
    </row>
    <row r="972" spans="1:38" ht="20.25" customHeight="1">
      <c r="A972" s="139"/>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39"/>
      <c r="AA972" s="139"/>
      <c r="AB972" s="139"/>
      <c r="AC972" s="139"/>
      <c r="AD972" s="139"/>
      <c r="AE972" s="139"/>
      <c r="AF972" s="139"/>
      <c r="AG972" s="139"/>
      <c r="AH972" s="139"/>
      <c r="AI972" s="139"/>
      <c r="AJ972" s="139"/>
      <c r="AK972" s="139"/>
      <c r="AL972" s="139"/>
    </row>
    <row r="973" spans="1:38" ht="20.25" customHeight="1">
      <c r="A973" s="139"/>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39"/>
      <c r="AA973" s="139"/>
      <c r="AB973" s="139"/>
      <c r="AC973" s="139"/>
      <c r="AD973" s="139"/>
      <c r="AE973" s="139"/>
      <c r="AF973" s="139"/>
      <c r="AG973" s="139"/>
      <c r="AH973" s="139"/>
      <c r="AI973" s="139"/>
      <c r="AJ973" s="139"/>
      <c r="AK973" s="139"/>
      <c r="AL973" s="139"/>
    </row>
    <row r="974" spans="1:38" ht="20.25" customHeight="1">
      <c r="A974" s="139"/>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39"/>
      <c r="AA974" s="139"/>
      <c r="AB974" s="139"/>
      <c r="AC974" s="139"/>
      <c r="AD974" s="139"/>
      <c r="AE974" s="139"/>
      <c r="AF974" s="139"/>
      <c r="AG974" s="139"/>
      <c r="AH974" s="139"/>
      <c r="AI974" s="139"/>
      <c r="AJ974" s="139"/>
      <c r="AK974" s="139"/>
      <c r="AL974" s="139"/>
    </row>
    <row r="975" spans="1:38" ht="20.25" customHeight="1">
      <c r="A975" s="139"/>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39"/>
      <c r="AA975" s="139"/>
      <c r="AB975" s="139"/>
      <c r="AC975" s="139"/>
      <c r="AD975" s="139"/>
      <c r="AE975" s="139"/>
      <c r="AF975" s="139"/>
      <c r="AG975" s="139"/>
      <c r="AH975" s="139"/>
      <c r="AI975" s="139"/>
      <c r="AJ975" s="139"/>
      <c r="AK975" s="139"/>
      <c r="AL975" s="139"/>
    </row>
    <row r="976" spans="1:38" ht="20.25" customHeight="1">
      <c r="A976" s="139"/>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39"/>
      <c r="AA976" s="139"/>
      <c r="AB976" s="139"/>
      <c r="AC976" s="139"/>
      <c r="AD976" s="139"/>
      <c r="AE976" s="139"/>
      <c r="AF976" s="139"/>
      <c r="AG976" s="139"/>
      <c r="AH976" s="139"/>
      <c r="AI976" s="139"/>
      <c r="AJ976" s="139"/>
      <c r="AK976" s="139"/>
      <c r="AL976" s="139"/>
    </row>
    <row r="977" spans="1:38" ht="20.25" customHeight="1">
      <c r="A977" s="139"/>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39"/>
      <c r="AA977" s="139"/>
      <c r="AB977" s="139"/>
      <c r="AC977" s="139"/>
      <c r="AD977" s="139"/>
      <c r="AE977" s="139"/>
      <c r="AF977" s="139"/>
      <c r="AG977" s="139"/>
      <c r="AH977" s="139"/>
      <c r="AI977" s="139"/>
      <c r="AJ977" s="139"/>
      <c r="AK977" s="139"/>
      <c r="AL977" s="139"/>
    </row>
    <row r="978" spans="1:38" ht="20.25" customHeight="1">
      <c r="A978" s="139"/>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39"/>
      <c r="AA978" s="139"/>
      <c r="AB978" s="139"/>
      <c r="AC978" s="139"/>
      <c r="AD978" s="139"/>
      <c r="AE978" s="139"/>
      <c r="AF978" s="139"/>
      <c r="AG978" s="139"/>
      <c r="AH978" s="139"/>
      <c r="AI978" s="139"/>
      <c r="AJ978" s="139"/>
      <c r="AK978" s="139"/>
      <c r="AL978" s="139"/>
    </row>
    <row r="979" spans="1:38" ht="20.25" customHeight="1">
      <c r="A979" s="139"/>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39"/>
      <c r="AA979" s="139"/>
      <c r="AB979" s="139"/>
      <c r="AC979" s="139"/>
      <c r="AD979" s="139"/>
      <c r="AE979" s="139"/>
      <c r="AF979" s="139"/>
      <c r="AG979" s="139"/>
      <c r="AH979" s="139"/>
      <c r="AI979" s="139"/>
      <c r="AJ979" s="139"/>
      <c r="AK979" s="139"/>
      <c r="AL979" s="139"/>
    </row>
    <row r="980" spans="1:38" ht="20.25" customHeight="1">
      <c r="A980" s="139"/>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39"/>
      <c r="AA980" s="139"/>
      <c r="AB980" s="139"/>
      <c r="AC980" s="139"/>
      <c r="AD980" s="139"/>
      <c r="AE980" s="139"/>
      <c r="AF980" s="139"/>
      <c r="AG980" s="139"/>
      <c r="AH980" s="139"/>
      <c r="AI980" s="139"/>
      <c r="AJ980" s="139"/>
      <c r="AK980" s="139"/>
      <c r="AL980" s="139"/>
    </row>
    <row r="981" spans="1:38" ht="20.25" customHeight="1">
      <c r="A981" s="139"/>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39"/>
      <c r="AA981" s="139"/>
      <c r="AB981" s="139"/>
      <c r="AC981" s="139"/>
      <c r="AD981" s="139"/>
      <c r="AE981" s="139"/>
      <c r="AF981" s="139"/>
      <c r="AG981" s="139"/>
      <c r="AH981" s="139"/>
      <c r="AI981" s="139"/>
      <c r="AJ981" s="139"/>
      <c r="AK981" s="139"/>
      <c r="AL981" s="139"/>
    </row>
    <row r="982" spans="1:38" ht="20.25" customHeight="1">
      <c r="A982" s="139"/>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39"/>
      <c r="AA982" s="139"/>
      <c r="AB982" s="139"/>
      <c r="AC982" s="139"/>
      <c r="AD982" s="139"/>
      <c r="AE982" s="139"/>
      <c r="AF982" s="139"/>
      <c r="AG982" s="139"/>
      <c r="AH982" s="139"/>
      <c r="AI982" s="139"/>
      <c r="AJ982" s="139"/>
      <c r="AK982" s="139"/>
      <c r="AL982" s="139"/>
    </row>
    <row r="983" spans="1:38" ht="20.25" customHeight="1">
      <c r="A983" s="139"/>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39"/>
      <c r="AA983" s="139"/>
      <c r="AB983" s="139"/>
      <c r="AC983" s="139"/>
      <c r="AD983" s="139"/>
      <c r="AE983" s="139"/>
      <c r="AF983" s="139"/>
      <c r="AG983" s="139"/>
      <c r="AH983" s="139"/>
      <c r="AI983" s="139"/>
      <c r="AJ983" s="139"/>
      <c r="AK983" s="139"/>
      <c r="AL983" s="139"/>
    </row>
    <row r="984" spans="1:38" ht="20.25" customHeight="1">
      <c r="A984" s="139"/>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39"/>
      <c r="AA984" s="139"/>
      <c r="AB984" s="139"/>
      <c r="AC984" s="139"/>
      <c r="AD984" s="139"/>
      <c r="AE984" s="139"/>
      <c r="AF984" s="139"/>
      <c r="AG984" s="139"/>
      <c r="AH984" s="139"/>
      <c r="AI984" s="139"/>
      <c r="AJ984" s="139"/>
      <c r="AK984" s="139"/>
      <c r="AL984" s="139"/>
    </row>
    <row r="985" spans="1:38" ht="20.25" customHeight="1">
      <c r="A985" s="139"/>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39"/>
      <c r="AA985" s="139"/>
      <c r="AB985" s="139"/>
      <c r="AC985" s="139"/>
      <c r="AD985" s="139"/>
      <c r="AE985" s="139"/>
      <c r="AF985" s="139"/>
      <c r="AG985" s="139"/>
      <c r="AH985" s="139"/>
      <c r="AI985" s="139"/>
      <c r="AJ985" s="139"/>
      <c r="AK985" s="139"/>
      <c r="AL985" s="139"/>
    </row>
    <row r="986" spans="1:38" ht="20.25" customHeight="1">
      <c r="A986" s="139"/>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39"/>
      <c r="AA986" s="139"/>
      <c r="AB986" s="139"/>
      <c r="AC986" s="139"/>
      <c r="AD986" s="139"/>
      <c r="AE986" s="139"/>
      <c r="AF986" s="139"/>
      <c r="AG986" s="139"/>
      <c r="AH986" s="139"/>
      <c r="AI986" s="139"/>
      <c r="AJ986" s="139"/>
      <c r="AK986" s="139"/>
      <c r="AL986" s="139"/>
    </row>
    <row r="987" spans="1:38" ht="20.25" customHeight="1">
      <c r="A987" s="139"/>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39"/>
      <c r="AA987" s="139"/>
      <c r="AB987" s="139"/>
      <c r="AC987" s="139"/>
      <c r="AD987" s="139"/>
      <c r="AE987" s="139"/>
      <c r="AF987" s="139"/>
      <c r="AG987" s="139"/>
      <c r="AH987" s="139"/>
      <c r="AI987" s="139"/>
      <c r="AJ987" s="139"/>
      <c r="AK987" s="139"/>
      <c r="AL987" s="139"/>
    </row>
    <row r="988" spans="1:38" ht="20.25" customHeight="1">
      <c r="A988" s="139"/>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39"/>
      <c r="AA988" s="139"/>
      <c r="AB988" s="139"/>
      <c r="AC988" s="139"/>
      <c r="AD988" s="139"/>
      <c r="AE988" s="139"/>
      <c r="AF988" s="139"/>
      <c r="AG988" s="139"/>
      <c r="AH988" s="139"/>
      <c r="AI988" s="139"/>
      <c r="AJ988" s="139"/>
      <c r="AK988" s="139"/>
      <c r="AL988" s="139"/>
    </row>
    <row r="989" spans="1:38" ht="20.25" customHeight="1">
      <c r="A989" s="139"/>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39"/>
      <c r="AA989" s="139"/>
      <c r="AB989" s="139"/>
      <c r="AC989" s="139"/>
      <c r="AD989" s="139"/>
      <c r="AE989" s="139"/>
      <c r="AF989" s="139"/>
      <c r="AG989" s="139"/>
      <c r="AH989" s="139"/>
      <c r="AI989" s="139"/>
      <c r="AJ989" s="139"/>
      <c r="AK989" s="139"/>
      <c r="AL989" s="139"/>
    </row>
    <row r="990" spans="1:38" ht="20.25" customHeight="1">
      <c r="A990" s="139"/>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39"/>
      <c r="AA990" s="139"/>
      <c r="AB990" s="139"/>
      <c r="AC990" s="139"/>
      <c r="AD990" s="139"/>
      <c r="AE990" s="139"/>
      <c r="AF990" s="139"/>
      <c r="AG990" s="139"/>
      <c r="AH990" s="139"/>
      <c r="AI990" s="139"/>
      <c r="AJ990" s="139"/>
      <c r="AK990" s="139"/>
      <c r="AL990" s="139"/>
    </row>
    <row r="991" spans="1:38" ht="20.25" customHeight="1">
      <c r="A991" s="139"/>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39"/>
      <c r="AA991" s="139"/>
      <c r="AB991" s="139"/>
      <c r="AC991" s="139"/>
      <c r="AD991" s="139"/>
      <c r="AE991" s="139"/>
      <c r="AF991" s="139"/>
      <c r="AG991" s="139"/>
      <c r="AH991" s="139"/>
      <c r="AI991" s="139"/>
      <c r="AJ991" s="139"/>
      <c r="AK991" s="139"/>
      <c r="AL991" s="139"/>
    </row>
    <row r="992" spans="1:38" ht="20.25" customHeight="1">
      <c r="A992" s="139"/>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39"/>
      <c r="AA992" s="139"/>
      <c r="AB992" s="139"/>
      <c r="AC992" s="139"/>
      <c r="AD992" s="139"/>
      <c r="AE992" s="139"/>
      <c r="AF992" s="139"/>
      <c r="AG992" s="139"/>
      <c r="AH992" s="139"/>
      <c r="AI992" s="139"/>
      <c r="AJ992" s="139"/>
      <c r="AK992" s="139"/>
      <c r="AL992" s="139"/>
    </row>
    <row r="993" spans="1:38" ht="20.25" customHeight="1">
      <c r="A993" s="139"/>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39"/>
      <c r="AA993" s="139"/>
      <c r="AB993" s="139"/>
      <c r="AC993" s="139"/>
      <c r="AD993" s="139"/>
      <c r="AE993" s="139"/>
      <c r="AF993" s="139"/>
      <c r="AG993" s="139"/>
      <c r="AH993" s="139"/>
      <c r="AI993" s="139"/>
      <c r="AJ993" s="139"/>
      <c r="AK993" s="139"/>
      <c r="AL993" s="139"/>
    </row>
    <row r="994" spans="1:38" ht="20.25" customHeight="1">
      <c r="A994" s="139"/>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39"/>
      <c r="AA994" s="139"/>
      <c r="AB994" s="139"/>
      <c r="AC994" s="139"/>
      <c r="AD994" s="139"/>
      <c r="AE994" s="139"/>
      <c r="AF994" s="139"/>
      <c r="AG994" s="139"/>
      <c r="AH994" s="139"/>
      <c r="AI994" s="139"/>
      <c r="AJ994" s="139"/>
      <c r="AK994" s="139"/>
      <c r="AL994" s="139"/>
    </row>
    <row r="995" spans="1:38" ht="20.25" customHeight="1">
      <c r="A995" s="139"/>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39"/>
      <c r="AA995" s="139"/>
      <c r="AB995" s="139"/>
      <c r="AC995" s="139"/>
      <c r="AD995" s="139"/>
      <c r="AE995" s="139"/>
      <c r="AF995" s="139"/>
      <c r="AG995" s="139"/>
      <c r="AH995" s="139"/>
      <c r="AI995" s="139"/>
      <c r="AJ995" s="139"/>
      <c r="AK995" s="139"/>
      <c r="AL995" s="139"/>
    </row>
    <row r="996" spans="1:38" ht="20.25" customHeight="1">
      <c r="A996" s="139"/>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39"/>
      <c r="AA996" s="139"/>
      <c r="AB996" s="139"/>
      <c r="AC996" s="139"/>
      <c r="AD996" s="139"/>
      <c r="AE996" s="139"/>
      <c r="AF996" s="139"/>
      <c r="AG996" s="139"/>
      <c r="AH996" s="139"/>
      <c r="AI996" s="139"/>
      <c r="AJ996" s="139"/>
      <c r="AK996" s="139"/>
      <c r="AL996" s="139"/>
    </row>
    <row r="997" spans="1:38" ht="20.25" customHeight="1">
      <c r="A997" s="139"/>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39"/>
      <c r="AA997" s="139"/>
      <c r="AB997" s="139"/>
      <c r="AC997" s="139"/>
      <c r="AD997" s="139"/>
      <c r="AE997" s="139"/>
      <c r="AF997" s="139"/>
      <c r="AG997" s="139"/>
      <c r="AH997" s="139"/>
      <c r="AI997" s="139"/>
      <c r="AJ997" s="139"/>
      <c r="AK997" s="139"/>
      <c r="AL997" s="139"/>
    </row>
    <row r="998" spans="1:38" ht="20.25" customHeight="1">
      <c r="A998" s="139"/>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39"/>
      <c r="AA998" s="139"/>
      <c r="AB998" s="139"/>
      <c r="AC998" s="139"/>
      <c r="AD998" s="139"/>
      <c r="AE998" s="139"/>
      <c r="AF998" s="139"/>
      <c r="AG998" s="139"/>
      <c r="AH998" s="139"/>
      <c r="AI998" s="139"/>
      <c r="AJ998" s="139"/>
      <c r="AK998" s="139"/>
      <c r="AL998" s="139"/>
    </row>
    <row r="999" spans="1:38" ht="20.25" customHeight="1">
      <c r="A999" s="139"/>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39"/>
      <c r="AA999" s="139"/>
      <c r="AB999" s="139"/>
      <c r="AC999" s="139"/>
      <c r="AD999" s="139"/>
      <c r="AE999" s="139"/>
      <c r="AF999" s="139"/>
      <c r="AG999" s="139"/>
      <c r="AH999" s="139"/>
      <c r="AI999" s="139"/>
      <c r="AJ999" s="139"/>
      <c r="AK999" s="139"/>
      <c r="AL999" s="139"/>
    </row>
    <row r="1000" spans="1:38" ht="20.25" customHeight="1">
      <c r="A1000" s="139"/>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39"/>
      <c r="AA1000" s="139"/>
      <c r="AB1000" s="139"/>
      <c r="AC1000" s="139"/>
      <c r="AD1000" s="139"/>
      <c r="AE1000" s="139"/>
      <c r="AF1000" s="139"/>
      <c r="AG1000" s="139"/>
      <c r="AH1000" s="139"/>
      <c r="AI1000" s="139"/>
      <c r="AJ1000" s="139"/>
      <c r="AK1000" s="139"/>
      <c r="AL1000" s="139"/>
    </row>
    <row r="1001" spans="1:38" ht="20.25" customHeight="1">
      <c r="A1001" s="139"/>
      <c r="B1001" s="140"/>
      <c r="C1001" s="140"/>
      <c r="D1001" s="140"/>
      <c r="E1001" s="140"/>
      <c r="F1001" s="140"/>
      <c r="G1001" s="140"/>
      <c r="H1001" s="140"/>
      <c r="I1001" s="140"/>
      <c r="J1001" s="140"/>
      <c r="K1001" s="140"/>
      <c r="L1001" s="140"/>
      <c r="M1001" s="140"/>
      <c r="N1001" s="140"/>
      <c r="O1001" s="140"/>
      <c r="P1001" s="140"/>
      <c r="Q1001" s="140"/>
      <c r="R1001" s="140"/>
      <c r="S1001" s="140"/>
      <c r="T1001" s="140"/>
      <c r="U1001" s="140"/>
      <c r="V1001" s="140"/>
      <c r="W1001" s="140"/>
      <c r="X1001" s="140"/>
      <c r="Y1001" s="140"/>
      <c r="Z1001" s="139"/>
      <c r="AA1001" s="139"/>
      <c r="AB1001" s="139"/>
      <c r="AC1001" s="139"/>
      <c r="AD1001" s="139"/>
      <c r="AE1001" s="139"/>
      <c r="AF1001" s="139"/>
      <c r="AG1001" s="139"/>
      <c r="AH1001" s="139"/>
      <c r="AI1001" s="139"/>
      <c r="AJ1001" s="139"/>
      <c r="AK1001" s="139"/>
      <c r="AL1001" s="139"/>
    </row>
    <row r="1002" spans="1:38" ht="20.25" customHeight="1">
      <c r="A1002" s="139"/>
      <c r="B1002" s="140"/>
      <c r="C1002" s="140"/>
      <c r="D1002" s="140"/>
      <c r="E1002" s="140"/>
      <c r="F1002" s="140"/>
      <c r="G1002" s="140"/>
      <c r="H1002" s="140"/>
      <c r="I1002" s="140"/>
      <c r="J1002" s="140"/>
      <c r="K1002" s="140"/>
      <c r="L1002" s="140"/>
      <c r="M1002" s="140"/>
      <c r="N1002" s="140"/>
      <c r="O1002" s="140"/>
      <c r="P1002" s="140"/>
      <c r="Q1002" s="140"/>
      <c r="R1002" s="140"/>
      <c r="S1002" s="140"/>
      <c r="T1002" s="140"/>
      <c r="U1002" s="140"/>
      <c r="V1002" s="140"/>
      <c r="W1002" s="140"/>
      <c r="X1002" s="140"/>
      <c r="Y1002" s="140"/>
      <c r="Z1002" s="139"/>
      <c r="AA1002" s="139"/>
      <c r="AB1002" s="139"/>
      <c r="AC1002" s="139"/>
      <c r="AD1002" s="139"/>
      <c r="AE1002" s="139"/>
      <c r="AF1002" s="139"/>
      <c r="AG1002" s="139"/>
      <c r="AH1002" s="139"/>
      <c r="AI1002" s="139"/>
      <c r="AJ1002" s="139"/>
      <c r="AK1002" s="139"/>
      <c r="AL1002" s="139"/>
    </row>
    <row r="1003" spans="1:38" ht="20.25" customHeight="1">
      <c r="A1003" s="139"/>
      <c r="B1003" s="140"/>
      <c r="C1003" s="140"/>
      <c r="D1003" s="140"/>
      <c r="E1003" s="140"/>
      <c r="F1003" s="140"/>
      <c r="G1003" s="140"/>
      <c r="H1003" s="140"/>
      <c r="I1003" s="140"/>
      <c r="J1003" s="140"/>
      <c r="K1003" s="140"/>
      <c r="L1003" s="140"/>
      <c r="M1003" s="140"/>
      <c r="N1003" s="140"/>
      <c r="O1003" s="140"/>
      <c r="P1003" s="140"/>
      <c r="Q1003" s="140"/>
      <c r="R1003" s="140"/>
      <c r="S1003" s="140"/>
      <c r="T1003" s="140"/>
      <c r="U1003" s="140"/>
      <c r="V1003" s="140"/>
      <c r="W1003" s="140"/>
      <c r="X1003" s="140"/>
      <c r="Y1003" s="140"/>
      <c r="Z1003" s="139"/>
      <c r="AA1003" s="139"/>
      <c r="AB1003" s="139"/>
      <c r="AC1003" s="139"/>
      <c r="AD1003" s="139"/>
      <c r="AE1003" s="139"/>
      <c r="AF1003" s="139"/>
      <c r="AG1003" s="139"/>
      <c r="AH1003" s="139"/>
      <c r="AI1003" s="139"/>
      <c r="AJ1003" s="139"/>
      <c r="AK1003" s="139"/>
      <c r="AL1003" s="139"/>
    </row>
    <row r="1004" spans="1:38" ht="20.25" customHeight="1">
      <c r="A1004" s="139"/>
      <c r="B1004" s="140"/>
      <c r="C1004" s="140"/>
      <c r="D1004" s="140"/>
      <c r="E1004" s="140"/>
      <c r="F1004" s="140"/>
      <c r="G1004" s="140"/>
      <c r="H1004" s="140"/>
      <c r="I1004" s="140"/>
      <c r="J1004" s="140"/>
      <c r="K1004" s="140"/>
      <c r="L1004" s="140"/>
      <c r="M1004" s="140"/>
      <c r="N1004" s="140"/>
      <c r="O1004" s="140"/>
      <c r="P1004" s="140"/>
      <c r="Q1004" s="140"/>
      <c r="R1004" s="140"/>
      <c r="S1004" s="140"/>
      <c r="T1004" s="140"/>
      <c r="U1004" s="140"/>
      <c r="V1004" s="140"/>
      <c r="W1004" s="140"/>
      <c r="X1004" s="140"/>
      <c r="Y1004" s="140"/>
      <c r="Z1004" s="139"/>
      <c r="AA1004" s="139"/>
      <c r="AB1004" s="139"/>
      <c r="AC1004" s="139"/>
      <c r="AD1004" s="139"/>
      <c r="AE1004" s="139"/>
      <c r="AF1004" s="139"/>
      <c r="AG1004" s="139"/>
      <c r="AH1004" s="139"/>
      <c r="AI1004" s="139"/>
      <c r="AJ1004" s="139"/>
      <c r="AK1004" s="139"/>
      <c r="AL1004" s="139"/>
    </row>
    <row r="1005" spans="1:38" ht="20.25" customHeight="1">
      <c r="A1005" s="139"/>
      <c r="B1005" s="140"/>
      <c r="C1005" s="140"/>
      <c r="D1005" s="140"/>
      <c r="E1005" s="140"/>
      <c r="F1005" s="140"/>
      <c r="G1005" s="140"/>
      <c r="H1005" s="140"/>
      <c r="I1005" s="140"/>
      <c r="J1005" s="140"/>
      <c r="K1005" s="140"/>
      <c r="L1005" s="140"/>
      <c r="M1005" s="140"/>
      <c r="N1005" s="140"/>
      <c r="O1005" s="140"/>
      <c r="P1005" s="140"/>
      <c r="Q1005" s="140"/>
      <c r="R1005" s="140"/>
      <c r="S1005" s="140"/>
      <c r="T1005" s="140"/>
      <c r="U1005" s="140"/>
      <c r="V1005" s="140"/>
      <c r="W1005" s="140"/>
      <c r="X1005" s="140"/>
      <c r="Y1005" s="140"/>
      <c r="Z1005" s="139"/>
      <c r="AA1005" s="139"/>
      <c r="AB1005" s="139"/>
      <c r="AC1005" s="139"/>
      <c r="AD1005" s="139"/>
      <c r="AE1005" s="139"/>
      <c r="AF1005" s="139"/>
      <c r="AG1005" s="139"/>
      <c r="AH1005" s="139"/>
      <c r="AI1005" s="139"/>
      <c r="AJ1005" s="139"/>
      <c r="AK1005" s="139"/>
      <c r="AL1005" s="139"/>
    </row>
    <row r="1006" spans="1:38" ht="20.25" customHeight="1">
      <c r="A1006" s="139"/>
      <c r="B1006" s="140"/>
      <c r="C1006" s="140"/>
      <c r="D1006" s="140"/>
      <c r="E1006" s="140"/>
      <c r="F1006" s="140"/>
      <c r="G1006" s="140"/>
      <c r="H1006" s="140"/>
      <c r="I1006" s="140"/>
      <c r="J1006" s="140"/>
      <c r="K1006" s="140"/>
      <c r="L1006" s="140"/>
      <c r="M1006" s="140"/>
      <c r="N1006" s="140"/>
      <c r="O1006" s="140"/>
      <c r="P1006" s="140"/>
      <c r="Q1006" s="140"/>
      <c r="R1006" s="140"/>
      <c r="S1006" s="140"/>
      <c r="T1006" s="140"/>
      <c r="U1006" s="140"/>
      <c r="V1006" s="140"/>
      <c r="W1006" s="140"/>
      <c r="X1006" s="140"/>
      <c r="Y1006" s="140"/>
      <c r="Z1006" s="139"/>
      <c r="AA1006" s="139"/>
      <c r="AB1006" s="139"/>
      <c r="AC1006" s="139"/>
      <c r="AD1006" s="139"/>
      <c r="AE1006" s="139"/>
      <c r="AF1006" s="139"/>
      <c r="AG1006" s="139"/>
      <c r="AH1006" s="139"/>
      <c r="AI1006" s="139"/>
      <c r="AJ1006" s="139"/>
      <c r="AK1006" s="139"/>
      <c r="AL1006" s="139"/>
    </row>
    <row r="1007" spans="1:38" ht="20.25" customHeight="1">
      <c r="A1007" s="139"/>
      <c r="B1007" s="140"/>
      <c r="C1007" s="140"/>
      <c r="D1007" s="140"/>
      <c r="E1007" s="140"/>
      <c r="F1007" s="140"/>
      <c r="G1007" s="140"/>
      <c r="H1007" s="140"/>
      <c r="I1007" s="140"/>
      <c r="J1007" s="140"/>
      <c r="K1007" s="140"/>
      <c r="L1007" s="140"/>
      <c r="M1007" s="140"/>
      <c r="N1007" s="140"/>
      <c r="O1007" s="140"/>
      <c r="P1007" s="140"/>
      <c r="Q1007" s="140"/>
      <c r="R1007" s="140"/>
      <c r="S1007" s="140"/>
      <c r="T1007" s="140"/>
      <c r="U1007" s="140"/>
      <c r="V1007" s="140"/>
      <c r="W1007" s="140"/>
      <c r="X1007" s="140"/>
      <c r="Y1007" s="140"/>
      <c r="Z1007" s="139"/>
      <c r="AA1007" s="139"/>
      <c r="AB1007" s="139"/>
      <c r="AC1007" s="139"/>
      <c r="AD1007" s="139"/>
      <c r="AE1007" s="139"/>
      <c r="AF1007" s="139"/>
      <c r="AG1007" s="139"/>
      <c r="AH1007" s="139"/>
      <c r="AI1007" s="139"/>
      <c r="AJ1007" s="139"/>
      <c r="AK1007" s="139"/>
      <c r="AL1007" s="139"/>
    </row>
    <row r="1008" spans="1:38" ht="20.25" customHeight="1">
      <c r="A1008" s="139"/>
      <c r="B1008" s="140"/>
      <c r="C1008" s="140"/>
      <c r="D1008" s="140"/>
      <c r="E1008" s="140"/>
      <c r="F1008" s="140"/>
      <c r="G1008" s="140"/>
      <c r="H1008" s="140"/>
      <c r="I1008" s="140"/>
      <c r="J1008" s="140"/>
      <c r="K1008" s="140"/>
      <c r="L1008" s="140"/>
      <c r="M1008" s="140"/>
      <c r="N1008" s="140"/>
      <c r="O1008" s="140"/>
      <c r="P1008" s="140"/>
      <c r="Q1008" s="140"/>
      <c r="R1008" s="140"/>
      <c r="S1008" s="140"/>
      <c r="T1008" s="140"/>
      <c r="U1008" s="140"/>
      <c r="V1008" s="140"/>
      <c r="W1008" s="140"/>
      <c r="X1008" s="140"/>
      <c r="Y1008" s="140"/>
      <c r="Z1008" s="139"/>
      <c r="AA1008" s="139"/>
      <c r="AB1008" s="139"/>
      <c r="AC1008" s="139"/>
      <c r="AD1008" s="139"/>
      <c r="AE1008" s="139"/>
      <c r="AF1008" s="139"/>
      <c r="AG1008" s="139"/>
      <c r="AH1008" s="139"/>
      <c r="AI1008" s="139"/>
      <c r="AJ1008" s="139"/>
      <c r="AK1008" s="139"/>
      <c r="AL1008" s="139"/>
    </row>
    <row r="1009" spans="1:38" ht="20.25" customHeight="1">
      <c r="A1009" s="139"/>
      <c r="B1009" s="140"/>
      <c r="C1009" s="140"/>
      <c r="D1009" s="140"/>
      <c r="E1009" s="140"/>
      <c r="F1009" s="140"/>
      <c r="G1009" s="140"/>
      <c r="H1009" s="140"/>
      <c r="I1009" s="140"/>
      <c r="J1009" s="140"/>
      <c r="K1009" s="140"/>
      <c r="L1009" s="140"/>
      <c r="M1009" s="140"/>
      <c r="N1009" s="140"/>
      <c r="O1009" s="140"/>
      <c r="P1009" s="140"/>
      <c r="Q1009" s="140"/>
      <c r="R1009" s="140"/>
      <c r="S1009" s="140"/>
      <c r="T1009" s="140"/>
      <c r="U1009" s="140"/>
      <c r="V1009" s="140"/>
      <c r="W1009" s="140"/>
      <c r="X1009" s="140"/>
      <c r="Y1009" s="140"/>
      <c r="Z1009" s="139"/>
      <c r="AA1009" s="139"/>
      <c r="AB1009" s="139"/>
      <c r="AC1009" s="139"/>
      <c r="AD1009" s="139"/>
      <c r="AE1009" s="139"/>
      <c r="AF1009" s="139"/>
      <c r="AG1009" s="139"/>
      <c r="AH1009" s="139"/>
      <c r="AI1009" s="139"/>
      <c r="AJ1009" s="139"/>
      <c r="AK1009" s="139"/>
      <c r="AL1009" s="139"/>
    </row>
    <row r="1010" spans="1:38" ht="20.25" customHeight="1">
      <c r="A1010" s="139"/>
      <c r="B1010" s="140"/>
      <c r="C1010" s="140"/>
      <c r="D1010" s="140"/>
      <c r="E1010" s="140"/>
      <c r="F1010" s="140"/>
      <c r="G1010" s="140"/>
      <c r="H1010" s="140"/>
      <c r="I1010" s="140"/>
      <c r="J1010" s="140"/>
      <c r="K1010" s="140"/>
      <c r="L1010" s="140"/>
      <c r="M1010" s="140"/>
      <c r="N1010" s="140"/>
      <c r="O1010" s="140"/>
      <c r="P1010" s="140"/>
      <c r="Q1010" s="140"/>
      <c r="R1010" s="140"/>
      <c r="S1010" s="140"/>
      <c r="T1010" s="140"/>
      <c r="U1010" s="140"/>
      <c r="V1010" s="140"/>
      <c r="W1010" s="140"/>
      <c r="X1010" s="140"/>
      <c r="Y1010" s="140"/>
      <c r="Z1010" s="139"/>
      <c r="AA1010" s="139"/>
      <c r="AB1010" s="139"/>
      <c r="AC1010" s="139"/>
      <c r="AD1010" s="139"/>
      <c r="AE1010" s="139"/>
      <c r="AF1010" s="139"/>
      <c r="AG1010" s="139"/>
      <c r="AH1010" s="139"/>
      <c r="AI1010" s="139"/>
      <c r="AJ1010" s="139"/>
      <c r="AK1010" s="139"/>
      <c r="AL1010" s="139"/>
    </row>
    <row r="1011" spans="1:38" ht="20.25" customHeight="1">
      <c r="A1011" s="139"/>
      <c r="B1011" s="140"/>
      <c r="C1011" s="140"/>
      <c r="D1011" s="140"/>
      <c r="E1011" s="140"/>
      <c r="F1011" s="140"/>
      <c r="G1011" s="140"/>
      <c r="H1011" s="140"/>
      <c r="I1011" s="140"/>
      <c r="J1011" s="140"/>
      <c r="K1011" s="140"/>
      <c r="L1011" s="140"/>
      <c r="M1011" s="140"/>
      <c r="N1011" s="140"/>
      <c r="O1011" s="140"/>
      <c r="P1011" s="140"/>
      <c r="Q1011" s="140"/>
      <c r="R1011" s="140"/>
      <c r="S1011" s="140"/>
      <c r="T1011" s="140"/>
      <c r="U1011" s="140"/>
      <c r="V1011" s="140"/>
      <c r="W1011" s="140"/>
      <c r="X1011" s="140"/>
      <c r="Y1011" s="140"/>
      <c r="Z1011" s="139"/>
      <c r="AA1011" s="139"/>
      <c r="AB1011" s="139"/>
      <c r="AC1011" s="139"/>
      <c r="AD1011" s="139"/>
      <c r="AE1011" s="139"/>
      <c r="AF1011" s="139"/>
      <c r="AG1011" s="139"/>
      <c r="AH1011" s="139"/>
      <c r="AI1011" s="139"/>
      <c r="AJ1011" s="139"/>
      <c r="AK1011" s="139"/>
      <c r="AL1011" s="139"/>
    </row>
    <row r="1012" spans="1:38" ht="20.25" customHeight="1">
      <c r="A1012" s="139"/>
      <c r="B1012" s="140"/>
      <c r="C1012" s="140"/>
      <c r="D1012" s="140"/>
      <c r="E1012" s="140"/>
      <c r="F1012" s="140"/>
      <c r="G1012" s="140"/>
      <c r="H1012" s="140"/>
      <c r="I1012" s="140"/>
      <c r="J1012" s="140"/>
      <c r="K1012" s="140"/>
      <c r="L1012" s="140"/>
      <c r="M1012" s="140"/>
      <c r="N1012" s="140"/>
      <c r="O1012" s="140"/>
      <c r="P1012" s="140"/>
      <c r="Q1012" s="140"/>
      <c r="R1012" s="140"/>
      <c r="S1012" s="140"/>
      <c r="T1012" s="140"/>
      <c r="U1012" s="140"/>
      <c r="V1012" s="140"/>
      <c r="W1012" s="140"/>
      <c r="X1012" s="140"/>
      <c r="Y1012" s="140"/>
      <c r="Z1012" s="139"/>
      <c r="AA1012" s="139"/>
      <c r="AB1012" s="139"/>
      <c r="AC1012" s="139"/>
      <c r="AD1012" s="139"/>
      <c r="AE1012" s="139"/>
      <c r="AF1012" s="139"/>
      <c r="AG1012" s="139"/>
      <c r="AH1012" s="139"/>
      <c r="AI1012" s="139"/>
      <c r="AJ1012" s="139"/>
      <c r="AK1012" s="139"/>
      <c r="AL1012" s="139"/>
    </row>
    <row r="1013" spans="1:38" ht="20.25" customHeight="1">
      <c r="A1013" s="139"/>
      <c r="B1013" s="140"/>
      <c r="C1013" s="140"/>
      <c r="D1013" s="140"/>
      <c r="E1013" s="140"/>
      <c r="F1013" s="140"/>
      <c r="G1013" s="140"/>
      <c r="H1013" s="140"/>
      <c r="I1013" s="140"/>
      <c r="J1013" s="140"/>
      <c r="K1013" s="140"/>
      <c r="L1013" s="140"/>
      <c r="M1013" s="140"/>
      <c r="N1013" s="140"/>
      <c r="O1013" s="140"/>
      <c r="P1013" s="140"/>
      <c r="Q1013" s="140"/>
      <c r="R1013" s="140"/>
      <c r="S1013" s="140"/>
      <c r="T1013" s="140"/>
      <c r="U1013" s="140"/>
      <c r="V1013" s="140"/>
      <c r="W1013" s="140"/>
      <c r="X1013" s="140"/>
      <c r="Y1013" s="140"/>
      <c r="Z1013" s="139"/>
      <c r="AA1013" s="139"/>
      <c r="AB1013" s="139"/>
      <c r="AC1013" s="139"/>
      <c r="AD1013" s="139"/>
      <c r="AE1013" s="139"/>
      <c r="AF1013" s="139"/>
      <c r="AG1013" s="139"/>
      <c r="AH1013" s="139"/>
      <c r="AI1013" s="139"/>
      <c r="AJ1013" s="139"/>
      <c r="AK1013" s="139"/>
      <c r="AL1013" s="139"/>
    </row>
    <row r="1014" spans="1:38" ht="20.25" customHeight="1">
      <c r="A1014" s="139"/>
      <c r="B1014" s="140"/>
      <c r="C1014" s="140"/>
      <c r="D1014" s="140"/>
      <c r="E1014" s="140"/>
      <c r="F1014" s="140"/>
      <c r="G1014" s="140"/>
      <c r="H1014" s="140"/>
      <c r="I1014" s="140"/>
      <c r="J1014" s="140"/>
      <c r="K1014" s="140"/>
      <c r="L1014" s="140"/>
      <c r="M1014" s="140"/>
      <c r="N1014" s="140"/>
      <c r="O1014" s="140"/>
      <c r="P1014" s="140"/>
      <c r="Q1014" s="140"/>
      <c r="R1014" s="140"/>
      <c r="S1014" s="140"/>
      <c r="T1014" s="140"/>
      <c r="U1014" s="140"/>
      <c r="V1014" s="140"/>
      <c r="W1014" s="140"/>
      <c r="X1014" s="140"/>
      <c r="Y1014" s="140"/>
      <c r="Z1014" s="139"/>
      <c r="AA1014" s="139"/>
      <c r="AB1014" s="139"/>
      <c r="AC1014" s="139"/>
      <c r="AD1014" s="139"/>
      <c r="AE1014" s="139"/>
      <c r="AF1014" s="139"/>
      <c r="AG1014" s="139"/>
      <c r="AH1014" s="139"/>
      <c r="AI1014" s="139"/>
      <c r="AJ1014" s="139"/>
      <c r="AK1014" s="139"/>
      <c r="AL1014" s="139"/>
    </row>
    <row r="1015" spans="1:38" ht="20.25" customHeight="1">
      <c r="A1015" s="139"/>
      <c r="B1015" s="140"/>
      <c r="C1015" s="140"/>
      <c r="D1015" s="140"/>
      <c r="E1015" s="140"/>
      <c r="F1015" s="140"/>
      <c r="G1015" s="140"/>
      <c r="H1015" s="140"/>
      <c r="I1015" s="140"/>
      <c r="J1015" s="140"/>
      <c r="K1015" s="140"/>
      <c r="L1015" s="140"/>
      <c r="M1015" s="140"/>
      <c r="N1015" s="140"/>
      <c r="O1015" s="140"/>
      <c r="P1015" s="140"/>
      <c r="Q1015" s="140"/>
      <c r="R1015" s="140"/>
      <c r="S1015" s="140"/>
      <c r="T1015" s="140"/>
      <c r="U1015" s="140"/>
      <c r="V1015" s="140"/>
      <c r="W1015" s="140"/>
      <c r="X1015" s="140"/>
      <c r="Y1015" s="140"/>
      <c r="Z1015" s="139"/>
      <c r="AA1015" s="139"/>
      <c r="AB1015" s="139"/>
      <c r="AC1015" s="139"/>
      <c r="AD1015" s="139"/>
      <c r="AE1015" s="139"/>
      <c r="AF1015" s="139"/>
      <c r="AG1015" s="139"/>
      <c r="AH1015" s="139"/>
      <c r="AI1015" s="139"/>
      <c r="AJ1015" s="139"/>
      <c r="AK1015" s="139"/>
      <c r="AL1015" s="139"/>
    </row>
    <row r="1016" spans="1:38" ht="20.25" customHeight="1">
      <c r="A1016" s="139"/>
      <c r="B1016" s="140"/>
      <c r="C1016" s="140"/>
      <c r="D1016" s="140"/>
      <c r="E1016" s="140"/>
      <c r="F1016" s="140"/>
      <c r="G1016" s="140"/>
      <c r="H1016" s="140"/>
      <c r="I1016" s="140"/>
      <c r="J1016" s="140"/>
      <c r="K1016" s="140"/>
      <c r="L1016" s="140"/>
      <c r="M1016" s="140"/>
      <c r="N1016" s="140"/>
      <c r="O1016" s="140"/>
      <c r="P1016" s="140"/>
      <c r="Q1016" s="140"/>
      <c r="R1016" s="140"/>
      <c r="S1016" s="140"/>
      <c r="T1016" s="140"/>
      <c r="U1016" s="140"/>
      <c r="V1016" s="140"/>
      <c r="W1016" s="140"/>
      <c r="X1016" s="140"/>
      <c r="Y1016" s="140"/>
      <c r="Z1016" s="139"/>
      <c r="AA1016" s="139"/>
      <c r="AB1016" s="139"/>
      <c r="AC1016" s="139"/>
      <c r="AD1016" s="139"/>
      <c r="AE1016" s="139"/>
      <c r="AF1016" s="139"/>
      <c r="AG1016" s="139"/>
      <c r="AH1016" s="139"/>
      <c r="AI1016" s="139"/>
      <c r="AJ1016" s="139"/>
      <c r="AK1016" s="139"/>
      <c r="AL1016" s="139"/>
    </row>
    <row r="1017" spans="1:38" ht="20.25" customHeight="1">
      <c r="A1017" s="139"/>
      <c r="B1017" s="140"/>
      <c r="C1017" s="140"/>
      <c r="D1017" s="140"/>
      <c r="E1017" s="140"/>
      <c r="F1017" s="140"/>
      <c r="G1017" s="140"/>
      <c r="H1017" s="140"/>
      <c r="I1017" s="140"/>
      <c r="J1017" s="140"/>
      <c r="K1017" s="140"/>
      <c r="L1017" s="140"/>
      <c r="M1017" s="140"/>
      <c r="N1017" s="140"/>
      <c r="O1017" s="140"/>
      <c r="P1017" s="140"/>
      <c r="Q1017" s="140"/>
      <c r="R1017" s="140"/>
      <c r="S1017" s="140"/>
      <c r="T1017" s="140"/>
      <c r="U1017" s="140"/>
      <c r="V1017" s="140"/>
      <c r="W1017" s="140"/>
      <c r="X1017" s="140"/>
      <c r="Y1017" s="140"/>
      <c r="Z1017" s="139"/>
      <c r="AA1017" s="139"/>
      <c r="AB1017" s="139"/>
      <c r="AC1017" s="139"/>
      <c r="AD1017" s="139"/>
      <c r="AE1017" s="139"/>
      <c r="AF1017" s="139"/>
      <c r="AG1017" s="139"/>
      <c r="AH1017" s="139"/>
      <c r="AI1017" s="139"/>
      <c r="AJ1017" s="139"/>
      <c r="AK1017" s="139"/>
      <c r="AL1017" s="139"/>
    </row>
    <row r="1018" spans="1:38" ht="20.25" customHeight="1">
      <c r="A1018" s="139"/>
      <c r="B1018" s="140"/>
      <c r="C1018" s="140"/>
      <c r="D1018" s="140"/>
      <c r="E1018" s="140"/>
      <c r="F1018" s="140"/>
      <c r="G1018" s="140"/>
      <c r="H1018" s="140"/>
      <c r="I1018" s="140"/>
      <c r="J1018" s="140"/>
      <c r="K1018" s="140"/>
      <c r="L1018" s="140"/>
      <c r="M1018" s="140"/>
      <c r="N1018" s="140"/>
      <c r="O1018" s="140"/>
      <c r="P1018" s="140"/>
      <c r="Q1018" s="140"/>
      <c r="R1018" s="140"/>
      <c r="S1018" s="140"/>
      <c r="T1018" s="140"/>
      <c r="U1018" s="140"/>
      <c r="V1018" s="140"/>
      <c r="W1018" s="140"/>
      <c r="X1018" s="140"/>
      <c r="Y1018" s="140"/>
      <c r="Z1018" s="139"/>
      <c r="AA1018" s="139"/>
      <c r="AB1018" s="139"/>
      <c r="AC1018" s="139"/>
      <c r="AD1018" s="139"/>
      <c r="AE1018" s="139"/>
      <c r="AF1018" s="139"/>
      <c r="AG1018" s="139"/>
      <c r="AH1018" s="139"/>
      <c r="AI1018" s="139"/>
      <c r="AJ1018" s="139"/>
      <c r="AK1018" s="139"/>
      <c r="AL1018" s="139"/>
    </row>
    <row r="1019" spans="1:38" ht="20.25" customHeight="1">
      <c r="A1019" s="139"/>
      <c r="B1019" s="140"/>
      <c r="C1019" s="140"/>
      <c r="D1019" s="140"/>
      <c r="E1019" s="140"/>
      <c r="F1019" s="140"/>
      <c r="G1019" s="140"/>
      <c r="H1019" s="140"/>
      <c r="I1019" s="140"/>
      <c r="J1019" s="140"/>
      <c r="K1019" s="140"/>
      <c r="L1019" s="140"/>
      <c r="M1019" s="140"/>
      <c r="N1019" s="140"/>
      <c r="O1019" s="140"/>
      <c r="P1019" s="140"/>
      <c r="Q1019" s="140"/>
      <c r="R1019" s="140"/>
      <c r="S1019" s="140"/>
      <c r="T1019" s="140"/>
      <c r="U1019" s="140"/>
      <c r="V1019" s="140"/>
      <c r="W1019" s="140"/>
      <c r="X1019" s="140"/>
      <c r="Y1019" s="140"/>
      <c r="Z1019" s="139"/>
      <c r="AA1019" s="139"/>
      <c r="AB1019" s="139"/>
      <c r="AC1019" s="139"/>
      <c r="AD1019" s="139"/>
      <c r="AE1019" s="139"/>
      <c r="AF1019" s="139"/>
      <c r="AG1019" s="139"/>
      <c r="AH1019" s="139"/>
      <c r="AI1019" s="139"/>
      <c r="AJ1019" s="139"/>
      <c r="AK1019" s="139"/>
      <c r="AL1019" s="139"/>
    </row>
    <row r="1020" spans="1:38" ht="20.25" customHeight="1">
      <c r="A1020" s="139"/>
      <c r="B1020" s="140"/>
      <c r="C1020" s="140"/>
      <c r="D1020" s="140"/>
      <c r="E1020" s="140"/>
      <c r="F1020" s="140"/>
      <c r="G1020" s="140"/>
      <c r="H1020" s="140"/>
      <c r="I1020" s="140"/>
      <c r="J1020" s="140"/>
      <c r="K1020" s="140"/>
      <c r="L1020" s="140"/>
      <c r="M1020" s="140"/>
      <c r="N1020" s="140"/>
      <c r="O1020" s="140"/>
      <c r="P1020" s="140"/>
      <c r="Q1020" s="140"/>
      <c r="R1020" s="140"/>
      <c r="S1020" s="140"/>
      <c r="T1020" s="140"/>
      <c r="U1020" s="140"/>
      <c r="V1020" s="140"/>
      <c r="W1020" s="140"/>
      <c r="X1020" s="140"/>
      <c r="Y1020" s="140"/>
      <c r="Z1020" s="139"/>
      <c r="AA1020" s="139"/>
      <c r="AB1020" s="139"/>
      <c r="AC1020" s="139"/>
      <c r="AD1020" s="139"/>
      <c r="AE1020" s="139"/>
      <c r="AF1020" s="139"/>
      <c r="AG1020" s="139"/>
      <c r="AH1020" s="139"/>
      <c r="AI1020" s="139"/>
      <c r="AJ1020" s="139"/>
      <c r="AK1020" s="139"/>
      <c r="AL1020" s="139"/>
    </row>
    <row r="1021" spans="1:38" ht="20.25" customHeight="1">
      <c r="A1021" s="139"/>
      <c r="B1021" s="140"/>
      <c r="C1021" s="140"/>
      <c r="D1021" s="140"/>
      <c r="E1021" s="140"/>
      <c r="F1021" s="140"/>
      <c r="G1021" s="140"/>
      <c r="H1021" s="140"/>
      <c r="I1021" s="140"/>
      <c r="J1021" s="140"/>
      <c r="K1021" s="140"/>
      <c r="L1021" s="140"/>
      <c r="M1021" s="140"/>
      <c r="N1021" s="140"/>
      <c r="O1021" s="140"/>
      <c r="P1021" s="140"/>
      <c r="Q1021" s="140"/>
      <c r="R1021" s="140"/>
      <c r="S1021" s="140"/>
      <c r="T1021" s="140"/>
      <c r="U1021" s="140"/>
      <c r="V1021" s="140"/>
      <c r="W1021" s="140"/>
      <c r="X1021" s="140"/>
      <c r="Y1021" s="140"/>
      <c r="Z1021" s="139"/>
      <c r="AA1021" s="139"/>
      <c r="AB1021" s="139"/>
      <c r="AC1021" s="139"/>
      <c r="AD1021" s="139"/>
      <c r="AE1021" s="139"/>
      <c r="AF1021" s="139"/>
      <c r="AG1021" s="139"/>
      <c r="AH1021" s="139"/>
      <c r="AI1021" s="139"/>
      <c r="AJ1021" s="139"/>
      <c r="AK1021" s="139"/>
      <c r="AL1021" s="139"/>
    </row>
    <row r="1022" spans="1:38" ht="20.25" customHeight="1">
      <c r="A1022" s="139"/>
      <c r="B1022" s="140"/>
      <c r="C1022" s="140"/>
      <c r="D1022" s="140"/>
      <c r="E1022" s="140"/>
      <c r="F1022" s="140"/>
      <c r="G1022" s="140"/>
      <c r="H1022" s="140"/>
      <c r="I1022" s="140"/>
      <c r="J1022" s="140"/>
      <c r="K1022" s="140"/>
      <c r="L1022" s="140"/>
      <c r="M1022" s="140"/>
      <c r="N1022" s="140"/>
      <c r="O1022" s="140"/>
      <c r="P1022" s="140"/>
      <c r="Q1022" s="140"/>
      <c r="R1022" s="140"/>
      <c r="S1022" s="140"/>
      <c r="T1022" s="140"/>
      <c r="U1022" s="140"/>
      <c r="V1022" s="140"/>
      <c r="W1022" s="140"/>
      <c r="X1022" s="140"/>
      <c r="Y1022" s="140"/>
      <c r="Z1022" s="139"/>
      <c r="AA1022" s="139"/>
      <c r="AB1022" s="139"/>
      <c r="AC1022" s="139"/>
      <c r="AD1022" s="139"/>
      <c r="AE1022" s="139"/>
      <c r="AF1022" s="139"/>
      <c r="AG1022" s="139"/>
      <c r="AH1022" s="139"/>
      <c r="AI1022" s="139"/>
      <c r="AJ1022" s="139"/>
      <c r="AK1022" s="139"/>
      <c r="AL1022" s="139"/>
    </row>
    <row r="1023" spans="1:38" ht="20.25" customHeight="1">
      <c r="A1023" s="139"/>
      <c r="B1023" s="140"/>
      <c r="C1023" s="140"/>
      <c r="D1023" s="140"/>
      <c r="E1023" s="140"/>
      <c r="F1023" s="140"/>
      <c r="G1023" s="140"/>
      <c r="H1023" s="140"/>
      <c r="I1023" s="140"/>
      <c r="J1023" s="140"/>
      <c r="K1023" s="140"/>
      <c r="L1023" s="140"/>
      <c r="M1023" s="140"/>
      <c r="N1023" s="140"/>
      <c r="O1023" s="140"/>
      <c r="P1023" s="140"/>
      <c r="Q1023" s="140"/>
      <c r="R1023" s="140"/>
      <c r="S1023" s="140"/>
      <c r="T1023" s="140"/>
      <c r="U1023" s="140"/>
      <c r="V1023" s="140"/>
      <c r="W1023" s="140"/>
      <c r="X1023" s="140"/>
      <c r="Y1023" s="140"/>
      <c r="Z1023" s="139"/>
      <c r="AA1023" s="139"/>
      <c r="AB1023" s="139"/>
      <c r="AC1023" s="139"/>
      <c r="AD1023" s="139"/>
      <c r="AE1023" s="139"/>
      <c r="AF1023" s="139"/>
      <c r="AG1023" s="139"/>
      <c r="AH1023" s="139"/>
      <c r="AI1023" s="139"/>
      <c r="AJ1023" s="139"/>
      <c r="AK1023" s="139"/>
      <c r="AL1023" s="139"/>
    </row>
    <row r="1024" spans="1:38" ht="20.25" customHeight="1">
      <c r="A1024" s="139"/>
      <c r="B1024" s="140"/>
      <c r="C1024" s="140"/>
      <c r="D1024" s="140"/>
      <c r="E1024" s="140"/>
      <c r="F1024" s="140"/>
      <c r="G1024" s="140"/>
      <c r="H1024" s="140"/>
      <c r="I1024" s="140"/>
      <c r="J1024" s="140"/>
      <c r="K1024" s="140"/>
      <c r="L1024" s="140"/>
      <c r="M1024" s="140"/>
      <c r="N1024" s="140"/>
      <c r="O1024" s="140"/>
      <c r="P1024" s="140"/>
      <c r="Q1024" s="140"/>
      <c r="R1024" s="140"/>
      <c r="S1024" s="140"/>
      <c r="T1024" s="140"/>
      <c r="U1024" s="140"/>
      <c r="V1024" s="140"/>
      <c r="W1024" s="140"/>
      <c r="X1024" s="140"/>
      <c r="Y1024" s="140"/>
      <c r="Z1024" s="139"/>
      <c r="AA1024" s="139"/>
      <c r="AB1024" s="139"/>
      <c r="AC1024" s="139"/>
      <c r="AD1024" s="139"/>
      <c r="AE1024" s="139"/>
      <c r="AF1024" s="139"/>
      <c r="AG1024" s="139"/>
      <c r="AH1024" s="139"/>
      <c r="AI1024" s="139"/>
      <c r="AJ1024" s="139"/>
      <c r="AK1024" s="139"/>
      <c r="AL1024" s="139"/>
    </row>
    <row r="1025" spans="1:38" ht="20.25" customHeight="1">
      <c r="A1025" s="139"/>
      <c r="B1025" s="140"/>
      <c r="C1025" s="140"/>
      <c r="D1025" s="140"/>
      <c r="E1025" s="140"/>
      <c r="F1025" s="140"/>
      <c r="G1025" s="140"/>
      <c r="H1025" s="140"/>
      <c r="I1025" s="140"/>
      <c r="J1025" s="140"/>
      <c r="K1025" s="140"/>
      <c r="L1025" s="140"/>
      <c r="M1025" s="140"/>
      <c r="N1025" s="140"/>
      <c r="O1025" s="140"/>
      <c r="P1025" s="140"/>
      <c r="Q1025" s="140"/>
      <c r="R1025" s="140"/>
      <c r="S1025" s="140"/>
      <c r="T1025" s="140"/>
      <c r="U1025" s="140"/>
      <c r="V1025" s="140"/>
      <c r="W1025" s="140"/>
      <c r="X1025" s="140"/>
      <c r="Y1025" s="140"/>
      <c r="Z1025" s="139"/>
      <c r="AA1025" s="139"/>
      <c r="AB1025" s="139"/>
      <c r="AC1025" s="139"/>
      <c r="AD1025" s="139"/>
      <c r="AE1025" s="139"/>
      <c r="AF1025" s="139"/>
      <c r="AG1025" s="139"/>
      <c r="AH1025" s="139"/>
      <c r="AI1025" s="139"/>
      <c r="AJ1025" s="139"/>
      <c r="AK1025" s="139"/>
      <c r="AL1025" s="139"/>
    </row>
    <row r="1026" spans="1:38" ht="20.25" customHeight="1">
      <c r="A1026" s="139"/>
      <c r="B1026" s="140"/>
      <c r="C1026" s="140"/>
      <c r="D1026" s="140"/>
      <c r="E1026" s="140"/>
      <c r="F1026" s="140"/>
      <c r="G1026" s="140"/>
      <c r="H1026" s="140"/>
      <c r="I1026" s="140"/>
      <c r="J1026" s="140"/>
      <c r="K1026" s="140"/>
      <c r="L1026" s="140"/>
      <c r="M1026" s="140"/>
      <c r="N1026" s="140"/>
      <c r="O1026" s="140"/>
      <c r="P1026" s="140"/>
      <c r="Q1026" s="140"/>
      <c r="R1026" s="140"/>
      <c r="S1026" s="140"/>
      <c r="T1026" s="140"/>
      <c r="U1026" s="140"/>
      <c r="V1026" s="140"/>
      <c r="W1026" s="140"/>
      <c r="X1026" s="140"/>
      <c r="Y1026" s="140"/>
      <c r="Z1026" s="139"/>
      <c r="AA1026" s="139"/>
      <c r="AB1026" s="139"/>
      <c r="AC1026" s="139"/>
      <c r="AD1026" s="139"/>
      <c r="AE1026" s="139"/>
      <c r="AF1026" s="139"/>
      <c r="AG1026" s="139"/>
      <c r="AH1026" s="139"/>
      <c r="AI1026" s="139"/>
      <c r="AJ1026" s="139"/>
      <c r="AK1026" s="139"/>
      <c r="AL1026" s="139"/>
    </row>
    <row r="1027" spans="1:38" ht="20.25" customHeight="1">
      <c r="A1027" s="139"/>
      <c r="B1027" s="140"/>
      <c r="C1027" s="140"/>
      <c r="D1027" s="140"/>
      <c r="E1027" s="140"/>
      <c r="F1027" s="140"/>
      <c r="G1027" s="140"/>
      <c r="H1027" s="140"/>
      <c r="I1027" s="140"/>
      <c r="J1027" s="140"/>
      <c r="K1027" s="140"/>
      <c r="L1027" s="140"/>
      <c r="M1027" s="140"/>
      <c r="N1027" s="140"/>
      <c r="O1027" s="140"/>
      <c r="P1027" s="140"/>
      <c r="Q1027" s="140"/>
      <c r="R1027" s="140"/>
      <c r="S1027" s="140"/>
      <c r="T1027" s="140"/>
      <c r="U1027" s="140"/>
      <c r="V1027" s="140"/>
      <c r="W1027" s="140"/>
      <c r="X1027" s="140"/>
      <c r="Y1027" s="140"/>
      <c r="Z1027" s="139"/>
      <c r="AA1027" s="139"/>
      <c r="AB1027" s="139"/>
      <c r="AC1027" s="139"/>
      <c r="AD1027" s="139"/>
      <c r="AE1027" s="139"/>
      <c r="AF1027" s="139"/>
      <c r="AG1027" s="139"/>
      <c r="AH1027" s="139"/>
      <c r="AI1027" s="139"/>
      <c r="AJ1027" s="139"/>
      <c r="AK1027" s="139"/>
      <c r="AL1027" s="139"/>
    </row>
    <row r="1028" spans="1:38" ht="20.25" customHeight="1">
      <c r="A1028" s="139"/>
      <c r="B1028" s="140"/>
      <c r="C1028" s="140"/>
      <c r="D1028" s="140"/>
      <c r="E1028" s="140"/>
      <c r="F1028" s="140"/>
      <c r="G1028" s="140"/>
      <c r="H1028" s="140"/>
      <c r="I1028" s="140"/>
      <c r="J1028" s="140"/>
      <c r="K1028" s="140"/>
      <c r="L1028" s="140"/>
      <c r="M1028" s="140"/>
      <c r="N1028" s="140"/>
      <c r="O1028" s="140"/>
      <c r="P1028" s="140"/>
      <c r="Q1028" s="140"/>
      <c r="R1028" s="140"/>
      <c r="S1028" s="140"/>
      <c r="T1028" s="140"/>
      <c r="U1028" s="140"/>
      <c r="V1028" s="140"/>
      <c r="W1028" s="140"/>
      <c r="X1028" s="140"/>
      <c r="Y1028" s="140"/>
      <c r="Z1028" s="139"/>
      <c r="AA1028" s="139"/>
      <c r="AB1028" s="139"/>
      <c r="AC1028" s="139"/>
      <c r="AD1028" s="139"/>
      <c r="AE1028" s="139"/>
      <c r="AF1028" s="139"/>
      <c r="AG1028" s="139"/>
      <c r="AH1028" s="139"/>
      <c r="AI1028" s="139"/>
      <c r="AJ1028" s="139"/>
      <c r="AK1028" s="139"/>
      <c r="AL1028" s="139"/>
    </row>
    <row r="1029" spans="1:38" ht="20.25" customHeight="1">
      <c r="A1029" s="139"/>
      <c r="B1029" s="140"/>
      <c r="C1029" s="140"/>
      <c r="D1029" s="140"/>
      <c r="E1029" s="140"/>
      <c r="F1029" s="140"/>
      <c r="G1029" s="140"/>
      <c r="H1029" s="140"/>
      <c r="I1029" s="140"/>
      <c r="J1029" s="140"/>
      <c r="K1029" s="140"/>
      <c r="L1029" s="140"/>
      <c r="M1029" s="140"/>
      <c r="N1029" s="140"/>
      <c r="O1029" s="140"/>
      <c r="P1029" s="140"/>
      <c r="Q1029" s="140"/>
      <c r="R1029" s="140"/>
      <c r="S1029" s="140"/>
      <c r="T1029" s="140"/>
      <c r="U1029" s="140"/>
      <c r="V1029" s="140"/>
      <c r="W1029" s="140"/>
      <c r="X1029" s="140"/>
      <c r="Y1029" s="140"/>
      <c r="Z1029" s="139"/>
      <c r="AA1029" s="139"/>
      <c r="AB1029" s="139"/>
      <c r="AC1029" s="139"/>
      <c r="AD1029" s="139"/>
      <c r="AE1029" s="139"/>
      <c r="AF1029" s="139"/>
      <c r="AG1029" s="139"/>
      <c r="AH1029" s="139"/>
      <c r="AI1029" s="139"/>
      <c r="AJ1029" s="139"/>
      <c r="AK1029" s="139"/>
      <c r="AL1029" s="139"/>
    </row>
  </sheetData>
  <mergeCells count="347">
    <mergeCell ref="K140:M140"/>
    <mergeCell ref="K142:M143"/>
    <mergeCell ref="K144:M144"/>
    <mergeCell ref="K145:M148"/>
    <mergeCell ref="K150:M151"/>
    <mergeCell ref="K152:M152"/>
    <mergeCell ref="K153:M164"/>
    <mergeCell ref="K127:M127"/>
    <mergeCell ref="K128:M128"/>
    <mergeCell ref="K130:M131"/>
    <mergeCell ref="K132:M132"/>
    <mergeCell ref="K134:M135"/>
    <mergeCell ref="K136:M136"/>
    <mergeCell ref="K138:M139"/>
    <mergeCell ref="K100:M111"/>
    <mergeCell ref="N101:P102"/>
    <mergeCell ref="N103:P103"/>
    <mergeCell ref="N104:P107"/>
    <mergeCell ref="N126:O126"/>
    <mergeCell ref="Q126:S126"/>
    <mergeCell ref="T126:U126"/>
    <mergeCell ref="K113:M114"/>
    <mergeCell ref="K115:M115"/>
    <mergeCell ref="K117:M118"/>
    <mergeCell ref="K119:M119"/>
    <mergeCell ref="K121:M122"/>
    <mergeCell ref="K123:M123"/>
    <mergeCell ref="K126:L126"/>
    <mergeCell ref="B154:D155"/>
    <mergeCell ref="E154:G155"/>
    <mergeCell ref="H154:J155"/>
    <mergeCell ref="B156:D156"/>
    <mergeCell ref="E156:G156"/>
    <mergeCell ref="H156:J156"/>
    <mergeCell ref="E162:G163"/>
    <mergeCell ref="H162:J163"/>
    <mergeCell ref="B164:D164"/>
    <mergeCell ref="E164:G164"/>
    <mergeCell ref="H164:J164"/>
    <mergeCell ref="B158:D159"/>
    <mergeCell ref="E158:G159"/>
    <mergeCell ref="H158:J159"/>
    <mergeCell ref="B160:D160"/>
    <mergeCell ref="E160:G160"/>
    <mergeCell ref="H160:J160"/>
    <mergeCell ref="B162:D163"/>
    <mergeCell ref="E87:G87"/>
    <mergeCell ref="B89:D90"/>
    <mergeCell ref="E89:G90"/>
    <mergeCell ref="B91:D91"/>
    <mergeCell ref="E91:G91"/>
    <mergeCell ref="B93:D94"/>
    <mergeCell ref="E93:G94"/>
    <mergeCell ref="B95:D95"/>
    <mergeCell ref="E95:G95"/>
    <mergeCell ref="K91:M91"/>
    <mergeCell ref="K93:M94"/>
    <mergeCell ref="K95:M95"/>
    <mergeCell ref="K97:M98"/>
    <mergeCell ref="K99:M99"/>
    <mergeCell ref="N99:P99"/>
    <mergeCell ref="Q99:S99"/>
    <mergeCell ref="W91:Y91"/>
    <mergeCell ref="W93:Y94"/>
    <mergeCell ref="W95:Y95"/>
    <mergeCell ref="W97:Y98"/>
    <mergeCell ref="W99:Y99"/>
    <mergeCell ref="N93:P94"/>
    <mergeCell ref="N95:P95"/>
    <mergeCell ref="N97:P98"/>
    <mergeCell ref="W86:Y86"/>
    <mergeCell ref="H62:J65"/>
    <mergeCell ref="H67:J68"/>
    <mergeCell ref="K85:L85"/>
    <mergeCell ref="N85:O85"/>
    <mergeCell ref="Q85:S85"/>
    <mergeCell ref="W85:X85"/>
    <mergeCell ref="T86:V86"/>
    <mergeCell ref="K89:M90"/>
    <mergeCell ref="K86:M86"/>
    <mergeCell ref="K87:M87"/>
    <mergeCell ref="N87:P87"/>
    <mergeCell ref="Q87:S87"/>
    <mergeCell ref="T87:V87"/>
    <mergeCell ref="W87:Y87"/>
    <mergeCell ref="W89:Y90"/>
    <mergeCell ref="E55:G56"/>
    <mergeCell ref="H55:J56"/>
    <mergeCell ref="E57:G57"/>
    <mergeCell ref="H57:J57"/>
    <mergeCell ref="E58:G69"/>
    <mergeCell ref="H59:J60"/>
    <mergeCell ref="H61:J61"/>
    <mergeCell ref="H69:J69"/>
    <mergeCell ref="N86:P86"/>
    <mergeCell ref="E53:G53"/>
    <mergeCell ref="H53:J53"/>
    <mergeCell ref="E45:G45"/>
    <mergeCell ref="E47:G48"/>
    <mergeCell ref="H47:J48"/>
    <mergeCell ref="E49:G49"/>
    <mergeCell ref="H49:J49"/>
    <mergeCell ref="E51:G52"/>
    <mergeCell ref="H51:J52"/>
    <mergeCell ref="Q43:S43"/>
    <mergeCell ref="N44:P44"/>
    <mergeCell ref="Q44:S44"/>
    <mergeCell ref="N45:P45"/>
    <mergeCell ref="Q45:S45"/>
    <mergeCell ref="K30:M31"/>
    <mergeCell ref="K32:M32"/>
    <mergeCell ref="K34:M35"/>
    <mergeCell ref="K36:M36"/>
    <mergeCell ref="K38:M39"/>
    <mergeCell ref="K43:L43"/>
    <mergeCell ref="K44:M44"/>
    <mergeCell ref="W21:Y40"/>
    <mergeCell ref="W43:X43"/>
    <mergeCell ref="W44:Y44"/>
    <mergeCell ref="W45:Y45"/>
    <mergeCell ref="T44:V44"/>
    <mergeCell ref="T45:V45"/>
    <mergeCell ref="N5:P28"/>
    <mergeCell ref="Q17:S28"/>
    <mergeCell ref="T21:V24"/>
    <mergeCell ref="T26:V27"/>
    <mergeCell ref="T28:V28"/>
    <mergeCell ref="T29:V40"/>
    <mergeCell ref="Q40:S40"/>
    <mergeCell ref="N30:P31"/>
    <mergeCell ref="Q30:S31"/>
    <mergeCell ref="N32:P32"/>
    <mergeCell ref="Q32:S32"/>
    <mergeCell ref="N34:P35"/>
    <mergeCell ref="Q34:S35"/>
    <mergeCell ref="N36:P36"/>
    <mergeCell ref="Q36:S36"/>
    <mergeCell ref="N38:P39"/>
    <mergeCell ref="Q38:S39"/>
    <mergeCell ref="N43:O43"/>
    <mergeCell ref="K40:M40"/>
    <mergeCell ref="N40:P40"/>
    <mergeCell ref="K3:M3"/>
    <mergeCell ref="N3:P3"/>
    <mergeCell ref="K4:M4"/>
    <mergeCell ref="N4:P4"/>
    <mergeCell ref="K6:M7"/>
    <mergeCell ref="K8:M8"/>
    <mergeCell ref="K13:M28"/>
    <mergeCell ref="K10:M11"/>
    <mergeCell ref="K12:M12"/>
    <mergeCell ref="W14:Y15"/>
    <mergeCell ref="T20:V20"/>
    <mergeCell ref="W20:Y20"/>
    <mergeCell ref="B16:D16"/>
    <mergeCell ref="H16:J16"/>
    <mergeCell ref="Q16:S16"/>
    <mergeCell ref="T16:V16"/>
    <mergeCell ref="W16:Y16"/>
    <mergeCell ref="T18:V19"/>
    <mergeCell ref="W18:Y19"/>
    <mergeCell ref="B2:C2"/>
    <mergeCell ref="D2:I2"/>
    <mergeCell ref="K2:L2"/>
    <mergeCell ref="N2:O2"/>
    <mergeCell ref="Q2:S2"/>
    <mergeCell ref="W2:X2"/>
    <mergeCell ref="B3:D3"/>
    <mergeCell ref="W3:Y3"/>
    <mergeCell ref="B8:D8"/>
    <mergeCell ref="H8:J8"/>
    <mergeCell ref="Q8:S8"/>
    <mergeCell ref="T8:V8"/>
    <mergeCell ref="W8:Y8"/>
    <mergeCell ref="T59:V60"/>
    <mergeCell ref="T61:V61"/>
    <mergeCell ref="T88:V123"/>
    <mergeCell ref="N109:P110"/>
    <mergeCell ref="N111:P111"/>
    <mergeCell ref="N112:P123"/>
    <mergeCell ref="W115:Y115"/>
    <mergeCell ref="W117:Y118"/>
    <mergeCell ref="Q3:S3"/>
    <mergeCell ref="T3:V3"/>
    <mergeCell ref="Q4:S4"/>
    <mergeCell ref="T4:V4"/>
    <mergeCell ref="W4:Y4"/>
    <mergeCell ref="Q6:S7"/>
    <mergeCell ref="T6:V7"/>
    <mergeCell ref="W6:Y7"/>
    <mergeCell ref="Q10:S11"/>
    <mergeCell ref="T10:V11"/>
    <mergeCell ref="W10:Y11"/>
    <mergeCell ref="Q12:S12"/>
    <mergeCell ref="T12:V12"/>
    <mergeCell ref="W12:Y12"/>
    <mergeCell ref="Q14:S15"/>
    <mergeCell ref="T14:V15"/>
    <mergeCell ref="T49:V49"/>
    <mergeCell ref="N51:P52"/>
    <mergeCell ref="Q51:S52"/>
    <mergeCell ref="Q53:S53"/>
    <mergeCell ref="T53:V53"/>
    <mergeCell ref="T55:V56"/>
    <mergeCell ref="N57:P57"/>
    <mergeCell ref="Q57:S57"/>
    <mergeCell ref="T57:V57"/>
    <mergeCell ref="W119:Y119"/>
    <mergeCell ref="W121:Y122"/>
    <mergeCell ref="Q95:S95"/>
    <mergeCell ref="Q97:S98"/>
    <mergeCell ref="W100:Y111"/>
    <mergeCell ref="Q101:S102"/>
    <mergeCell ref="Q103:S103"/>
    <mergeCell ref="Q104:S123"/>
    <mergeCell ref="W113:Y114"/>
    <mergeCell ref="W123:Y123"/>
    <mergeCell ref="N55:P56"/>
    <mergeCell ref="Q55:S56"/>
    <mergeCell ref="N49:P49"/>
    <mergeCell ref="N53:P53"/>
    <mergeCell ref="N89:P90"/>
    <mergeCell ref="Q89:S90"/>
    <mergeCell ref="N91:P91"/>
    <mergeCell ref="Q91:S91"/>
    <mergeCell ref="Q93:S94"/>
    <mergeCell ref="Q49:S49"/>
    <mergeCell ref="Q86:S86"/>
    <mergeCell ref="A5:A8"/>
    <mergeCell ref="E5:G40"/>
    <mergeCell ref="H17:J28"/>
    <mergeCell ref="H38:J39"/>
    <mergeCell ref="H40:J40"/>
    <mergeCell ref="H42:J42"/>
    <mergeCell ref="D43:I43"/>
    <mergeCell ref="E44:G44"/>
    <mergeCell ref="H44:J44"/>
    <mergeCell ref="H34:J35"/>
    <mergeCell ref="H36:J36"/>
    <mergeCell ref="B10:D11"/>
    <mergeCell ref="H10:J11"/>
    <mergeCell ref="B12:D12"/>
    <mergeCell ref="H12:J12"/>
    <mergeCell ref="B14:D15"/>
    <mergeCell ref="H14:J15"/>
    <mergeCell ref="H4:J4"/>
    <mergeCell ref="H6:J7"/>
    <mergeCell ref="B6:D7"/>
    <mergeCell ref="B18:D19"/>
    <mergeCell ref="H30:J31"/>
    <mergeCell ref="H32:J32"/>
    <mergeCell ref="E3:G3"/>
    <mergeCell ref="H3:J3"/>
    <mergeCell ref="B4:D4"/>
    <mergeCell ref="E4:G4"/>
    <mergeCell ref="B126:C126"/>
    <mergeCell ref="D126:I126"/>
    <mergeCell ref="B127:D127"/>
    <mergeCell ref="E127:G127"/>
    <mergeCell ref="H127:J127"/>
    <mergeCell ref="B128:D128"/>
    <mergeCell ref="E128:G128"/>
    <mergeCell ref="B132:D132"/>
    <mergeCell ref="B134:D135"/>
    <mergeCell ref="E129:G152"/>
    <mergeCell ref="B130:D131"/>
    <mergeCell ref="H128:J128"/>
    <mergeCell ref="H130:J131"/>
    <mergeCell ref="H132:J132"/>
    <mergeCell ref="H134:J135"/>
    <mergeCell ref="H136:J136"/>
    <mergeCell ref="H138:J139"/>
    <mergeCell ref="H140:J140"/>
    <mergeCell ref="H141:J152"/>
    <mergeCell ref="B136:D136"/>
    <mergeCell ref="B137:D152"/>
    <mergeCell ref="H88:J111"/>
    <mergeCell ref="B119:D119"/>
    <mergeCell ref="B121:D122"/>
    <mergeCell ref="E121:G122"/>
    <mergeCell ref="H121:J122"/>
    <mergeCell ref="B123:D123"/>
    <mergeCell ref="E123:G123"/>
    <mergeCell ref="H123:J123"/>
    <mergeCell ref="B117:D118"/>
    <mergeCell ref="E96:G111"/>
    <mergeCell ref="B97:D98"/>
    <mergeCell ref="B99:D99"/>
    <mergeCell ref="B100:D111"/>
    <mergeCell ref="E117:G118"/>
    <mergeCell ref="E119:G119"/>
    <mergeCell ref="H117:J118"/>
    <mergeCell ref="H119:J119"/>
    <mergeCell ref="B113:D114"/>
    <mergeCell ref="E113:G114"/>
    <mergeCell ref="H113:J114"/>
    <mergeCell ref="E115:G115"/>
    <mergeCell ref="H115:J115"/>
    <mergeCell ref="B115:D115"/>
    <mergeCell ref="N79:P80"/>
    <mergeCell ref="K81:M81"/>
    <mergeCell ref="N81:P81"/>
    <mergeCell ref="B86:D86"/>
    <mergeCell ref="B87:D87"/>
    <mergeCell ref="B20:D20"/>
    <mergeCell ref="B21:D40"/>
    <mergeCell ref="B43:C43"/>
    <mergeCell ref="B44:D44"/>
    <mergeCell ref="B45:D45"/>
    <mergeCell ref="B46:D81"/>
    <mergeCell ref="B85:C85"/>
    <mergeCell ref="E79:G80"/>
    <mergeCell ref="E81:G81"/>
    <mergeCell ref="D85:I85"/>
    <mergeCell ref="E86:G86"/>
    <mergeCell ref="H86:J86"/>
    <mergeCell ref="H87:J87"/>
    <mergeCell ref="H45:J45"/>
    <mergeCell ref="H70:J81"/>
    <mergeCell ref="E71:G72"/>
    <mergeCell ref="E73:G73"/>
    <mergeCell ref="E75:G76"/>
    <mergeCell ref="E77:G77"/>
    <mergeCell ref="T62:V81"/>
    <mergeCell ref="Q70:S81"/>
    <mergeCell ref="K45:M45"/>
    <mergeCell ref="K46:M69"/>
    <mergeCell ref="W46:Y81"/>
    <mergeCell ref="N47:P48"/>
    <mergeCell ref="Q47:S48"/>
    <mergeCell ref="T47:V48"/>
    <mergeCell ref="T51:V52"/>
    <mergeCell ref="N58:P69"/>
    <mergeCell ref="Q59:S60"/>
    <mergeCell ref="Q61:S61"/>
    <mergeCell ref="Q62:S65"/>
    <mergeCell ref="Q67:S68"/>
    <mergeCell ref="Q69:S69"/>
    <mergeCell ref="K71:M72"/>
    <mergeCell ref="N71:P72"/>
    <mergeCell ref="K73:M73"/>
    <mergeCell ref="N73:P73"/>
    <mergeCell ref="K75:M76"/>
    <mergeCell ref="N75:P76"/>
    <mergeCell ref="K77:M77"/>
    <mergeCell ref="N77:P77"/>
    <mergeCell ref="K79:M80"/>
  </mergeCells>
  <phoneticPr fontId="105"/>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E1 E2 E3 E4 F1:S1 F2:S2 F3:S3 F4:S4 F5 I5 L5 O5 R5 F6:S6 F7:S7 F8:S8 F9 I9 L9 O9 R9 F10:S10 F11:S11 F12:S12 F13 I13 L13 O13 R13 F14:S14 F15:S15 F16:S16 F17 I17 L17 O17 R17 F18:S18 F19:S19 F20:S20 F21 I21 L21 O21 R21 F22:S22 F23:S23 F24:S24 F25 I25 L25 O25 R25 F26:S26 F27:S27 F28:S28 F29 I29 L29 O29 R29 F30:S30 F31:S31 F32:S32 F33 I33 L33 O33 R33 F34:S34 F35:S35 F36:S36 F37 I37 L37 O37 R37 F38:S38 F39:S39 F40:S40 F41:S41 F42:S42 F43:S43 F44:S44 F45:S45 F46 I46 L46 O46 R46 F47:S47 F48:S48 F49:S49 F50 I50 L50 O50 R50 F51:S51 F52:S52 F53:S53 F54 I54 L54 O54 R54 F55:S55 F56:S56 F57:S57 F58 I58 L58 O58 R58 F59:S59 F60:S60 F61:S61 F62 I62 L62 O62 R62 F63:S63 F64:S64 F65:S65 F66 I66 L66 O66 R66 F67:S67 F68:S68 F69:S69 F70 I70 L70 O70 R70 F71:S71 F72:S72 F73:S73 F74 I74 L74 O74 R74 F75:S75 F76:S76 F77:S77 F78 I78 L78 O78 R78 F79:S79 F80:S80 F81:S81 F82:S82 F83:S83 F84:S84 F85:S85 F86:S86 F87:S87 F88 I88 L88 O88 R88 F89:S89 F90:S90 F91:S91 F92 I92 L92 O92 R92 F93:S93 F94:S94 F95:S95 F96 I96 L96 O96 R96 F97:S97 F98:S98 F99:S99 F100 I100 L100 O100 R100 F101:S101 F102:S102 F103:S103 F104 I104 L104 O104 R104 F105:S105 F106:S106 F107:S107 F108 I108 L108 O108 R108 F109:S109 F110:S110 F111:S111 F112 I112 L112 O112 R112 F113:S113 F114:S114 F115:S115 F116 I116 L116 O116 R116 F117:S117 F118:S118 F119:S119 F120 I120 L120 O120 R120 F121:S121 F122:S122 F123:S123 F124:S124 F125:S125 F126:S126 F127:S127 F128:S128 F129 I129 L129 O129 R129 F130:S130 F131:S131 F132:S132 F133 I133 L133 O133 R133 F134:S134 F135:S135 F136:S136 F137 I137 L137 O137 R137 F138:S138 F139:S139 F140:S140 F141 I141 L141 O141 R141 F142:S142 F143:S143 F144:S144 F145 I145 L145 O145 R145 F146:S146 F147:S147 F148:S148 F149 I149 L149 O149 R149 F150:S150 F151:S151 F152:S152 F153 I153 L153 O153 R153 F154:S154 F155:S155 F156:S156 F157 I157 L157 O157 R157 F158:S158 F159:S159 F160:S160 F161 I161 L161 O161 R161 F162:S162 F163:S163 F164:S164 F165:S165 F166:S166 F167:S167 F168:S168 F169:S169 F170:S170 F171:S171 F172:S172 F173:S173 F174:S174 F175:S175 F176:S176 F177:S177 F178:S178 F179:S179 F180:S180 F181:S181 F182:S182 F183:S183 F184:S184 F185:S185 F186:S186 F187:S187 F188:S188 F189:S189 F190:S190 F191:S191 F192:S192 F193:S193 F194:S194 F195:S195 F196:S196 F197:S197 F198:S198 F199:S199 F200:S200 F201:S201 F202:S202 F203:S203 F204:S204 T2:V2 T3:V3 T4:V4 U5 T6:V6 T7:V7 T8:V8 U9 T10:V10 T11:V11 T12:V12 U13 T14:V14 T15:V15 T16:V16 U17 T18:V18 T19:V19 T20:V20 U21 T22:V22 T23:V23 T24:V24 U25 T26:V26 T27:V27 T28:V28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W2:Y2 W3:Y3 W4:Y4 X5 W6:Y6 W7:Y7 W8:Y8 X9 W10:Y10 W11:Y11 W12:Y12 X13 W14:Y14 W15:Y15 W16:Y16 X17 W18:Y18 W19:Y19 W20:Y20 X21 W22:Y22 W23:Y23 W24:Y24 X25 W26:Y26 W27:Y27 W28:Y28 X29 W30:Y30 W31:Y31 W32:Y32 X33 W34:Y34 W35:Y35 W36:Y36 X37 W38:Y38 W39:Y39 W40:Y40 E6 E7 E8 E10 E11 E12 E14 E15 E16 E18 E19 E20 E22 E23 E24 E26 E27 E28 E30 E31 E32 E34 E35 E36 E38 E39 E40 E41 E42 E43 E44 E45 E47 E48 E49 E51 E52 E53 E55 E56 E57 E59 E60 E61 E63 E64 E65 E67 E68 E69 E71 E72 E73 E75 E76 E77 E79 E80 E81 E82 E83 E84 E85 E86 E87 E89 E90 E91 E93 E94 E95 E97 E98 E99 E101 E102 E103 E105 E106 E107 E109 E110 E111 E113 E114 E115 E117 E118 E119 E121 E122 E123 E124 E125 E126 E127 E128 E130 E131 E132 E134 E135 E136 E138 E139 E140 E142 E143 E144 E146 E147 E148 E150 E151 E152 E154 E155 E156 E158 E159 E160 E162 E163 E164 E165 E166 E167 E168 E169 E170 E171 E172 E173 E174 E175 E176 E177 E178 E179 E180 E181 E182 E183 E184 E185 E186 E187 E188 E189 E190 E191 E192 E193 E194 E195 E196 E197 E198 E199 E200 E201 E202 E203 E204 W44 W45 X44:Y44 X45:Y45 X46 X47:Y47 X48:Y48 X49:Y49 X50 X51:Y51 X52:Y52 X53:Y53 X54 X55:Y55 X56:Y56 X57:Y57 X58 X59:Y59 X60:Y60 X61:Y61 X62 X63:Y63 X64:Y64 X65:Y65 X66 X67:Y67 X68:Y68 X69:Y69 X70 X71:Y71 X72:Y72 X73:Y73 X74 X75:Y75 X76:Y76 X77:Y77 X78 X79:Y79 X80:Y80 X81:Y81 W47 W48 W49 W51 W52 W53 W55 W56 W57 W59 W60 W61 W63 W64 W65 W67 W68 W69 W71 W72 W73 W75 W76 W77 W79 W80 W81 W84:Y84 T85 T86 T87 U85:V85 U86:V86 U87:V87 U88 U89:V89 U90:V90 U91:V91 U92 U93:V93 U94:V94 U95:V95 U96 U97:V97 U98:V98 U99:V99 U100 U101:V101 U102:V102 U103:V103 U104 U105:V105 U106:V106 U107:V107 U108 U109:V109 U110:V110 U111:V111 U112 U113:V113 U114:V114 U115:V115 U116 U117:V117 U118:V118 U119:V119 U120 U121:V121 U122:V122 U123:V123 U124:V124 U125:V125 U126:V126 U127:V127 U128:V128 U129 U130:V130 U131:V131 U132:V132 U133 U134:V134 U135:V135 U136:V136 U137 U138:V138 U139:V139 U140:V140 U141 U142:V142 U143:V143 U144:V144 U145 U146:V146 U147:V147 U148:V148 U149 U150:V150 U151:V151 U152:V152 U153 U154:V154 U155:V155 U156:V156 U157 U158:V158 U159:V159 U160:V160 U161 U162:V162 U163:V163 U164:V164 U165:V165 U166:V166 U167:V167 U168:V168 U169:V169 U170:V170 U171:V171 U172:V172 U173:V173 U174:V174 U175:V175 U176:V176 U177:V177 U178:V178 U179:V179 U180:V180 U181:V181 U182:V182 U183:V183 U184:V184 U185:V185 U186:V186 U187:V187 U188:V188 U189:V189 U190:V190 U191:V191 U192:V192 U193:V193 U194:V194 U195:V195 U196:V196 U197:V197 U198:V198 U199:V199 U200:V200 U201:V201 U202:V202 U203:V203 U204:V204 W86:Y86 W87:Y87 X88 W89:Y89 W90:Y90 W91:Y91 X92 W93:Y93 W94:Y94 W95:Y95 X96 W97:Y97 W98:Y98 W99:Y99 X100 W101:Y101 W102:Y102 W103:Y103 X104 W105:Y105 W106:Y106 W107:Y107 X108 W109:Y109 W110:Y110 W111:Y111 X112 W113:Y113 W114:Y114 W115:Y115 X116 W117:Y117 W118:Y118 W119:Y119 X120 W121:Y121 W122:Y122 W123:Y123 T89 T90 T91 T93 T94 T95 T97 T98 T99 T101 T102 T103 T105 T106 T107 T109 T110 T111 T113 T114 T115 T117 T118 T119 T121 T122 T123 T124 T125 T126 T127 T128 T130 T131 T132 T134 T135 T136 T138 T139 T140 T142 T143 T144 T146 T147 T148 T150 T151 T152 T154 T155 T156 T158 T159 T160 T162 T163 T164 T165 T166 T167 T168 T169 T170 T171 T172 T173 T174 T175 T176 T177 T178 T179 T180 T181 T182 T183 T184 T185 T186 T187 T188 T189 T190 T191 T192 T193 T194 T195 T196 T197 T198 T199 T200 T201 T202 T203 T204 W129:Y129 W149:Y149 W153:Y153">
    <cfRule type="cellIs" dxfId="33" priority="1" stopIfTrue="1" operator="equal">
      <formula>"土"</formula>
    </cfRule>
    <cfRule type="cellIs" dxfId="32" priority="2" stopIfTrue="1" operator="equal">
      <formula>"日"</formula>
    </cfRule>
  </conditionalFormatting>
  <conditionalFormatting sqref="A1:AL4 A5 C5 F5 I5 L5 O5 R5 U5 X5 Z5:AL5 A6:AL8 A9 C9 F9 I9 L9 O9 R9 U9 X9 Z9:AL9 A10:AL12 A13 C13 F13 I13 L13 O13 R13 U13 X13 Z13:AL13 A14:AL16 A17 C17 F17 I17 L17 O17 R17 U17 X17 Z17:AL17 A18:AL20 A21 C21 F21 I21 L21 O21 R21 U21 X21 Z21:AL21 A22:AL24 A25 C25 F25 I25 L25 O25 R25 U25 X25 Z25:AL25 A26:AL28 A29 C29 F29 I29 L29 O29 R29 U29 X29 Z29:AL29 A30:AL32 A33 C33 F33 I33 L33 O33 R33 U33 X33 Z33:AL33 A34:AL36 A37 C37 F37 I37 L37 O37 R37 U37 X37 Z37:AL37 A38:AL45 A46 C46 F46 I46 L46 O46 R46 U46 X46 Z46:AL46 A47:AL49 A50 C50 F50 I50 L50 O50 R50 U50 X50 Z50:AL50 A51:AL53 A54 C54 F54 I54 L54 O54 R54 U54 X54 Z54:AL54 A55:AL57 A58 C58 F58 I58 L58 O58 R58 U58 X58 Z58:AL58 A59:AL61 A62 C62 F62 I62 L62 O62 R62 U62 X62 Z62:AL62 A63:AL65 A66 C66 F66 I66 L66 O66 R66 U66 X66 Z66:AL66 A67:AL69 A70 C70 F70 I70 L70 O70 R70 U70 X70 Z70:AL70 A71:AL73 A74 C74 F74 I74 L74 O74 R74 U74 X74 Z74:AL74 A75:AL77 A78 C78 F78 I78 L78 O78 R78 U78 X78 Z78:AL78 A79:AL87 A88 C88 F88 I88 L88 O88 R88 U88 X88 Z88:AL88 A89:AL91 A92 C92 F92 I92 L92 O92 R92 U92 X92 Z92:AL92 A93:AL95 A96 C96 F96 I96 L96 O96 R96 U96 X96 Z96:AL96 A97:AL99 A100 C100 F100 I100 L100 O100 R100 U100 X100 Z100:AL100 A101:AL103 A104 C104 F104 I104 L104 O104 R104 U104 X104 Z104:AL104 A105:AL107 A108 C108 F108 I108 L108 O108 R108 U108 X108 Z108:AL108 A109:AL111 A112 C112 F112 I112 L112 O112 R112 U112 X112 Z112:AL112 A113:AL115 A116 C116 F116 I116 L116 O116 R116 U116 X116 Z116:AL116 A117:AL119 A120 C120 F120 I120 L120 O120 R120 U120 X120 Z120:AL120 A121:V128 W121:AL1029 A129 C129 F129 I129 L129 O129 R129 U129 A130:V132 A133 C133 F133 I133 L133 O133 R133 U133 A134:V136 A137 C137 F137 I137 L137 O137 R137 U137 A138:V140 A141 C141 F141 I141 L141 O141 R141 U141 A142:V144 A145 C145 F145 I145 L145 O145 R145 U145 A146:V148 A149 C149 F149 I149 L149 O149 R149 U149 A150:V152 A153 C153 F153 I153 L153 O153 R153 U153 A154:V156 A157 C157 F157 I157 L157 O157 R157 U157 A158:V160 A161 C161 F161 I161 L161 O161 R161 U161 A162:V1029">
    <cfRule type="containsText" dxfId="31" priority="32" stopIfTrue="1" operator="containsText" text="Test">
      <formula>NOT(ISERROR(SEARCH(("Test"),(A1))))</formula>
    </cfRule>
    <cfRule type="containsText" dxfId="30" priority="33" stopIfTrue="1" operator="containsText" text="Leg Lines">
      <formula>NOT(ISERROR(SEARCH(("Leg Lines"),(A1))))</formula>
    </cfRule>
    <cfRule type="containsText" dxfId="29" priority="34" stopIfTrue="1" operator="containsText" text="イントラツアーﾚｯｽﾝ">
      <formula>NOT(ISERROR(SEARCH(("イントラツアーﾚｯｽﾝ"),(A1))))</formula>
    </cfRule>
    <cfRule type="containsText" dxfId="28" priority="6" stopIfTrue="1" operator="containsText" text="Pre Basi">
      <formula>NOT(ISERROR(SEARCH(("Pre Basi"),(A1))))</formula>
    </cfRule>
    <cfRule type="containsText" dxfId="27" priority="7" stopIfTrue="1" operator="containsText" text="Hip＆Leg">
      <formula>NOT(ISERROR(SEARCH(("Hip＆Leg"),(A1))))</formula>
    </cfRule>
    <cfRule type="containsText" dxfId="26" priority="8" stopIfTrue="1" operator="containsText" text="Back＆Ar">
      <formula>NOT(ISERROR(SEARCH(("Back＆Ar"),(A1))))</formula>
    </cfRule>
    <cfRule type="containsText" dxfId="25" priority="9" stopIfTrue="1" operator="containsText" text="Stretch">
      <formula>NOT(ISERROR(SEARCH(("Stretch"),(A1))))</formula>
    </cfRule>
    <cfRule type="containsText" dxfId="24" priority="10" stopIfTrue="1" operator="containsText" text="Advance">
      <formula>NOT(ISERROR(SEARCH(("Advance"),(A1))))</formula>
    </cfRule>
    <cfRule type="containsText" dxfId="23" priority="11" stopIfTrue="1" operator="containsText" text="Workout">
      <formula>NOT(ISERROR(SEARCH(("Workout"),(A1))))</formula>
    </cfRule>
    <cfRule type="containsText" dxfId="22" priority="12" stopIfTrue="1" operator="containsText" text="Fun">
      <formula>NOT(ISERROR(SEARCH(("Fun"),(A1))))</formula>
    </cfRule>
    <cfRule type="containsText" dxfId="21" priority="13" stopIfTrue="1" operator="containsText" text="Shape up">
      <formula>NOT(ISERROR(SEARCH(("Shape up"),(A1))))</formula>
    </cfRule>
    <cfRule type="containsText" dxfId="20" priority="14" stopIfTrue="1" operator="containsText" text="Xmas">
      <formula>NOT(ISERROR(SEARCH(("Xmas"),(A1))))</formula>
    </cfRule>
    <cfRule type="containsText" dxfId="19" priority="15" stopIfTrue="1" operator="containsText" text="jump">
      <formula>NOT(ISERROR(SEARCH(("jump"),(A1))))</formula>
    </cfRule>
    <cfRule type="containsText" dxfId="18" priority="16" stopIfTrue="1" operator="containsText" text="Body Balance">
      <formula>NOT(ISERROR(SEARCH(("Body Balance"),(A1))))</formula>
    </cfRule>
    <cfRule type="containsText" dxfId="17" priority="17" stopIfTrue="1" operator="containsText" text="Peach Hip">
      <formula>NOT(ISERROR(SEARCH(("Peach Hip"),(A1))))</formula>
    </cfRule>
    <cfRule type="containsText" dxfId="16" priority="18" stopIfTrue="1" operator="containsText" text="WspXmas">
      <formula>NOT(ISERROR(SEARCH(("WspXmas"),(A1))))</formula>
    </cfRule>
    <cfRule type="containsText" dxfId="15" priority="19" stopIfTrue="1" operator="containsText" text="Release&amp;Strength">
      <formula>NOT(ISERROR(SEARCH(("Release&amp;Strength"),(A1))))</formula>
    </cfRule>
    <cfRule type="containsText" dxfId="14" priority="20" stopIfTrue="1" operator="containsText" text="Beauty Pilates">
      <formula>NOT(ISERROR(SEARCH(("Beauty Pilates"),(A1))))</formula>
    </cfRule>
    <cfRule type="containsText" dxfId="13" priority="21" stopIfTrue="1" operator="containsText" text="Waist">
      <formula>NOT(ISERROR(SEARCH(("Waist"),(A1))))</formula>
    </cfRule>
    <cfRule type="containsText" dxfId="12" priority="22" stopIfTrue="1" operator="containsText" text="Pilates Barre">
      <formula>NOT(ISERROR(SEARCH(("Pilates Barre"),(A1))))</formula>
    </cfRule>
    <cfRule type="containsText" dxfId="11" priority="23" stopIfTrue="1" operator="containsText" text="Style up Pilates">
      <formula>NOT(ISERROR(SEARCH(("Style up Pilates"),(A1))))</formula>
    </cfRule>
    <cfRule type="containsText" dxfId="10" priority="24" stopIfTrue="1" operator="containsText" text="pilates lovers">
      <formula>NOT(ISERROR(SEARCH(("pilates lovers"),(A1))))</formula>
    </cfRule>
    <cfRule type="containsText" dxfId="9" priority="25" stopIfTrue="1" operator="containsText" text="Pilates Cardio">
      <formula>NOT(ISERROR(SEARCH(("Pilates Cardio"),(A1))))</formula>
    </cfRule>
    <cfRule type="containsText" dxfId="8" priority="26" stopIfTrue="1" operator="containsText" text="Back＆Spine">
      <formula>NOT(ISERROR(SEARCH(("Back＆Spine"),(A1))))</formula>
    </cfRule>
    <cfRule type="containsText" dxfId="7" priority="27" stopIfTrue="1" operator="containsText" text="Hip Punch">
      <formula>NOT(ISERROR(SEARCH(("Hip Punch"),(A1))))</formula>
    </cfRule>
    <cfRule type="containsText" dxfId="6" priority="28" stopIfTrue="1" operator="containsText" text="Animal">
      <formula>NOT(ISERROR(SEARCH(("Animal"),(A1))))</formula>
    </cfRule>
    <cfRule type="containsText" dxfId="5" priority="29" stopIfTrue="1" operator="containsText" text="neutral">
      <formula>NOT(ISERROR(SEARCH(("neutral"),(A1))))</formula>
    </cfRule>
    <cfRule type="containsText" dxfId="4" priority="30" stopIfTrue="1" operator="containsText" text="Reset Flow">
      <formula>NOT(ISERROR(SEARCH(("Reset Flow"),(A1))))</formula>
    </cfRule>
    <cfRule type="containsText" dxfId="3" priority="31" stopIfTrue="1" operator="containsText" text="Power up Control">
      <formula>NOT(ISERROR(SEARCH(("Power up Control"),(A1))))</formula>
    </cfRule>
  </conditionalFormatting>
  <conditionalFormatting sqref="O78 O92 R92 O100 R100 O104 R104 R116 L120 X120 A130:V132 L133 O133 R133 A134:V136 O137 R137 A138:V140 L141 O141 R141 A142:V144 O145 R145 A146:V148 O149 R149 A150:V152 O153 R153 A154:V156 O157 R157 A158:V160 I161 O161 R161 A162:V1029 A1:AL4 A5 C5 F5 I5 L5 O5 R5 U5 X5 Z5:AL5 A6:AL8 A9 C9 F9 I9 L9 O9 R9 U9 X9 Z9:AL9 A10:AL12 A13 C13 F13 I13 L13 O13 R13 U13 X13 Z13:AL13 A14:AL16 A17 C17 F17 I17 L17 O17 R17 U17 X17 Z17:AL17 A18:AL20 A21 C21 F21 I21 L21 O21 R21 U21 X21 Z21:AL21 A22:AL24 A25 C25 F25 I25 L25 O25 R25 U25 X25 Z25:AL25 A26:AL28 A29 C29 F29 I29 L29 O29 R29 U29 X29 Z29:AL29 A30:AL32 A33 C33 F33 I33 L33 O33 R33 U33 X33 Z33:AL33 A34:AL36 A37 C37 F37 I37 L37 O37 R37 U37 X37 Z37:AL37 A38:AL45 A46 C46 F46 I46 L46 O46 R46 U46 X46 Z46:AL46 A47:AL49 A50 C50 F50 I50 L50 O50 R50 U50 X50 Z50:AL50 A51:AL53 A54 C54 F54 I54 L54 O54 R54 U54 X54 Z54:AL54 A55:AL57 A58 C58 F58 I58 L58 O58 R58 U58 X58 Z58:AL58 A59:AL61 A62 C62 F62 I62 L62 O62 R62 U62 X62 Z62:AL62 A63:AL65 A66 C66 F66 I66 L66 O66 R66 U66 X66 Z66:AL66 A67:AL69 A70 C70 F70 I70 L70 O70 R70 U70 X70 Z70:AL70 A71:AL73 A74 C74 F74 I74 L74 O74 R74 U74 X74 Z74:AL74 A75:AL77 A78 C78 F78 I78 L78 R78 U78 X78 Z78:AL78 A79:AL87 A88 C88 F88 I88 L88 O88 R88 U88 X88 Z88:AL88 A89:AL91 A92 C92 F92 I92 L92 U92 X92 Z92:AL92 A93:AL95 A96 C96 F96 I96 L96 O96 R96 U96 X96 Z96:AL96 A97:AL99 A100 C100 F100 I100 L100 U100 X100 Z100:AL100 A101:AL103 A104 C104 F104 I104 L104 U104 X104 Z104:AL104 A105:AL107 A108 C108 F108 I108 L108 O108 R108 U108 X108 Z108:AL108 A109:AL111 A112 C112 F112 I112 L112 O112 R112 U112 X112 Z112:AL112 A113:AL115 A116 C116 F116 I116 L116 O116 U116 X116 Z116:AL116 A117:AL119 A120 C120 F120 I120 O120 R120 U120 Z120:AL120 A121:V128 W121:AL1029 A129 C129 F129 I129 L129 O129 R129 U129 A133 C133 F133 I133 U133 A137 C137 F137 I137 L137 U137 A141 C141 F141 I141 U141 A145 C145 F145 I145 L145 U145 A149 C149 F149 I149 L149 U149 A153 C153 F153 I153 L153 U153 A157 C157 F157 I157 L157 U157 A161 C161 F161 L161 U161">
    <cfRule type="containsText" dxfId="2" priority="5" stopIfTrue="1" operator="containsText" text="Basic">
      <formula>NOT(ISERROR(SEARCH(("Basic"),(A1))))</formula>
    </cfRule>
  </conditionalFormatting>
  <conditionalFormatting sqref="O78 O92 R92 O100 R100 O104 R104 R116 L120 X120 N130:S130 N131:S131 N132:S132 O133 R133 N134:S134 N135:S135 N136:S136 O137 R137 N138:S138 N139:S139 N140:S140 O141 R141 N142:S142 N143:S143 N144:S144 O145 R145 N146:S146 N147:S147 N148:S148 O149 R149 N150:S150 N151:S151 N152:S152 O153 R153 N154:S154 N155:S155 N156:S156 O157 R157 N158:S158 N159:S159 N160:S160 O161 R161 N162:S162 N163:S163 L133 L141 I161">
    <cfRule type="expression" dxfId="1" priority="4" stopIfTrue="1">
      <formula>ISERROR(N78)=TRUE</formula>
    </cfRule>
  </conditionalFormatting>
  <conditionalFormatting sqref="W3:Y3 W4:Y4 X5 W6:Y6 W7:Y7 W8:Y8 X9 W10:Y10 W11:Y11 W12:Y12 X13 W14:Y14 W15:Y15 W16:Y16 X17 W18:Y18 W19:Y19 W20:Y20 X21 W22:Y22 W23:Y23 W24:Y24 X25 W26:Y26 W27:Y27 W28:Y28 X29 W30:Y30 W31:Y31 W32:Y32 X33 W34:Y34 W35:Y35 W36:Y36 X37 W38:Y38 W39:Y39 W40:Y40 C5 B6:D6 B7:D7 B8:D8 C9 B10:D10 B11:D11 B12:D12 C13 B14:D14 B15:D15 B16:D16 C17 B18:D18 B19:D19 B20:D20 C21 B22:D22 B23:D23 B24:D24 C25 B26:D26 B27:D27 B28:D28 C29 B30:D30 B31:D31 B32:D32 C33 B34:D34 B35:D35 B36:D36 C37 B38:D38 B39:D39 B40:D40 B41:D41 B42:D42 B43:D43 B44:D44 B45:D45 C46 B47:D47 B48:D48 B49:D49 C50 B51:D51 B52:D52 B53:D53 C54 B55:D55 B56:D56 B57:D57 C58 B59:D59 B60:D60 B61:D61 C62 B63:D63 B64:D64 B65:D65 C66 B67:D67 B68:D68 B69:D69 C70 B71:D71 B72:D72 B73:D73 C74 B75:D75 B76:D76 B77:D77 C78 B79:D79 B80:D80 B81:D81 B82:D82 B83:D83 B84:D84 B85:D85 B86:D86 B87:D87 C88 B89:D89 B90:D90 B91:D91 C92 B93:D93 B94:D94 B95:D95 C96 B97:D97 B98:D98 B99:D99 C100 B101:D101 B102:D102 B103:D103 C104 B105:D105 B106:D106 B107:D107 C108 B109:D109 B110:D110 B111:D111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C153 B154:D154 B155:D155 B156:D156 C157 B158:D158 B159:D159 B160:D160 C161 B162:D162 B163:D163 B164:D164 F5 I5 L5 O5 F6:P6 F7:P7 F8:P8 F9 I9 L9 O9 F10:P10 F11:P11 F12:P12 F13 I13 L13 O13 F14:P14 F15:P15 F16:P16 F17 I17 L17 O17 F18:P18 F19:P19 F20:P20 F21 I21 L21 O21 F22:P22 F23:P23 F24:P24 F25 I25 L25 O25 F26:P26 F27:P27 F28:P28 F29 I29 L29 O29 F30:P30 F31:P31 F32:P32 F33 I33 L33 O33 F34:P34 F35:P35 F36:P36 F37 I37 L37 O37 F38:P38 F39:P39 F40:P40 F41:P41 F42:P42 F43:P43 F44:P44 F45:P45 F46 I46 L46 O46 F47:P47 F48:P48 F49:P49 F50 I50 L50 O50 F51:P51 F52:P52 F53:P53 F54 I54 L54 O54 F55:P55 F56:P56 F57:P57 F58 I58 L58 O58 F59:P59 F60:P60 F61:P61 F62 I62 L62 O62 F63:P63 F64:P64 F65:P65 F66 I66 L66 O66 F67:P67 F68:P68 F69:P69 F70 I70 L70 O70 F71:P71 F72:P72 F73:P73 F74 I74 L74 O74 F75:P75 F76:P76 F77:P77 F78 I78 L78 O78 F79:P79 F80:P80 F81:P81 F82:P82 F83:P83 F84:P84 F85:P85 F86:P86 F87:P87 F88 I88 L88 O88 F89:P89 F90:P90 F91:P91 F92 I92 L92 O92 F93:P93 F94:P94 F95:P95 F96 I96 L96 O96 F97:P97 F98:P98 F99:P99 F100 I100 L100 O100 F101:P101 F102:P102 F103:P103 F104 I104 L104 O104 F105:P105 F106:P106 F107:P107 F108 I108 L108 O108 F109:P109 F110:P110 F111:P111 F112 I112 L112 O112 F113:P113 F114:P114 F115:P115 F116 I116 L116 O116 F117:P117 F118:P118 F119:P119 F120 I120 L120 O120 F121:P121 F122:P122 F123:P123 F124:P124 F125:P125 F126:P126 F127:P127 F128:P128 F129 I129 L129 O129 F130:P130 F131:P131 F132:P132 F133 I133 L133 O133 F134:P134 F135:P135 F136:P136 F137 I137 L137 O137 F138:P138 F139:P139 F140:P140 F141 I141 L141 O141 F142:P142 F143:P143 F144:P144 F145 I145 L145 O145 F146:P146 F147:P147 F148:P148 F149 I149 L149 O149 F150:P150 F151:P151 F152:P152 F153 I153 L153 O153 F154:P154 F155:P155 F156:P156 F157 I157 L157 O157 F158:P158 F159:P159 F160:P160 F161 I161 L161 O161 F162:P162 F163:P163 F164:P16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U5 T6:V6 T7:V7 T8:V8 U9 T10:V10 T11:V11 T12:V12 U13 T14:V14 T15:V15 T16:V16 U17 T18:V18 T19:V19 T20:V20 U21 T22:V22 T23:V23 T24:V24 U25 T26:V26 T27:V27 T28:V28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E6 E7 E8 E10 E11 E12 E14 E15 E16 E18 E19 E20 E22 E23 E24 E26 E27 E28 E30 E31 E32 E34 E35 E36 E38 E39 E40 E41 E42 E43 E44 E45 E47 E48 E49 E51 E52 E53 E55 E56 E57 E59 E60 E61 E63 E64 E65 E67 E68 E69 E71 E72 E73 E75 E76 E77 E79 E80 E81 E82 E83 E84 E85 E86 E87 E89 E90 E91 E93 E94 E95 E97 E98 E99 E101 E102 E103 E105 E106 E107 E109 E110 E111 E113 E114 E115 E117 E118 E119 E121 E122 E123 E124 E125 E126 E127 E128 E130 E131 E132 E134 E135 E136 E138 E139 E140 E142 E143 E144 E146 E147 E148 E150 E151 E152 E154 E155 E156 E158 E159 E160 E162 E163 E164 W44 W45 X44:Y44 X45:Y45 X46 X47:Y47 X48:Y48 X49:Y49 X50 X51:Y51 X52:Y52 X53:Y53 X54 X55:Y55 X56:Y56 X57:Y57 X58 X59:Y59 X60:Y60 X61:Y61 X62 X63:Y63 X64:Y64 X65:Y65 X66 X67:Y67 X68:Y68 X69:Y69 X70 X71:Y71 X72:Y72 X73:Y73 X74 X75:Y75 X76:Y76 X77:Y77 X78 X79:Y79 X80:Y80 X81:Y81 W47 W48 W49 W51 W52 W53 W55 W56 W57 W59 W60 W61 W63 W64 W65 W67 W68 W69 W71 W72 W73 W75 W76 W77 W79 W80 W81 W84:Y84 T85 T86 T87 U85:V85 U86:V86 U87:V87 U88 U89:V89 U90:V90 U91:V91 U92 U93:V93 U94:V94 U95:V95 U96 U97:V97 U98:V98 U99:V99 U100 U101:V101 U102:V102 U103:V103 U104 U105:V105 U106:V106 U107:V107 U108 U109:V109 U110:V110 U111:V111 U112 U113:V113 U114:V114 U115:V115 U116 U117:V117 U118:V118 U119:V119 U120 U121:V121 U122:V122 U123:V123 U124:V124 U125:V125 U126:V126 U127:V127 U128:V128 U129 U130:V130 U131:V131 W86:Y86 W87:Y87 X88 W89:Y89 W90:Y90 W91:Y91 X92 W93:Y93 W94:Y94 W95:Y95 X96 W97:Y97 W98:Y98 W99:Y99 X100 W101:Y101 W102:Y102 W103:Y103 X104 W105:Y105 W106:Y106 W107:Y107 X108 W109:Y109 W110:Y110 W111:Y111 X112 W113:Y113 W114:Y114 W115:Y115 X116 W117:Y117 W118:Y118 W119:Y119 X120 W121:Y121 W122:Y122 W123:Y123 T89 T90 T91 T93 T94 T95 T97 T98 T99 T101 T102 T103 T105 T106 T107 T109 T110 T111 T113 T114 T115 T117 T118 T119 T121 T122 T123 T124 T125 T126 T127 T128 T130 T131 W129:Y129 R133 U133 Q134:V134 Q135:V135 R137 U137 Q138:V138 Q139:V139 R141 U141 Q142:V142 Q143:V143 R145 U145 Q146:V146 Q147:V147 R149 U149 Q150:V150 Q151:V151 W149:Y149 R153 U153 Q154:V154 Q155:V155 W153:Y153 R157 U157 Q158:V158 Q159:V159 R161 U161 Q162:V162 Q163:V163">
    <cfRule type="expression" dxfId="0" priority="3" stopIfTrue="1">
      <formula>ISERROR(W3)=TRUE</formula>
    </cfRule>
  </conditionalFormatting>
  <printOptions horizontalCentered="1"/>
  <pageMargins left="0.7" right="0.7" top="0.59055118110236215" bottom="0.59055118110236215" header="0" footer="0"/>
  <pageSetup paperSize="9" scale="25" fitToHeight="0" pageOrder="overThenDown" orientation="portrait" cellComments="atEnd"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'【⚠️❌編集禁止】部門コード'!$B$5:$B$200</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AA84F"/>
    <outlinePr summaryBelow="0" summaryRight="0"/>
  </sheetPr>
  <dimension ref="A1:Z996"/>
  <sheetViews>
    <sheetView workbookViewId="0">
      <pane ySplit="2" topLeftCell="A3" activePane="bottomLeft" state="frozen"/>
      <selection pane="bottomLeft" activeCell="B4" sqref="B4"/>
    </sheetView>
  </sheetViews>
  <sheetFormatPr defaultColWidth="12.6640625" defaultRowHeight="15.75" customHeight="1"/>
  <cols>
    <col min="1" max="1" width="18.109375" customWidth="1"/>
    <col min="2" max="2" width="28.109375" customWidth="1"/>
    <col min="3" max="3" width="21.6640625" customWidth="1"/>
    <col min="4" max="4" width="48" customWidth="1"/>
    <col min="5" max="5" width="18.109375" customWidth="1"/>
  </cols>
  <sheetData>
    <row r="1" spans="1:26" ht="15">
      <c r="A1" s="166"/>
      <c r="B1" s="167"/>
      <c r="C1" s="168"/>
      <c r="D1" s="169"/>
      <c r="E1" s="167"/>
      <c r="F1" s="170" t="s">
        <v>216</v>
      </c>
      <c r="G1" s="171"/>
      <c r="H1" s="172" t="s">
        <v>217</v>
      </c>
      <c r="I1" s="173"/>
      <c r="J1" s="173"/>
      <c r="K1" s="173"/>
      <c r="L1" s="173"/>
      <c r="M1" s="173"/>
      <c r="N1" s="173"/>
      <c r="O1" s="173"/>
      <c r="P1" s="173"/>
      <c r="Q1" s="173"/>
      <c r="R1" s="173"/>
      <c r="S1" s="173"/>
      <c r="T1" s="173"/>
      <c r="U1" s="173"/>
      <c r="V1" s="173"/>
      <c r="W1" s="173"/>
      <c r="X1" s="173"/>
      <c r="Y1" s="173"/>
      <c r="Z1" s="173"/>
    </row>
    <row r="2" spans="1:26" ht="22.5" customHeight="1">
      <c r="A2" s="166" t="s">
        <v>218</v>
      </c>
      <c r="B2" s="166" t="s">
        <v>219</v>
      </c>
      <c r="C2" s="174" t="s">
        <v>220</v>
      </c>
      <c r="D2" s="175" t="s">
        <v>221</v>
      </c>
      <c r="E2" s="166" t="s">
        <v>11</v>
      </c>
      <c r="F2" s="171" t="s">
        <v>17</v>
      </c>
      <c r="G2" s="171" t="s">
        <v>18</v>
      </c>
      <c r="H2" s="173"/>
      <c r="I2" s="173"/>
      <c r="J2" s="173"/>
      <c r="K2" s="173"/>
      <c r="L2" s="173"/>
      <c r="M2" s="173"/>
      <c r="N2" s="173"/>
      <c r="O2" s="173"/>
      <c r="P2" s="173"/>
      <c r="Q2" s="173"/>
      <c r="R2" s="173"/>
      <c r="S2" s="173"/>
      <c r="T2" s="173"/>
      <c r="U2" s="173"/>
      <c r="V2" s="173"/>
      <c r="W2" s="173"/>
      <c r="X2" s="173"/>
      <c r="Y2" s="173"/>
      <c r="Z2" s="173"/>
    </row>
    <row r="3" spans="1:26" ht="22.5" customHeight="1">
      <c r="A3" s="176" t="s">
        <v>222</v>
      </c>
      <c r="B3" s="177" t="s">
        <v>222</v>
      </c>
      <c r="C3" s="178" t="s">
        <v>25</v>
      </c>
      <c r="D3" s="179" t="s">
        <v>26</v>
      </c>
      <c r="E3" s="180">
        <f t="shared" ref="E3:E52" si="0">F3+G3</f>
        <v>24</v>
      </c>
      <c r="F3" s="181">
        <v>20</v>
      </c>
      <c r="G3" s="181">
        <v>4</v>
      </c>
      <c r="H3" s="173"/>
      <c r="I3" s="173"/>
      <c r="J3" s="173"/>
      <c r="K3" s="173"/>
      <c r="L3" s="173"/>
      <c r="M3" s="173"/>
      <c r="N3" s="173"/>
      <c r="O3" s="173"/>
      <c r="P3" s="173"/>
      <c r="Q3" s="173"/>
      <c r="R3" s="173"/>
      <c r="S3" s="173"/>
      <c r="T3" s="173"/>
      <c r="U3" s="173"/>
      <c r="V3" s="173"/>
      <c r="W3" s="173"/>
      <c r="X3" s="173"/>
      <c r="Y3" s="173"/>
      <c r="Z3" s="173"/>
    </row>
    <row r="4" spans="1:26" ht="22.5" customHeight="1">
      <c r="A4" s="176" t="s">
        <v>222</v>
      </c>
      <c r="B4" s="177" t="s">
        <v>222</v>
      </c>
      <c r="C4" s="178" t="s">
        <v>27</v>
      </c>
      <c r="D4" s="182" t="s">
        <v>26</v>
      </c>
      <c r="E4" s="180">
        <f t="shared" si="0"/>
        <v>24</v>
      </c>
      <c r="F4" s="181">
        <v>20</v>
      </c>
      <c r="G4" s="181">
        <v>4</v>
      </c>
      <c r="H4" s="173"/>
      <c r="I4" s="173"/>
      <c r="J4" s="173"/>
      <c r="K4" s="173"/>
      <c r="L4" s="173"/>
      <c r="M4" s="173"/>
      <c r="N4" s="173"/>
      <c r="O4" s="173"/>
      <c r="P4" s="173"/>
      <c r="Q4" s="173"/>
      <c r="R4" s="173"/>
      <c r="S4" s="173"/>
      <c r="T4" s="173"/>
      <c r="U4" s="173"/>
      <c r="V4" s="173"/>
      <c r="W4" s="173"/>
      <c r="X4" s="173"/>
      <c r="Y4" s="173"/>
      <c r="Z4" s="173"/>
    </row>
    <row r="5" spans="1:26" ht="22.5" customHeight="1">
      <c r="A5" s="176" t="s">
        <v>222</v>
      </c>
      <c r="B5" s="177" t="s">
        <v>222</v>
      </c>
      <c r="C5" s="178" t="s">
        <v>110</v>
      </c>
      <c r="D5" s="179" t="s">
        <v>26</v>
      </c>
      <c r="E5" s="180">
        <f t="shared" si="0"/>
        <v>24</v>
      </c>
      <c r="F5" s="181">
        <v>20</v>
      </c>
      <c r="G5" s="181">
        <v>4</v>
      </c>
      <c r="H5" s="173"/>
      <c r="I5" s="173"/>
      <c r="J5" s="173"/>
      <c r="K5" s="173"/>
      <c r="L5" s="173"/>
      <c r="M5" s="173"/>
      <c r="N5" s="173"/>
      <c r="O5" s="173"/>
      <c r="P5" s="173"/>
      <c r="Q5" s="173"/>
      <c r="R5" s="173"/>
      <c r="S5" s="173"/>
      <c r="T5" s="173"/>
      <c r="U5" s="173"/>
      <c r="V5" s="173"/>
      <c r="W5" s="173"/>
      <c r="X5" s="173"/>
      <c r="Y5" s="173"/>
      <c r="Z5" s="173"/>
    </row>
    <row r="6" spans="1:26" ht="22.5" customHeight="1">
      <c r="A6" s="183" t="s">
        <v>223</v>
      </c>
      <c r="B6" s="184" t="s">
        <v>223</v>
      </c>
      <c r="C6" s="185" t="s">
        <v>23</v>
      </c>
      <c r="D6" s="182" t="s">
        <v>24</v>
      </c>
      <c r="E6" s="180">
        <f t="shared" si="0"/>
        <v>24</v>
      </c>
      <c r="F6" s="181">
        <v>20</v>
      </c>
      <c r="G6" s="181">
        <v>4</v>
      </c>
      <c r="H6" s="173"/>
      <c r="I6" s="173"/>
      <c r="J6" s="173"/>
      <c r="K6" s="173"/>
      <c r="L6" s="173"/>
      <c r="M6" s="173"/>
      <c r="N6" s="173"/>
      <c r="O6" s="173"/>
      <c r="P6" s="173"/>
      <c r="Q6" s="173"/>
      <c r="R6" s="173"/>
      <c r="S6" s="173"/>
      <c r="T6" s="173"/>
      <c r="U6" s="173"/>
      <c r="V6" s="173"/>
      <c r="W6" s="173"/>
      <c r="X6" s="173"/>
      <c r="Y6" s="173"/>
      <c r="Z6" s="173"/>
    </row>
    <row r="7" spans="1:26" ht="22.5" customHeight="1">
      <c r="A7" s="183" t="s">
        <v>223</v>
      </c>
      <c r="B7" s="184" t="s">
        <v>223</v>
      </c>
      <c r="C7" s="185" t="s">
        <v>34</v>
      </c>
      <c r="D7" s="179" t="s">
        <v>24</v>
      </c>
      <c r="E7" s="180">
        <f t="shared" si="0"/>
        <v>24</v>
      </c>
      <c r="F7" s="181">
        <v>20</v>
      </c>
      <c r="G7" s="181">
        <v>4</v>
      </c>
      <c r="H7" s="173"/>
      <c r="I7" s="173"/>
      <c r="J7" s="173"/>
      <c r="K7" s="173"/>
      <c r="L7" s="173"/>
      <c r="M7" s="173"/>
      <c r="N7" s="173"/>
      <c r="O7" s="173"/>
      <c r="P7" s="173"/>
      <c r="Q7" s="173"/>
      <c r="R7" s="173"/>
      <c r="S7" s="173"/>
      <c r="T7" s="173"/>
      <c r="U7" s="173"/>
      <c r="V7" s="173"/>
      <c r="W7" s="173"/>
      <c r="X7" s="173"/>
      <c r="Y7" s="173"/>
      <c r="Z7" s="173"/>
    </row>
    <row r="8" spans="1:26" ht="22.5" customHeight="1">
      <c r="A8" s="183" t="s">
        <v>223</v>
      </c>
      <c r="B8" s="184" t="s">
        <v>223</v>
      </c>
      <c r="C8" s="186" t="s">
        <v>112</v>
      </c>
      <c r="D8" s="182" t="s">
        <v>24</v>
      </c>
      <c r="E8" s="180">
        <f t="shared" si="0"/>
        <v>24</v>
      </c>
      <c r="F8" s="181">
        <v>20</v>
      </c>
      <c r="G8" s="181">
        <v>4</v>
      </c>
      <c r="H8" s="173"/>
      <c r="I8" s="173"/>
      <c r="J8" s="173"/>
      <c r="K8" s="173"/>
      <c r="L8" s="173"/>
      <c r="M8" s="173"/>
      <c r="N8" s="173"/>
      <c r="O8" s="173"/>
      <c r="P8" s="173"/>
      <c r="Q8" s="173"/>
      <c r="R8" s="173"/>
      <c r="S8" s="173"/>
      <c r="T8" s="173"/>
      <c r="U8" s="173"/>
      <c r="V8" s="173"/>
      <c r="W8" s="173"/>
      <c r="X8" s="173"/>
      <c r="Y8" s="173"/>
      <c r="Z8" s="173"/>
    </row>
    <row r="9" spans="1:26" ht="22.5" customHeight="1">
      <c r="A9" s="183" t="s">
        <v>224</v>
      </c>
      <c r="B9" s="184" t="s">
        <v>224</v>
      </c>
      <c r="C9" s="186" t="s">
        <v>21</v>
      </c>
      <c r="D9" s="179" t="s">
        <v>22</v>
      </c>
      <c r="E9" s="180">
        <f t="shared" si="0"/>
        <v>24</v>
      </c>
      <c r="F9" s="181">
        <v>20</v>
      </c>
      <c r="G9" s="181">
        <v>4</v>
      </c>
      <c r="H9" s="173"/>
      <c r="I9" s="173"/>
      <c r="J9" s="173"/>
      <c r="K9" s="173"/>
      <c r="L9" s="173"/>
      <c r="M9" s="173"/>
      <c r="N9" s="173"/>
      <c r="O9" s="173"/>
      <c r="P9" s="173"/>
      <c r="Q9" s="173"/>
      <c r="R9" s="173"/>
      <c r="S9" s="173"/>
      <c r="T9" s="173"/>
      <c r="U9" s="173"/>
      <c r="V9" s="173"/>
      <c r="W9" s="173"/>
      <c r="X9" s="173"/>
      <c r="Y9" s="173"/>
      <c r="Z9" s="173"/>
    </row>
    <row r="10" spans="1:26" ht="22.5" customHeight="1">
      <c r="A10" s="183" t="s">
        <v>224</v>
      </c>
      <c r="B10" s="184" t="s">
        <v>224</v>
      </c>
      <c r="C10" s="186" t="s">
        <v>141</v>
      </c>
      <c r="D10" s="182" t="s">
        <v>22</v>
      </c>
      <c r="E10" s="180">
        <f t="shared" si="0"/>
        <v>24</v>
      </c>
      <c r="F10" s="181">
        <v>20</v>
      </c>
      <c r="G10" s="181">
        <v>4</v>
      </c>
      <c r="H10" s="173"/>
      <c r="I10" s="173"/>
      <c r="J10" s="173"/>
      <c r="K10" s="173"/>
      <c r="L10" s="173"/>
      <c r="M10" s="173"/>
      <c r="N10" s="173"/>
      <c r="O10" s="173"/>
      <c r="P10" s="173"/>
      <c r="Q10" s="173"/>
      <c r="R10" s="173"/>
      <c r="S10" s="173"/>
      <c r="T10" s="173"/>
      <c r="U10" s="173"/>
      <c r="V10" s="173"/>
      <c r="W10" s="173"/>
      <c r="X10" s="173"/>
      <c r="Y10" s="173"/>
      <c r="Z10" s="173"/>
    </row>
    <row r="11" spans="1:26" ht="22.5" customHeight="1">
      <c r="A11" s="183" t="s">
        <v>225</v>
      </c>
      <c r="B11" s="184" t="s">
        <v>226</v>
      </c>
      <c r="C11" s="186" t="s">
        <v>28</v>
      </c>
      <c r="D11" s="179" t="s">
        <v>29</v>
      </c>
      <c r="E11" s="180">
        <f t="shared" si="0"/>
        <v>24</v>
      </c>
      <c r="F11" s="181">
        <v>20</v>
      </c>
      <c r="G11" s="181">
        <v>4</v>
      </c>
      <c r="H11" s="173"/>
      <c r="I11" s="173"/>
      <c r="J11" s="173"/>
      <c r="K11" s="173"/>
      <c r="L11" s="173"/>
      <c r="M11" s="173"/>
      <c r="N11" s="173"/>
      <c r="O11" s="173"/>
      <c r="P11" s="173"/>
      <c r="Q11" s="173"/>
      <c r="R11" s="173"/>
      <c r="S11" s="173"/>
      <c r="T11" s="173"/>
      <c r="U11" s="173"/>
      <c r="V11" s="173"/>
      <c r="W11" s="173"/>
      <c r="X11" s="173"/>
      <c r="Y11" s="173"/>
      <c r="Z11" s="173"/>
    </row>
    <row r="12" spans="1:26" ht="22.5" customHeight="1">
      <c r="A12" s="183" t="s">
        <v>225</v>
      </c>
      <c r="B12" s="184" t="s">
        <v>226</v>
      </c>
      <c r="C12" s="186" t="s">
        <v>35</v>
      </c>
      <c r="D12" s="182" t="s">
        <v>29</v>
      </c>
      <c r="E12" s="180">
        <f t="shared" si="0"/>
        <v>24</v>
      </c>
      <c r="F12" s="181">
        <v>20</v>
      </c>
      <c r="G12" s="181">
        <v>4</v>
      </c>
      <c r="H12" s="173"/>
      <c r="I12" s="173"/>
      <c r="J12" s="173"/>
      <c r="K12" s="173"/>
      <c r="L12" s="173"/>
      <c r="M12" s="173"/>
      <c r="N12" s="173"/>
      <c r="O12" s="173"/>
      <c r="P12" s="173"/>
      <c r="Q12" s="173"/>
      <c r="R12" s="173"/>
      <c r="S12" s="173"/>
      <c r="T12" s="173"/>
      <c r="U12" s="173"/>
      <c r="V12" s="173"/>
      <c r="W12" s="173"/>
      <c r="X12" s="173"/>
      <c r="Y12" s="173"/>
      <c r="Z12" s="173"/>
    </row>
    <row r="13" spans="1:26" ht="22.5" customHeight="1">
      <c r="A13" s="187" t="s">
        <v>227</v>
      </c>
      <c r="B13" s="188" t="s">
        <v>228</v>
      </c>
      <c r="C13" s="189" t="s">
        <v>32</v>
      </c>
      <c r="D13" s="179" t="s">
        <v>33</v>
      </c>
      <c r="E13" s="180">
        <f t="shared" si="0"/>
        <v>24</v>
      </c>
      <c r="F13" s="181">
        <v>20</v>
      </c>
      <c r="G13" s="181">
        <v>4</v>
      </c>
      <c r="H13" s="173"/>
      <c r="I13" s="173"/>
      <c r="J13" s="173"/>
      <c r="K13" s="173"/>
      <c r="L13" s="173"/>
      <c r="M13" s="173"/>
      <c r="N13" s="173"/>
      <c r="O13" s="173"/>
      <c r="P13" s="173"/>
      <c r="Q13" s="173"/>
      <c r="R13" s="173"/>
      <c r="S13" s="173"/>
      <c r="T13" s="173"/>
      <c r="U13" s="173"/>
      <c r="V13" s="173"/>
      <c r="W13" s="173"/>
      <c r="X13" s="173"/>
      <c r="Y13" s="173"/>
      <c r="Z13" s="173"/>
    </row>
    <row r="14" spans="1:26" ht="22.5" customHeight="1">
      <c r="A14" s="187" t="s">
        <v>227</v>
      </c>
      <c r="B14" s="188" t="s">
        <v>228</v>
      </c>
      <c r="C14" s="189" t="s">
        <v>102</v>
      </c>
      <c r="D14" s="182" t="s">
        <v>33</v>
      </c>
      <c r="E14" s="180">
        <f t="shared" si="0"/>
        <v>24</v>
      </c>
      <c r="F14" s="181">
        <v>24</v>
      </c>
      <c r="G14" s="181">
        <v>0</v>
      </c>
      <c r="H14" s="173"/>
      <c r="I14" s="173"/>
      <c r="J14" s="173"/>
      <c r="K14" s="173"/>
      <c r="L14" s="173"/>
      <c r="M14" s="173"/>
      <c r="N14" s="173"/>
      <c r="O14" s="173"/>
      <c r="P14" s="173"/>
      <c r="Q14" s="173"/>
      <c r="R14" s="173"/>
      <c r="S14" s="173"/>
      <c r="T14" s="173"/>
      <c r="U14" s="173"/>
      <c r="V14" s="173"/>
      <c r="W14" s="173"/>
      <c r="X14" s="173"/>
      <c r="Y14" s="173"/>
      <c r="Z14" s="173"/>
    </row>
    <row r="15" spans="1:26" ht="22.5" customHeight="1">
      <c r="A15" s="176" t="s">
        <v>123</v>
      </c>
      <c r="B15" s="177" t="s">
        <v>123</v>
      </c>
      <c r="C15" s="177" t="s">
        <v>124</v>
      </c>
      <c r="D15" s="179" t="s">
        <v>229</v>
      </c>
      <c r="E15" s="180">
        <f t="shared" si="0"/>
        <v>24</v>
      </c>
      <c r="F15" s="181">
        <v>24</v>
      </c>
      <c r="G15" s="181">
        <v>0</v>
      </c>
      <c r="H15" s="173"/>
      <c r="I15" s="173"/>
      <c r="J15" s="173"/>
      <c r="K15" s="173"/>
      <c r="L15" s="173"/>
      <c r="M15" s="173"/>
      <c r="N15" s="173"/>
      <c r="O15" s="173"/>
      <c r="P15" s="173"/>
      <c r="Q15" s="173"/>
      <c r="R15" s="173"/>
      <c r="S15" s="173"/>
      <c r="T15" s="173"/>
      <c r="U15" s="173"/>
      <c r="V15" s="173"/>
      <c r="W15" s="173"/>
      <c r="X15" s="173"/>
      <c r="Y15" s="173"/>
      <c r="Z15" s="173"/>
    </row>
    <row r="16" spans="1:26" ht="22.5" customHeight="1">
      <c r="A16" s="176" t="s">
        <v>137</v>
      </c>
      <c r="B16" s="177" t="s">
        <v>230</v>
      </c>
      <c r="C16" s="190" t="s">
        <v>139</v>
      </c>
      <c r="D16" s="191"/>
      <c r="E16" s="180">
        <f t="shared" si="0"/>
        <v>24</v>
      </c>
      <c r="F16" s="181">
        <v>24</v>
      </c>
      <c r="G16" s="181">
        <v>0</v>
      </c>
      <c r="H16" s="173"/>
      <c r="I16" s="173"/>
      <c r="J16" s="173"/>
      <c r="K16" s="173"/>
      <c r="L16" s="173"/>
      <c r="M16" s="173"/>
      <c r="N16" s="173"/>
      <c r="O16" s="173"/>
      <c r="P16" s="173"/>
      <c r="Q16" s="173"/>
      <c r="R16" s="173"/>
      <c r="S16" s="173"/>
      <c r="T16" s="173"/>
      <c r="U16" s="173"/>
      <c r="V16" s="173"/>
      <c r="W16" s="173"/>
      <c r="X16" s="173"/>
      <c r="Y16" s="173"/>
      <c r="Z16" s="173"/>
    </row>
    <row r="17" spans="1:26" ht="22.5" customHeight="1">
      <c r="A17" s="192" t="s">
        <v>89</v>
      </c>
      <c r="B17" s="193" t="s">
        <v>90</v>
      </c>
      <c r="C17" s="194" t="s">
        <v>91</v>
      </c>
      <c r="D17" s="179" t="s">
        <v>231</v>
      </c>
      <c r="E17" s="180">
        <f t="shared" si="0"/>
        <v>24</v>
      </c>
      <c r="F17" s="181">
        <v>24</v>
      </c>
      <c r="G17" s="181">
        <v>0</v>
      </c>
      <c r="H17" s="173"/>
      <c r="I17" s="173"/>
      <c r="J17" s="173"/>
      <c r="K17" s="173"/>
      <c r="L17" s="173"/>
      <c r="M17" s="173"/>
      <c r="N17" s="173"/>
      <c r="O17" s="173"/>
      <c r="P17" s="173"/>
      <c r="Q17" s="173"/>
      <c r="R17" s="173"/>
      <c r="S17" s="173"/>
      <c r="T17" s="173"/>
      <c r="U17" s="173"/>
      <c r="V17" s="173"/>
      <c r="W17" s="173"/>
      <c r="X17" s="173"/>
      <c r="Y17" s="173"/>
      <c r="Z17" s="173"/>
    </row>
    <row r="18" spans="1:26" ht="22.5" customHeight="1">
      <c r="A18" s="195" t="s">
        <v>232</v>
      </c>
      <c r="B18" s="196" t="s">
        <v>93</v>
      </c>
      <c r="C18" s="197" t="s">
        <v>94</v>
      </c>
      <c r="D18" s="191"/>
      <c r="E18" s="180">
        <f t="shared" si="0"/>
        <v>24</v>
      </c>
      <c r="F18" s="181">
        <v>24</v>
      </c>
      <c r="G18" s="181">
        <v>0</v>
      </c>
      <c r="H18" s="173"/>
      <c r="I18" s="173"/>
      <c r="J18" s="173"/>
      <c r="K18" s="173"/>
      <c r="L18" s="173"/>
      <c r="M18" s="173"/>
      <c r="N18" s="173"/>
      <c r="O18" s="173"/>
      <c r="P18" s="173"/>
      <c r="Q18" s="173"/>
      <c r="R18" s="173"/>
      <c r="S18" s="173"/>
      <c r="T18" s="173"/>
      <c r="U18" s="173"/>
      <c r="V18" s="173"/>
      <c r="W18" s="173"/>
      <c r="X18" s="173"/>
      <c r="Y18" s="173"/>
      <c r="Z18" s="173"/>
    </row>
    <row r="19" spans="1:26" ht="22.5" customHeight="1">
      <c r="A19" s="195" t="s">
        <v>232</v>
      </c>
      <c r="B19" s="196" t="s">
        <v>93</v>
      </c>
      <c r="C19" s="197" t="s">
        <v>106</v>
      </c>
      <c r="D19" s="198"/>
      <c r="E19" s="180">
        <f t="shared" si="0"/>
        <v>24</v>
      </c>
      <c r="F19" s="181">
        <v>24</v>
      </c>
      <c r="G19" s="181">
        <v>0</v>
      </c>
      <c r="H19" s="173"/>
      <c r="I19" s="173"/>
      <c r="J19" s="173"/>
      <c r="K19" s="173"/>
      <c r="L19" s="173"/>
      <c r="M19" s="173"/>
      <c r="N19" s="173"/>
      <c r="O19" s="173"/>
      <c r="P19" s="173"/>
      <c r="Q19" s="173"/>
      <c r="R19" s="173"/>
      <c r="S19" s="173"/>
      <c r="T19" s="173"/>
      <c r="U19" s="173"/>
      <c r="V19" s="173"/>
      <c r="W19" s="173"/>
      <c r="X19" s="173"/>
      <c r="Y19" s="173"/>
      <c r="Z19" s="173"/>
    </row>
    <row r="20" spans="1:26" ht="22.5" customHeight="1">
      <c r="A20" s="199" t="s">
        <v>183</v>
      </c>
      <c r="B20" s="184" t="s">
        <v>184</v>
      </c>
      <c r="C20" s="186" t="s">
        <v>38</v>
      </c>
      <c r="D20" s="182" t="s">
        <v>39</v>
      </c>
      <c r="E20" s="180">
        <f t="shared" si="0"/>
        <v>24</v>
      </c>
      <c r="F20" s="181">
        <v>24</v>
      </c>
      <c r="G20" s="181">
        <v>0</v>
      </c>
      <c r="H20" s="173"/>
      <c r="I20" s="173"/>
      <c r="J20" s="173"/>
      <c r="K20" s="173"/>
      <c r="L20" s="173"/>
      <c r="M20" s="173"/>
      <c r="N20" s="173"/>
      <c r="O20" s="173"/>
      <c r="P20" s="173"/>
      <c r="Q20" s="173"/>
      <c r="R20" s="173"/>
      <c r="S20" s="173"/>
      <c r="T20" s="173"/>
      <c r="U20" s="173"/>
      <c r="V20" s="173"/>
      <c r="W20" s="173"/>
      <c r="X20" s="173"/>
      <c r="Y20" s="173"/>
      <c r="Z20" s="173"/>
    </row>
    <row r="21" spans="1:26" ht="22.5" customHeight="1">
      <c r="A21" s="195" t="s">
        <v>120</v>
      </c>
      <c r="B21" s="196" t="s">
        <v>121</v>
      </c>
      <c r="C21" s="197" t="s">
        <v>122</v>
      </c>
      <c r="D21" s="198"/>
      <c r="E21" s="180">
        <f t="shared" si="0"/>
        <v>24</v>
      </c>
      <c r="F21" s="181">
        <v>24</v>
      </c>
      <c r="G21" s="181">
        <v>0</v>
      </c>
      <c r="H21" s="173"/>
      <c r="I21" s="173"/>
      <c r="J21" s="173"/>
      <c r="K21" s="173"/>
      <c r="L21" s="173"/>
      <c r="M21" s="173"/>
      <c r="N21" s="173"/>
      <c r="O21" s="173"/>
      <c r="P21" s="173"/>
      <c r="Q21" s="173"/>
      <c r="R21" s="173"/>
      <c r="S21" s="173"/>
      <c r="T21" s="173"/>
      <c r="U21" s="173"/>
      <c r="V21" s="173"/>
      <c r="W21" s="173"/>
      <c r="X21" s="173"/>
      <c r="Y21" s="173"/>
      <c r="Z21" s="173"/>
    </row>
    <row r="22" spans="1:26" ht="22.5" customHeight="1">
      <c r="A22" s="195" t="s">
        <v>233</v>
      </c>
      <c r="B22" s="196" t="s">
        <v>135</v>
      </c>
      <c r="C22" s="197" t="s">
        <v>136</v>
      </c>
      <c r="D22" s="191"/>
      <c r="E22" s="180">
        <f t="shared" si="0"/>
        <v>24</v>
      </c>
      <c r="F22" s="181">
        <v>24</v>
      </c>
      <c r="G22" s="181">
        <v>0</v>
      </c>
      <c r="H22" s="173"/>
      <c r="I22" s="173"/>
      <c r="J22" s="173"/>
      <c r="K22" s="173"/>
      <c r="L22" s="173"/>
      <c r="M22" s="173"/>
      <c r="N22" s="173"/>
      <c r="O22" s="173"/>
      <c r="P22" s="173"/>
      <c r="Q22" s="173"/>
      <c r="R22" s="173"/>
      <c r="S22" s="173"/>
      <c r="T22" s="173"/>
      <c r="U22" s="173"/>
      <c r="V22" s="173"/>
      <c r="W22" s="173"/>
      <c r="X22" s="173"/>
      <c r="Y22" s="173"/>
      <c r="Z22" s="173"/>
    </row>
    <row r="23" spans="1:26" ht="22.5" customHeight="1">
      <c r="A23" s="195" t="s">
        <v>233</v>
      </c>
      <c r="B23" s="196" t="s">
        <v>135</v>
      </c>
      <c r="C23" s="197" t="s">
        <v>152</v>
      </c>
      <c r="D23" s="198"/>
      <c r="E23" s="180">
        <f t="shared" si="0"/>
        <v>24</v>
      </c>
      <c r="F23" s="181">
        <v>24</v>
      </c>
      <c r="G23" s="181">
        <v>0</v>
      </c>
      <c r="H23" s="173"/>
      <c r="I23" s="173"/>
      <c r="J23" s="173"/>
      <c r="K23" s="173"/>
      <c r="L23" s="173"/>
      <c r="M23" s="173"/>
      <c r="N23" s="173"/>
      <c r="O23" s="173"/>
      <c r="P23" s="173"/>
      <c r="Q23" s="173"/>
      <c r="R23" s="173"/>
      <c r="S23" s="173"/>
      <c r="T23" s="173"/>
      <c r="U23" s="173"/>
      <c r="V23" s="173"/>
      <c r="W23" s="173"/>
      <c r="X23" s="173"/>
      <c r="Y23" s="173"/>
      <c r="Z23" s="173"/>
    </row>
    <row r="24" spans="1:26" ht="22.5" customHeight="1">
      <c r="A24" s="192" t="s">
        <v>234</v>
      </c>
      <c r="B24" s="193" t="s">
        <v>104</v>
      </c>
      <c r="C24" s="194" t="s">
        <v>19</v>
      </c>
      <c r="D24" s="182" t="s">
        <v>20</v>
      </c>
      <c r="E24" s="180">
        <f t="shared" si="0"/>
        <v>24</v>
      </c>
      <c r="F24" s="181">
        <v>24</v>
      </c>
      <c r="G24" s="181">
        <v>0</v>
      </c>
      <c r="H24" s="173"/>
      <c r="I24" s="173"/>
      <c r="J24" s="173"/>
      <c r="K24" s="173"/>
      <c r="L24" s="173"/>
      <c r="M24" s="173"/>
      <c r="N24" s="173"/>
      <c r="O24" s="173"/>
      <c r="P24" s="173"/>
      <c r="Q24" s="173"/>
      <c r="R24" s="173"/>
      <c r="S24" s="173"/>
      <c r="T24" s="173"/>
      <c r="U24" s="173"/>
      <c r="V24" s="173"/>
      <c r="W24" s="173"/>
      <c r="X24" s="173"/>
      <c r="Y24" s="173"/>
      <c r="Z24" s="173"/>
    </row>
    <row r="25" spans="1:26" ht="22.5" customHeight="1">
      <c r="A25" s="192" t="s">
        <v>234</v>
      </c>
      <c r="B25" s="193" t="s">
        <v>104</v>
      </c>
      <c r="C25" s="194" t="s">
        <v>119</v>
      </c>
      <c r="D25" s="179" t="s">
        <v>20</v>
      </c>
      <c r="E25" s="180">
        <f t="shared" si="0"/>
        <v>24</v>
      </c>
      <c r="F25" s="181">
        <v>24</v>
      </c>
      <c r="G25" s="181">
        <v>0</v>
      </c>
      <c r="H25" s="173"/>
      <c r="I25" s="173"/>
      <c r="J25" s="173"/>
      <c r="K25" s="173"/>
      <c r="L25" s="173"/>
      <c r="M25" s="173"/>
      <c r="N25" s="173"/>
      <c r="O25" s="173"/>
      <c r="P25" s="173"/>
      <c r="Q25" s="173"/>
      <c r="R25" s="173"/>
      <c r="S25" s="173"/>
      <c r="T25" s="173"/>
      <c r="U25" s="173"/>
      <c r="V25" s="173"/>
      <c r="W25" s="173"/>
      <c r="X25" s="173"/>
      <c r="Y25" s="173"/>
      <c r="Z25" s="173"/>
    </row>
    <row r="26" spans="1:26" ht="22.5" customHeight="1">
      <c r="A26" s="200" t="s">
        <v>235</v>
      </c>
      <c r="B26" s="188" t="s">
        <v>117</v>
      </c>
      <c r="C26" s="189" t="s">
        <v>36</v>
      </c>
      <c r="D26" s="182" t="s">
        <v>37</v>
      </c>
      <c r="E26" s="180">
        <f t="shared" si="0"/>
        <v>24</v>
      </c>
      <c r="F26" s="181">
        <v>24</v>
      </c>
      <c r="G26" s="181">
        <v>0</v>
      </c>
      <c r="H26" s="201"/>
      <c r="I26" s="201"/>
      <c r="J26" s="201"/>
      <c r="K26" s="201"/>
      <c r="L26" s="201"/>
      <c r="M26" s="201"/>
      <c r="N26" s="201"/>
      <c r="O26" s="201"/>
      <c r="P26" s="201"/>
      <c r="Q26" s="201"/>
      <c r="R26" s="201"/>
      <c r="S26" s="201"/>
      <c r="T26" s="201"/>
      <c r="U26" s="201"/>
      <c r="V26" s="201"/>
      <c r="W26" s="201"/>
      <c r="X26" s="201"/>
      <c r="Y26" s="201"/>
      <c r="Z26" s="201"/>
    </row>
    <row r="27" spans="1:26" ht="22.5" customHeight="1">
      <c r="A27" s="200" t="s">
        <v>235</v>
      </c>
      <c r="B27" s="188" t="s">
        <v>117</v>
      </c>
      <c r="C27" s="189" t="s">
        <v>131</v>
      </c>
      <c r="D27" s="179" t="s">
        <v>37</v>
      </c>
      <c r="E27" s="180">
        <f t="shared" si="0"/>
        <v>24</v>
      </c>
      <c r="F27" s="181">
        <v>24</v>
      </c>
      <c r="G27" s="181">
        <v>0</v>
      </c>
      <c r="H27" s="201"/>
      <c r="I27" s="201"/>
      <c r="J27" s="201"/>
      <c r="K27" s="201"/>
      <c r="L27" s="201"/>
      <c r="M27" s="201"/>
      <c r="N27" s="201"/>
      <c r="O27" s="201"/>
      <c r="P27" s="201"/>
      <c r="Q27" s="201"/>
      <c r="R27" s="201"/>
      <c r="S27" s="201"/>
      <c r="T27" s="201"/>
      <c r="U27" s="201"/>
      <c r="V27" s="201"/>
      <c r="W27" s="201"/>
      <c r="X27" s="201"/>
      <c r="Y27" s="201"/>
      <c r="Z27" s="201"/>
    </row>
    <row r="28" spans="1:26" ht="22.5" customHeight="1">
      <c r="A28" s="199" t="s">
        <v>236</v>
      </c>
      <c r="B28" s="184" t="s">
        <v>85</v>
      </c>
      <c r="C28" s="186" t="s">
        <v>86</v>
      </c>
      <c r="D28" s="191"/>
      <c r="E28" s="180">
        <f t="shared" si="0"/>
        <v>24</v>
      </c>
      <c r="F28" s="181">
        <v>24</v>
      </c>
      <c r="G28" s="181">
        <v>0</v>
      </c>
      <c r="H28" s="173"/>
      <c r="I28" s="173"/>
      <c r="J28" s="173"/>
      <c r="K28" s="173"/>
      <c r="L28" s="173"/>
      <c r="M28" s="173"/>
      <c r="N28" s="173"/>
      <c r="O28" s="173"/>
      <c r="P28" s="173"/>
      <c r="Q28" s="173"/>
      <c r="R28" s="173"/>
      <c r="S28" s="173"/>
      <c r="T28" s="173"/>
      <c r="U28" s="173"/>
      <c r="V28" s="173"/>
      <c r="W28" s="173"/>
      <c r="X28" s="173"/>
      <c r="Y28" s="173"/>
      <c r="Z28" s="173"/>
    </row>
    <row r="29" spans="1:26" ht="22.5" customHeight="1">
      <c r="A29" s="199" t="s">
        <v>236</v>
      </c>
      <c r="B29" s="184" t="s">
        <v>85</v>
      </c>
      <c r="C29" s="186" t="s">
        <v>100</v>
      </c>
      <c r="D29" s="198"/>
      <c r="E29" s="180">
        <f t="shared" si="0"/>
        <v>24</v>
      </c>
      <c r="F29" s="181">
        <v>24</v>
      </c>
      <c r="G29" s="181">
        <v>0</v>
      </c>
      <c r="H29" s="173"/>
      <c r="I29" s="173"/>
      <c r="J29" s="173"/>
      <c r="K29" s="173"/>
      <c r="L29" s="173"/>
      <c r="M29" s="173"/>
      <c r="N29" s="173"/>
      <c r="O29" s="173"/>
      <c r="P29" s="173"/>
      <c r="Q29" s="173"/>
      <c r="R29" s="173"/>
      <c r="S29" s="173"/>
      <c r="T29" s="173"/>
      <c r="U29" s="173"/>
      <c r="V29" s="173"/>
      <c r="W29" s="173"/>
      <c r="X29" s="173"/>
      <c r="Y29" s="173"/>
      <c r="Z29" s="173"/>
    </row>
    <row r="30" spans="1:26" ht="22.5" customHeight="1">
      <c r="A30" s="199" t="s">
        <v>113</v>
      </c>
      <c r="B30" s="184" t="s">
        <v>114</v>
      </c>
      <c r="C30" s="186" t="s">
        <v>115</v>
      </c>
      <c r="D30" s="191"/>
      <c r="E30" s="180">
        <f t="shared" si="0"/>
        <v>24</v>
      </c>
      <c r="F30" s="181">
        <v>24</v>
      </c>
      <c r="G30" s="181">
        <v>0</v>
      </c>
      <c r="H30" s="173"/>
      <c r="I30" s="173"/>
      <c r="J30" s="173"/>
      <c r="K30" s="173"/>
      <c r="L30" s="173"/>
      <c r="M30" s="173"/>
      <c r="N30" s="173"/>
      <c r="O30" s="173"/>
      <c r="P30" s="173"/>
      <c r="Q30" s="173"/>
      <c r="R30" s="173"/>
      <c r="S30" s="173"/>
      <c r="T30" s="173"/>
      <c r="U30" s="173"/>
      <c r="V30" s="173"/>
      <c r="W30" s="173"/>
      <c r="X30" s="173"/>
      <c r="Y30" s="173"/>
      <c r="Z30" s="173"/>
    </row>
    <row r="31" spans="1:26" ht="22.5" customHeight="1">
      <c r="A31" s="199" t="s">
        <v>158</v>
      </c>
      <c r="B31" s="184" t="s">
        <v>237</v>
      </c>
      <c r="C31" s="186" t="s">
        <v>173</v>
      </c>
      <c r="D31" s="198"/>
      <c r="E31" s="180">
        <f t="shared" si="0"/>
        <v>24</v>
      </c>
      <c r="F31" s="181">
        <v>24</v>
      </c>
      <c r="G31" s="181">
        <v>0</v>
      </c>
      <c r="H31" s="173"/>
      <c r="I31" s="173"/>
      <c r="J31" s="173"/>
      <c r="K31" s="173"/>
      <c r="L31" s="173"/>
      <c r="M31" s="173"/>
      <c r="N31" s="173"/>
      <c r="O31" s="173"/>
      <c r="P31" s="173"/>
      <c r="Q31" s="173"/>
      <c r="R31" s="173"/>
      <c r="S31" s="173"/>
      <c r="T31" s="173"/>
      <c r="U31" s="173"/>
      <c r="V31" s="173"/>
      <c r="W31" s="173"/>
      <c r="X31" s="173"/>
      <c r="Y31" s="173"/>
      <c r="Z31" s="173"/>
    </row>
    <row r="32" spans="1:26" ht="22.5" customHeight="1">
      <c r="A32" s="200" t="s">
        <v>238</v>
      </c>
      <c r="B32" s="188" t="s">
        <v>146</v>
      </c>
      <c r="C32" s="189" t="s">
        <v>147</v>
      </c>
      <c r="D32" s="182" t="s">
        <v>239</v>
      </c>
      <c r="E32" s="180">
        <f t="shared" si="0"/>
        <v>24</v>
      </c>
      <c r="F32" s="181">
        <v>24</v>
      </c>
      <c r="G32" s="181">
        <v>0</v>
      </c>
      <c r="H32" s="173"/>
      <c r="I32" s="173"/>
      <c r="J32" s="173"/>
      <c r="K32" s="173"/>
      <c r="L32" s="173"/>
      <c r="M32" s="173"/>
      <c r="N32" s="173"/>
      <c r="O32" s="173"/>
      <c r="P32" s="173"/>
      <c r="Q32" s="173"/>
      <c r="R32" s="173"/>
      <c r="S32" s="173"/>
      <c r="T32" s="173"/>
      <c r="U32" s="173"/>
      <c r="V32" s="173"/>
      <c r="W32" s="173"/>
      <c r="X32" s="173"/>
      <c r="Y32" s="173"/>
      <c r="Z32" s="173"/>
    </row>
    <row r="33" spans="1:26" ht="22.5" customHeight="1">
      <c r="A33" s="200" t="s">
        <v>238</v>
      </c>
      <c r="B33" s="188" t="s">
        <v>146</v>
      </c>
      <c r="C33" s="189" t="s">
        <v>162</v>
      </c>
      <c r="D33" s="179" t="s">
        <v>239</v>
      </c>
      <c r="E33" s="180">
        <f t="shared" si="0"/>
        <v>24</v>
      </c>
      <c r="F33" s="181">
        <v>24</v>
      </c>
      <c r="G33" s="181">
        <v>0</v>
      </c>
      <c r="H33" s="173"/>
      <c r="I33" s="173"/>
      <c r="J33" s="173"/>
      <c r="K33" s="173"/>
      <c r="L33" s="173"/>
      <c r="M33" s="173"/>
      <c r="N33" s="173"/>
      <c r="O33" s="173"/>
      <c r="P33" s="173"/>
      <c r="Q33" s="173"/>
      <c r="R33" s="173"/>
      <c r="S33" s="173"/>
      <c r="T33" s="173"/>
      <c r="U33" s="173"/>
      <c r="V33" s="173"/>
      <c r="W33" s="173"/>
      <c r="X33" s="173"/>
      <c r="Y33" s="173"/>
      <c r="Z33" s="173"/>
    </row>
    <row r="34" spans="1:26" ht="22.5" customHeight="1">
      <c r="A34" s="202" t="s">
        <v>153</v>
      </c>
      <c r="B34" s="203" t="s">
        <v>154</v>
      </c>
      <c r="C34" s="190" t="s">
        <v>155</v>
      </c>
      <c r="D34" s="182" t="s">
        <v>240</v>
      </c>
      <c r="E34" s="180">
        <f t="shared" si="0"/>
        <v>24</v>
      </c>
      <c r="F34" s="181">
        <v>24</v>
      </c>
      <c r="G34" s="181">
        <v>0</v>
      </c>
      <c r="H34" s="173"/>
      <c r="I34" s="173"/>
      <c r="J34" s="173"/>
      <c r="K34" s="173"/>
      <c r="L34" s="173"/>
      <c r="M34" s="173"/>
      <c r="N34" s="173"/>
      <c r="O34" s="173"/>
      <c r="P34" s="173"/>
      <c r="Q34" s="173"/>
      <c r="R34" s="173"/>
      <c r="S34" s="173"/>
      <c r="T34" s="173"/>
      <c r="U34" s="173"/>
      <c r="V34" s="173"/>
      <c r="W34" s="173"/>
      <c r="X34" s="173"/>
      <c r="Y34" s="173"/>
      <c r="Z34" s="173"/>
    </row>
    <row r="35" spans="1:26" ht="22.5" customHeight="1">
      <c r="A35" s="200" t="s">
        <v>174</v>
      </c>
      <c r="B35" s="188" t="s">
        <v>175</v>
      </c>
      <c r="C35" s="189" t="s">
        <v>176</v>
      </c>
      <c r="D35" s="198"/>
      <c r="E35" s="180">
        <f t="shared" si="0"/>
        <v>24</v>
      </c>
      <c r="F35" s="181">
        <v>24</v>
      </c>
      <c r="G35" s="181">
        <v>0</v>
      </c>
      <c r="H35" s="173"/>
      <c r="I35" s="173"/>
      <c r="J35" s="173"/>
      <c r="K35" s="173"/>
      <c r="L35" s="173"/>
      <c r="M35" s="173"/>
      <c r="N35" s="173"/>
      <c r="O35" s="173"/>
      <c r="P35" s="173"/>
      <c r="Q35" s="173"/>
      <c r="R35" s="173"/>
      <c r="S35" s="173"/>
      <c r="T35" s="173"/>
      <c r="U35" s="173"/>
      <c r="V35" s="173"/>
      <c r="W35" s="173"/>
      <c r="X35" s="173"/>
      <c r="Y35" s="173"/>
      <c r="Z35" s="173"/>
    </row>
    <row r="36" spans="1:26" ht="22.5" customHeight="1">
      <c r="A36" s="192" t="s">
        <v>132</v>
      </c>
      <c r="B36" s="193" t="s">
        <v>133</v>
      </c>
      <c r="C36" s="194" t="s">
        <v>30</v>
      </c>
      <c r="D36" s="182" t="s">
        <v>31</v>
      </c>
      <c r="E36" s="180">
        <f t="shared" si="0"/>
        <v>24</v>
      </c>
      <c r="F36" s="181">
        <v>24</v>
      </c>
      <c r="G36" s="181">
        <v>0</v>
      </c>
      <c r="H36" s="173"/>
      <c r="I36" s="173"/>
      <c r="J36" s="173"/>
      <c r="K36" s="173"/>
      <c r="L36" s="173"/>
      <c r="M36" s="173"/>
      <c r="N36" s="173"/>
      <c r="O36" s="173"/>
      <c r="P36" s="173"/>
      <c r="Q36" s="173"/>
      <c r="R36" s="173"/>
      <c r="S36" s="173"/>
      <c r="T36" s="173"/>
      <c r="U36" s="173"/>
      <c r="V36" s="173"/>
      <c r="W36" s="173"/>
      <c r="X36" s="173"/>
      <c r="Y36" s="173"/>
      <c r="Z36" s="173"/>
    </row>
    <row r="37" spans="1:26" ht="22.5" customHeight="1">
      <c r="A37" s="199" t="s">
        <v>127</v>
      </c>
      <c r="B37" s="184" t="s">
        <v>128</v>
      </c>
      <c r="C37" s="186" t="s">
        <v>129</v>
      </c>
      <c r="D37" s="179" t="s">
        <v>241</v>
      </c>
      <c r="E37" s="180">
        <f t="shared" si="0"/>
        <v>24</v>
      </c>
      <c r="F37" s="181">
        <v>24</v>
      </c>
      <c r="G37" s="181">
        <v>0</v>
      </c>
      <c r="H37" s="173"/>
      <c r="I37" s="173"/>
      <c r="J37" s="173"/>
      <c r="K37" s="173"/>
      <c r="L37" s="173"/>
      <c r="M37" s="173"/>
      <c r="N37" s="173"/>
      <c r="O37" s="173"/>
      <c r="P37" s="173"/>
      <c r="Q37" s="173"/>
      <c r="R37" s="173"/>
      <c r="S37" s="173"/>
      <c r="T37" s="173"/>
      <c r="U37" s="173"/>
      <c r="V37" s="173"/>
      <c r="W37" s="173"/>
      <c r="X37" s="173"/>
      <c r="Y37" s="173"/>
      <c r="Z37" s="173"/>
    </row>
    <row r="38" spans="1:26" ht="22.5" customHeight="1">
      <c r="A38" s="192" t="s">
        <v>148</v>
      </c>
      <c r="B38" s="193" t="s">
        <v>149</v>
      </c>
      <c r="C38" s="194" t="s">
        <v>150</v>
      </c>
      <c r="D38" s="191"/>
      <c r="E38" s="180">
        <f t="shared" si="0"/>
        <v>24</v>
      </c>
      <c r="F38" s="181">
        <v>24</v>
      </c>
      <c r="G38" s="181">
        <v>0</v>
      </c>
      <c r="H38" s="173"/>
      <c r="I38" s="173"/>
      <c r="J38" s="173"/>
      <c r="K38" s="173"/>
      <c r="L38" s="173"/>
      <c r="M38" s="173"/>
      <c r="N38" s="173"/>
      <c r="O38" s="173"/>
      <c r="P38" s="173"/>
      <c r="Q38" s="173"/>
      <c r="R38" s="173"/>
      <c r="S38" s="173"/>
      <c r="T38" s="173"/>
      <c r="U38" s="173"/>
      <c r="V38" s="173"/>
      <c r="W38" s="173"/>
      <c r="X38" s="173"/>
      <c r="Y38" s="173"/>
      <c r="Z38" s="173"/>
    </row>
    <row r="39" spans="1:26" ht="22.5" customHeight="1">
      <c r="A39" s="199" t="s">
        <v>142</v>
      </c>
      <c r="B39" s="184" t="s">
        <v>143</v>
      </c>
      <c r="C39" s="186" t="s">
        <v>144</v>
      </c>
      <c r="D39" s="179" t="s">
        <v>242</v>
      </c>
      <c r="E39" s="180">
        <f t="shared" si="0"/>
        <v>24</v>
      </c>
      <c r="F39" s="181">
        <v>24</v>
      </c>
      <c r="G39" s="181">
        <v>0</v>
      </c>
      <c r="H39" s="173"/>
      <c r="I39" s="173"/>
      <c r="J39" s="173"/>
      <c r="K39" s="173"/>
      <c r="L39" s="173"/>
      <c r="M39" s="173"/>
      <c r="N39" s="173"/>
      <c r="O39" s="173"/>
      <c r="P39" s="173"/>
      <c r="Q39" s="173"/>
      <c r="R39" s="173"/>
      <c r="S39" s="173"/>
      <c r="T39" s="173"/>
      <c r="U39" s="173"/>
      <c r="V39" s="173"/>
      <c r="W39" s="173"/>
      <c r="X39" s="173"/>
      <c r="Y39" s="173"/>
      <c r="Z39" s="173"/>
    </row>
    <row r="40" spans="1:26" ht="22.5" customHeight="1">
      <c r="A40" s="183" t="s">
        <v>158</v>
      </c>
      <c r="B40" s="184" t="s">
        <v>237</v>
      </c>
      <c r="C40" s="186" t="s">
        <v>160</v>
      </c>
      <c r="D40" s="191"/>
      <c r="E40" s="180">
        <f t="shared" si="0"/>
        <v>24</v>
      </c>
      <c r="F40" s="181">
        <v>24</v>
      </c>
      <c r="G40" s="181">
        <v>0</v>
      </c>
      <c r="H40" s="173"/>
      <c r="I40" s="173"/>
      <c r="J40" s="173"/>
      <c r="K40" s="173"/>
      <c r="L40" s="173"/>
      <c r="M40" s="173"/>
      <c r="N40" s="173"/>
      <c r="O40" s="173"/>
      <c r="P40" s="173"/>
      <c r="Q40" s="173"/>
      <c r="R40" s="173"/>
      <c r="S40" s="173"/>
      <c r="T40" s="173"/>
      <c r="U40" s="173"/>
      <c r="V40" s="173"/>
      <c r="W40" s="173"/>
      <c r="X40" s="173"/>
      <c r="Y40" s="173"/>
      <c r="Z40" s="173"/>
    </row>
    <row r="41" spans="1:26" ht="22.5" customHeight="1">
      <c r="A41" s="192" t="s">
        <v>163</v>
      </c>
      <c r="B41" s="193" t="s">
        <v>164</v>
      </c>
      <c r="C41" s="194" t="s">
        <v>165</v>
      </c>
      <c r="D41" s="179" t="s">
        <v>243</v>
      </c>
      <c r="E41" s="180">
        <f t="shared" si="0"/>
        <v>24</v>
      </c>
      <c r="F41" s="181">
        <v>24</v>
      </c>
      <c r="G41" s="181">
        <v>0</v>
      </c>
      <c r="H41" s="173"/>
      <c r="I41" s="173"/>
      <c r="J41" s="173"/>
      <c r="K41" s="173"/>
      <c r="L41" s="173"/>
      <c r="M41" s="173"/>
      <c r="N41" s="173"/>
      <c r="O41" s="173"/>
      <c r="P41" s="173"/>
      <c r="Q41" s="173"/>
      <c r="R41" s="173"/>
      <c r="S41" s="173"/>
      <c r="T41" s="173"/>
      <c r="U41" s="173"/>
      <c r="V41" s="173"/>
      <c r="W41" s="173"/>
      <c r="X41" s="173"/>
      <c r="Y41" s="173"/>
      <c r="Z41" s="173"/>
    </row>
    <row r="42" spans="1:26" ht="22.5" customHeight="1">
      <c r="A42" s="204" t="s">
        <v>169</v>
      </c>
      <c r="B42" s="177" t="s">
        <v>170</v>
      </c>
      <c r="C42" s="190" t="s">
        <v>171</v>
      </c>
      <c r="D42" s="182" t="s">
        <v>244</v>
      </c>
      <c r="E42" s="180">
        <f t="shared" si="0"/>
        <v>24</v>
      </c>
      <c r="F42" s="181">
        <v>24</v>
      </c>
      <c r="G42" s="181">
        <v>0</v>
      </c>
      <c r="H42" s="173"/>
      <c r="I42" s="173"/>
      <c r="J42" s="173"/>
      <c r="K42" s="173"/>
      <c r="L42" s="173"/>
      <c r="M42" s="173"/>
      <c r="N42" s="173"/>
      <c r="O42" s="173"/>
      <c r="P42" s="173"/>
      <c r="Q42" s="173"/>
      <c r="R42" s="173"/>
      <c r="S42" s="173"/>
      <c r="T42" s="173"/>
      <c r="U42" s="173"/>
      <c r="V42" s="173"/>
      <c r="W42" s="173"/>
      <c r="X42" s="173"/>
      <c r="Y42" s="173"/>
      <c r="Z42" s="173"/>
    </row>
    <row r="43" spans="1:26" ht="22.5" customHeight="1">
      <c r="A43" s="204" t="s">
        <v>180</v>
      </c>
      <c r="B43" s="177" t="s">
        <v>181</v>
      </c>
      <c r="C43" s="190" t="s">
        <v>182</v>
      </c>
      <c r="D43" s="205" t="s">
        <v>245</v>
      </c>
      <c r="E43" s="180">
        <f t="shared" si="0"/>
        <v>24</v>
      </c>
      <c r="F43" s="181">
        <v>24</v>
      </c>
      <c r="G43" s="181">
        <v>0</v>
      </c>
      <c r="H43" s="173"/>
      <c r="I43" s="173"/>
      <c r="J43" s="173"/>
      <c r="K43" s="173"/>
      <c r="L43" s="173"/>
      <c r="M43" s="173"/>
      <c r="N43" s="173"/>
      <c r="O43" s="173"/>
      <c r="P43" s="173"/>
      <c r="Q43" s="173"/>
      <c r="R43" s="173"/>
      <c r="S43" s="173"/>
      <c r="T43" s="173"/>
      <c r="U43" s="173"/>
      <c r="V43" s="173"/>
      <c r="W43" s="173"/>
      <c r="X43" s="173"/>
      <c r="Y43" s="173"/>
      <c r="Z43" s="173"/>
    </row>
    <row r="44" spans="1:26" ht="22.5" customHeight="1">
      <c r="A44" s="192" t="s">
        <v>177</v>
      </c>
      <c r="B44" s="193" t="s">
        <v>178</v>
      </c>
      <c r="C44" s="194" t="s">
        <v>179</v>
      </c>
      <c r="D44" s="206" t="s">
        <v>246</v>
      </c>
      <c r="E44" s="180">
        <f t="shared" si="0"/>
        <v>24</v>
      </c>
      <c r="F44" s="181">
        <v>24</v>
      </c>
      <c r="G44" s="181">
        <v>0</v>
      </c>
      <c r="H44" s="173"/>
      <c r="I44" s="173"/>
      <c r="J44" s="173"/>
      <c r="K44" s="173"/>
      <c r="L44" s="173"/>
      <c r="M44" s="173"/>
      <c r="N44" s="173"/>
      <c r="O44" s="173"/>
      <c r="P44" s="173"/>
      <c r="Q44" s="173"/>
      <c r="R44" s="173"/>
      <c r="S44" s="173"/>
      <c r="T44" s="173"/>
      <c r="U44" s="173"/>
      <c r="V44" s="173"/>
      <c r="W44" s="173"/>
      <c r="X44" s="173"/>
      <c r="Y44" s="173"/>
      <c r="Z44" s="173"/>
    </row>
    <row r="45" spans="1:26" ht="59.25" customHeight="1">
      <c r="A45" s="204" t="s">
        <v>188</v>
      </c>
      <c r="B45" s="177" t="s">
        <v>189</v>
      </c>
      <c r="C45" s="190" t="s">
        <v>190</v>
      </c>
      <c r="D45" s="179" t="s">
        <v>247</v>
      </c>
      <c r="E45" s="180">
        <f t="shared" si="0"/>
        <v>24</v>
      </c>
      <c r="F45" s="181">
        <v>24</v>
      </c>
      <c r="G45" s="181">
        <v>0</v>
      </c>
      <c r="H45" s="173"/>
      <c r="I45" s="173"/>
      <c r="J45" s="173"/>
      <c r="K45" s="173"/>
      <c r="L45" s="173"/>
      <c r="M45" s="173"/>
      <c r="N45" s="173"/>
      <c r="O45" s="173"/>
      <c r="P45" s="173"/>
      <c r="Q45" s="173"/>
      <c r="R45" s="173"/>
      <c r="S45" s="173"/>
      <c r="T45" s="173"/>
      <c r="U45" s="173"/>
      <c r="V45" s="173"/>
      <c r="W45" s="173"/>
      <c r="X45" s="173"/>
      <c r="Y45" s="173"/>
      <c r="Z45" s="173"/>
    </row>
    <row r="46" spans="1:26" ht="22.5" customHeight="1">
      <c r="A46" s="199" t="s">
        <v>191</v>
      </c>
      <c r="B46" s="184" t="s">
        <v>191</v>
      </c>
      <c r="C46" s="186" t="s">
        <v>192</v>
      </c>
      <c r="D46" s="207"/>
      <c r="E46" s="180">
        <f t="shared" si="0"/>
        <v>24</v>
      </c>
      <c r="F46" s="181">
        <v>24</v>
      </c>
      <c r="G46" s="181">
        <v>0</v>
      </c>
      <c r="H46" s="173"/>
      <c r="I46" s="173"/>
      <c r="J46" s="173"/>
      <c r="K46" s="173"/>
      <c r="L46" s="173"/>
      <c r="M46" s="173"/>
      <c r="N46" s="173"/>
      <c r="O46" s="173"/>
      <c r="P46" s="173"/>
      <c r="Q46" s="173"/>
      <c r="R46" s="173"/>
      <c r="S46" s="173"/>
      <c r="T46" s="173"/>
      <c r="U46" s="173"/>
      <c r="V46" s="173"/>
      <c r="W46" s="173"/>
      <c r="X46" s="173"/>
      <c r="Y46" s="173"/>
      <c r="Z46" s="173"/>
    </row>
    <row r="47" spans="1:26" ht="22.5" customHeight="1">
      <c r="A47" s="204" t="s">
        <v>185</v>
      </c>
      <c r="B47" s="177" t="s">
        <v>186</v>
      </c>
      <c r="C47" s="190" t="s">
        <v>187</v>
      </c>
      <c r="D47" s="207"/>
      <c r="E47" s="180">
        <f t="shared" si="0"/>
        <v>24</v>
      </c>
      <c r="F47" s="181">
        <v>24</v>
      </c>
      <c r="G47" s="181">
        <v>0</v>
      </c>
      <c r="H47" s="173"/>
      <c r="I47" s="173"/>
      <c r="J47" s="173"/>
      <c r="K47" s="173"/>
      <c r="L47" s="173"/>
      <c r="M47" s="173"/>
      <c r="N47" s="173"/>
      <c r="O47" s="173"/>
      <c r="P47" s="173"/>
      <c r="Q47" s="173"/>
      <c r="R47" s="173"/>
      <c r="S47" s="173"/>
      <c r="T47" s="173"/>
      <c r="U47" s="173"/>
      <c r="V47" s="173"/>
      <c r="W47" s="173"/>
      <c r="X47" s="173"/>
      <c r="Y47" s="173"/>
      <c r="Z47" s="173"/>
    </row>
    <row r="48" spans="1:26" ht="22.5" customHeight="1">
      <c r="A48" s="208" t="s">
        <v>166</v>
      </c>
      <c r="B48" s="209" t="s">
        <v>167</v>
      </c>
      <c r="C48" s="210" t="s">
        <v>168</v>
      </c>
      <c r="D48" s="207"/>
      <c r="E48" s="180">
        <f t="shared" si="0"/>
        <v>24</v>
      </c>
      <c r="F48" s="181">
        <v>24</v>
      </c>
      <c r="G48" s="181">
        <v>0</v>
      </c>
      <c r="H48" s="173"/>
      <c r="I48" s="173"/>
      <c r="J48" s="173"/>
      <c r="K48" s="173"/>
      <c r="L48" s="173"/>
      <c r="M48" s="173"/>
      <c r="N48" s="173"/>
      <c r="O48" s="173"/>
      <c r="P48" s="173"/>
      <c r="Q48" s="173"/>
      <c r="R48" s="173"/>
      <c r="S48" s="173"/>
      <c r="T48" s="173"/>
      <c r="U48" s="173"/>
      <c r="V48" s="173"/>
      <c r="W48" s="173"/>
      <c r="X48" s="173"/>
      <c r="Y48" s="173"/>
      <c r="Z48" s="173"/>
    </row>
    <row r="49" spans="1:26" ht="22.5" customHeight="1">
      <c r="A49" s="204" t="s">
        <v>194</v>
      </c>
      <c r="B49" s="177" t="s">
        <v>230</v>
      </c>
      <c r="C49" s="190" t="s">
        <v>248</v>
      </c>
      <c r="D49" s="207"/>
      <c r="E49" s="180">
        <f t="shared" si="0"/>
        <v>24</v>
      </c>
      <c r="F49" s="181">
        <v>24</v>
      </c>
      <c r="G49" s="181">
        <v>0</v>
      </c>
      <c r="H49" s="173"/>
      <c r="I49" s="173"/>
      <c r="J49" s="173"/>
      <c r="K49" s="173"/>
      <c r="L49" s="173"/>
      <c r="M49" s="173"/>
      <c r="N49" s="173"/>
      <c r="O49" s="173"/>
      <c r="P49" s="173"/>
      <c r="Q49" s="173"/>
      <c r="R49" s="173"/>
      <c r="S49" s="173"/>
      <c r="T49" s="173"/>
      <c r="U49" s="173"/>
      <c r="V49" s="173"/>
      <c r="W49" s="173"/>
      <c r="X49" s="173"/>
      <c r="Y49" s="173"/>
      <c r="Z49" s="173"/>
    </row>
    <row r="50" spans="1:26" ht="22.5" customHeight="1">
      <c r="A50" s="208" t="s">
        <v>249</v>
      </c>
      <c r="B50" s="211" t="s">
        <v>250</v>
      </c>
      <c r="C50" s="210" t="s">
        <v>251</v>
      </c>
      <c r="D50" s="207"/>
      <c r="E50" s="180">
        <f t="shared" si="0"/>
        <v>24</v>
      </c>
      <c r="F50" s="181">
        <v>24</v>
      </c>
      <c r="G50" s="181">
        <v>0</v>
      </c>
      <c r="H50" s="173"/>
      <c r="I50" s="173"/>
      <c r="J50" s="173"/>
      <c r="K50" s="173"/>
      <c r="L50" s="173"/>
      <c r="M50" s="173"/>
      <c r="N50" s="173"/>
      <c r="O50" s="173"/>
      <c r="P50" s="173"/>
      <c r="Q50" s="173"/>
      <c r="R50" s="173"/>
      <c r="S50" s="173"/>
      <c r="T50" s="173"/>
      <c r="U50" s="173"/>
      <c r="V50" s="173"/>
      <c r="W50" s="173"/>
      <c r="X50" s="173"/>
      <c r="Y50" s="173"/>
      <c r="Z50" s="173"/>
    </row>
    <row r="51" spans="1:26" ht="22.5" customHeight="1">
      <c r="A51" s="208" t="s">
        <v>252</v>
      </c>
      <c r="B51" s="211" t="s">
        <v>253</v>
      </c>
      <c r="C51" s="212" t="s">
        <v>254</v>
      </c>
      <c r="D51" s="207"/>
      <c r="E51" s="180">
        <f t="shared" si="0"/>
        <v>24</v>
      </c>
      <c r="F51" s="181">
        <v>24</v>
      </c>
      <c r="G51" s="181">
        <v>0</v>
      </c>
      <c r="H51" s="173"/>
      <c r="I51" s="173"/>
      <c r="J51" s="173"/>
      <c r="K51" s="173"/>
      <c r="L51" s="173"/>
      <c r="M51" s="173"/>
      <c r="N51" s="173"/>
      <c r="O51" s="173"/>
      <c r="P51" s="173"/>
      <c r="Q51" s="173"/>
      <c r="R51" s="173"/>
      <c r="S51" s="173"/>
      <c r="T51" s="173"/>
      <c r="U51" s="173"/>
      <c r="V51" s="173"/>
      <c r="W51" s="173"/>
      <c r="X51" s="173"/>
      <c r="Y51" s="173"/>
      <c r="Z51" s="173"/>
    </row>
    <row r="52" spans="1:26" ht="22.5" customHeight="1">
      <c r="A52" s="208" t="s">
        <v>255</v>
      </c>
      <c r="B52" s="211" t="s">
        <v>256</v>
      </c>
      <c r="C52" s="212" t="s">
        <v>257</v>
      </c>
      <c r="D52" s="207"/>
      <c r="E52" s="180">
        <f t="shared" si="0"/>
        <v>24</v>
      </c>
      <c r="F52" s="181">
        <v>24</v>
      </c>
      <c r="G52" s="181">
        <v>0</v>
      </c>
      <c r="H52" s="173"/>
      <c r="I52" s="173"/>
      <c r="J52" s="173"/>
      <c r="K52" s="173"/>
      <c r="L52" s="173"/>
      <c r="M52" s="173"/>
      <c r="N52" s="173"/>
      <c r="O52" s="173"/>
      <c r="P52" s="173"/>
      <c r="Q52" s="173"/>
      <c r="R52" s="173"/>
      <c r="S52" s="173"/>
      <c r="T52" s="173"/>
      <c r="U52" s="173"/>
      <c r="V52" s="173"/>
      <c r="W52" s="173"/>
      <c r="X52" s="173"/>
      <c r="Y52" s="173"/>
      <c r="Z52" s="173"/>
    </row>
    <row r="53" spans="1:26" ht="15">
      <c r="A53" s="166"/>
      <c r="B53" s="167"/>
      <c r="C53" s="168"/>
      <c r="D53" s="169"/>
      <c r="E53" s="167"/>
      <c r="F53" s="167"/>
      <c r="G53" s="167"/>
      <c r="H53" s="173"/>
      <c r="I53" s="173"/>
      <c r="J53" s="173"/>
      <c r="K53" s="173"/>
      <c r="L53" s="173"/>
      <c r="M53" s="173"/>
      <c r="N53" s="173"/>
      <c r="O53" s="173"/>
      <c r="P53" s="173"/>
      <c r="Q53" s="173"/>
      <c r="R53" s="173"/>
      <c r="S53" s="173"/>
      <c r="T53" s="173"/>
      <c r="U53" s="173"/>
      <c r="V53" s="173"/>
      <c r="W53" s="173"/>
      <c r="X53" s="173"/>
      <c r="Y53" s="173"/>
      <c r="Z53" s="173"/>
    </row>
    <row r="54" spans="1:26" ht="15">
      <c r="A54" s="166"/>
      <c r="B54" s="167"/>
      <c r="C54" s="168"/>
      <c r="D54" s="169"/>
      <c r="E54" s="167"/>
      <c r="F54" s="167"/>
      <c r="G54" s="167"/>
      <c r="H54" s="173"/>
      <c r="I54" s="173"/>
      <c r="J54" s="173"/>
      <c r="K54" s="173"/>
      <c r="L54" s="173"/>
      <c r="M54" s="173"/>
      <c r="N54" s="173"/>
      <c r="O54" s="173"/>
      <c r="P54" s="173"/>
      <c r="Q54" s="173"/>
      <c r="R54" s="173"/>
      <c r="S54" s="173"/>
      <c r="T54" s="173"/>
      <c r="U54" s="173"/>
      <c r="V54" s="173"/>
      <c r="W54" s="173"/>
      <c r="X54" s="173"/>
      <c r="Y54" s="173"/>
      <c r="Z54" s="173"/>
    </row>
    <row r="55" spans="1:26" ht="15">
      <c r="A55" s="166"/>
      <c r="B55" s="167"/>
      <c r="C55" s="168"/>
      <c r="D55" s="169"/>
      <c r="E55" s="167"/>
      <c r="F55" s="167"/>
      <c r="G55" s="167"/>
      <c r="H55" s="173"/>
      <c r="I55" s="173"/>
      <c r="J55" s="173"/>
      <c r="K55" s="173"/>
      <c r="L55" s="173"/>
      <c r="M55" s="173"/>
      <c r="N55" s="173"/>
      <c r="O55" s="173"/>
      <c r="P55" s="173"/>
      <c r="Q55" s="173"/>
      <c r="R55" s="173"/>
      <c r="S55" s="173"/>
      <c r="T55" s="173"/>
      <c r="U55" s="173"/>
      <c r="V55" s="173"/>
      <c r="W55" s="173"/>
      <c r="X55" s="173"/>
      <c r="Y55" s="173"/>
      <c r="Z55" s="173"/>
    </row>
    <row r="56" spans="1:26" ht="15">
      <c r="A56" s="166"/>
      <c r="B56" s="167"/>
      <c r="C56" s="168"/>
      <c r="D56" s="169"/>
      <c r="E56" s="167"/>
      <c r="F56" s="167"/>
      <c r="G56" s="167"/>
      <c r="H56" s="173"/>
      <c r="I56" s="173"/>
      <c r="J56" s="173"/>
      <c r="K56" s="173"/>
      <c r="L56" s="173"/>
      <c r="M56" s="173"/>
      <c r="N56" s="173"/>
      <c r="O56" s="173"/>
      <c r="P56" s="173"/>
      <c r="Q56" s="173"/>
      <c r="R56" s="173"/>
      <c r="S56" s="173"/>
      <c r="T56" s="173"/>
      <c r="U56" s="173"/>
      <c r="V56" s="173"/>
      <c r="W56" s="173"/>
      <c r="X56" s="173"/>
      <c r="Y56" s="173"/>
      <c r="Z56" s="173"/>
    </row>
    <row r="57" spans="1:26" ht="15">
      <c r="A57" s="166"/>
      <c r="B57" s="167"/>
      <c r="C57" s="168"/>
      <c r="D57" s="169"/>
      <c r="E57" s="167"/>
      <c r="F57" s="167"/>
      <c r="G57" s="167"/>
      <c r="H57" s="173"/>
      <c r="I57" s="173"/>
      <c r="J57" s="173"/>
      <c r="K57" s="173"/>
      <c r="L57" s="173"/>
      <c r="M57" s="173"/>
      <c r="N57" s="173"/>
      <c r="O57" s="173"/>
      <c r="P57" s="173"/>
      <c r="Q57" s="173"/>
      <c r="R57" s="173"/>
      <c r="S57" s="173"/>
      <c r="T57" s="173"/>
      <c r="U57" s="173"/>
      <c r="V57" s="173"/>
      <c r="W57" s="173"/>
      <c r="X57" s="173"/>
      <c r="Y57" s="173"/>
      <c r="Z57" s="173"/>
    </row>
    <row r="58" spans="1:26" ht="15">
      <c r="A58" s="166"/>
      <c r="B58" s="167"/>
      <c r="C58" s="168"/>
      <c r="D58" s="169"/>
      <c r="E58" s="167"/>
      <c r="F58" s="167"/>
      <c r="G58" s="167"/>
      <c r="H58" s="173"/>
      <c r="I58" s="173"/>
      <c r="J58" s="173"/>
      <c r="K58" s="173"/>
      <c r="L58" s="173"/>
      <c r="M58" s="173"/>
      <c r="N58" s="173"/>
      <c r="O58" s="173"/>
      <c r="P58" s="173"/>
      <c r="Q58" s="173"/>
      <c r="R58" s="173"/>
      <c r="S58" s="173"/>
      <c r="T58" s="173"/>
      <c r="U58" s="173"/>
      <c r="V58" s="173"/>
      <c r="W58" s="173"/>
      <c r="X58" s="173"/>
      <c r="Y58" s="173"/>
      <c r="Z58" s="173"/>
    </row>
    <row r="59" spans="1:26" ht="15">
      <c r="A59" s="166"/>
      <c r="B59" s="167"/>
      <c r="C59" s="168"/>
      <c r="D59" s="169"/>
      <c r="E59" s="167"/>
      <c r="F59" s="167"/>
      <c r="G59" s="167"/>
      <c r="H59" s="173"/>
      <c r="I59" s="173"/>
      <c r="J59" s="173"/>
      <c r="K59" s="173"/>
      <c r="L59" s="173"/>
      <c r="M59" s="173"/>
      <c r="N59" s="173"/>
      <c r="O59" s="173"/>
      <c r="P59" s="173"/>
      <c r="Q59" s="173"/>
      <c r="R59" s="173"/>
      <c r="S59" s="173"/>
      <c r="T59" s="173"/>
      <c r="U59" s="173"/>
      <c r="V59" s="173"/>
      <c r="W59" s="173"/>
      <c r="X59" s="173"/>
      <c r="Y59" s="173"/>
      <c r="Z59" s="173"/>
    </row>
    <row r="60" spans="1:26" ht="15">
      <c r="A60" s="166"/>
      <c r="B60" s="167"/>
      <c r="C60" s="168"/>
      <c r="D60" s="169"/>
      <c r="E60" s="167"/>
      <c r="F60" s="167"/>
      <c r="G60" s="167"/>
      <c r="H60" s="173"/>
      <c r="I60" s="173"/>
      <c r="J60" s="173"/>
      <c r="K60" s="173"/>
      <c r="L60" s="173"/>
      <c r="M60" s="173"/>
      <c r="N60" s="173"/>
      <c r="O60" s="173"/>
      <c r="P60" s="173"/>
      <c r="Q60" s="173"/>
      <c r="R60" s="173"/>
      <c r="S60" s="173"/>
      <c r="T60" s="173"/>
      <c r="U60" s="173"/>
      <c r="V60" s="173"/>
      <c r="W60" s="173"/>
      <c r="X60" s="173"/>
      <c r="Y60" s="173"/>
      <c r="Z60" s="173"/>
    </row>
    <row r="61" spans="1:26" ht="15">
      <c r="A61" s="166"/>
      <c r="B61" s="167"/>
      <c r="C61" s="168"/>
      <c r="D61" s="169"/>
      <c r="E61" s="167"/>
      <c r="F61" s="167"/>
      <c r="G61" s="167"/>
      <c r="H61" s="173"/>
      <c r="I61" s="173"/>
      <c r="J61" s="173"/>
      <c r="K61" s="173"/>
      <c r="L61" s="173"/>
      <c r="M61" s="173"/>
      <c r="N61" s="173"/>
      <c r="O61" s="173"/>
      <c r="P61" s="173"/>
      <c r="Q61" s="173"/>
      <c r="R61" s="173"/>
      <c r="S61" s="173"/>
      <c r="T61" s="173"/>
      <c r="U61" s="173"/>
      <c r="V61" s="173"/>
      <c r="W61" s="173"/>
      <c r="X61" s="173"/>
      <c r="Y61" s="173"/>
      <c r="Z61" s="173"/>
    </row>
    <row r="62" spans="1:26" ht="15">
      <c r="A62" s="166"/>
      <c r="B62" s="167"/>
      <c r="C62" s="168"/>
      <c r="D62" s="169"/>
      <c r="E62" s="167"/>
      <c r="F62" s="167"/>
      <c r="G62" s="167"/>
      <c r="H62" s="173"/>
      <c r="I62" s="173"/>
      <c r="J62" s="173"/>
      <c r="K62" s="173"/>
      <c r="L62" s="173"/>
      <c r="M62" s="173"/>
      <c r="N62" s="173"/>
      <c r="O62" s="173"/>
      <c r="P62" s="173"/>
      <c r="Q62" s="173"/>
      <c r="R62" s="173"/>
      <c r="S62" s="173"/>
      <c r="T62" s="173"/>
      <c r="U62" s="173"/>
      <c r="V62" s="173"/>
      <c r="W62" s="173"/>
      <c r="X62" s="173"/>
      <c r="Y62" s="173"/>
      <c r="Z62" s="173"/>
    </row>
    <row r="63" spans="1:26" ht="15">
      <c r="A63" s="166"/>
      <c r="B63" s="167"/>
      <c r="C63" s="168"/>
      <c r="D63" s="169"/>
      <c r="E63" s="167"/>
      <c r="F63" s="167"/>
      <c r="G63" s="167"/>
      <c r="H63" s="173"/>
      <c r="I63" s="173"/>
      <c r="J63" s="173"/>
      <c r="K63" s="173"/>
      <c r="L63" s="173"/>
      <c r="M63" s="173"/>
      <c r="N63" s="173"/>
      <c r="O63" s="173"/>
      <c r="P63" s="173"/>
      <c r="Q63" s="173"/>
      <c r="R63" s="173"/>
      <c r="S63" s="173"/>
      <c r="T63" s="173"/>
      <c r="U63" s="173"/>
      <c r="V63" s="173"/>
      <c r="W63" s="173"/>
      <c r="X63" s="173"/>
      <c r="Y63" s="173"/>
      <c r="Z63" s="173"/>
    </row>
    <row r="64" spans="1:26" ht="15">
      <c r="A64" s="166"/>
      <c r="B64" s="167"/>
      <c r="C64" s="168"/>
      <c r="D64" s="169"/>
      <c r="E64" s="167"/>
      <c r="F64" s="167"/>
      <c r="G64" s="167"/>
      <c r="H64" s="173"/>
      <c r="I64" s="173"/>
      <c r="J64" s="173"/>
      <c r="K64" s="173"/>
      <c r="L64" s="173"/>
      <c r="M64" s="173"/>
      <c r="N64" s="173"/>
      <c r="O64" s="173"/>
      <c r="P64" s="173"/>
      <c r="Q64" s="173"/>
      <c r="R64" s="173"/>
      <c r="S64" s="173"/>
      <c r="T64" s="173"/>
      <c r="U64" s="173"/>
      <c r="V64" s="173"/>
      <c r="W64" s="173"/>
      <c r="X64" s="173"/>
      <c r="Y64" s="173"/>
      <c r="Z64" s="173"/>
    </row>
    <row r="65" spans="1:26" ht="15">
      <c r="A65" s="166"/>
      <c r="B65" s="167"/>
      <c r="C65" s="168"/>
      <c r="D65" s="169"/>
      <c r="E65" s="167"/>
      <c r="F65" s="167"/>
      <c r="G65" s="167"/>
      <c r="H65" s="173"/>
      <c r="I65" s="173"/>
      <c r="J65" s="173"/>
      <c r="K65" s="173"/>
      <c r="L65" s="173"/>
      <c r="M65" s="173"/>
      <c r="N65" s="173"/>
      <c r="O65" s="173"/>
      <c r="P65" s="173"/>
      <c r="Q65" s="173"/>
      <c r="R65" s="173"/>
      <c r="S65" s="173"/>
      <c r="T65" s="173"/>
      <c r="U65" s="173"/>
      <c r="V65" s="173"/>
      <c r="W65" s="173"/>
      <c r="X65" s="173"/>
      <c r="Y65" s="173"/>
      <c r="Z65" s="173"/>
    </row>
    <row r="66" spans="1:26" ht="15">
      <c r="A66" s="166"/>
      <c r="B66" s="167"/>
      <c r="C66" s="168"/>
      <c r="D66" s="169"/>
      <c r="E66" s="167"/>
      <c r="F66" s="167"/>
      <c r="G66" s="167"/>
      <c r="H66" s="173"/>
      <c r="I66" s="173"/>
      <c r="J66" s="173"/>
      <c r="K66" s="173"/>
      <c r="L66" s="173"/>
      <c r="M66" s="173"/>
      <c r="N66" s="173"/>
      <c r="O66" s="173"/>
      <c r="P66" s="173"/>
      <c r="Q66" s="173"/>
      <c r="R66" s="173"/>
      <c r="S66" s="173"/>
      <c r="T66" s="173"/>
      <c r="U66" s="173"/>
      <c r="V66" s="173"/>
      <c r="W66" s="173"/>
      <c r="X66" s="173"/>
      <c r="Y66" s="173"/>
      <c r="Z66" s="173"/>
    </row>
    <row r="67" spans="1:26" ht="15">
      <c r="A67" s="166"/>
      <c r="B67" s="167"/>
      <c r="C67" s="168"/>
      <c r="D67" s="169"/>
      <c r="E67" s="167"/>
      <c r="F67" s="167"/>
      <c r="G67" s="167"/>
      <c r="H67" s="173"/>
      <c r="I67" s="173"/>
      <c r="J67" s="173"/>
      <c r="K67" s="173"/>
      <c r="L67" s="173"/>
      <c r="M67" s="173"/>
      <c r="N67" s="173"/>
      <c r="O67" s="173"/>
      <c r="P67" s="173"/>
      <c r="Q67" s="173"/>
      <c r="R67" s="173"/>
      <c r="S67" s="173"/>
      <c r="T67" s="173"/>
      <c r="U67" s="173"/>
      <c r="V67" s="173"/>
      <c r="W67" s="173"/>
      <c r="X67" s="173"/>
      <c r="Y67" s="173"/>
      <c r="Z67" s="173"/>
    </row>
    <row r="68" spans="1:26" ht="15">
      <c r="A68" s="166"/>
      <c r="B68" s="167"/>
      <c r="C68" s="168"/>
      <c r="D68" s="169"/>
      <c r="E68" s="167"/>
      <c r="F68" s="167"/>
      <c r="G68" s="167"/>
      <c r="H68" s="173"/>
      <c r="I68" s="173"/>
      <c r="J68" s="173"/>
      <c r="K68" s="173"/>
      <c r="L68" s="173"/>
      <c r="M68" s="173"/>
      <c r="N68" s="173"/>
      <c r="O68" s="173"/>
      <c r="P68" s="173"/>
      <c r="Q68" s="173"/>
      <c r="R68" s="173"/>
      <c r="S68" s="173"/>
      <c r="T68" s="173"/>
      <c r="U68" s="173"/>
      <c r="V68" s="173"/>
      <c r="W68" s="173"/>
      <c r="X68" s="173"/>
      <c r="Y68" s="173"/>
      <c r="Z68" s="173"/>
    </row>
    <row r="69" spans="1:26" ht="15">
      <c r="A69" s="166"/>
      <c r="B69" s="167"/>
      <c r="C69" s="168"/>
      <c r="D69" s="169"/>
      <c r="E69" s="167"/>
      <c r="F69" s="167"/>
      <c r="G69" s="167"/>
      <c r="H69" s="173"/>
      <c r="I69" s="173"/>
      <c r="J69" s="173"/>
      <c r="K69" s="173"/>
      <c r="L69" s="173"/>
      <c r="M69" s="173"/>
      <c r="N69" s="173"/>
      <c r="O69" s="173"/>
      <c r="P69" s="173"/>
      <c r="Q69" s="173"/>
      <c r="R69" s="173"/>
      <c r="S69" s="173"/>
      <c r="T69" s="173"/>
      <c r="U69" s="173"/>
      <c r="V69" s="173"/>
      <c r="W69" s="173"/>
      <c r="X69" s="173"/>
      <c r="Y69" s="173"/>
      <c r="Z69" s="173"/>
    </row>
    <row r="70" spans="1:26" ht="15">
      <c r="A70" s="166"/>
      <c r="B70" s="167"/>
      <c r="C70" s="168"/>
      <c r="D70" s="169"/>
      <c r="E70" s="167"/>
      <c r="F70" s="167"/>
      <c r="G70" s="167"/>
      <c r="H70" s="173"/>
      <c r="I70" s="173"/>
      <c r="J70" s="173"/>
      <c r="K70" s="173"/>
      <c r="L70" s="173"/>
      <c r="M70" s="173"/>
      <c r="N70" s="173"/>
      <c r="O70" s="173"/>
      <c r="P70" s="173"/>
      <c r="Q70" s="173"/>
      <c r="R70" s="173"/>
      <c r="S70" s="173"/>
      <c r="T70" s="173"/>
      <c r="U70" s="173"/>
      <c r="V70" s="173"/>
      <c r="W70" s="173"/>
      <c r="X70" s="173"/>
      <c r="Y70" s="173"/>
      <c r="Z70" s="173"/>
    </row>
    <row r="71" spans="1:26" ht="15">
      <c r="A71" s="166"/>
      <c r="B71" s="167"/>
      <c r="C71" s="168"/>
      <c r="D71" s="169"/>
      <c r="E71" s="167"/>
      <c r="F71" s="167"/>
      <c r="G71" s="167"/>
      <c r="H71" s="173"/>
      <c r="I71" s="173"/>
      <c r="J71" s="173"/>
      <c r="K71" s="173"/>
      <c r="L71" s="173"/>
      <c r="M71" s="173"/>
      <c r="N71" s="173"/>
      <c r="O71" s="173"/>
      <c r="P71" s="173"/>
      <c r="Q71" s="173"/>
      <c r="R71" s="173"/>
      <c r="S71" s="173"/>
      <c r="T71" s="173"/>
      <c r="U71" s="173"/>
      <c r="V71" s="173"/>
      <c r="W71" s="173"/>
      <c r="X71" s="173"/>
      <c r="Y71" s="173"/>
      <c r="Z71" s="173"/>
    </row>
    <row r="72" spans="1:26" ht="15">
      <c r="A72" s="166"/>
      <c r="B72" s="167"/>
      <c r="C72" s="168"/>
      <c r="D72" s="169"/>
      <c r="E72" s="167"/>
      <c r="F72" s="167"/>
      <c r="G72" s="167"/>
      <c r="H72" s="173"/>
      <c r="I72" s="173"/>
      <c r="J72" s="173"/>
      <c r="K72" s="173"/>
      <c r="L72" s="173"/>
      <c r="M72" s="173"/>
      <c r="N72" s="173"/>
      <c r="O72" s="173"/>
      <c r="P72" s="173"/>
      <c r="Q72" s="173"/>
      <c r="R72" s="173"/>
      <c r="S72" s="173"/>
      <c r="T72" s="173"/>
      <c r="U72" s="173"/>
      <c r="V72" s="173"/>
      <c r="W72" s="173"/>
      <c r="X72" s="173"/>
      <c r="Y72" s="173"/>
      <c r="Z72" s="173"/>
    </row>
    <row r="73" spans="1:26" ht="15">
      <c r="A73" s="166"/>
      <c r="B73" s="167"/>
      <c r="C73" s="168"/>
      <c r="D73" s="169"/>
      <c r="E73" s="167"/>
      <c r="F73" s="167"/>
      <c r="G73" s="167"/>
      <c r="H73" s="173"/>
      <c r="I73" s="173"/>
      <c r="J73" s="173"/>
      <c r="K73" s="173"/>
      <c r="L73" s="173"/>
      <c r="M73" s="173"/>
      <c r="N73" s="173"/>
      <c r="O73" s="173"/>
      <c r="P73" s="173"/>
      <c r="Q73" s="173"/>
      <c r="R73" s="173"/>
      <c r="S73" s="173"/>
      <c r="T73" s="173"/>
      <c r="U73" s="173"/>
      <c r="V73" s="173"/>
      <c r="W73" s="173"/>
      <c r="X73" s="173"/>
      <c r="Y73" s="173"/>
      <c r="Z73" s="173"/>
    </row>
    <row r="74" spans="1:26" ht="15">
      <c r="A74" s="166"/>
      <c r="B74" s="167"/>
      <c r="C74" s="168"/>
      <c r="D74" s="169"/>
      <c r="E74" s="167"/>
      <c r="F74" s="167"/>
      <c r="G74" s="167"/>
      <c r="H74" s="173"/>
      <c r="I74" s="173"/>
      <c r="J74" s="173"/>
      <c r="K74" s="173"/>
      <c r="L74" s="173"/>
      <c r="M74" s="173"/>
      <c r="N74" s="173"/>
      <c r="O74" s="173"/>
      <c r="P74" s="173"/>
      <c r="Q74" s="173"/>
      <c r="R74" s="173"/>
      <c r="S74" s="173"/>
      <c r="T74" s="173"/>
      <c r="U74" s="173"/>
      <c r="V74" s="173"/>
      <c r="W74" s="173"/>
      <c r="X74" s="173"/>
      <c r="Y74" s="173"/>
      <c r="Z74" s="173"/>
    </row>
    <row r="75" spans="1:26" ht="15">
      <c r="A75" s="166"/>
      <c r="B75" s="167"/>
      <c r="C75" s="168"/>
      <c r="D75" s="169"/>
      <c r="E75" s="167"/>
      <c r="F75" s="167"/>
      <c r="G75" s="167"/>
      <c r="H75" s="173"/>
      <c r="I75" s="173"/>
      <c r="J75" s="173"/>
      <c r="K75" s="173"/>
      <c r="L75" s="173"/>
      <c r="M75" s="173"/>
      <c r="N75" s="173"/>
      <c r="O75" s="173"/>
      <c r="P75" s="173"/>
      <c r="Q75" s="173"/>
      <c r="R75" s="173"/>
      <c r="S75" s="173"/>
      <c r="T75" s="173"/>
      <c r="U75" s="173"/>
      <c r="V75" s="173"/>
      <c r="W75" s="173"/>
      <c r="X75" s="173"/>
      <c r="Y75" s="173"/>
      <c r="Z75" s="173"/>
    </row>
    <row r="76" spans="1:26" ht="15">
      <c r="A76" s="166"/>
      <c r="B76" s="167"/>
      <c r="C76" s="168"/>
      <c r="D76" s="169"/>
      <c r="E76" s="167"/>
      <c r="F76" s="167"/>
      <c r="G76" s="167"/>
      <c r="H76" s="173"/>
      <c r="I76" s="173"/>
      <c r="J76" s="173"/>
      <c r="K76" s="173"/>
      <c r="L76" s="173"/>
      <c r="M76" s="173"/>
      <c r="N76" s="173"/>
      <c r="O76" s="173"/>
      <c r="P76" s="173"/>
      <c r="Q76" s="173"/>
      <c r="R76" s="173"/>
      <c r="S76" s="173"/>
      <c r="T76" s="173"/>
      <c r="U76" s="173"/>
      <c r="V76" s="173"/>
      <c r="W76" s="173"/>
      <c r="X76" s="173"/>
      <c r="Y76" s="173"/>
      <c r="Z76" s="173"/>
    </row>
    <row r="77" spans="1:26" ht="15">
      <c r="A77" s="166"/>
      <c r="B77" s="167"/>
      <c r="C77" s="168"/>
      <c r="D77" s="169"/>
      <c r="E77" s="167"/>
      <c r="F77" s="167"/>
      <c r="G77" s="167"/>
      <c r="H77" s="173"/>
      <c r="I77" s="173"/>
      <c r="J77" s="173"/>
      <c r="K77" s="173"/>
      <c r="L77" s="173"/>
      <c r="M77" s="173"/>
      <c r="N77" s="173"/>
      <c r="O77" s="173"/>
      <c r="P77" s="173"/>
      <c r="Q77" s="173"/>
      <c r="R77" s="173"/>
      <c r="S77" s="173"/>
      <c r="T77" s="173"/>
      <c r="U77" s="173"/>
      <c r="V77" s="173"/>
      <c r="W77" s="173"/>
      <c r="X77" s="173"/>
      <c r="Y77" s="173"/>
      <c r="Z77" s="173"/>
    </row>
    <row r="78" spans="1:26" ht="15">
      <c r="A78" s="166"/>
      <c r="B78" s="167"/>
      <c r="C78" s="168"/>
      <c r="D78" s="169"/>
      <c r="E78" s="167"/>
      <c r="F78" s="167"/>
      <c r="G78" s="167"/>
      <c r="H78" s="173"/>
      <c r="I78" s="173"/>
      <c r="J78" s="173"/>
      <c r="K78" s="173"/>
      <c r="L78" s="173"/>
      <c r="M78" s="173"/>
      <c r="N78" s="173"/>
      <c r="O78" s="173"/>
      <c r="P78" s="173"/>
      <c r="Q78" s="173"/>
      <c r="R78" s="173"/>
      <c r="S78" s="173"/>
      <c r="T78" s="173"/>
      <c r="U78" s="173"/>
      <c r="V78" s="173"/>
      <c r="W78" s="173"/>
      <c r="X78" s="173"/>
      <c r="Y78" s="173"/>
      <c r="Z78" s="173"/>
    </row>
    <row r="79" spans="1:26" ht="15">
      <c r="A79" s="166"/>
      <c r="B79" s="167"/>
      <c r="C79" s="168"/>
      <c r="D79" s="169"/>
      <c r="E79" s="167"/>
      <c r="F79" s="167"/>
      <c r="G79" s="167"/>
      <c r="H79" s="173"/>
      <c r="I79" s="173"/>
      <c r="J79" s="173"/>
      <c r="K79" s="173"/>
      <c r="L79" s="173"/>
      <c r="M79" s="173"/>
      <c r="N79" s="173"/>
      <c r="O79" s="173"/>
      <c r="P79" s="173"/>
      <c r="Q79" s="173"/>
      <c r="R79" s="173"/>
      <c r="S79" s="173"/>
      <c r="T79" s="173"/>
      <c r="U79" s="173"/>
      <c r="V79" s="173"/>
      <c r="W79" s="173"/>
      <c r="X79" s="173"/>
      <c r="Y79" s="173"/>
      <c r="Z79" s="173"/>
    </row>
    <row r="80" spans="1:26" ht="15">
      <c r="A80" s="166"/>
      <c r="B80" s="167"/>
      <c r="C80" s="168"/>
      <c r="D80" s="169"/>
      <c r="E80" s="167"/>
      <c r="F80" s="167"/>
      <c r="G80" s="167"/>
      <c r="H80" s="173"/>
      <c r="I80" s="173"/>
      <c r="J80" s="173"/>
      <c r="K80" s="173"/>
      <c r="L80" s="173"/>
      <c r="M80" s="173"/>
      <c r="N80" s="173"/>
      <c r="O80" s="173"/>
      <c r="P80" s="173"/>
      <c r="Q80" s="173"/>
      <c r="R80" s="173"/>
      <c r="S80" s="173"/>
      <c r="T80" s="173"/>
      <c r="U80" s="173"/>
      <c r="V80" s="173"/>
      <c r="W80" s="173"/>
      <c r="X80" s="173"/>
      <c r="Y80" s="173"/>
      <c r="Z80" s="173"/>
    </row>
    <row r="81" spans="1:26" ht="15">
      <c r="A81" s="166"/>
      <c r="B81" s="167"/>
      <c r="C81" s="168"/>
      <c r="D81" s="169"/>
      <c r="E81" s="167"/>
      <c r="F81" s="167"/>
      <c r="G81" s="167"/>
      <c r="H81" s="173"/>
      <c r="I81" s="173"/>
      <c r="J81" s="173"/>
      <c r="K81" s="173"/>
      <c r="L81" s="173"/>
      <c r="M81" s="173"/>
      <c r="N81" s="173"/>
      <c r="O81" s="173"/>
      <c r="P81" s="173"/>
      <c r="Q81" s="173"/>
      <c r="R81" s="173"/>
      <c r="S81" s="173"/>
      <c r="T81" s="173"/>
      <c r="U81" s="173"/>
      <c r="V81" s="173"/>
      <c r="W81" s="173"/>
      <c r="X81" s="173"/>
      <c r="Y81" s="173"/>
      <c r="Z81" s="173"/>
    </row>
    <row r="82" spans="1:26" ht="15">
      <c r="A82" s="166"/>
      <c r="B82" s="167"/>
      <c r="C82" s="168"/>
      <c r="D82" s="169"/>
      <c r="E82" s="167"/>
      <c r="F82" s="167"/>
      <c r="G82" s="167"/>
      <c r="H82" s="173"/>
      <c r="I82" s="173"/>
      <c r="J82" s="173"/>
      <c r="K82" s="173"/>
      <c r="L82" s="173"/>
      <c r="M82" s="173"/>
      <c r="N82" s="173"/>
      <c r="O82" s="173"/>
      <c r="P82" s="173"/>
      <c r="Q82" s="173"/>
      <c r="R82" s="173"/>
      <c r="S82" s="173"/>
      <c r="T82" s="173"/>
      <c r="U82" s="173"/>
      <c r="V82" s="173"/>
      <c r="W82" s="173"/>
      <c r="X82" s="173"/>
      <c r="Y82" s="173"/>
      <c r="Z82" s="173"/>
    </row>
    <row r="83" spans="1:26" ht="15">
      <c r="A83" s="166"/>
      <c r="B83" s="167"/>
      <c r="C83" s="168"/>
      <c r="D83" s="169"/>
      <c r="E83" s="167"/>
      <c r="F83" s="167"/>
      <c r="G83" s="167"/>
      <c r="H83" s="173"/>
      <c r="I83" s="173"/>
      <c r="J83" s="173"/>
      <c r="K83" s="173"/>
      <c r="L83" s="173"/>
      <c r="M83" s="173"/>
      <c r="N83" s="173"/>
      <c r="O83" s="173"/>
      <c r="P83" s="173"/>
      <c r="Q83" s="173"/>
      <c r="R83" s="173"/>
      <c r="S83" s="173"/>
      <c r="T83" s="173"/>
      <c r="U83" s="173"/>
      <c r="V83" s="173"/>
      <c r="W83" s="173"/>
      <c r="X83" s="173"/>
      <c r="Y83" s="173"/>
      <c r="Z83" s="173"/>
    </row>
    <row r="84" spans="1:26" ht="15">
      <c r="A84" s="166"/>
      <c r="B84" s="167"/>
      <c r="C84" s="168"/>
      <c r="D84" s="169"/>
      <c r="E84" s="167"/>
      <c r="F84" s="167"/>
      <c r="G84" s="167"/>
      <c r="H84" s="173"/>
      <c r="I84" s="173"/>
      <c r="J84" s="173"/>
      <c r="K84" s="173"/>
      <c r="L84" s="173"/>
      <c r="M84" s="173"/>
      <c r="N84" s="173"/>
      <c r="O84" s="173"/>
      <c r="P84" s="173"/>
      <c r="Q84" s="173"/>
      <c r="R84" s="173"/>
      <c r="S84" s="173"/>
      <c r="T84" s="173"/>
      <c r="U84" s="173"/>
      <c r="V84" s="173"/>
      <c r="W84" s="173"/>
      <c r="X84" s="173"/>
      <c r="Y84" s="173"/>
      <c r="Z84" s="173"/>
    </row>
    <row r="85" spans="1:26" ht="15">
      <c r="A85" s="166"/>
      <c r="B85" s="167"/>
      <c r="C85" s="168"/>
      <c r="D85" s="169"/>
      <c r="E85" s="167"/>
      <c r="F85" s="167"/>
      <c r="G85" s="167"/>
      <c r="H85" s="173"/>
      <c r="I85" s="173"/>
      <c r="J85" s="173"/>
      <c r="K85" s="173"/>
      <c r="L85" s="173"/>
      <c r="M85" s="173"/>
      <c r="N85" s="173"/>
      <c r="O85" s="173"/>
      <c r="P85" s="173"/>
      <c r="Q85" s="173"/>
      <c r="R85" s="173"/>
      <c r="S85" s="173"/>
      <c r="T85" s="173"/>
      <c r="U85" s="173"/>
      <c r="V85" s="173"/>
      <c r="W85" s="173"/>
      <c r="X85" s="173"/>
      <c r="Y85" s="173"/>
      <c r="Z85" s="173"/>
    </row>
    <row r="86" spans="1:26" ht="15">
      <c r="A86" s="166"/>
      <c r="B86" s="167"/>
      <c r="C86" s="168"/>
      <c r="D86" s="169"/>
      <c r="E86" s="167"/>
      <c r="F86" s="167"/>
      <c r="G86" s="167"/>
      <c r="H86" s="173"/>
      <c r="I86" s="173"/>
      <c r="J86" s="173"/>
      <c r="K86" s="173"/>
      <c r="L86" s="173"/>
      <c r="M86" s="173"/>
      <c r="N86" s="173"/>
      <c r="O86" s="173"/>
      <c r="P86" s="173"/>
      <c r="Q86" s="173"/>
      <c r="R86" s="173"/>
      <c r="S86" s="173"/>
      <c r="T86" s="173"/>
      <c r="U86" s="173"/>
      <c r="V86" s="173"/>
      <c r="W86" s="173"/>
      <c r="X86" s="173"/>
      <c r="Y86" s="173"/>
      <c r="Z86" s="173"/>
    </row>
    <row r="87" spans="1:26" ht="15">
      <c r="A87" s="166"/>
      <c r="B87" s="167"/>
      <c r="C87" s="168"/>
      <c r="D87" s="169"/>
      <c r="E87" s="167"/>
      <c r="F87" s="167"/>
      <c r="G87" s="167"/>
      <c r="H87" s="173"/>
      <c r="I87" s="173"/>
      <c r="J87" s="173"/>
      <c r="K87" s="173"/>
      <c r="L87" s="173"/>
      <c r="M87" s="173"/>
      <c r="N87" s="173"/>
      <c r="O87" s="173"/>
      <c r="P87" s="173"/>
      <c r="Q87" s="173"/>
      <c r="R87" s="173"/>
      <c r="S87" s="173"/>
      <c r="T87" s="173"/>
      <c r="U87" s="173"/>
      <c r="V87" s="173"/>
      <c r="W87" s="173"/>
      <c r="X87" s="173"/>
      <c r="Y87" s="173"/>
      <c r="Z87" s="173"/>
    </row>
    <row r="88" spans="1:26" ht="15">
      <c r="A88" s="166"/>
      <c r="B88" s="167"/>
      <c r="C88" s="168"/>
      <c r="D88" s="169"/>
      <c r="E88" s="167"/>
      <c r="F88" s="167"/>
      <c r="G88" s="167"/>
      <c r="H88" s="173"/>
      <c r="I88" s="173"/>
      <c r="J88" s="173"/>
      <c r="K88" s="173"/>
      <c r="L88" s="173"/>
      <c r="M88" s="173"/>
      <c r="N88" s="173"/>
      <c r="O88" s="173"/>
      <c r="P88" s="173"/>
      <c r="Q88" s="173"/>
      <c r="R88" s="173"/>
      <c r="S88" s="173"/>
      <c r="T88" s="173"/>
      <c r="U88" s="173"/>
      <c r="V88" s="173"/>
      <c r="W88" s="173"/>
      <c r="X88" s="173"/>
      <c r="Y88" s="173"/>
      <c r="Z88" s="173"/>
    </row>
    <row r="89" spans="1:26" ht="15">
      <c r="A89" s="166"/>
      <c r="B89" s="167"/>
      <c r="C89" s="168"/>
      <c r="D89" s="169"/>
      <c r="E89" s="167"/>
      <c r="F89" s="167"/>
      <c r="G89" s="167"/>
      <c r="H89" s="173"/>
      <c r="I89" s="173"/>
      <c r="J89" s="173"/>
      <c r="K89" s="173"/>
      <c r="L89" s="173"/>
      <c r="M89" s="173"/>
      <c r="N89" s="173"/>
      <c r="O89" s="173"/>
      <c r="P89" s="173"/>
      <c r="Q89" s="173"/>
      <c r="R89" s="173"/>
      <c r="S89" s="173"/>
      <c r="T89" s="173"/>
      <c r="U89" s="173"/>
      <c r="V89" s="173"/>
      <c r="W89" s="173"/>
      <c r="X89" s="173"/>
      <c r="Y89" s="173"/>
      <c r="Z89" s="173"/>
    </row>
    <row r="90" spans="1:26" ht="15">
      <c r="A90" s="166"/>
      <c r="B90" s="167"/>
      <c r="C90" s="168"/>
      <c r="D90" s="169"/>
      <c r="E90" s="167"/>
      <c r="F90" s="167"/>
      <c r="G90" s="167"/>
      <c r="H90" s="173"/>
      <c r="I90" s="173"/>
      <c r="J90" s="173"/>
      <c r="K90" s="173"/>
      <c r="L90" s="173"/>
      <c r="M90" s="173"/>
      <c r="N90" s="173"/>
      <c r="O90" s="173"/>
      <c r="P90" s="173"/>
      <c r="Q90" s="173"/>
      <c r="R90" s="173"/>
      <c r="S90" s="173"/>
      <c r="T90" s="173"/>
      <c r="U90" s="173"/>
      <c r="V90" s="173"/>
      <c r="W90" s="173"/>
      <c r="X90" s="173"/>
      <c r="Y90" s="173"/>
      <c r="Z90" s="173"/>
    </row>
    <row r="91" spans="1:26" ht="15">
      <c r="A91" s="166"/>
      <c r="B91" s="167"/>
      <c r="C91" s="168"/>
      <c r="D91" s="169"/>
      <c r="E91" s="167"/>
      <c r="F91" s="167"/>
      <c r="G91" s="167"/>
      <c r="H91" s="173"/>
      <c r="I91" s="173"/>
      <c r="J91" s="173"/>
      <c r="K91" s="173"/>
      <c r="L91" s="173"/>
      <c r="M91" s="173"/>
      <c r="N91" s="173"/>
      <c r="O91" s="173"/>
      <c r="P91" s="173"/>
      <c r="Q91" s="173"/>
      <c r="R91" s="173"/>
      <c r="S91" s="173"/>
      <c r="T91" s="173"/>
      <c r="U91" s="173"/>
      <c r="V91" s="173"/>
      <c r="W91" s="173"/>
      <c r="X91" s="173"/>
      <c r="Y91" s="173"/>
      <c r="Z91" s="173"/>
    </row>
    <row r="92" spans="1:26" ht="15">
      <c r="A92" s="166"/>
      <c r="B92" s="167"/>
      <c r="C92" s="168"/>
      <c r="D92" s="169"/>
      <c r="E92" s="167"/>
      <c r="F92" s="167"/>
      <c r="G92" s="167"/>
      <c r="H92" s="173"/>
      <c r="I92" s="173"/>
      <c r="J92" s="173"/>
      <c r="K92" s="173"/>
      <c r="L92" s="173"/>
      <c r="M92" s="173"/>
      <c r="N92" s="173"/>
      <c r="O92" s="173"/>
      <c r="P92" s="173"/>
      <c r="Q92" s="173"/>
      <c r="R92" s="173"/>
      <c r="S92" s="173"/>
      <c r="T92" s="173"/>
      <c r="U92" s="173"/>
      <c r="V92" s="173"/>
      <c r="W92" s="173"/>
      <c r="X92" s="173"/>
      <c r="Y92" s="173"/>
      <c r="Z92" s="173"/>
    </row>
    <row r="93" spans="1:26" ht="15">
      <c r="A93" s="166"/>
      <c r="B93" s="167"/>
      <c r="C93" s="168"/>
      <c r="D93" s="169"/>
      <c r="E93" s="167"/>
      <c r="F93" s="167"/>
      <c r="G93" s="167"/>
      <c r="H93" s="173"/>
      <c r="I93" s="173"/>
      <c r="J93" s="173"/>
      <c r="K93" s="173"/>
      <c r="L93" s="173"/>
      <c r="M93" s="173"/>
      <c r="N93" s="173"/>
      <c r="O93" s="173"/>
      <c r="P93" s="173"/>
      <c r="Q93" s="173"/>
      <c r="R93" s="173"/>
      <c r="S93" s="173"/>
      <c r="T93" s="173"/>
      <c r="U93" s="173"/>
      <c r="V93" s="173"/>
      <c r="W93" s="173"/>
      <c r="X93" s="173"/>
      <c r="Y93" s="173"/>
      <c r="Z93" s="173"/>
    </row>
    <row r="94" spans="1:26" ht="15">
      <c r="A94" s="166"/>
      <c r="B94" s="167"/>
      <c r="C94" s="168"/>
      <c r="D94" s="169"/>
      <c r="E94" s="167"/>
      <c r="F94" s="167"/>
      <c r="G94" s="167"/>
      <c r="H94" s="173"/>
      <c r="I94" s="173"/>
      <c r="J94" s="173"/>
      <c r="K94" s="173"/>
      <c r="L94" s="173"/>
      <c r="M94" s="173"/>
      <c r="N94" s="173"/>
      <c r="O94" s="173"/>
      <c r="P94" s="173"/>
      <c r="Q94" s="173"/>
      <c r="R94" s="173"/>
      <c r="S94" s="173"/>
      <c r="T94" s="173"/>
      <c r="U94" s="173"/>
      <c r="V94" s="173"/>
      <c r="W94" s="173"/>
      <c r="X94" s="173"/>
      <c r="Y94" s="173"/>
      <c r="Z94" s="173"/>
    </row>
    <row r="95" spans="1:26" ht="15">
      <c r="A95" s="166"/>
      <c r="B95" s="167"/>
      <c r="C95" s="168"/>
      <c r="D95" s="169"/>
      <c r="E95" s="167"/>
      <c r="F95" s="167"/>
      <c r="G95" s="167"/>
      <c r="H95" s="173"/>
      <c r="I95" s="173"/>
      <c r="J95" s="173"/>
      <c r="K95" s="173"/>
      <c r="L95" s="173"/>
      <c r="M95" s="173"/>
      <c r="N95" s="173"/>
      <c r="O95" s="173"/>
      <c r="P95" s="173"/>
      <c r="Q95" s="173"/>
      <c r="R95" s="173"/>
      <c r="S95" s="173"/>
      <c r="T95" s="173"/>
      <c r="U95" s="173"/>
      <c r="V95" s="173"/>
      <c r="W95" s="173"/>
      <c r="X95" s="173"/>
      <c r="Y95" s="173"/>
      <c r="Z95" s="173"/>
    </row>
    <row r="96" spans="1:26" ht="15">
      <c r="A96" s="166"/>
      <c r="B96" s="167"/>
      <c r="C96" s="168"/>
      <c r="D96" s="169"/>
      <c r="E96" s="167"/>
      <c r="F96" s="167"/>
      <c r="G96" s="167"/>
      <c r="H96" s="173"/>
      <c r="I96" s="173"/>
      <c r="J96" s="173"/>
      <c r="K96" s="173"/>
      <c r="L96" s="173"/>
      <c r="M96" s="173"/>
      <c r="N96" s="173"/>
      <c r="O96" s="173"/>
      <c r="P96" s="173"/>
      <c r="Q96" s="173"/>
      <c r="R96" s="173"/>
      <c r="S96" s="173"/>
      <c r="T96" s="173"/>
      <c r="U96" s="173"/>
      <c r="V96" s="173"/>
      <c r="W96" s="173"/>
      <c r="X96" s="173"/>
      <c r="Y96" s="173"/>
      <c r="Z96" s="173"/>
    </row>
    <row r="97" spans="1:26" ht="15">
      <c r="A97" s="166"/>
      <c r="B97" s="167"/>
      <c r="C97" s="168"/>
      <c r="D97" s="169"/>
      <c r="E97" s="167"/>
      <c r="F97" s="167"/>
      <c r="G97" s="167"/>
      <c r="H97" s="173"/>
      <c r="I97" s="173"/>
      <c r="J97" s="173"/>
      <c r="K97" s="173"/>
      <c r="L97" s="173"/>
      <c r="M97" s="173"/>
      <c r="N97" s="173"/>
      <c r="O97" s="173"/>
      <c r="P97" s="173"/>
      <c r="Q97" s="173"/>
      <c r="R97" s="173"/>
      <c r="S97" s="173"/>
      <c r="T97" s="173"/>
      <c r="U97" s="173"/>
      <c r="V97" s="173"/>
      <c r="W97" s="173"/>
      <c r="X97" s="173"/>
      <c r="Y97" s="173"/>
      <c r="Z97" s="173"/>
    </row>
    <row r="98" spans="1:26" ht="15">
      <c r="A98" s="166"/>
      <c r="B98" s="167"/>
      <c r="C98" s="168"/>
      <c r="D98" s="169"/>
      <c r="E98" s="167"/>
      <c r="F98" s="167"/>
      <c r="G98" s="167"/>
      <c r="H98" s="173"/>
      <c r="I98" s="173"/>
      <c r="J98" s="173"/>
      <c r="K98" s="173"/>
      <c r="L98" s="173"/>
      <c r="M98" s="173"/>
      <c r="N98" s="173"/>
      <c r="O98" s="173"/>
      <c r="P98" s="173"/>
      <c r="Q98" s="173"/>
      <c r="R98" s="173"/>
      <c r="S98" s="173"/>
      <c r="T98" s="173"/>
      <c r="U98" s="173"/>
      <c r="V98" s="173"/>
      <c r="W98" s="173"/>
      <c r="X98" s="173"/>
      <c r="Y98" s="173"/>
      <c r="Z98" s="173"/>
    </row>
    <row r="99" spans="1:26" ht="15">
      <c r="A99" s="166"/>
      <c r="B99" s="167"/>
      <c r="C99" s="168"/>
      <c r="D99" s="169"/>
      <c r="E99" s="167"/>
      <c r="F99" s="167"/>
      <c r="G99" s="167"/>
      <c r="H99" s="173"/>
      <c r="I99" s="173"/>
      <c r="J99" s="173"/>
      <c r="K99" s="173"/>
      <c r="L99" s="173"/>
      <c r="M99" s="173"/>
      <c r="N99" s="173"/>
      <c r="O99" s="173"/>
      <c r="P99" s="173"/>
      <c r="Q99" s="173"/>
      <c r="R99" s="173"/>
      <c r="S99" s="173"/>
      <c r="T99" s="173"/>
      <c r="U99" s="173"/>
      <c r="V99" s="173"/>
      <c r="W99" s="173"/>
      <c r="X99" s="173"/>
      <c r="Y99" s="173"/>
      <c r="Z99" s="173"/>
    </row>
    <row r="100" spans="1:26" ht="15">
      <c r="A100" s="166"/>
      <c r="B100" s="167"/>
      <c r="C100" s="168"/>
      <c r="D100" s="169"/>
      <c r="E100" s="167"/>
      <c r="F100" s="167"/>
      <c r="G100" s="167"/>
      <c r="H100" s="173"/>
      <c r="I100" s="173"/>
      <c r="J100" s="173"/>
      <c r="K100" s="173"/>
      <c r="L100" s="173"/>
      <c r="M100" s="173"/>
      <c r="N100" s="173"/>
      <c r="O100" s="173"/>
      <c r="P100" s="173"/>
      <c r="Q100" s="173"/>
      <c r="R100" s="173"/>
      <c r="S100" s="173"/>
      <c r="T100" s="173"/>
      <c r="U100" s="173"/>
      <c r="V100" s="173"/>
      <c r="W100" s="173"/>
      <c r="X100" s="173"/>
      <c r="Y100" s="173"/>
      <c r="Z100" s="173"/>
    </row>
    <row r="101" spans="1:26" ht="15">
      <c r="A101" s="166"/>
      <c r="B101" s="167"/>
      <c r="C101" s="168"/>
      <c r="D101" s="169"/>
      <c r="E101" s="167"/>
      <c r="F101" s="167"/>
      <c r="G101" s="167"/>
      <c r="H101" s="173"/>
      <c r="I101" s="173"/>
      <c r="J101" s="173"/>
      <c r="K101" s="173"/>
      <c r="L101" s="173"/>
      <c r="M101" s="173"/>
      <c r="N101" s="173"/>
      <c r="O101" s="173"/>
      <c r="P101" s="173"/>
      <c r="Q101" s="173"/>
      <c r="R101" s="173"/>
      <c r="S101" s="173"/>
      <c r="T101" s="173"/>
      <c r="U101" s="173"/>
      <c r="V101" s="173"/>
      <c r="W101" s="173"/>
      <c r="X101" s="173"/>
      <c r="Y101" s="173"/>
      <c r="Z101" s="173"/>
    </row>
    <row r="102" spans="1:26" ht="15">
      <c r="A102" s="166"/>
      <c r="B102" s="167"/>
      <c r="C102" s="168"/>
      <c r="D102" s="169"/>
      <c r="E102" s="167"/>
      <c r="F102" s="167"/>
      <c r="G102" s="167"/>
      <c r="H102" s="173"/>
      <c r="I102" s="173"/>
      <c r="J102" s="173"/>
      <c r="K102" s="173"/>
      <c r="L102" s="173"/>
      <c r="M102" s="173"/>
      <c r="N102" s="173"/>
      <c r="O102" s="173"/>
      <c r="P102" s="173"/>
      <c r="Q102" s="173"/>
      <c r="R102" s="173"/>
      <c r="S102" s="173"/>
      <c r="T102" s="173"/>
      <c r="U102" s="173"/>
      <c r="V102" s="173"/>
      <c r="W102" s="173"/>
      <c r="X102" s="173"/>
      <c r="Y102" s="173"/>
      <c r="Z102" s="173"/>
    </row>
    <row r="103" spans="1:26" ht="15">
      <c r="A103" s="166"/>
      <c r="B103" s="167"/>
      <c r="C103" s="168"/>
      <c r="D103" s="169"/>
      <c r="E103" s="167"/>
      <c r="F103" s="167"/>
      <c r="G103" s="167"/>
      <c r="H103" s="173"/>
      <c r="I103" s="173"/>
      <c r="J103" s="173"/>
      <c r="K103" s="173"/>
      <c r="L103" s="173"/>
      <c r="M103" s="173"/>
      <c r="N103" s="173"/>
      <c r="O103" s="173"/>
      <c r="P103" s="173"/>
      <c r="Q103" s="173"/>
      <c r="R103" s="173"/>
      <c r="S103" s="173"/>
      <c r="T103" s="173"/>
      <c r="U103" s="173"/>
      <c r="V103" s="173"/>
      <c r="W103" s="173"/>
      <c r="X103" s="173"/>
      <c r="Y103" s="173"/>
      <c r="Z103" s="173"/>
    </row>
    <row r="104" spans="1:26" ht="15">
      <c r="A104" s="166"/>
      <c r="B104" s="167"/>
      <c r="C104" s="168"/>
      <c r="D104" s="169"/>
      <c r="E104" s="167"/>
      <c r="F104" s="167"/>
      <c r="G104" s="167"/>
      <c r="H104" s="173"/>
      <c r="I104" s="173"/>
      <c r="J104" s="173"/>
      <c r="K104" s="173"/>
      <c r="L104" s="173"/>
      <c r="M104" s="173"/>
      <c r="N104" s="173"/>
      <c r="O104" s="173"/>
      <c r="P104" s="173"/>
      <c r="Q104" s="173"/>
      <c r="R104" s="173"/>
      <c r="S104" s="173"/>
      <c r="T104" s="173"/>
      <c r="U104" s="173"/>
      <c r="V104" s="173"/>
      <c r="W104" s="173"/>
      <c r="X104" s="173"/>
      <c r="Y104" s="173"/>
      <c r="Z104" s="173"/>
    </row>
    <row r="105" spans="1:26" ht="15">
      <c r="A105" s="166"/>
      <c r="B105" s="167"/>
      <c r="C105" s="168"/>
      <c r="D105" s="169"/>
      <c r="E105" s="167"/>
      <c r="F105" s="167"/>
      <c r="G105" s="167"/>
      <c r="H105" s="173"/>
      <c r="I105" s="173"/>
      <c r="J105" s="173"/>
      <c r="K105" s="173"/>
      <c r="L105" s="173"/>
      <c r="M105" s="173"/>
      <c r="N105" s="173"/>
      <c r="O105" s="173"/>
      <c r="P105" s="173"/>
      <c r="Q105" s="173"/>
      <c r="R105" s="173"/>
      <c r="S105" s="173"/>
      <c r="T105" s="173"/>
      <c r="U105" s="173"/>
      <c r="V105" s="173"/>
      <c r="W105" s="173"/>
      <c r="X105" s="173"/>
      <c r="Y105" s="173"/>
      <c r="Z105" s="173"/>
    </row>
    <row r="106" spans="1:26" ht="15">
      <c r="A106" s="166"/>
      <c r="B106" s="167"/>
      <c r="C106" s="168"/>
      <c r="D106" s="169"/>
      <c r="E106" s="167"/>
      <c r="F106" s="167"/>
      <c r="G106" s="167"/>
      <c r="H106" s="173"/>
      <c r="I106" s="173"/>
      <c r="J106" s="173"/>
      <c r="K106" s="173"/>
      <c r="L106" s="173"/>
      <c r="M106" s="173"/>
      <c r="N106" s="173"/>
      <c r="O106" s="173"/>
      <c r="P106" s="173"/>
      <c r="Q106" s="173"/>
      <c r="R106" s="173"/>
      <c r="S106" s="173"/>
      <c r="T106" s="173"/>
      <c r="U106" s="173"/>
      <c r="V106" s="173"/>
      <c r="W106" s="173"/>
      <c r="X106" s="173"/>
      <c r="Y106" s="173"/>
      <c r="Z106" s="173"/>
    </row>
    <row r="107" spans="1:26" ht="15">
      <c r="A107" s="166"/>
      <c r="B107" s="167"/>
      <c r="C107" s="168"/>
      <c r="D107" s="169"/>
      <c r="E107" s="167"/>
      <c r="F107" s="167"/>
      <c r="G107" s="167"/>
      <c r="H107" s="173"/>
      <c r="I107" s="173"/>
      <c r="J107" s="173"/>
      <c r="K107" s="173"/>
      <c r="L107" s="173"/>
      <c r="M107" s="173"/>
      <c r="N107" s="173"/>
      <c r="O107" s="173"/>
      <c r="P107" s="173"/>
      <c r="Q107" s="173"/>
      <c r="R107" s="173"/>
      <c r="S107" s="173"/>
      <c r="T107" s="173"/>
      <c r="U107" s="173"/>
      <c r="V107" s="173"/>
      <c r="W107" s="173"/>
      <c r="X107" s="173"/>
      <c r="Y107" s="173"/>
      <c r="Z107" s="173"/>
    </row>
    <row r="108" spans="1:26" ht="15">
      <c r="A108" s="166"/>
      <c r="B108" s="167"/>
      <c r="C108" s="168"/>
      <c r="D108" s="169"/>
      <c r="E108" s="167"/>
      <c r="F108" s="167"/>
      <c r="G108" s="167"/>
      <c r="H108" s="173"/>
      <c r="I108" s="173"/>
      <c r="J108" s="173"/>
      <c r="K108" s="173"/>
      <c r="L108" s="173"/>
      <c r="M108" s="173"/>
      <c r="N108" s="173"/>
      <c r="O108" s="173"/>
      <c r="P108" s="173"/>
      <c r="Q108" s="173"/>
      <c r="R108" s="173"/>
      <c r="S108" s="173"/>
      <c r="T108" s="173"/>
      <c r="U108" s="173"/>
      <c r="V108" s="173"/>
      <c r="W108" s="173"/>
      <c r="X108" s="173"/>
      <c r="Y108" s="173"/>
      <c r="Z108" s="173"/>
    </row>
    <row r="109" spans="1:26" ht="15">
      <c r="A109" s="166"/>
      <c r="B109" s="167"/>
      <c r="C109" s="168"/>
      <c r="D109" s="169"/>
      <c r="E109" s="167"/>
      <c r="F109" s="167"/>
      <c r="G109" s="167"/>
      <c r="H109" s="173"/>
      <c r="I109" s="173"/>
      <c r="J109" s="173"/>
      <c r="K109" s="173"/>
      <c r="L109" s="173"/>
      <c r="M109" s="173"/>
      <c r="N109" s="173"/>
      <c r="O109" s="173"/>
      <c r="P109" s="173"/>
      <c r="Q109" s="173"/>
      <c r="R109" s="173"/>
      <c r="S109" s="173"/>
      <c r="T109" s="173"/>
      <c r="U109" s="173"/>
      <c r="V109" s="173"/>
      <c r="W109" s="173"/>
      <c r="X109" s="173"/>
      <c r="Y109" s="173"/>
      <c r="Z109" s="173"/>
    </row>
    <row r="110" spans="1:26" ht="15">
      <c r="A110" s="166"/>
      <c r="B110" s="167"/>
      <c r="C110" s="168"/>
      <c r="D110" s="169"/>
      <c r="E110" s="167"/>
      <c r="F110" s="167"/>
      <c r="G110" s="167"/>
      <c r="H110" s="173"/>
      <c r="I110" s="173"/>
      <c r="J110" s="173"/>
      <c r="K110" s="173"/>
      <c r="L110" s="173"/>
      <c r="M110" s="173"/>
      <c r="N110" s="173"/>
      <c r="O110" s="173"/>
      <c r="P110" s="173"/>
      <c r="Q110" s="173"/>
      <c r="R110" s="173"/>
      <c r="S110" s="173"/>
      <c r="T110" s="173"/>
      <c r="U110" s="173"/>
      <c r="V110" s="173"/>
      <c r="W110" s="173"/>
      <c r="X110" s="173"/>
      <c r="Y110" s="173"/>
      <c r="Z110" s="173"/>
    </row>
    <row r="111" spans="1:26" ht="15">
      <c r="A111" s="166"/>
      <c r="B111" s="167"/>
      <c r="C111" s="168"/>
      <c r="D111" s="169"/>
      <c r="E111" s="167"/>
      <c r="F111" s="167"/>
      <c r="G111" s="167"/>
      <c r="H111" s="173"/>
      <c r="I111" s="173"/>
      <c r="J111" s="173"/>
      <c r="K111" s="173"/>
      <c r="L111" s="173"/>
      <c r="M111" s="173"/>
      <c r="N111" s="173"/>
      <c r="O111" s="173"/>
      <c r="P111" s="173"/>
      <c r="Q111" s="173"/>
      <c r="R111" s="173"/>
      <c r="S111" s="173"/>
      <c r="T111" s="173"/>
      <c r="U111" s="173"/>
      <c r="V111" s="173"/>
      <c r="W111" s="173"/>
      <c r="X111" s="173"/>
      <c r="Y111" s="173"/>
      <c r="Z111" s="173"/>
    </row>
    <row r="112" spans="1:26" ht="15">
      <c r="A112" s="166"/>
      <c r="B112" s="167"/>
      <c r="C112" s="168"/>
      <c r="D112" s="169"/>
      <c r="E112" s="167"/>
      <c r="F112" s="167"/>
      <c r="G112" s="167"/>
      <c r="H112" s="173"/>
      <c r="I112" s="173"/>
      <c r="J112" s="173"/>
      <c r="K112" s="173"/>
      <c r="L112" s="173"/>
      <c r="M112" s="173"/>
      <c r="N112" s="173"/>
      <c r="O112" s="173"/>
      <c r="P112" s="173"/>
      <c r="Q112" s="173"/>
      <c r="R112" s="173"/>
      <c r="S112" s="173"/>
      <c r="T112" s="173"/>
      <c r="U112" s="173"/>
      <c r="V112" s="173"/>
      <c r="W112" s="173"/>
      <c r="X112" s="173"/>
      <c r="Y112" s="173"/>
      <c r="Z112" s="173"/>
    </row>
    <row r="113" spans="1:26" ht="15">
      <c r="A113" s="166"/>
      <c r="B113" s="167"/>
      <c r="C113" s="168"/>
      <c r="D113" s="169"/>
      <c r="E113" s="167"/>
      <c r="F113" s="167"/>
      <c r="G113" s="167"/>
      <c r="H113" s="173"/>
      <c r="I113" s="173"/>
      <c r="J113" s="173"/>
      <c r="K113" s="173"/>
      <c r="L113" s="173"/>
      <c r="M113" s="173"/>
      <c r="N113" s="173"/>
      <c r="O113" s="173"/>
      <c r="P113" s="173"/>
      <c r="Q113" s="173"/>
      <c r="R113" s="173"/>
      <c r="S113" s="173"/>
      <c r="T113" s="173"/>
      <c r="U113" s="173"/>
      <c r="V113" s="173"/>
      <c r="W113" s="173"/>
      <c r="X113" s="173"/>
      <c r="Y113" s="173"/>
      <c r="Z113" s="173"/>
    </row>
    <row r="114" spans="1:26" ht="15">
      <c r="A114" s="166"/>
      <c r="B114" s="167"/>
      <c r="C114" s="168"/>
      <c r="D114" s="169"/>
      <c r="E114" s="167"/>
      <c r="F114" s="167"/>
      <c r="G114" s="167"/>
      <c r="H114" s="173"/>
      <c r="I114" s="173"/>
      <c r="J114" s="173"/>
      <c r="K114" s="173"/>
      <c r="L114" s="173"/>
      <c r="M114" s="173"/>
      <c r="N114" s="173"/>
      <c r="O114" s="173"/>
      <c r="P114" s="173"/>
      <c r="Q114" s="173"/>
      <c r="R114" s="173"/>
      <c r="S114" s="173"/>
      <c r="T114" s="173"/>
      <c r="U114" s="173"/>
      <c r="V114" s="173"/>
      <c r="W114" s="173"/>
      <c r="X114" s="173"/>
      <c r="Y114" s="173"/>
      <c r="Z114" s="173"/>
    </row>
    <row r="115" spans="1:26" ht="15">
      <c r="A115" s="166"/>
      <c r="B115" s="167"/>
      <c r="C115" s="168"/>
      <c r="D115" s="169"/>
      <c r="E115" s="167"/>
      <c r="F115" s="167"/>
      <c r="G115" s="167"/>
      <c r="H115" s="173"/>
      <c r="I115" s="173"/>
      <c r="J115" s="173"/>
      <c r="K115" s="173"/>
      <c r="L115" s="173"/>
      <c r="M115" s="173"/>
      <c r="N115" s="173"/>
      <c r="O115" s="173"/>
      <c r="P115" s="173"/>
      <c r="Q115" s="173"/>
      <c r="R115" s="173"/>
      <c r="S115" s="173"/>
      <c r="T115" s="173"/>
      <c r="U115" s="173"/>
      <c r="V115" s="173"/>
      <c r="W115" s="173"/>
      <c r="X115" s="173"/>
      <c r="Y115" s="173"/>
      <c r="Z115" s="173"/>
    </row>
    <row r="116" spans="1:26" ht="15">
      <c r="A116" s="166"/>
      <c r="B116" s="167"/>
      <c r="C116" s="168"/>
      <c r="D116" s="169"/>
      <c r="E116" s="167"/>
      <c r="F116" s="167"/>
      <c r="G116" s="167"/>
      <c r="H116" s="173"/>
      <c r="I116" s="173"/>
      <c r="J116" s="173"/>
      <c r="K116" s="173"/>
      <c r="L116" s="173"/>
      <c r="M116" s="173"/>
      <c r="N116" s="173"/>
      <c r="O116" s="173"/>
      <c r="P116" s="173"/>
      <c r="Q116" s="173"/>
      <c r="R116" s="173"/>
      <c r="S116" s="173"/>
      <c r="T116" s="173"/>
      <c r="U116" s="173"/>
      <c r="V116" s="173"/>
      <c r="W116" s="173"/>
      <c r="X116" s="173"/>
      <c r="Y116" s="173"/>
      <c r="Z116" s="173"/>
    </row>
    <row r="117" spans="1:26" ht="15">
      <c r="A117" s="166"/>
      <c r="B117" s="167"/>
      <c r="C117" s="168"/>
      <c r="D117" s="169"/>
      <c r="E117" s="167"/>
      <c r="F117" s="167"/>
      <c r="G117" s="167"/>
      <c r="H117" s="173"/>
      <c r="I117" s="173"/>
      <c r="J117" s="173"/>
      <c r="K117" s="173"/>
      <c r="L117" s="173"/>
      <c r="M117" s="173"/>
      <c r="N117" s="173"/>
      <c r="O117" s="173"/>
      <c r="P117" s="173"/>
      <c r="Q117" s="173"/>
      <c r="R117" s="173"/>
      <c r="S117" s="173"/>
      <c r="T117" s="173"/>
      <c r="U117" s="173"/>
      <c r="V117" s="173"/>
      <c r="W117" s="173"/>
      <c r="X117" s="173"/>
      <c r="Y117" s="173"/>
      <c r="Z117" s="173"/>
    </row>
    <row r="118" spans="1:26" ht="15">
      <c r="A118" s="166"/>
      <c r="B118" s="167"/>
      <c r="C118" s="168"/>
      <c r="D118" s="169"/>
      <c r="E118" s="167"/>
      <c r="F118" s="167"/>
      <c r="G118" s="167"/>
      <c r="H118" s="173"/>
      <c r="I118" s="173"/>
      <c r="J118" s="173"/>
      <c r="K118" s="173"/>
      <c r="L118" s="173"/>
      <c r="M118" s="173"/>
      <c r="N118" s="173"/>
      <c r="O118" s="173"/>
      <c r="P118" s="173"/>
      <c r="Q118" s="173"/>
      <c r="R118" s="173"/>
      <c r="S118" s="173"/>
      <c r="T118" s="173"/>
      <c r="U118" s="173"/>
      <c r="V118" s="173"/>
      <c r="W118" s="173"/>
      <c r="X118" s="173"/>
      <c r="Y118" s="173"/>
      <c r="Z118" s="173"/>
    </row>
    <row r="119" spans="1:26" ht="15">
      <c r="A119" s="166"/>
      <c r="B119" s="167"/>
      <c r="C119" s="168"/>
      <c r="D119" s="169"/>
      <c r="E119" s="167"/>
      <c r="F119" s="167"/>
      <c r="G119" s="167"/>
      <c r="H119" s="173"/>
      <c r="I119" s="173"/>
      <c r="J119" s="173"/>
      <c r="K119" s="173"/>
      <c r="L119" s="173"/>
      <c r="M119" s="173"/>
      <c r="N119" s="173"/>
      <c r="O119" s="173"/>
      <c r="P119" s="173"/>
      <c r="Q119" s="173"/>
      <c r="R119" s="173"/>
      <c r="S119" s="173"/>
      <c r="T119" s="173"/>
      <c r="U119" s="173"/>
      <c r="V119" s="173"/>
      <c r="W119" s="173"/>
      <c r="X119" s="173"/>
      <c r="Y119" s="173"/>
      <c r="Z119" s="173"/>
    </row>
    <row r="120" spans="1:26" ht="15">
      <c r="A120" s="166"/>
      <c r="B120" s="167"/>
      <c r="C120" s="168"/>
      <c r="D120" s="169"/>
      <c r="E120" s="167"/>
      <c r="F120" s="167"/>
      <c r="G120" s="167"/>
      <c r="H120" s="173"/>
      <c r="I120" s="173"/>
      <c r="J120" s="173"/>
      <c r="K120" s="173"/>
      <c r="L120" s="173"/>
      <c r="M120" s="173"/>
      <c r="N120" s="173"/>
      <c r="O120" s="173"/>
      <c r="P120" s="173"/>
      <c r="Q120" s="173"/>
      <c r="R120" s="173"/>
      <c r="S120" s="173"/>
      <c r="T120" s="173"/>
      <c r="U120" s="173"/>
      <c r="V120" s="173"/>
      <c r="W120" s="173"/>
      <c r="X120" s="173"/>
      <c r="Y120" s="173"/>
      <c r="Z120" s="173"/>
    </row>
    <row r="121" spans="1:26" ht="15">
      <c r="A121" s="166"/>
      <c r="B121" s="167"/>
      <c r="C121" s="168"/>
      <c r="D121" s="169"/>
      <c r="E121" s="167"/>
      <c r="F121" s="167"/>
      <c r="G121" s="167"/>
      <c r="H121" s="173"/>
      <c r="I121" s="173"/>
      <c r="J121" s="173"/>
      <c r="K121" s="173"/>
      <c r="L121" s="173"/>
      <c r="M121" s="173"/>
      <c r="N121" s="173"/>
      <c r="O121" s="173"/>
      <c r="P121" s="173"/>
      <c r="Q121" s="173"/>
      <c r="R121" s="173"/>
      <c r="S121" s="173"/>
      <c r="T121" s="173"/>
      <c r="U121" s="173"/>
      <c r="V121" s="173"/>
      <c r="W121" s="173"/>
      <c r="X121" s="173"/>
      <c r="Y121" s="173"/>
      <c r="Z121" s="173"/>
    </row>
    <row r="122" spans="1:26" ht="15">
      <c r="A122" s="166"/>
      <c r="B122" s="167"/>
      <c r="C122" s="168"/>
      <c r="D122" s="169"/>
      <c r="E122" s="167"/>
      <c r="F122" s="167"/>
      <c r="G122" s="167"/>
      <c r="H122" s="173"/>
      <c r="I122" s="173"/>
      <c r="J122" s="173"/>
      <c r="K122" s="173"/>
      <c r="L122" s="173"/>
      <c r="M122" s="173"/>
      <c r="N122" s="173"/>
      <c r="O122" s="173"/>
      <c r="P122" s="173"/>
      <c r="Q122" s="173"/>
      <c r="R122" s="173"/>
      <c r="S122" s="173"/>
      <c r="T122" s="173"/>
      <c r="U122" s="173"/>
      <c r="V122" s="173"/>
      <c r="W122" s="173"/>
      <c r="X122" s="173"/>
      <c r="Y122" s="173"/>
      <c r="Z122" s="173"/>
    </row>
    <row r="123" spans="1:26" ht="15">
      <c r="A123" s="166"/>
      <c r="B123" s="167"/>
      <c r="C123" s="168"/>
      <c r="D123" s="169"/>
      <c r="E123" s="167"/>
      <c r="F123" s="167"/>
      <c r="G123" s="167"/>
      <c r="H123" s="173"/>
      <c r="I123" s="173"/>
      <c r="J123" s="173"/>
      <c r="K123" s="173"/>
      <c r="L123" s="173"/>
      <c r="M123" s="173"/>
      <c r="N123" s="173"/>
      <c r="O123" s="173"/>
      <c r="P123" s="173"/>
      <c r="Q123" s="173"/>
      <c r="R123" s="173"/>
      <c r="S123" s="173"/>
      <c r="T123" s="173"/>
      <c r="U123" s="173"/>
      <c r="V123" s="173"/>
      <c r="W123" s="173"/>
      <c r="X123" s="173"/>
      <c r="Y123" s="173"/>
      <c r="Z123" s="173"/>
    </row>
    <row r="124" spans="1:26" ht="15">
      <c r="A124" s="166"/>
      <c r="B124" s="167"/>
      <c r="C124" s="168"/>
      <c r="D124" s="169"/>
      <c r="E124" s="167"/>
      <c r="F124" s="167"/>
      <c r="G124" s="167"/>
      <c r="H124" s="173"/>
      <c r="I124" s="173"/>
      <c r="J124" s="173"/>
      <c r="K124" s="173"/>
      <c r="L124" s="173"/>
      <c r="M124" s="173"/>
      <c r="N124" s="173"/>
      <c r="O124" s="173"/>
      <c r="P124" s="173"/>
      <c r="Q124" s="173"/>
      <c r="R124" s="173"/>
      <c r="S124" s="173"/>
      <c r="T124" s="173"/>
      <c r="U124" s="173"/>
      <c r="V124" s="173"/>
      <c r="W124" s="173"/>
      <c r="X124" s="173"/>
      <c r="Y124" s="173"/>
      <c r="Z124" s="173"/>
    </row>
    <row r="125" spans="1:26" ht="15">
      <c r="A125" s="166"/>
      <c r="B125" s="167"/>
      <c r="C125" s="168"/>
      <c r="D125" s="169"/>
      <c r="E125" s="167"/>
      <c r="F125" s="167"/>
      <c r="G125" s="167"/>
      <c r="H125" s="173"/>
      <c r="I125" s="173"/>
      <c r="J125" s="173"/>
      <c r="K125" s="173"/>
      <c r="L125" s="173"/>
      <c r="M125" s="173"/>
      <c r="N125" s="173"/>
      <c r="O125" s="173"/>
      <c r="P125" s="173"/>
      <c r="Q125" s="173"/>
      <c r="R125" s="173"/>
      <c r="S125" s="173"/>
      <c r="T125" s="173"/>
      <c r="U125" s="173"/>
      <c r="V125" s="173"/>
      <c r="W125" s="173"/>
      <c r="X125" s="173"/>
      <c r="Y125" s="173"/>
      <c r="Z125" s="173"/>
    </row>
    <row r="126" spans="1:26" ht="15">
      <c r="A126" s="166"/>
      <c r="B126" s="167"/>
      <c r="C126" s="168"/>
      <c r="D126" s="169"/>
      <c r="E126" s="167"/>
      <c r="F126" s="167"/>
      <c r="G126" s="167"/>
      <c r="H126" s="173"/>
      <c r="I126" s="173"/>
      <c r="J126" s="173"/>
      <c r="K126" s="173"/>
      <c r="L126" s="173"/>
      <c r="M126" s="173"/>
      <c r="N126" s="173"/>
      <c r="O126" s="173"/>
      <c r="P126" s="173"/>
      <c r="Q126" s="173"/>
      <c r="R126" s="173"/>
      <c r="S126" s="173"/>
      <c r="T126" s="173"/>
      <c r="U126" s="173"/>
      <c r="V126" s="173"/>
      <c r="W126" s="173"/>
      <c r="X126" s="173"/>
      <c r="Y126" s="173"/>
      <c r="Z126" s="173"/>
    </row>
    <row r="127" spans="1:26" ht="15">
      <c r="A127" s="166"/>
      <c r="B127" s="167"/>
      <c r="C127" s="168"/>
      <c r="D127" s="169"/>
      <c r="E127" s="167"/>
      <c r="F127" s="167"/>
      <c r="G127" s="167"/>
      <c r="H127" s="173"/>
      <c r="I127" s="173"/>
      <c r="J127" s="173"/>
      <c r="K127" s="173"/>
      <c r="L127" s="173"/>
      <c r="M127" s="173"/>
      <c r="N127" s="173"/>
      <c r="O127" s="173"/>
      <c r="P127" s="173"/>
      <c r="Q127" s="173"/>
      <c r="R127" s="173"/>
      <c r="S127" s="173"/>
      <c r="T127" s="173"/>
      <c r="U127" s="173"/>
      <c r="V127" s="173"/>
      <c r="W127" s="173"/>
      <c r="X127" s="173"/>
      <c r="Y127" s="173"/>
      <c r="Z127" s="173"/>
    </row>
    <row r="128" spans="1:26" ht="15">
      <c r="A128" s="166"/>
      <c r="B128" s="167"/>
      <c r="C128" s="168"/>
      <c r="D128" s="169"/>
      <c r="E128" s="167"/>
      <c r="F128" s="167"/>
      <c r="G128" s="167"/>
      <c r="H128" s="173"/>
      <c r="I128" s="173"/>
      <c r="J128" s="173"/>
      <c r="K128" s="173"/>
      <c r="L128" s="173"/>
      <c r="M128" s="173"/>
      <c r="N128" s="173"/>
      <c r="O128" s="173"/>
      <c r="P128" s="173"/>
      <c r="Q128" s="173"/>
      <c r="R128" s="173"/>
      <c r="S128" s="173"/>
      <c r="T128" s="173"/>
      <c r="U128" s="173"/>
      <c r="V128" s="173"/>
      <c r="W128" s="173"/>
      <c r="X128" s="173"/>
      <c r="Y128" s="173"/>
      <c r="Z128" s="173"/>
    </row>
    <row r="129" spans="1:26" ht="15">
      <c r="A129" s="166"/>
      <c r="B129" s="167"/>
      <c r="C129" s="168"/>
      <c r="D129" s="169"/>
      <c r="E129" s="167"/>
      <c r="F129" s="167"/>
      <c r="G129" s="167"/>
      <c r="H129" s="173"/>
      <c r="I129" s="173"/>
      <c r="J129" s="173"/>
      <c r="K129" s="173"/>
      <c r="L129" s="173"/>
      <c r="M129" s="173"/>
      <c r="N129" s="173"/>
      <c r="O129" s="173"/>
      <c r="P129" s="173"/>
      <c r="Q129" s="173"/>
      <c r="R129" s="173"/>
      <c r="S129" s="173"/>
      <c r="T129" s="173"/>
      <c r="U129" s="173"/>
      <c r="V129" s="173"/>
      <c r="W129" s="173"/>
      <c r="X129" s="173"/>
      <c r="Y129" s="173"/>
      <c r="Z129" s="173"/>
    </row>
    <row r="130" spans="1:26" ht="15">
      <c r="A130" s="166"/>
      <c r="B130" s="167"/>
      <c r="C130" s="168"/>
      <c r="D130" s="169"/>
      <c r="E130" s="167"/>
      <c r="F130" s="167"/>
      <c r="G130" s="167"/>
      <c r="H130" s="173"/>
      <c r="I130" s="173"/>
      <c r="J130" s="173"/>
      <c r="K130" s="173"/>
      <c r="L130" s="173"/>
      <c r="M130" s="173"/>
      <c r="N130" s="173"/>
      <c r="O130" s="173"/>
      <c r="P130" s="173"/>
      <c r="Q130" s="173"/>
      <c r="R130" s="173"/>
      <c r="S130" s="173"/>
      <c r="T130" s="173"/>
      <c r="U130" s="173"/>
      <c r="V130" s="173"/>
      <c r="W130" s="173"/>
      <c r="X130" s="173"/>
      <c r="Y130" s="173"/>
      <c r="Z130" s="173"/>
    </row>
    <row r="131" spans="1:26" ht="15">
      <c r="A131" s="166"/>
      <c r="B131" s="167"/>
      <c r="C131" s="168"/>
      <c r="D131" s="169"/>
      <c r="E131" s="167"/>
      <c r="F131" s="167"/>
      <c r="G131" s="167"/>
      <c r="H131" s="173"/>
      <c r="I131" s="173"/>
      <c r="J131" s="173"/>
      <c r="K131" s="173"/>
      <c r="L131" s="173"/>
      <c r="M131" s="173"/>
      <c r="N131" s="173"/>
      <c r="O131" s="173"/>
      <c r="P131" s="173"/>
      <c r="Q131" s="173"/>
      <c r="R131" s="173"/>
      <c r="S131" s="173"/>
      <c r="T131" s="173"/>
      <c r="U131" s="173"/>
      <c r="V131" s="173"/>
      <c r="W131" s="173"/>
      <c r="X131" s="173"/>
      <c r="Y131" s="173"/>
      <c r="Z131" s="173"/>
    </row>
    <row r="132" spans="1:26" ht="15">
      <c r="A132" s="166"/>
      <c r="B132" s="167"/>
      <c r="C132" s="168"/>
      <c r="D132" s="169"/>
      <c r="E132" s="167"/>
      <c r="F132" s="167"/>
      <c r="G132" s="167"/>
      <c r="H132" s="173"/>
      <c r="I132" s="173"/>
      <c r="J132" s="173"/>
      <c r="K132" s="173"/>
      <c r="L132" s="173"/>
      <c r="M132" s="173"/>
      <c r="N132" s="173"/>
      <c r="O132" s="173"/>
      <c r="P132" s="173"/>
      <c r="Q132" s="173"/>
      <c r="R132" s="173"/>
      <c r="S132" s="173"/>
      <c r="T132" s="173"/>
      <c r="U132" s="173"/>
      <c r="V132" s="173"/>
      <c r="W132" s="173"/>
      <c r="X132" s="173"/>
      <c r="Y132" s="173"/>
      <c r="Z132" s="173"/>
    </row>
    <row r="133" spans="1:26" ht="15">
      <c r="A133" s="166"/>
      <c r="B133" s="167"/>
      <c r="C133" s="168"/>
      <c r="D133" s="169"/>
      <c r="E133" s="167"/>
      <c r="F133" s="167"/>
      <c r="G133" s="167"/>
      <c r="H133" s="173"/>
      <c r="I133" s="173"/>
      <c r="J133" s="173"/>
      <c r="K133" s="173"/>
      <c r="L133" s="173"/>
      <c r="M133" s="173"/>
      <c r="N133" s="173"/>
      <c r="O133" s="173"/>
      <c r="P133" s="173"/>
      <c r="Q133" s="173"/>
      <c r="R133" s="173"/>
      <c r="S133" s="173"/>
      <c r="T133" s="173"/>
      <c r="U133" s="173"/>
      <c r="V133" s="173"/>
      <c r="W133" s="173"/>
      <c r="X133" s="173"/>
      <c r="Y133" s="173"/>
      <c r="Z133" s="173"/>
    </row>
    <row r="134" spans="1:26" ht="15">
      <c r="A134" s="166"/>
      <c r="B134" s="167"/>
      <c r="C134" s="168"/>
      <c r="D134" s="169"/>
      <c r="E134" s="167"/>
      <c r="F134" s="167"/>
      <c r="G134" s="167"/>
      <c r="H134" s="173"/>
      <c r="I134" s="173"/>
      <c r="J134" s="173"/>
      <c r="K134" s="173"/>
      <c r="L134" s="173"/>
      <c r="M134" s="173"/>
      <c r="N134" s="173"/>
      <c r="O134" s="173"/>
      <c r="P134" s="173"/>
      <c r="Q134" s="173"/>
      <c r="R134" s="173"/>
      <c r="S134" s="173"/>
      <c r="T134" s="173"/>
      <c r="U134" s="173"/>
      <c r="V134" s="173"/>
      <c r="W134" s="173"/>
      <c r="X134" s="173"/>
      <c r="Y134" s="173"/>
      <c r="Z134" s="173"/>
    </row>
    <row r="135" spans="1:26" ht="15">
      <c r="A135" s="166"/>
      <c r="B135" s="167"/>
      <c r="C135" s="168"/>
      <c r="D135" s="169"/>
      <c r="E135" s="167"/>
      <c r="F135" s="167"/>
      <c r="G135" s="167"/>
      <c r="H135" s="173"/>
      <c r="I135" s="173"/>
      <c r="J135" s="173"/>
      <c r="K135" s="173"/>
      <c r="L135" s="173"/>
      <c r="M135" s="173"/>
      <c r="N135" s="173"/>
      <c r="O135" s="173"/>
      <c r="P135" s="173"/>
      <c r="Q135" s="173"/>
      <c r="R135" s="173"/>
      <c r="S135" s="173"/>
      <c r="T135" s="173"/>
      <c r="U135" s="173"/>
      <c r="V135" s="173"/>
      <c r="W135" s="173"/>
      <c r="X135" s="173"/>
      <c r="Y135" s="173"/>
      <c r="Z135" s="173"/>
    </row>
    <row r="136" spans="1:26" ht="15">
      <c r="A136" s="166"/>
      <c r="B136" s="167"/>
      <c r="C136" s="168"/>
      <c r="D136" s="169"/>
      <c r="E136" s="167"/>
      <c r="F136" s="167"/>
      <c r="G136" s="167"/>
      <c r="H136" s="173"/>
      <c r="I136" s="173"/>
      <c r="J136" s="173"/>
      <c r="K136" s="173"/>
      <c r="L136" s="173"/>
      <c r="M136" s="173"/>
      <c r="N136" s="173"/>
      <c r="O136" s="173"/>
      <c r="P136" s="173"/>
      <c r="Q136" s="173"/>
      <c r="R136" s="173"/>
      <c r="S136" s="173"/>
      <c r="T136" s="173"/>
      <c r="U136" s="173"/>
      <c r="V136" s="173"/>
      <c r="W136" s="173"/>
      <c r="X136" s="173"/>
      <c r="Y136" s="173"/>
      <c r="Z136" s="173"/>
    </row>
    <row r="137" spans="1:26" ht="15">
      <c r="A137" s="166"/>
      <c r="B137" s="167"/>
      <c r="C137" s="168"/>
      <c r="D137" s="169"/>
      <c r="E137" s="167"/>
      <c r="F137" s="167"/>
      <c r="G137" s="167"/>
      <c r="H137" s="173"/>
      <c r="I137" s="173"/>
      <c r="J137" s="173"/>
      <c r="K137" s="173"/>
      <c r="L137" s="173"/>
      <c r="M137" s="173"/>
      <c r="N137" s="173"/>
      <c r="O137" s="173"/>
      <c r="P137" s="173"/>
      <c r="Q137" s="173"/>
      <c r="R137" s="173"/>
      <c r="S137" s="173"/>
      <c r="T137" s="173"/>
      <c r="U137" s="173"/>
      <c r="V137" s="173"/>
      <c r="W137" s="173"/>
      <c r="X137" s="173"/>
      <c r="Y137" s="173"/>
      <c r="Z137" s="173"/>
    </row>
    <row r="138" spans="1:26" ht="15">
      <c r="A138" s="166"/>
      <c r="B138" s="167"/>
      <c r="C138" s="168"/>
      <c r="D138" s="169"/>
      <c r="E138" s="167"/>
      <c r="F138" s="167"/>
      <c r="G138" s="167"/>
      <c r="H138" s="173"/>
      <c r="I138" s="173"/>
      <c r="J138" s="173"/>
      <c r="K138" s="173"/>
      <c r="L138" s="173"/>
      <c r="M138" s="173"/>
      <c r="N138" s="173"/>
      <c r="O138" s="173"/>
      <c r="P138" s="173"/>
      <c r="Q138" s="173"/>
      <c r="R138" s="173"/>
      <c r="S138" s="173"/>
      <c r="T138" s="173"/>
      <c r="U138" s="173"/>
      <c r="V138" s="173"/>
      <c r="W138" s="173"/>
      <c r="X138" s="173"/>
      <c r="Y138" s="173"/>
      <c r="Z138" s="173"/>
    </row>
    <row r="139" spans="1:26" ht="15">
      <c r="A139" s="166"/>
      <c r="B139" s="167"/>
      <c r="C139" s="168"/>
      <c r="D139" s="169"/>
      <c r="E139" s="167"/>
      <c r="F139" s="167"/>
      <c r="G139" s="167"/>
      <c r="H139" s="173"/>
      <c r="I139" s="173"/>
      <c r="J139" s="173"/>
      <c r="K139" s="173"/>
      <c r="L139" s="173"/>
      <c r="M139" s="173"/>
      <c r="N139" s="173"/>
      <c r="O139" s="173"/>
      <c r="P139" s="173"/>
      <c r="Q139" s="173"/>
      <c r="R139" s="173"/>
      <c r="S139" s="173"/>
      <c r="T139" s="173"/>
      <c r="U139" s="173"/>
      <c r="V139" s="173"/>
      <c r="W139" s="173"/>
      <c r="X139" s="173"/>
      <c r="Y139" s="173"/>
      <c r="Z139" s="173"/>
    </row>
    <row r="140" spans="1:26" ht="15">
      <c r="A140" s="166"/>
      <c r="B140" s="167"/>
      <c r="C140" s="168"/>
      <c r="D140" s="169"/>
      <c r="E140" s="167"/>
      <c r="F140" s="167"/>
      <c r="G140" s="167"/>
      <c r="H140" s="173"/>
      <c r="I140" s="173"/>
      <c r="J140" s="173"/>
      <c r="K140" s="173"/>
      <c r="L140" s="173"/>
      <c r="M140" s="173"/>
      <c r="N140" s="173"/>
      <c r="O140" s="173"/>
      <c r="P140" s="173"/>
      <c r="Q140" s="173"/>
      <c r="R140" s="173"/>
      <c r="S140" s="173"/>
      <c r="T140" s="173"/>
      <c r="U140" s="173"/>
      <c r="V140" s="173"/>
      <c r="W140" s="173"/>
      <c r="X140" s="173"/>
      <c r="Y140" s="173"/>
      <c r="Z140" s="173"/>
    </row>
    <row r="141" spans="1:26" ht="15">
      <c r="A141" s="166"/>
      <c r="B141" s="167"/>
      <c r="C141" s="168"/>
      <c r="D141" s="169"/>
      <c r="E141" s="167"/>
      <c r="F141" s="167"/>
      <c r="G141" s="167"/>
      <c r="H141" s="173"/>
      <c r="I141" s="173"/>
      <c r="J141" s="173"/>
      <c r="K141" s="173"/>
      <c r="L141" s="173"/>
      <c r="M141" s="173"/>
      <c r="N141" s="173"/>
      <c r="O141" s="173"/>
      <c r="P141" s="173"/>
      <c r="Q141" s="173"/>
      <c r="R141" s="173"/>
      <c r="S141" s="173"/>
      <c r="T141" s="173"/>
      <c r="U141" s="173"/>
      <c r="V141" s="173"/>
      <c r="W141" s="173"/>
      <c r="X141" s="173"/>
      <c r="Y141" s="173"/>
      <c r="Z141" s="173"/>
    </row>
    <row r="142" spans="1:26" ht="15">
      <c r="A142" s="166"/>
      <c r="B142" s="167"/>
      <c r="C142" s="168"/>
      <c r="D142" s="169"/>
      <c r="E142" s="167"/>
      <c r="F142" s="167"/>
      <c r="G142" s="167"/>
      <c r="H142" s="173"/>
      <c r="I142" s="173"/>
      <c r="J142" s="173"/>
      <c r="K142" s="173"/>
      <c r="L142" s="173"/>
      <c r="M142" s="173"/>
      <c r="N142" s="173"/>
      <c r="O142" s="173"/>
      <c r="P142" s="173"/>
      <c r="Q142" s="173"/>
      <c r="R142" s="173"/>
      <c r="S142" s="173"/>
      <c r="T142" s="173"/>
      <c r="U142" s="173"/>
      <c r="V142" s="173"/>
      <c r="W142" s="173"/>
      <c r="X142" s="173"/>
      <c r="Y142" s="173"/>
      <c r="Z142" s="173"/>
    </row>
    <row r="143" spans="1:26" ht="15">
      <c r="A143" s="166"/>
      <c r="B143" s="167"/>
      <c r="C143" s="168"/>
      <c r="D143" s="169"/>
      <c r="E143" s="167"/>
      <c r="F143" s="167"/>
      <c r="G143" s="167"/>
      <c r="H143" s="173"/>
      <c r="I143" s="173"/>
      <c r="J143" s="173"/>
      <c r="K143" s="173"/>
      <c r="L143" s="173"/>
      <c r="M143" s="173"/>
      <c r="N143" s="173"/>
      <c r="O143" s="173"/>
      <c r="P143" s="173"/>
      <c r="Q143" s="173"/>
      <c r="R143" s="173"/>
      <c r="S143" s="173"/>
      <c r="T143" s="173"/>
      <c r="U143" s="173"/>
      <c r="V143" s="173"/>
      <c r="W143" s="173"/>
      <c r="X143" s="173"/>
      <c r="Y143" s="173"/>
      <c r="Z143" s="173"/>
    </row>
    <row r="144" spans="1:26" ht="15">
      <c r="A144" s="166"/>
      <c r="B144" s="167"/>
      <c r="C144" s="168"/>
      <c r="D144" s="169"/>
      <c r="E144" s="167"/>
      <c r="F144" s="167"/>
      <c r="G144" s="167"/>
      <c r="H144" s="173"/>
      <c r="I144" s="173"/>
      <c r="J144" s="173"/>
      <c r="K144" s="173"/>
      <c r="L144" s="173"/>
      <c r="M144" s="173"/>
      <c r="N144" s="173"/>
      <c r="O144" s="173"/>
      <c r="P144" s="173"/>
      <c r="Q144" s="173"/>
      <c r="R144" s="173"/>
      <c r="S144" s="173"/>
      <c r="T144" s="173"/>
      <c r="U144" s="173"/>
      <c r="V144" s="173"/>
      <c r="W144" s="173"/>
      <c r="X144" s="173"/>
      <c r="Y144" s="173"/>
      <c r="Z144" s="173"/>
    </row>
    <row r="145" spans="1:26" ht="15">
      <c r="A145" s="166"/>
      <c r="B145" s="167"/>
      <c r="C145" s="168"/>
      <c r="D145" s="169"/>
      <c r="E145" s="167"/>
      <c r="F145" s="167"/>
      <c r="G145" s="167"/>
      <c r="H145" s="173"/>
      <c r="I145" s="173"/>
      <c r="J145" s="173"/>
      <c r="K145" s="173"/>
      <c r="L145" s="173"/>
      <c r="M145" s="173"/>
      <c r="N145" s="173"/>
      <c r="O145" s="173"/>
      <c r="P145" s="173"/>
      <c r="Q145" s="173"/>
      <c r="R145" s="173"/>
      <c r="S145" s="173"/>
      <c r="T145" s="173"/>
      <c r="U145" s="173"/>
      <c r="V145" s="173"/>
      <c r="W145" s="173"/>
      <c r="X145" s="173"/>
      <c r="Y145" s="173"/>
      <c r="Z145" s="173"/>
    </row>
    <row r="146" spans="1:26" ht="15">
      <c r="A146" s="166"/>
      <c r="B146" s="167"/>
      <c r="C146" s="168"/>
      <c r="D146" s="169"/>
      <c r="E146" s="167"/>
      <c r="F146" s="167"/>
      <c r="G146" s="167"/>
      <c r="H146" s="173"/>
      <c r="I146" s="173"/>
      <c r="J146" s="173"/>
      <c r="K146" s="173"/>
      <c r="L146" s="173"/>
      <c r="M146" s="173"/>
      <c r="N146" s="173"/>
      <c r="O146" s="173"/>
      <c r="P146" s="173"/>
      <c r="Q146" s="173"/>
      <c r="R146" s="173"/>
      <c r="S146" s="173"/>
      <c r="T146" s="173"/>
      <c r="U146" s="173"/>
      <c r="V146" s="173"/>
      <c r="W146" s="173"/>
      <c r="X146" s="173"/>
      <c r="Y146" s="173"/>
      <c r="Z146" s="173"/>
    </row>
    <row r="147" spans="1:26" ht="15">
      <c r="A147" s="166"/>
      <c r="B147" s="167"/>
      <c r="C147" s="168"/>
      <c r="D147" s="169"/>
      <c r="E147" s="167"/>
      <c r="F147" s="167"/>
      <c r="G147" s="167"/>
      <c r="H147" s="173"/>
      <c r="I147" s="173"/>
      <c r="J147" s="173"/>
      <c r="K147" s="173"/>
      <c r="L147" s="173"/>
      <c r="M147" s="173"/>
      <c r="N147" s="173"/>
      <c r="O147" s="173"/>
      <c r="P147" s="173"/>
      <c r="Q147" s="173"/>
      <c r="R147" s="173"/>
      <c r="S147" s="173"/>
      <c r="T147" s="173"/>
      <c r="U147" s="173"/>
      <c r="V147" s="173"/>
      <c r="W147" s="173"/>
      <c r="X147" s="173"/>
      <c r="Y147" s="173"/>
      <c r="Z147" s="173"/>
    </row>
    <row r="148" spans="1:26" ht="15">
      <c r="A148" s="166"/>
      <c r="B148" s="167"/>
      <c r="C148" s="168"/>
      <c r="D148" s="169"/>
      <c r="E148" s="167"/>
      <c r="F148" s="167"/>
      <c r="G148" s="167"/>
      <c r="H148" s="173"/>
      <c r="I148" s="173"/>
      <c r="J148" s="173"/>
      <c r="K148" s="173"/>
      <c r="L148" s="173"/>
      <c r="M148" s="173"/>
      <c r="N148" s="173"/>
      <c r="O148" s="173"/>
      <c r="P148" s="173"/>
      <c r="Q148" s="173"/>
      <c r="R148" s="173"/>
      <c r="S148" s="173"/>
      <c r="T148" s="173"/>
      <c r="U148" s="173"/>
      <c r="V148" s="173"/>
      <c r="W148" s="173"/>
      <c r="X148" s="173"/>
      <c r="Y148" s="173"/>
      <c r="Z148" s="173"/>
    </row>
    <row r="149" spans="1:26" ht="15">
      <c r="A149" s="166"/>
      <c r="B149" s="167"/>
      <c r="C149" s="168"/>
      <c r="D149" s="169"/>
      <c r="E149" s="167"/>
      <c r="F149" s="167"/>
      <c r="G149" s="167"/>
      <c r="H149" s="173"/>
      <c r="I149" s="173"/>
      <c r="J149" s="173"/>
      <c r="K149" s="173"/>
      <c r="L149" s="173"/>
      <c r="M149" s="173"/>
      <c r="N149" s="173"/>
      <c r="O149" s="173"/>
      <c r="P149" s="173"/>
      <c r="Q149" s="173"/>
      <c r="R149" s="173"/>
      <c r="S149" s="173"/>
      <c r="T149" s="173"/>
      <c r="U149" s="173"/>
      <c r="V149" s="173"/>
      <c r="W149" s="173"/>
      <c r="X149" s="173"/>
      <c r="Y149" s="173"/>
      <c r="Z149" s="173"/>
    </row>
    <row r="150" spans="1:26" ht="15">
      <c r="A150" s="166"/>
      <c r="B150" s="167"/>
      <c r="C150" s="168"/>
      <c r="D150" s="169"/>
      <c r="E150" s="167"/>
      <c r="F150" s="167"/>
      <c r="G150" s="167"/>
      <c r="H150" s="173"/>
      <c r="I150" s="173"/>
      <c r="J150" s="173"/>
      <c r="K150" s="173"/>
      <c r="L150" s="173"/>
      <c r="M150" s="173"/>
      <c r="N150" s="173"/>
      <c r="O150" s="173"/>
      <c r="P150" s="173"/>
      <c r="Q150" s="173"/>
      <c r="R150" s="173"/>
      <c r="S150" s="173"/>
      <c r="T150" s="173"/>
      <c r="U150" s="173"/>
      <c r="V150" s="173"/>
      <c r="W150" s="173"/>
      <c r="X150" s="173"/>
      <c r="Y150" s="173"/>
      <c r="Z150" s="173"/>
    </row>
    <row r="151" spans="1:26" ht="15">
      <c r="A151" s="166"/>
      <c r="B151" s="167"/>
      <c r="C151" s="168"/>
      <c r="D151" s="169"/>
      <c r="E151" s="167"/>
      <c r="F151" s="167"/>
      <c r="G151" s="167"/>
      <c r="H151" s="173"/>
      <c r="I151" s="173"/>
      <c r="J151" s="173"/>
      <c r="K151" s="173"/>
      <c r="L151" s="173"/>
      <c r="M151" s="173"/>
      <c r="N151" s="173"/>
      <c r="O151" s="173"/>
      <c r="P151" s="173"/>
      <c r="Q151" s="173"/>
      <c r="R151" s="173"/>
      <c r="S151" s="173"/>
      <c r="T151" s="173"/>
      <c r="U151" s="173"/>
      <c r="V151" s="173"/>
      <c r="W151" s="173"/>
      <c r="X151" s="173"/>
      <c r="Y151" s="173"/>
      <c r="Z151" s="173"/>
    </row>
    <row r="152" spans="1:26" ht="15">
      <c r="A152" s="166"/>
      <c r="B152" s="167"/>
      <c r="C152" s="168"/>
      <c r="D152" s="169"/>
      <c r="E152" s="167"/>
      <c r="F152" s="167"/>
      <c r="G152" s="167"/>
      <c r="H152" s="173"/>
      <c r="I152" s="173"/>
      <c r="J152" s="173"/>
      <c r="K152" s="173"/>
      <c r="L152" s="173"/>
      <c r="M152" s="173"/>
      <c r="N152" s="173"/>
      <c r="O152" s="173"/>
      <c r="P152" s="173"/>
      <c r="Q152" s="173"/>
      <c r="R152" s="173"/>
      <c r="S152" s="173"/>
      <c r="T152" s="173"/>
      <c r="U152" s="173"/>
      <c r="V152" s="173"/>
      <c r="W152" s="173"/>
      <c r="X152" s="173"/>
      <c r="Y152" s="173"/>
      <c r="Z152" s="173"/>
    </row>
    <row r="153" spans="1:26" ht="15">
      <c r="A153" s="166"/>
      <c r="B153" s="167"/>
      <c r="C153" s="168"/>
      <c r="D153" s="169"/>
      <c r="E153" s="167"/>
      <c r="F153" s="167"/>
      <c r="G153" s="167"/>
      <c r="H153" s="173"/>
      <c r="I153" s="173"/>
      <c r="J153" s="173"/>
      <c r="K153" s="173"/>
      <c r="L153" s="173"/>
      <c r="M153" s="173"/>
      <c r="N153" s="173"/>
      <c r="O153" s="173"/>
      <c r="P153" s="173"/>
      <c r="Q153" s="173"/>
      <c r="R153" s="173"/>
      <c r="S153" s="173"/>
      <c r="T153" s="173"/>
      <c r="U153" s="173"/>
      <c r="V153" s="173"/>
      <c r="W153" s="173"/>
      <c r="X153" s="173"/>
      <c r="Y153" s="173"/>
      <c r="Z153" s="173"/>
    </row>
    <row r="154" spans="1:26" ht="15">
      <c r="A154" s="166"/>
      <c r="B154" s="167"/>
      <c r="C154" s="168"/>
      <c r="D154" s="169"/>
      <c r="E154" s="167"/>
      <c r="F154" s="167"/>
      <c r="G154" s="167"/>
      <c r="H154" s="173"/>
      <c r="I154" s="173"/>
      <c r="J154" s="173"/>
      <c r="K154" s="173"/>
      <c r="L154" s="173"/>
      <c r="M154" s="173"/>
      <c r="N154" s="173"/>
      <c r="O154" s="173"/>
      <c r="P154" s="173"/>
      <c r="Q154" s="173"/>
      <c r="R154" s="173"/>
      <c r="S154" s="173"/>
      <c r="T154" s="173"/>
      <c r="U154" s="173"/>
      <c r="V154" s="173"/>
      <c r="W154" s="173"/>
      <c r="X154" s="173"/>
      <c r="Y154" s="173"/>
      <c r="Z154" s="173"/>
    </row>
    <row r="155" spans="1:26" ht="15">
      <c r="A155" s="166"/>
      <c r="B155" s="167"/>
      <c r="C155" s="168"/>
      <c r="D155" s="169"/>
      <c r="E155" s="167"/>
      <c r="F155" s="167"/>
      <c r="G155" s="167"/>
      <c r="H155" s="173"/>
      <c r="I155" s="173"/>
      <c r="J155" s="173"/>
      <c r="K155" s="173"/>
      <c r="L155" s="173"/>
      <c r="M155" s="173"/>
      <c r="N155" s="173"/>
      <c r="O155" s="173"/>
      <c r="P155" s="173"/>
      <c r="Q155" s="173"/>
      <c r="R155" s="173"/>
      <c r="S155" s="173"/>
      <c r="T155" s="173"/>
      <c r="U155" s="173"/>
      <c r="V155" s="173"/>
      <c r="W155" s="173"/>
      <c r="X155" s="173"/>
      <c r="Y155" s="173"/>
      <c r="Z155" s="173"/>
    </row>
    <row r="156" spans="1:26" ht="15">
      <c r="A156" s="166"/>
      <c r="B156" s="167"/>
      <c r="C156" s="168"/>
      <c r="D156" s="169"/>
      <c r="E156" s="167"/>
      <c r="F156" s="167"/>
      <c r="G156" s="167"/>
      <c r="H156" s="173"/>
      <c r="I156" s="173"/>
      <c r="J156" s="173"/>
      <c r="K156" s="173"/>
      <c r="L156" s="173"/>
      <c r="M156" s="173"/>
      <c r="N156" s="173"/>
      <c r="O156" s="173"/>
      <c r="P156" s="173"/>
      <c r="Q156" s="173"/>
      <c r="R156" s="173"/>
      <c r="S156" s="173"/>
      <c r="T156" s="173"/>
      <c r="U156" s="173"/>
      <c r="V156" s="173"/>
      <c r="W156" s="173"/>
      <c r="X156" s="173"/>
      <c r="Y156" s="173"/>
      <c r="Z156" s="173"/>
    </row>
    <row r="157" spans="1:26" ht="15">
      <c r="A157" s="166"/>
      <c r="B157" s="167"/>
      <c r="C157" s="168"/>
      <c r="D157" s="169"/>
      <c r="E157" s="167"/>
      <c r="F157" s="167"/>
      <c r="G157" s="167"/>
      <c r="H157" s="173"/>
      <c r="I157" s="173"/>
      <c r="J157" s="173"/>
      <c r="K157" s="173"/>
      <c r="L157" s="173"/>
      <c r="M157" s="173"/>
      <c r="N157" s="173"/>
      <c r="O157" s="173"/>
      <c r="P157" s="173"/>
      <c r="Q157" s="173"/>
      <c r="R157" s="173"/>
      <c r="S157" s="173"/>
      <c r="T157" s="173"/>
      <c r="U157" s="173"/>
      <c r="V157" s="173"/>
      <c r="W157" s="173"/>
      <c r="X157" s="173"/>
      <c r="Y157" s="173"/>
      <c r="Z157" s="173"/>
    </row>
    <row r="158" spans="1:26" ht="15">
      <c r="A158" s="166"/>
      <c r="B158" s="167"/>
      <c r="C158" s="168"/>
      <c r="D158" s="169"/>
      <c r="E158" s="167"/>
      <c r="F158" s="167"/>
      <c r="G158" s="167"/>
      <c r="H158" s="173"/>
      <c r="I158" s="173"/>
      <c r="J158" s="173"/>
      <c r="K158" s="173"/>
      <c r="L158" s="173"/>
      <c r="M158" s="173"/>
      <c r="N158" s="173"/>
      <c r="O158" s="173"/>
      <c r="P158" s="173"/>
      <c r="Q158" s="173"/>
      <c r="R158" s="173"/>
      <c r="S158" s="173"/>
      <c r="T158" s="173"/>
      <c r="U158" s="173"/>
      <c r="V158" s="173"/>
      <c r="W158" s="173"/>
      <c r="X158" s="173"/>
      <c r="Y158" s="173"/>
      <c r="Z158" s="173"/>
    </row>
    <row r="159" spans="1:26" ht="15">
      <c r="A159" s="166"/>
      <c r="B159" s="167"/>
      <c r="C159" s="168"/>
      <c r="D159" s="169"/>
      <c r="E159" s="167"/>
      <c r="F159" s="167"/>
      <c r="G159" s="167"/>
      <c r="H159" s="173"/>
      <c r="I159" s="173"/>
      <c r="J159" s="173"/>
      <c r="K159" s="173"/>
      <c r="L159" s="173"/>
      <c r="M159" s="173"/>
      <c r="N159" s="173"/>
      <c r="O159" s="173"/>
      <c r="P159" s="173"/>
      <c r="Q159" s="173"/>
      <c r="R159" s="173"/>
      <c r="S159" s="173"/>
      <c r="T159" s="173"/>
      <c r="U159" s="173"/>
      <c r="V159" s="173"/>
      <c r="W159" s="173"/>
      <c r="X159" s="173"/>
      <c r="Y159" s="173"/>
      <c r="Z159" s="173"/>
    </row>
    <row r="160" spans="1:26" ht="15">
      <c r="A160" s="166"/>
      <c r="B160" s="167"/>
      <c r="C160" s="168"/>
      <c r="D160" s="169"/>
      <c r="E160" s="167"/>
      <c r="F160" s="167"/>
      <c r="G160" s="167"/>
      <c r="H160" s="173"/>
      <c r="I160" s="173"/>
      <c r="J160" s="173"/>
      <c r="K160" s="173"/>
      <c r="L160" s="173"/>
      <c r="M160" s="173"/>
      <c r="N160" s="173"/>
      <c r="O160" s="173"/>
      <c r="P160" s="173"/>
      <c r="Q160" s="173"/>
      <c r="R160" s="173"/>
      <c r="S160" s="173"/>
      <c r="T160" s="173"/>
      <c r="U160" s="173"/>
      <c r="V160" s="173"/>
      <c r="W160" s="173"/>
      <c r="X160" s="173"/>
      <c r="Y160" s="173"/>
      <c r="Z160" s="173"/>
    </row>
    <row r="161" spans="1:26" ht="15">
      <c r="A161" s="166"/>
      <c r="B161" s="167"/>
      <c r="C161" s="168"/>
      <c r="D161" s="169"/>
      <c r="E161" s="167"/>
      <c r="F161" s="167"/>
      <c r="G161" s="167"/>
      <c r="H161" s="173"/>
      <c r="I161" s="173"/>
      <c r="J161" s="173"/>
      <c r="K161" s="173"/>
      <c r="L161" s="173"/>
      <c r="M161" s="173"/>
      <c r="N161" s="173"/>
      <c r="O161" s="173"/>
      <c r="P161" s="173"/>
      <c r="Q161" s="173"/>
      <c r="R161" s="173"/>
      <c r="S161" s="173"/>
      <c r="T161" s="173"/>
      <c r="U161" s="173"/>
      <c r="V161" s="173"/>
      <c r="W161" s="173"/>
      <c r="X161" s="173"/>
      <c r="Y161" s="173"/>
      <c r="Z161" s="173"/>
    </row>
    <row r="162" spans="1:26" ht="15">
      <c r="A162" s="166"/>
      <c r="B162" s="167"/>
      <c r="C162" s="168"/>
      <c r="D162" s="169"/>
      <c r="E162" s="167"/>
      <c r="F162" s="167"/>
      <c r="G162" s="167"/>
      <c r="H162" s="173"/>
      <c r="I162" s="173"/>
      <c r="J162" s="173"/>
      <c r="K162" s="173"/>
      <c r="L162" s="173"/>
      <c r="M162" s="173"/>
      <c r="N162" s="173"/>
      <c r="O162" s="173"/>
      <c r="P162" s="173"/>
      <c r="Q162" s="173"/>
      <c r="R162" s="173"/>
      <c r="S162" s="173"/>
      <c r="T162" s="173"/>
      <c r="U162" s="173"/>
      <c r="V162" s="173"/>
      <c r="W162" s="173"/>
      <c r="X162" s="173"/>
      <c r="Y162" s="173"/>
      <c r="Z162" s="173"/>
    </row>
    <row r="163" spans="1:26" ht="15">
      <c r="A163" s="166"/>
      <c r="B163" s="167"/>
      <c r="C163" s="168"/>
      <c r="D163" s="169"/>
      <c r="E163" s="167"/>
      <c r="F163" s="167"/>
      <c r="G163" s="167"/>
      <c r="H163" s="173"/>
      <c r="I163" s="173"/>
      <c r="J163" s="173"/>
      <c r="K163" s="173"/>
      <c r="L163" s="173"/>
      <c r="M163" s="173"/>
      <c r="N163" s="173"/>
      <c r="O163" s="173"/>
      <c r="P163" s="173"/>
      <c r="Q163" s="173"/>
      <c r="R163" s="173"/>
      <c r="S163" s="173"/>
      <c r="T163" s="173"/>
      <c r="U163" s="173"/>
      <c r="V163" s="173"/>
      <c r="W163" s="173"/>
      <c r="X163" s="173"/>
      <c r="Y163" s="173"/>
      <c r="Z163" s="173"/>
    </row>
    <row r="164" spans="1:26" ht="15">
      <c r="A164" s="166"/>
      <c r="B164" s="167"/>
      <c r="C164" s="168"/>
      <c r="D164" s="169"/>
      <c r="E164" s="167"/>
      <c r="F164" s="167"/>
      <c r="G164" s="167"/>
      <c r="H164" s="173"/>
      <c r="I164" s="173"/>
      <c r="J164" s="173"/>
      <c r="K164" s="173"/>
      <c r="L164" s="173"/>
      <c r="M164" s="173"/>
      <c r="N164" s="173"/>
      <c r="O164" s="173"/>
      <c r="P164" s="173"/>
      <c r="Q164" s="173"/>
      <c r="R164" s="173"/>
      <c r="S164" s="173"/>
      <c r="T164" s="173"/>
      <c r="U164" s="173"/>
      <c r="V164" s="173"/>
      <c r="W164" s="173"/>
      <c r="X164" s="173"/>
      <c r="Y164" s="173"/>
      <c r="Z164" s="173"/>
    </row>
    <row r="165" spans="1:26" ht="15">
      <c r="A165" s="166"/>
      <c r="B165" s="167"/>
      <c r="C165" s="168"/>
      <c r="D165" s="169"/>
      <c r="E165" s="167"/>
      <c r="F165" s="167"/>
      <c r="G165" s="167"/>
      <c r="H165" s="173"/>
      <c r="I165" s="173"/>
      <c r="J165" s="173"/>
      <c r="K165" s="173"/>
      <c r="L165" s="173"/>
      <c r="M165" s="173"/>
      <c r="N165" s="173"/>
      <c r="O165" s="173"/>
      <c r="P165" s="173"/>
      <c r="Q165" s="173"/>
      <c r="R165" s="173"/>
      <c r="S165" s="173"/>
      <c r="T165" s="173"/>
      <c r="U165" s="173"/>
      <c r="V165" s="173"/>
      <c r="W165" s="173"/>
      <c r="X165" s="173"/>
      <c r="Y165" s="173"/>
      <c r="Z165" s="173"/>
    </row>
    <row r="166" spans="1:26" ht="15">
      <c r="A166" s="166"/>
      <c r="B166" s="167"/>
      <c r="C166" s="168"/>
      <c r="D166" s="169"/>
      <c r="E166" s="167"/>
      <c r="F166" s="167"/>
      <c r="G166" s="167"/>
      <c r="H166" s="173"/>
      <c r="I166" s="173"/>
      <c r="J166" s="173"/>
      <c r="K166" s="173"/>
      <c r="L166" s="173"/>
      <c r="M166" s="173"/>
      <c r="N166" s="173"/>
      <c r="O166" s="173"/>
      <c r="P166" s="173"/>
      <c r="Q166" s="173"/>
      <c r="R166" s="173"/>
      <c r="S166" s="173"/>
      <c r="T166" s="173"/>
      <c r="U166" s="173"/>
      <c r="V166" s="173"/>
      <c r="W166" s="173"/>
      <c r="X166" s="173"/>
      <c r="Y166" s="173"/>
      <c r="Z166" s="173"/>
    </row>
    <row r="167" spans="1:26" ht="15">
      <c r="A167" s="166"/>
      <c r="B167" s="167"/>
      <c r="C167" s="168"/>
      <c r="D167" s="169"/>
      <c r="E167" s="167"/>
      <c r="F167" s="167"/>
      <c r="G167" s="167"/>
      <c r="H167" s="173"/>
      <c r="I167" s="173"/>
      <c r="J167" s="173"/>
      <c r="K167" s="173"/>
      <c r="L167" s="173"/>
      <c r="M167" s="173"/>
      <c r="N167" s="173"/>
      <c r="O167" s="173"/>
      <c r="P167" s="173"/>
      <c r="Q167" s="173"/>
      <c r="R167" s="173"/>
      <c r="S167" s="173"/>
      <c r="T167" s="173"/>
      <c r="U167" s="173"/>
      <c r="V167" s="173"/>
      <c r="W167" s="173"/>
      <c r="X167" s="173"/>
      <c r="Y167" s="173"/>
      <c r="Z167" s="173"/>
    </row>
    <row r="168" spans="1:26" ht="15">
      <c r="A168" s="166"/>
      <c r="B168" s="167"/>
      <c r="C168" s="168"/>
      <c r="D168" s="169"/>
      <c r="E168" s="167"/>
      <c r="F168" s="167"/>
      <c r="G168" s="167"/>
      <c r="H168" s="173"/>
      <c r="I168" s="173"/>
      <c r="J168" s="173"/>
      <c r="K168" s="173"/>
      <c r="L168" s="173"/>
      <c r="M168" s="173"/>
      <c r="N168" s="173"/>
      <c r="O168" s="173"/>
      <c r="P168" s="173"/>
      <c r="Q168" s="173"/>
      <c r="R168" s="173"/>
      <c r="S168" s="173"/>
      <c r="T168" s="173"/>
      <c r="U168" s="173"/>
      <c r="V168" s="173"/>
      <c r="W168" s="173"/>
      <c r="X168" s="173"/>
      <c r="Y168" s="173"/>
      <c r="Z168" s="173"/>
    </row>
    <row r="169" spans="1:26" ht="15">
      <c r="A169" s="166"/>
      <c r="B169" s="167"/>
      <c r="C169" s="168"/>
      <c r="D169" s="169"/>
      <c r="E169" s="167"/>
      <c r="F169" s="167"/>
      <c r="G169" s="167"/>
      <c r="H169" s="173"/>
      <c r="I169" s="173"/>
      <c r="J169" s="173"/>
      <c r="K169" s="173"/>
      <c r="L169" s="173"/>
      <c r="M169" s="173"/>
      <c r="N169" s="173"/>
      <c r="O169" s="173"/>
      <c r="P169" s="173"/>
      <c r="Q169" s="173"/>
      <c r="R169" s="173"/>
      <c r="S169" s="173"/>
      <c r="T169" s="173"/>
      <c r="U169" s="173"/>
      <c r="V169" s="173"/>
      <c r="W169" s="173"/>
      <c r="X169" s="173"/>
      <c r="Y169" s="173"/>
      <c r="Z169" s="173"/>
    </row>
    <row r="170" spans="1:26" ht="15">
      <c r="A170" s="166"/>
      <c r="B170" s="167"/>
      <c r="C170" s="168"/>
      <c r="D170" s="169"/>
      <c r="E170" s="167"/>
      <c r="F170" s="167"/>
      <c r="G170" s="167"/>
      <c r="H170" s="173"/>
      <c r="I170" s="173"/>
      <c r="J170" s="173"/>
      <c r="K170" s="173"/>
      <c r="L170" s="173"/>
      <c r="M170" s="173"/>
      <c r="N170" s="173"/>
      <c r="O170" s="173"/>
      <c r="P170" s="173"/>
      <c r="Q170" s="173"/>
      <c r="R170" s="173"/>
      <c r="S170" s="173"/>
      <c r="T170" s="173"/>
      <c r="U170" s="173"/>
      <c r="V170" s="173"/>
      <c r="W170" s="173"/>
      <c r="X170" s="173"/>
      <c r="Y170" s="173"/>
      <c r="Z170" s="173"/>
    </row>
    <row r="171" spans="1:26" ht="15">
      <c r="A171" s="166"/>
      <c r="B171" s="167"/>
      <c r="C171" s="168"/>
      <c r="D171" s="169"/>
      <c r="E171" s="167"/>
      <c r="F171" s="167"/>
      <c r="G171" s="167"/>
      <c r="H171" s="173"/>
      <c r="I171" s="173"/>
      <c r="J171" s="173"/>
      <c r="K171" s="173"/>
      <c r="L171" s="173"/>
      <c r="M171" s="173"/>
      <c r="N171" s="173"/>
      <c r="O171" s="173"/>
      <c r="P171" s="173"/>
      <c r="Q171" s="173"/>
      <c r="R171" s="173"/>
      <c r="S171" s="173"/>
      <c r="T171" s="173"/>
      <c r="U171" s="173"/>
      <c r="V171" s="173"/>
      <c r="W171" s="173"/>
      <c r="X171" s="173"/>
      <c r="Y171" s="173"/>
      <c r="Z171" s="173"/>
    </row>
    <row r="172" spans="1:26" ht="15">
      <c r="A172" s="166"/>
      <c r="B172" s="167"/>
      <c r="C172" s="168"/>
      <c r="D172" s="169"/>
      <c r="E172" s="167"/>
      <c r="F172" s="167"/>
      <c r="G172" s="167"/>
      <c r="H172" s="173"/>
      <c r="I172" s="173"/>
      <c r="J172" s="173"/>
      <c r="K172" s="173"/>
      <c r="L172" s="173"/>
      <c r="M172" s="173"/>
      <c r="N172" s="173"/>
      <c r="O172" s="173"/>
      <c r="P172" s="173"/>
      <c r="Q172" s="173"/>
      <c r="R172" s="173"/>
      <c r="S172" s="173"/>
      <c r="T172" s="173"/>
      <c r="U172" s="173"/>
      <c r="V172" s="173"/>
      <c r="W172" s="173"/>
      <c r="X172" s="173"/>
      <c r="Y172" s="173"/>
      <c r="Z172" s="173"/>
    </row>
    <row r="173" spans="1:26" ht="15">
      <c r="A173" s="166"/>
      <c r="B173" s="167"/>
      <c r="C173" s="168"/>
      <c r="D173" s="169"/>
      <c r="E173" s="167"/>
      <c r="F173" s="167"/>
      <c r="G173" s="167"/>
      <c r="H173" s="173"/>
      <c r="I173" s="173"/>
      <c r="J173" s="173"/>
      <c r="K173" s="173"/>
      <c r="L173" s="173"/>
      <c r="M173" s="173"/>
      <c r="N173" s="173"/>
      <c r="O173" s="173"/>
      <c r="P173" s="173"/>
      <c r="Q173" s="173"/>
      <c r="R173" s="173"/>
      <c r="S173" s="173"/>
      <c r="T173" s="173"/>
      <c r="U173" s="173"/>
      <c r="V173" s="173"/>
      <c r="W173" s="173"/>
      <c r="X173" s="173"/>
      <c r="Y173" s="173"/>
      <c r="Z173" s="173"/>
    </row>
    <row r="174" spans="1:26" ht="15">
      <c r="A174" s="166"/>
      <c r="B174" s="167"/>
      <c r="C174" s="168"/>
      <c r="D174" s="169"/>
      <c r="E174" s="167"/>
      <c r="F174" s="167"/>
      <c r="G174" s="167"/>
      <c r="H174" s="173"/>
      <c r="I174" s="173"/>
      <c r="J174" s="173"/>
      <c r="K174" s="173"/>
      <c r="L174" s="173"/>
      <c r="M174" s="173"/>
      <c r="N174" s="173"/>
      <c r="O174" s="173"/>
      <c r="P174" s="173"/>
      <c r="Q174" s="173"/>
      <c r="R174" s="173"/>
      <c r="S174" s="173"/>
      <c r="T174" s="173"/>
      <c r="U174" s="173"/>
      <c r="V174" s="173"/>
      <c r="W174" s="173"/>
      <c r="X174" s="173"/>
      <c r="Y174" s="173"/>
      <c r="Z174" s="173"/>
    </row>
    <row r="175" spans="1:26" ht="15">
      <c r="A175" s="166"/>
      <c r="B175" s="167"/>
      <c r="C175" s="168"/>
      <c r="D175" s="169"/>
      <c r="E175" s="167"/>
      <c r="F175" s="167"/>
      <c r="G175" s="167"/>
      <c r="H175" s="173"/>
      <c r="I175" s="173"/>
      <c r="J175" s="173"/>
      <c r="K175" s="173"/>
      <c r="L175" s="173"/>
      <c r="M175" s="173"/>
      <c r="N175" s="173"/>
      <c r="O175" s="173"/>
      <c r="P175" s="173"/>
      <c r="Q175" s="173"/>
      <c r="R175" s="173"/>
      <c r="S175" s="173"/>
      <c r="T175" s="173"/>
      <c r="U175" s="173"/>
      <c r="V175" s="173"/>
      <c r="W175" s="173"/>
      <c r="X175" s="173"/>
      <c r="Y175" s="173"/>
      <c r="Z175" s="173"/>
    </row>
    <row r="176" spans="1:26" ht="15">
      <c r="A176" s="166"/>
      <c r="B176" s="167"/>
      <c r="C176" s="168"/>
      <c r="D176" s="169"/>
      <c r="E176" s="167"/>
      <c r="F176" s="167"/>
      <c r="G176" s="167"/>
      <c r="H176" s="173"/>
      <c r="I176" s="173"/>
      <c r="J176" s="173"/>
      <c r="K176" s="173"/>
      <c r="L176" s="173"/>
      <c r="M176" s="173"/>
      <c r="N176" s="173"/>
      <c r="O176" s="173"/>
      <c r="P176" s="173"/>
      <c r="Q176" s="173"/>
      <c r="R176" s="173"/>
      <c r="S176" s="173"/>
      <c r="T176" s="173"/>
      <c r="U176" s="173"/>
      <c r="V176" s="173"/>
      <c r="W176" s="173"/>
      <c r="X176" s="173"/>
      <c r="Y176" s="173"/>
      <c r="Z176" s="173"/>
    </row>
    <row r="177" spans="1:26" ht="15">
      <c r="A177" s="166"/>
      <c r="B177" s="167"/>
      <c r="C177" s="168"/>
      <c r="D177" s="169"/>
      <c r="E177" s="167"/>
      <c r="F177" s="167"/>
      <c r="G177" s="167"/>
      <c r="H177" s="173"/>
      <c r="I177" s="173"/>
      <c r="J177" s="173"/>
      <c r="K177" s="173"/>
      <c r="L177" s="173"/>
      <c r="M177" s="173"/>
      <c r="N177" s="173"/>
      <c r="O177" s="173"/>
      <c r="P177" s="173"/>
      <c r="Q177" s="173"/>
      <c r="R177" s="173"/>
      <c r="S177" s="173"/>
      <c r="T177" s="173"/>
      <c r="U177" s="173"/>
      <c r="V177" s="173"/>
      <c r="W177" s="173"/>
      <c r="X177" s="173"/>
      <c r="Y177" s="173"/>
      <c r="Z177" s="173"/>
    </row>
    <row r="178" spans="1:26" ht="15">
      <c r="A178" s="166"/>
      <c r="B178" s="167"/>
      <c r="C178" s="168"/>
      <c r="D178" s="169"/>
      <c r="E178" s="167"/>
      <c r="F178" s="167"/>
      <c r="G178" s="167"/>
      <c r="H178" s="173"/>
      <c r="I178" s="173"/>
      <c r="J178" s="173"/>
      <c r="K178" s="173"/>
      <c r="L178" s="173"/>
      <c r="M178" s="173"/>
      <c r="N178" s="173"/>
      <c r="O178" s="173"/>
      <c r="P178" s="173"/>
      <c r="Q178" s="173"/>
      <c r="R178" s="173"/>
      <c r="S178" s="173"/>
      <c r="T178" s="173"/>
      <c r="U178" s="173"/>
      <c r="V178" s="173"/>
      <c r="W178" s="173"/>
      <c r="X178" s="173"/>
      <c r="Y178" s="173"/>
      <c r="Z178" s="173"/>
    </row>
    <row r="179" spans="1:26" ht="15">
      <c r="A179" s="166"/>
      <c r="B179" s="167"/>
      <c r="C179" s="168"/>
      <c r="D179" s="169"/>
      <c r="E179" s="167"/>
      <c r="F179" s="167"/>
      <c r="G179" s="167"/>
      <c r="H179" s="173"/>
      <c r="I179" s="173"/>
      <c r="J179" s="173"/>
      <c r="K179" s="173"/>
      <c r="L179" s="173"/>
      <c r="M179" s="173"/>
      <c r="N179" s="173"/>
      <c r="O179" s="173"/>
      <c r="P179" s="173"/>
      <c r="Q179" s="173"/>
      <c r="R179" s="173"/>
      <c r="S179" s="173"/>
      <c r="T179" s="173"/>
      <c r="U179" s="173"/>
      <c r="V179" s="173"/>
      <c r="W179" s="173"/>
      <c r="X179" s="173"/>
      <c r="Y179" s="173"/>
      <c r="Z179" s="173"/>
    </row>
    <row r="180" spans="1:26" ht="15">
      <c r="A180" s="166"/>
      <c r="B180" s="167"/>
      <c r="C180" s="168"/>
      <c r="D180" s="169"/>
      <c r="E180" s="167"/>
      <c r="F180" s="167"/>
      <c r="G180" s="167"/>
      <c r="H180" s="173"/>
      <c r="I180" s="173"/>
      <c r="J180" s="173"/>
      <c r="K180" s="173"/>
      <c r="L180" s="173"/>
      <c r="M180" s="173"/>
      <c r="N180" s="173"/>
      <c r="O180" s="173"/>
      <c r="P180" s="173"/>
      <c r="Q180" s="173"/>
      <c r="R180" s="173"/>
      <c r="S180" s="173"/>
      <c r="T180" s="173"/>
      <c r="U180" s="173"/>
      <c r="V180" s="173"/>
      <c r="W180" s="173"/>
      <c r="X180" s="173"/>
      <c r="Y180" s="173"/>
      <c r="Z180" s="173"/>
    </row>
    <row r="181" spans="1:26" ht="15">
      <c r="A181" s="166"/>
      <c r="B181" s="167"/>
      <c r="C181" s="168"/>
      <c r="D181" s="169"/>
      <c r="E181" s="167"/>
      <c r="F181" s="167"/>
      <c r="G181" s="167"/>
      <c r="H181" s="173"/>
      <c r="I181" s="173"/>
      <c r="J181" s="173"/>
      <c r="K181" s="173"/>
      <c r="L181" s="173"/>
      <c r="M181" s="173"/>
      <c r="N181" s="173"/>
      <c r="O181" s="173"/>
      <c r="P181" s="173"/>
      <c r="Q181" s="173"/>
      <c r="R181" s="173"/>
      <c r="S181" s="173"/>
      <c r="T181" s="173"/>
      <c r="U181" s="173"/>
      <c r="V181" s="173"/>
      <c r="W181" s="173"/>
      <c r="X181" s="173"/>
      <c r="Y181" s="173"/>
      <c r="Z181" s="173"/>
    </row>
    <row r="182" spans="1:26" ht="15">
      <c r="A182" s="166"/>
      <c r="B182" s="167"/>
      <c r="C182" s="168"/>
      <c r="D182" s="169"/>
      <c r="E182" s="167"/>
      <c r="F182" s="167"/>
      <c r="G182" s="167"/>
      <c r="H182" s="173"/>
      <c r="I182" s="173"/>
      <c r="J182" s="173"/>
      <c r="K182" s="173"/>
      <c r="L182" s="173"/>
      <c r="M182" s="173"/>
      <c r="N182" s="173"/>
      <c r="O182" s="173"/>
      <c r="P182" s="173"/>
      <c r="Q182" s="173"/>
      <c r="R182" s="173"/>
      <c r="S182" s="173"/>
      <c r="T182" s="173"/>
      <c r="U182" s="173"/>
      <c r="V182" s="173"/>
      <c r="W182" s="173"/>
      <c r="X182" s="173"/>
      <c r="Y182" s="173"/>
      <c r="Z182" s="173"/>
    </row>
    <row r="183" spans="1:26" ht="15">
      <c r="A183" s="166"/>
      <c r="B183" s="167"/>
      <c r="C183" s="168"/>
      <c r="D183" s="169"/>
      <c r="E183" s="167"/>
      <c r="F183" s="167"/>
      <c r="G183" s="167"/>
      <c r="H183" s="173"/>
      <c r="I183" s="173"/>
      <c r="J183" s="173"/>
      <c r="K183" s="173"/>
      <c r="L183" s="173"/>
      <c r="M183" s="173"/>
      <c r="N183" s="173"/>
      <c r="O183" s="173"/>
      <c r="P183" s="173"/>
      <c r="Q183" s="173"/>
      <c r="R183" s="173"/>
      <c r="S183" s="173"/>
      <c r="T183" s="173"/>
      <c r="U183" s="173"/>
      <c r="V183" s="173"/>
      <c r="W183" s="173"/>
      <c r="X183" s="173"/>
      <c r="Y183" s="173"/>
      <c r="Z183" s="173"/>
    </row>
    <row r="184" spans="1:26" ht="15">
      <c r="A184" s="166"/>
      <c r="B184" s="167"/>
      <c r="C184" s="168"/>
      <c r="D184" s="169"/>
      <c r="E184" s="167"/>
      <c r="F184" s="167"/>
      <c r="G184" s="167"/>
      <c r="H184" s="173"/>
      <c r="I184" s="173"/>
      <c r="J184" s="173"/>
      <c r="K184" s="173"/>
      <c r="L184" s="173"/>
      <c r="M184" s="173"/>
      <c r="N184" s="173"/>
      <c r="O184" s="173"/>
      <c r="P184" s="173"/>
      <c r="Q184" s="173"/>
      <c r="R184" s="173"/>
      <c r="S184" s="173"/>
      <c r="T184" s="173"/>
      <c r="U184" s="173"/>
      <c r="V184" s="173"/>
      <c r="W184" s="173"/>
      <c r="X184" s="173"/>
      <c r="Y184" s="173"/>
      <c r="Z184" s="173"/>
    </row>
    <row r="185" spans="1:26" ht="15">
      <c r="A185" s="166"/>
      <c r="B185" s="167"/>
      <c r="C185" s="168"/>
      <c r="D185" s="169"/>
      <c r="E185" s="167"/>
      <c r="F185" s="167"/>
      <c r="G185" s="167"/>
      <c r="H185" s="173"/>
      <c r="I185" s="173"/>
      <c r="J185" s="173"/>
      <c r="K185" s="173"/>
      <c r="L185" s="173"/>
      <c r="M185" s="173"/>
      <c r="N185" s="173"/>
      <c r="O185" s="173"/>
      <c r="P185" s="173"/>
      <c r="Q185" s="173"/>
      <c r="R185" s="173"/>
      <c r="S185" s="173"/>
      <c r="T185" s="173"/>
      <c r="U185" s="173"/>
      <c r="V185" s="173"/>
      <c r="W185" s="173"/>
      <c r="X185" s="173"/>
      <c r="Y185" s="173"/>
      <c r="Z185" s="173"/>
    </row>
    <row r="186" spans="1:26" ht="15">
      <c r="A186" s="166"/>
      <c r="B186" s="167"/>
      <c r="C186" s="168"/>
      <c r="D186" s="169"/>
      <c r="E186" s="167"/>
      <c r="F186" s="167"/>
      <c r="G186" s="167"/>
      <c r="H186" s="173"/>
      <c r="I186" s="173"/>
      <c r="J186" s="173"/>
      <c r="K186" s="173"/>
      <c r="L186" s="173"/>
      <c r="M186" s="173"/>
      <c r="N186" s="173"/>
      <c r="O186" s="173"/>
      <c r="P186" s="173"/>
      <c r="Q186" s="173"/>
      <c r="R186" s="173"/>
      <c r="S186" s="173"/>
      <c r="T186" s="173"/>
      <c r="U186" s="173"/>
      <c r="V186" s="173"/>
      <c r="W186" s="173"/>
      <c r="X186" s="173"/>
      <c r="Y186" s="173"/>
      <c r="Z186" s="173"/>
    </row>
    <row r="187" spans="1:26" ht="15">
      <c r="A187" s="166"/>
      <c r="B187" s="167"/>
      <c r="C187" s="168"/>
      <c r="D187" s="169"/>
      <c r="E187" s="167"/>
      <c r="F187" s="167"/>
      <c r="G187" s="167"/>
      <c r="H187" s="173"/>
      <c r="I187" s="173"/>
      <c r="J187" s="173"/>
      <c r="K187" s="173"/>
      <c r="L187" s="173"/>
      <c r="M187" s="173"/>
      <c r="N187" s="173"/>
      <c r="O187" s="173"/>
      <c r="P187" s="173"/>
      <c r="Q187" s="173"/>
      <c r="R187" s="173"/>
      <c r="S187" s="173"/>
      <c r="T187" s="173"/>
      <c r="U187" s="173"/>
      <c r="V187" s="173"/>
      <c r="W187" s="173"/>
      <c r="X187" s="173"/>
      <c r="Y187" s="173"/>
      <c r="Z187" s="173"/>
    </row>
    <row r="188" spans="1:26" ht="15">
      <c r="A188" s="166"/>
      <c r="B188" s="167"/>
      <c r="C188" s="168"/>
      <c r="D188" s="169"/>
      <c r="E188" s="167"/>
      <c r="F188" s="167"/>
      <c r="G188" s="167"/>
      <c r="H188" s="173"/>
      <c r="I188" s="173"/>
      <c r="J188" s="173"/>
      <c r="K188" s="173"/>
      <c r="L188" s="173"/>
      <c r="M188" s="173"/>
      <c r="N188" s="173"/>
      <c r="O188" s="173"/>
      <c r="P188" s="173"/>
      <c r="Q188" s="173"/>
      <c r="R188" s="173"/>
      <c r="S188" s="173"/>
      <c r="T188" s="173"/>
      <c r="U188" s="173"/>
      <c r="V188" s="173"/>
      <c r="W188" s="173"/>
      <c r="X188" s="173"/>
      <c r="Y188" s="173"/>
      <c r="Z188" s="173"/>
    </row>
    <row r="189" spans="1:26" ht="15">
      <c r="A189" s="166"/>
      <c r="B189" s="167"/>
      <c r="C189" s="168"/>
      <c r="D189" s="169"/>
      <c r="E189" s="167"/>
      <c r="F189" s="167"/>
      <c r="G189" s="167"/>
      <c r="H189" s="173"/>
      <c r="I189" s="173"/>
      <c r="J189" s="173"/>
      <c r="K189" s="173"/>
      <c r="L189" s="173"/>
      <c r="M189" s="173"/>
      <c r="N189" s="173"/>
      <c r="O189" s="173"/>
      <c r="P189" s="173"/>
      <c r="Q189" s="173"/>
      <c r="R189" s="173"/>
      <c r="S189" s="173"/>
      <c r="T189" s="173"/>
      <c r="U189" s="173"/>
      <c r="V189" s="173"/>
      <c r="W189" s="173"/>
      <c r="X189" s="173"/>
      <c r="Y189" s="173"/>
      <c r="Z189" s="173"/>
    </row>
    <row r="190" spans="1:26" ht="15">
      <c r="A190" s="166"/>
      <c r="B190" s="167"/>
      <c r="C190" s="168"/>
      <c r="D190" s="169"/>
      <c r="E190" s="167"/>
      <c r="F190" s="167"/>
      <c r="G190" s="167"/>
      <c r="H190" s="173"/>
      <c r="I190" s="173"/>
      <c r="J190" s="173"/>
      <c r="K190" s="173"/>
      <c r="L190" s="173"/>
      <c r="M190" s="173"/>
      <c r="N190" s="173"/>
      <c r="O190" s="173"/>
      <c r="P190" s="173"/>
      <c r="Q190" s="173"/>
      <c r="R190" s="173"/>
      <c r="S190" s="173"/>
      <c r="T190" s="173"/>
      <c r="U190" s="173"/>
      <c r="V190" s="173"/>
      <c r="W190" s="173"/>
      <c r="X190" s="173"/>
      <c r="Y190" s="173"/>
      <c r="Z190" s="173"/>
    </row>
    <row r="191" spans="1:26" ht="15">
      <c r="A191" s="166"/>
      <c r="B191" s="167"/>
      <c r="C191" s="168"/>
      <c r="D191" s="169"/>
      <c r="E191" s="167"/>
      <c r="F191" s="167"/>
      <c r="G191" s="167"/>
      <c r="H191" s="173"/>
      <c r="I191" s="173"/>
      <c r="J191" s="173"/>
      <c r="K191" s="173"/>
      <c r="L191" s="173"/>
      <c r="M191" s="173"/>
      <c r="N191" s="173"/>
      <c r="O191" s="173"/>
      <c r="P191" s="173"/>
      <c r="Q191" s="173"/>
      <c r="R191" s="173"/>
      <c r="S191" s="173"/>
      <c r="T191" s="173"/>
      <c r="U191" s="173"/>
      <c r="V191" s="173"/>
      <c r="W191" s="173"/>
      <c r="X191" s="173"/>
      <c r="Y191" s="173"/>
      <c r="Z191" s="173"/>
    </row>
    <row r="192" spans="1:26" ht="15">
      <c r="A192" s="166"/>
      <c r="B192" s="167"/>
      <c r="C192" s="168"/>
      <c r="D192" s="169"/>
      <c r="E192" s="167"/>
      <c r="F192" s="167"/>
      <c r="G192" s="167"/>
      <c r="H192" s="173"/>
      <c r="I192" s="173"/>
      <c r="J192" s="173"/>
      <c r="K192" s="173"/>
      <c r="L192" s="173"/>
      <c r="M192" s="173"/>
      <c r="N192" s="173"/>
      <c r="O192" s="173"/>
      <c r="P192" s="173"/>
      <c r="Q192" s="173"/>
      <c r="R192" s="173"/>
      <c r="S192" s="173"/>
      <c r="T192" s="173"/>
      <c r="U192" s="173"/>
      <c r="V192" s="173"/>
      <c r="W192" s="173"/>
      <c r="X192" s="173"/>
      <c r="Y192" s="173"/>
      <c r="Z192" s="173"/>
    </row>
    <row r="193" spans="1:26" ht="15">
      <c r="A193" s="166"/>
      <c r="B193" s="167"/>
      <c r="C193" s="168"/>
      <c r="D193" s="169"/>
      <c r="E193" s="167"/>
      <c r="F193" s="167"/>
      <c r="G193" s="167"/>
      <c r="H193" s="173"/>
      <c r="I193" s="173"/>
      <c r="J193" s="173"/>
      <c r="K193" s="173"/>
      <c r="L193" s="173"/>
      <c r="M193" s="173"/>
      <c r="N193" s="173"/>
      <c r="O193" s="173"/>
      <c r="P193" s="173"/>
      <c r="Q193" s="173"/>
      <c r="R193" s="173"/>
      <c r="S193" s="173"/>
      <c r="T193" s="173"/>
      <c r="U193" s="173"/>
      <c r="V193" s="173"/>
      <c r="W193" s="173"/>
      <c r="X193" s="173"/>
      <c r="Y193" s="173"/>
      <c r="Z193" s="173"/>
    </row>
    <row r="194" spans="1:26" ht="15">
      <c r="A194" s="166"/>
      <c r="B194" s="167"/>
      <c r="C194" s="168"/>
      <c r="D194" s="169"/>
      <c r="E194" s="167"/>
      <c r="F194" s="167"/>
      <c r="G194" s="167"/>
      <c r="H194" s="173"/>
      <c r="I194" s="173"/>
      <c r="J194" s="173"/>
      <c r="K194" s="173"/>
      <c r="L194" s="173"/>
      <c r="M194" s="173"/>
      <c r="N194" s="173"/>
      <c r="O194" s="173"/>
      <c r="P194" s="173"/>
      <c r="Q194" s="173"/>
      <c r="R194" s="173"/>
      <c r="S194" s="173"/>
      <c r="T194" s="173"/>
      <c r="U194" s="173"/>
      <c r="V194" s="173"/>
      <c r="W194" s="173"/>
      <c r="X194" s="173"/>
      <c r="Y194" s="173"/>
      <c r="Z194" s="173"/>
    </row>
    <row r="195" spans="1:26" ht="15">
      <c r="A195" s="166"/>
      <c r="B195" s="167"/>
      <c r="C195" s="168"/>
      <c r="D195" s="169"/>
      <c r="E195" s="167"/>
      <c r="F195" s="167"/>
      <c r="G195" s="167"/>
      <c r="H195" s="173"/>
      <c r="I195" s="173"/>
      <c r="J195" s="173"/>
      <c r="K195" s="173"/>
      <c r="L195" s="173"/>
      <c r="M195" s="173"/>
      <c r="N195" s="173"/>
      <c r="O195" s="173"/>
      <c r="P195" s="173"/>
      <c r="Q195" s="173"/>
      <c r="R195" s="173"/>
      <c r="S195" s="173"/>
      <c r="T195" s="173"/>
      <c r="U195" s="173"/>
      <c r="V195" s="173"/>
      <c r="W195" s="173"/>
      <c r="X195" s="173"/>
      <c r="Y195" s="173"/>
      <c r="Z195" s="173"/>
    </row>
    <row r="196" spans="1:26" ht="15">
      <c r="A196" s="166"/>
      <c r="B196" s="167"/>
      <c r="C196" s="168"/>
      <c r="D196" s="169"/>
      <c r="E196" s="167"/>
      <c r="F196" s="167"/>
      <c r="G196" s="167"/>
      <c r="H196" s="173"/>
      <c r="I196" s="173"/>
      <c r="J196" s="173"/>
      <c r="K196" s="173"/>
      <c r="L196" s="173"/>
      <c r="M196" s="173"/>
      <c r="N196" s="173"/>
      <c r="O196" s="173"/>
      <c r="P196" s="173"/>
      <c r="Q196" s="173"/>
      <c r="R196" s="173"/>
      <c r="S196" s="173"/>
      <c r="T196" s="173"/>
      <c r="U196" s="173"/>
      <c r="V196" s="173"/>
      <c r="W196" s="173"/>
      <c r="X196" s="173"/>
      <c r="Y196" s="173"/>
      <c r="Z196" s="173"/>
    </row>
    <row r="197" spans="1:26" ht="15">
      <c r="A197" s="166"/>
      <c r="B197" s="167"/>
      <c r="C197" s="168"/>
      <c r="D197" s="169"/>
      <c r="E197" s="167"/>
      <c r="F197" s="167"/>
      <c r="G197" s="167"/>
      <c r="H197" s="173"/>
      <c r="I197" s="173"/>
      <c r="J197" s="173"/>
      <c r="K197" s="173"/>
      <c r="L197" s="173"/>
      <c r="M197" s="173"/>
      <c r="N197" s="173"/>
      <c r="O197" s="173"/>
      <c r="P197" s="173"/>
      <c r="Q197" s="173"/>
      <c r="R197" s="173"/>
      <c r="S197" s="173"/>
      <c r="T197" s="173"/>
      <c r="U197" s="173"/>
      <c r="V197" s="173"/>
      <c r="W197" s="173"/>
      <c r="X197" s="173"/>
      <c r="Y197" s="173"/>
      <c r="Z197" s="173"/>
    </row>
    <row r="198" spans="1:26" ht="15">
      <c r="A198" s="166"/>
      <c r="B198" s="167"/>
      <c r="C198" s="168"/>
      <c r="D198" s="169"/>
      <c r="E198" s="167"/>
      <c r="F198" s="167"/>
      <c r="G198" s="167"/>
      <c r="H198" s="173"/>
      <c r="I198" s="173"/>
      <c r="J198" s="173"/>
      <c r="K198" s="173"/>
      <c r="L198" s="173"/>
      <c r="M198" s="173"/>
      <c r="N198" s="173"/>
      <c r="O198" s="173"/>
      <c r="P198" s="173"/>
      <c r="Q198" s="173"/>
      <c r="R198" s="173"/>
      <c r="S198" s="173"/>
      <c r="T198" s="173"/>
      <c r="U198" s="173"/>
      <c r="V198" s="173"/>
      <c r="W198" s="173"/>
      <c r="X198" s="173"/>
      <c r="Y198" s="173"/>
      <c r="Z198" s="173"/>
    </row>
    <row r="199" spans="1:26" ht="15">
      <c r="A199" s="166"/>
      <c r="B199" s="167"/>
      <c r="C199" s="168"/>
      <c r="D199" s="169"/>
      <c r="E199" s="167"/>
      <c r="F199" s="167"/>
      <c r="G199" s="167"/>
      <c r="H199" s="173"/>
      <c r="I199" s="173"/>
      <c r="J199" s="173"/>
      <c r="K199" s="173"/>
      <c r="L199" s="173"/>
      <c r="M199" s="173"/>
      <c r="N199" s="173"/>
      <c r="O199" s="173"/>
      <c r="P199" s="173"/>
      <c r="Q199" s="173"/>
      <c r="R199" s="173"/>
      <c r="S199" s="173"/>
      <c r="T199" s="173"/>
      <c r="U199" s="173"/>
      <c r="V199" s="173"/>
      <c r="W199" s="173"/>
      <c r="X199" s="173"/>
      <c r="Y199" s="173"/>
      <c r="Z199" s="173"/>
    </row>
    <row r="200" spans="1:26" ht="15">
      <c r="A200" s="166"/>
      <c r="B200" s="167"/>
      <c r="C200" s="168"/>
      <c r="D200" s="169"/>
      <c r="E200" s="167"/>
      <c r="F200" s="167"/>
      <c r="G200" s="167"/>
      <c r="H200" s="173"/>
      <c r="I200" s="173"/>
      <c r="J200" s="173"/>
      <c r="K200" s="173"/>
      <c r="L200" s="173"/>
      <c r="M200" s="173"/>
      <c r="N200" s="173"/>
      <c r="O200" s="173"/>
      <c r="P200" s="173"/>
      <c r="Q200" s="173"/>
      <c r="R200" s="173"/>
      <c r="S200" s="173"/>
      <c r="T200" s="173"/>
      <c r="U200" s="173"/>
      <c r="V200" s="173"/>
      <c r="W200" s="173"/>
      <c r="X200" s="173"/>
      <c r="Y200" s="173"/>
      <c r="Z200" s="173"/>
    </row>
    <row r="201" spans="1:26" ht="15">
      <c r="A201" s="166"/>
      <c r="B201" s="167"/>
      <c r="C201" s="168"/>
      <c r="D201" s="169"/>
      <c r="E201" s="167"/>
      <c r="F201" s="167"/>
      <c r="G201" s="167"/>
      <c r="H201" s="173"/>
      <c r="I201" s="173"/>
      <c r="J201" s="173"/>
      <c r="K201" s="173"/>
      <c r="L201" s="173"/>
      <c r="M201" s="173"/>
      <c r="N201" s="173"/>
      <c r="O201" s="173"/>
      <c r="P201" s="173"/>
      <c r="Q201" s="173"/>
      <c r="R201" s="173"/>
      <c r="S201" s="173"/>
      <c r="T201" s="173"/>
      <c r="U201" s="173"/>
      <c r="V201" s="173"/>
      <c r="W201" s="173"/>
      <c r="X201" s="173"/>
      <c r="Y201" s="173"/>
      <c r="Z201" s="173"/>
    </row>
    <row r="202" spans="1:26" ht="15">
      <c r="A202" s="166"/>
      <c r="B202" s="167"/>
      <c r="C202" s="168"/>
      <c r="D202" s="169"/>
      <c r="E202" s="167"/>
      <c r="F202" s="167"/>
      <c r="G202" s="167"/>
      <c r="H202" s="173"/>
      <c r="I202" s="173"/>
      <c r="J202" s="173"/>
      <c r="K202" s="173"/>
      <c r="L202" s="173"/>
      <c r="M202" s="173"/>
      <c r="N202" s="173"/>
      <c r="O202" s="173"/>
      <c r="P202" s="173"/>
      <c r="Q202" s="173"/>
      <c r="R202" s="173"/>
      <c r="S202" s="173"/>
      <c r="T202" s="173"/>
      <c r="U202" s="173"/>
      <c r="V202" s="173"/>
      <c r="W202" s="173"/>
      <c r="X202" s="173"/>
      <c r="Y202" s="173"/>
      <c r="Z202" s="173"/>
    </row>
    <row r="203" spans="1:26" ht="15">
      <c r="A203" s="166"/>
      <c r="B203" s="167"/>
      <c r="C203" s="168"/>
      <c r="D203" s="169"/>
      <c r="E203" s="167"/>
      <c r="F203" s="167"/>
      <c r="G203" s="167"/>
      <c r="H203" s="173"/>
      <c r="I203" s="173"/>
      <c r="J203" s="173"/>
      <c r="K203" s="173"/>
      <c r="L203" s="173"/>
      <c r="M203" s="173"/>
      <c r="N203" s="173"/>
      <c r="O203" s="173"/>
      <c r="P203" s="173"/>
      <c r="Q203" s="173"/>
      <c r="R203" s="173"/>
      <c r="S203" s="173"/>
      <c r="T203" s="173"/>
      <c r="U203" s="173"/>
      <c r="V203" s="173"/>
      <c r="W203" s="173"/>
      <c r="X203" s="173"/>
      <c r="Y203" s="173"/>
      <c r="Z203" s="173"/>
    </row>
    <row r="204" spans="1:26" ht="15">
      <c r="A204" s="166"/>
      <c r="B204" s="167"/>
      <c r="C204" s="168"/>
      <c r="D204" s="169"/>
      <c r="E204" s="167"/>
      <c r="F204" s="167"/>
      <c r="G204" s="167"/>
      <c r="H204" s="173"/>
      <c r="I204" s="173"/>
      <c r="J204" s="173"/>
      <c r="K204" s="173"/>
      <c r="L204" s="173"/>
      <c r="M204" s="173"/>
      <c r="N204" s="173"/>
      <c r="O204" s="173"/>
      <c r="P204" s="173"/>
      <c r="Q204" s="173"/>
      <c r="R204" s="173"/>
      <c r="S204" s="173"/>
      <c r="T204" s="173"/>
      <c r="U204" s="173"/>
      <c r="V204" s="173"/>
      <c r="W204" s="173"/>
      <c r="X204" s="173"/>
      <c r="Y204" s="173"/>
      <c r="Z204" s="173"/>
    </row>
    <row r="205" spans="1:26" ht="15">
      <c r="A205" s="166"/>
      <c r="B205" s="167"/>
      <c r="C205" s="168"/>
      <c r="D205" s="169"/>
      <c r="E205" s="167"/>
      <c r="F205" s="167"/>
      <c r="G205" s="167"/>
      <c r="H205" s="173"/>
      <c r="I205" s="173"/>
      <c r="J205" s="173"/>
      <c r="K205" s="173"/>
      <c r="L205" s="173"/>
      <c r="M205" s="173"/>
      <c r="N205" s="173"/>
      <c r="O205" s="173"/>
      <c r="P205" s="173"/>
      <c r="Q205" s="173"/>
      <c r="R205" s="173"/>
      <c r="S205" s="173"/>
      <c r="T205" s="173"/>
      <c r="U205" s="173"/>
      <c r="V205" s="173"/>
      <c r="W205" s="173"/>
      <c r="X205" s="173"/>
      <c r="Y205" s="173"/>
      <c r="Z205" s="173"/>
    </row>
    <row r="206" spans="1:26" ht="15">
      <c r="A206" s="166"/>
      <c r="B206" s="167"/>
      <c r="C206" s="168"/>
      <c r="D206" s="169"/>
      <c r="E206" s="167"/>
      <c r="F206" s="167"/>
      <c r="G206" s="167"/>
      <c r="H206" s="173"/>
      <c r="I206" s="173"/>
      <c r="J206" s="173"/>
      <c r="K206" s="173"/>
      <c r="L206" s="173"/>
      <c r="M206" s="173"/>
      <c r="N206" s="173"/>
      <c r="O206" s="173"/>
      <c r="P206" s="173"/>
      <c r="Q206" s="173"/>
      <c r="R206" s="173"/>
      <c r="S206" s="173"/>
      <c r="T206" s="173"/>
      <c r="U206" s="173"/>
      <c r="V206" s="173"/>
      <c r="W206" s="173"/>
      <c r="X206" s="173"/>
      <c r="Y206" s="173"/>
      <c r="Z206" s="173"/>
    </row>
    <row r="207" spans="1:26" ht="15">
      <c r="A207" s="166"/>
      <c r="B207" s="167"/>
      <c r="C207" s="168"/>
      <c r="D207" s="169"/>
      <c r="E207" s="167"/>
      <c r="F207" s="167"/>
      <c r="G207" s="167"/>
      <c r="H207" s="173"/>
      <c r="I207" s="173"/>
      <c r="J207" s="173"/>
      <c r="K207" s="173"/>
      <c r="L207" s="173"/>
      <c r="M207" s="173"/>
      <c r="N207" s="173"/>
      <c r="O207" s="173"/>
      <c r="P207" s="173"/>
      <c r="Q207" s="173"/>
      <c r="R207" s="173"/>
      <c r="S207" s="173"/>
      <c r="T207" s="173"/>
      <c r="U207" s="173"/>
      <c r="V207" s="173"/>
      <c r="W207" s="173"/>
      <c r="X207" s="173"/>
      <c r="Y207" s="173"/>
      <c r="Z207" s="173"/>
    </row>
    <row r="208" spans="1:26" ht="15">
      <c r="A208" s="166"/>
      <c r="B208" s="167"/>
      <c r="C208" s="168"/>
      <c r="D208" s="169"/>
      <c r="E208" s="167"/>
      <c r="F208" s="167"/>
      <c r="G208" s="167"/>
      <c r="H208" s="173"/>
      <c r="I208" s="173"/>
      <c r="J208" s="173"/>
      <c r="K208" s="173"/>
      <c r="L208" s="173"/>
      <c r="M208" s="173"/>
      <c r="N208" s="173"/>
      <c r="O208" s="173"/>
      <c r="P208" s="173"/>
      <c r="Q208" s="173"/>
      <c r="R208" s="173"/>
      <c r="S208" s="173"/>
      <c r="T208" s="173"/>
      <c r="U208" s="173"/>
      <c r="V208" s="173"/>
      <c r="W208" s="173"/>
      <c r="X208" s="173"/>
      <c r="Y208" s="173"/>
      <c r="Z208" s="173"/>
    </row>
    <row r="209" spans="1:26" ht="15">
      <c r="A209" s="166"/>
      <c r="B209" s="167"/>
      <c r="C209" s="168"/>
      <c r="D209" s="169"/>
      <c r="E209" s="167"/>
      <c r="F209" s="167"/>
      <c r="G209" s="167"/>
      <c r="H209" s="173"/>
      <c r="I209" s="173"/>
      <c r="J209" s="173"/>
      <c r="K209" s="173"/>
      <c r="L209" s="173"/>
      <c r="M209" s="173"/>
      <c r="N209" s="173"/>
      <c r="O209" s="173"/>
      <c r="P209" s="173"/>
      <c r="Q209" s="173"/>
      <c r="R209" s="173"/>
      <c r="S209" s="173"/>
      <c r="T209" s="173"/>
      <c r="U209" s="173"/>
      <c r="V209" s="173"/>
      <c r="W209" s="173"/>
      <c r="X209" s="173"/>
      <c r="Y209" s="173"/>
      <c r="Z209" s="173"/>
    </row>
    <row r="210" spans="1:26" ht="15">
      <c r="A210" s="166"/>
      <c r="B210" s="167"/>
      <c r="C210" s="168"/>
      <c r="D210" s="169"/>
      <c r="E210" s="167"/>
      <c r="F210" s="167"/>
      <c r="G210" s="167"/>
      <c r="H210" s="173"/>
      <c r="I210" s="173"/>
      <c r="J210" s="173"/>
      <c r="K210" s="173"/>
      <c r="L210" s="173"/>
      <c r="M210" s="173"/>
      <c r="N210" s="173"/>
      <c r="O210" s="173"/>
      <c r="P210" s="173"/>
      <c r="Q210" s="173"/>
      <c r="R210" s="173"/>
      <c r="S210" s="173"/>
      <c r="T210" s="173"/>
      <c r="U210" s="173"/>
      <c r="V210" s="173"/>
      <c r="W210" s="173"/>
      <c r="X210" s="173"/>
      <c r="Y210" s="173"/>
      <c r="Z210" s="173"/>
    </row>
    <row r="211" spans="1:26" ht="15">
      <c r="A211" s="166"/>
      <c r="B211" s="167"/>
      <c r="C211" s="168"/>
      <c r="D211" s="169"/>
      <c r="E211" s="167"/>
      <c r="F211" s="167"/>
      <c r="G211" s="167"/>
      <c r="H211" s="173"/>
      <c r="I211" s="173"/>
      <c r="J211" s="173"/>
      <c r="K211" s="173"/>
      <c r="L211" s="173"/>
      <c r="M211" s="173"/>
      <c r="N211" s="173"/>
      <c r="O211" s="173"/>
      <c r="P211" s="173"/>
      <c r="Q211" s="173"/>
      <c r="R211" s="173"/>
      <c r="S211" s="173"/>
      <c r="T211" s="173"/>
      <c r="U211" s="173"/>
      <c r="V211" s="173"/>
      <c r="W211" s="173"/>
      <c r="X211" s="173"/>
      <c r="Y211" s="173"/>
      <c r="Z211" s="173"/>
    </row>
    <row r="212" spans="1:26" ht="15">
      <c r="A212" s="166"/>
      <c r="B212" s="167"/>
      <c r="C212" s="168"/>
      <c r="D212" s="169"/>
      <c r="E212" s="167"/>
      <c r="F212" s="167"/>
      <c r="G212" s="167"/>
      <c r="H212" s="173"/>
      <c r="I212" s="173"/>
      <c r="J212" s="173"/>
      <c r="K212" s="173"/>
      <c r="L212" s="173"/>
      <c r="M212" s="173"/>
      <c r="N212" s="173"/>
      <c r="O212" s="173"/>
      <c r="P212" s="173"/>
      <c r="Q212" s="173"/>
      <c r="R212" s="173"/>
      <c r="S212" s="173"/>
      <c r="T212" s="173"/>
      <c r="U212" s="173"/>
      <c r="V212" s="173"/>
      <c r="W212" s="173"/>
      <c r="X212" s="173"/>
      <c r="Y212" s="173"/>
      <c r="Z212" s="173"/>
    </row>
    <row r="213" spans="1:26" ht="15">
      <c r="A213" s="166"/>
      <c r="B213" s="167"/>
      <c r="C213" s="168"/>
      <c r="D213" s="169"/>
      <c r="E213" s="167"/>
      <c r="F213" s="167"/>
      <c r="G213" s="167"/>
      <c r="H213" s="173"/>
      <c r="I213" s="173"/>
      <c r="J213" s="173"/>
      <c r="K213" s="173"/>
      <c r="L213" s="173"/>
      <c r="M213" s="173"/>
      <c r="N213" s="173"/>
      <c r="O213" s="173"/>
      <c r="P213" s="173"/>
      <c r="Q213" s="173"/>
      <c r="R213" s="173"/>
      <c r="S213" s="173"/>
      <c r="T213" s="173"/>
      <c r="U213" s="173"/>
      <c r="V213" s="173"/>
      <c r="W213" s="173"/>
      <c r="X213" s="173"/>
      <c r="Y213" s="173"/>
      <c r="Z213" s="173"/>
    </row>
    <row r="214" spans="1:26" ht="15">
      <c r="A214" s="166"/>
      <c r="B214" s="167"/>
      <c r="C214" s="168"/>
      <c r="D214" s="169"/>
      <c r="E214" s="167"/>
      <c r="F214" s="167"/>
      <c r="G214" s="167"/>
      <c r="H214" s="173"/>
      <c r="I214" s="173"/>
      <c r="J214" s="173"/>
      <c r="K214" s="173"/>
      <c r="L214" s="173"/>
      <c r="M214" s="173"/>
      <c r="N214" s="173"/>
      <c r="O214" s="173"/>
      <c r="P214" s="173"/>
      <c r="Q214" s="173"/>
      <c r="R214" s="173"/>
      <c r="S214" s="173"/>
      <c r="T214" s="173"/>
      <c r="U214" s="173"/>
      <c r="V214" s="173"/>
      <c r="W214" s="173"/>
      <c r="X214" s="173"/>
      <c r="Y214" s="173"/>
      <c r="Z214" s="173"/>
    </row>
    <row r="215" spans="1:26" ht="15">
      <c r="A215" s="166"/>
      <c r="B215" s="167"/>
      <c r="C215" s="168"/>
      <c r="D215" s="169"/>
      <c r="E215" s="167"/>
      <c r="F215" s="167"/>
      <c r="G215" s="167"/>
      <c r="H215" s="173"/>
      <c r="I215" s="173"/>
      <c r="J215" s="173"/>
      <c r="K215" s="173"/>
      <c r="L215" s="173"/>
      <c r="M215" s="173"/>
      <c r="N215" s="173"/>
      <c r="O215" s="173"/>
      <c r="P215" s="173"/>
      <c r="Q215" s="173"/>
      <c r="R215" s="173"/>
      <c r="S215" s="173"/>
      <c r="T215" s="173"/>
      <c r="U215" s="173"/>
      <c r="V215" s="173"/>
      <c r="W215" s="173"/>
      <c r="X215" s="173"/>
      <c r="Y215" s="173"/>
      <c r="Z215" s="173"/>
    </row>
    <row r="216" spans="1:26" ht="15">
      <c r="A216" s="166"/>
      <c r="B216" s="167"/>
      <c r="C216" s="168"/>
      <c r="D216" s="169"/>
      <c r="E216" s="167"/>
      <c r="F216" s="167"/>
      <c r="G216" s="167"/>
      <c r="H216" s="173"/>
      <c r="I216" s="173"/>
      <c r="J216" s="173"/>
      <c r="K216" s="173"/>
      <c r="L216" s="173"/>
      <c r="M216" s="173"/>
      <c r="N216" s="173"/>
      <c r="O216" s="173"/>
      <c r="P216" s="173"/>
      <c r="Q216" s="173"/>
      <c r="R216" s="173"/>
      <c r="S216" s="173"/>
      <c r="T216" s="173"/>
      <c r="U216" s="173"/>
      <c r="V216" s="173"/>
      <c r="W216" s="173"/>
      <c r="X216" s="173"/>
      <c r="Y216" s="173"/>
      <c r="Z216" s="173"/>
    </row>
    <row r="217" spans="1:26" ht="15">
      <c r="A217" s="166"/>
      <c r="B217" s="167"/>
      <c r="C217" s="168"/>
      <c r="D217" s="169"/>
      <c r="E217" s="167"/>
      <c r="F217" s="167"/>
      <c r="G217" s="167"/>
      <c r="H217" s="173"/>
      <c r="I217" s="173"/>
      <c r="J217" s="173"/>
      <c r="K217" s="173"/>
      <c r="L217" s="173"/>
      <c r="M217" s="173"/>
      <c r="N217" s="173"/>
      <c r="O217" s="173"/>
      <c r="P217" s="173"/>
      <c r="Q217" s="173"/>
      <c r="R217" s="173"/>
      <c r="S217" s="173"/>
      <c r="T217" s="173"/>
      <c r="U217" s="173"/>
      <c r="V217" s="173"/>
      <c r="W217" s="173"/>
      <c r="X217" s="173"/>
      <c r="Y217" s="173"/>
      <c r="Z217" s="173"/>
    </row>
    <row r="218" spans="1:26" ht="15">
      <c r="A218" s="166"/>
      <c r="B218" s="167"/>
      <c r="C218" s="168"/>
      <c r="D218" s="169"/>
      <c r="E218" s="167"/>
      <c r="F218" s="167"/>
      <c r="G218" s="167"/>
      <c r="H218" s="173"/>
      <c r="I218" s="173"/>
      <c r="J218" s="173"/>
      <c r="K218" s="173"/>
      <c r="L218" s="173"/>
      <c r="M218" s="173"/>
      <c r="N218" s="173"/>
      <c r="O218" s="173"/>
      <c r="P218" s="173"/>
      <c r="Q218" s="173"/>
      <c r="R218" s="173"/>
      <c r="S218" s="173"/>
      <c r="T218" s="173"/>
      <c r="U218" s="173"/>
      <c r="V218" s="173"/>
      <c r="W218" s="173"/>
      <c r="X218" s="173"/>
      <c r="Y218" s="173"/>
      <c r="Z218" s="173"/>
    </row>
    <row r="219" spans="1:26" ht="15">
      <c r="A219" s="166"/>
      <c r="B219" s="167"/>
      <c r="C219" s="168"/>
      <c r="D219" s="169"/>
      <c r="E219" s="167"/>
      <c r="F219" s="167"/>
      <c r="G219" s="167"/>
      <c r="H219" s="173"/>
      <c r="I219" s="173"/>
      <c r="J219" s="173"/>
      <c r="K219" s="173"/>
      <c r="L219" s="173"/>
      <c r="M219" s="173"/>
      <c r="N219" s="173"/>
      <c r="O219" s="173"/>
      <c r="P219" s="173"/>
      <c r="Q219" s="173"/>
      <c r="R219" s="173"/>
      <c r="S219" s="173"/>
      <c r="T219" s="173"/>
      <c r="U219" s="173"/>
      <c r="V219" s="173"/>
      <c r="W219" s="173"/>
      <c r="X219" s="173"/>
      <c r="Y219" s="173"/>
      <c r="Z219" s="173"/>
    </row>
    <row r="220" spans="1:26" ht="15">
      <c r="A220" s="166"/>
      <c r="B220" s="167"/>
      <c r="C220" s="168"/>
      <c r="D220" s="169"/>
      <c r="E220" s="167"/>
      <c r="F220" s="167"/>
      <c r="G220" s="167"/>
      <c r="H220" s="173"/>
      <c r="I220" s="173"/>
      <c r="J220" s="173"/>
      <c r="K220" s="173"/>
      <c r="L220" s="173"/>
      <c r="M220" s="173"/>
      <c r="N220" s="173"/>
      <c r="O220" s="173"/>
      <c r="P220" s="173"/>
      <c r="Q220" s="173"/>
      <c r="R220" s="173"/>
      <c r="S220" s="173"/>
      <c r="T220" s="173"/>
      <c r="U220" s="173"/>
      <c r="V220" s="173"/>
      <c r="W220" s="173"/>
      <c r="X220" s="173"/>
      <c r="Y220" s="173"/>
      <c r="Z220" s="173"/>
    </row>
    <row r="221" spans="1:26" ht="15">
      <c r="A221" s="166"/>
      <c r="B221" s="167"/>
      <c r="C221" s="168"/>
      <c r="D221" s="169"/>
      <c r="E221" s="167"/>
      <c r="F221" s="167"/>
      <c r="G221" s="167"/>
      <c r="H221" s="173"/>
      <c r="I221" s="173"/>
      <c r="J221" s="173"/>
      <c r="K221" s="173"/>
      <c r="L221" s="173"/>
      <c r="M221" s="173"/>
      <c r="N221" s="173"/>
      <c r="O221" s="173"/>
      <c r="P221" s="173"/>
      <c r="Q221" s="173"/>
      <c r="R221" s="173"/>
      <c r="S221" s="173"/>
      <c r="T221" s="173"/>
      <c r="U221" s="173"/>
      <c r="V221" s="173"/>
      <c r="W221" s="173"/>
      <c r="X221" s="173"/>
      <c r="Y221" s="173"/>
      <c r="Z221" s="173"/>
    </row>
    <row r="222" spans="1:26" ht="15">
      <c r="A222" s="166"/>
      <c r="B222" s="167"/>
      <c r="C222" s="168"/>
      <c r="D222" s="169"/>
      <c r="E222" s="167"/>
      <c r="F222" s="167"/>
      <c r="G222" s="167"/>
      <c r="H222" s="173"/>
      <c r="I222" s="173"/>
      <c r="J222" s="173"/>
      <c r="K222" s="173"/>
      <c r="L222" s="173"/>
      <c r="M222" s="173"/>
      <c r="N222" s="173"/>
      <c r="O222" s="173"/>
      <c r="P222" s="173"/>
      <c r="Q222" s="173"/>
      <c r="R222" s="173"/>
      <c r="S222" s="173"/>
      <c r="T222" s="173"/>
      <c r="U222" s="173"/>
      <c r="V222" s="173"/>
      <c r="W222" s="173"/>
      <c r="X222" s="173"/>
      <c r="Y222" s="173"/>
      <c r="Z222" s="173"/>
    </row>
    <row r="223" spans="1:26" ht="15">
      <c r="A223" s="166"/>
      <c r="B223" s="167"/>
      <c r="C223" s="168"/>
      <c r="D223" s="169"/>
      <c r="E223" s="167"/>
      <c r="F223" s="167"/>
      <c r="G223" s="167"/>
      <c r="H223" s="173"/>
      <c r="I223" s="173"/>
      <c r="J223" s="173"/>
      <c r="K223" s="173"/>
      <c r="L223" s="173"/>
      <c r="M223" s="173"/>
      <c r="N223" s="173"/>
      <c r="O223" s="173"/>
      <c r="P223" s="173"/>
      <c r="Q223" s="173"/>
      <c r="R223" s="173"/>
      <c r="S223" s="173"/>
      <c r="T223" s="173"/>
      <c r="U223" s="173"/>
      <c r="V223" s="173"/>
      <c r="W223" s="173"/>
      <c r="X223" s="173"/>
      <c r="Y223" s="173"/>
      <c r="Z223" s="173"/>
    </row>
    <row r="224" spans="1:26" ht="15">
      <c r="A224" s="166"/>
      <c r="B224" s="167"/>
      <c r="C224" s="168"/>
      <c r="D224" s="169"/>
      <c r="E224" s="167"/>
      <c r="F224" s="167"/>
      <c r="G224" s="167"/>
      <c r="H224" s="173"/>
      <c r="I224" s="173"/>
      <c r="J224" s="173"/>
      <c r="K224" s="173"/>
      <c r="L224" s="173"/>
      <c r="M224" s="173"/>
      <c r="N224" s="173"/>
      <c r="O224" s="173"/>
      <c r="P224" s="173"/>
      <c r="Q224" s="173"/>
      <c r="R224" s="173"/>
      <c r="S224" s="173"/>
      <c r="T224" s="173"/>
      <c r="U224" s="173"/>
      <c r="V224" s="173"/>
      <c r="W224" s="173"/>
      <c r="X224" s="173"/>
      <c r="Y224" s="173"/>
      <c r="Z224" s="173"/>
    </row>
    <row r="225" spans="1:26" ht="15">
      <c r="A225" s="166"/>
      <c r="B225" s="167"/>
      <c r="C225" s="168"/>
      <c r="D225" s="169"/>
      <c r="E225" s="167"/>
      <c r="F225" s="167"/>
      <c r="G225" s="167"/>
      <c r="H225" s="173"/>
      <c r="I225" s="173"/>
      <c r="J225" s="173"/>
      <c r="K225" s="173"/>
      <c r="L225" s="173"/>
      <c r="M225" s="173"/>
      <c r="N225" s="173"/>
      <c r="O225" s="173"/>
      <c r="P225" s="173"/>
      <c r="Q225" s="173"/>
      <c r="R225" s="173"/>
      <c r="S225" s="173"/>
      <c r="T225" s="173"/>
      <c r="U225" s="173"/>
      <c r="V225" s="173"/>
      <c r="W225" s="173"/>
      <c r="X225" s="173"/>
      <c r="Y225" s="173"/>
      <c r="Z225" s="173"/>
    </row>
    <row r="226" spans="1:26" ht="15">
      <c r="A226" s="166"/>
      <c r="B226" s="167"/>
      <c r="C226" s="168"/>
      <c r="D226" s="169"/>
      <c r="E226" s="167"/>
      <c r="F226" s="167"/>
      <c r="G226" s="167"/>
      <c r="H226" s="173"/>
      <c r="I226" s="173"/>
      <c r="J226" s="173"/>
      <c r="K226" s="173"/>
      <c r="L226" s="173"/>
      <c r="M226" s="173"/>
      <c r="N226" s="173"/>
      <c r="O226" s="173"/>
      <c r="P226" s="173"/>
      <c r="Q226" s="173"/>
      <c r="R226" s="173"/>
      <c r="S226" s="173"/>
      <c r="T226" s="173"/>
      <c r="U226" s="173"/>
      <c r="V226" s="173"/>
      <c r="W226" s="173"/>
      <c r="X226" s="173"/>
      <c r="Y226" s="173"/>
      <c r="Z226" s="173"/>
    </row>
    <row r="227" spans="1:26" ht="15">
      <c r="A227" s="166"/>
      <c r="B227" s="167"/>
      <c r="C227" s="168"/>
      <c r="D227" s="169"/>
      <c r="E227" s="167"/>
      <c r="F227" s="167"/>
      <c r="G227" s="167"/>
      <c r="H227" s="173"/>
      <c r="I227" s="173"/>
      <c r="J227" s="173"/>
      <c r="K227" s="173"/>
      <c r="L227" s="173"/>
      <c r="M227" s="173"/>
      <c r="N227" s="173"/>
      <c r="O227" s="173"/>
      <c r="P227" s="173"/>
      <c r="Q227" s="173"/>
      <c r="R227" s="173"/>
      <c r="S227" s="173"/>
      <c r="T227" s="173"/>
      <c r="U227" s="173"/>
      <c r="V227" s="173"/>
      <c r="W227" s="173"/>
      <c r="X227" s="173"/>
      <c r="Y227" s="173"/>
      <c r="Z227" s="173"/>
    </row>
    <row r="228" spans="1:26" ht="15">
      <c r="A228" s="166"/>
      <c r="B228" s="167"/>
      <c r="C228" s="168"/>
      <c r="D228" s="169"/>
      <c r="E228" s="167"/>
      <c r="F228" s="167"/>
      <c r="G228" s="167"/>
      <c r="H228" s="173"/>
      <c r="I228" s="173"/>
      <c r="J228" s="173"/>
      <c r="K228" s="173"/>
      <c r="L228" s="173"/>
      <c r="M228" s="173"/>
      <c r="N228" s="173"/>
      <c r="O228" s="173"/>
      <c r="P228" s="173"/>
      <c r="Q228" s="173"/>
      <c r="R228" s="173"/>
      <c r="S228" s="173"/>
      <c r="T228" s="173"/>
      <c r="U228" s="173"/>
      <c r="V228" s="173"/>
      <c r="W228" s="173"/>
      <c r="X228" s="173"/>
      <c r="Y228" s="173"/>
      <c r="Z228" s="173"/>
    </row>
    <row r="229" spans="1:26" ht="15">
      <c r="A229" s="166"/>
      <c r="B229" s="167"/>
      <c r="C229" s="168"/>
      <c r="D229" s="169"/>
      <c r="E229" s="167"/>
      <c r="F229" s="167"/>
      <c r="G229" s="167"/>
      <c r="H229" s="173"/>
      <c r="I229" s="173"/>
      <c r="J229" s="173"/>
      <c r="K229" s="173"/>
      <c r="L229" s="173"/>
      <c r="M229" s="173"/>
      <c r="N229" s="173"/>
      <c r="O229" s="173"/>
      <c r="P229" s="173"/>
      <c r="Q229" s="173"/>
      <c r="R229" s="173"/>
      <c r="S229" s="173"/>
      <c r="T229" s="173"/>
      <c r="U229" s="173"/>
      <c r="V229" s="173"/>
      <c r="W229" s="173"/>
      <c r="X229" s="173"/>
      <c r="Y229" s="173"/>
      <c r="Z229" s="173"/>
    </row>
    <row r="230" spans="1:26" ht="15">
      <c r="A230" s="166"/>
      <c r="B230" s="167"/>
      <c r="C230" s="168"/>
      <c r="D230" s="169"/>
      <c r="E230" s="167"/>
      <c r="F230" s="167"/>
      <c r="G230" s="167"/>
      <c r="H230" s="173"/>
      <c r="I230" s="173"/>
      <c r="J230" s="173"/>
      <c r="K230" s="173"/>
      <c r="L230" s="173"/>
      <c r="M230" s="173"/>
      <c r="N230" s="173"/>
      <c r="O230" s="173"/>
      <c r="P230" s="173"/>
      <c r="Q230" s="173"/>
      <c r="R230" s="173"/>
      <c r="S230" s="173"/>
      <c r="T230" s="173"/>
      <c r="U230" s="173"/>
      <c r="V230" s="173"/>
      <c r="W230" s="173"/>
      <c r="X230" s="173"/>
      <c r="Y230" s="173"/>
      <c r="Z230" s="173"/>
    </row>
    <row r="231" spans="1:26" ht="15">
      <c r="A231" s="166"/>
      <c r="B231" s="167"/>
      <c r="C231" s="168"/>
      <c r="D231" s="169"/>
      <c r="E231" s="167"/>
      <c r="F231" s="167"/>
      <c r="G231" s="167"/>
      <c r="H231" s="173"/>
      <c r="I231" s="173"/>
      <c r="J231" s="173"/>
      <c r="K231" s="173"/>
      <c r="L231" s="173"/>
      <c r="M231" s="173"/>
      <c r="N231" s="173"/>
      <c r="O231" s="173"/>
      <c r="P231" s="173"/>
      <c r="Q231" s="173"/>
      <c r="R231" s="173"/>
      <c r="S231" s="173"/>
      <c r="T231" s="173"/>
      <c r="U231" s="173"/>
      <c r="V231" s="173"/>
      <c r="W231" s="173"/>
      <c r="X231" s="173"/>
      <c r="Y231" s="173"/>
      <c r="Z231" s="173"/>
    </row>
    <row r="232" spans="1:26" ht="15">
      <c r="A232" s="166"/>
      <c r="B232" s="167"/>
      <c r="C232" s="168"/>
      <c r="D232" s="169"/>
      <c r="E232" s="167"/>
      <c r="F232" s="167"/>
      <c r="G232" s="167"/>
      <c r="H232" s="173"/>
      <c r="I232" s="173"/>
      <c r="J232" s="173"/>
      <c r="K232" s="173"/>
      <c r="L232" s="173"/>
      <c r="M232" s="173"/>
      <c r="N232" s="173"/>
      <c r="O232" s="173"/>
      <c r="P232" s="173"/>
      <c r="Q232" s="173"/>
      <c r="R232" s="173"/>
      <c r="S232" s="173"/>
      <c r="T232" s="173"/>
      <c r="U232" s="173"/>
      <c r="V232" s="173"/>
      <c r="W232" s="173"/>
      <c r="X232" s="173"/>
      <c r="Y232" s="173"/>
      <c r="Z232" s="173"/>
    </row>
    <row r="233" spans="1:26" ht="15">
      <c r="A233" s="166"/>
      <c r="B233" s="167"/>
      <c r="C233" s="168"/>
      <c r="D233" s="169"/>
      <c r="E233" s="167"/>
      <c r="F233" s="167"/>
      <c r="G233" s="167"/>
      <c r="H233" s="173"/>
      <c r="I233" s="173"/>
      <c r="J233" s="173"/>
      <c r="K233" s="173"/>
      <c r="L233" s="173"/>
      <c r="M233" s="173"/>
      <c r="N233" s="173"/>
      <c r="O233" s="173"/>
      <c r="P233" s="173"/>
      <c r="Q233" s="173"/>
      <c r="R233" s="173"/>
      <c r="S233" s="173"/>
      <c r="T233" s="173"/>
      <c r="U233" s="173"/>
      <c r="V233" s="173"/>
      <c r="W233" s="173"/>
      <c r="X233" s="173"/>
      <c r="Y233" s="173"/>
      <c r="Z233" s="173"/>
    </row>
    <row r="234" spans="1:26" ht="15">
      <c r="A234" s="166"/>
      <c r="B234" s="167"/>
      <c r="C234" s="168"/>
      <c r="D234" s="169"/>
      <c r="E234" s="167"/>
      <c r="F234" s="167"/>
      <c r="G234" s="167"/>
      <c r="H234" s="173"/>
      <c r="I234" s="173"/>
      <c r="J234" s="173"/>
      <c r="K234" s="173"/>
      <c r="L234" s="173"/>
      <c r="M234" s="173"/>
      <c r="N234" s="173"/>
      <c r="O234" s="173"/>
      <c r="P234" s="173"/>
      <c r="Q234" s="173"/>
      <c r="R234" s="173"/>
      <c r="S234" s="173"/>
      <c r="T234" s="173"/>
      <c r="U234" s="173"/>
      <c r="V234" s="173"/>
      <c r="W234" s="173"/>
      <c r="X234" s="173"/>
      <c r="Y234" s="173"/>
      <c r="Z234" s="173"/>
    </row>
    <row r="235" spans="1:26" ht="15">
      <c r="A235" s="166"/>
      <c r="B235" s="167"/>
      <c r="C235" s="168"/>
      <c r="D235" s="169"/>
      <c r="E235" s="167"/>
      <c r="F235" s="167"/>
      <c r="G235" s="167"/>
      <c r="H235" s="173"/>
      <c r="I235" s="173"/>
      <c r="J235" s="173"/>
      <c r="K235" s="173"/>
      <c r="L235" s="173"/>
      <c r="M235" s="173"/>
      <c r="N235" s="173"/>
      <c r="O235" s="173"/>
      <c r="P235" s="173"/>
      <c r="Q235" s="173"/>
      <c r="R235" s="173"/>
      <c r="S235" s="173"/>
      <c r="T235" s="173"/>
      <c r="U235" s="173"/>
      <c r="V235" s="173"/>
      <c r="W235" s="173"/>
      <c r="X235" s="173"/>
      <c r="Y235" s="173"/>
      <c r="Z235" s="173"/>
    </row>
    <row r="236" spans="1:26" ht="15">
      <c r="A236" s="166"/>
      <c r="B236" s="167"/>
      <c r="C236" s="168"/>
      <c r="D236" s="169"/>
      <c r="E236" s="167"/>
      <c r="F236" s="167"/>
      <c r="G236" s="167"/>
      <c r="H236" s="173"/>
      <c r="I236" s="173"/>
      <c r="J236" s="173"/>
      <c r="K236" s="173"/>
      <c r="L236" s="173"/>
      <c r="M236" s="173"/>
      <c r="N236" s="173"/>
      <c r="O236" s="173"/>
      <c r="P236" s="173"/>
      <c r="Q236" s="173"/>
      <c r="R236" s="173"/>
      <c r="S236" s="173"/>
      <c r="T236" s="173"/>
      <c r="U236" s="173"/>
      <c r="V236" s="173"/>
      <c r="W236" s="173"/>
      <c r="X236" s="173"/>
      <c r="Y236" s="173"/>
      <c r="Z236" s="173"/>
    </row>
    <row r="237" spans="1:26" ht="15">
      <c r="A237" s="166"/>
      <c r="B237" s="167"/>
      <c r="C237" s="168"/>
      <c r="D237" s="169"/>
      <c r="E237" s="167"/>
      <c r="F237" s="167"/>
      <c r="G237" s="167"/>
      <c r="H237" s="173"/>
      <c r="I237" s="173"/>
      <c r="J237" s="173"/>
      <c r="K237" s="173"/>
      <c r="L237" s="173"/>
      <c r="M237" s="173"/>
      <c r="N237" s="173"/>
      <c r="O237" s="173"/>
      <c r="P237" s="173"/>
      <c r="Q237" s="173"/>
      <c r="R237" s="173"/>
      <c r="S237" s="173"/>
      <c r="T237" s="173"/>
      <c r="U237" s="173"/>
      <c r="V237" s="173"/>
      <c r="W237" s="173"/>
      <c r="X237" s="173"/>
      <c r="Y237" s="173"/>
      <c r="Z237" s="173"/>
    </row>
    <row r="238" spans="1:26" ht="15">
      <c r="A238" s="166"/>
      <c r="B238" s="167"/>
      <c r="C238" s="168"/>
      <c r="D238" s="169"/>
      <c r="E238" s="167"/>
      <c r="F238" s="167"/>
      <c r="G238" s="167"/>
      <c r="H238" s="173"/>
      <c r="I238" s="173"/>
      <c r="J238" s="173"/>
      <c r="K238" s="173"/>
      <c r="L238" s="173"/>
      <c r="M238" s="173"/>
      <c r="N238" s="173"/>
      <c r="O238" s="173"/>
      <c r="P238" s="173"/>
      <c r="Q238" s="173"/>
      <c r="R238" s="173"/>
      <c r="S238" s="173"/>
      <c r="T238" s="173"/>
      <c r="U238" s="173"/>
      <c r="V238" s="173"/>
      <c r="W238" s="173"/>
      <c r="X238" s="173"/>
      <c r="Y238" s="173"/>
      <c r="Z238" s="173"/>
    </row>
    <row r="239" spans="1:26" ht="15">
      <c r="A239" s="166"/>
      <c r="B239" s="167"/>
      <c r="C239" s="168"/>
      <c r="D239" s="169"/>
      <c r="E239" s="167"/>
      <c r="F239" s="167"/>
      <c r="G239" s="167"/>
      <c r="H239" s="173"/>
      <c r="I239" s="173"/>
      <c r="J239" s="173"/>
      <c r="K239" s="173"/>
      <c r="L239" s="173"/>
      <c r="M239" s="173"/>
      <c r="N239" s="173"/>
      <c r="O239" s="173"/>
      <c r="P239" s="173"/>
      <c r="Q239" s="173"/>
      <c r="R239" s="173"/>
      <c r="S239" s="173"/>
      <c r="T239" s="173"/>
      <c r="U239" s="173"/>
      <c r="V239" s="173"/>
      <c r="W239" s="173"/>
      <c r="X239" s="173"/>
      <c r="Y239" s="173"/>
      <c r="Z239" s="173"/>
    </row>
    <row r="240" spans="1:26" ht="15">
      <c r="A240" s="166"/>
      <c r="B240" s="167"/>
      <c r="C240" s="168"/>
      <c r="D240" s="169"/>
      <c r="E240" s="167"/>
      <c r="F240" s="167"/>
      <c r="G240" s="167"/>
      <c r="H240" s="173"/>
      <c r="I240" s="173"/>
      <c r="J240" s="173"/>
      <c r="K240" s="173"/>
      <c r="L240" s="173"/>
      <c r="M240" s="173"/>
      <c r="N240" s="173"/>
      <c r="O240" s="173"/>
      <c r="P240" s="173"/>
      <c r="Q240" s="173"/>
      <c r="R240" s="173"/>
      <c r="S240" s="173"/>
      <c r="T240" s="173"/>
      <c r="U240" s="173"/>
      <c r="V240" s="173"/>
      <c r="W240" s="173"/>
      <c r="X240" s="173"/>
      <c r="Y240" s="173"/>
      <c r="Z240" s="173"/>
    </row>
    <row r="241" spans="1:26" ht="15">
      <c r="A241" s="166"/>
      <c r="B241" s="167"/>
      <c r="C241" s="168"/>
      <c r="D241" s="169"/>
      <c r="E241" s="167"/>
      <c r="F241" s="167"/>
      <c r="G241" s="167"/>
      <c r="H241" s="173"/>
      <c r="I241" s="173"/>
      <c r="J241" s="173"/>
      <c r="K241" s="173"/>
      <c r="L241" s="173"/>
      <c r="M241" s="173"/>
      <c r="N241" s="173"/>
      <c r="O241" s="173"/>
      <c r="P241" s="173"/>
      <c r="Q241" s="173"/>
      <c r="R241" s="173"/>
      <c r="S241" s="173"/>
      <c r="T241" s="173"/>
      <c r="U241" s="173"/>
      <c r="V241" s="173"/>
      <c r="W241" s="173"/>
      <c r="X241" s="173"/>
      <c r="Y241" s="173"/>
      <c r="Z241" s="173"/>
    </row>
    <row r="242" spans="1:26" ht="15">
      <c r="A242" s="166"/>
      <c r="B242" s="167"/>
      <c r="C242" s="168"/>
      <c r="D242" s="169"/>
      <c r="E242" s="167"/>
      <c r="F242" s="167"/>
      <c r="G242" s="167"/>
      <c r="H242" s="173"/>
      <c r="I242" s="173"/>
      <c r="J242" s="173"/>
      <c r="K242" s="173"/>
      <c r="L242" s="173"/>
      <c r="M242" s="173"/>
      <c r="N242" s="173"/>
      <c r="O242" s="173"/>
      <c r="P242" s="173"/>
      <c r="Q242" s="173"/>
      <c r="R242" s="173"/>
      <c r="S242" s="173"/>
      <c r="T242" s="173"/>
      <c r="U242" s="173"/>
      <c r="V242" s="173"/>
      <c r="W242" s="173"/>
      <c r="X242" s="173"/>
      <c r="Y242" s="173"/>
      <c r="Z242" s="173"/>
    </row>
    <row r="243" spans="1:26" ht="15">
      <c r="A243" s="166"/>
      <c r="B243" s="167"/>
      <c r="C243" s="168"/>
      <c r="D243" s="169"/>
      <c r="E243" s="167"/>
      <c r="F243" s="167"/>
      <c r="G243" s="167"/>
      <c r="H243" s="173"/>
      <c r="I243" s="173"/>
      <c r="J243" s="173"/>
      <c r="K243" s="173"/>
      <c r="L243" s="173"/>
      <c r="M243" s="173"/>
      <c r="N243" s="173"/>
      <c r="O243" s="173"/>
      <c r="P243" s="173"/>
      <c r="Q243" s="173"/>
      <c r="R243" s="173"/>
      <c r="S243" s="173"/>
      <c r="T243" s="173"/>
      <c r="U243" s="173"/>
      <c r="V243" s="173"/>
      <c r="W243" s="173"/>
      <c r="X243" s="173"/>
      <c r="Y243" s="173"/>
      <c r="Z243" s="173"/>
    </row>
    <row r="244" spans="1:26" ht="15">
      <c r="A244" s="166"/>
      <c r="B244" s="167"/>
      <c r="C244" s="168"/>
      <c r="D244" s="169"/>
      <c r="E244" s="167"/>
      <c r="F244" s="167"/>
      <c r="G244" s="167"/>
      <c r="H244" s="173"/>
      <c r="I244" s="173"/>
      <c r="J244" s="173"/>
      <c r="K244" s="173"/>
      <c r="L244" s="173"/>
      <c r="M244" s="173"/>
      <c r="N244" s="173"/>
      <c r="O244" s="173"/>
      <c r="P244" s="173"/>
      <c r="Q244" s="173"/>
      <c r="R244" s="173"/>
      <c r="S244" s="173"/>
      <c r="T244" s="173"/>
      <c r="U244" s="173"/>
      <c r="V244" s="173"/>
      <c r="W244" s="173"/>
      <c r="X244" s="173"/>
      <c r="Y244" s="173"/>
      <c r="Z244" s="173"/>
    </row>
    <row r="245" spans="1:26" ht="15">
      <c r="A245" s="166"/>
      <c r="B245" s="167"/>
      <c r="C245" s="168"/>
      <c r="D245" s="169"/>
      <c r="E245" s="167"/>
      <c r="F245" s="167"/>
      <c r="G245" s="167"/>
      <c r="H245" s="173"/>
      <c r="I245" s="173"/>
      <c r="J245" s="173"/>
      <c r="K245" s="173"/>
      <c r="L245" s="173"/>
      <c r="M245" s="173"/>
      <c r="N245" s="173"/>
      <c r="O245" s="173"/>
      <c r="P245" s="173"/>
      <c r="Q245" s="173"/>
      <c r="R245" s="173"/>
      <c r="S245" s="173"/>
      <c r="T245" s="173"/>
      <c r="U245" s="173"/>
      <c r="V245" s="173"/>
      <c r="W245" s="173"/>
      <c r="X245" s="173"/>
      <c r="Y245" s="173"/>
      <c r="Z245" s="173"/>
    </row>
    <row r="246" spans="1:26" ht="15">
      <c r="A246" s="166"/>
      <c r="B246" s="167"/>
      <c r="C246" s="168"/>
      <c r="D246" s="169"/>
      <c r="E246" s="167"/>
      <c r="F246" s="167"/>
      <c r="G246" s="167"/>
      <c r="H246" s="173"/>
      <c r="I246" s="173"/>
      <c r="J246" s="173"/>
      <c r="K246" s="173"/>
      <c r="L246" s="173"/>
      <c r="M246" s="173"/>
      <c r="N246" s="173"/>
      <c r="O246" s="173"/>
      <c r="P246" s="173"/>
      <c r="Q246" s="173"/>
      <c r="R246" s="173"/>
      <c r="S246" s="173"/>
      <c r="T246" s="173"/>
      <c r="U246" s="173"/>
      <c r="V246" s="173"/>
      <c r="W246" s="173"/>
      <c r="X246" s="173"/>
      <c r="Y246" s="173"/>
      <c r="Z246" s="173"/>
    </row>
    <row r="247" spans="1:26" ht="15">
      <c r="A247" s="166"/>
      <c r="B247" s="167"/>
      <c r="C247" s="168"/>
      <c r="D247" s="169"/>
      <c r="E247" s="167"/>
      <c r="F247" s="167"/>
      <c r="G247" s="167"/>
      <c r="H247" s="173"/>
      <c r="I247" s="173"/>
      <c r="J247" s="173"/>
      <c r="K247" s="173"/>
      <c r="L247" s="173"/>
      <c r="M247" s="173"/>
      <c r="N247" s="173"/>
      <c r="O247" s="173"/>
      <c r="P247" s="173"/>
      <c r="Q247" s="173"/>
      <c r="R247" s="173"/>
      <c r="S247" s="173"/>
      <c r="T247" s="173"/>
      <c r="U247" s="173"/>
      <c r="V247" s="173"/>
      <c r="W247" s="173"/>
      <c r="X247" s="173"/>
      <c r="Y247" s="173"/>
      <c r="Z247" s="173"/>
    </row>
    <row r="248" spans="1:26" ht="15">
      <c r="A248" s="166"/>
      <c r="B248" s="167"/>
      <c r="C248" s="168"/>
      <c r="D248" s="169"/>
      <c r="E248" s="167"/>
      <c r="F248" s="167"/>
      <c r="G248" s="167"/>
      <c r="H248" s="173"/>
      <c r="I248" s="173"/>
      <c r="J248" s="173"/>
      <c r="K248" s="173"/>
      <c r="L248" s="173"/>
      <c r="M248" s="173"/>
      <c r="N248" s="173"/>
      <c r="O248" s="173"/>
      <c r="P248" s="173"/>
      <c r="Q248" s="173"/>
      <c r="R248" s="173"/>
      <c r="S248" s="173"/>
      <c r="T248" s="173"/>
      <c r="U248" s="173"/>
      <c r="V248" s="173"/>
      <c r="W248" s="173"/>
      <c r="X248" s="173"/>
      <c r="Y248" s="173"/>
      <c r="Z248" s="173"/>
    </row>
    <row r="249" spans="1:26" ht="15">
      <c r="A249" s="166"/>
      <c r="B249" s="167"/>
      <c r="C249" s="168"/>
      <c r="D249" s="169"/>
      <c r="E249" s="167"/>
      <c r="F249" s="167"/>
      <c r="G249" s="167"/>
      <c r="H249" s="173"/>
      <c r="I249" s="173"/>
      <c r="J249" s="173"/>
      <c r="K249" s="173"/>
      <c r="L249" s="173"/>
      <c r="M249" s="173"/>
      <c r="N249" s="173"/>
      <c r="O249" s="173"/>
      <c r="P249" s="173"/>
      <c r="Q249" s="173"/>
      <c r="R249" s="173"/>
      <c r="S249" s="173"/>
      <c r="T249" s="173"/>
      <c r="U249" s="173"/>
      <c r="V249" s="173"/>
      <c r="W249" s="173"/>
      <c r="X249" s="173"/>
      <c r="Y249" s="173"/>
      <c r="Z249" s="173"/>
    </row>
    <row r="250" spans="1:26" ht="15">
      <c r="A250" s="166"/>
      <c r="B250" s="167"/>
      <c r="C250" s="168"/>
      <c r="D250" s="169"/>
      <c r="E250" s="167"/>
      <c r="F250" s="167"/>
      <c r="G250" s="167"/>
      <c r="H250" s="173"/>
      <c r="I250" s="173"/>
      <c r="J250" s="173"/>
      <c r="K250" s="173"/>
      <c r="L250" s="173"/>
      <c r="M250" s="173"/>
      <c r="N250" s="173"/>
      <c r="O250" s="173"/>
      <c r="P250" s="173"/>
      <c r="Q250" s="173"/>
      <c r="R250" s="173"/>
      <c r="S250" s="173"/>
      <c r="T250" s="173"/>
      <c r="U250" s="173"/>
      <c r="V250" s="173"/>
      <c r="W250" s="173"/>
      <c r="X250" s="173"/>
      <c r="Y250" s="173"/>
      <c r="Z250" s="173"/>
    </row>
    <row r="251" spans="1:26" ht="15">
      <c r="A251" s="166"/>
      <c r="B251" s="167"/>
      <c r="C251" s="168"/>
      <c r="D251" s="169"/>
      <c r="E251" s="167"/>
      <c r="F251" s="167"/>
      <c r="G251" s="167"/>
      <c r="H251" s="173"/>
      <c r="I251" s="173"/>
      <c r="J251" s="173"/>
      <c r="K251" s="173"/>
      <c r="L251" s="173"/>
      <c r="M251" s="173"/>
      <c r="N251" s="173"/>
      <c r="O251" s="173"/>
      <c r="P251" s="173"/>
      <c r="Q251" s="173"/>
      <c r="R251" s="173"/>
      <c r="S251" s="173"/>
      <c r="T251" s="173"/>
      <c r="U251" s="173"/>
      <c r="V251" s="173"/>
      <c r="W251" s="173"/>
      <c r="X251" s="173"/>
      <c r="Y251" s="173"/>
      <c r="Z251" s="173"/>
    </row>
    <row r="252" spans="1:26" ht="15">
      <c r="A252" s="166"/>
      <c r="B252" s="167"/>
      <c r="C252" s="168"/>
      <c r="D252" s="169"/>
      <c r="E252" s="167"/>
      <c r="F252" s="167"/>
      <c r="G252" s="167"/>
      <c r="H252" s="173"/>
      <c r="I252" s="173"/>
      <c r="J252" s="173"/>
      <c r="K252" s="173"/>
      <c r="L252" s="173"/>
      <c r="M252" s="173"/>
      <c r="N252" s="173"/>
      <c r="O252" s="173"/>
      <c r="P252" s="173"/>
      <c r="Q252" s="173"/>
      <c r="R252" s="173"/>
      <c r="S252" s="173"/>
      <c r="T252" s="173"/>
      <c r="U252" s="173"/>
      <c r="V252" s="173"/>
      <c r="W252" s="173"/>
      <c r="X252" s="173"/>
      <c r="Y252" s="173"/>
      <c r="Z252" s="173"/>
    </row>
    <row r="253" spans="1:26" ht="15">
      <c r="A253" s="166"/>
      <c r="B253" s="167"/>
      <c r="C253" s="168"/>
      <c r="D253" s="169"/>
      <c r="E253" s="167"/>
      <c r="F253" s="167"/>
      <c r="G253" s="167"/>
      <c r="H253" s="173"/>
      <c r="I253" s="173"/>
      <c r="J253" s="173"/>
      <c r="K253" s="173"/>
      <c r="L253" s="173"/>
      <c r="M253" s="173"/>
      <c r="N253" s="173"/>
      <c r="O253" s="173"/>
      <c r="P253" s="173"/>
      <c r="Q253" s="173"/>
      <c r="R253" s="173"/>
      <c r="S253" s="173"/>
      <c r="T253" s="173"/>
      <c r="U253" s="173"/>
      <c r="V253" s="173"/>
      <c r="W253" s="173"/>
      <c r="X253" s="173"/>
      <c r="Y253" s="173"/>
      <c r="Z253" s="173"/>
    </row>
    <row r="254" spans="1:26" ht="15">
      <c r="A254" s="166"/>
      <c r="B254" s="167"/>
      <c r="C254" s="168"/>
      <c r="D254" s="169"/>
      <c r="E254" s="167"/>
      <c r="F254" s="167"/>
      <c r="G254" s="167"/>
      <c r="H254" s="173"/>
      <c r="I254" s="173"/>
      <c r="J254" s="173"/>
      <c r="K254" s="173"/>
      <c r="L254" s="173"/>
      <c r="M254" s="173"/>
      <c r="N254" s="173"/>
      <c r="O254" s="173"/>
      <c r="P254" s="173"/>
      <c r="Q254" s="173"/>
      <c r="R254" s="173"/>
      <c r="S254" s="173"/>
      <c r="T254" s="173"/>
      <c r="U254" s="173"/>
      <c r="V254" s="173"/>
      <c r="W254" s="173"/>
      <c r="X254" s="173"/>
      <c r="Y254" s="173"/>
      <c r="Z254" s="173"/>
    </row>
    <row r="255" spans="1:26" ht="15">
      <c r="A255" s="166"/>
      <c r="B255" s="167"/>
      <c r="C255" s="168"/>
      <c r="D255" s="169"/>
      <c r="E255" s="167"/>
      <c r="F255" s="167"/>
      <c r="G255" s="167"/>
      <c r="H255" s="173"/>
      <c r="I255" s="173"/>
      <c r="J255" s="173"/>
      <c r="K255" s="173"/>
      <c r="L255" s="173"/>
      <c r="M255" s="173"/>
      <c r="N255" s="173"/>
      <c r="O255" s="173"/>
      <c r="P255" s="173"/>
      <c r="Q255" s="173"/>
      <c r="R255" s="173"/>
      <c r="S255" s="173"/>
      <c r="T255" s="173"/>
      <c r="U255" s="173"/>
      <c r="V255" s="173"/>
      <c r="W255" s="173"/>
      <c r="X255" s="173"/>
      <c r="Y255" s="173"/>
      <c r="Z255" s="173"/>
    </row>
    <row r="256" spans="1:26" ht="15">
      <c r="A256" s="166"/>
      <c r="B256" s="167"/>
      <c r="C256" s="168"/>
      <c r="D256" s="169"/>
      <c r="E256" s="167"/>
      <c r="F256" s="167"/>
      <c r="G256" s="167"/>
      <c r="H256" s="173"/>
      <c r="I256" s="173"/>
      <c r="J256" s="173"/>
      <c r="K256" s="173"/>
      <c r="L256" s="173"/>
      <c r="M256" s="173"/>
      <c r="N256" s="173"/>
      <c r="O256" s="173"/>
      <c r="P256" s="173"/>
      <c r="Q256" s="173"/>
      <c r="R256" s="173"/>
      <c r="S256" s="173"/>
      <c r="T256" s="173"/>
      <c r="U256" s="173"/>
      <c r="V256" s="173"/>
      <c r="W256" s="173"/>
      <c r="X256" s="173"/>
      <c r="Y256" s="173"/>
      <c r="Z256" s="173"/>
    </row>
    <row r="257" spans="1:26" ht="15">
      <c r="A257" s="166"/>
      <c r="B257" s="167"/>
      <c r="C257" s="168"/>
      <c r="D257" s="169"/>
      <c r="E257" s="167"/>
      <c r="F257" s="167"/>
      <c r="G257" s="167"/>
      <c r="H257" s="173"/>
      <c r="I257" s="173"/>
      <c r="J257" s="173"/>
      <c r="K257" s="173"/>
      <c r="L257" s="173"/>
      <c r="M257" s="173"/>
      <c r="N257" s="173"/>
      <c r="O257" s="173"/>
      <c r="P257" s="173"/>
      <c r="Q257" s="173"/>
      <c r="R257" s="173"/>
      <c r="S257" s="173"/>
      <c r="T257" s="173"/>
      <c r="U257" s="173"/>
      <c r="V257" s="173"/>
      <c r="W257" s="173"/>
      <c r="X257" s="173"/>
      <c r="Y257" s="173"/>
      <c r="Z257" s="173"/>
    </row>
    <row r="258" spans="1:26" ht="15">
      <c r="A258" s="166"/>
      <c r="B258" s="167"/>
      <c r="C258" s="168"/>
      <c r="D258" s="169"/>
      <c r="E258" s="167"/>
      <c r="F258" s="167"/>
      <c r="G258" s="167"/>
      <c r="H258" s="173"/>
      <c r="I258" s="173"/>
      <c r="J258" s="173"/>
      <c r="K258" s="173"/>
      <c r="L258" s="173"/>
      <c r="M258" s="173"/>
      <c r="N258" s="173"/>
      <c r="O258" s="173"/>
      <c r="P258" s="173"/>
      <c r="Q258" s="173"/>
      <c r="R258" s="173"/>
      <c r="S258" s="173"/>
      <c r="T258" s="173"/>
      <c r="U258" s="173"/>
      <c r="V258" s="173"/>
      <c r="W258" s="173"/>
      <c r="X258" s="173"/>
      <c r="Y258" s="173"/>
      <c r="Z258" s="173"/>
    </row>
    <row r="259" spans="1:26" ht="15">
      <c r="A259" s="166"/>
      <c r="B259" s="167"/>
      <c r="C259" s="168"/>
      <c r="D259" s="169"/>
      <c r="E259" s="167"/>
      <c r="F259" s="167"/>
      <c r="G259" s="167"/>
      <c r="H259" s="173"/>
      <c r="I259" s="173"/>
      <c r="J259" s="173"/>
      <c r="K259" s="173"/>
      <c r="L259" s="173"/>
      <c r="M259" s="173"/>
      <c r="N259" s="173"/>
      <c r="O259" s="173"/>
      <c r="P259" s="173"/>
      <c r="Q259" s="173"/>
      <c r="R259" s="173"/>
      <c r="S259" s="173"/>
      <c r="T259" s="173"/>
      <c r="U259" s="173"/>
      <c r="V259" s="173"/>
      <c r="W259" s="173"/>
      <c r="X259" s="173"/>
      <c r="Y259" s="173"/>
      <c r="Z259" s="173"/>
    </row>
    <row r="260" spans="1:26" ht="15">
      <c r="A260" s="166"/>
      <c r="B260" s="167"/>
      <c r="C260" s="168"/>
      <c r="D260" s="169"/>
      <c r="E260" s="167"/>
      <c r="F260" s="167"/>
      <c r="G260" s="167"/>
      <c r="H260" s="173"/>
      <c r="I260" s="173"/>
      <c r="J260" s="173"/>
      <c r="K260" s="173"/>
      <c r="L260" s="173"/>
      <c r="M260" s="173"/>
      <c r="N260" s="173"/>
      <c r="O260" s="173"/>
      <c r="P260" s="173"/>
      <c r="Q260" s="173"/>
      <c r="R260" s="173"/>
      <c r="S260" s="173"/>
      <c r="T260" s="173"/>
      <c r="U260" s="173"/>
      <c r="V260" s="173"/>
      <c r="W260" s="173"/>
      <c r="X260" s="173"/>
      <c r="Y260" s="173"/>
      <c r="Z260" s="173"/>
    </row>
    <row r="261" spans="1:26" ht="15">
      <c r="A261" s="166"/>
      <c r="B261" s="167"/>
      <c r="C261" s="168"/>
      <c r="D261" s="169"/>
      <c r="E261" s="167"/>
      <c r="F261" s="167"/>
      <c r="G261" s="167"/>
      <c r="H261" s="173"/>
      <c r="I261" s="173"/>
      <c r="J261" s="173"/>
      <c r="K261" s="173"/>
      <c r="L261" s="173"/>
      <c r="M261" s="173"/>
      <c r="N261" s="173"/>
      <c r="O261" s="173"/>
      <c r="P261" s="173"/>
      <c r="Q261" s="173"/>
      <c r="R261" s="173"/>
      <c r="S261" s="173"/>
      <c r="T261" s="173"/>
      <c r="U261" s="173"/>
      <c r="V261" s="173"/>
      <c r="W261" s="173"/>
      <c r="X261" s="173"/>
      <c r="Y261" s="173"/>
      <c r="Z261" s="173"/>
    </row>
    <row r="262" spans="1:26" ht="15">
      <c r="A262" s="166"/>
      <c r="B262" s="167"/>
      <c r="C262" s="168"/>
      <c r="D262" s="169"/>
      <c r="E262" s="167"/>
      <c r="F262" s="167"/>
      <c r="G262" s="167"/>
      <c r="H262" s="173"/>
      <c r="I262" s="173"/>
      <c r="J262" s="173"/>
      <c r="K262" s="173"/>
      <c r="L262" s="173"/>
      <c r="M262" s="173"/>
      <c r="N262" s="173"/>
      <c r="O262" s="173"/>
      <c r="P262" s="173"/>
      <c r="Q262" s="173"/>
      <c r="R262" s="173"/>
      <c r="S262" s="173"/>
      <c r="T262" s="173"/>
      <c r="U262" s="173"/>
      <c r="V262" s="173"/>
      <c r="W262" s="173"/>
      <c r="X262" s="173"/>
      <c r="Y262" s="173"/>
      <c r="Z262" s="173"/>
    </row>
    <row r="263" spans="1:26" ht="15">
      <c r="A263" s="166"/>
      <c r="B263" s="167"/>
      <c r="C263" s="168"/>
      <c r="D263" s="169"/>
      <c r="E263" s="167"/>
      <c r="F263" s="167"/>
      <c r="G263" s="167"/>
      <c r="H263" s="173"/>
      <c r="I263" s="173"/>
      <c r="J263" s="173"/>
      <c r="K263" s="173"/>
      <c r="L263" s="173"/>
      <c r="M263" s="173"/>
      <c r="N263" s="173"/>
      <c r="O263" s="173"/>
      <c r="P263" s="173"/>
      <c r="Q263" s="173"/>
      <c r="R263" s="173"/>
      <c r="S263" s="173"/>
      <c r="T263" s="173"/>
      <c r="U263" s="173"/>
      <c r="V263" s="173"/>
      <c r="W263" s="173"/>
      <c r="X263" s="173"/>
      <c r="Y263" s="173"/>
      <c r="Z263" s="173"/>
    </row>
    <row r="264" spans="1:26" ht="15">
      <c r="A264" s="166"/>
      <c r="B264" s="167"/>
      <c r="C264" s="168"/>
      <c r="D264" s="169"/>
      <c r="E264" s="167"/>
      <c r="F264" s="167"/>
      <c r="G264" s="167"/>
      <c r="H264" s="173"/>
      <c r="I264" s="173"/>
      <c r="J264" s="173"/>
      <c r="K264" s="173"/>
      <c r="L264" s="173"/>
      <c r="M264" s="173"/>
      <c r="N264" s="173"/>
      <c r="O264" s="173"/>
      <c r="P264" s="173"/>
      <c r="Q264" s="173"/>
      <c r="R264" s="173"/>
      <c r="S264" s="173"/>
      <c r="T264" s="173"/>
      <c r="U264" s="173"/>
      <c r="V264" s="173"/>
      <c r="W264" s="173"/>
      <c r="X264" s="173"/>
      <c r="Y264" s="173"/>
      <c r="Z264" s="173"/>
    </row>
    <row r="265" spans="1:26" ht="15">
      <c r="A265" s="166"/>
      <c r="B265" s="167"/>
      <c r="C265" s="168"/>
      <c r="D265" s="169"/>
      <c r="E265" s="167"/>
      <c r="F265" s="167"/>
      <c r="G265" s="167"/>
      <c r="H265" s="173"/>
      <c r="I265" s="173"/>
      <c r="J265" s="173"/>
      <c r="K265" s="173"/>
      <c r="L265" s="173"/>
      <c r="M265" s="173"/>
      <c r="N265" s="173"/>
      <c r="O265" s="173"/>
      <c r="P265" s="173"/>
      <c r="Q265" s="173"/>
      <c r="R265" s="173"/>
      <c r="S265" s="173"/>
      <c r="T265" s="173"/>
      <c r="U265" s="173"/>
      <c r="V265" s="173"/>
      <c r="W265" s="173"/>
      <c r="X265" s="173"/>
      <c r="Y265" s="173"/>
      <c r="Z265" s="173"/>
    </row>
    <row r="266" spans="1:26" ht="15">
      <c r="A266" s="166"/>
      <c r="B266" s="167"/>
      <c r="C266" s="168"/>
      <c r="D266" s="169"/>
      <c r="E266" s="167"/>
      <c r="F266" s="167"/>
      <c r="G266" s="167"/>
      <c r="H266" s="173"/>
      <c r="I266" s="173"/>
      <c r="J266" s="173"/>
      <c r="K266" s="173"/>
      <c r="L266" s="173"/>
      <c r="M266" s="173"/>
      <c r="N266" s="173"/>
      <c r="O266" s="173"/>
      <c r="P266" s="173"/>
      <c r="Q266" s="173"/>
      <c r="R266" s="173"/>
      <c r="S266" s="173"/>
      <c r="T266" s="173"/>
      <c r="U266" s="173"/>
      <c r="V266" s="173"/>
      <c r="W266" s="173"/>
      <c r="X266" s="173"/>
      <c r="Y266" s="173"/>
      <c r="Z266" s="173"/>
    </row>
    <row r="267" spans="1:26" ht="15">
      <c r="A267" s="166"/>
      <c r="B267" s="167"/>
      <c r="C267" s="168"/>
      <c r="D267" s="169"/>
      <c r="E267" s="167"/>
      <c r="F267" s="167"/>
      <c r="G267" s="167"/>
      <c r="H267" s="173"/>
      <c r="I267" s="173"/>
      <c r="J267" s="173"/>
      <c r="K267" s="173"/>
      <c r="L267" s="173"/>
      <c r="M267" s="173"/>
      <c r="N267" s="173"/>
      <c r="O267" s="173"/>
      <c r="P267" s="173"/>
      <c r="Q267" s="173"/>
      <c r="R267" s="173"/>
      <c r="S267" s="173"/>
      <c r="T267" s="173"/>
      <c r="U267" s="173"/>
      <c r="V267" s="173"/>
      <c r="W267" s="173"/>
      <c r="X267" s="173"/>
      <c r="Y267" s="173"/>
      <c r="Z267" s="173"/>
    </row>
    <row r="268" spans="1:26" ht="15">
      <c r="A268" s="166"/>
      <c r="B268" s="167"/>
      <c r="C268" s="168"/>
      <c r="D268" s="169"/>
      <c r="E268" s="167"/>
      <c r="F268" s="167"/>
      <c r="G268" s="167"/>
      <c r="H268" s="173"/>
      <c r="I268" s="173"/>
      <c r="J268" s="173"/>
      <c r="K268" s="173"/>
      <c r="L268" s="173"/>
      <c r="M268" s="173"/>
      <c r="N268" s="173"/>
      <c r="O268" s="173"/>
      <c r="P268" s="173"/>
      <c r="Q268" s="173"/>
      <c r="R268" s="173"/>
      <c r="S268" s="173"/>
      <c r="T268" s="173"/>
      <c r="U268" s="173"/>
      <c r="V268" s="173"/>
      <c r="W268" s="173"/>
      <c r="X268" s="173"/>
      <c r="Y268" s="173"/>
      <c r="Z268" s="173"/>
    </row>
    <row r="269" spans="1:26" ht="15">
      <c r="A269" s="166"/>
      <c r="B269" s="167"/>
      <c r="C269" s="168"/>
      <c r="D269" s="169"/>
      <c r="E269" s="167"/>
      <c r="F269" s="167"/>
      <c r="G269" s="167"/>
      <c r="H269" s="173"/>
      <c r="I269" s="173"/>
      <c r="J269" s="173"/>
      <c r="K269" s="173"/>
      <c r="L269" s="173"/>
      <c r="M269" s="173"/>
      <c r="N269" s="173"/>
      <c r="O269" s="173"/>
      <c r="P269" s="173"/>
      <c r="Q269" s="173"/>
      <c r="R269" s="173"/>
      <c r="S269" s="173"/>
      <c r="T269" s="173"/>
      <c r="U269" s="173"/>
      <c r="V269" s="173"/>
      <c r="W269" s="173"/>
      <c r="X269" s="173"/>
      <c r="Y269" s="173"/>
      <c r="Z269" s="173"/>
    </row>
    <row r="270" spans="1:26" ht="15">
      <c r="A270" s="166"/>
      <c r="B270" s="167"/>
      <c r="C270" s="168"/>
      <c r="D270" s="169"/>
      <c r="E270" s="167"/>
      <c r="F270" s="167"/>
      <c r="G270" s="167"/>
      <c r="H270" s="173"/>
      <c r="I270" s="173"/>
      <c r="J270" s="173"/>
      <c r="K270" s="173"/>
      <c r="L270" s="173"/>
      <c r="M270" s="173"/>
      <c r="N270" s="173"/>
      <c r="O270" s="173"/>
      <c r="P270" s="173"/>
      <c r="Q270" s="173"/>
      <c r="R270" s="173"/>
      <c r="S270" s="173"/>
      <c r="T270" s="173"/>
      <c r="U270" s="173"/>
      <c r="V270" s="173"/>
      <c r="W270" s="173"/>
      <c r="X270" s="173"/>
      <c r="Y270" s="173"/>
      <c r="Z270" s="173"/>
    </row>
    <row r="271" spans="1:26" ht="15">
      <c r="A271" s="166"/>
      <c r="B271" s="167"/>
      <c r="C271" s="168"/>
      <c r="D271" s="169"/>
      <c r="E271" s="167"/>
      <c r="F271" s="167"/>
      <c r="G271" s="167"/>
      <c r="H271" s="173"/>
      <c r="I271" s="173"/>
      <c r="J271" s="173"/>
      <c r="K271" s="173"/>
      <c r="L271" s="173"/>
      <c r="M271" s="173"/>
      <c r="N271" s="173"/>
      <c r="O271" s="173"/>
      <c r="P271" s="173"/>
      <c r="Q271" s="173"/>
      <c r="R271" s="173"/>
      <c r="S271" s="173"/>
      <c r="T271" s="173"/>
      <c r="U271" s="173"/>
      <c r="V271" s="173"/>
      <c r="W271" s="173"/>
      <c r="X271" s="173"/>
      <c r="Y271" s="173"/>
      <c r="Z271" s="173"/>
    </row>
    <row r="272" spans="1:26" ht="15">
      <c r="A272" s="166"/>
      <c r="B272" s="167"/>
      <c r="C272" s="168"/>
      <c r="D272" s="169"/>
      <c r="E272" s="167"/>
      <c r="F272" s="167"/>
      <c r="G272" s="167"/>
      <c r="H272" s="173"/>
      <c r="I272" s="173"/>
      <c r="J272" s="173"/>
      <c r="K272" s="173"/>
      <c r="L272" s="173"/>
      <c r="M272" s="173"/>
      <c r="N272" s="173"/>
      <c r="O272" s="173"/>
      <c r="P272" s="173"/>
      <c r="Q272" s="173"/>
      <c r="R272" s="173"/>
      <c r="S272" s="173"/>
      <c r="T272" s="173"/>
      <c r="U272" s="173"/>
      <c r="V272" s="173"/>
      <c r="W272" s="173"/>
      <c r="X272" s="173"/>
      <c r="Y272" s="173"/>
      <c r="Z272" s="173"/>
    </row>
    <row r="273" spans="1:26" ht="15">
      <c r="A273" s="166"/>
      <c r="B273" s="167"/>
      <c r="C273" s="168"/>
      <c r="D273" s="169"/>
      <c r="E273" s="167"/>
      <c r="F273" s="167"/>
      <c r="G273" s="167"/>
      <c r="H273" s="173"/>
      <c r="I273" s="173"/>
      <c r="J273" s="173"/>
      <c r="K273" s="173"/>
      <c r="L273" s="173"/>
      <c r="M273" s="173"/>
      <c r="N273" s="173"/>
      <c r="O273" s="173"/>
      <c r="P273" s="173"/>
      <c r="Q273" s="173"/>
      <c r="R273" s="173"/>
      <c r="S273" s="173"/>
      <c r="T273" s="173"/>
      <c r="U273" s="173"/>
      <c r="V273" s="173"/>
      <c r="W273" s="173"/>
      <c r="X273" s="173"/>
      <c r="Y273" s="173"/>
      <c r="Z273" s="173"/>
    </row>
    <row r="274" spans="1:26" ht="15">
      <c r="A274" s="166"/>
      <c r="B274" s="167"/>
      <c r="C274" s="168"/>
      <c r="D274" s="169"/>
      <c r="E274" s="167"/>
      <c r="F274" s="167"/>
      <c r="G274" s="167"/>
      <c r="H274" s="173"/>
      <c r="I274" s="173"/>
      <c r="J274" s="173"/>
      <c r="K274" s="173"/>
      <c r="L274" s="173"/>
      <c r="M274" s="173"/>
      <c r="N274" s="173"/>
      <c r="O274" s="173"/>
      <c r="P274" s="173"/>
      <c r="Q274" s="173"/>
      <c r="R274" s="173"/>
      <c r="S274" s="173"/>
      <c r="T274" s="173"/>
      <c r="U274" s="173"/>
      <c r="V274" s="173"/>
      <c r="W274" s="173"/>
      <c r="X274" s="173"/>
      <c r="Y274" s="173"/>
      <c r="Z274" s="173"/>
    </row>
    <row r="275" spans="1:26" ht="15">
      <c r="A275" s="166"/>
      <c r="B275" s="167"/>
      <c r="C275" s="168"/>
      <c r="D275" s="169"/>
      <c r="E275" s="167"/>
      <c r="F275" s="167"/>
      <c r="G275" s="167"/>
      <c r="H275" s="173"/>
      <c r="I275" s="173"/>
      <c r="J275" s="173"/>
      <c r="K275" s="173"/>
      <c r="L275" s="173"/>
      <c r="M275" s="173"/>
      <c r="N275" s="173"/>
      <c r="O275" s="173"/>
      <c r="P275" s="173"/>
      <c r="Q275" s="173"/>
      <c r="R275" s="173"/>
      <c r="S275" s="173"/>
      <c r="T275" s="173"/>
      <c r="U275" s="173"/>
      <c r="V275" s="173"/>
      <c r="W275" s="173"/>
      <c r="X275" s="173"/>
      <c r="Y275" s="173"/>
      <c r="Z275" s="173"/>
    </row>
    <row r="276" spans="1:26" ht="15">
      <c r="A276" s="166"/>
      <c r="B276" s="167"/>
      <c r="C276" s="168"/>
      <c r="D276" s="169"/>
      <c r="E276" s="167"/>
      <c r="F276" s="167"/>
      <c r="G276" s="167"/>
      <c r="H276" s="173"/>
      <c r="I276" s="173"/>
      <c r="J276" s="173"/>
      <c r="K276" s="173"/>
      <c r="L276" s="173"/>
      <c r="M276" s="173"/>
      <c r="N276" s="173"/>
      <c r="O276" s="173"/>
      <c r="P276" s="173"/>
      <c r="Q276" s="173"/>
      <c r="R276" s="173"/>
      <c r="S276" s="173"/>
      <c r="T276" s="173"/>
      <c r="U276" s="173"/>
      <c r="V276" s="173"/>
      <c r="W276" s="173"/>
      <c r="X276" s="173"/>
      <c r="Y276" s="173"/>
      <c r="Z276" s="173"/>
    </row>
    <row r="277" spans="1:26" ht="15">
      <c r="A277" s="166"/>
      <c r="B277" s="167"/>
      <c r="C277" s="168"/>
      <c r="D277" s="169"/>
      <c r="E277" s="167"/>
      <c r="F277" s="167"/>
      <c r="G277" s="167"/>
      <c r="H277" s="173"/>
      <c r="I277" s="173"/>
      <c r="J277" s="173"/>
      <c r="K277" s="173"/>
      <c r="L277" s="173"/>
      <c r="M277" s="173"/>
      <c r="N277" s="173"/>
      <c r="O277" s="173"/>
      <c r="P277" s="173"/>
      <c r="Q277" s="173"/>
      <c r="R277" s="173"/>
      <c r="S277" s="173"/>
      <c r="T277" s="173"/>
      <c r="U277" s="173"/>
      <c r="V277" s="173"/>
      <c r="W277" s="173"/>
      <c r="X277" s="173"/>
      <c r="Y277" s="173"/>
      <c r="Z277" s="173"/>
    </row>
    <row r="278" spans="1:26" ht="15">
      <c r="A278" s="166"/>
      <c r="B278" s="167"/>
      <c r="C278" s="168"/>
      <c r="D278" s="169"/>
      <c r="E278" s="167"/>
      <c r="F278" s="167"/>
      <c r="G278" s="167"/>
      <c r="H278" s="173"/>
      <c r="I278" s="173"/>
      <c r="J278" s="173"/>
      <c r="K278" s="173"/>
      <c r="L278" s="173"/>
      <c r="M278" s="173"/>
      <c r="N278" s="173"/>
      <c r="O278" s="173"/>
      <c r="P278" s="173"/>
      <c r="Q278" s="173"/>
      <c r="R278" s="173"/>
      <c r="S278" s="173"/>
      <c r="T278" s="173"/>
      <c r="U278" s="173"/>
      <c r="V278" s="173"/>
      <c r="W278" s="173"/>
      <c r="X278" s="173"/>
      <c r="Y278" s="173"/>
      <c r="Z278" s="173"/>
    </row>
    <row r="279" spans="1:26" ht="15">
      <c r="A279" s="166"/>
      <c r="B279" s="167"/>
      <c r="C279" s="168"/>
      <c r="D279" s="169"/>
      <c r="E279" s="167"/>
      <c r="F279" s="167"/>
      <c r="G279" s="167"/>
      <c r="H279" s="173"/>
      <c r="I279" s="173"/>
      <c r="J279" s="173"/>
      <c r="K279" s="173"/>
      <c r="L279" s="173"/>
      <c r="M279" s="173"/>
      <c r="N279" s="173"/>
      <c r="O279" s="173"/>
      <c r="P279" s="173"/>
      <c r="Q279" s="173"/>
      <c r="R279" s="173"/>
      <c r="S279" s="173"/>
      <c r="T279" s="173"/>
      <c r="U279" s="173"/>
      <c r="V279" s="173"/>
      <c r="W279" s="173"/>
      <c r="X279" s="173"/>
      <c r="Y279" s="173"/>
      <c r="Z279" s="173"/>
    </row>
    <row r="280" spans="1:26" ht="15">
      <c r="A280" s="166"/>
      <c r="B280" s="167"/>
      <c r="C280" s="168"/>
      <c r="D280" s="169"/>
      <c r="E280" s="167"/>
      <c r="F280" s="167"/>
      <c r="G280" s="167"/>
      <c r="H280" s="173"/>
      <c r="I280" s="173"/>
      <c r="J280" s="173"/>
      <c r="K280" s="173"/>
      <c r="L280" s="173"/>
      <c r="M280" s="173"/>
      <c r="N280" s="173"/>
      <c r="O280" s="173"/>
      <c r="P280" s="173"/>
      <c r="Q280" s="173"/>
      <c r="R280" s="173"/>
      <c r="S280" s="173"/>
      <c r="T280" s="173"/>
      <c r="U280" s="173"/>
      <c r="V280" s="173"/>
      <c r="W280" s="173"/>
      <c r="X280" s="173"/>
      <c r="Y280" s="173"/>
      <c r="Z280" s="173"/>
    </row>
    <row r="281" spans="1:26" ht="15">
      <c r="A281" s="166"/>
      <c r="B281" s="167"/>
      <c r="C281" s="168"/>
      <c r="D281" s="169"/>
      <c r="E281" s="167"/>
      <c r="F281" s="167"/>
      <c r="G281" s="167"/>
      <c r="H281" s="173"/>
      <c r="I281" s="173"/>
      <c r="J281" s="173"/>
      <c r="K281" s="173"/>
      <c r="L281" s="173"/>
      <c r="M281" s="173"/>
      <c r="N281" s="173"/>
      <c r="O281" s="173"/>
      <c r="P281" s="173"/>
      <c r="Q281" s="173"/>
      <c r="R281" s="173"/>
      <c r="S281" s="173"/>
      <c r="T281" s="173"/>
      <c r="U281" s="173"/>
      <c r="V281" s="173"/>
      <c r="W281" s="173"/>
      <c r="X281" s="173"/>
      <c r="Y281" s="173"/>
      <c r="Z281" s="173"/>
    </row>
    <row r="282" spans="1:26" ht="15">
      <c r="A282" s="166"/>
      <c r="B282" s="167"/>
      <c r="C282" s="168"/>
      <c r="D282" s="169"/>
      <c r="E282" s="167"/>
      <c r="F282" s="167"/>
      <c r="G282" s="167"/>
      <c r="H282" s="173"/>
      <c r="I282" s="173"/>
      <c r="J282" s="173"/>
      <c r="K282" s="173"/>
      <c r="L282" s="173"/>
      <c r="M282" s="173"/>
      <c r="N282" s="173"/>
      <c r="O282" s="173"/>
      <c r="P282" s="173"/>
      <c r="Q282" s="173"/>
      <c r="R282" s="173"/>
      <c r="S282" s="173"/>
      <c r="T282" s="173"/>
      <c r="U282" s="173"/>
      <c r="V282" s="173"/>
      <c r="W282" s="173"/>
      <c r="X282" s="173"/>
      <c r="Y282" s="173"/>
      <c r="Z282" s="173"/>
    </row>
    <row r="283" spans="1:26" ht="15">
      <c r="A283" s="166"/>
      <c r="B283" s="167"/>
      <c r="C283" s="168"/>
      <c r="D283" s="169"/>
      <c r="E283" s="167"/>
      <c r="F283" s="167"/>
      <c r="G283" s="167"/>
      <c r="H283" s="173"/>
      <c r="I283" s="173"/>
      <c r="J283" s="173"/>
      <c r="K283" s="173"/>
      <c r="L283" s="173"/>
      <c r="M283" s="173"/>
      <c r="N283" s="173"/>
      <c r="O283" s="173"/>
      <c r="P283" s="173"/>
      <c r="Q283" s="173"/>
      <c r="R283" s="173"/>
      <c r="S283" s="173"/>
      <c r="T283" s="173"/>
      <c r="U283" s="173"/>
      <c r="V283" s="173"/>
      <c r="W283" s="173"/>
      <c r="X283" s="173"/>
      <c r="Y283" s="173"/>
      <c r="Z283" s="173"/>
    </row>
    <row r="284" spans="1:26" ht="15">
      <c r="A284" s="166"/>
      <c r="B284" s="167"/>
      <c r="C284" s="168"/>
      <c r="D284" s="169"/>
      <c r="E284" s="167"/>
      <c r="F284" s="167"/>
      <c r="G284" s="167"/>
      <c r="H284" s="173"/>
      <c r="I284" s="173"/>
      <c r="J284" s="173"/>
      <c r="K284" s="173"/>
      <c r="L284" s="173"/>
      <c r="M284" s="173"/>
      <c r="N284" s="173"/>
      <c r="O284" s="173"/>
      <c r="P284" s="173"/>
      <c r="Q284" s="173"/>
      <c r="R284" s="173"/>
      <c r="S284" s="173"/>
      <c r="T284" s="173"/>
      <c r="U284" s="173"/>
      <c r="V284" s="173"/>
      <c r="W284" s="173"/>
      <c r="X284" s="173"/>
      <c r="Y284" s="173"/>
      <c r="Z284" s="173"/>
    </row>
    <row r="285" spans="1:26" ht="15">
      <c r="A285" s="166"/>
      <c r="B285" s="167"/>
      <c r="C285" s="168"/>
      <c r="D285" s="169"/>
      <c r="E285" s="167"/>
      <c r="F285" s="167"/>
      <c r="G285" s="167"/>
      <c r="H285" s="173"/>
      <c r="I285" s="173"/>
      <c r="J285" s="173"/>
      <c r="K285" s="173"/>
      <c r="L285" s="173"/>
      <c r="M285" s="173"/>
      <c r="N285" s="173"/>
      <c r="O285" s="173"/>
      <c r="P285" s="173"/>
      <c r="Q285" s="173"/>
      <c r="R285" s="173"/>
      <c r="S285" s="173"/>
      <c r="T285" s="173"/>
      <c r="U285" s="173"/>
      <c r="V285" s="173"/>
      <c r="W285" s="173"/>
      <c r="X285" s="173"/>
      <c r="Y285" s="173"/>
      <c r="Z285" s="173"/>
    </row>
    <row r="286" spans="1:26" ht="15">
      <c r="A286" s="166"/>
      <c r="B286" s="167"/>
      <c r="C286" s="168"/>
      <c r="D286" s="169"/>
      <c r="E286" s="167"/>
      <c r="F286" s="167"/>
      <c r="G286" s="167"/>
      <c r="H286" s="173"/>
      <c r="I286" s="173"/>
      <c r="J286" s="173"/>
      <c r="K286" s="173"/>
      <c r="L286" s="173"/>
      <c r="M286" s="173"/>
      <c r="N286" s="173"/>
      <c r="O286" s="173"/>
      <c r="P286" s="173"/>
      <c r="Q286" s="173"/>
      <c r="R286" s="173"/>
      <c r="S286" s="173"/>
      <c r="T286" s="173"/>
      <c r="U286" s="173"/>
      <c r="V286" s="173"/>
      <c r="W286" s="173"/>
      <c r="X286" s="173"/>
      <c r="Y286" s="173"/>
      <c r="Z286" s="173"/>
    </row>
    <row r="287" spans="1:26" ht="15">
      <c r="A287" s="166"/>
      <c r="B287" s="167"/>
      <c r="C287" s="168"/>
      <c r="D287" s="169"/>
      <c r="E287" s="167"/>
      <c r="F287" s="167"/>
      <c r="G287" s="167"/>
      <c r="H287" s="173"/>
      <c r="I287" s="173"/>
      <c r="J287" s="173"/>
      <c r="K287" s="173"/>
      <c r="L287" s="173"/>
      <c r="M287" s="173"/>
      <c r="N287" s="173"/>
      <c r="O287" s="173"/>
      <c r="P287" s="173"/>
      <c r="Q287" s="173"/>
      <c r="R287" s="173"/>
      <c r="S287" s="173"/>
      <c r="T287" s="173"/>
      <c r="U287" s="173"/>
      <c r="V287" s="173"/>
      <c r="W287" s="173"/>
      <c r="X287" s="173"/>
      <c r="Y287" s="173"/>
      <c r="Z287" s="173"/>
    </row>
    <row r="288" spans="1:26" ht="15">
      <c r="A288" s="166"/>
      <c r="B288" s="167"/>
      <c r="C288" s="168"/>
      <c r="D288" s="169"/>
      <c r="E288" s="167"/>
      <c r="F288" s="167"/>
      <c r="G288" s="167"/>
      <c r="H288" s="173"/>
      <c r="I288" s="173"/>
      <c r="J288" s="173"/>
      <c r="K288" s="173"/>
      <c r="L288" s="173"/>
      <c r="M288" s="173"/>
      <c r="N288" s="173"/>
      <c r="O288" s="173"/>
      <c r="P288" s="173"/>
      <c r="Q288" s="173"/>
      <c r="R288" s="173"/>
      <c r="S288" s="173"/>
      <c r="T288" s="173"/>
      <c r="U288" s="173"/>
      <c r="V288" s="173"/>
      <c r="W288" s="173"/>
      <c r="X288" s="173"/>
      <c r="Y288" s="173"/>
      <c r="Z288" s="173"/>
    </row>
    <row r="289" spans="1:26" ht="15">
      <c r="A289" s="166"/>
      <c r="B289" s="167"/>
      <c r="C289" s="168"/>
      <c r="D289" s="169"/>
      <c r="E289" s="167"/>
      <c r="F289" s="167"/>
      <c r="G289" s="167"/>
      <c r="H289" s="173"/>
      <c r="I289" s="173"/>
      <c r="J289" s="173"/>
      <c r="K289" s="173"/>
      <c r="L289" s="173"/>
      <c r="M289" s="173"/>
      <c r="N289" s="173"/>
      <c r="O289" s="173"/>
      <c r="P289" s="173"/>
      <c r="Q289" s="173"/>
      <c r="R289" s="173"/>
      <c r="S289" s="173"/>
      <c r="T289" s="173"/>
      <c r="U289" s="173"/>
      <c r="V289" s="173"/>
      <c r="W289" s="173"/>
      <c r="X289" s="173"/>
      <c r="Y289" s="173"/>
      <c r="Z289" s="173"/>
    </row>
    <row r="290" spans="1:26" ht="15">
      <c r="A290" s="166"/>
      <c r="B290" s="167"/>
      <c r="C290" s="168"/>
      <c r="D290" s="169"/>
      <c r="E290" s="167"/>
      <c r="F290" s="167"/>
      <c r="G290" s="167"/>
      <c r="H290" s="173"/>
      <c r="I290" s="173"/>
      <c r="J290" s="173"/>
      <c r="K290" s="173"/>
      <c r="L290" s="173"/>
      <c r="M290" s="173"/>
      <c r="N290" s="173"/>
      <c r="O290" s="173"/>
      <c r="P290" s="173"/>
      <c r="Q290" s="173"/>
      <c r="R290" s="173"/>
      <c r="S290" s="173"/>
      <c r="T290" s="173"/>
      <c r="U290" s="173"/>
      <c r="V290" s="173"/>
      <c r="W290" s="173"/>
      <c r="X290" s="173"/>
      <c r="Y290" s="173"/>
      <c r="Z290" s="173"/>
    </row>
    <row r="291" spans="1:26" ht="15">
      <c r="A291" s="166"/>
      <c r="B291" s="167"/>
      <c r="C291" s="168"/>
      <c r="D291" s="169"/>
      <c r="E291" s="167"/>
      <c r="F291" s="167"/>
      <c r="G291" s="167"/>
      <c r="H291" s="173"/>
      <c r="I291" s="173"/>
      <c r="J291" s="173"/>
      <c r="K291" s="173"/>
      <c r="L291" s="173"/>
      <c r="M291" s="173"/>
      <c r="N291" s="173"/>
      <c r="O291" s="173"/>
      <c r="P291" s="173"/>
      <c r="Q291" s="173"/>
      <c r="R291" s="173"/>
      <c r="S291" s="173"/>
      <c r="T291" s="173"/>
      <c r="U291" s="173"/>
      <c r="V291" s="173"/>
      <c r="W291" s="173"/>
      <c r="X291" s="173"/>
      <c r="Y291" s="173"/>
      <c r="Z291" s="173"/>
    </row>
    <row r="292" spans="1:26" ht="15">
      <c r="A292" s="166"/>
      <c r="B292" s="167"/>
      <c r="C292" s="168"/>
      <c r="D292" s="169"/>
      <c r="E292" s="167"/>
      <c r="F292" s="167"/>
      <c r="G292" s="167"/>
      <c r="H292" s="173"/>
      <c r="I292" s="173"/>
      <c r="J292" s="173"/>
      <c r="K292" s="173"/>
      <c r="L292" s="173"/>
      <c r="M292" s="173"/>
      <c r="N292" s="173"/>
      <c r="O292" s="173"/>
      <c r="P292" s="173"/>
      <c r="Q292" s="173"/>
      <c r="R292" s="173"/>
      <c r="S292" s="173"/>
      <c r="T292" s="173"/>
      <c r="U292" s="173"/>
      <c r="V292" s="173"/>
      <c r="W292" s="173"/>
      <c r="X292" s="173"/>
      <c r="Y292" s="173"/>
      <c r="Z292" s="173"/>
    </row>
    <row r="293" spans="1:26" ht="15">
      <c r="A293" s="166"/>
      <c r="B293" s="167"/>
      <c r="C293" s="168"/>
      <c r="D293" s="169"/>
      <c r="E293" s="167"/>
      <c r="F293" s="167"/>
      <c r="G293" s="167"/>
      <c r="H293" s="173"/>
      <c r="I293" s="173"/>
      <c r="J293" s="173"/>
      <c r="K293" s="173"/>
      <c r="L293" s="173"/>
      <c r="M293" s="173"/>
      <c r="N293" s="173"/>
      <c r="O293" s="173"/>
      <c r="P293" s="173"/>
      <c r="Q293" s="173"/>
      <c r="R293" s="173"/>
      <c r="S293" s="173"/>
      <c r="T293" s="173"/>
      <c r="U293" s="173"/>
      <c r="V293" s="173"/>
      <c r="W293" s="173"/>
      <c r="X293" s="173"/>
      <c r="Y293" s="173"/>
      <c r="Z293" s="173"/>
    </row>
    <row r="294" spans="1:26" ht="15">
      <c r="A294" s="166"/>
      <c r="B294" s="167"/>
      <c r="C294" s="168"/>
      <c r="D294" s="169"/>
      <c r="E294" s="167"/>
      <c r="F294" s="167"/>
      <c r="G294" s="167"/>
      <c r="H294" s="173"/>
      <c r="I294" s="173"/>
      <c r="J294" s="173"/>
      <c r="K294" s="173"/>
      <c r="L294" s="173"/>
      <c r="M294" s="173"/>
      <c r="N294" s="173"/>
      <c r="O294" s="173"/>
      <c r="P294" s="173"/>
      <c r="Q294" s="173"/>
      <c r="R294" s="173"/>
      <c r="S294" s="173"/>
      <c r="T294" s="173"/>
      <c r="U294" s="173"/>
      <c r="V294" s="173"/>
      <c r="W294" s="173"/>
      <c r="X294" s="173"/>
      <c r="Y294" s="173"/>
      <c r="Z294" s="173"/>
    </row>
    <row r="295" spans="1:26" ht="15">
      <c r="A295" s="166"/>
      <c r="B295" s="167"/>
      <c r="C295" s="168"/>
      <c r="D295" s="169"/>
      <c r="E295" s="167"/>
      <c r="F295" s="167"/>
      <c r="G295" s="167"/>
      <c r="H295" s="173"/>
      <c r="I295" s="173"/>
      <c r="J295" s="173"/>
      <c r="K295" s="173"/>
      <c r="L295" s="173"/>
      <c r="M295" s="173"/>
      <c r="N295" s="173"/>
      <c r="O295" s="173"/>
      <c r="P295" s="173"/>
      <c r="Q295" s="173"/>
      <c r="R295" s="173"/>
      <c r="S295" s="173"/>
      <c r="T295" s="173"/>
      <c r="U295" s="173"/>
      <c r="V295" s="173"/>
      <c r="W295" s="173"/>
      <c r="X295" s="173"/>
      <c r="Y295" s="173"/>
      <c r="Z295" s="173"/>
    </row>
    <row r="296" spans="1:26" ht="15">
      <c r="A296" s="166"/>
      <c r="B296" s="167"/>
      <c r="C296" s="168"/>
      <c r="D296" s="169"/>
      <c r="E296" s="167"/>
      <c r="F296" s="167"/>
      <c r="G296" s="167"/>
      <c r="H296" s="173"/>
      <c r="I296" s="173"/>
      <c r="J296" s="173"/>
      <c r="K296" s="173"/>
      <c r="L296" s="173"/>
      <c r="M296" s="173"/>
      <c r="N296" s="173"/>
      <c r="O296" s="173"/>
      <c r="P296" s="173"/>
      <c r="Q296" s="173"/>
      <c r="R296" s="173"/>
      <c r="S296" s="173"/>
      <c r="T296" s="173"/>
      <c r="U296" s="173"/>
      <c r="V296" s="173"/>
      <c r="W296" s="173"/>
      <c r="X296" s="173"/>
      <c r="Y296" s="173"/>
      <c r="Z296" s="173"/>
    </row>
    <row r="297" spans="1:26" ht="15">
      <c r="A297" s="166"/>
      <c r="B297" s="167"/>
      <c r="C297" s="168"/>
      <c r="D297" s="169"/>
      <c r="E297" s="167"/>
      <c r="F297" s="167"/>
      <c r="G297" s="167"/>
      <c r="H297" s="173"/>
      <c r="I297" s="173"/>
      <c r="J297" s="173"/>
      <c r="K297" s="173"/>
      <c r="L297" s="173"/>
      <c r="M297" s="173"/>
      <c r="N297" s="173"/>
      <c r="O297" s="173"/>
      <c r="P297" s="173"/>
      <c r="Q297" s="173"/>
      <c r="R297" s="173"/>
      <c r="S297" s="173"/>
      <c r="T297" s="173"/>
      <c r="U297" s="173"/>
      <c r="V297" s="173"/>
      <c r="W297" s="173"/>
      <c r="X297" s="173"/>
      <c r="Y297" s="173"/>
      <c r="Z297" s="173"/>
    </row>
    <row r="298" spans="1:26" ht="15">
      <c r="A298" s="166"/>
      <c r="B298" s="167"/>
      <c r="C298" s="168"/>
      <c r="D298" s="169"/>
      <c r="E298" s="167"/>
      <c r="F298" s="167"/>
      <c r="G298" s="167"/>
      <c r="H298" s="173"/>
      <c r="I298" s="173"/>
      <c r="J298" s="173"/>
      <c r="K298" s="173"/>
      <c r="L298" s="173"/>
      <c r="M298" s="173"/>
      <c r="N298" s="173"/>
      <c r="O298" s="173"/>
      <c r="P298" s="173"/>
      <c r="Q298" s="173"/>
      <c r="R298" s="173"/>
      <c r="S298" s="173"/>
      <c r="T298" s="173"/>
      <c r="U298" s="173"/>
      <c r="V298" s="173"/>
      <c r="W298" s="173"/>
      <c r="X298" s="173"/>
      <c r="Y298" s="173"/>
      <c r="Z298" s="173"/>
    </row>
    <row r="299" spans="1:26" ht="15">
      <c r="A299" s="166"/>
      <c r="B299" s="167"/>
      <c r="C299" s="168"/>
      <c r="D299" s="169"/>
      <c r="E299" s="167"/>
      <c r="F299" s="167"/>
      <c r="G299" s="167"/>
      <c r="H299" s="173"/>
      <c r="I299" s="173"/>
      <c r="J299" s="173"/>
      <c r="K299" s="173"/>
      <c r="L299" s="173"/>
      <c r="M299" s="173"/>
      <c r="N299" s="173"/>
      <c r="O299" s="173"/>
      <c r="P299" s="173"/>
      <c r="Q299" s="173"/>
      <c r="R299" s="173"/>
      <c r="S299" s="173"/>
      <c r="T299" s="173"/>
      <c r="U299" s="173"/>
      <c r="V299" s="173"/>
      <c r="W299" s="173"/>
      <c r="X299" s="173"/>
      <c r="Y299" s="173"/>
      <c r="Z299" s="173"/>
    </row>
    <row r="300" spans="1:26" ht="15">
      <c r="A300" s="166"/>
      <c r="B300" s="167"/>
      <c r="C300" s="168"/>
      <c r="D300" s="169"/>
      <c r="E300" s="167"/>
      <c r="F300" s="167"/>
      <c r="G300" s="167"/>
      <c r="H300" s="173"/>
      <c r="I300" s="173"/>
      <c r="J300" s="173"/>
      <c r="K300" s="173"/>
      <c r="L300" s="173"/>
      <c r="M300" s="173"/>
      <c r="N300" s="173"/>
      <c r="O300" s="173"/>
      <c r="P300" s="173"/>
      <c r="Q300" s="173"/>
      <c r="R300" s="173"/>
      <c r="S300" s="173"/>
      <c r="T300" s="173"/>
      <c r="U300" s="173"/>
      <c r="V300" s="173"/>
      <c r="W300" s="173"/>
      <c r="X300" s="173"/>
      <c r="Y300" s="173"/>
      <c r="Z300" s="173"/>
    </row>
    <row r="301" spans="1:26" ht="15">
      <c r="A301" s="166"/>
      <c r="B301" s="167"/>
      <c r="C301" s="168"/>
      <c r="D301" s="169"/>
      <c r="E301" s="167"/>
      <c r="F301" s="167"/>
      <c r="G301" s="167"/>
      <c r="H301" s="173"/>
      <c r="I301" s="173"/>
      <c r="J301" s="173"/>
      <c r="K301" s="173"/>
      <c r="L301" s="173"/>
      <c r="M301" s="173"/>
      <c r="N301" s="173"/>
      <c r="O301" s="173"/>
      <c r="P301" s="173"/>
      <c r="Q301" s="173"/>
      <c r="R301" s="173"/>
      <c r="S301" s="173"/>
      <c r="T301" s="173"/>
      <c r="U301" s="173"/>
      <c r="V301" s="173"/>
      <c r="W301" s="173"/>
      <c r="X301" s="173"/>
      <c r="Y301" s="173"/>
      <c r="Z301" s="173"/>
    </row>
    <row r="302" spans="1:26" ht="15">
      <c r="A302" s="166"/>
      <c r="B302" s="167"/>
      <c r="C302" s="168"/>
      <c r="D302" s="169"/>
      <c r="E302" s="167"/>
      <c r="F302" s="167"/>
      <c r="G302" s="167"/>
      <c r="H302" s="173"/>
      <c r="I302" s="173"/>
      <c r="J302" s="173"/>
      <c r="K302" s="173"/>
      <c r="L302" s="173"/>
      <c r="M302" s="173"/>
      <c r="N302" s="173"/>
      <c r="O302" s="173"/>
      <c r="P302" s="173"/>
      <c r="Q302" s="173"/>
      <c r="R302" s="173"/>
      <c r="S302" s="173"/>
      <c r="T302" s="173"/>
      <c r="U302" s="173"/>
      <c r="V302" s="173"/>
      <c r="W302" s="173"/>
      <c r="X302" s="173"/>
      <c r="Y302" s="173"/>
      <c r="Z302" s="173"/>
    </row>
    <row r="303" spans="1:26" ht="15">
      <c r="A303" s="166"/>
      <c r="B303" s="167"/>
      <c r="C303" s="168"/>
      <c r="D303" s="169"/>
      <c r="E303" s="167"/>
      <c r="F303" s="167"/>
      <c r="G303" s="167"/>
      <c r="H303" s="173"/>
      <c r="I303" s="173"/>
      <c r="J303" s="173"/>
      <c r="K303" s="173"/>
      <c r="L303" s="173"/>
      <c r="M303" s="173"/>
      <c r="N303" s="173"/>
      <c r="O303" s="173"/>
      <c r="P303" s="173"/>
      <c r="Q303" s="173"/>
      <c r="R303" s="173"/>
      <c r="S303" s="173"/>
      <c r="T303" s="173"/>
      <c r="U303" s="173"/>
      <c r="V303" s="173"/>
      <c r="W303" s="173"/>
      <c r="X303" s="173"/>
      <c r="Y303" s="173"/>
      <c r="Z303" s="173"/>
    </row>
    <row r="304" spans="1:26" ht="15">
      <c r="A304" s="166"/>
      <c r="B304" s="167"/>
      <c r="C304" s="168"/>
      <c r="D304" s="169"/>
      <c r="E304" s="167"/>
      <c r="F304" s="167"/>
      <c r="G304" s="167"/>
      <c r="H304" s="173"/>
      <c r="I304" s="173"/>
      <c r="J304" s="173"/>
      <c r="K304" s="173"/>
      <c r="L304" s="173"/>
      <c r="M304" s="173"/>
      <c r="N304" s="173"/>
      <c r="O304" s="173"/>
      <c r="P304" s="173"/>
      <c r="Q304" s="173"/>
      <c r="R304" s="173"/>
      <c r="S304" s="173"/>
      <c r="T304" s="173"/>
      <c r="U304" s="173"/>
      <c r="V304" s="173"/>
      <c r="W304" s="173"/>
      <c r="X304" s="173"/>
      <c r="Y304" s="173"/>
      <c r="Z304" s="173"/>
    </row>
    <row r="305" spans="1:26" ht="15">
      <c r="A305" s="166"/>
      <c r="B305" s="167"/>
      <c r="C305" s="168"/>
      <c r="D305" s="169"/>
      <c r="E305" s="167"/>
      <c r="F305" s="167"/>
      <c r="G305" s="167"/>
      <c r="H305" s="173"/>
      <c r="I305" s="173"/>
      <c r="J305" s="173"/>
      <c r="K305" s="173"/>
      <c r="L305" s="173"/>
      <c r="M305" s="173"/>
      <c r="N305" s="173"/>
      <c r="O305" s="173"/>
      <c r="P305" s="173"/>
      <c r="Q305" s="173"/>
      <c r="R305" s="173"/>
      <c r="S305" s="173"/>
      <c r="T305" s="173"/>
      <c r="U305" s="173"/>
      <c r="V305" s="173"/>
      <c r="W305" s="173"/>
      <c r="X305" s="173"/>
      <c r="Y305" s="173"/>
      <c r="Z305" s="173"/>
    </row>
    <row r="306" spans="1:26" ht="15">
      <c r="A306" s="166"/>
      <c r="B306" s="167"/>
      <c r="C306" s="168"/>
      <c r="D306" s="169"/>
      <c r="E306" s="167"/>
      <c r="F306" s="167"/>
      <c r="G306" s="167"/>
      <c r="H306" s="173"/>
      <c r="I306" s="173"/>
      <c r="J306" s="173"/>
      <c r="K306" s="173"/>
      <c r="L306" s="173"/>
      <c r="M306" s="173"/>
      <c r="N306" s="173"/>
      <c r="O306" s="173"/>
      <c r="P306" s="173"/>
      <c r="Q306" s="173"/>
      <c r="R306" s="173"/>
      <c r="S306" s="173"/>
      <c r="T306" s="173"/>
      <c r="U306" s="173"/>
      <c r="V306" s="173"/>
      <c r="W306" s="173"/>
      <c r="X306" s="173"/>
      <c r="Y306" s="173"/>
      <c r="Z306" s="173"/>
    </row>
    <row r="307" spans="1:26" ht="15">
      <c r="A307" s="166"/>
      <c r="B307" s="167"/>
      <c r="C307" s="168"/>
      <c r="D307" s="169"/>
      <c r="E307" s="167"/>
      <c r="F307" s="167"/>
      <c r="G307" s="167"/>
      <c r="H307" s="173"/>
      <c r="I307" s="173"/>
      <c r="J307" s="173"/>
      <c r="K307" s="173"/>
      <c r="L307" s="173"/>
      <c r="M307" s="173"/>
      <c r="N307" s="173"/>
      <c r="O307" s="173"/>
      <c r="P307" s="173"/>
      <c r="Q307" s="173"/>
      <c r="R307" s="173"/>
      <c r="S307" s="173"/>
      <c r="T307" s="173"/>
      <c r="U307" s="173"/>
      <c r="V307" s="173"/>
      <c r="W307" s="173"/>
      <c r="X307" s="173"/>
      <c r="Y307" s="173"/>
      <c r="Z307" s="173"/>
    </row>
    <row r="308" spans="1:26" ht="15">
      <c r="A308" s="166"/>
      <c r="B308" s="167"/>
      <c r="C308" s="168"/>
      <c r="D308" s="169"/>
      <c r="E308" s="167"/>
      <c r="F308" s="167"/>
      <c r="G308" s="167"/>
      <c r="H308" s="173"/>
      <c r="I308" s="173"/>
      <c r="J308" s="173"/>
      <c r="K308" s="173"/>
      <c r="L308" s="173"/>
      <c r="M308" s="173"/>
      <c r="N308" s="173"/>
      <c r="O308" s="173"/>
      <c r="P308" s="173"/>
      <c r="Q308" s="173"/>
      <c r="R308" s="173"/>
      <c r="S308" s="173"/>
      <c r="T308" s="173"/>
      <c r="U308" s="173"/>
      <c r="V308" s="173"/>
      <c r="W308" s="173"/>
      <c r="X308" s="173"/>
      <c r="Y308" s="173"/>
      <c r="Z308" s="173"/>
    </row>
    <row r="309" spans="1:26" ht="15">
      <c r="A309" s="166"/>
      <c r="B309" s="167"/>
      <c r="C309" s="168"/>
      <c r="D309" s="169"/>
      <c r="E309" s="167"/>
      <c r="F309" s="167"/>
      <c r="G309" s="167"/>
      <c r="H309" s="173"/>
      <c r="I309" s="173"/>
      <c r="J309" s="173"/>
      <c r="K309" s="173"/>
      <c r="L309" s="173"/>
      <c r="M309" s="173"/>
      <c r="N309" s="173"/>
      <c r="O309" s="173"/>
      <c r="P309" s="173"/>
      <c r="Q309" s="173"/>
      <c r="R309" s="173"/>
      <c r="S309" s="173"/>
      <c r="T309" s="173"/>
      <c r="U309" s="173"/>
      <c r="V309" s="173"/>
      <c r="W309" s="173"/>
      <c r="X309" s="173"/>
      <c r="Y309" s="173"/>
      <c r="Z309" s="173"/>
    </row>
    <row r="310" spans="1:26" ht="15">
      <c r="A310" s="166"/>
      <c r="B310" s="167"/>
      <c r="C310" s="168"/>
      <c r="D310" s="169"/>
      <c r="E310" s="167"/>
      <c r="F310" s="167"/>
      <c r="G310" s="167"/>
      <c r="H310" s="173"/>
      <c r="I310" s="173"/>
      <c r="J310" s="173"/>
      <c r="K310" s="173"/>
      <c r="L310" s="173"/>
      <c r="M310" s="173"/>
      <c r="N310" s="173"/>
      <c r="O310" s="173"/>
      <c r="P310" s="173"/>
      <c r="Q310" s="173"/>
      <c r="R310" s="173"/>
      <c r="S310" s="173"/>
      <c r="T310" s="173"/>
      <c r="U310" s="173"/>
      <c r="V310" s="173"/>
      <c r="W310" s="173"/>
      <c r="X310" s="173"/>
      <c r="Y310" s="173"/>
      <c r="Z310" s="173"/>
    </row>
    <row r="311" spans="1:26" ht="15">
      <c r="A311" s="166"/>
      <c r="B311" s="167"/>
      <c r="C311" s="168"/>
      <c r="D311" s="169"/>
      <c r="E311" s="167"/>
      <c r="F311" s="167"/>
      <c r="G311" s="167"/>
      <c r="H311" s="173"/>
      <c r="I311" s="173"/>
      <c r="J311" s="173"/>
      <c r="K311" s="173"/>
      <c r="L311" s="173"/>
      <c r="M311" s="173"/>
      <c r="N311" s="173"/>
      <c r="O311" s="173"/>
      <c r="P311" s="173"/>
      <c r="Q311" s="173"/>
      <c r="R311" s="173"/>
      <c r="S311" s="173"/>
      <c r="T311" s="173"/>
      <c r="U311" s="173"/>
      <c r="V311" s="173"/>
      <c r="W311" s="173"/>
      <c r="X311" s="173"/>
      <c r="Y311" s="173"/>
      <c r="Z311" s="173"/>
    </row>
    <row r="312" spans="1:26" ht="15">
      <c r="A312" s="166"/>
      <c r="B312" s="167"/>
      <c r="C312" s="168"/>
      <c r="D312" s="169"/>
      <c r="E312" s="167"/>
      <c r="F312" s="167"/>
      <c r="G312" s="167"/>
      <c r="H312" s="173"/>
      <c r="I312" s="173"/>
      <c r="J312" s="173"/>
      <c r="K312" s="173"/>
      <c r="L312" s="173"/>
      <c r="M312" s="173"/>
      <c r="N312" s="173"/>
      <c r="O312" s="173"/>
      <c r="P312" s="173"/>
      <c r="Q312" s="173"/>
      <c r="R312" s="173"/>
      <c r="S312" s="173"/>
      <c r="T312" s="173"/>
      <c r="U312" s="173"/>
      <c r="V312" s="173"/>
      <c r="W312" s="173"/>
      <c r="X312" s="173"/>
      <c r="Y312" s="173"/>
      <c r="Z312" s="173"/>
    </row>
    <row r="313" spans="1:26" ht="15">
      <c r="A313" s="166"/>
      <c r="B313" s="167"/>
      <c r="C313" s="168"/>
      <c r="D313" s="169"/>
      <c r="E313" s="167"/>
      <c r="F313" s="167"/>
      <c r="G313" s="167"/>
      <c r="H313" s="173"/>
      <c r="I313" s="173"/>
      <c r="J313" s="173"/>
      <c r="K313" s="173"/>
      <c r="L313" s="173"/>
      <c r="M313" s="173"/>
      <c r="N313" s="173"/>
      <c r="O313" s="173"/>
      <c r="P313" s="173"/>
      <c r="Q313" s="173"/>
      <c r="R313" s="173"/>
      <c r="S313" s="173"/>
      <c r="T313" s="173"/>
      <c r="U313" s="173"/>
      <c r="V313" s="173"/>
      <c r="W313" s="173"/>
      <c r="X313" s="173"/>
      <c r="Y313" s="173"/>
      <c r="Z313" s="173"/>
    </row>
    <row r="314" spans="1:26" ht="15">
      <c r="A314" s="166"/>
      <c r="B314" s="167"/>
      <c r="C314" s="168"/>
      <c r="D314" s="169"/>
      <c r="E314" s="167"/>
      <c r="F314" s="167"/>
      <c r="G314" s="167"/>
      <c r="H314" s="173"/>
      <c r="I314" s="173"/>
      <c r="J314" s="173"/>
      <c r="K314" s="173"/>
      <c r="L314" s="173"/>
      <c r="M314" s="173"/>
      <c r="N314" s="173"/>
      <c r="O314" s="173"/>
      <c r="P314" s="173"/>
      <c r="Q314" s="173"/>
      <c r="R314" s="173"/>
      <c r="S314" s="173"/>
      <c r="T314" s="173"/>
      <c r="U314" s="173"/>
      <c r="V314" s="173"/>
      <c r="W314" s="173"/>
      <c r="X314" s="173"/>
      <c r="Y314" s="173"/>
      <c r="Z314" s="173"/>
    </row>
    <row r="315" spans="1:26" ht="15">
      <c r="A315" s="166"/>
      <c r="B315" s="167"/>
      <c r="C315" s="168"/>
      <c r="D315" s="169"/>
      <c r="E315" s="167"/>
      <c r="F315" s="167"/>
      <c r="G315" s="167"/>
      <c r="H315" s="173"/>
      <c r="I315" s="173"/>
      <c r="J315" s="173"/>
      <c r="K315" s="173"/>
      <c r="L315" s="173"/>
      <c r="M315" s="173"/>
      <c r="N315" s="173"/>
      <c r="O315" s="173"/>
      <c r="P315" s="173"/>
      <c r="Q315" s="173"/>
      <c r="R315" s="173"/>
      <c r="S315" s="173"/>
      <c r="T315" s="173"/>
      <c r="U315" s="173"/>
      <c r="V315" s="173"/>
      <c r="W315" s="173"/>
      <c r="X315" s="173"/>
      <c r="Y315" s="173"/>
      <c r="Z315" s="173"/>
    </row>
    <row r="316" spans="1:26" ht="15">
      <c r="A316" s="166"/>
      <c r="B316" s="167"/>
      <c r="C316" s="168"/>
      <c r="D316" s="169"/>
      <c r="E316" s="167"/>
      <c r="F316" s="167"/>
      <c r="G316" s="167"/>
      <c r="H316" s="173"/>
      <c r="I316" s="173"/>
      <c r="J316" s="173"/>
      <c r="K316" s="173"/>
      <c r="L316" s="173"/>
      <c r="M316" s="173"/>
      <c r="N316" s="173"/>
      <c r="O316" s="173"/>
      <c r="P316" s="173"/>
      <c r="Q316" s="173"/>
      <c r="R316" s="173"/>
      <c r="S316" s="173"/>
      <c r="T316" s="173"/>
      <c r="U316" s="173"/>
      <c r="V316" s="173"/>
      <c r="W316" s="173"/>
      <c r="X316" s="173"/>
      <c r="Y316" s="173"/>
      <c r="Z316" s="173"/>
    </row>
    <row r="317" spans="1:26" ht="15">
      <c r="A317" s="166"/>
      <c r="B317" s="167"/>
      <c r="C317" s="168"/>
      <c r="D317" s="169"/>
      <c r="E317" s="167"/>
      <c r="F317" s="167"/>
      <c r="G317" s="167"/>
      <c r="H317" s="173"/>
      <c r="I317" s="173"/>
      <c r="J317" s="173"/>
      <c r="K317" s="173"/>
      <c r="L317" s="173"/>
      <c r="M317" s="173"/>
      <c r="N317" s="173"/>
      <c r="O317" s="173"/>
      <c r="P317" s="173"/>
      <c r="Q317" s="173"/>
      <c r="R317" s="173"/>
      <c r="S317" s="173"/>
      <c r="T317" s="173"/>
      <c r="U317" s="173"/>
      <c r="V317" s="173"/>
      <c r="W317" s="173"/>
      <c r="X317" s="173"/>
      <c r="Y317" s="173"/>
      <c r="Z317" s="173"/>
    </row>
    <row r="318" spans="1:26" ht="15">
      <c r="A318" s="166"/>
      <c r="B318" s="167"/>
      <c r="C318" s="168"/>
      <c r="D318" s="169"/>
      <c r="E318" s="167"/>
      <c r="F318" s="167"/>
      <c r="G318" s="167"/>
      <c r="H318" s="173"/>
      <c r="I318" s="173"/>
      <c r="J318" s="173"/>
      <c r="K318" s="173"/>
      <c r="L318" s="173"/>
      <c r="M318" s="173"/>
      <c r="N318" s="173"/>
      <c r="O318" s="173"/>
      <c r="P318" s="173"/>
      <c r="Q318" s="173"/>
      <c r="R318" s="173"/>
      <c r="S318" s="173"/>
      <c r="T318" s="173"/>
      <c r="U318" s="173"/>
      <c r="V318" s="173"/>
      <c r="W318" s="173"/>
      <c r="X318" s="173"/>
      <c r="Y318" s="173"/>
      <c r="Z318" s="173"/>
    </row>
    <row r="319" spans="1:26" ht="15">
      <c r="A319" s="166"/>
      <c r="B319" s="167"/>
      <c r="C319" s="168"/>
      <c r="D319" s="169"/>
      <c r="E319" s="167"/>
      <c r="F319" s="167"/>
      <c r="G319" s="167"/>
      <c r="H319" s="173"/>
      <c r="I319" s="173"/>
      <c r="J319" s="173"/>
      <c r="K319" s="173"/>
      <c r="L319" s="173"/>
      <c r="M319" s="173"/>
      <c r="N319" s="173"/>
      <c r="O319" s="173"/>
      <c r="P319" s="173"/>
      <c r="Q319" s="173"/>
      <c r="R319" s="173"/>
      <c r="S319" s="173"/>
      <c r="T319" s="173"/>
      <c r="U319" s="173"/>
      <c r="V319" s="173"/>
      <c r="W319" s="173"/>
      <c r="X319" s="173"/>
      <c r="Y319" s="173"/>
      <c r="Z319" s="173"/>
    </row>
    <row r="320" spans="1:26" ht="15">
      <c r="A320" s="166"/>
      <c r="B320" s="167"/>
      <c r="C320" s="168"/>
      <c r="D320" s="169"/>
      <c r="E320" s="167"/>
      <c r="F320" s="167"/>
      <c r="G320" s="167"/>
      <c r="H320" s="173"/>
      <c r="I320" s="173"/>
      <c r="J320" s="173"/>
      <c r="K320" s="173"/>
      <c r="L320" s="173"/>
      <c r="M320" s="173"/>
      <c r="N320" s="173"/>
      <c r="O320" s="173"/>
      <c r="P320" s="173"/>
      <c r="Q320" s="173"/>
      <c r="R320" s="173"/>
      <c r="S320" s="173"/>
      <c r="T320" s="173"/>
      <c r="U320" s="173"/>
      <c r="V320" s="173"/>
      <c r="W320" s="173"/>
      <c r="X320" s="173"/>
      <c r="Y320" s="173"/>
      <c r="Z320" s="173"/>
    </row>
    <row r="321" spans="1:26" ht="15">
      <c r="A321" s="166"/>
      <c r="B321" s="167"/>
      <c r="C321" s="168"/>
      <c r="D321" s="169"/>
      <c r="E321" s="167"/>
      <c r="F321" s="167"/>
      <c r="G321" s="167"/>
      <c r="H321" s="173"/>
      <c r="I321" s="173"/>
      <c r="J321" s="173"/>
      <c r="K321" s="173"/>
      <c r="L321" s="173"/>
      <c r="M321" s="173"/>
      <c r="N321" s="173"/>
      <c r="O321" s="173"/>
      <c r="P321" s="173"/>
      <c r="Q321" s="173"/>
      <c r="R321" s="173"/>
      <c r="S321" s="173"/>
      <c r="T321" s="173"/>
      <c r="U321" s="173"/>
      <c r="V321" s="173"/>
      <c r="W321" s="173"/>
      <c r="X321" s="173"/>
      <c r="Y321" s="173"/>
      <c r="Z321" s="173"/>
    </row>
    <row r="322" spans="1:26" ht="15">
      <c r="A322" s="166"/>
      <c r="B322" s="167"/>
      <c r="C322" s="168"/>
      <c r="D322" s="169"/>
      <c r="E322" s="167"/>
      <c r="F322" s="167"/>
      <c r="G322" s="167"/>
      <c r="H322" s="173"/>
      <c r="I322" s="173"/>
      <c r="J322" s="173"/>
      <c r="K322" s="173"/>
      <c r="L322" s="173"/>
      <c r="M322" s="173"/>
      <c r="N322" s="173"/>
      <c r="O322" s="173"/>
      <c r="P322" s="173"/>
      <c r="Q322" s="173"/>
      <c r="R322" s="173"/>
      <c r="S322" s="173"/>
      <c r="T322" s="173"/>
      <c r="U322" s="173"/>
      <c r="V322" s="173"/>
      <c r="W322" s="173"/>
      <c r="X322" s="173"/>
      <c r="Y322" s="173"/>
      <c r="Z322" s="173"/>
    </row>
    <row r="323" spans="1:26" ht="15">
      <c r="A323" s="166"/>
      <c r="B323" s="167"/>
      <c r="C323" s="168"/>
      <c r="D323" s="169"/>
      <c r="E323" s="167"/>
      <c r="F323" s="167"/>
      <c r="G323" s="167"/>
      <c r="H323" s="173"/>
      <c r="I323" s="173"/>
      <c r="J323" s="173"/>
      <c r="K323" s="173"/>
      <c r="L323" s="173"/>
      <c r="M323" s="173"/>
      <c r="N323" s="173"/>
      <c r="O323" s="173"/>
      <c r="P323" s="173"/>
      <c r="Q323" s="173"/>
      <c r="R323" s="173"/>
      <c r="S323" s="173"/>
      <c r="T323" s="173"/>
      <c r="U323" s="173"/>
      <c r="V323" s="173"/>
      <c r="W323" s="173"/>
      <c r="X323" s="173"/>
      <c r="Y323" s="173"/>
      <c r="Z323" s="173"/>
    </row>
    <row r="324" spans="1:26" ht="15">
      <c r="A324" s="166"/>
      <c r="B324" s="167"/>
      <c r="C324" s="168"/>
      <c r="D324" s="169"/>
      <c r="E324" s="167"/>
      <c r="F324" s="167"/>
      <c r="G324" s="167"/>
      <c r="H324" s="173"/>
      <c r="I324" s="173"/>
      <c r="J324" s="173"/>
      <c r="K324" s="173"/>
      <c r="L324" s="173"/>
      <c r="M324" s="173"/>
      <c r="N324" s="173"/>
      <c r="O324" s="173"/>
      <c r="P324" s="173"/>
      <c r="Q324" s="173"/>
      <c r="R324" s="173"/>
      <c r="S324" s="173"/>
      <c r="T324" s="173"/>
      <c r="U324" s="173"/>
      <c r="V324" s="173"/>
      <c r="W324" s="173"/>
      <c r="X324" s="173"/>
      <c r="Y324" s="173"/>
      <c r="Z324" s="173"/>
    </row>
    <row r="325" spans="1:26" ht="15">
      <c r="A325" s="166"/>
      <c r="B325" s="167"/>
      <c r="C325" s="168"/>
      <c r="D325" s="169"/>
      <c r="E325" s="167"/>
      <c r="F325" s="167"/>
      <c r="G325" s="167"/>
      <c r="H325" s="173"/>
      <c r="I325" s="173"/>
      <c r="J325" s="173"/>
      <c r="K325" s="173"/>
      <c r="L325" s="173"/>
      <c r="M325" s="173"/>
      <c r="N325" s="173"/>
      <c r="O325" s="173"/>
      <c r="P325" s="173"/>
      <c r="Q325" s="173"/>
      <c r="R325" s="173"/>
      <c r="S325" s="173"/>
      <c r="T325" s="173"/>
      <c r="U325" s="173"/>
      <c r="V325" s="173"/>
      <c r="W325" s="173"/>
      <c r="X325" s="173"/>
      <c r="Y325" s="173"/>
      <c r="Z325" s="173"/>
    </row>
    <row r="326" spans="1:26" ht="15">
      <c r="A326" s="166"/>
      <c r="B326" s="167"/>
      <c r="C326" s="168"/>
      <c r="D326" s="169"/>
      <c r="E326" s="167"/>
      <c r="F326" s="167"/>
      <c r="G326" s="167"/>
      <c r="H326" s="173"/>
      <c r="I326" s="173"/>
      <c r="J326" s="173"/>
      <c r="K326" s="173"/>
      <c r="L326" s="173"/>
      <c r="M326" s="173"/>
      <c r="N326" s="173"/>
      <c r="O326" s="173"/>
      <c r="P326" s="173"/>
      <c r="Q326" s="173"/>
      <c r="R326" s="173"/>
      <c r="S326" s="173"/>
      <c r="T326" s="173"/>
      <c r="U326" s="173"/>
      <c r="V326" s="173"/>
      <c r="W326" s="173"/>
      <c r="X326" s="173"/>
      <c r="Y326" s="173"/>
      <c r="Z326" s="173"/>
    </row>
    <row r="327" spans="1:26" ht="15">
      <c r="A327" s="166"/>
      <c r="B327" s="167"/>
      <c r="C327" s="168"/>
      <c r="D327" s="169"/>
      <c r="E327" s="167"/>
      <c r="F327" s="167"/>
      <c r="G327" s="167"/>
      <c r="H327" s="173"/>
      <c r="I327" s="173"/>
      <c r="J327" s="173"/>
      <c r="K327" s="173"/>
      <c r="L327" s="173"/>
      <c r="M327" s="173"/>
      <c r="N327" s="173"/>
      <c r="O327" s="173"/>
      <c r="P327" s="173"/>
      <c r="Q327" s="173"/>
      <c r="R327" s="173"/>
      <c r="S327" s="173"/>
      <c r="T327" s="173"/>
      <c r="U327" s="173"/>
      <c r="V327" s="173"/>
      <c r="W327" s="173"/>
      <c r="X327" s="173"/>
      <c r="Y327" s="173"/>
      <c r="Z327" s="173"/>
    </row>
    <row r="328" spans="1:26" ht="15">
      <c r="A328" s="166"/>
      <c r="B328" s="167"/>
      <c r="C328" s="168"/>
      <c r="D328" s="169"/>
      <c r="E328" s="167"/>
      <c r="F328" s="167"/>
      <c r="G328" s="167"/>
      <c r="H328" s="173"/>
      <c r="I328" s="173"/>
      <c r="J328" s="173"/>
      <c r="K328" s="173"/>
      <c r="L328" s="173"/>
      <c r="M328" s="173"/>
      <c r="N328" s="173"/>
      <c r="O328" s="173"/>
      <c r="P328" s="173"/>
      <c r="Q328" s="173"/>
      <c r="R328" s="173"/>
      <c r="S328" s="173"/>
      <c r="T328" s="173"/>
      <c r="U328" s="173"/>
      <c r="V328" s="173"/>
      <c r="W328" s="173"/>
      <c r="X328" s="173"/>
      <c r="Y328" s="173"/>
      <c r="Z328" s="173"/>
    </row>
    <row r="329" spans="1:26" ht="15">
      <c r="A329" s="166"/>
      <c r="B329" s="167"/>
      <c r="C329" s="168"/>
      <c r="D329" s="169"/>
      <c r="E329" s="167"/>
      <c r="F329" s="167"/>
      <c r="G329" s="167"/>
      <c r="H329" s="173"/>
      <c r="I329" s="173"/>
      <c r="J329" s="173"/>
      <c r="K329" s="173"/>
      <c r="L329" s="173"/>
      <c r="M329" s="173"/>
      <c r="N329" s="173"/>
      <c r="O329" s="173"/>
      <c r="P329" s="173"/>
      <c r="Q329" s="173"/>
      <c r="R329" s="173"/>
      <c r="S329" s="173"/>
      <c r="T329" s="173"/>
      <c r="U329" s="173"/>
      <c r="V329" s="173"/>
      <c r="W329" s="173"/>
      <c r="X329" s="173"/>
      <c r="Y329" s="173"/>
      <c r="Z329" s="173"/>
    </row>
    <row r="330" spans="1:26" ht="15">
      <c r="A330" s="166"/>
      <c r="B330" s="167"/>
      <c r="C330" s="168"/>
      <c r="D330" s="169"/>
      <c r="E330" s="167"/>
      <c r="F330" s="167"/>
      <c r="G330" s="167"/>
      <c r="H330" s="173"/>
      <c r="I330" s="173"/>
      <c r="J330" s="173"/>
      <c r="K330" s="173"/>
      <c r="L330" s="173"/>
      <c r="M330" s="173"/>
      <c r="N330" s="173"/>
      <c r="O330" s="173"/>
      <c r="P330" s="173"/>
      <c r="Q330" s="173"/>
      <c r="R330" s="173"/>
      <c r="S330" s="173"/>
      <c r="T330" s="173"/>
      <c r="U330" s="173"/>
      <c r="V330" s="173"/>
      <c r="W330" s="173"/>
      <c r="X330" s="173"/>
      <c r="Y330" s="173"/>
      <c r="Z330" s="173"/>
    </row>
    <row r="331" spans="1:26" ht="15">
      <c r="A331" s="166"/>
      <c r="B331" s="167"/>
      <c r="C331" s="168"/>
      <c r="D331" s="169"/>
      <c r="E331" s="167"/>
      <c r="F331" s="167"/>
      <c r="G331" s="167"/>
      <c r="H331" s="173"/>
      <c r="I331" s="173"/>
      <c r="J331" s="173"/>
      <c r="K331" s="173"/>
      <c r="L331" s="173"/>
      <c r="M331" s="173"/>
      <c r="N331" s="173"/>
      <c r="O331" s="173"/>
      <c r="P331" s="173"/>
      <c r="Q331" s="173"/>
      <c r="R331" s="173"/>
      <c r="S331" s="173"/>
      <c r="T331" s="173"/>
      <c r="U331" s="173"/>
      <c r="V331" s="173"/>
      <c r="W331" s="173"/>
      <c r="X331" s="173"/>
      <c r="Y331" s="173"/>
      <c r="Z331" s="173"/>
    </row>
    <row r="332" spans="1:26" ht="15">
      <c r="A332" s="166"/>
      <c r="B332" s="167"/>
      <c r="C332" s="168"/>
      <c r="D332" s="169"/>
      <c r="E332" s="167"/>
      <c r="F332" s="167"/>
      <c r="G332" s="167"/>
      <c r="H332" s="173"/>
      <c r="I332" s="173"/>
      <c r="J332" s="173"/>
      <c r="K332" s="173"/>
      <c r="L332" s="173"/>
      <c r="M332" s="173"/>
      <c r="N332" s="173"/>
      <c r="O332" s="173"/>
      <c r="P332" s="173"/>
      <c r="Q332" s="173"/>
      <c r="R332" s="173"/>
      <c r="S332" s="173"/>
      <c r="T332" s="173"/>
      <c r="U332" s="173"/>
      <c r="V332" s="173"/>
      <c r="W332" s="173"/>
      <c r="X332" s="173"/>
      <c r="Y332" s="173"/>
      <c r="Z332" s="173"/>
    </row>
    <row r="333" spans="1:26" ht="15">
      <c r="A333" s="166"/>
      <c r="B333" s="167"/>
      <c r="C333" s="168"/>
      <c r="D333" s="169"/>
      <c r="E333" s="167"/>
      <c r="F333" s="167"/>
      <c r="G333" s="167"/>
      <c r="H333" s="173"/>
      <c r="I333" s="173"/>
      <c r="J333" s="173"/>
      <c r="K333" s="173"/>
      <c r="L333" s="173"/>
      <c r="M333" s="173"/>
      <c r="N333" s="173"/>
      <c r="O333" s="173"/>
      <c r="P333" s="173"/>
      <c r="Q333" s="173"/>
      <c r="R333" s="173"/>
      <c r="S333" s="173"/>
      <c r="T333" s="173"/>
      <c r="U333" s="173"/>
      <c r="V333" s="173"/>
      <c r="W333" s="173"/>
      <c r="X333" s="173"/>
      <c r="Y333" s="173"/>
      <c r="Z333" s="173"/>
    </row>
    <row r="334" spans="1:26" ht="15">
      <c r="A334" s="166"/>
      <c r="B334" s="167"/>
      <c r="C334" s="168"/>
      <c r="D334" s="169"/>
      <c r="E334" s="167"/>
      <c r="F334" s="167"/>
      <c r="G334" s="167"/>
      <c r="H334" s="173"/>
      <c r="I334" s="173"/>
      <c r="J334" s="173"/>
      <c r="K334" s="173"/>
      <c r="L334" s="173"/>
      <c r="M334" s="173"/>
      <c r="N334" s="173"/>
      <c r="O334" s="173"/>
      <c r="P334" s="173"/>
      <c r="Q334" s="173"/>
      <c r="R334" s="173"/>
      <c r="S334" s="173"/>
      <c r="T334" s="173"/>
      <c r="U334" s="173"/>
      <c r="V334" s="173"/>
      <c r="W334" s="173"/>
      <c r="X334" s="173"/>
      <c r="Y334" s="173"/>
      <c r="Z334" s="173"/>
    </row>
    <row r="335" spans="1:26" ht="15">
      <c r="A335" s="166"/>
      <c r="B335" s="167"/>
      <c r="C335" s="168"/>
      <c r="D335" s="169"/>
      <c r="E335" s="167"/>
      <c r="F335" s="167"/>
      <c r="G335" s="167"/>
      <c r="H335" s="173"/>
      <c r="I335" s="173"/>
      <c r="J335" s="173"/>
      <c r="K335" s="173"/>
      <c r="L335" s="173"/>
      <c r="M335" s="173"/>
      <c r="N335" s="173"/>
      <c r="O335" s="173"/>
      <c r="P335" s="173"/>
      <c r="Q335" s="173"/>
      <c r="R335" s="173"/>
      <c r="S335" s="173"/>
      <c r="T335" s="173"/>
      <c r="U335" s="173"/>
      <c r="V335" s="173"/>
      <c r="W335" s="173"/>
      <c r="X335" s="173"/>
      <c r="Y335" s="173"/>
      <c r="Z335" s="173"/>
    </row>
    <row r="336" spans="1:26" ht="15">
      <c r="A336" s="166"/>
      <c r="B336" s="167"/>
      <c r="C336" s="168"/>
      <c r="D336" s="169"/>
      <c r="E336" s="167"/>
      <c r="F336" s="167"/>
      <c r="G336" s="167"/>
      <c r="H336" s="173"/>
      <c r="I336" s="173"/>
      <c r="J336" s="173"/>
      <c r="K336" s="173"/>
      <c r="L336" s="173"/>
      <c r="M336" s="173"/>
      <c r="N336" s="173"/>
      <c r="O336" s="173"/>
      <c r="P336" s="173"/>
      <c r="Q336" s="173"/>
      <c r="R336" s="173"/>
      <c r="S336" s="173"/>
      <c r="T336" s="173"/>
      <c r="U336" s="173"/>
      <c r="V336" s="173"/>
      <c r="W336" s="173"/>
      <c r="X336" s="173"/>
      <c r="Y336" s="173"/>
      <c r="Z336" s="173"/>
    </row>
    <row r="337" spans="1:26" ht="15">
      <c r="A337" s="166"/>
      <c r="B337" s="167"/>
      <c r="C337" s="168"/>
      <c r="D337" s="169"/>
      <c r="E337" s="167"/>
      <c r="F337" s="167"/>
      <c r="G337" s="167"/>
      <c r="H337" s="173"/>
      <c r="I337" s="173"/>
      <c r="J337" s="173"/>
      <c r="K337" s="173"/>
      <c r="L337" s="173"/>
      <c r="M337" s="173"/>
      <c r="N337" s="173"/>
      <c r="O337" s="173"/>
      <c r="P337" s="173"/>
      <c r="Q337" s="173"/>
      <c r="R337" s="173"/>
      <c r="S337" s="173"/>
      <c r="T337" s="173"/>
      <c r="U337" s="173"/>
      <c r="V337" s="173"/>
      <c r="W337" s="173"/>
      <c r="X337" s="173"/>
      <c r="Y337" s="173"/>
      <c r="Z337" s="173"/>
    </row>
    <row r="338" spans="1:26" ht="15">
      <c r="A338" s="166"/>
      <c r="B338" s="167"/>
      <c r="C338" s="168"/>
      <c r="D338" s="169"/>
      <c r="E338" s="167"/>
      <c r="F338" s="167"/>
      <c r="G338" s="167"/>
      <c r="H338" s="173"/>
      <c r="I338" s="173"/>
      <c r="J338" s="173"/>
      <c r="K338" s="173"/>
      <c r="L338" s="173"/>
      <c r="M338" s="173"/>
      <c r="N338" s="173"/>
      <c r="O338" s="173"/>
      <c r="P338" s="173"/>
      <c r="Q338" s="173"/>
      <c r="R338" s="173"/>
      <c r="S338" s="173"/>
      <c r="T338" s="173"/>
      <c r="U338" s="173"/>
      <c r="V338" s="173"/>
      <c r="W338" s="173"/>
      <c r="X338" s="173"/>
      <c r="Y338" s="173"/>
      <c r="Z338" s="173"/>
    </row>
    <row r="339" spans="1:26" ht="15">
      <c r="A339" s="166"/>
      <c r="B339" s="167"/>
      <c r="C339" s="168"/>
      <c r="D339" s="169"/>
      <c r="E339" s="167"/>
      <c r="F339" s="167"/>
      <c r="G339" s="167"/>
      <c r="H339" s="173"/>
      <c r="I339" s="173"/>
      <c r="J339" s="173"/>
      <c r="K339" s="173"/>
      <c r="L339" s="173"/>
      <c r="M339" s="173"/>
      <c r="N339" s="173"/>
      <c r="O339" s="173"/>
      <c r="P339" s="173"/>
      <c r="Q339" s="173"/>
      <c r="R339" s="173"/>
      <c r="S339" s="173"/>
      <c r="T339" s="173"/>
      <c r="U339" s="173"/>
      <c r="V339" s="173"/>
      <c r="W339" s="173"/>
      <c r="X339" s="173"/>
      <c r="Y339" s="173"/>
      <c r="Z339" s="173"/>
    </row>
    <row r="340" spans="1:26" ht="15">
      <c r="A340" s="166"/>
      <c r="B340" s="167"/>
      <c r="C340" s="168"/>
      <c r="D340" s="169"/>
      <c r="E340" s="167"/>
      <c r="F340" s="167"/>
      <c r="G340" s="167"/>
      <c r="H340" s="173"/>
      <c r="I340" s="173"/>
      <c r="J340" s="173"/>
      <c r="K340" s="173"/>
      <c r="L340" s="173"/>
      <c r="M340" s="173"/>
      <c r="N340" s="173"/>
      <c r="O340" s="173"/>
      <c r="P340" s="173"/>
      <c r="Q340" s="173"/>
      <c r="R340" s="173"/>
      <c r="S340" s="173"/>
      <c r="T340" s="173"/>
      <c r="U340" s="173"/>
      <c r="V340" s="173"/>
      <c r="W340" s="173"/>
      <c r="X340" s="173"/>
      <c r="Y340" s="173"/>
      <c r="Z340" s="173"/>
    </row>
    <row r="341" spans="1:26" ht="15">
      <c r="A341" s="166"/>
      <c r="B341" s="167"/>
      <c r="C341" s="168"/>
      <c r="D341" s="169"/>
      <c r="E341" s="167"/>
      <c r="F341" s="167"/>
      <c r="G341" s="167"/>
      <c r="H341" s="173"/>
      <c r="I341" s="173"/>
      <c r="J341" s="173"/>
      <c r="K341" s="173"/>
      <c r="L341" s="173"/>
      <c r="M341" s="173"/>
      <c r="N341" s="173"/>
      <c r="O341" s="173"/>
      <c r="P341" s="173"/>
      <c r="Q341" s="173"/>
      <c r="R341" s="173"/>
      <c r="S341" s="173"/>
      <c r="T341" s="173"/>
      <c r="U341" s="173"/>
      <c r="V341" s="173"/>
      <c r="W341" s="173"/>
      <c r="X341" s="173"/>
      <c r="Y341" s="173"/>
      <c r="Z341" s="173"/>
    </row>
    <row r="342" spans="1:26" ht="15">
      <c r="A342" s="166"/>
      <c r="B342" s="167"/>
      <c r="C342" s="168"/>
      <c r="D342" s="169"/>
      <c r="E342" s="167"/>
      <c r="F342" s="167"/>
      <c r="G342" s="167"/>
      <c r="H342" s="173"/>
      <c r="I342" s="173"/>
      <c r="J342" s="173"/>
      <c r="K342" s="173"/>
      <c r="L342" s="173"/>
      <c r="M342" s="173"/>
      <c r="N342" s="173"/>
      <c r="O342" s="173"/>
      <c r="P342" s="173"/>
      <c r="Q342" s="173"/>
      <c r="R342" s="173"/>
      <c r="S342" s="173"/>
      <c r="T342" s="173"/>
      <c r="U342" s="173"/>
      <c r="V342" s="173"/>
      <c r="W342" s="173"/>
      <c r="X342" s="173"/>
      <c r="Y342" s="173"/>
      <c r="Z342" s="173"/>
    </row>
    <row r="343" spans="1:26" ht="15">
      <c r="A343" s="166"/>
      <c r="B343" s="167"/>
      <c r="C343" s="168"/>
      <c r="D343" s="169"/>
      <c r="E343" s="167"/>
      <c r="F343" s="167"/>
      <c r="G343" s="167"/>
      <c r="H343" s="173"/>
      <c r="I343" s="173"/>
      <c r="J343" s="173"/>
      <c r="K343" s="173"/>
      <c r="L343" s="173"/>
      <c r="M343" s="173"/>
      <c r="N343" s="173"/>
      <c r="O343" s="173"/>
      <c r="P343" s="173"/>
      <c r="Q343" s="173"/>
      <c r="R343" s="173"/>
      <c r="S343" s="173"/>
      <c r="T343" s="173"/>
      <c r="U343" s="173"/>
      <c r="V343" s="173"/>
      <c r="W343" s="173"/>
      <c r="X343" s="173"/>
      <c r="Y343" s="173"/>
      <c r="Z343" s="173"/>
    </row>
    <row r="344" spans="1:26" ht="15">
      <c r="A344" s="166"/>
      <c r="B344" s="167"/>
      <c r="C344" s="168"/>
      <c r="D344" s="169"/>
      <c r="E344" s="167"/>
      <c r="F344" s="167"/>
      <c r="G344" s="167"/>
      <c r="H344" s="173"/>
      <c r="I344" s="173"/>
      <c r="J344" s="173"/>
      <c r="K344" s="173"/>
      <c r="L344" s="173"/>
      <c r="M344" s="173"/>
      <c r="N344" s="173"/>
      <c r="O344" s="173"/>
      <c r="P344" s="173"/>
      <c r="Q344" s="173"/>
      <c r="R344" s="173"/>
      <c r="S344" s="173"/>
      <c r="T344" s="173"/>
      <c r="U344" s="173"/>
      <c r="V344" s="173"/>
      <c r="W344" s="173"/>
      <c r="X344" s="173"/>
      <c r="Y344" s="173"/>
      <c r="Z344" s="173"/>
    </row>
    <row r="345" spans="1:26" ht="15">
      <c r="A345" s="166"/>
      <c r="B345" s="167"/>
      <c r="C345" s="168"/>
      <c r="D345" s="169"/>
      <c r="E345" s="167"/>
      <c r="F345" s="167"/>
      <c r="G345" s="167"/>
      <c r="H345" s="173"/>
      <c r="I345" s="173"/>
      <c r="J345" s="173"/>
      <c r="K345" s="173"/>
      <c r="L345" s="173"/>
      <c r="M345" s="173"/>
      <c r="N345" s="173"/>
      <c r="O345" s="173"/>
      <c r="P345" s="173"/>
      <c r="Q345" s="173"/>
      <c r="R345" s="173"/>
      <c r="S345" s="173"/>
      <c r="T345" s="173"/>
      <c r="U345" s="173"/>
      <c r="V345" s="173"/>
      <c r="W345" s="173"/>
      <c r="X345" s="173"/>
      <c r="Y345" s="173"/>
      <c r="Z345" s="173"/>
    </row>
    <row r="346" spans="1:26" ht="15">
      <c r="A346" s="166"/>
      <c r="B346" s="167"/>
      <c r="C346" s="168"/>
      <c r="D346" s="169"/>
      <c r="E346" s="167"/>
      <c r="F346" s="167"/>
      <c r="G346" s="167"/>
      <c r="H346" s="173"/>
      <c r="I346" s="173"/>
      <c r="J346" s="173"/>
      <c r="K346" s="173"/>
      <c r="L346" s="173"/>
      <c r="M346" s="173"/>
      <c r="N346" s="173"/>
      <c r="O346" s="173"/>
      <c r="P346" s="173"/>
      <c r="Q346" s="173"/>
      <c r="R346" s="173"/>
      <c r="S346" s="173"/>
      <c r="T346" s="173"/>
      <c r="U346" s="173"/>
      <c r="V346" s="173"/>
      <c r="W346" s="173"/>
      <c r="X346" s="173"/>
      <c r="Y346" s="173"/>
      <c r="Z346" s="173"/>
    </row>
    <row r="347" spans="1:26" ht="15">
      <c r="A347" s="166"/>
      <c r="B347" s="167"/>
      <c r="C347" s="168"/>
      <c r="D347" s="169"/>
      <c r="E347" s="167"/>
      <c r="F347" s="167"/>
      <c r="G347" s="167"/>
      <c r="H347" s="173"/>
      <c r="I347" s="173"/>
      <c r="J347" s="173"/>
      <c r="K347" s="173"/>
      <c r="L347" s="173"/>
      <c r="M347" s="173"/>
      <c r="N347" s="173"/>
      <c r="O347" s="173"/>
      <c r="P347" s="173"/>
      <c r="Q347" s="173"/>
      <c r="R347" s="173"/>
      <c r="S347" s="173"/>
      <c r="T347" s="173"/>
      <c r="U347" s="173"/>
      <c r="V347" s="173"/>
      <c r="W347" s="173"/>
      <c r="X347" s="173"/>
      <c r="Y347" s="173"/>
      <c r="Z347" s="173"/>
    </row>
    <row r="348" spans="1:26" ht="15">
      <c r="A348" s="166"/>
      <c r="B348" s="167"/>
      <c r="C348" s="168"/>
      <c r="D348" s="169"/>
      <c r="E348" s="167"/>
      <c r="F348" s="167"/>
      <c r="G348" s="167"/>
      <c r="H348" s="173"/>
      <c r="I348" s="173"/>
      <c r="J348" s="173"/>
      <c r="K348" s="173"/>
      <c r="L348" s="173"/>
      <c r="M348" s="173"/>
      <c r="N348" s="173"/>
      <c r="O348" s="173"/>
      <c r="P348" s="173"/>
      <c r="Q348" s="173"/>
      <c r="R348" s="173"/>
      <c r="S348" s="173"/>
      <c r="T348" s="173"/>
      <c r="U348" s="173"/>
      <c r="V348" s="173"/>
      <c r="W348" s="173"/>
      <c r="X348" s="173"/>
      <c r="Y348" s="173"/>
      <c r="Z348" s="173"/>
    </row>
    <row r="349" spans="1:26" ht="15">
      <c r="A349" s="166"/>
      <c r="B349" s="167"/>
      <c r="C349" s="168"/>
      <c r="D349" s="169"/>
      <c r="E349" s="167"/>
      <c r="F349" s="167"/>
      <c r="G349" s="167"/>
      <c r="H349" s="173"/>
      <c r="I349" s="173"/>
      <c r="J349" s="173"/>
      <c r="K349" s="173"/>
      <c r="L349" s="173"/>
      <c r="M349" s="173"/>
      <c r="N349" s="173"/>
      <c r="O349" s="173"/>
      <c r="P349" s="173"/>
      <c r="Q349" s="173"/>
      <c r="R349" s="173"/>
      <c r="S349" s="173"/>
      <c r="T349" s="173"/>
      <c r="U349" s="173"/>
      <c r="V349" s="173"/>
      <c r="W349" s="173"/>
      <c r="X349" s="173"/>
      <c r="Y349" s="173"/>
      <c r="Z349" s="173"/>
    </row>
    <row r="350" spans="1:26" ht="15">
      <c r="A350" s="166"/>
      <c r="B350" s="167"/>
      <c r="C350" s="168"/>
      <c r="D350" s="169"/>
      <c r="E350" s="167"/>
      <c r="F350" s="167"/>
      <c r="G350" s="167"/>
      <c r="H350" s="173"/>
      <c r="I350" s="173"/>
      <c r="J350" s="173"/>
      <c r="K350" s="173"/>
      <c r="L350" s="173"/>
      <c r="M350" s="173"/>
      <c r="N350" s="173"/>
      <c r="O350" s="173"/>
      <c r="P350" s="173"/>
      <c r="Q350" s="173"/>
      <c r="R350" s="173"/>
      <c r="S350" s="173"/>
      <c r="T350" s="173"/>
      <c r="U350" s="173"/>
      <c r="V350" s="173"/>
      <c r="W350" s="173"/>
      <c r="X350" s="173"/>
      <c r="Y350" s="173"/>
      <c r="Z350" s="173"/>
    </row>
    <row r="351" spans="1:26" ht="15">
      <c r="A351" s="166"/>
      <c r="B351" s="167"/>
      <c r="C351" s="168"/>
      <c r="D351" s="169"/>
      <c r="E351" s="167"/>
      <c r="F351" s="167"/>
      <c r="G351" s="167"/>
      <c r="H351" s="173"/>
      <c r="I351" s="173"/>
      <c r="J351" s="173"/>
      <c r="K351" s="173"/>
      <c r="L351" s="173"/>
      <c r="M351" s="173"/>
      <c r="N351" s="173"/>
      <c r="O351" s="173"/>
      <c r="P351" s="173"/>
      <c r="Q351" s="173"/>
      <c r="R351" s="173"/>
      <c r="S351" s="173"/>
      <c r="T351" s="173"/>
      <c r="U351" s="173"/>
      <c r="V351" s="173"/>
      <c r="W351" s="173"/>
      <c r="X351" s="173"/>
      <c r="Y351" s="173"/>
      <c r="Z351" s="173"/>
    </row>
    <row r="352" spans="1:26" ht="15">
      <c r="A352" s="166"/>
      <c r="B352" s="167"/>
      <c r="C352" s="168"/>
      <c r="D352" s="169"/>
      <c r="E352" s="167"/>
      <c r="F352" s="167"/>
      <c r="G352" s="167"/>
      <c r="H352" s="173"/>
      <c r="I352" s="173"/>
      <c r="J352" s="173"/>
      <c r="K352" s="173"/>
      <c r="L352" s="173"/>
      <c r="M352" s="173"/>
      <c r="N352" s="173"/>
      <c r="O352" s="173"/>
      <c r="P352" s="173"/>
      <c r="Q352" s="173"/>
      <c r="R352" s="173"/>
      <c r="S352" s="173"/>
      <c r="T352" s="173"/>
      <c r="U352" s="173"/>
      <c r="V352" s="173"/>
      <c r="W352" s="173"/>
      <c r="X352" s="173"/>
      <c r="Y352" s="173"/>
      <c r="Z352" s="173"/>
    </row>
    <row r="353" spans="1:26" ht="15">
      <c r="A353" s="166"/>
      <c r="B353" s="167"/>
      <c r="C353" s="168"/>
      <c r="D353" s="169"/>
      <c r="E353" s="167"/>
      <c r="F353" s="167"/>
      <c r="G353" s="167"/>
      <c r="H353" s="173"/>
      <c r="I353" s="173"/>
      <c r="J353" s="173"/>
      <c r="K353" s="173"/>
      <c r="L353" s="173"/>
      <c r="M353" s="173"/>
      <c r="N353" s="173"/>
      <c r="O353" s="173"/>
      <c r="P353" s="173"/>
      <c r="Q353" s="173"/>
      <c r="R353" s="173"/>
      <c r="S353" s="173"/>
      <c r="T353" s="173"/>
      <c r="U353" s="173"/>
      <c r="V353" s="173"/>
      <c r="W353" s="173"/>
      <c r="X353" s="173"/>
      <c r="Y353" s="173"/>
      <c r="Z353" s="173"/>
    </row>
    <row r="354" spans="1:26" ht="15">
      <c r="A354" s="166"/>
      <c r="B354" s="167"/>
      <c r="C354" s="168"/>
      <c r="D354" s="169"/>
      <c r="E354" s="167"/>
      <c r="F354" s="167"/>
      <c r="G354" s="167"/>
      <c r="H354" s="173"/>
      <c r="I354" s="173"/>
      <c r="J354" s="173"/>
      <c r="K354" s="173"/>
      <c r="L354" s="173"/>
      <c r="M354" s="173"/>
      <c r="N354" s="173"/>
      <c r="O354" s="173"/>
      <c r="P354" s="173"/>
      <c r="Q354" s="173"/>
      <c r="R354" s="173"/>
      <c r="S354" s="173"/>
      <c r="T354" s="173"/>
      <c r="U354" s="173"/>
      <c r="V354" s="173"/>
      <c r="W354" s="173"/>
      <c r="X354" s="173"/>
      <c r="Y354" s="173"/>
      <c r="Z354" s="173"/>
    </row>
    <row r="355" spans="1:26" ht="15">
      <c r="A355" s="166"/>
      <c r="B355" s="167"/>
      <c r="C355" s="168"/>
      <c r="D355" s="169"/>
      <c r="E355" s="167"/>
      <c r="F355" s="167"/>
      <c r="G355" s="167"/>
      <c r="H355" s="173"/>
      <c r="I355" s="173"/>
      <c r="J355" s="173"/>
      <c r="K355" s="173"/>
      <c r="L355" s="173"/>
      <c r="M355" s="173"/>
      <c r="N355" s="173"/>
      <c r="O355" s="173"/>
      <c r="P355" s="173"/>
      <c r="Q355" s="173"/>
      <c r="R355" s="173"/>
      <c r="S355" s="173"/>
      <c r="T355" s="173"/>
      <c r="U355" s="173"/>
      <c r="V355" s="173"/>
      <c r="W355" s="173"/>
      <c r="X355" s="173"/>
      <c r="Y355" s="173"/>
      <c r="Z355" s="173"/>
    </row>
    <row r="356" spans="1:26" ht="15">
      <c r="A356" s="166"/>
      <c r="B356" s="167"/>
      <c r="C356" s="168"/>
      <c r="D356" s="169"/>
      <c r="E356" s="167"/>
      <c r="F356" s="167"/>
      <c r="G356" s="167"/>
      <c r="H356" s="173"/>
      <c r="I356" s="173"/>
      <c r="J356" s="173"/>
      <c r="K356" s="173"/>
      <c r="L356" s="173"/>
      <c r="M356" s="173"/>
      <c r="N356" s="173"/>
      <c r="O356" s="173"/>
      <c r="P356" s="173"/>
      <c r="Q356" s="173"/>
      <c r="R356" s="173"/>
      <c r="S356" s="173"/>
      <c r="T356" s="173"/>
      <c r="U356" s="173"/>
      <c r="V356" s="173"/>
      <c r="W356" s="173"/>
      <c r="X356" s="173"/>
      <c r="Y356" s="173"/>
      <c r="Z356" s="173"/>
    </row>
    <row r="357" spans="1:26" ht="15">
      <c r="A357" s="166"/>
      <c r="B357" s="167"/>
      <c r="C357" s="168"/>
      <c r="D357" s="169"/>
      <c r="E357" s="167"/>
      <c r="F357" s="167"/>
      <c r="G357" s="167"/>
      <c r="H357" s="173"/>
      <c r="I357" s="173"/>
      <c r="J357" s="173"/>
      <c r="K357" s="173"/>
      <c r="L357" s="173"/>
      <c r="M357" s="173"/>
      <c r="N357" s="173"/>
      <c r="O357" s="173"/>
      <c r="P357" s="173"/>
      <c r="Q357" s="173"/>
      <c r="R357" s="173"/>
      <c r="S357" s="173"/>
      <c r="T357" s="173"/>
      <c r="U357" s="173"/>
      <c r="V357" s="173"/>
      <c r="W357" s="173"/>
      <c r="X357" s="173"/>
      <c r="Y357" s="173"/>
      <c r="Z357" s="173"/>
    </row>
    <row r="358" spans="1:26" ht="15">
      <c r="A358" s="166"/>
      <c r="B358" s="167"/>
      <c r="C358" s="168"/>
      <c r="D358" s="169"/>
      <c r="E358" s="167"/>
      <c r="F358" s="167"/>
      <c r="G358" s="167"/>
      <c r="H358" s="173"/>
      <c r="I358" s="173"/>
      <c r="J358" s="173"/>
      <c r="K358" s="173"/>
      <c r="L358" s="173"/>
      <c r="M358" s="173"/>
      <c r="N358" s="173"/>
      <c r="O358" s="173"/>
      <c r="P358" s="173"/>
      <c r="Q358" s="173"/>
      <c r="R358" s="173"/>
      <c r="S358" s="173"/>
      <c r="T358" s="173"/>
      <c r="U358" s="173"/>
      <c r="V358" s="173"/>
      <c r="W358" s="173"/>
      <c r="X358" s="173"/>
      <c r="Y358" s="173"/>
      <c r="Z358" s="173"/>
    </row>
    <row r="359" spans="1:26" ht="15">
      <c r="A359" s="166"/>
      <c r="B359" s="167"/>
      <c r="C359" s="168"/>
      <c r="D359" s="169"/>
      <c r="E359" s="167"/>
      <c r="F359" s="167"/>
      <c r="G359" s="167"/>
      <c r="H359" s="173"/>
      <c r="I359" s="173"/>
      <c r="J359" s="173"/>
      <c r="K359" s="173"/>
      <c r="L359" s="173"/>
      <c r="M359" s="173"/>
      <c r="N359" s="173"/>
      <c r="O359" s="173"/>
      <c r="P359" s="173"/>
      <c r="Q359" s="173"/>
      <c r="R359" s="173"/>
      <c r="S359" s="173"/>
      <c r="T359" s="173"/>
      <c r="U359" s="173"/>
      <c r="V359" s="173"/>
      <c r="W359" s="173"/>
      <c r="X359" s="173"/>
      <c r="Y359" s="173"/>
      <c r="Z359" s="173"/>
    </row>
    <row r="360" spans="1:26" ht="15">
      <c r="A360" s="166"/>
      <c r="B360" s="167"/>
      <c r="C360" s="168"/>
      <c r="D360" s="169"/>
      <c r="E360" s="167"/>
      <c r="F360" s="167"/>
      <c r="G360" s="167"/>
      <c r="H360" s="173"/>
      <c r="I360" s="173"/>
      <c r="J360" s="173"/>
      <c r="K360" s="173"/>
      <c r="L360" s="173"/>
      <c r="M360" s="173"/>
      <c r="N360" s="173"/>
      <c r="O360" s="173"/>
      <c r="P360" s="173"/>
      <c r="Q360" s="173"/>
      <c r="R360" s="173"/>
      <c r="S360" s="173"/>
      <c r="T360" s="173"/>
      <c r="U360" s="173"/>
      <c r="V360" s="173"/>
      <c r="W360" s="173"/>
      <c r="X360" s="173"/>
      <c r="Y360" s="173"/>
      <c r="Z360" s="173"/>
    </row>
    <row r="361" spans="1:26" ht="15">
      <c r="A361" s="166"/>
      <c r="B361" s="167"/>
      <c r="C361" s="168"/>
      <c r="D361" s="169"/>
      <c r="E361" s="167"/>
      <c r="F361" s="167"/>
      <c r="G361" s="167"/>
      <c r="H361" s="173"/>
      <c r="I361" s="173"/>
      <c r="J361" s="173"/>
      <c r="K361" s="173"/>
      <c r="L361" s="173"/>
      <c r="M361" s="173"/>
      <c r="N361" s="173"/>
      <c r="O361" s="173"/>
      <c r="P361" s="173"/>
      <c r="Q361" s="173"/>
      <c r="R361" s="173"/>
      <c r="S361" s="173"/>
      <c r="T361" s="173"/>
      <c r="U361" s="173"/>
      <c r="V361" s="173"/>
      <c r="W361" s="173"/>
      <c r="X361" s="173"/>
      <c r="Y361" s="173"/>
      <c r="Z361" s="173"/>
    </row>
    <row r="362" spans="1:26" ht="15">
      <c r="A362" s="166"/>
      <c r="B362" s="167"/>
      <c r="C362" s="168"/>
      <c r="D362" s="169"/>
      <c r="E362" s="167"/>
      <c r="F362" s="167"/>
      <c r="G362" s="167"/>
      <c r="H362" s="173"/>
      <c r="I362" s="173"/>
      <c r="J362" s="173"/>
      <c r="K362" s="173"/>
      <c r="L362" s="173"/>
      <c r="M362" s="173"/>
      <c r="N362" s="173"/>
      <c r="O362" s="173"/>
      <c r="P362" s="173"/>
      <c r="Q362" s="173"/>
      <c r="R362" s="173"/>
      <c r="S362" s="173"/>
      <c r="T362" s="173"/>
      <c r="U362" s="173"/>
      <c r="V362" s="173"/>
      <c r="W362" s="173"/>
      <c r="X362" s="173"/>
      <c r="Y362" s="173"/>
      <c r="Z362" s="173"/>
    </row>
    <row r="363" spans="1:26" ht="15">
      <c r="A363" s="166"/>
      <c r="B363" s="167"/>
      <c r="C363" s="168"/>
      <c r="D363" s="169"/>
      <c r="E363" s="167"/>
      <c r="F363" s="167"/>
      <c r="G363" s="167"/>
      <c r="H363" s="173"/>
      <c r="I363" s="173"/>
      <c r="J363" s="173"/>
      <c r="K363" s="173"/>
      <c r="L363" s="173"/>
      <c r="M363" s="173"/>
      <c r="N363" s="173"/>
      <c r="O363" s="173"/>
      <c r="P363" s="173"/>
      <c r="Q363" s="173"/>
      <c r="R363" s="173"/>
      <c r="S363" s="173"/>
      <c r="T363" s="173"/>
      <c r="U363" s="173"/>
      <c r="V363" s="173"/>
      <c r="W363" s="173"/>
      <c r="X363" s="173"/>
      <c r="Y363" s="173"/>
      <c r="Z363" s="173"/>
    </row>
    <row r="364" spans="1:26" ht="15">
      <c r="A364" s="166"/>
      <c r="B364" s="167"/>
      <c r="C364" s="168"/>
      <c r="D364" s="169"/>
      <c r="E364" s="167"/>
      <c r="F364" s="167"/>
      <c r="G364" s="167"/>
      <c r="H364" s="173"/>
      <c r="I364" s="173"/>
      <c r="J364" s="173"/>
      <c r="K364" s="173"/>
      <c r="L364" s="173"/>
      <c r="M364" s="173"/>
      <c r="N364" s="173"/>
      <c r="O364" s="173"/>
      <c r="P364" s="173"/>
      <c r="Q364" s="173"/>
      <c r="R364" s="173"/>
      <c r="S364" s="173"/>
      <c r="T364" s="173"/>
      <c r="U364" s="173"/>
      <c r="V364" s="173"/>
      <c r="W364" s="173"/>
      <c r="X364" s="173"/>
      <c r="Y364" s="173"/>
      <c r="Z364" s="173"/>
    </row>
    <row r="365" spans="1:26" ht="15">
      <c r="A365" s="166"/>
      <c r="B365" s="167"/>
      <c r="C365" s="168"/>
      <c r="D365" s="169"/>
      <c r="E365" s="167"/>
      <c r="F365" s="167"/>
      <c r="G365" s="167"/>
      <c r="H365" s="173"/>
      <c r="I365" s="173"/>
      <c r="J365" s="173"/>
      <c r="K365" s="173"/>
      <c r="L365" s="173"/>
      <c r="M365" s="173"/>
      <c r="N365" s="173"/>
      <c r="O365" s="173"/>
      <c r="P365" s="173"/>
      <c r="Q365" s="173"/>
      <c r="R365" s="173"/>
      <c r="S365" s="173"/>
      <c r="T365" s="173"/>
      <c r="U365" s="173"/>
      <c r="V365" s="173"/>
      <c r="W365" s="173"/>
      <c r="X365" s="173"/>
      <c r="Y365" s="173"/>
      <c r="Z365" s="173"/>
    </row>
    <row r="366" spans="1:26" ht="15">
      <c r="A366" s="166"/>
      <c r="B366" s="167"/>
      <c r="C366" s="168"/>
      <c r="D366" s="169"/>
      <c r="E366" s="167"/>
      <c r="F366" s="167"/>
      <c r="G366" s="167"/>
      <c r="H366" s="173"/>
      <c r="I366" s="173"/>
      <c r="J366" s="173"/>
      <c r="K366" s="173"/>
      <c r="L366" s="173"/>
      <c r="M366" s="173"/>
      <c r="N366" s="173"/>
      <c r="O366" s="173"/>
      <c r="P366" s="173"/>
      <c r="Q366" s="173"/>
      <c r="R366" s="173"/>
      <c r="S366" s="173"/>
      <c r="T366" s="173"/>
      <c r="U366" s="173"/>
      <c r="V366" s="173"/>
      <c r="W366" s="173"/>
      <c r="X366" s="173"/>
      <c r="Y366" s="173"/>
      <c r="Z366" s="173"/>
    </row>
    <row r="367" spans="1:26" ht="15">
      <c r="A367" s="166"/>
      <c r="B367" s="167"/>
      <c r="C367" s="168"/>
      <c r="D367" s="169"/>
      <c r="E367" s="167"/>
      <c r="F367" s="167"/>
      <c r="G367" s="167"/>
      <c r="H367" s="173"/>
      <c r="I367" s="173"/>
      <c r="J367" s="173"/>
      <c r="K367" s="173"/>
      <c r="L367" s="173"/>
      <c r="M367" s="173"/>
      <c r="N367" s="173"/>
      <c r="O367" s="173"/>
      <c r="P367" s="173"/>
      <c r="Q367" s="173"/>
      <c r="R367" s="173"/>
      <c r="S367" s="173"/>
      <c r="T367" s="173"/>
      <c r="U367" s="173"/>
      <c r="V367" s="173"/>
      <c r="W367" s="173"/>
      <c r="X367" s="173"/>
      <c r="Y367" s="173"/>
      <c r="Z367" s="173"/>
    </row>
    <row r="368" spans="1:26" ht="15">
      <c r="A368" s="166"/>
      <c r="B368" s="167"/>
      <c r="C368" s="168"/>
      <c r="D368" s="169"/>
      <c r="E368" s="167"/>
      <c r="F368" s="167"/>
      <c r="G368" s="167"/>
      <c r="H368" s="173"/>
      <c r="I368" s="173"/>
      <c r="J368" s="173"/>
      <c r="K368" s="173"/>
      <c r="L368" s="173"/>
      <c r="M368" s="173"/>
      <c r="N368" s="173"/>
      <c r="O368" s="173"/>
      <c r="P368" s="173"/>
      <c r="Q368" s="173"/>
      <c r="R368" s="173"/>
      <c r="S368" s="173"/>
      <c r="T368" s="173"/>
      <c r="U368" s="173"/>
      <c r="V368" s="173"/>
      <c r="W368" s="173"/>
      <c r="X368" s="173"/>
      <c r="Y368" s="173"/>
      <c r="Z368" s="173"/>
    </row>
    <row r="369" spans="1:26" ht="15">
      <c r="A369" s="166"/>
      <c r="B369" s="167"/>
      <c r="C369" s="168"/>
      <c r="D369" s="169"/>
      <c r="E369" s="167"/>
      <c r="F369" s="167"/>
      <c r="G369" s="167"/>
      <c r="H369" s="173"/>
      <c r="I369" s="173"/>
      <c r="J369" s="173"/>
      <c r="K369" s="173"/>
      <c r="L369" s="173"/>
      <c r="M369" s="173"/>
      <c r="N369" s="173"/>
      <c r="O369" s="173"/>
      <c r="P369" s="173"/>
      <c r="Q369" s="173"/>
      <c r="R369" s="173"/>
      <c r="S369" s="173"/>
      <c r="T369" s="173"/>
      <c r="U369" s="173"/>
      <c r="V369" s="173"/>
      <c r="W369" s="173"/>
      <c r="X369" s="173"/>
      <c r="Y369" s="173"/>
      <c r="Z369" s="173"/>
    </row>
    <row r="370" spans="1:26" ht="15">
      <c r="A370" s="166"/>
      <c r="B370" s="167"/>
      <c r="C370" s="168"/>
      <c r="D370" s="169"/>
      <c r="E370" s="167"/>
      <c r="F370" s="167"/>
      <c r="G370" s="167"/>
      <c r="H370" s="173"/>
      <c r="I370" s="173"/>
      <c r="J370" s="173"/>
      <c r="K370" s="173"/>
      <c r="L370" s="173"/>
      <c r="M370" s="173"/>
      <c r="N370" s="173"/>
      <c r="O370" s="173"/>
      <c r="P370" s="173"/>
      <c r="Q370" s="173"/>
      <c r="R370" s="173"/>
      <c r="S370" s="173"/>
      <c r="T370" s="173"/>
      <c r="U370" s="173"/>
      <c r="V370" s="173"/>
      <c r="W370" s="173"/>
      <c r="X370" s="173"/>
      <c r="Y370" s="173"/>
      <c r="Z370" s="173"/>
    </row>
    <row r="371" spans="1:26" ht="15">
      <c r="A371" s="166"/>
      <c r="B371" s="167"/>
      <c r="C371" s="168"/>
      <c r="D371" s="169"/>
      <c r="E371" s="167"/>
      <c r="F371" s="167"/>
      <c r="G371" s="167"/>
      <c r="H371" s="173"/>
      <c r="I371" s="173"/>
      <c r="J371" s="173"/>
      <c r="K371" s="173"/>
      <c r="L371" s="173"/>
      <c r="M371" s="173"/>
      <c r="N371" s="173"/>
      <c r="O371" s="173"/>
      <c r="P371" s="173"/>
      <c r="Q371" s="173"/>
      <c r="R371" s="173"/>
      <c r="S371" s="173"/>
      <c r="T371" s="173"/>
      <c r="U371" s="173"/>
      <c r="V371" s="173"/>
      <c r="W371" s="173"/>
      <c r="X371" s="173"/>
      <c r="Y371" s="173"/>
      <c r="Z371" s="173"/>
    </row>
    <row r="372" spans="1:26" ht="15">
      <c r="A372" s="166"/>
      <c r="B372" s="167"/>
      <c r="C372" s="168"/>
      <c r="D372" s="169"/>
      <c r="E372" s="167"/>
      <c r="F372" s="167"/>
      <c r="G372" s="167"/>
      <c r="H372" s="173"/>
      <c r="I372" s="173"/>
      <c r="J372" s="173"/>
      <c r="K372" s="173"/>
      <c r="L372" s="173"/>
      <c r="M372" s="173"/>
      <c r="N372" s="173"/>
      <c r="O372" s="173"/>
      <c r="P372" s="173"/>
      <c r="Q372" s="173"/>
      <c r="R372" s="173"/>
      <c r="S372" s="173"/>
      <c r="T372" s="173"/>
      <c r="U372" s="173"/>
      <c r="V372" s="173"/>
      <c r="W372" s="173"/>
      <c r="X372" s="173"/>
      <c r="Y372" s="173"/>
      <c r="Z372" s="173"/>
    </row>
    <row r="373" spans="1:26" ht="15">
      <c r="A373" s="166"/>
      <c r="B373" s="167"/>
      <c r="C373" s="168"/>
      <c r="D373" s="169"/>
      <c r="E373" s="167"/>
      <c r="F373" s="167"/>
      <c r="G373" s="167"/>
      <c r="H373" s="173"/>
      <c r="I373" s="173"/>
      <c r="J373" s="173"/>
      <c r="K373" s="173"/>
      <c r="L373" s="173"/>
      <c r="M373" s="173"/>
      <c r="N373" s="173"/>
      <c r="O373" s="173"/>
      <c r="P373" s="173"/>
      <c r="Q373" s="173"/>
      <c r="R373" s="173"/>
      <c r="S373" s="173"/>
      <c r="T373" s="173"/>
      <c r="U373" s="173"/>
      <c r="V373" s="173"/>
      <c r="W373" s="173"/>
      <c r="X373" s="173"/>
      <c r="Y373" s="173"/>
      <c r="Z373" s="173"/>
    </row>
    <row r="374" spans="1:26" ht="15">
      <c r="A374" s="166"/>
      <c r="B374" s="167"/>
      <c r="C374" s="168"/>
      <c r="D374" s="169"/>
      <c r="E374" s="167"/>
      <c r="F374" s="167"/>
      <c r="G374" s="167"/>
      <c r="H374" s="173"/>
      <c r="I374" s="173"/>
      <c r="J374" s="173"/>
      <c r="K374" s="173"/>
      <c r="L374" s="173"/>
      <c r="M374" s="173"/>
      <c r="N374" s="173"/>
      <c r="O374" s="173"/>
      <c r="P374" s="173"/>
      <c r="Q374" s="173"/>
      <c r="R374" s="173"/>
      <c r="S374" s="173"/>
      <c r="T374" s="173"/>
      <c r="U374" s="173"/>
      <c r="V374" s="173"/>
      <c r="W374" s="173"/>
      <c r="X374" s="173"/>
      <c r="Y374" s="173"/>
      <c r="Z374" s="173"/>
    </row>
    <row r="375" spans="1:26" ht="15">
      <c r="A375" s="166"/>
      <c r="B375" s="167"/>
      <c r="C375" s="168"/>
      <c r="D375" s="169"/>
      <c r="E375" s="167"/>
      <c r="F375" s="167"/>
      <c r="G375" s="167"/>
      <c r="H375" s="173"/>
      <c r="I375" s="173"/>
      <c r="J375" s="173"/>
      <c r="K375" s="173"/>
      <c r="L375" s="173"/>
      <c r="M375" s="173"/>
      <c r="N375" s="173"/>
      <c r="O375" s="173"/>
      <c r="P375" s="173"/>
      <c r="Q375" s="173"/>
      <c r="R375" s="173"/>
      <c r="S375" s="173"/>
      <c r="T375" s="173"/>
      <c r="U375" s="173"/>
      <c r="V375" s="173"/>
      <c r="W375" s="173"/>
      <c r="X375" s="173"/>
      <c r="Y375" s="173"/>
      <c r="Z375" s="173"/>
    </row>
    <row r="376" spans="1:26" ht="15">
      <c r="A376" s="166"/>
      <c r="B376" s="167"/>
      <c r="C376" s="168"/>
      <c r="D376" s="169"/>
      <c r="E376" s="167"/>
      <c r="F376" s="167"/>
      <c r="G376" s="167"/>
      <c r="H376" s="173"/>
      <c r="I376" s="173"/>
      <c r="J376" s="173"/>
      <c r="K376" s="173"/>
      <c r="L376" s="173"/>
      <c r="M376" s="173"/>
      <c r="N376" s="173"/>
      <c r="O376" s="173"/>
      <c r="P376" s="173"/>
      <c r="Q376" s="173"/>
      <c r="R376" s="173"/>
      <c r="S376" s="173"/>
      <c r="T376" s="173"/>
      <c r="U376" s="173"/>
      <c r="V376" s="173"/>
      <c r="W376" s="173"/>
      <c r="X376" s="173"/>
      <c r="Y376" s="173"/>
      <c r="Z376" s="173"/>
    </row>
    <row r="377" spans="1:26" ht="15">
      <c r="A377" s="166"/>
      <c r="B377" s="167"/>
      <c r="C377" s="168"/>
      <c r="D377" s="169"/>
      <c r="E377" s="167"/>
      <c r="F377" s="167"/>
      <c r="G377" s="167"/>
      <c r="H377" s="173"/>
      <c r="I377" s="173"/>
      <c r="J377" s="173"/>
      <c r="K377" s="173"/>
      <c r="L377" s="173"/>
      <c r="M377" s="173"/>
      <c r="N377" s="173"/>
      <c r="O377" s="173"/>
      <c r="P377" s="173"/>
      <c r="Q377" s="173"/>
      <c r="R377" s="173"/>
      <c r="S377" s="173"/>
      <c r="T377" s="173"/>
      <c r="U377" s="173"/>
      <c r="V377" s="173"/>
      <c r="W377" s="173"/>
      <c r="X377" s="173"/>
      <c r="Y377" s="173"/>
      <c r="Z377" s="173"/>
    </row>
    <row r="378" spans="1:26" ht="15">
      <c r="A378" s="166"/>
      <c r="B378" s="167"/>
      <c r="C378" s="168"/>
      <c r="D378" s="169"/>
      <c r="E378" s="167"/>
      <c r="F378" s="167"/>
      <c r="G378" s="167"/>
      <c r="H378" s="173"/>
      <c r="I378" s="173"/>
      <c r="J378" s="173"/>
      <c r="K378" s="173"/>
      <c r="L378" s="173"/>
      <c r="M378" s="173"/>
      <c r="N378" s="173"/>
      <c r="O378" s="173"/>
      <c r="P378" s="173"/>
      <c r="Q378" s="173"/>
      <c r="R378" s="173"/>
      <c r="S378" s="173"/>
      <c r="T378" s="173"/>
      <c r="U378" s="173"/>
      <c r="V378" s="173"/>
      <c r="W378" s="173"/>
      <c r="X378" s="173"/>
      <c r="Y378" s="173"/>
      <c r="Z378" s="173"/>
    </row>
    <row r="379" spans="1:26" ht="15">
      <c r="A379" s="166"/>
      <c r="B379" s="167"/>
      <c r="C379" s="168"/>
      <c r="D379" s="169"/>
      <c r="E379" s="167"/>
      <c r="F379" s="167"/>
      <c r="G379" s="167"/>
      <c r="H379" s="173"/>
      <c r="I379" s="173"/>
      <c r="J379" s="173"/>
      <c r="K379" s="173"/>
      <c r="L379" s="173"/>
      <c r="M379" s="173"/>
      <c r="N379" s="173"/>
      <c r="O379" s="173"/>
      <c r="P379" s="173"/>
      <c r="Q379" s="173"/>
      <c r="R379" s="173"/>
      <c r="S379" s="173"/>
      <c r="T379" s="173"/>
      <c r="U379" s="173"/>
      <c r="V379" s="173"/>
      <c r="W379" s="173"/>
      <c r="X379" s="173"/>
      <c r="Y379" s="173"/>
      <c r="Z379" s="173"/>
    </row>
    <row r="380" spans="1:26" ht="15">
      <c r="A380" s="166"/>
      <c r="B380" s="167"/>
      <c r="C380" s="168"/>
      <c r="D380" s="169"/>
      <c r="E380" s="167"/>
      <c r="F380" s="167"/>
      <c r="G380" s="167"/>
      <c r="H380" s="173"/>
      <c r="I380" s="173"/>
      <c r="J380" s="173"/>
      <c r="K380" s="173"/>
      <c r="L380" s="173"/>
      <c r="M380" s="173"/>
      <c r="N380" s="173"/>
      <c r="O380" s="173"/>
      <c r="P380" s="173"/>
      <c r="Q380" s="173"/>
      <c r="R380" s="173"/>
      <c r="S380" s="173"/>
      <c r="T380" s="173"/>
      <c r="U380" s="173"/>
      <c r="V380" s="173"/>
      <c r="W380" s="173"/>
      <c r="X380" s="173"/>
      <c r="Y380" s="173"/>
      <c r="Z380" s="173"/>
    </row>
    <row r="381" spans="1:26" ht="15">
      <c r="A381" s="166"/>
      <c r="B381" s="167"/>
      <c r="C381" s="168"/>
      <c r="D381" s="169"/>
      <c r="E381" s="167"/>
      <c r="F381" s="167"/>
      <c r="G381" s="167"/>
      <c r="H381" s="173"/>
      <c r="I381" s="173"/>
      <c r="J381" s="173"/>
      <c r="K381" s="173"/>
      <c r="L381" s="173"/>
      <c r="M381" s="173"/>
      <c r="N381" s="173"/>
      <c r="O381" s="173"/>
      <c r="P381" s="173"/>
      <c r="Q381" s="173"/>
      <c r="R381" s="173"/>
      <c r="S381" s="173"/>
      <c r="T381" s="173"/>
      <c r="U381" s="173"/>
      <c r="V381" s="173"/>
      <c r="W381" s="173"/>
      <c r="X381" s="173"/>
      <c r="Y381" s="173"/>
      <c r="Z381" s="173"/>
    </row>
    <row r="382" spans="1:26" ht="15">
      <c r="A382" s="166"/>
      <c r="B382" s="167"/>
      <c r="C382" s="168"/>
      <c r="D382" s="169"/>
      <c r="E382" s="167"/>
      <c r="F382" s="167"/>
      <c r="G382" s="167"/>
      <c r="H382" s="173"/>
      <c r="I382" s="173"/>
      <c r="J382" s="173"/>
      <c r="K382" s="173"/>
      <c r="L382" s="173"/>
      <c r="M382" s="173"/>
      <c r="N382" s="173"/>
      <c r="O382" s="173"/>
      <c r="P382" s="173"/>
      <c r="Q382" s="173"/>
      <c r="R382" s="173"/>
      <c r="S382" s="173"/>
      <c r="T382" s="173"/>
      <c r="U382" s="173"/>
      <c r="V382" s="173"/>
      <c r="W382" s="173"/>
      <c r="X382" s="173"/>
      <c r="Y382" s="173"/>
      <c r="Z382" s="173"/>
    </row>
    <row r="383" spans="1:26" ht="15">
      <c r="A383" s="166"/>
      <c r="B383" s="167"/>
      <c r="C383" s="168"/>
      <c r="D383" s="169"/>
      <c r="E383" s="167"/>
      <c r="F383" s="167"/>
      <c r="G383" s="167"/>
      <c r="H383" s="173"/>
      <c r="I383" s="173"/>
      <c r="J383" s="173"/>
      <c r="K383" s="173"/>
      <c r="L383" s="173"/>
      <c r="M383" s="173"/>
      <c r="N383" s="173"/>
      <c r="O383" s="173"/>
      <c r="P383" s="173"/>
      <c r="Q383" s="173"/>
      <c r="R383" s="173"/>
      <c r="S383" s="173"/>
      <c r="T383" s="173"/>
      <c r="U383" s="173"/>
      <c r="V383" s="173"/>
      <c r="W383" s="173"/>
      <c r="X383" s="173"/>
      <c r="Y383" s="173"/>
      <c r="Z383" s="173"/>
    </row>
    <row r="384" spans="1:26" ht="15">
      <c r="A384" s="166"/>
      <c r="B384" s="167"/>
      <c r="C384" s="168"/>
      <c r="D384" s="169"/>
      <c r="E384" s="167"/>
      <c r="F384" s="167"/>
      <c r="G384" s="167"/>
      <c r="H384" s="173"/>
      <c r="I384" s="173"/>
      <c r="J384" s="173"/>
      <c r="K384" s="173"/>
      <c r="L384" s="173"/>
      <c r="M384" s="173"/>
      <c r="N384" s="173"/>
      <c r="O384" s="173"/>
      <c r="P384" s="173"/>
      <c r="Q384" s="173"/>
      <c r="R384" s="173"/>
      <c r="S384" s="173"/>
      <c r="T384" s="173"/>
      <c r="U384" s="173"/>
      <c r="V384" s="173"/>
      <c r="W384" s="173"/>
      <c r="X384" s="173"/>
      <c r="Y384" s="173"/>
      <c r="Z384" s="173"/>
    </row>
    <row r="385" spans="1:26" ht="15">
      <c r="A385" s="166"/>
      <c r="B385" s="167"/>
      <c r="C385" s="168"/>
      <c r="D385" s="169"/>
      <c r="E385" s="167"/>
      <c r="F385" s="167"/>
      <c r="G385" s="167"/>
      <c r="H385" s="173"/>
      <c r="I385" s="173"/>
      <c r="J385" s="173"/>
      <c r="K385" s="173"/>
      <c r="L385" s="173"/>
      <c r="M385" s="173"/>
      <c r="N385" s="173"/>
      <c r="O385" s="173"/>
      <c r="P385" s="173"/>
      <c r="Q385" s="173"/>
      <c r="R385" s="173"/>
      <c r="S385" s="173"/>
      <c r="T385" s="173"/>
      <c r="U385" s="173"/>
      <c r="V385" s="173"/>
      <c r="W385" s="173"/>
      <c r="X385" s="173"/>
      <c r="Y385" s="173"/>
      <c r="Z385" s="173"/>
    </row>
    <row r="386" spans="1:26" ht="15">
      <c r="A386" s="166"/>
      <c r="B386" s="167"/>
      <c r="C386" s="168"/>
      <c r="D386" s="169"/>
      <c r="E386" s="167"/>
      <c r="F386" s="167"/>
      <c r="G386" s="167"/>
      <c r="H386" s="173"/>
      <c r="I386" s="173"/>
      <c r="J386" s="173"/>
      <c r="K386" s="173"/>
      <c r="L386" s="173"/>
      <c r="M386" s="173"/>
      <c r="N386" s="173"/>
      <c r="O386" s="173"/>
      <c r="P386" s="173"/>
      <c r="Q386" s="173"/>
      <c r="R386" s="173"/>
      <c r="S386" s="173"/>
      <c r="T386" s="173"/>
      <c r="U386" s="173"/>
      <c r="V386" s="173"/>
      <c r="W386" s="173"/>
      <c r="X386" s="173"/>
      <c r="Y386" s="173"/>
      <c r="Z386" s="173"/>
    </row>
    <row r="387" spans="1:26" ht="15">
      <c r="A387" s="166"/>
      <c r="B387" s="167"/>
      <c r="C387" s="168"/>
      <c r="D387" s="169"/>
      <c r="E387" s="167"/>
      <c r="F387" s="167"/>
      <c r="G387" s="167"/>
      <c r="H387" s="173"/>
      <c r="I387" s="173"/>
      <c r="J387" s="173"/>
      <c r="K387" s="173"/>
      <c r="L387" s="173"/>
      <c r="M387" s="173"/>
      <c r="N387" s="173"/>
      <c r="O387" s="173"/>
      <c r="P387" s="173"/>
      <c r="Q387" s="173"/>
      <c r="R387" s="173"/>
      <c r="S387" s="173"/>
      <c r="T387" s="173"/>
      <c r="U387" s="173"/>
      <c r="V387" s="173"/>
      <c r="W387" s="173"/>
      <c r="X387" s="173"/>
      <c r="Y387" s="173"/>
      <c r="Z387" s="173"/>
    </row>
    <row r="388" spans="1:26" ht="15">
      <c r="A388" s="166"/>
      <c r="B388" s="167"/>
      <c r="C388" s="168"/>
      <c r="D388" s="169"/>
      <c r="E388" s="167"/>
      <c r="F388" s="167"/>
      <c r="G388" s="167"/>
      <c r="H388" s="173"/>
      <c r="I388" s="173"/>
      <c r="J388" s="173"/>
      <c r="K388" s="173"/>
      <c r="L388" s="173"/>
      <c r="M388" s="173"/>
      <c r="N388" s="173"/>
      <c r="O388" s="173"/>
      <c r="P388" s="173"/>
      <c r="Q388" s="173"/>
      <c r="R388" s="173"/>
      <c r="S388" s="173"/>
      <c r="T388" s="173"/>
      <c r="U388" s="173"/>
      <c r="V388" s="173"/>
      <c r="W388" s="173"/>
      <c r="X388" s="173"/>
      <c r="Y388" s="173"/>
      <c r="Z388" s="173"/>
    </row>
    <row r="389" spans="1:26" ht="15">
      <c r="A389" s="166"/>
      <c r="B389" s="167"/>
      <c r="C389" s="168"/>
      <c r="D389" s="169"/>
      <c r="E389" s="167"/>
      <c r="F389" s="167"/>
      <c r="G389" s="167"/>
      <c r="H389" s="173"/>
      <c r="I389" s="173"/>
      <c r="J389" s="173"/>
      <c r="K389" s="173"/>
      <c r="L389" s="173"/>
      <c r="M389" s="173"/>
      <c r="N389" s="173"/>
      <c r="O389" s="173"/>
      <c r="P389" s="173"/>
      <c r="Q389" s="173"/>
      <c r="R389" s="173"/>
      <c r="S389" s="173"/>
      <c r="T389" s="173"/>
      <c r="U389" s="173"/>
      <c r="V389" s="173"/>
      <c r="W389" s="173"/>
      <c r="X389" s="173"/>
      <c r="Y389" s="173"/>
      <c r="Z389" s="173"/>
    </row>
    <row r="390" spans="1:26" ht="15">
      <c r="A390" s="166"/>
      <c r="B390" s="167"/>
      <c r="C390" s="168"/>
      <c r="D390" s="169"/>
      <c r="E390" s="167"/>
      <c r="F390" s="167"/>
      <c r="G390" s="167"/>
      <c r="H390" s="173"/>
      <c r="I390" s="173"/>
      <c r="J390" s="173"/>
      <c r="K390" s="173"/>
      <c r="L390" s="173"/>
      <c r="M390" s="173"/>
      <c r="N390" s="173"/>
      <c r="O390" s="173"/>
      <c r="P390" s="173"/>
      <c r="Q390" s="173"/>
      <c r="R390" s="173"/>
      <c r="S390" s="173"/>
      <c r="T390" s="173"/>
      <c r="U390" s="173"/>
      <c r="V390" s="173"/>
      <c r="W390" s="173"/>
      <c r="X390" s="173"/>
      <c r="Y390" s="173"/>
      <c r="Z390" s="173"/>
    </row>
    <row r="391" spans="1:26" ht="15">
      <c r="A391" s="166"/>
      <c r="B391" s="167"/>
      <c r="C391" s="168"/>
      <c r="D391" s="169"/>
      <c r="E391" s="167"/>
      <c r="F391" s="167"/>
      <c r="G391" s="167"/>
      <c r="H391" s="173"/>
      <c r="I391" s="173"/>
      <c r="J391" s="173"/>
      <c r="K391" s="173"/>
      <c r="L391" s="173"/>
      <c r="M391" s="173"/>
      <c r="N391" s="173"/>
      <c r="O391" s="173"/>
      <c r="P391" s="173"/>
      <c r="Q391" s="173"/>
      <c r="R391" s="173"/>
      <c r="S391" s="173"/>
      <c r="T391" s="173"/>
      <c r="U391" s="173"/>
      <c r="V391" s="173"/>
      <c r="W391" s="173"/>
      <c r="X391" s="173"/>
      <c r="Y391" s="173"/>
      <c r="Z391" s="173"/>
    </row>
    <row r="392" spans="1:26" ht="15">
      <c r="A392" s="166"/>
      <c r="B392" s="167"/>
      <c r="C392" s="168"/>
      <c r="D392" s="169"/>
      <c r="E392" s="167"/>
      <c r="F392" s="167"/>
      <c r="G392" s="167"/>
      <c r="H392" s="173"/>
      <c r="I392" s="173"/>
      <c r="J392" s="173"/>
      <c r="K392" s="173"/>
      <c r="L392" s="173"/>
      <c r="M392" s="173"/>
      <c r="N392" s="173"/>
      <c r="O392" s="173"/>
      <c r="P392" s="173"/>
      <c r="Q392" s="173"/>
      <c r="R392" s="173"/>
      <c r="S392" s="173"/>
      <c r="T392" s="173"/>
      <c r="U392" s="173"/>
      <c r="V392" s="173"/>
      <c r="W392" s="173"/>
      <c r="X392" s="173"/>
      <c r="Y392" s="173"/>
      <c r="Z392" s="173"/>
    </row>
    <row r="393" spans="1:26" ht="15">
      <c r="A393" s="166"/>
      <c r="B393" s="167"/>
      <c r="C393" s="168"/>
      <c r="D393" s="169"/>
      <c r="E393" s="167"/>
      <c r="F393" s="167"/>
      <c r="G393" s="167"/>
      <c r="H393" s="173"/>
      <c r="I393" s="173"/>
      <c r="J393" s="173"/>
      <c r="K393" s="173"/>
      <c r="L393" s="173"/>
      <c r="M393" s="173"/>
      <c r="N393" s="173"/>
      <c r="O393" s="173"/>
      <c r="P393" s="173"/>
      <c r="Q393" s="173"/>
      <c r="R393" s="173"/>
      <c r="S393" s="173"/>
      <c r="T393" s="173"/>
      <c r="U393" s="173"/>
      <c r="V393" s="173"/>
      <c r="W393" s="173"/>
      <c r="X393" s="173"/>
      <c r="Y393" s="173"/>
      <c r="Z393" s="173"/>
    </row>
    <row r="394" spans="1:26" ht="15">
      <c r="A394" s="166"/>
      <c r="B394" s="167"/>
      <c r="C394" s="168"/>
      <c r="D394" s="169"/>
      <c r="E394" s="167"/>
      <c r="F394" s="167"/>
      <c r="G394" s="167"/>
      <c r="H394" s="173"/>
      <c r="I394" s="173"/>
      <c r="J394" s="173"/>
      <c r="K394" s="173"/>
      <c r="L394" s="173"/>
      <c r="M394" s="173"/>
      <c r="N394" s="173"/>
      <c r="O394" s="173"/>
      <c r="P394" s="173"/>
      <c r="Q394" s="173"/>
      <c r="R394" s="173"/>
      <c r="S394" s="173"/>
      <c r="T394" s="173"/>
      <c r="U394" s="173"/>
      <c r="V394" s="173"/>
      <c r="W394" s="173"/>
      <c r="X394" s="173"/>
      <c r="Y394" s="173"/>
      <c r="Z394" s="173"/>
    </row>
    <row r="395" spans="1:26" ht="15">
      <c r="A395" s="166"/>
      <c r="B395" s="167"/>
      <c r="C395" s="168"/>
      <c r="D395" s="169"/>
      <c r="E395" s="167"/>
      <c r="F395" s="167"/>
      <c r="G395" s="167"/>
      <c r="H395" s="173"/>
      <c r="I395" s="173"/>
      <c r="J395" s="173"/>
      <c r="K395" s="173"/>
      <c r="L395" s="173"/>
      <c r="M395" s="173"/>
      <c r="N395" s="173"/>
      <c r="O395" s="173"/>
      <c r="P395" s="173"/>
      <c r="Q395" s="173"/>
      <c r="R395" s="173"/>
      <c r="S395" s="173"/>
      <c r="T395" s="173"/>
      <c r="U395" s="173"/>
      <c r="V395" s="173"/>
      <c r="W395" s="173"/>
      <c r="X395" s="173"/>
      <c r="Y395" s="173"/>
      <c r="Z395" s="173"/>
    </row>
    <row r="396" spans="1:26" ht="15">
      <c r="A396" s="166"/>
      <c r="B396" s="167"/>
      <c r="C396" s="168"/>
      <c r="D396" s="169"/>
      <c r="E396" s="167"/>
      <c r="F396" s="167"/>
      <c r="G396" s="167"/>
      <c r="H396" s="173"/>
      <c r="I396" s="173"/>
      <c r="J396" s="173"/>
      <c r="K396" s="173"/>
      <c r="L396" s="173"/>
      <c r="M396" s="173"/>
      <c r="N396" s="173"/>
      <c r="O396" s="173"/>
      <c r="P396" s="173"/>
      <c r="Q396" s="173"/>
      <c r="R396" s="173"/>
      <c r="S396" s="173"/>
      <c r="T396" s="173"/>
      <c r="U396" s="173"/>
      <c r="V396" s="173"/>
      <c r="W396" s="173"/>
      <c r="X396" s="173"/>
      <c r="Y396" s="173"/>
      <c r="Z396" s="173"/>
    </row>
    <row r="397" spans="1:26" ht="15">
      <c r="A397" s="166"/>
      <c r="B397" s="167"/>
      <c r="C397" s="168"/>
      <c r="D397" s="169"/>
      <c r="E397" s="167"/>
      <c r="F397" s="167"/>
      <c r="G397" s="167"/>
      <c r="H397" s="173"/>
      <c r="I397" s="173"/>
      <c r="J397" s="173"/>
      <c r="K397" s="173"/>
      <c r="L397" s="173"/>
      <c r="M397" s="173"/>
      <c r="N397" s="173"/>
      <c r="O397" s="173"/>
      <c r="P397" s="173"/>
      <c r="Q397" s="173"/>
      <c r="R397" s="173"/>
      <c r="S397" s="173"/>
      <c r="T397" s="173"/>
      <c r="U397" s="173"/>
      <c r="V397" s="173"/>
      <c r="W397" s="173"/>
      <c r="X397" s="173"/>
      <c r="Y397" s="173"/>
      <c r="Z397" s="173"/>
    </row>
    <row r="398" spans="1:26" ht="15">
      <c r="A398" s="166"/>
      <c r="B398" s="167"/>
      <c r="C398" s="168"/>
      <c r="D398" s="169"/>
      <c r="E398" s="167"/>
      <c r="F398" s="167"/>
      <c r="G398" s="167"/>
      <c r="H398" s="173"/>
      <c r="I398" s="173"/>
      <c r="J398" s="173"/>
      <c r="K398" s="173"/>
      <c r="L398" s="173"/>
      <c r="M398" s="173"/>
      <c r="N398" s="173"/>
      <c r="O398" s="173"/>
      <c r="P398" s="173"/>
      <c r="Q398" s="173"/>
      <c r="R398" s="173"/>
      <c r="S398" s="173"/>
      <c r="T398" s="173"/>
      <c r="U398" s="173"/>
      <c r="V398" s="173"/>
      <c r="W398" s="173"/>
      <c r="X398" s="173"/>
      <c r="Y398" s="173"/>
      <c r="Z398" s="173"/>
    </row>
    <row r="399" spans="1:26" ht="15">
      <c r="A399" s="166"/>
      <c r="B399" s="167"/>
      <c r="C399" s="168"/>
      <c r="D399" s="169"/>
      <c r="E399" s="167"/>
      <c r="F399" s="167"/>
      <c r="G399" s="167"/>
      <c r="H399" s="173"/>
      <c r="I399" s="173"/>
      <c r="J399" s="173"/>
      <c r="K399" s="173"/>
      <c r="L399" s="173"/>
      <c r="M399" s="173"/>
      <c r="N399" s="173"/>
      <c r="O399" s="173"/>
      <c r="P399" s="173"/>
      <c r="Q399" s="173"/>
      <c r="R399" s="173"/>
      <c r="S399" s="173"/>
      <c r="T399" s="173"/>
      <c r="U399" s="173"/>
      <c r="V399" s="173"/>
      <c r="W399" s="173"/>
      <c r="X399" s="173"/>
      <c r="Y399" s="173"/>
      <c r="Z399" s="173"/>
    </row>
    <row r="400" spans="1:26" ht="15">
      <c r="A400" s="166"/>
      <c r="B400" s="167"/>
      <c r="C400" s="168"/>
      <c r="D400" s="169"/>
      <c r="E400" s="167"/>
      <c r="F400" s="167"/>
      <c r="G400" s="167"/>
      <c r="H400" s="173"/>
      <c r="I400" s="173"/>
      <c r="J400" s="173"/>
      <c r="K400" s="173"/>
      <c r="L400" s="173"/>
      <c r="M400" s="173"/>
      <c r="N400" s="173"/>
      <c r="O400" s="173"/>
      <c r="P400" s="173"/>
      <c r="Q400" s="173"/>
      <c r="R400" s="173"/>
      <c r="S400" s="173"/>
      <c r="T400" s="173"/>
      <c r="U400" s="173"/>
      <c r="V400" s="173"/>
      <c r="W400" s="173"/>
      <c r="X400" s="173"/>
      <c r="Y400" s="173"/>
      <c r="Z400" s="173"/>
    </row>
    <row r="401" spans="1:26" ht="15">
      <c r="A401" s="166"/>
      <c r="B401" s="167"/>
      <c r="C401" s="168"/>
      <c r="D401" s="169"/>
      <c r="E401" s="167"/>
      <c r="F401" s="167"/>
      <c r="G401" s="167"/>
      <c r="H401" s="173"/>
      <c r="I401" s="173"/>
      <c r="J401" s="173"/>
      <c r="K401" s="173"/>
      <c r="L401" s="173"/>
      <c r="M401" s="173"/>
      <c r="N401" s="173"/>
      <c r="O401" s="173"/>
      <c r="P401" s="173"/>
      <c r="Q401" s="173"/>
      <c r="R401" s="173"/>
      <c r="S401" s="173"/>
      <c r="T401" s="173"/>
      <c r="U401" s="173"/>
      <c r="V401" s="173"/>
      <c r="W401" s="173"/>
      <c r="X401" s="173"/>
      <c r="Y401" s="173"/>
      <c r="Z401" s="173"/>
    </row>
    <row r="402" spans="1:26" ht="15">
      <c r="A402" s="166"/>
      <c r="B402" s="167"/>
      <c r="C402" s="168"/>
      <c r="D402" s="169"/>
      <c r="E402" s="167"/>
      <c r="F402" s="167"/>
      <c r="G402" s="167"/>
      <c r="H402" s="173"/>
      <c r="I402" s="173"/>
      <c r="J402" s="173"/>
      <c r="K402" s="173"/>
      <c r="L402" s="173"/>
      <c r="M402" s="173"/>
      <c r="N402" s="173"/>
      <c r="O402" s="173"/>
      <c r="P402" s="173"/>
      <c r="Q402" s="173"/>
      <c r="R402" s="173"/>
      <c r="S402" s="173"/>
      <c r="T402" s="173"/>
      <c r="U402" s="173"/>
      <c r="V402" s="173"/>
      <c r="W402" s="173"/>
      <c r="X402" s="173"/>
      <c r="Y402" s="173"/>
      <c r="Z402" s="173"/>
    </row>
    <row r="403" spans="1:26" ht="15">
      <c r="A403" s="166"/>
      <c r="B403" s="167"/>
      <c r="C403" s="168"/>
      <c r="D403" s="169"/>
      <c r="E403" s="167"/>
      <c r="F403" s="167"/>
      <c r="G403" s="167"/>
      <c r="H403" s="173"/>
      <c r="I403" s="173"/>
      <c r="J403" s="173"/>
      <c r="K403" s="173"/>
      <c r="L403" s="173"/>
      <c r="M403" s="173"/>
      <c r="N403" s="173"/>
      <c r="O403" s="173"/>
      <c r="P403" s="173"/>
      <c r="Q403" s="173"/>
      <c r="R403" s="173"/>
      <c r="S403" s="173"/>
      <c r="T403" s="173"/>
      <c r="U403" s="173"/>
      <c r="V403" s="173"/>
      <c r="W403" s="173"/>
      <c r="X403" s="173"/>
      <c r="Y403" s="173"/>
      <c r="Z403" s="173"/>
    </row>
    <row r="404" spans="1:26" ht="15">
      <c r="A404" s="166"/>
      <c r="B404" s="167"/>
      <c r="C404" s="168"/>
      <c r="D404" s="169"/>
      <c r="E404" s="167"/>
      <c r="F404" s="167"/>
      <c r="G404" s="167"/>
      <c r="H404" s="173"/>
      <c r="I404" s="173"/>
      <c r="J404" s="173"/>
      <c r="K404" s="173"/>
      <c r="L404" s="173"/>
      <c r="M404" s="173"/>
      <c r="N404" s="173"/>
      <c r="O404" s="173"/>
      <c r="P404" s="173"/>
      <c r="Q404" s="173"/>
      <c r="R404" s="173"/>
      <c r="S404" s="173"/>
      <c r="T404" s="173"/>
      <c r="U404" s="173"/>
      <c r="V404" s="173"/>
      <c r="W404" s="173"/>
      <c r="X404" s="173"/>
      <c r="Y404" s="173"/>
      <c r="Z404" s="173"/>
    </row>
    <row r="405" spans="1:26" ht="15">
      <c r="A405" s="166"/>
      <c r="B405" s="167"/>
      <c r="C405" s="168"/>
      <c r="D405" s="169"/>
      <c r="E405" s="167"/>
      <c r="F405" s="167"/>
      <c r="G405" s="167"/>
      <c r="H405" s="173"/>
      <c r="I405" s="173"/>
      <c r="J405" s="173"/>
      <c r="K405" s="173"/>
      <c r="L405" s="173"/>
      <c r="M405" s="173"/>
      <c r="N405" s="173"/>
      <c r="O405" s="173"/>
      <c r="P405" s="173"/>
      <c r="Q405" s="173"/>
      <c r="R405" s="173"/>
      <c r="S405" s="173"/>
      <c r="T405" s="173"/>
      <c r="U405" s="173"/>
      <c r="V405" s="173"/>
      <c r="W405" s="173"/>
      <c r="X405" s="173"/>
      <c r="Y405" s="173"/>
      <c r="Z405" s="173"/>
    </row>
    <row r="406" spans="1:26" ht="15">
      <c r="A406" s="166"/>
      <c r="B406" s="167"/>
      <c r="C406" s="168"/>
      <c r="D406" s="169"/>
      <c r="E406" s="167"/>
      <c r="F406" s="167"/>
      <c r="G406" s="167"/>
      <c r="H406" s="173"/>
      <c r="I406" s="173"/>
      <c r="J406" s="173"/>
      <c r="K406" s="173"/>
      <c r="L406" s="173"/>
      <c r="M406" s="173"/>
      <c r="N406" s="173"/>
      <c r="O406" s="173"/>
      <c r="P406" s="173"/>
      <c r="Q406" s="173"/>
      <c r="R406" s="173"/>
      <c r="S406" s="173"/>
      <c r="T406" s="173"/>
      <c r="U406" s="173"/>
      <c r="V406" s="173"/>
      <c r="W406" s="173"/>
      <c r="X406" s="173"/>
      <c r="Y406" s="173"/>
      <c r="Z406" s="173"/>
    </row>
    <row r="407" spans="1:26" ht="15">
      <c r="A407" s="166"/>
      <c r="B407" s="167"/>
      <c r="C407" s="168"/>
      <c r="D407" s="169"/>
      <c r="E407" s="167"/>
      <c r="F407" s="167"/>
      <c r="G407" s="167"/>
      <c r="H407" s="173"/>
      <c r="I407" s="173"/>
      <c r="J407" s="173"/>
      <c r="K407" s="173"/>
      <c r="L407" s="173"/>
      <c r="M407" s="173"/>
      <c r="N407" s="173"/>
      <c r="O407" s="173"/>
      <c r="P407" s="173"/>
      <c r="Q407" s="173"/>
      <c r="R407" s="173"/>
      <c r="S407" s="173"/>
      <c r="T407" s="173"/>
      <c r="U407" s="173"/>
      <c r="V407" s="173"/>
      <c r="W407" s="173"/>
      <c r="X407" s="173"/>
      <c r="Y407" s="173"/>
      <c r="Z407" s="173"/>
    </row>
    <row r="408" spans="1:26" ht="15">
      <c r="A408" s="166"/>
      <c r="B408" s="167"/>
      <c r="C408" s="168"/>
      <c r="D408" s="169"/>
      <c r="E408" s="167"/>
      <c r="F408" s="167"/>
      <c r="G408" s="167"/>
      <c r="H408" s="173"/>
      <c r="I408" s="173"/>
      <c r="J408" s="173"/>
      <c r="K408" s="173"/>
      <c r="L408" s="173"/>
      <c r="M408" s="173"/>
      <c r="N408" s="173"/>
      <c r="O408" s="173"/>
      <c r="P408" s="173"/>
      <c r="Q408" s="173"/>
      <c r="R408" s="173"/>
      <c r="S408" s="173"/>
      <c r="T408" s="173"/>
      <c r="U408" s="173"/>
      <c r="V408" s="173"/>
      <c r="W408" s="173"/>
      <c r="X408" s="173"/>
      <c r="Y408" s="173"/>
      <c r="Z408" s="173"/>
    </row>
    <row r="409" spans="1:26" ht="15">
      <c r="A409" s="166"/>
      <c r="B409" s="167"/>
      <c r="C409" s="168"/>
      <c r="D409" s="169"/>
      <c r="E409" s="167"/>
      <c r="F409" s="167"/>
      <c r="G409" s="167"/>
      <c r="H409" s="173"/>
      <c r="I409" s="173"/>
      <c r="J409" s="173"/>
      <c r="K409" s="173"/>
      <c r="L409" s="173"/>
      <c r="M409" s="173"/>
      <c r="N409" s="173"/>
      <c r="O409" s="173"/>
      <c r="P409" s="173"/>
      <c r="Q409" s="173"/>
      <c r="R409" s="173"/>
      <c r="S409" s="173"/>
      <c r="T409" s="173"/>
      <c r="U409" s="173"/>
      <c r="V409" s="173"/>
      <c r="W409" s="173"/>
      <c r="X409" s="173"/>
      <c r="Y409" s="173"/>
      <c r="Z409" s="173"/>
    </row>
    <row r="410" spans="1:26" ht="15">
      <c r="A410" s="166"/>
      <c r="B410" s="167"/>
      <c r="C410" s="168"/>
      <c r="D410" s="169"/>
      <c r="E410" s="167"/>
      <c r="F410" s="167"/>
      <c r="G410" s="167"/>
      <c r="H410" s="173"/>
      <c r="I410" s="173"/>
      <c r="J410" s="173"/>
      <c r="K410" s="173"/>
      <c r="L410" s="173"/>
      <c r="M410" s="173"/>
      <c r="N410" s="173"/>
      <c r="O410" s="173"/>
      <c r="P410" s="173"/>
      <c r="Q410" s="173"/>
      <c r="R410" s="173"/>
      <c r="S410" s="173"/>
      <c r="T410" s="173"/>
      <c r="U410" s="173"/>
      <c r="V410" s="173"/>
      <c r="W410" s="173"/>
      <c r="X410" s="173"/>
      <c r="Y410" s="173"/>
      <c r="Z410" s="173"/>
    </row>
    <row r="411" spans="1:26" ht="15">
      <c r="A411" s="166"/>
      <c r="B411" s="167"/>
      <c r="C411" s="168"/>
      <c r="D411" s="169"/>
      <c r="E411" s="167"/>
      <c r="F411" s="167"/>
      <c r="G411" s="167"/>
      <c r="H411" s="173"/>
      <c r="I411" s="173"/>
      <c r="J411" s="173"/>
      <c r="K411" s="173"/>
      <c r="L411" s="173"/>
      <c r="M411" s="173"/>
      <c r="N411" s="173"/>
      <c r="O411" s="173"/>
      <c r="P411" s="173"/>
      <c r="Q411" s="173"/>
      <c r="R411" s="173"/>
      <c r="S411" s="173"/>
      <c r="T411" s="173"/>
      <c r="U411" s="173"/>
      <c r="V411" s="173"/>
      <c r="W411" s="173"/>
      <c r="X411" s="173"/>
      <c r="Y411" s="173"/>
      <c r="Z411" s="173"/>
    </row>
    <row r="412" spans="1:26" ht="15">
      <c r="A412" s="166"/>
      <c r="B412" s="167"/>
      <c r="C412" s="168"/>
      <c r="D412" s="169"/>
      <c r="E412" s="167"/>
      <c r="F412" s="167"/>
      <c r="G412" s="167"/>
      <c r="H412" s="173"/>
      <c r="I412" s="173"/>
      <c r="J412" s="173"/>
      <c r="K412" s="173"/>
      <c r="L412" s="173"/>
      <c r="M412" s="173"/>
      <c r="N412" s="173"/>
      <c r="O412" s="173"/>
      <c r="P412" s="173"/>
      <c r="Q412" s="173"/>
      <c r="R412" s="173"/>
      <c r="S412" s="173"/>
      <c r="T412" s="173"/>
      <c r="U412" s="173"/>
      <c r="V412" s="173"/>
      <c r="W412" s="173"/>
      <c r="X412" s="173"/>
      <c r="Y412" s="173"/>
      <c r="Z412" s="173"/>
    </row>
    <row r="413" spans="1:26" ht="15">
      <c r="A413" s="166"/>
      <c r="B413" s="167"/>
      <c r="C413" s="168"/>
      <c r="D413" s="169"/>
      <c r="E413" s="167"/>
      <c r="F413" s="167"/>
      <c r="G413" s="167"/>
      <c r="H413" s="173"/>
      <c r="I413" s="173"/>
      <c r="J413" s="173"/>
      <c r="K413" s="173"/>
      <c r="L413" s="173"/>
      <c r="M413" s="173"/>
      <c r="N413" s="173"/>
      <c r="O413" s="173"/>
      <c r="P413" s="173"/>
      <c r="Q413" s="173"/>
      <c r="R413" s="173"/>
      <c r="S413" s="173"/>
      <c r="T413" s="173"/>
      <c r="U413" s="173"/>
      <c r="V413" s="173"/>
      <c r="W413" s="173"/>
      <c r="X413" s="173"/>
      <c r="Y413" s="173"/>
      <c r="Z413" s="173"/>
    </row>
    <row r="414" spans="1:26" ht="15">
      <c r="A414" s="166"/>
      <c r="B414" s="167"/>
      <c r="C414" s="168"/>
      <c r="D414" s="169"/>
      <c r="E414" s="167"/>
      <c r="F414" s="167"/>
      <c r="G414" s="167"/>
      <c r="H414" s="173"/>
      <c r="I414" s="173"/>
      <c r="J414" s="173"/>
      <c r="K414" s="173"/>
      <c r="L414" s="173"/>
      <c r="M414" s="173"/>
      <c r="N414" s="173"/>
      <c r="O414" s="173"/>
      <c r="P414" s="173"/>
      <c r="Q414" s="173"/>
      <c r="R414" s="173"/>
      <c r="S414" s="173"/>
      <c r="T414" s="173"/>
      <c r="U414" s="173"/>
      <c r="V414" s="173"/>
      <c r="W414" s="173"/>
      <c r="X414" s="173"/>
      <c r="Y414" s="173"/>
      <c r="Z414" s="173"/>
    </row>
    <row r="415" spans="1:26" ht="15">
      <c r="A415" s="166"/>
      <c r="B415" s="167"/>
      <c r="C415" s="168"/>
      <c r="D415" s="169"/>
      <c r="E415" s="167"/>
      <c r="F415" s="167"/>
      <c r="G415" s="167"/>
      <c r="H415" s="173"/>
      <c r="I415" s="173"/>
      <c r="J415" s="173"/>
      <c r="K415" s="173"/>
      <c r="L415" s="173"/>
      <c r="M415" s="173"/>
      <c r="N415" s="173"/>
      <c r="O415" s="173"/>
      <c r="P415" s="173"/>
      <c r="Q415" s="173"/>
      <c r="R415" s="173"/>
      <c r="S415" s="173"/>
      <c r="T415" s="173"/>
      <c r="U415" s="173"/>
      <c r="V415" s="173"/>
      <c r="W415" s="173"/>
      <c r="X415" s="173"/>
      <c r="Y415" s="173"/>
      <c r="Z415" s="173"/>
    </row>
    <row r="416" spans="1:26" ht="15">
      <c r="A416" s="166"/>
      <c r="B416" s="167"/>
      <c r="C416" s="168"/>
      <c r="D416" s="169"/>
      <c r="E416" s="167"/>
      <c r="F416" s="167"/>
      <c r="G416" s="167"/>
      <c r="H416" s="173"/>
      <c r="I416" s="173"/>
      <c r="J416" s="173"/>
      <c r="K416" s="173"/>
      <c r="L416" s="173"/>
      <c r="M416" s="173"/>
      <c r="N416" s="173"/>
      <c r="O416" s="173"/>
      <c r="P416" s="173"/>
      <c r="Q416" s="173"/>
      <c r="R416" s="173"/>
      <c r="S416" s="173"/>
      <c r="T416" s="173"/>
      <c r="U416" s="173"/>
      <c r="V416" s="173"/>
      <c r="W416" s="173"/>
      <c r="X416" s="173"/>
      <c r="Y416" s="173"/>
      <c r="Z416" s="173"/>
    </row>
    <row r="417" spans="1:26" ht="15">
      <c r="A417" s="166"/>
      <c r="B417" s="167"/>
      <c r="C417" s="168"/>
      <c r="D417" s="169"/>
      <c r="E417" s="167"/>
      <c r="F417" s="167"/>
      <c r="G417" s="167"/>
      <c r="H417" s="173"/>
      <c r="I417" s="173"/>
      <c r="J417" s="173"/>
      <c r="K417" s="173"/>
      <c r="L417" s="173"/>
      <c r="M417" s="173"/>
      <c r="N417" s="173"/>
      <c r="O417" s="173"/>
      <c r="P417" s="173"/>
      <c r="Q417" s="173"/>
      <c r="R417" s="173"/>
      <c r="S417" s="173"/>
      <c r="T417" s="173"/>
      <c r="U417" s="173"/>
      <c r="V417" s="173"/>
      <c r="W417" s="173"/>
      <c r="X417" s="173"/>
      <c r="Y417" s="173"/>
      <c r="Z417" s="173"/>
    </row>
    <row r="418" spans="1:26" ht="15">
      <c r="A418" s="166"/>
      <c r="B418" s="167"/>
      <c r="C418" s="168"/>
      <c r="D418" s="169"/>
      <c r="E418" s="167"/>
      <c r="F418" s="167"/>
      <c r="G418" s="167"/>
      <c r="H418" s="173"/>
      <c r="I418" s="173"/>
      <c r="J418" s="173"/>
      <c r="K418" s="173"/>
      <c r="L418" s="173"/>
      <c r="M418" s="173"/>
      <c r="N418" s="173"/>
      <c r="O418" s="173"/>
      <c r="P418" s="173"/>
      <c r="Q418" s="173"/>
      <c r="R418" s="173"/>
      <c r="S418" s="173"/>
      <c r="T418" s="173"/>
      <c r="U418" s="173"/>
      <c r="V418" s="173"/>
      <c r="W418" s="173"/>
      <c r="X418" s="173"/>
      <c r="Y418" s="173"/>
      <c r="Z418" s="173"/>
    </row>
    <row r="419" spans="1:26" ht="15">
      <c r="A419" s="166"/>
      <c r="B419" s="167"/>
      <c r="C419" s="168"/>
      <c r="D419" s="169"/>
      <c r="E419" s="167"/>
      <c r="F419" s="167"/>
      <c r="G419" s="167"/>
      <c r="H419" s="173"/>
      <c r="I419" s="173"/>
      <c r="J419" s="173"/>
      <c r="K419" s="173"/>
      <c r="L419" s="173"/>
      <c r="M419" s="173"/>
      <c r="N419" s="173"/>
      <c r="O419" s="173"/>
      <c r="P419" s="173"/>
      <c r="Q419" s="173"/>
      <c r="R419" s="173"/>
      <c r="S419" s="173"/>
      <c r="T419" s="173"/>
      <c r="U419" s="173"/>
      <c r="V419" s="173"/>
      <c r="W419" s="173"/>
      <c r="X419" s="173"/>
      <c r="Y419" s="173"/>
      <c r="Z419" s="173"/>
    </row>
    <row r="420" spans="1:26" ht="15">
      <c r="A420" s="166"/>
      <c r="B420" s="167"/>
      <c r="C420" s="168"/>
      <c r="D420" s="169"/>
      <c r="E420" s="167"/>
      <c r="F420" s="167"/>
      <c r="G420" s="167"/>
      <c r="H420" s="173"/>
      <c r="I420" s="173"/>
      <c r="J420" s="173"/>
      <c r="K420" s="173"/>
      <c r="L420" s="173"/>
      <c r="M420" s="173"/>
      <c r="N420" s="173"/>
      <c r="O420" s="173"/>
      <c r="P420" s="173"/>
      <c r="Q420" s="173"/>
      <c r="R420" s="173"/>
      <c r="S420" s="173"/>
      <c r="T420" s="173"/>
      <c r="U420" s="173"/>
      <c r="V420" s="173"/>
      <c r="W420" s="173"/>
      <c r="X420" s="173"/>
      <c r="Y420" s="173"/>
      <c r="Z420" s="173"/>
    </row>
    <row r="421" spans="1:26" ht="15">
      <c r="A421" s="166"/>
      <c r="B421" s="167"/>
      <c r="C421" s="168"/>
      <c r="D421" s="169"/>
      <c r="E421" s="167"/>
      <c r="F421" s="167"/>
      <c r="G421" s="167"/>
      <c r="H421" s="173"/>
      <c r="I421" s="173"/>
      <c r="J421" s="173"/>
      <c r="K421" s="173"/>
      <c r="L421" s="173"/>
      <c r="M421" s="173"/>
      <c r="N421" s="173"/>
      <c r="O421" s="173"/>
      <c r="P421" s="173"/>
      <c r="Q421" s="173"/>
      <c r="R421" s="173"/>
      <c r="S421" s="173"/>
      <c r="T421" s="173"/>
      <c r="U421" s="173"/>
      <c r="V421" s="173"/>
      <c r="W421" s="173"/>
      <c r="X421" s="173"/>
      <c r="Y421" s="173"/>
      <c r="Z421" s="173"/>
    </row>
    <row r="422" spans="1:26" ht="15">
      <c r="A422" s="166"/>
      <c r="B422" s="167"/>
      <c r="C422" s="168"/>
      <c r="D422" s="169"/>
      <c r="E422" s="167"/>
      <c r="F422" s="167"/>
      <c r="G422" s="167"/>
      <c r="H422" s="173"/>
      <c r="I422" s="173"/>
      <c r="J422" s="173"/>
      <c r="K422" s="173"/>
      <c r="L422" s="173"/>
      <c r="M422" s="173"/>
      <c r="N422" s="173"/>
      <c r="O422" s="173"/>
      <c r="P422" s="173"/>
      <c r="Q422" s="173"/>
      <c r="R422" s="173"/>
      <c r="S422" s="173"/>
      <c r="T422" s="173"/>
      <c r="U422" s="173"/>
      <c r="V422" s="173"/>
      <c r="W422" s="173"/>
      <c r="X422" s="173"/>
      <c r="Y422" s="173"/>
      <c r="Z422" s="173"/>
    </row>
    <row r="423" spans="1:26" ht="15">
      <c r="A423" s="166"/>
      <c r="B423" s="167"/>
      <c r="C423" s="168"/>
      <c r="D423" s="169"/>
      <c r="E423" s="167"/>
      <c r="F423" s="167"/>
      <c r="G423" s="167"/>
      <c r="H423" s="173"/>
      <c r="I423" s="173"/>
      <c r="J423" s="173"/>
      <c r="K423" s="173"/>
      <c r="L423" s="173"/>
      <c r="M423" s="173"/>
      <c r="N423" s="173"/>
      <c r="O423" s="173"/>
      <c r="P423" s="173"/>
      <c r="Q423" s="173"/>
      <c r="R423" s="173"/>
      <c r="S423" s="173"/>
      <c r="T423" s="173"/>
      <c r="U423" s="173"/>
      <c r="V423" s="173"/>
      <c r="W423" s="173"/>
      <c r="X423" s="173"/>
      <c r="Y423" s="173"/>
      <c r="Z423" s="173"/>
    </row>
    <row r="424" spans="1:26" ht="15">
      <c r="A424" s="166"/>
      <c r="B424" s="167"/>
      <c r="C424" s="168"/>
      <c r="D424" s="169"/>
      <c r="E424" s="167"/>
      <c r="F424" s="167"/>
      <c r="G424" s="167"/>
      <c r="H424" s="173"/>
      <c r="I424" s="173"/>
      <c r="J424" s="173"/>
      <c r="K424" s="173"/>
      <c r="L424" s="173"/>
      <c r="M424" s="173"/>
      <c r="N424" s="173"/>
      <c r="O424" s="173"/>
      <c r="P424" s="173"/>
      <c r="Q424" s="173"/>
      <c r="R424" s="173"/>
      <c r="S424" s="173"/>
      <c r="T424" s="173"/>
      <c r="U424" s="173"/>
      <c r="V424" s="173"/>
      <c r="W424" s="173"/>
      <c r="X424" s="173"/>
      <c r="Y424" s="173"/>
      <c r="Z424" s="173"/>
    </row>
    <row r="425" spans="1:26" ht="15">
      <c r="A425" s="166"/>
      <c r="B425" s="167"/>
      <c r="C425" s="168"/>
      <c r="D425" s="169"/>
      <c r="E425" s="167"/>
      <c r="F425" s="167"/>
      <c r="G425" s="167"/>
      <c r="H425" s="173"/>
      <c r="I425" s="173"/>
      <c r="J425" s="173"/>
      <c r="K425" s="173"/>
      <c r="L425" s="173"/>
      <c r="M425" s="173"/>
      <c r="N425" s="173"/>
      <c r="O425" s="173"/>
      <c r="P425" s="173"/>
      <c r="Q425" s="173"/>
      <c r="R425" s="173"/>
      <c r="S425" s="173"/>
      <c r="T425" s="173"/>
      <c r="U425" s="173"/>
      <c r="V425" s="173"/>
      <c r="W425" s="173"/>
      <c r="X425" s="173"/>
      <c r="Y425" s="173"/>
      <c r="Z425" s="173"/>
    </row>
    <row r="426" spans="1:26" ht="15">
      <c r="A426" s="166"/>
      <c r="B426" s="167"/>
      <c r="C426" s="168"/>
      <c r="D426" s="169"/>
      <c r="E426" s="167"/>
      <c r="F426" s="167"/>
      <c r="G426" s="167"/>
      <c r="H426" s="173"/>
      <c r="I426" s="173"/>
      <c r="J426" s="173"/>
      <c r="K426" s="173"/>
      <c r="L426" s="173"/>
      <c r="M426" s="173"/>
      <c r="N426" s="173"/>
      <c r="O426" s="173"/>
      <c r="P426" s="173"/>
      <c r="Q426" s="173"/>
      <c r="R426" s="173"/>
      <c r="S426" s="173"/>
      <c r="T426" s="173"/>
      <c r="U426" s="173"/>
      <c r="V426" s="173"/>
      <c r="W426" s="173"/>
      <c r="X426" s="173"/>
      <c r="Y426" s="173"/>
      <c r="Z426" s="173"/>
    </row>
    <row r="427" spans="1:26" ht="15">
      <c r="A427" s="166"/>
      <c r="B427" s="167"/>
      <c r="C427" s="168"/>
      <c r="D427" s="169"/>
      <c r="E427" s="167"/>
      <c r="F427" s="167"/>
      <c r="G427" s="167"/>
      <c r="H427" s="173"/>
      <c r="I427" s="173"/>
      <c r="J427" s="173"/>
      <c r="K427" s="173"/>
      <c r="L427" s="173"/>
      <c r="M427" s="173"/>
      <c r="N427" s="173"/>
      <c r="O427" s="173"/>
      <c r="P427" s="173"/>
      <c r="Q427" s="173"/>
      <c r="R427" s="173"/>
      <c r="S427" s="173"/>
      <c r="T427" s="173"/>
      <c r="U427" s="173"/>
      <c r="V427" s="173"/>
      <c r="W427" s="173"/>
      <c r="X427" s="173"/>
      <c r="Y427" s="173"/>
      <c r="Z427" s="173"/>
    </row>
    <row r="428" spans="1:26" ht="15">
      <c r="A428" s="166"/>
      <c r="B428" s="167"/>
      <c r="C428" s="168"/>
      <c r="D428" s="169"/>
      <c r="E428" s="167"/>
      <c r="F428" s="167"/>
      <c r="G428" s="167"/>
      <c r="H428" s="173"/>
      <c r="I428" s="173"/>
      <c r="J428" s="173"/>
      <c r="K428" s="173"/>
      <c r="L428" s="173"/>
      <c r="M428" s="173"/>
      <c r="N428" s="173"/>
      <c r="O428" s="173"/>
      <c r="P428" s="173"/>
      <c r="Q428" s="173"/>
      <c r="R428" s="173"/>
      <c r="S428" s="173"/>
      <c r="T428" s="173"/>
      <c r="U428" s="173"/>
      <c r="V428" s="173"/>
      <c r="W428" s="173"/>
      <c r="X428" s="173"/>
      <c r="Y428" s="173"/>
      <c r="Z428" s="173"/>
    </row>
    <row r="429" spans="1:26" ht="15">
      <c r="A429" s="166"/>
      <c r="B429" s="167"/>
      <c r="C429" s="168"/>
      <c r="D429" s="169"/>
      <c r="E429" s="167"/>
      <c r="F429" s="167"/>
      <c r="G429" s="167"/>
      <c r="H429" s="173"/>
      <c r="I429" s="173"/>
      <c r="J429" s="173"/>
      <c r="K429" s="173"/>
      <c r="L429" s="173"/>
      <c r="M429" s="173"/>
      <c r="N429" s="173"/>
      <c r="O429" s="173"/>
      <c r="P429" s="173"/>
      <c r="Q429" s="173"/>
      <c r="R429" s="173"/>
      <c r="S429" s="173"/>
      <c r="T429" s="173"/>
      <c r="U429" s="173"/>
      <c r="V429" s="173"/>
      <c r="W429" s="173"/>
      <c r="X429" s="173"/>
      <c r="Y429" s="173"/>
      <c r="Z429" s="173"/>
    </row>
    <row r="430" spans="1:26" ht="15">
      <c r="A430" s="166"/>
      <c r="B430" s="167"/>
      <c r="C430" s="168"/>
      <c r="D430" s="169"/>
      <c r="E430" s="167"/>
      <c r="F430" s="167"/>
      <c r="G430" s="167"/>
      <c r="H430" s="173"/>
      <c r="I430" s="173"/>
      <c r="J430" s="173"/>
      <c r="K430" s="173"/>
      <c r="L430" s="173"/>
      <c r="M430" s="173"/>
      <c r="N430" s="173"/>
      <c r="O430" s="173"/>
      <c r="P430" s="173"/>
      <c r="Q430" s="173"/>
      <c r="R430" s="173"/>
      <c r="S430" s="173"/>
      <c r="T430" s="173"/>
      <c r="U430" s="173"/>
      <c r="V430" s="173"/>
      <c r="W430" s="173"/>
      <c r="X430" s="173"/>
      <c r="Y430" s="173"/>
      <c r="Z430" s="173"/>
    </row>
    <row r="431" spans="1:26" ht="15">
      <c r="A431" s="166"/>
      <c r="B431" s="167"/>
      <c r="C431" s="168"/>
      <c r="D431" s="169"/>
      <c r="E431" s="167"/>
      <c r="F431" s="167"/>
      <c r="G431" s="167"/>
      <c r="H431" s="173"/>
      <c r="I431" s="173"/>
      <c r="J431" s="173"/>
      <c r="K431" s="173"/>
      <c r="L431" s="173"/>
      <c r="M431" s="173"/>
      <c r="N431" s="173"/>
      <c r="O431" s="173"/>
      <c r="P431" s="173"/>
      <c r="Q431" s="173"/>
      <c r="R431" s="173"/>
      <c r="S431" s="173"/>
      <c r="T431" s="173"/>
      <c r="U431" s="173"/>
      <c r="V431" s="173"/>
      <c r="W431" s="173"/>
      <c r="X431" s="173"/>
      <c r="Y431" s="173"/>
      <c r="Z431" s="173"/>
    </row>
    <row r="432" spans="1:26" ht="15">
      <c r="A432" s="166"/>
      <c r="B432" s="167"/>
      <c r="C432" s="168"/>
      <c r="D432" s="169"/>
      <c r="E432" s="167"/>
      <c r="F432" s="167"/>
      <c r="G432" s="167"/>
      <c r="H432" s="173"/>
      <c r="I432" s="173"/>
      <c r="J432" s="173"/>
      <c r="K432" s="173"/>
      <c r="L432" s="173"/>
      <c r="M432" s="173"/>
      <c r="N432" s="173"/>
      <c r="O432" s="173"/>
      <c r="P432" s="173"/>
      <c r="Q432" s="173"/>
      <c r="R432" s="173"/>
      <c r="S432" s="173"/>
      <c r="T432" s="173"/>
      <c r="U432" s="173"/>
      <c r="V432" s="173"/>
      <c r="W432" s="173"/>
      <c r="X432" s="173"/>
      <c r="Y432" s="173"/>
      <c r="Z432" s="173"/>
    </row>
    <row r="433" spans="1:26" ht="15">
      <c r="A433" s="166"/>
      <c r="B433" s="167"/>
      <c r="C433" s="168"/>
      <c r="D433" s="169"/>
      <c r="E433" s="167"/>
      <c r="F433" s="167"/>
      <c r="G433" s="167"/>
      <c r="H433" s="173"/>
      <c r="I433" s="173"/>
      <c r="J433" s="173"/>
      <c r="K433" s="173"/>
      <c r="L433" s="173"/>
      <c r="M433" s="173"/>
      <c r="N433" s="173"/>
      <c r="O433" s="173"/>
      <c r="P433" s="173"/>
      <c r="Q433" s="173"/>
      <c r="R433" s="173"/>
      <c r="S433" s="173"/>
      <c r="T433" s="173"/>
      <c r="U433" s="173"/>
      <c r="V433" s="173"/>
      <c r="W433" s="173"/>
      <c r="X433" s="173"/>
      <c r="Y433" s="173"/>
      <c r="Z433" s="173"/>
    </row>
    <row r="434" spans="1:26" ht="15">
      <c r="A434" s="166"/>
      <c r="B434" s="167"/>
      <c r="C434" s="168"/>
      <c r="D434" s="169"/>
      <c r="E434" s="167"/>
      <c r="F434" s="167"/>
      <c r="G434" s="167"/>
      <c r="H434" s="173"/>
      <c r="I434" s="173"/>
      <c r="J434" s="173"/>
      <c r="K434" s="173"/>
      <c r="L434" s="173"/>
      <c r="M434" s="173"/>
      <c r="N434" s="173"/>
      <c r="O434" s="173"/>
      <c r="P434" s="173"/>
      <c r="Q434" s="173"/>
      <c r="R434" s="173"/>
      <c r="S434" s="173"/>
      <c r="T434" s="173"/>
      <c r="U434" s="173"/>
      <c r="V434" s="173"/>
      <c r="W434" s="173"/>
      <c r="X434" s="173"/>
      <c r="Y434" s="173"/>
      <c r="Z434" s="173"/>
    </row>
    <row r="435" spans="1:26" ht="15">
      <c r="A435" s="166"/>
      <c r="B435" s="167"/>
      <c r="C435" s="168"/>
      <c r="D435" s="169"/>
      <c r="E435" s="167"/>
      <c r="F435" s="167"/>
      <c r="G435" s="167"/>
      <c r="H435" s="173"/>
      <c r="I435" s="173"/>
      <c r="J435" s="173"/>
      <c r="K435" s="173"/>
      <c r="L435" s="173"/>
      <c r="M435" s="173"/>
      <c r="N435" s="173"/>
      <c r="O435" s="173"/>
      <c r="P435" s="173"/>
      <c r="Q435" s="173"/>
      <c r="R435" s="173"/>
      <c r="S435" s="173"/>
      <c r="T435" s="173"/>
      <c r="U435" s="173"/>
      <c r="V435" s="173"/>
      <c r="W435" s="173"/>
      <c r="X435" s="173"/>
      <c r="Y435" s="173"/>
      <c r="Z435" s="173"/>
    </row>
    <row r="436" spans="1:26" ht="15">
      <c r="A436" s="166"/>
      <c r="B436" s="167"/>
      <c r="C436" s="168"/>
      <c r="D436" s="169"/>
      <c r="E436" s="167"/>
      <c r="F436" s="167"/>
      <c r="G436" s="167"/>
      <c r="H436" s="173"/>
      <c r="I436" s="173"/>
      <c r="J436" s="173"/>
      <c r="K436" s="173"/>
      <c r="L436" s="173"/>
      <c r="M436" s="173"/>
      <c r="N436" s="173"/>
      <c r="O436" s="173"/>
      <c r="P436" s="173"/>
      <c r="Q436" s="173"/>
      <c r="R436" s="173"/>
      <c r="S436" s="173"/>
      <c r="T436" s="173"/>
      <c r="U436" s="173"/>
      <c r="V436" s="173"/>
      <c r="W436" s="173"/>
      <c r="X436" s="173"/>
      <c r="Y436" s="173"/>
      <c r="Z436" s="173"/>
    </row>
    <row r="437" spans="1:26" ht="15">
      <c r="A437" s="166"/>
      <c r="B437" s="167"/>
      <c r="C437" s="168"/>
      <c r="D437" s="169"/>
      <c r="E437" s="167"/>
      <c r="F437" s="167"/>
      <c r="G437" s="167"/>
      <c r="H437" s="173"/>
      <c r="I437" s="173"/>
      <c r="J437" s="173"/>
      <c r="K437" s="173"/>
      <c r="L437" s="173"/>
      <c r="M437" s="173"/>
      <c r="N437" s="173"/>
      <c r="O437" s="173"/>
      <c r="P437" s="173"/>
      <c r="Q437" s="173"/>
      <c r="R437" s="173"/>
      <c r="S437" s="173"/>
      <c r="T437" s="173"/>
      <c r="U437" s="173"/>
      <c r="V437" s="173"/>
      <c r="W437" s="173"/>
      <c r="X437" s="173"/>
      <c r="Y437" s="173"/>
      <c r="Z437" s="173"/>
    </row>
    <row r="438" spans="1:26" ht="15">
      <c r="A438" s="166"/>
      <c r="B438" s="167"/>
      <c r="C438" s="168"/>
      <c r="D438" s="169"/>
      <c r="E438" s="167"/>
      <c r="F438" s="167"/>
      <c r="G438" s="167"/>
      <c r="H438" s="173"/>
      <c r="I438" s="173"/>
      <c r="J438" s="173"/>
      <c r="K438" s="173"/>
      <c r="L438" s="173"/>
      <c r="M438" s="173"/>
      <c r="N438" s="173"/>
      <c r="O438" s="173"/>
      <c r="P438" s="173"/>
      <c r="Q438" s="173"/>
      <c r="R438" s="173"/>
      <c r="S438" s="173"/>
      <c r="T438" s="173"/>
      <c r="U438" s="173"/>
      <c r="V438" s="173"/>
      <c r="W438" s="173"/>
      <c r="X438" s="173"/>
      <c r="Y438" s="173"/>
      <c r="Z438" s="173"/>
    </row>
    <row r="439" spans="1:26" ht="15">
      <c r="A439" s="166"/>
      <c r="B439" s="167"/>
      <c r="C439" s="168"/>
      <c r="D439" s="169"/>
      <c r="E439" s="167"/>
      <c r="F439" s="167"/>
      <c r="G439" s="167"/>
      <c r="H439" s="173"/>
      <c r="I439" s="173"/>
      <c r="J439" s="173"/>
      <c r="K439" s="173"/>
      <c r="L439" s="173"/>
      <c r="M439" s="173"/>
      <c r="N439" s="173"/>
      <c r="O439" s="173"/>
      <c r="P439" s="173"/>
      <c r="Q439" s="173"/>
      <c r="R439" s="173"/>
      <c r="S439" s="173"/>
      <c r="T439" s="173"/>
      <c r="U439" s="173"/>
      <c r="V439" s="173"/>
      <c r="W439" s="173"/>
      <c r="X439" s="173"/>
      <c r="Y439" s="173"/>
      <c r="Z439" s="173"/>
    </row>
    <row r="440" spans="1:26" ht="15">
      <c r="A440" s="166"/>
      <c r="B440" s="167"/>
      <c r="C440" s="168"/>
      <c r="D440" s="169"/>
      <c r="E440" s="167"/>
      <c r="F440" s="167"/>
      <c r="G440" s="167"/>
      <c r="H440" s="173"/>
      <c r="I440" s="173"/>
      <c r="J440" s="173"/>
      <c r="K440" s="173"/>
      <c r="L440" s="173"/>
      <c r="M440" s="173"/>
      <c r="N440" s="173"/>
      <c r="O440" s="173"/>
      <c r="P440" s="173"/>
      <c r="Q440" s="173"/>
      <c r="R440" s="173"/>
      <c r="S440" s="173"/>
      <c r="T440" s="173"/>
      <c r="U440" s="173"/>
      <c r="V440" s="173"/>
      <c r="W440" s="173"/>
      <c r="X440" s="173"/>
      <c r="Y440" s="173"/>
      <c r="Z440" s="173"/>
    </row>
    <row r="441" spans="1:26" ht="15">
      <c r="A441" s="166"/>
      <c r="B441" s="167"/>
      <c r="C441" s="168"/>
      <c r="D441" s="169"/>
      <c r="E441" s="167"/>
      <c r="F441" s="167"/>
      <c r="G441" s="167"/>
      <c r="H441" s="173"/>
      <c r="I441" s="173"/>
      <c r="J441" s="173"/>
      <c r="K441" s="173"/>
      <c r="L441" s="173"/>
      <c r="M441" s="173"/>
      <c r="N441" s="173"/>
      <c r="O441" s="173"/>
      <c r="P441" s="173"/>
      <c r="Q441" s="173"/>
      <c r="R441" s="173"/>
      <c r="S441" s="173"/>
      <c r="T441" s="173"/>
      <c r="U441" s="173"/>
      <c r="V441" s="173"/>
      <c r="W441" s="173"/>
      <c r="X441" s="173"/>
      <c r="Y441" s="173"/>
      <c r="Z441" s="173"/>
    </row>
    <row r="442" spans="1:26" ht="15">
      <c r="A442" s="166"/>
      <c r="B442" s="167"/>
      <c r="C442" s="168"/>
      <c r="D442" s="169"/>
      <c r="E442" s="167"/>
      <c r="F442" s="167"/>
      <c r="G442" s="167"/>
      <c r="H442" s="173"/>
      <c r="I442" s="173"/>
      <c r="J442" s="173"/>
      <c r="K442" s="173"/>
      <c r="L442" s="173"/>
      <c r="M442" s="173"/>
      <c r="N442" s="173"/>
      <c r="O442" s="173"/>
      <c r="P442" s="173"/>
      <c r="Q442" s="173"/>
      <c r="R442" s="173"/>
      <c r="S442" s="173"/>
      <c r="T442" s="173"/>
      <c r="U442" s="173"/>
      <c r="V442" s="173"/>
      <c r="W442" s="173"/>
      <c r="X442" s="173"/>
      <c r="Y442" s="173"/>
      <c r="Z442" s="173"/>
    </row>
    <row r="443" spans="1:26" ht="15">
      <c r="A443" s="166"/>
      <c r="B443" s="167"/>
      <c r="C443" s="168"/>
      <c r="D443" s="169"/>
      <c r="E443" s="167"/>
      <c r="F443" s="167"/>
      <c r="G443" s="167"/>
      <c r="H443" s="173"/>
      <c r="I443" s="173"/>
      <c r="J443" s="173"/>
      <c r="K443" s="173"/>
      <c r="L443" s="173"/>
      <c r="M443" s="173"/>
      <c r="N443" s="173"/>
      <c r="O443" s="173"/>
      <c r="P443" s="173"/>
      <c r="Q443" s="173"/>
      <c r="R443" s="173"/>
      <c r="S443" s="173"/>
      <c r="T443" s="173"/>
      <c r="U443" s="173"/>
      <c r="V443" s="173"/>
      <c r="W443" s="173"/>
      <c r="X443" s="173"/>
      <c r="Y443" s="173"/>
      <c r="Z443" s="173"/>
    </row>
    <row r="444" spans="1:26" ht="15">
      <c r="A444" s="166"/>
      <c r="B444" s="167"/>
      <c r="C444" s="168"/>
      <c r="D444" s="169"/>
      <c r="E444" s="167"/>
      <c r="F444" s="167"/>
      <c r="G444" s="167"/>
      <c r="H444" s="173"/>
      <c r="I444" s="173"/>
      <c r="J444" s="173"/>
      <c r="K444" s="173"/>
      <c r="L444" s="173"/>
      <c r="M444" s="173"/>
      <c r="N444" s="173"/>
      <c r="O444" s="173"/>
      <c r="P444" s="173"/>
      <c r="Q444" s="173"/>
      <c r="R444" s="173"/>
      <c r="S444" s="173"/>
      <c r="T444" s="173"/>
      <c r="U444" s="173"/>
      <c r="V444" s="173"/>
      <c r="W444" s="173"/>
      <c r="X444" s="173"/>
      <c r="Y444" s="173"/>
      <c r="Z444" s="173"/>
    </row>
    <row r="445" spans="1:26" ht="15">
      <c r="A445" s="166"/>
      <c r="B445" s="167"/>
      <c r="C445" s="168"/>
      <c r="D445" s="169"/>
      <c r="E445" s="167"/>
      <c r="F445" s="167"/>
      <c r="G445" s="167"/>
      <c r="H445" s="173"/>
      <c r="I445" s="173"/>
      <c r="J445" s="173"/>
      <c r="K445" s="173"/>
      <c r="L445" s="173"/>
      <c r="M445" s="173"/>
      <c r="N445" s="173"/>
      <c r="O445" s="173"/>
      <c r="P445" s="173"/>
      <c r="Q445" s="173"/>
      <c r="R445" s="173"/>
      <c r="S445" s="173"/>
      <c r="T445" s="173"/>
      <c r="U445" s="173"/>
      <c r="V445" s="173"/>
      <c r="W445" s="173"/>
      <c r="X445" s="173"/>
      <c r="Y445" s="173"/>
      <c r="Z445" s="173"/>
    </row>
    <row r="446" spans="1:26" ht="15">
      <c r="A446" s="166"/>
      <c r="B446" s="167"/>
      <c r="C446" s="168"/>
      <c r="D446" s="169"/>
      <c r="E446" s="167"/>
      <c r="F446" s="167"/>
      <c r="G446" s="167"/>
      <c r="H446" s="173"/>
      <c r="I446" s="173"/>
      <c r="J446" s="173"/>
      <c r="K446" s="173"/>
      <c r="L446" s="173"/>
      <c r="M446" s="173"/>
      <c r="N446" s="173"/>
      <c r="O446" s="173"/>
      <c r="P446" s="173"/>
      <c r="Q446" s="173"/>
      <c r="R446" s="173"/>
      <c r="S446" s="173"/>
      <c r="T446" s="173"/>
      <c r="U446" s="173"/>
      <c r="V446" s="173"/>
      <c r="W446" s="173"/>
      <c r="X446" s="173"/>
      <c r="Y446" s="173"/>
      <c r="Z446" s="173"/>
    </row>
    <row r="447" spans="1:26" ht="15">
      <c r="A447" s="166"/>
      <c r="B447" s="167"/>
      <c r="C447" s="168"/>
      <c r="D447" s="169"/>
      <c r="E447" s="167"/>
      <c r="F447" s="167"/>
      <c r="G447" s="167"/>
      <c r="H447" s="173"/>
      <c r="I447" s="173"/>
      <c r="J447" s="173"/>
      <c r="K447" s="173"/>
      <c r="L447" s="173"/>
      <c r="M447" s="173"/>
      <c r="N447" s="173"/>
      <c r="O447" s="173"/>
      <c r="P447" s="173"/>
      <c r="Q447" s="173"/>
      <c r="R447" s="173"/>
      <c r="S447" s="173"/>
      <c r="T447" s="173"/>
      <c r="U447" s="173"/>
      <c r="V447" s="173"/>
      <c r="W447" s="173"/>
      <c r="X447" s="173"/>
      <c r="Y447" s="173"/>
      <c r="Z447" s="173"/>
    </row>
    <row r="448" spans="1:26" ht="15">
      <c r="A448" s="166"/>
      <c r="B448" s="167"/>
      <c r="C448" s="168"/>
      <c r="D448" s="169"/>
      <c r="E448" s="167"/>
      <c r="F448" s="167"/>
      <c r="G448" s="167"/>
      <c r="H448" s="173"/>
      <c r="I448" s="173"/>
      <c r="J448" s="173"/>
      <c r="K448" s="173"/>
      <c r="L448" s="173"/>
      <c r="M448" s="173"/>
      <c r="N448" s="173"/>
      <c r="O448" s="173"/>
      <c r="P448" s="173"/>
      <c r="Q448" s="173"/>
      <c r="R448" s="173"/>
      <c r="S448" s="173"/>
      <c r="T448" s="173"/>
      <c r="U448" s="173"/>
      <c r="V448" s="173"/>
      <c r="W448" s="173"/>
      <c r="X448" s="173"/>
      <c r="Y448" s="173"/>
      <c r="Z448" s="173"/>
    </row>
    <row r="449" spans="1:26" ht="15">
      <c r="A449" s="166"/>
      <c r="B449" s="167"/>
      <c r="C449" s="168"/>
      <c r="D449" s="169"/>
      <c r="E449" s="167"/>
      <c r="F449" s="167"/>
      <c r="G449" s="167"/>
      <c r="H449" s="173"/>
      <c r="I449" s="173"/>
      <c r="J449" s="173"/>
      <c r="K449" s="173"/>
      <c r="L449" s="173"/>
      <c r="M449" s="173"/>
      <c r="N449" s="173"/>
      <c r="O449" s="173"/>
      <c r="P449" s="173"/>
      <c r="Q449" s="173"/>
      <c r="R449" s="173"/>
      <c r="S449" s="173"/>
      <c r="T449" s="173"/>
      <c r="U449" s="173"/>
      <c r="V449" s="173"/>
      <c r="W449" s="173"/>
      <c r="X449" s="173"/>
      <c r="Y449" s="173"/>
      <c r="Z449" s="173"/>
    </row>
    <row r="450" spans="1:26" ht="15">
      <c r="A450" s="166"/>
      <c r="B450" s="167"/>
      <c r="C450" s="168"/>
      <c r="D450" s="169"/>
      <c r="E450" s="167"/>
      <c r="F450" s="167"/>
      <c r="G450" s="167"/>
      <c r="H450" s="173"/>
      <c r="I450" s="173"/>
      <c r="J450" s="173"/>
      <c r="K450" s="173"/>
      <c r="L450" s="173"/>
      <c r="M450" s="173"/>
      <c r="N450" s="173"/>
      <c r="O450" s="173"/>
      <c r="P450" s="173"/>
      <c r="Q450" s="173"/>
      <c r="R450" s="173"/>
      <c r="S450" s="173"/>
      <c r="T450" s="173"/>
      <c r="U450" s="173"/>
      <c r="V450" s="173"/>
      <c r="W450" s="173"/>
      <c r="X450" s="173"/>
      <c r="Y450" s="173"/>
      <c r="Z450" s="173"/>
    </row>
    <row r="451" spans="1:26" ht="15">
      <c r="A451" s="166"/>
      <c r="B451" s="167"/>
      <c r="C451" s="168"/>
      <c r="D451" s="169"/>
      <c r="E451" s="167"/>
      <c r="F451" s="167"/>
      <c r="G451" s="167"/>
      <c r="H451" s="173"/>
      <c r="I451" s="173"/>
      <c r="J451" s="173"/>
      <c r="K451" s="173"/>
      <c r="L451" s="173"/>
      <c r="M451" s="173"/>
      <c r="N451" s="173"/>
      <c r="O451" s="173"/>
      <c r="P451" s="173"/>
      <c r="Q451" s="173"/>
      <c r="R451" s="173"/>
      <c r="S451" s="173"/>
      <c r="T451" s="173"/>
      <c r="U451" s="173"/>
      <c r="V451" s="173"/>
      <c r="W451" s="173"/>
      <c r="X451" s="173"/>
      <c r="Y451" s="173"/>
      <c r="Z451" s="173"/>
    </row>
    <row r="452" spans="1:26" ht="15">
      <c r="A452" s="166"/>
      <c r="B452" s="167"/>
      <c r="C452" s="168"/>
      <c r="D452" s="169"/>
      <c r="E452" s="167"/>
      <c r="F452" s="167"/>
      <c r="G452" s="167"/>
      <c r="H452" s="173"/>
      <c r="I452" s="173"/>
      <c r="J452" s="173"/>
      <c r="K452" s="173"/>
      <c r="L452" s="173"/>
      <c r="M452" s="173"/>
      <c r="N452" s="173"/>
      <c r="O452" s="173"/>
      <c r="P452" s="173"/>
      <c r="Q452" s="173"/>
      <c r="R452" s="173"/>
      <c r="S452" s="173"/>
      <c r="T452" s="173"/>
      <c r="U452" s="173"/>
      <c r="V452" s="173"/>
      <c r="W452" s="173"/>
      <c r="X452" s="173"/>
      <c r="Y452" s="173"/>
      <c r="Z452" s="173"/>
    </row>
    <row r="453" spans="1:26" ht="15">
      <c r="A453" s="166"/>
      <c r="B453" s="167"/>
      <c r="C453" s="168"/>
      <c r="D453" s="169"/>
      <c r="E453" s="167"/>
      <c r="F453" s="167"/>
      <c r="G453" s="167"/>
      <c r="H453" s="173"/>
      <c r="I453" s="173"/>
      <c r="J453" s="173"/>
      <c r="K453" s="173"/>
      <c r="L453" s="173"/>
      <c r="M453" s="173"/>
      <c r="N453" s="173"/>
      <c r="O453" s="173"/>
      <c r="P453" s="173"/>
      <c r="Q453" s="173"/>
      <c r="R453" s="173"/>
      <c r="S453" s="173"/>
      <c r="T453" s="173"/>
      <c r="U453" s="173"/>
      <c r="V453" s="173"/>
      <c r="W453" s="173"/>
      <c r="X453" s="173"/>
      <c r="Y453" s="173"/>
      <c r="Z453" s="173"/>
    </row>
    <row r="454" spans="1:26" ht="15">
      <c r="A454" s="166"/>
      <c r="B454" s="167"/>
      <c r="C454" s="168"/>
      <c r="D454" s="169"/>
      <c r="E454" s="167"/>
      <c r="F454" s="167"/>
      <c r="G454" s="167"/>
      <c r="H454" s="173"/>
      <c r="I454" s="173"/>
      <c r="J454" s="173"/>
      <c r="K454" s="173"/>
      <c r="L454" s="173"/>
      <c r="M454" s="173"/>
      <c r="N454" s="173"/>
      <c r="O454" s="173"/>
      <c r="P454" s="173"/>
      <c r="Q454" s="173"/>
      <c r="R454" s="173"/>
      <c r="S454" s="173"/>
      <c r="T454" s="173"/>
      <c r="U454" s="173"/>
      <c r="V454" s="173"/>
      <c r="W454" s="173"/>
      <c r="X454" s="173"/>
      <c r="Y454" s="173"/>
      <c r="Z454" s="173"/>
    </row>
    <row r="455" spans="1:26" ht="15">
      <c r="A455" s="166"/>
      <c r="B455" s="167"/>
      <c r="C455" s="168"/>
      <c r="D455" s="169"/>
      <c r="E455" s="167"/>
      <c r="F455" s="167"/>
      <c r="G455" s="167"/>
      <c r="H455" s="173"/>
      <c r="I455" s="173"/>
      <c r="J455" s="173"/>
      <c r="K455" s="173"/>
      <c r="L455" s="173"/>
      <c r="M455" s="173"/>
      <c r="N455" s="173"/>
      <c r="O455" s="173"/>
      <c r="P455" s="173"/>
      <c r="Q455" s="173"/>
      <c r="R455" s="173"/>
      <c r="S455" s="173"/>
      <c r="T455" s="173"/>
      <c r="U455" s="173"/>
      <c r="V455" s="173"/>
      <c r="W455" s="173"/>
      <c r="X455" s="173"/>
      <c r="Y455" s="173"/>
      <c r="Z455" s="173"/>
    </row>
    <row r="456" spans="1:26" ht="15">
      <c r="A456" s="166"/>
      <c r="B456" s="167"/>
      <c r="C456" s="168"/>
      <c r="D456" s="169"/>
      <c r="E456" s="167"/>
      <c r="F456" s="167"/>
      <c r="G456" s="167"/>
      <c r="H456" s="173"/>
      <c r="I456" s="173"/>
      <c r="J456" s="173"/>
      <c r="K456" s="173"/>
      <c r="L456" s="173"/>
      <c r="M456" s="173"/>
      <c r="N456" s="173"/>
      <c r="O456" s="173"/>
      <c r="P456" s="173"/>
      <c r="Q456" s="173"/>
      <c r="R456" s="173"/>
      <c r="S456" s="173"/>
      <c r="T456" s="173"/>
      <c r="U456" s="173"/>
      <c r="V456" s="173"/>
      <c r="W456" s="173"/>
      <c r="X456" s="173"/>
      <c r="Y456" s="173"/>
      <c r="Z456" s="173"/>
    </row>
    <row r="457" spans="1:26" ht="15">
      <c r="A457" s="166"/>
      <c r="B457" s="167"/>
      <c r="C457" s="168"/>
      <c r="D457" s="169"/>
      <c r="E457" s="167"/>
      <c r="F457" s="167"/>
      <c r="G457" s="167"/>
      <c r="H457" s="173"/>
      <c r="I457" s="173"/>
      <c r="J457" s="173"/>
      <c r="K457" s="173"/>
      <c r="L457" s="173"/>
      <c r="M457" s="173"/>
      <c r="N457" s="173"/>
      <c r="O457" s="173"/>
      <c r="P457" s="173"/>
      <c r="Q457" s="173"/>
      <c r="R457" s="173"/>
      <c r="S457" s="173"/>
      <c r="T457" s="173"/>
      <c r="U457" s="173"/>
      <c r="V457" s="173"/>
      <c r="W457" s="173"/>
      <c r="X457" s="173"/>
      <c r="Y457" s="173"/>
      <c r="Z457" s="173"/>
    </row>
    <row r="458" spans="1:26" ht="15">
      <c r="A458" s="166"/>
      <c r="B458" s="167"/>
      <c r="C458" s="168"/>
      <c r="D458" s="169"/>
      <c r="E458" s="167"/>
      <c r="F458" s="167"/>
      <c r="G458" s="167"/>
      <c r="H458" s="173"/>
      <c r="I458" s="173"/>
      <c r="J458" s="173"/>
      <c r="K458" s="173"/>
      <c r="L458" s="173"/>
      <c r="M458" s="173"/>
      <c r="N458" s="173"/>
      <c r="O458" s="173"/>
      <c r="P458" s="173"/>
      <c r="Q458" s="173"/>
      <c r="R458" s="173"/>
      <c r="S458" s="173"/>
      <c r="T458" s="173"/>
      <c r="U458" s="173"/>
      <c r="V458" s="173"/>
      <c r="W458" s="173"/>
      <c r="X458" s="173"/>
      <c r="Y458" s="173"/>
      <c r="Z458" s="173"/>
    </row>
    <row r="459" spans="1:26" ht="15">
      <c r="A459" s="166"/>
      <c r="B459" s="167"/>
      <c r="C459" s="168"/>
      <c r="D459" s="169"/>
      <c r="E459" s="167"/>
      <c r="F459" s="167"/>
      <c r="G459" s="167"/>
      <c r="H459" s="173"/>
      <c r="I459" s="173"/>
      <c r="J459" s="173"/>
      <c r="K459" s="173"/>
      <c r="L459" s="173"/>
      <c r="M459" s="173"/>
      <c r="N459" s="173"/>
      <c r="O459" s="173"/>
      <c r="P459" s="173"/>
      <c r="Q459" s="173"/>
      <c r="R459" s="173"/>
      <c r="S459" s="173"/>
      <c r="T459" s="173"/>
      <c r="U459" s="173"/>
      <c r="V459" s="173"/>
      <c r="W459" s="173"/>
      <c r="X459" s="173"/>
      <c r="Y459" s="173"/>
      <c r="Z459" s="173"/>
    </row>
    <row r="460" spans="1:26" ht="15">
      <c r="A460" s="166"/>
      <c r="B460" s="167"/>
      <c r="C460" s="168"/>
      <c r="D460" s="169"/>
      <c r="E460" s="167"/>
      <c r="F460" s="167"/>
      <c r="G460" s="167"/>
      <c r="H460" s="173"/>
      <c r="I460" s="173"/>
      <c r="J460" s="173"/>
      <c r="K460" s="173"/>
      <c r="L460" s="173"/>
      <c r="M460" s="173"/>
      <c r="N460" s="173"/>
      <c r="O460" s="173"/>
      <c r="P460" s="173"/>
      <c r="Q460" s="173"/>
      <c r="R460" s="173"/>
      <c r="S460" s="173"/>
      <c r="T460" s="173"/>
      <c r="U460" s="173"/>
      <c r="V460" s="173"/>
      <c r="W460" s="173"/>
      <c r="X460" s="173"/>
      <c r="Y460" s="173"/>
      <c r="Z460" s="173"/>
    </row>
    <row r="461" spans="1:26" ht="15">
      <c r="A461" s="166"/>
      <c r="B461" s="167"/>
      <c r="C461" s="168"/>
      <c r="D461" s="169"/>
      <c r="E461" s="167"/>
      <c r="F461" s="167"/>
      <c r="G461" s="167"/>
      <c r="H461" s="173"/>
      <c r="I461" s="173"/>
      <c r="J461" s="173"/>
      <c r="K461" s="173"/>
      <c r="L461" s="173"/>
      <c r="M461" s="173"/>
      <c r="N461" s="173"/>
      <c r="O461" s="173"/>
      <c r="P461" s="173"/>
      <c r="Q461" s="173"/>
      <c r="R461" s="173"/>
      <c r="S461" s="173"/>
      <c r="T461" s="173"/>
      <c r="U461" s="173"/>
      <c r="V461" s="173"/>
      <c r="W461" s="173"/>
      <c r="X461" s="173"/>
      <c r="Y461" s="173"/>
      <c r="Z461" s="173"/>
    </row>
    <row r="462" spans="1:26" ht="15">
      <c r="A462" s="166"/>
      <c r="B462" s="167"/>
      <c r="C462" s="168"/>
      <c r="D462" s="169"/>
      <c r="E462" s="167"/>
      <c r="F462" s="167"/>
      <c r="G462" s="167"/>
      <c r="H462" s="173"/>
      <c r="I462" s="173"/>
      <c r="J462" s="173"/>
      <c r="K462" s="173"/>
      <c r="L462" s="173"/>
      <c r="M462" s="173"/>
      <c r="N462" s="173"/>
      <c r="O462" s="173"/>
      <c r="P462" s="173"/>
      <c r="Q462" s="173"/>
      <c r="R462" s="173"/>
      <c r="S462" s="173"/>
      <c r="T462" s="173"/>
      <c r="U462" s="173"/>
      <c r="V462" s="173"/>
      <c r="W462" s="173"/>
      <c r="X462" s="173"/>
      <c r="Y462" s="173"/>
      <c r="Z462" s="173"/>
    </row>
    <row r="463" spans="1:26" ht="15">
      <c r="A463" s="166"/>
      <c r="B463" s="167"/>
      <c r="C463" s="168"/>
      <c r="D463" s="169"/>
      <c r="E463" s="167"/>
      <c r="F463" s="167"/>
      <c r="G463" s="167"/>
      <c r="H463" s="173"/>
      <c r="I463" s="173"/>
      <c r="J463" s="173"/>
      <c r="K463" s="173"/>
      <c r="L463" s="173"/>
      <c r="M463" s="173"/>
      <c r="N463" s="173"/>
      <c r="O463" s="173"/>
      <c r="P463" s="173"/>
      <c r="Q463" s="173"/>
      <c r="R463" s="173"/>
      <c r="S463" s="173"/>
      <c r="T463" s="173"/>
      <c r="U463" s="173"/>
      <c r="V463" s="173"/>
      <c r="W463" s="173"/>
      <c r="X463" s="173"/>
      <c r="Y463" s="173"/>
      <c r="Z463" s="173"/>
    </row>
    <row r="464" spans="1:26" ht="15">
      <c r="A464" s="166"/>
      <c r="B464" s="167"/>
      <c r="C464" s="168"/>
      <c r="D464" s="169"/>
      <c r="E464" s="167"/>
      <c r="F464" s="167"/>
      <c r="G464" s="167"/>
      <c r="H464" s="173"/>
      <c r="I464" s="173"/>
      <c r="J464" s="173"/>
      <c r="K464" s="173"/>
      <c r="L464" s="173"/>
      <c r="M464" s="173"/>
      <c r="N464" s="173"/>
      <c r="O464" s="173"/>
      <c r="P464" s="173"/>
      <c r="Q464" s="173"/>
      <c r="R464" s="173"/>
      <c r="S464" s="173"/>
      <c r="T464" s="173"/>
      <c r="U464" s="173"/>
      <c r="V464" s="173"/>
      <c r="W464" s="173"/>
      <c r="X464" s="173"/>
      <c r="Y464" s="173"/>
      <c r="Z464" s="173"/>
    </row>
    <row r="465" spans="1:26" ht="15">
      <c r="A465" s="166"/>
      <c r="B465" s="167"/>
      <c r="C465" s="168"/>
      <c r="D465" s="169"/>
      <c r="E465" s="167"/>
      <c r="F465" s="167"/>
      <c r="G465" s="167"/>
      <c r="H465" s="173"/>
      <c r="I465" s="173"/>
      <c r="J465" s="173"/>
      <c r="K465" s="173"/>
      <c r="L465" s="173"/>
      <c r="M465" s="173"/>
      <c r="N465" s="173"/>
      <c r="O465" s="173"/>
      <c r="P465" s="173"/>
      <c r="Q465" s="173"/>
      <c r="R465" s="173"/>
      <c r="S465" s="173"/>
      <c r="T465" s="173"/>
      <c r="U465" s="173"/>
      <c r="V465" s="173"/>
      <c r="W465" s="173"/>
      <c r="X465" s="173"/>
      <c r="Y465" s="173"/>
      <c r="Z465" s="173"/>
    </row>
    <row r="466" spans="1:26" ht="15">
      <c r="A466" s="166"/>
      <c r="B466" s="167"/>
      <c r="C466" s="168"/>
      <c r="D466" s="169"/>
      <c r="E466" s="167"/>
      <c r="F466" s="167"/>
      <c r="G466" s="167"/>
      <c r="H466" s="173"/>
      <c r="I466" s="173"/>
      <c r="J466" s="173"/>
      <c r="K466" s="173"/>
      <c r="L466" s="173"/>
      <c r="M466" s="173"/>
      <c r="N466" s="173"/>
      <c r="O466" s="173"/>
      <c r="P466" s="173"/>
      <c r="Q466" s="173"/>
      <c r="R466" s="173"/>
      <c r="S466" s="173"/>
      <c r="T466" s="173"/>
      <c r="U466" s="173"/>
      <c r="V466" s="173"/>
      <c r="W466" s="173"/>
      <c r="X466" s="173"/>
      <c r="Y466" s="173"/>
      <c r="Z466" s="173"/>
    </row>
    <row r="467" spans="1:26" ht="15">
      <c r="A467" s="166"/>
      <c r="B467" s="167"/>
      <c r="C467" s="168"/>
      <c r="D467" s="169"/>
      <c r="E467" s="167"/>
      <c r="F467" s="167"/>
      <c r="G467" s="167"/>
      <c r="H467" s="173"/>
      <c r="I467" s="173"/>
      <c r="J467" s="173"/>
      <c r="K467" s="173"/>
      <c r="L467" s="173"/>
      <c r="M467" s="173"/>
      <c r="N467" s="173"/>
      <c r="O467" s="173"/>
      <c r="P467" s="173"/>
      <c r="Q467" s="173"/>
      <c r="R467" s="173"/>
      <c r="S467" s="173"/>
      <c r="T467" s="173"/>
      <c r="U467" s="173"/>
      <c r="V467" s="173"/>
      <c r="W467" s="173"/>
      <c r="X467" s="173"/>
      <c r="Y467" s="173"/>
      <c r="Z467" s="173"/>
    </row>
    <row r="468" spans="1:26" ht="15">
      <c r="A468" s="166"/>
      <c r="B468" s="167"/>
      <c r="C468" s="168"/>
      <c r="D468" s="169"/>
      <c r="E468" s="167"/>
      <c r="F468" s="167"/>
      <c r="G468" s="167"/>
      <c r="H468" s="173"/>
      <c r="I468" s="173"/>
      <c r="J468" s="173"/>
      <c r="K468" s="173"/>
      <c r="L468" s="173"/>
      <c r="M468" s="173"/>
      <c r="N468" s="173"/>
      <c r="O468" s="173"/>
      <c r="P468" s="173"/>
      <c r="Q468" s="173"/>
      <c r="R468" s="173"/>
      <c r="S468" s="173"/>
      <c r="T468" s="173"/>
      <c r="U468" s="173"/>
      <c r="V468" s="173"/>
      <c r="W468" s="173"/>
      <c r="X468" s="173"/>
      <c r="Y468" s="173"/>
      <c r="Z468" s="173"/>
    </row>
    <row r="469" spans="1:26" ht="15">
      <c r="A469" s="166"/>
      <c r="B469" s="167"/>
      <c r="C469" s="168"/>
      <c r="D469" s="169"/>
      <c r="E469" s="167"/>
      <c r="F469" s="167"/>
      <c r="G469" s="167"/>
      <c r="H469" s="173"/>
      <c r="I469" s="173"/>
      <c r="J469" s="173"/>
      <c r="K469" s="173"/>
      <c r="L469" s="173"/>
      <c r="M469" s="173"/>
      <c r="N469" s="173"/>
      <c r="O469" s="173"/>
      <c r="P469" s="173"/>
      <c r="Q469" s="173"/>
      <c r="R469" s="173"/>
      <c r="S469" s="173"/>
      <c r="T469" s="173"/>
      <c r="U469" s="173"/>
      <c r="V469" s="173"/>
      <c r="W469" s="173"/>
      <c r="X469" s="173"/>
      <c r="Y469" s="173"/>
      <c r="Z469" s="173"/>
    </row>
    <row r="470" spans="1:26" ht="15">
      <c r="A470" s="166"/>
      <c r="B470" s="167"/>
      <c r="C470" s="168"/>
      <c r="D470" s="169"/>
      <c r="E470" s="167"/>
      <c r="F470" s="167"/>
      <c r="G470" s="167"/>
      <c r="H470" s="173"/>
      <c r="I470" s="173"/>
      <c r="J470" s="173"/>
      <c r="K470" s="173"/>
      <c r="L470" s="173"/>
      <c r="M470" s="173"/>
      <c r="N470" s="173"/>
      <c r="O470" s="173"/>
      <c r="P470" s="173"/>
      <c r="Q470" s="173"/>
      <c r="R470" s="173"/>
      <c r="S470" s="173"/>
      <c r="T470" s="173"/>
      <c r="U470" s="173"/>
      <c r="V470" s="173"/>
      <c r="W470" s="173"/>
      <c r="X470" s="173"/>
      <c r="Y470" s="173"/>
      <c r="Z470" s="173"/>
    </row>
    <row r="471" spans="1:26" ht="15">
      <c r="A471" s="166"/>
      <c r="B471" s="167"/>
      <c r="C471" s="168"/>
      <c r="D471" s="169"/>
      <c r="E471" s="167"/>
      <c r="F471" s="167"/>
      <c r="G471" s="167"/>
      <c r="H471" s="173"/>
      <c r="I471" s="173"/>
      <c r="J471" s="173"/>
      <c r="K471" s="173"/>
      <c r="L471" s="173"/>
      <c r="M471" s="173"/>
      <c r="N471" s="173"/>
      <c r="O471" s="173"/>
      <c r="P471" s="173"/>
      <c r="Q471" s="173"/>
      <c r="R471" s="173"/>
      <c r="S471" s="173"/>
      <c r="T471" s="173"/>
      <c r="U471" s="173"/>
      <c r="V471" s="173"/>
      <c r="W471" s="173"/>
      <c r="X471" s="173"/>
      <c r="Y471" s="173"/>
      <c r="Z471" s="173"/>
    </row>
    <row r="472" spans="1:26" ht="15">
      <c r="A472" s="166"/>
      <c r="B472" s="167"/>
      <c r="C472" s="168"/>
      <c r="D472" s="169"/>
      <c r="E472" s="167"/>
      <c r="F472" s="167"/>
      <c r="G472" s="167"/>
      <c r="H472" s="173"/>
      <c r="I472" s="173"/>
      <c r="J472" s="173"/>
      <c r="K472" s="173"/>
      <c r="L472" s="173"/>
      <c r="M472" s="173"/>
      <c r="N472" s="173"/>
      <c r="O472" s="173"/>
      <c r="P472" s="173"/>
      <c r="Q472" s="173"/>
      <c r="R472" s="173"/>
      <c r="S472" s="173"/>
      <c r="T472" s="173"/>
      <c r="U472" s="173"/>
      <c r="V472" s="173"/>
      <c r="W472" s="173"/>
      <c r="X472" s="173"/>
      <c r="Y472" s="173"/>
      <c r="Z472" s="173"/>
    </row>
    <row r="473" spans="1:26" ht="15">
      <c r="A473" s="166"/>
      <c r="B473" s="167"/>
      <c r="C473" s="168"/>
      <c r="D473" s="169"/>
      <c r="E473" s="167"/>
      <c r="F473" s="167"/>
      <c r="G473" s="167"/>
      <c r="H473" s="173"/>
      <c r="I473" s="173"/>
      <c r="J473" s="173"/>
      <c r="K473" s="173"/>
      <c r="L473" s="173"/>
      <c r="M473" s="173"/>
      <c r="N473" s="173"/>
      <c r="O473" s="173"/>
      <c r="P473" s="173"/>
      <c r="Q473" s="173"/>
      <c r="R473" s="173"/>
      <c r="S473" s="173"/>
      <c r="T473" s="173"/>
      <c r="U473" s="173"/>
      <c r="V473" s="173"/>
      <c r="W473" s="173"/>
      <c r="X473" s="173"/>
      <c r="Y473" s="173"/>
      <c r="Z473" s="173"/>
    </row>
    <row r="474" spans="1:26" ht="15">
      <c r="A474" s="166"/>
      <c r="B474" s="167"/>
      <c r="C474" s="168"/>
      <c r="D474" s="169"/>
      <c r="E474" s="167"/>
      <c r="F474" s="167"/>
      <c r="G474" s="167"/>
      <c r="H474" s="173"/>
      <c r="I474" s="173"/>
      <c r="J474" s="173"/>
      <c r="K474" s="173"/>
      <c r="L474" s="173"/>
      <c r="M474" s="173"/>
      <c r="N474" s="173"/>
      <c r="O474" s="173"/>
      <c r="P474" s="173"/>
      <c r="Q474" s="173"/>
      <c r="R474" s="173"/>
      <c r="S474" s="173"/>
      <c r="T474" s="173"/>
      <c r="U474" s="173"/>
      <c r="V474" s="173"/>
      <c r="W474" s="173"/>
      <c r="X474" s="173"/>
      <c r="Y474" s="173"/>
      <c r="Z474" s="173"/>
    </row>
    <row r="475" spans="1:26" ht="15">
      <c r="A475" s="166"/>
      <c r="B475" s="167"/>
      <c r="C475" s="168"/>
      <c r="D475" s="169"/>
      <c r="E475" s="167"/>
      <c r="F475" s="167"/>
      <c r="G475" s="167"/>
      <c r="H475" s="173"/>
      <c r="I475" s="173"/>
      <c r="J475" s="173"/>
      <c r="K475" s="173"/>
      <c r="L475" s="173"/>
      <c r="M475" s="173"/>
      <c r="N475" s="173"/>
      <c r="O475" s="173"/>
      <c r="P475" s="173"/>
      <c r="Q475" s="173"/>
      <c r="R475" s="173"/>
      <c r="S475" s="173"/>
      <c r="T475" s="173"/>
      <c r="U475" s="173"/>
      <c r="V475" s="173"/>
      <c r="W475" s="173"/>
      <c r="X475" s="173"/>
      <c r="Y475" s="173"/>
      <c r="Z475" s="173"/>
    </row>
    <row r="476" spans="1:26" ht="15">
      <c r="A476" s="166"/>
      <c r="B476" s="167"/>
      <c r="C476" s="168"/>
      <c r="D476" s="169"/>
      <c r="E476" s="167"/>
      <c r="F476" s="167"/>
      <c r="G476" s="167"/>
      <c r="H476" s="173"/>
      <c r="I476" s="173"/>
      <c r="J476" s="173"/>
      <c r="K476" s="173"/>
      <c r="L476" s="173"/>
      <c r="M476" s="173"/>
      <c r="N476" s="173"/>
      <c r="O476" s="173"/>
      <c r="P476" s="173"/>
      <c r="Q476" s="173"/>
      <c r="R476" s="173"/>
      <c r="S476" s="173"/>
      <c r="T476" s="173"/>
      <c r="U476" s="173"/>
      <c r="V476" s="173"/>
      <c r="W476" s="173"/>
      <c r="X476" s="173"/>
      <c r="Y476" s="173"/>
      <c r="Z476" s="173"/>
    </row>
    <row r="477" spans="1:26" ht="15">
      <c r="A477" s="166"/>
      <c r="B477" s="167"/>
      <c r="C477" s="168"/>
      <c r="D477" s="169"/>
      <c r="E477" s="167"/>
      <c r="F477" s="167"/>
      <c r="G477" s="167"/>
      <c r="H477" s="173"/>
      <c r="I477" s="173"/>
      <c r="J477" s="173"/>
      <c r="K477" s="173"/>
      <c r="L477" s="173"/>
      <c r="M477" s="173"/>
      <c r="N477" s="173"/>
      <c r="O477" s="173"/>
      <c r="P477" s="173"/>
      <c r="Q477" s="173"/>
      <c r="R477" s="173"/>
      <c r="S477" s="173"/>
      <c r="T477" s="173"/>
      <c r="U477" s="173"/>
      <c r="V477" s="173"/>
      <c r="W477" s="173"/>
      <c r="X477" s="173"/>
      <c r="Y477" s="173"/>
      <c r="Z477" s="173"/>
    </row>
    <row r="478" spans="1:26" ht="15">
      <c r="A478" s="166"/>
      <c r="B478" s="167"/>
      <c r="C478" s="168"/>
      <c r="D478" s="169"/>
      <c r="E478" s="167"/>
      <c r="F478" s="167"/>
      <c r="G478" s="167"/>
      <c r="H478" s="173"/>
      <c r="I478" s="173"/>
      <c r="J478" s="173"/>
      <c r="K478" s="173"/>
      <c r="L478" s="173"/>
      <c r="M478" s="173"/>
      <c r="N478" s="173"/>
      <c r="O478" s="173"/>
      <c r="P478" s="173"/>
      <c r="Q478" s="173"/>
      <c r="R478" s="173"/>
      <c r="S478" s="173"/>
      <c r="T478" s="173"/>
      <c r="U478" s="173"/>
      <c r="V478" s="173"/>
      <c r="W478" s="173"/>
      <c r="X478" s="173"/>
      <c r="Y478" s="173"/>
      <c r="Z478" s="173"/>
    </row>
    <row r="479" spans="1:26" ht="15">
      <c r="A479" s="166"/>
      <c r="B479" s="167"/>
      <c r="C479" s="168"/>
      <c r="D479" s="169"/>
      <c r="E479" s="167"/>
      <c r="F479" s="167"/>
      <c r="G479" s="167"/>
      <c r="H479" s="173"/>
      <c r="I479" s="173"/>
      <c r="J479" s="173"/>
      <c r="K479" s="173"/>
      <c r="L479" s="173"/>
      <c r="M479" s="173"/>
      <c r="N479" s="173"/>
      <c r="O479" s="173"/>
      <c r="P479" s="173"/>
      <c r="Q479" s="173"/>
      <c r="R479" s="173"/>
      <c r="S479" s="173"/>
      <c r="T479" s="173"/>
      <c r="U479" s="173"/>
      <c r="V479" s="173"/>
      <c r="W479" s="173"/>
      <c r="X479" s="173"/>
      <c r="Y479" s="173"/>
      <c r="Z479" s="173"/>
    </row>
    <row r="480" spans="1:26" ht="15">
      <c r="A480" s="166"/>
      <c r="B480" s="167"/>
      <c r="C480" s="168"/>
      <c r="D480" s="169"/>
      <c r="E480" s="167"/>
      <c r="F480" s="167"/>
      <c r="G480" s="167"/>
      <c r="H480" s="173"/>
      <c r="I480" s="173"/>
      <c r="J480" s="173"/>
      <c r="K480" s="173"/>
      <c r="L480" s="173"/>
      <c r="M480" s="173"/>
      <c r="N480" s="173"/>
      <c r="O480" s="173"/>
      <c r="P480" s="173"/>
      <c r="Q480" s="173"/>
      <c r="R480" s="173"/>
      <c r="S480" s="173"/>
      <c r="T480" s="173"/>
      <c r="U480" s="173"/>
      <c r="V480" s="173"/>
      <c r="W480" s="173"/>
      <c r="X480" s="173"/>
      <c r="Y480" s="173"/>
      <c r="Z480" s="173"/>
    </row>
    <row r="481" spans="1:26" ht="15">
      <c r="A481" s="166"/>
      <c r="B481" s="167"/>
      <c r="C481" s="168"/>
      <c r="D481" s="169"/>
      <c r="E481" s="167"/>
      <c r="F481" s="167"/>
      <c r="G481" s="167"/>
      <c r="H481" s="173"/>
      <c r="I481" s="173"/>
      <c r="J481" s="173"/>
      <c r="K481" s="173"/>
      <c r="L481" s="173"/>
      <c r="M481" s="173"/>
      <c r="N481" s="173"/>
      <c r="O481" s="173"/>
      <c r="P481" s="173"/>
      <c r="Q481" s="173"/>
      <c r="R481" s="173"/>
      <c r="S481" s="173"/>
      <c r="T481" s="173"/>
      <c r="U481" s="173"/>
      <c r="V481" s="173"/>
      <c r="W481" s="173"/>
      <c r="X481" s="173"/>
      <c r="Y481" s="173"/>
      <c r="Z481" s="173"/>
    </row>
    <row r="482" spans="1:26" ht="15">
      <c r="A482" s="166"/>
      <c r="B482" s="167"/>
      <c r="C482" s="168"/>
      <c r="D482" s="169"/>
      <c r="E482" s="167"/>
      <c r="F482" s="167"/>
      <c r="G482" s="167"/>
      <c r="H482" s="173"/>
      <c r="I482" s="173"/>
      <c r="J482" s="173"/>
      <c r="K482" s="173"/>
      <c r="L482" s="173"/>
      <c r="M482" s="173"/>
      <c r="N482" s="173"/>
      <c r="O482" s="173"/>
      <c r="P482" s="173"/>
      <c r="Q482" s="173"/>
      <c r="R482" s="173"/>
      <c r="S482" s="173"/>
      <c r="T482" s="173"/>
      <c r="U482" s="173"/>
      <c r="V482" s="173"/>
      <c r="W482" s="173"/>
      <c r="X482" s="173"/>
      <c r="Y482" s="173"/>
      <c r="Z482" s="173"/>
    </row>
    <row r="483" spans="1:26" ht="15">
      <c r="A483" s="166"/>
      <c r="B483" s="167"/>
      <c r="C483" s="168"/>
      <c r="D483" s="169"/>
      <c r="E483" s="167"/>
      <c r="F483" s="167"/>
      <c r="G483" s="167"/>
      <c r="H483" s="173"/>
      <c r="I483" s="173"/>
      <c r="J483" s="173"/>
      <c r="K483" s="173"/>
      <c r="L483" s="173"/>
      <c r="M483" s="173"/>
      <c r="N483" s="173"/>
      <c r="O483" s="173"/>
      <c r="P483" s="173"/>
      <c r="Q483" s="173"/>
      <c r="R483" s="173"/>
      <c r="S483" s="173"/>
      <c r="T483" s="173"/>
      <c r="U483" s="173"/>
      <c r="V483" s="173"/>
      <c r="W483" s="173"/>
      <c r="X483" s="173"/>
      <c r="Y483" s="173"/>
      <c r="Z483" s="173"/>
    </row>
    <row r="484" spans="1:26" ht="15">
      <c r="A484" s="166"/>
      <c r="B484" s="167"/>
      <c r="C484" s="168"/>
      <c r="D484" s="169"/>
      <c r="E484" s="167"/>
      <c r="F484" s="167"/>
      <c r="G484" s="167"/>
      <c r="H484" s="173"/>
      <c r="I484" s="173"/>
      <c r="J484" s="173"/>
      <c r="K484" s="173"/>
      <c r="L484" s="173"/>
      <c r="M484" s="173"/>
      <c r="N484" s="173"/>
      <c r="O484" s="173"/>
      <c r="P484" s="173"/>
      <c r="Q484" s="173"/>
      <c r="R484" s="173"/>
      <c r="S484" s="173"/>
      <c r="T484" s="173"/>
      <c r="U484" s="173"/>
      <c r="V484" s="173"/>
      <c r="W484" s="173"/>
      <c r="X484" s="173"/>
      <c r="Y484" s="173"/>
      <c r="Z484" s="173"/>
    </row>
    <row r="485" spans="1:26" ht="15">
      <c r="A485" s="166"/>
      <c r="B485" s="167"/>
      <c r="C485" s="168"/>
      <c r="D485" s="169"/>
      <c r="E485" s="167"/>
      <c r="F485" s="167"/>
      <c r="G485" s="167"/>
      <c r="H485" s="173"/>
      <c r="I485" s="173"/>
      <c r="J485" s="173"/>
      <c r="K485" s="173"/>
      <c r="L485" s="173"/>
      <c r="M485" s="173"/>
      <c r="N485" s="173"/>
      <c r="O485" s="173"/>
      <c r="P485" s="173"/>
      <c r="Q485" s="173"/>
      <c r="R485" s="173"/>
      <c r="S485" s="173"/>
      <c r="T485" s="173"/>
      <c r="U485" s="173"/>
      <c r="V485" s="173"/>
      <c r="W485" s="173"/>
      <c r="X485" s="173"/>
      <c r="Y485" s="173"/>
      <c r="Z485" s="173"/>
    </row>
    <row r="486" spans="1:26" ht="15">
      <c r="A486" s="166"/>
      <c r="B486" s="167"/>
      <c r="C486" s="168"/>
      <c r="D486" s="169"/>
      <c r="E486" s="167"/>
      <c r="F486" s="167"/>
      <c r="G486" s="167"/>
      <c r="H486" s="173"/>
      <c r="I486" s="173"/>
      <c r="J486" s="173"/>
      <c r="K486" s="173"/>
      <c r="L486" s="173"/>
      <c r="M486" s="173"/>
      <c r="N486" s="173"/>
      <c r="O486" s="173"/>
      <c r="P486" s="173"/>
      <c r="Q486" s="173"/>
      <c r="R486" s="173"/>
      <c r="S486" s="173"/>
      <c r="T486" s="173"/>
      <c r="U486" s="173"/>
      <c r="V486" s="173"/>
      <c r="W486" s="173"/>
      <c r="X486" s="173"/>
      <c r="Y486" s="173"/>
      <c r="Z486" s="173"/>
    </row>
    <row r="487" spans="1:26" ht="15">
      <c r="A487" s="166"/>
      <c r="B487" s="167"/>
      <c r="C487" s="168"/>
      <c r="D487" s="169"/>
      <c r="E487" s="167"/>
      <c r="F487" s="167"/>
      <c r="G487" s="167"/>
      <c r="H487" s="173"/>
      <c r="I487" s="173"/>
      <c r="J487" s="173"/>
      <c r="K487" s="173"/>
      <c r="L487" s="173"/>
      <c r="M487" s="173"/>
      <c r="N487" s="173"/>
      <c r="O487" s="173"/>
      <c r="P487" s="173"/>
      <c r="Q487" s="173"/>
      <c r="R487" s="173"/>
      <c r="S487" s="173"/>
      <c r="T487" s="173"/>
      <c r="U487" s="173"/>
      <c r="V487" s="173"/>
      <c r="W487" s="173"/>
      <c r="X487" s="173"/>
      <c r="Y487" s="173"/>
      <c r="Z487" s="173"/>
    </row>
    <row r="488" spans="1:26" ht="15">
      <c r="A488" s="166"/>
      <c r="B488" s="167"/>
      <c r="C488" s="168"/>
      <c r="D488" s="169"/>
      <c r="E488" s="167"/>
      <c r="F488" s="167"/>
      <c r="G488" s="167"/>
      <c r="H488" s="173"/>
      <c r="I488" s="173"/>
      <c r="J488" s="173"/>
      <c r="K488" s="173"/>
      <c r="L488" s="173"/>
      <c r="M488" s="173"/>
      <c r="N488" s="173"/>
      <c r="O488" s="173"/>
      <c r="P488" s="173"/>
      <c r="Q488" s="173"/>
      <c r="R488" s="173"/>
      <c r="S488" s="173"/>
      <c r="T488" s="173"/>
      <c r="U488" s="173"/>
      <c r="V488" s="173"/>
      <c r="W488" s="173"/>
      <c r="X488" s="173"/>
      <c r="Y488" s="173"/>
      <c r="Z488" s="173"/>
    </row>
    <row r="489" spans="1:26" ht="15">
      <c r="A489" s="166"/>
      <c r="B489" s="167"/>
      <c r="C489" s="168"/>
      <c r="D489" s="169"/>
      <c r="E489" s="167"/>
      <c r="F489" s="167"/>
      <c r="G489" s="167"/>
      <c r="H489" s="173"/>
      <c r="I489" s="173"/>
      <c r="J489" s="173"/>
      <c r="K489" s="173"/>
      <c r="L489" s="173"/>
      <c r="M489" s="173"/>
      <c r="N489" s="173"/>
      <c r="O489" s="173"/>
      <c r="P489" s="173"/>
      <c r="Q489" s="173"/>
      <c r="R489" s="173"/>
      <c r="S489" s="173"/>
      <c r="T489" s="173"/>
      <c r="U489" s="173"/>
      <c r="V489" s="173"/>
      <c r="W489" s="173"/>
      <c r="X489" s="173"/>
      <c r="Y489" s="173"/>
      <c r="Z489" s="173"/>
    </row>
    <row r="490" spans="1:26" ht="15">
      <c r="A490" s="166"/>
      <c r="B490" s="167"/>
      <c r="C490" s="168"/>
      <c r="D490" s="169"/>
      <c r="E490" s="167"/>
      <c r="F490" s="167"/>
      <c r="G490" s="167"/>
      <c r="H490" s="173"/>
      <c r="I490" s="173"/>
      <c r="J490" s="173"/>
      <c r="K490" s="173"/>
      <c r="L490" s="173"/>
      <c r="M490" s="173"/>
      <c r="N490" s="173"/>
      <c r="O490" s="173"/>
      <c r="P490" s="173"/>
      <c r="Q490" s="173"/>
      <c r="R490" s="173"/>
      <c r="S490" s="173"/>
      <c r="T490" s="173"/>
      <c r="U490" s="173"/>
      <c r="V490" s="173"/>
      <c r="W490" s="173"/>
      <c r="X490" s="173"/>
      <c r="Y490" s="173"/>
      <c r="Z490" s="173"/>
    </row>
    <row r="491" spans="1:26" ht="15">
      <c r="A491" s="166"/>
      <c r="B491" s="167"/>
      <c r="C491" s="168"/>
      <c r="D491" s="169"/>
      <c r="E491" s="167"/>
      <c r="F491" s="167"/>
      <c r="G491" s="167"/>
      <c r="H491" s="173"/>
      <c r="I491" s="173"/>
      <c r="J491" s="173"/>
      <c r="K491" s="173"/>
      <c r="L491" s="173"/>
      <c r="M491" s="173"/>
      <c r="N491" s="173"/>
      <c r="O491" s="173"/>
      <c r="P491" s="173"/>
      <c r="Q491" s="173"/>
      <c r="R491" s="173"/>
      <c r="S491" s="173"/>
      <c r="T491" s="173"/>
      <c r="U491" s="173"/>
      <c r="V491" s="173"/>
      <c r="W491" s="173"/>
      <c r="X491" s="173"/>
      <c r="Y491" s="173"/>
      <c r="Z491" s="173"/>
    </row>
    <row r="492" spans="1:26" ht="15">
      <c r="A492" s="166"/>
      <c r="B492" s="167"/>
      <c r="C492" s="168"/>
      <c r="D492" s="169"/>
      <c r="E492" s="167"/>
      <c r="F492" s="167"/>
      <c r="G492" s="167"/>
      <c r="H492" s="173"/>
      <c r="I492" s="173"/>
      <c r="J492" s="173"/>
      <c r="K492" s="173"/>
      <c r="L492" s="173"/>
      <c r="M492" s="173"/>
      <c r="N492" s="173"/>
      <c r="O492" s="173"/>
      <c r="P492" s="173"/>
      <c r="Q492" s="173"/>
      <c r="R492" s="173"/>
      <c r="S492" s="173"/>
      <c r="T492" s="173"/>
      <c r="U492" s="173"/>
      <c r="V492" s="173"/>
      <c r="W492" s="173"/>
      <c r="X492" s="173"/>
      <c r="Y492" s="173"/>
      <c r="Z492" s="173"/>
    </row>
    <row r="493" spans="1:26" ht="15">
      <c r="A493" s="166"/>
      <c r="B493" s="167"/>
      <c r="C493" s="168"/>
      <c r="D493" s="169"/>
      <c r="E493" s="167"/>
      <c r="F493" s="167"/>
      <c r="G493" s="167"/>
      <c r="H493" s="173"/>
      <c r="I493" s="173"/>
      <c r="J493" s="173"/>
      <c r="K493" s="173"/>
      <c r="L493" s="173"/>
      <c r="M493" s="173"/>
      <c r="N493" s="173"/>
      <c r="O493" s="173"/>
      <c r="P493" s="173"/>
      <c r="Q493" s="173"/>
      <c r="R493" s="173"/>
      <c r="S493" s="173"/>
      <c r="T493" s="173"/>
      <c r="U493" s="173"/>
      <c r="V493" s="173"/>
      <c r="W493" s="173"/>
      <c r="X493" s="173"/>
      <c r="Y493" s="173"/>
      <c r="Z493" s="173"/>
    </row>
    <row r="494" spans="1:26" ht="15">
      <c r="A494" s="166"/>
      <c r="B494" s="167"/>
      <c r="C494" s="168"/>
      <c r="D494" s="169"/>
      <c r="E494" s="167"/>
      <c r="F494" s="167"/>
      <c r="G494" s="167"/>
      <c r="H494" s="173"/>
      <c r="I494" s="173"/>
      <c r="J494" s="173"/>
      <c r="K494" s="173"/>
      <c r="L494" s="173"/>
      <c r="M494" s="173"/>
      <c r="N494" s="173"/>
      <c r="O494" s="173"/>
      <c r="P494" s="173"/>
      <c r="Q494" s="173"/>
      <c r="R494" s="173"/>
      <c r="S494" s="173"/>
      <c r="T494" s="173"/>
      <c r="U494" s="173"/>
      <c r="V494" s="173"/>
      <c r="W494" s="173"/>
      <c r="X494" s="173"/>
      <c r="Y494" s="173"/>
      <c r="Z494" s="173"/>
    </row>
    <row r="495" spans="1:26" ht="15">
      <c r="A495" s="166"/>
      <c r="B495" s="167"/>
      <c r="C495" s="168"/>
      <c r="D495" s="169"/>
      <c r="E495" s="167"/>
      <c r="F495" s="167"/>
      <c r="G495" s="167"/>
      <c r="H495" s="173"/>
      <c r="I495" s="173"/>
      <c r="J495" s="173"/>
      <c r="K495" s="173"/>
      <c r="L495" s="173"/>
      <c r="M495" s="173"/>
      <c r="N495" s="173"/>
      <c r="O495" s="173"/>
      <c r="P495" s="173"/>
      <c r="Q495" s="173"/>
      <c r="R495" s="173"/>
      <c r="S495" s="173"/>
      <c r="T495" s="173"/>
      <c r="U495" s="173"/>
      <c r="V495" s="173"/>
      <c r="W495" s="173"/>
      <c r="X495" s="173"/>
      <c r="Y495" s="173"/>
      <c r="Z495" s="173"/>
    </row>
    <row r="496" spans="1:26" ht="15">
      <c r="A496" s="166"/>
      <c r="B496" s="167"/>
      <c r="C496" s="168"/>
      <c r="D496" s="169"/>
      <c r="E496" s="167"/>
      <c r="F496" s="167"/>
      <c r="G496" s="167"/>
      <c r="H496" s="173"/>
      <c r="I496" s="173"/>
      <c r="J496" s="173"/>
      <c r="K496" s="173"/>
      <c r="L496" s="173"/>
      <c r="M496" s="173"/>
      <c r="N496" s="173"/>
      <c r="O496" s="173"/>
      <c r="P496" s="173"/>
      <c r="Q496" s="173"/>
      <c r="R496" s="173"/>
      <c r="S496" s="173"/>
      <c r="T496" s="173"/>
      <c r="U496" s="173"/>
      <c r="V496" s="173"/>
      <c r="W496" s="173"/>
      <c r="X496" s="173"/>
      <c r="Y496" s="173"/>
      <c r="Z496" s="173"/>
    </row>
    <row r="497" spans="1:26" ht="15">
      <c r="A497" s="166"/>
      <c r="B497" s="167"/>
      <c r="C497" s="168"/>
      <c r="D497" s="169"/>
      <c r="E497" s="167"/>
      <c r="F497" s="167"/>
      <c r="G497" s="167"/>
      <c r="H497" s="173"/>
      <c r="I497" s="173"/>
      <c r="J497" s="173"/>
      <c r="K497" s="173"/>
      <c r="L497" s="173"/>
      <c r="M497" s="173"/>
      <c r="N497" s="173"/>
      <c r="O497" s="173"/>
      <c r="P497" s="173"/>
      <c r="Q497" s="173"/>
      <c r="R497" s="173"/>
      <c r="S497" s="173"/>
      <c r="T497" s="173"/>
      <c r="U497" s="173"/>
      <c r="V497" s="173"/>
      <c r="W497" s="173"/>
      <c r="X497" s="173"/>
      <c r="Y497" s="173"/>
      <c r="Z497" s="173"/>
    </row>
    <row r="498" spans="1:26" ht="15">
      <c r="A498" s="166"/>
      <c r="B498" s="167"/>
      <c r="C498" s="168"/>
      <c r="D498" s="169"/>
      <c r="E498" s="167"/>
      <c r="F498" s="167"/>
      <c r="G498" s="167"/>
      <c r="H498" s="173"/>
      <c r="I498" s="173"/>
      <c r="J498" s="173"/>
      <c r="K498" s="173"/>
      <c r="L498" s="173"/>
      <c r="M498" s="173"/>
      <c r="N498" s="173"/>
      <c r="O498" s="173"/>
      <c r="P498" s="173"/>
      <c r="Q498" s="173"/>
      <c r="R498" s="173"/>
      <c r="S498" s="173"/>
      <c r="T498" s="173"/>
      <c r="U498" s="173"/>
      <c r="V498" s="173"/>
      <c r="W498" s="173"/>
      <c r="X498" s="173"/>
      <c r="Y498" s="173"/>
      <c r="Z498" s="173"/>
    </row>
    <row r="499" spans="1:26" ht="15">
      <c r="A499" s="166"/>
      <c r="B499" s="167"/>
      <c r="C499" s="168"/>
      <c r="D499" s="169"/>
      <c r="E499" s="167"/>
      <c r="F499" s="167"/>
      <c r="G499" s="167"/>
      <c r="H499" s="173"/>
      <c r="I499" s="173"/>
      <c r="J499" s="173"/>
      <c r="K499" s="173"/>
      <c r="L499" s="173"/>
      <c r="M499" s="173"/>
      <c r="N499" s="173"/>
      <c r="O499" s="173"/>
      <c r="P499" s="173"/>
      <c r="Q499" s="173"/>
      <c r="R499" s="173"/>
      <c r="S499" s="173"/>
      <c r="T499" s="173"/>
      <c r="U499" s="173"/>
      <c r="V499" s="173"/>
      <c r="W499" s="173"/>
      <c r="X499" s="173"/>
      <c r="Y499" s="173"/>
      <c r="Z499" s="173"/>
    </row>
    <row r="500" spans="1:26" ht="15">
      <c r="A500" s="166"/>
      <c r="B500" s="167"/>
      <c r="C500" s="168"/>
      <c r="D500" s="169"/>
      <c r="E500" s="167"/>
      <c r="F500" s="167"/>
      <c r="G500" s="167"/>
      <c r="H500" s="173"/>
      <c r="I500" s="173"/>
      <c r="J500" s="173"/>
      <c r="K500" s="173"/>
      <c r="L500" s="173"/>
      <c r="M500" s="173"/>
      <c r="N500" s="173"/>
      <c r="O500" s="173"/>
      <c r="P500" s="173"/>
      <c r="Q500" s="173"/>
      <c r="R500" s="173"/>
      <c r="S500" s="173"/>
      <c r="T500" s="173"/>
      <c r="U500" s="173"/>
      <c r="V500" s="173"/>
      <c r="W500" s="173"/>
      <c r="X500" s="173"/>
      <c r="Y500" s="173"/>
      <c r="Z500" s="173"/>
    </row>
    <row r="501" spans="1:26" ht="15">
      <c r="A501" s="166"/>
      <c r="B501" s="167"/>
      <c r="C501" s="168"/>
      <c r="D501" s="169"/>
      <c r="E501" s="167"/>
      <c r="F501" s="167"/>
      <c r="G501" s="167"/>
      <c r="H501" s="173"/>
      <c r="I501" s="173"/>
      <c r="J501" s="173"/>
      <c r="K501" s="173"/>
      <c r="L501" s="173"/>
      <c r="M501" s="173"/>
      <c r="N501" s="173"/>
      <c r="O501" s="173"/>
      <c r="P501" s="173"/>
      <c r="Q501" s="173"/>
      <c r="R501" s="173"/>
      <c r="S501" s="173"/>
      <c r="T501" s="173"/>
      <c r="U501" s="173"/>
      <c r="V501" s="173"/>
      <c r="W501" s="173"/>
      <c r="X501" s="173"/>
      <c r="Y501" s="173"/>
      <c r="Z501" s="173"/>
    </row>
    <row r="502" spans="1:26" ht="15">
      <c r="A502" s="166"/>
      <c r="B502" s="167"/>
      <c r="C502" s="168"/>
      <c r="D502" s="169"/>
      <c r="E502" s="167"/>
      <c r="F502" s="167"/>
      <c r="G502" s="167"/>
      <c r="H502" s="173"/>
      <c r="I502" s="173"/>
      <c r="J502" s="173"/>
      <c r="K502" s="173"/>
      <c r="L502" s="173"/>
      <c r="M502" s="173"/>
      <c r="N502" s="173"/>
      <c r="O502" s="173"/>
      <c r="P502" s="173"/>
      <c r="Q502" s="173"/>
      <c r="R502" s="173"/>
      <c r="S502" s="173"/>
      <c r="T502" s="173"/>
      <c r="U502" s="173"/>
      <c r="V502" s="173"/>
      <c r="W502" s="173"/>
      <c r="X502" s="173"/>
      <c r="Y502" s="173"/>
      <c r="Z502" s="173"/>
    </row>
    <row r="503" spans="1:26" ht="15">
      <c r="A503" s="166"/>
      <c r="B503" s="167"/>
      <c r="C503" s="168"/>
      <c r="D503" s="169"/>
      <c r="E503" s="167"/>
      <c r="F503" s="167"/>
      <c r="G503" s="167"/>
      <c r="H503" s="173"/>
      <c r="I503" s="173"/>
      <c r="J503" s="173"/>
      <c r="K503" s="173"/>
      <c r="L503" s="173"/>
      <c r="M503" s="173"/>
      <c r="N503" s="173"/>
      <c r="O503" s="173"/>
      <c r="P503" s="173"/>
      <c r="Q503" s="173"/>
      <c r="R503" s="173"/>
      <c r="S503" s="173"/>
      <c r="T503" s="173"/>
      <c r="U503" s="173"/>
      <c r="V503" s="173"/>
      <c r="W503" s="173"/>
      <c r="X503" s="173"/>
      <c r="Y503" s="173"/>
      <c r="Z503" s="173"/>
    </row>
    <row r="504" spans="1:26" ht="15">
      <c r="A504" s="166"/>
      <c r="B504" s="167"/>
      <c r="C504" s="168"/>
      <c r="D504" s="169"/>
      <c r="E504" s="167"/>
      <c r="F504" s="167"/>
      <c r="G504" s="167"/>
      <c r="H504" s="173"/>
      <c r="I504" s="173"/>
      <c r="J504" s="173"/>
      <c r="K504" s="173"/>
      <c r="L504" s="173"/>
      <c r="M504" s="173"/>
      <c r="N504" s="173"/>
      <c r="O504" s="173"/>
      <c r="P504" s="173"/>
      <c r="Q504" s="173"/>
      <c r="R504" s="173"/>
      <c r="S504" s="173"/>
      <c r="T504" s="173"/>
      <c r="U504" s="173"/>
      <c r="V504" s="173"/>
      <c r="W504" s="173"/>
      <c r="X504" s="173"/>
      <c r="Y504" s="173"/>
      <c r="Z504" s="173"/>
    </row>
    <row r="505" spans="1:26" ht="15">
      <c r="A505" s="166"/>
      <c r="B505" s="167"/>
      <c r="C505" s="168"/>
      <c r="D505" s="169"/>
      <c r="E505" s="167"/>
      <c r="F505" s="167"/>
      <c r="G505" s="167"/>
      <c r="H505" s="173"/>
      <c r="I505" s="173"/>
      <c r="J505" s="173"/>
      <c r="K505" s="173"/>
      <c r="L505" s="173"/>
      <c r="M505" s="173"/>
      <c r="N505" s="173"/>
      <c r="O505" s="173"/>
      <c r="P505" s="173"/>
      <c r="Q505" s="173"/>
      <c r="R505" s="173"/>
      <c r="S505" s="173"/>
      <c r="T505" s="173"/>
      <c r="U505" s="173"/>
      <c r="V505" s="173"/>
      <c r="W505" s="173"/>
      <c r="X505" s="173"/>
      <c r="Y505" s="173"/>
      <c r="Z505" s="173"/>
    </row>
    <row r="506" spans="1:26" ht="15">
      <c r="A506" s="166"/>
      <c r="B506" s="167"/>
      <c r="C506" s="168"/>
      <c r="D506" s="169"/>
      <c r="E506" s="167"/>
      <c r="F506" s="167"/>
      <c r="G506" s="167"/>
      <c r="H506" s="173"/>
      <c r="I506" s="173"/>
      <c r="J506" s="173"/>
      <c r="K506" s="173"/>
      <c r="L506" s="173"/>
      <c r="M506" s="173"/>
      <c r="N506" s="173"/>
      <c r="O506" s="173"/>
      <c r="P506" s="173"/>
      <c r="Q506" s="173"/>
      <c r="R506" s="173"/>
      <c r="S506" s="173"/>
      <c r="T506" s="173"/>
      <c r="U506" s="173"/>
      <c r="V506" s="173"/>
      <c r="W506" s="173"/>
      <c r="X506" s="173"/>
      <c r="Y506" s="173"/>
      <c r="Z506" s="173"/>
    </row>
    <row r="507" spans="1:26" ht="15">
      <c r="A507" s="166"/>
      <c r="B507" s="167"/>
      <c r="C507" s="168"/>
      <c r="D507" s="169"/>
      <c r="E507" s="167"/>
      <c r="F507" s="167"/>
      <c r="G507" s="167"/>
      <c r="H507" s="173"/>
      <c r="I507" s="173"/>
      <c r="J507" s="173"/>
      <c r="K507" s="173"/>
      <c r="L507" s="173"/>
      <c r="M507" s="173"/>
      <c r="N507" s="173"/>
      <c r="O507" s="173"/>
      <c r="P507" s="173"/>
      <c r="Q507" s="173"/>
      <c r="R507" s="173"/>
      <c r="S507" s="173"/>
      <c r="T507" s="173"/>
      <c r="U507" s="173"/>
      <c r="V507" s="173"/>
      <c r="W507" s="173"/>
      <c r="X507" s="173"/>
      <c r="Y507" s="173"/>
      <c r="Z507" s="173"/>
    </row>
    <row r="508" spans="1:26" ht="15">
      <c r="A508" s="166"/>
      <c r="B508" s="167"/>
      <c r="C508" s="168"/>
      <c r="D508" s="169"/>
      <c r="E508" s="167"/>
      <c r="F508" s="167"/>
      <c r="G508" s="167"/>
      <c r="H508" s="173"/>
      <c r="I508" s="173"/>
      <c r="J508" s="173"/>
      <c r="K508" s="173"/>
      <c r="L508" s="173"/>
      <c r="M508" s="173"/>
      <c r="N508" s="173"/>
      <c r="O508" s="173"/>
      <c r="P508" s="173"/>
      <c r="Q508" s="173"/>
      <c r="R508" s="173"/>
      <c r="S508" s="173"/>
      <c r="T508" s="173"/>
      <c r="U508" s="173"/>
      <c r="V508" s="173"/>
      <c r="W508" s="173"/>
      <c r="X508" s="173"/>
      <c r="Y508" s="173"/>
      <c r="Z508" s="173"/>
    </row>
    <row r="509" spans="1:26" ht="15">
      <c r="A509" s="166"/>
      <c r="B509" s="167"/>
      <c r="C509" s="168"/>
      <c r="D509" s="169"/>
      <c r="E509" s="167"/>
      <c r="F509" s="167"/>
      <c r="G509" s="167"/>
      <c r="H509" s="173"/>
      <c r="I509" s="173"/>
      <c r="J509" s="173"/>
      <c r="K509" s="173"/>
      <c r="L509" s="173"/>
      <c r="M509" s="173"/>
      <c r="N509" s="173"/>
      <c r="O509" s="173"/>
      <c r="P509" s="173"/>
      <c r="Q509" s="173"/>
      <c r="R509" s="173"/>
      <c r="S509" s="173"/>
      <c r="T509" s="173"/>
      <c r="U509" s="173"/>
      <c r="V509" s="173"/>
      <c r="W509" s="173"/>
      <c r="X509" s="173"/>
      <c r="Y509" s="173"/>
      <c r="Z509" s="173"/>
    </row>
    <row r="510" spans="1:26" ht="15">
      <c r="A510" s="166"/>
      <c r="B510" s="167"/>
      <c r="C510" s="168"/>
      <c r="D510" s="169"/>
      <c r="E510" s="167"/>
      <c r="F510" s="167"/>
      <c r="G510" s="167"/>
      <c r="H510" s="173"/>
      <c r="I510" s="173"/>
      <c r="J510" s="173"/>
      <c r="K510" s="173"/>
      <c r="L510" s="173"/>
      <c r="M510" s="173"/>
      <c r="N510" s="173"/>
      <c r="O510" s="173"/>
      <c r="P510" s="173"/>
      <c r="Q510" s="173"/>
      <c r="R510" s="173"/>
      <c r="S510" s="173"/>
      <c r="T510" s="173"/>
      <c r="U510" s="173"/>
      <c r="V510" s="173"/>
      <c r="W510" s="173"/>
      <c r="X510" s="173"/>
      <c r="Y510" s="173"/>
      <c r="Z510" s="173"/>
    </row>
    <row r="511" spans="1:26" ht="15">
      <c r="A511" s="166"/>
      <c r="B511" s="167"/>
      <c r="C511" s="168"/>
      <c r="D511" s="169"/>
      <c r="E511" s="167"/>
      <c r="F511" s="167"/>
      <c r="G511" s="167"/>
      <c r="H511" s="173"/>
      <c r="I511" s="173"/>
      <c r="J511" s="173"/>
      <c r="K511" s="173"/>
      <c r="L511" s="173"/>
      <c r="M511" s="173"/>
      <c r="N511" s="173"/>
      <c r="O511" s="173"/>
      <c r="P511" s="173"/>
      <c r="Q511" s="173"/>
      <c r="R511" s="173"/>
      <c r="S511" s="173"/>
      <c r="T511" s="173"/>
      <c r="U511" s="173"/>
      <c r="V511" s="173"/>
      <c r="W511" s="173"/>
      <c r="X511" s="173"/>
      <c r="Y511" s="173"/>
      <c r="Z511" s="173"/>
    </row>
    <row r="512" spans="1:26" ht="15">
      <c r="A512" s="166"/>
      <c r="B512" s="167"/>
      <c r="C512" s="168"/>
      <c r="D512" s="169"/>
      <c r="E512" s="167"/>
      <c r="F512" s="167"/>
      <c r="G512" s="167"/>
      <c r="H512" s="173"/>
      <c r="I512" s="173"/>
      <c r="J512" s="173"/>
      <c r="K512" s="173"/>
      <c r="L512" s="173"/>
      <c r="M512" s="173"/>
      <c r="N512" s="173"/>
      <c r="O512" s="173"/>
      <c r="P512" s="173"/>
      <c r="Q512" s="173"/>
      <c r="R512" s="173"/>
      <c r="S512" s="173"/>
      <c r="T512" s="173"/>
      <c r="U512" s="173"/>
      <c r="V512" s="173"/>
      <c r="W512" s="173"/>
      <c r="X512" s="173"/>
      <c r="Y512" s="173"/>
      <c r="Z512" s="173"/>
    </row>
    <row r="513" spans="1:26" ht="15">
      <c r="A513" s="166"/>
      <c r="B513" s="167"/>
      <c r="C513" s="168"/>
      <c r="D513" s="169"/>
      <c r="E513" s="167"/>
      <c r="F513" s="167"/>
      <c r="G513" s="167"/>
      <c r="H513" s="173"/>
      <c r="I513" s="173"/>
      <c r="J513" s="173"/>
      <c r="K513" s="173"/>
      <c r="L513" s="173"/>
      <c r="M513" s="173"/>
      <c r="N513" s="173"/>
      <c r="O513" s="173"/>
      <c r="P513" s="173"/>
      <c r="Q513" s="173"/>
      <c r="R513" s="173"/>
      <c r="S513" s="173"/>
      <c r="T513" s="173"/>
      <c r="U513" s="173"/>
      <c r="V513" s="173"/>
      <c r="W513" s="173"/>
      <c r="X513" s="173"/>
      <c r="Y513" s="173"/>
      <c r="Z513" s="173"/>
    </row>
    <row r="514" spans="1:26" ht="15">
      <c r="A514" s="166"/>
      <c r="B514" s="167"/>
      <c r="C514" s="168"/>
      <c r="D514" s="169"/>
      <c r="E514" s="167"/>
      <c r="F514" s="167"/>
      <c r="G514" s="167"/>
      <c r="H514" s="173"/>
      <c r="I514" s="173"/>
      <c r="J514" s="173"/>
      <c r="K514" s="173"/>
      <c r="L514" s="173"/>
      <c r="M514" s="173"/>
      <c r="N514" s="173"/>
      <c r="O514" s="173"/>
      <c r="P514" s="173"/>
      <c r="Q514" s="173"/>
      <c r="R514" s="173"/>
      <c r="S514" s="173"/>
      <c r="T514" s="173"/>
      <c r="U514" s="173"/>
      <c r="V514" s="173"/>
      <c r="W514" s="173"/>
      <c r="X514" s="173"/>
      <c r="Y514" s="173"/>
      <c r="Z514" s="173"/>
    </row>
    <row r="515" spans="1:26" ht="15">
      <c r="A515" s="166"/>
      <c r="B515" s="167"/>
      <c r="C515" s="168"/>
      <c r="D515" s="169"/>
      <c r="E515" s="167"/>
      <c r="F515" s="167"/>
      <c r="G515" s="167"/>
      <c r="H515" s="173"/>
      <c r="I515" s="173"/>
      <c r="J515" s="173"/>
      <c r="K515" s="173"/>
      <c r="L515" s="173"/>
      <c r="M515" s="173"/>
      <c r="N515" s="173"/>
      <c r="O515" s="173"/>
      <c r="P515" s="173"/>
      <c r="Q515" s="173"/>
      <c r="R515" s="173"/>
      <c r="S515" s="173"/>
      <c r="T515" s="173"/>
      <c r="U515" s="173"/>
      <c r="V515" s="173"/>
      <c r="W515" s="173"/>
      <c r="X515" s="173"/>
      <c r="Y515" s="173"/>
      <c r="Z515" s="173"/>
    </row>
    <row r="516" spans="1:26" ht="15">
      <c r="A516" s="166"/>
      <c r="B516" s="167"/>
      <c r="C516" s="168"/>
      <c r="D516" s="169"/>
      <c r="E516" s="167"/>
      <c r="F516" s="167"/>
      <c r="G516" s="167"/>
      <c r="H516" s="173"/>
      <c r="I516" s="173"/>
      <c r="J516" s="173"/>
      <c r="K516" s="173"/>
      <c r="L516" s="173"/>
      <c r="M516" s="173"/>
      <c r="N516" s="173"/>
      <c r="O516" s="173"/>
      <c r="P516" s="173"/>
      <c r="Q516" s="173"/>
      <c r="R516" s="173"/>
      <c r="S516" s="173"/>
      <c r="T516" s="173"/>
      <c r="U516" s="173"/>
      <c r="V516" s="173"/>
      <c r="W516" s="173"/>
      <c r="X516" s="173"/>
      <c r="Y516" s="173"/>
      <c r="Z516" s="173"/>
    </row>
    <row r="517" spans="1:26" ht="15">
      <c r="A517" s="166"/>
      <c r="B517" s="167"/>
      <c r="C517" s="168"/>
      <c r="D517" s="169"/>
      <c r="E517" s="167"/>
      <c r="F517" s="167"/>
      <c r="G517" s="167"/>
      <c r="H517" s="173"/>
      <c r="I517" s="173"/>
      <c r="J517" s="173"/>
      <c r="K517" s="173"/>
      <c r="L517" s="173"/>
      <c r="M517" s="173"/>
      <c r="N517" s="173"/>
      <c r="O517" s="173"/>
      <c r="P517" s="173"/>
      <c r="Q517" s="173"/>
      <c r="R517" s="173"/>
      <c r="S517" s="173"/>
      <c r="T517" s="173"/>
      <c r="U517" s="173"/>
      <c r="V517" s="173"/>
      <c r="W517" s="173"/>
      <c r="X517" s="173"/>
      <c r="Y517" s="173"/>
      <c r="Z517" s="173"/>
    </row>
    <row r="518" spans="1:26" ht="15">
      <c r="A518" s="166"/>
      <c r="B518" s="167"/>
      <c r="C518" s="168"/>
      <c r="D518" s="169"/>
      <c r="E518" s="167"/>
      <c r="F518" s="167"/>
      <c r="G518" s="167"/>
      <c r="H518" s="173"/>
      <c r="I518" s="173"/>
      <c r="J518" s="173"/>
      <c r="K518" s="173"/>
      <c r="L518" s="173"/>
      <c r="M518" s="173"/>
      <c r="N518" s="173"/>
      <c r="O518" s="173"/>
      <c r="P518" s="173"/>
      <c r="Q518" s="173"/>
      <c r="R518" s="173"/>
      <c r="S518" s="173"/>
      <c r="T518" s="173"/>
      <c r="U518" s="173"/>
      <c r="V518" s="173"/>
      <c r="W518" s="173"/>
      <c r="X518" s="173"/>
      <c r="Y518" s="173"/>
      <c r="Z518" s="173"/>
    </row>
    <row r="519" spans="1:26" ht="15">
      <c r="A519" s="166"/>
      <c r="B519" s="167"/>
      <c r="C519" s="168"/>
      <c r="D519" s="169"/>
      <c r="E519" s="167"/>
      <c r="F519" s="167"/>
      <c r="G519" s="167"/>
      <c r="H519" s="173"/>
      <c r="I519" s="173"/>
      <c r="J519" s="173"/>
      <c r="K519" s="173"/>
      <c r="L519" s="173"/>
      <c r="M519" s="173"/>
      <c r="N519" s="173"/>
      <c r="O519" s="173"/>
      <c r="P519" s="173"/>
      <c r="Q519" s="173"/>
      <c r="R519" s="173"/>
      <c r="S519" s="173"/>
      <c r="T519" s="173"/>
      <c r="U519" s="173"/>
      <c r="V519" s="173"/>
      <c r="W519" s="173"/>
      <c r="X519" s="173"/>
      <c r="Y519" s="173"/>
      <c r="Z519" s="173"/>
    </row>
    <row r="520" spans="1:26" ht="15">
      <c r="A520" s="166"/>
      <c r="B520" s="167"/>
      <c r="C520" s="168"/>
      <c r="D520" s="169"/>
      <c r="E520" s="167"/>
      <c r="F520" s="167"/>
      <c r="G520" s="167"/>
      <c r="H520" s="173"/>
      <c r="I520" s="173"/>
      <c r="J520" s="173"/>
      <c r="K520" s="173"/>
      <c r="L520" s="173"/>
      <c r="M520" s="173"/>
      <c r="N520" s="173"/>
      <c r="O520" s="173"/>
      <c r="P520" s="173"/>
      <c r="Q520" s="173"/>
      <c r="R520" s="173"/>
      <c r="S520" s="173"/>
      <c r="T520" s="173"/>
      <c r="U520" s="173"/>
      <c r="V520" s="173"/>
      <c r="W520" s="173"/>
      <c r="X520" s="173"/>
      <c r="Y520" s="173"/>
      <c r="Z520" s="173"/>
    </row>
    <row r="521" spans="1:26" ht="15">
      <c r="A521" s="166"/>
      <c r="B521" s="167"/>
      <c r="C521" s="168"/>
      <c r="D521" s="169"/>
      <c r="E521" s="167"/>
      <c r="F521" s="167"/>
      <c r="G521" s="167"/>
      <c r="H521" s="173"/>
      <c r="I521" s="173"/>
      <c r="J521" s="173"/>
      <c r="K521" s="173"/>
      <c r="L521" s="173"/>
      <c r="M521" s="173"/>
      <c r="N521" s="173"/>
      <c r="O521" s="173"/>
      <c r="P521" s="173"/>
      <c r="Q521" s="173"/>
      <c r="R521" s="173"/>
      <c r="S521" s="173"/>
      <c r="T521" s="173"/>
      <c r="U521" s="173"/>
      <c r="V521" s="173"/>
      <c r="W521" s="173"/>
      <c r="X521" s="173"/>
      <c r="Y521" s="173"/>
      <c r="Z521" s="173"/>
    </row>
    <row r="522" spans="1:26" ht="15">
      <c r="A522" s="166"/>
      <c r="B522" s="167"/>
      <c r="C522" s="168"/>
      <c r="D522" s="169"/>
      <c r="E522" s="167"/>
      <c r="F522" s="167"/>
      <c r="G522" s="167"/>
      <c r="H522" s="173"/>
      <c r="I522" s="173"/>
      <c r="J522" s="173"/>
      <c r="K522" s="173"/>
      <c r="L522" s="173"/>
      <c r="M522" s="173"/>
      <c r="N522" s="173"/>
      <c r="O522" s="173"/>
      <c r="P522" s="173"/>
      <c r="Q522" s="173"/>
      <c r="R522" s="173"/>
      <c r="S522" s="173"/>
      <c r="T522" s="173"/>
      <c r="U522" s="173"/>
      <c r="V522" s="173"/>
      <c r="W522" s="173"/>
      <c r="X522" s="173"/>
      <c r="Y522" s="173"/>
      <c r="Z522" s="173"/>
    </row>
    <row r="523" spans="1:26" ht="15">
      <c r="A523" s="166"/>
      <c r="B523" s="167"/>
      <c r="C523" s="168"/>
      <c r="D523" s="169"/>
      <c r="E523" s="167"/>
      <c r="F523" s="167"/>
      <c r="G523" s="167"/>
      <c r="H523" s="173"/>
      <c r="I523" s="173"/>
      <c r="J523" s="173"/>
      <c r="K523" s="173"/>
      <c r="L523" s="173"/>
      <c r="M523" s="173"/>
      <c r="N523" s="173"/>
      <c r="O523" s="173"/>
      <c r="P523" s="173"/>
      <c r="Q523" s="173"/>
      <c r="R523" s="173"/>
      <c r="S523" s="173"/>
      <c r="T523" s="173"/>
      <c r="U523" s="173"/>
      <c r="V523" s="173"/>
      <c r="W523" s="173"/>
      <c r="X523" s="173"/>
      <c r="Y523" s="173"/>
      <c r="Z523" s="173"/>
    </row>
    <row r="524" spans="1:26" ht="15">
      <c r="A524" s="166"/>
      <c r="B524" s="167"/>
      <c r="C524" s="168"/>
      <c r="D524" s="169"/>
      <c r="E524" s="167"/>
      <c r="F524" s="167"/>
      <c r="G524" s="167"/>
      <c r="H524" s="173"/>
      <c r="I524" s="173"/>
      <c r="J524" s="173"/>
      <c r="K524" s="173"/>
      <c r="L524" s="173"/>
      <c r="M524" s="173"/>
      <c r="N524" s="173"/>
      <c r="O524" s="173"/>
      <c r="P524" s="173"/>
      <c r="Q524" s="173"/>
      <c r="R524" s="173"/>
      <c r="S524" s="173"/>
      <c r="T524" s="173"/>
      <c r="U524" s="173"/>
      <c r="V524" s="173"/>
      <c r="W524" s="173"/>
      <c r="X524" s="173"/>
      <c r="Y524" s="173"/>
      <c r="Z524" s="173"/>
    </row>
    <row r="525" spans="1:26" ht="15">
      <c r="A525" s="166"/>
      <c r="B525" s="167"/>
      <c r="C525" s="168"/>
      <c r="D525" s="169"/>
      <c r="E525" s="167"/>
      <c r="F525" s="167"/>
      <c r="G525" s="167"/>
      <c r="H525" s="173"/>
      <c r="I525" s="173"/>
      <c r="J525" s="173"/>
      <c r="K525" s="173"/>
      <c r="L525" s="173"/>
      <c r="M525" s="173"/>
      <c r="N525" s="173"/>
      <c r="O525" s="173"/>
      <c r="P525" s="173"/>
      <c r="Q525" s="173"/>
      <c r="R525" s="173"/>
      <c r="S525" s="173"/>
      <c r="T525" s="173"/>
      <c r="U525" s="173"/>
      <c r="V525" s="173"/>
      <c r="W525" s="173"/>
      <c r="X525" s="173"/>
      <c r="Y525" s="173"/>
      <c r="Z525" s="173"/>
    </row>
    <row r="526" spans="1:26" ht="15">
      <c r="A526" s="166"/>
      <c r="B526" s="167"/>
      <c r="C526" s="168"/>
      <c r="D526" s="169"/>
      <c r="E526" s="167"/>
      <c r="F526" s="167"/>
      <c r="G526" s="167"/>
      <c r="H526" s="173"/>
      <c r="I526" s="173"/>
      <c r="J526" s="173"/>
      <c r="K526" s="173"/>
      <c r="L526" s="173"/>
      <c r="M526" s="173"/>
      <c r="N526" s="173"/>
      <c r="O526" s="173"/>
      <c r="P526" s="173"/>
      <c r="Q526" s="173"/>
      <c r="R526" s="173"/>
      <c r="S526" s="173"/>
      <c r="T526" s="173"/>
      <c r="U526" s="173"/>
      <c r="V526" s="173"/>
      <c r="W526" s="173"/>
      <c r="X526" s="173"/>
      <c r="Y526" s="173"/>
      <c r="Z526" s="173"/>
    </row>
    <row r="527" spans="1:26" ht="15">
      <c r="A527" s="166"/>
      <c r="B527" s="167"/>
      <c r="C527" s="168"/>
      <c r="D527" s="169"/>
      <c r="E527" s="167"/>
      <c r="F527" s="167"/>
      <c r="G527" s="167"/>
      <c r="H527" s="173"/>
      <c r="I527" s="173"/>
      <c r="J527" s="173"/>
      <c r="K527" s="173"/>
      <c r="L527" s="173"/>
      <c r="M527" s="173"/>
      <c r="N527" s="173"/>
      <c r="O527" s="173"/>
      <c r="P527" s="173"/>
      <c r="Q527" s="173"/>
      <c r="R527" s="173"/>
      <c r="S527" s="173"/>
      <c r="T527" s="173"/>
      <c r="U527" s="173"/>
      <c r="V527" s="173"/>
      <c r="W527" s="173"/>
      <c r="X527" s="173"/>
      <c r="Y527" s="173"/>
      <c r="Z527" s="173"/>
    </row>
    <row r="528" spans="1:26" ht="15">
      <c r="A528" s="166"/>
      <c r="B528" s="167"/>
      <c r="C528" s="168"/>
      <c r="D528" s="169"/>
      <c r="E528" s="167"/>
      <c r="F528" s="167"/>
      <c r="G528" s="167"/>
      <c r="H528" s="173"/>
      <c r="I528" s="173"/>
      <c r="J528" s="173"/>
      <c r="K528" s="173"/>
      <c r="L528" s="173"/>
      <c r="M528" s="173"/>
      <c r="N528" s="173"/>
      <c r="O528" s="173"/>
      <c r="P528" s="173"/>
      <c r="Q528" s="173"/>
      <c r="R528" s="173"/>
      <c r="S528" s="173"/>
      <c r="T528" s="173"/>
      <c r="U528" s="173"/>
      <c r="V528" s="173"/>
      <c r="W528" s="173"/>
      <c r="X528" s="173"/>
      <c r="Y528" s="173"/>
      <c r="Z528" s="173"/>
    </row>
    <row r="529" spans="1:26" ht="15">
      <c r="A529" s="166"/>
      <c r="B529" s="167"/>
      <c r="C529" s="168"/>
      <c r="D529" s="169"/>
      <c r="E529" s="167"/>
      <c r="F529" s="167"/>
      <c r="G529" s="167"/>
      <c r="H529" s="173"/>
      <c r="I529" s="173"/>
      <c r="J529" s="173"/>
      <c r="K529" s="173"/>
      <c r="L529" s="173"/>
      <c r="M529" s="173"/>
      <c r="N529" s="173"/>
      <c r="O529" s="173"/>
      <c r="P529" s="173"/>
      <c r="Q529" s="173"/>
      <c r="R529" s="173"/>
      <c r="S529" s="173"/>
      <c r="T529" s="173"/>
      <c r="U529" s="173"/>
      <c r="V529" s="173"/>
      <c r="W529" s="173"/>
      <c r="X529" s="173"/>
      <c r="Y529" s="173"/>
      <c r="Z529" s="173"/>
    </row>
    <row r="530" spans="1:26" ht="15">
      <c r="A530" s="166"/>
      <c r="B530" s="167"/>
      <c r="C530" s="168"/>
      <c r="D530" s="169"/>
      <c r="E530" s="167"/>
      <c r="F530" s="167"/>
      <c r="G530" s="167"/>
      <c r="H530" s="173"/>
      <c r="I530" s="173"/>
      <c r="J530" s="173"/>
      <c r="K530" s="173"/>
      <c r="L530" s="173"/>
      <c r="M530" s="173"/>
      <c r="N530" s="173"/>
      <c r="O530" s="173"/>
      <c r="P530" s="173"/>
      <c r="Q530" s="173"/>
      <c r="R530" s="173"/>
      <c r="S530" s="173"/>
      <c r="T530" s="173"/>
      <c r="U530" s="173"/>
      <c r="V530" s="173"/>
      <c r="W530" s="173"/>
      <c r="X530" s="173"/>
      <c r="Y530" s="173"/>
      <c r="Z530" s="173"/>
    </row>
    <row r="531" spans="1:26" ht="15">
      <c r="A531" s="166"/>
      <c r="B531" s="167"/>
      <c r="C531" s="168"/>
      <c r="D531" s="169"/>
      <c r="E531" s="167"/>
      <c r="F531" s="167"/>
      <c r="G531" s="167"/>
      <c r="H531" s="173"/>
      <c r="I531" s="173"/>
      <c r="J531" s="173"/>
      <c r="K531" s="173"/>
      <c r="L531" s="173"/>
      <c r="M531" s="173"/>
      <c r="N531" s="173"/>
      <c r="O531" s="173"/>
      <c r="P531" s="173"/>
      <c r="Q531" s="173"/>
      <c r="R531" s="173"/>
      <c r="S531" s="173"/>
      <c r="T531" s="173"/>
      <c r="U531" s="173"/>
      <c r="V531" s="173"/>
      <c r="W531" s="173"/>
      <c r="X531" s="173"/>
      <c r="Y531" s="173"/>
      <c r="Z531" s="173"/>
    </row>
    <row r="532" spans="1:26" ht="15">
      <c r="A532" s="166"/>
      <c r="B532" s="167"/>
      <c r="C532" s="168"/>
      <c r="D532" s="169"/>
      <c r="E532" s="167"/>
      <c r="F532" s="167"/>
      <c r="G532" s="167"/>
      <c r="H532" s="173"/>
      <c r="I532" s="173"/>
      <c r="J532" s="173"/>
      <c r="K532" s="173"/>
      <c r="L532" s="173"/>
      <c r="M532" s="173"/>
      <c r="N532" s="173"/>
      <c r="O532" s="173"/>
      <c r="P532" s="173"/>
      <c r="Q532" s="173"/>
      <c r="R532" s="173"/>
      <c r="S532" s="173"/>
      <c r="T532" s="173"/>
      <c r="U532" s="173"/>
      <c r="V532" s="173"/>
      <c r="W532" s="173"/>
      <c r="X532" s="173"/>
      <c r="Y532" s="173"/>
      <c r="Z532" s="173"/>
    </row>
    <row r="533" spans="1:26" ht="15">
      <c r="A533" s="166"/>
      <c r="B533" s="167"/>
      <c r="C533" s="168"/>
      <c r="D533" s="169"/>
      <c r="E533" s="167"/>
      <c r="F533" s="167"/>
      <c r="G533" s="167"/>
      <c r="H533" s="173"/>
      <c r="I533" s="173"/>
      <c r="J533" s="173"/>
      <c r="K533" s="173"/>
      <c r="L533" s="173"/>
      <c r="M533" s="173"/>
      <c r="N533" s="173"/>
      <c r="O533" s="173"/>
      <c r="P533" s="173"/>
      <c r="Q533" s="173"/>
      <c r="R533" s="173"/>
      <c r="S533" s="173"/>
      <c r="T533" s="173"/>
      <c r="U533" s="173"/>
      <c r="V533" s="173"/>
      <c r="W533" s="173"/>
      <c r="X533" s="173"/>
      <c r="Y533" s="173"/>
      <c r="Z533" s="173"/>
    </row>
    <row r="534" spans="1:26" ht="15">
      <c r="A534" s="166"/>
      <c r="B534" s="167"/>
      <c r="C534" s="168"/>
      <c r="D534" s="169"/>
      <c r="E534" s="167"/>
      <c r="F534" s="167"/>
      <c r="G534" s="167"/>
      <c r="H534" s="173"/>
      <c r="I534" s="173"/>
      <c r="J534" s="173"/>
      <c r="K534" s="173"/>
      <c r="L534" s="173"/>
      <c r="M534" s="173"/>
      <c r="N534" s="173"/>
      <c r="O534" s="173"/>
      <c r="P534" s="173"/>
      <c r="Q534" s="173"/>
      <c r="R534" s="173"/>
      <c r="S534" s="173"/>
      <c r="T534" s="173"/>
      <c r="U534" s="173"/>
      <c r="V534" s="173"/>
      <c r="W534" s="173"/>
      <c r="X534" s="173"/>
      <c r="Y534" s="173"/>
      <c r="Z534" s="173"/>
    </row>
    <row r="535" spans="1:26" ht="15">
      <c r="A535" s="166"/>
      <c r="B535" s="167"/>
      <c r="C535" s="168"/>
      <c r="D535" s="169"/>
      <c r="E535" s="167"/>
      <c r="F535" s="167"/>
      <c r="G535" s="167"/>
      <c r="H535" s="173"/>
      <c r="I535" s="173"/>
      <c r="J535" s="173"/>
      <c r="K535" s="173"/>
      <c r="L535" s="173"/>
      <c r="M535" s="173"/>
      <c r="N535" s="173"/>
      <c r="O535" s="173"/>
      <c r="P535" s="173"/>
      <c r="Q535" s="173"/>
      <c r="R535" s="173"/>
      <c r="S535" s="173"/>
      <c r="T535" s="173"/>
      <c r="U535" s="173"/>
      <c r="V535" s="173"/>
      <c r="W535" s="173"/>
      <c r="X535" s="173"/>
      <c r="Y535" s="173"/>
      <c r="Z535" s="173"/>
    </row>
    <row r="536" spans="1:26" ht="15">
      <c r="A536" s="166"/>
      <c r="B536" s="167"/>
      <c r="C536" s="168"/>
      <c r="D536" s="169"/>
      <c r="E536" s="167"/>
      <c r="F536" s="167"/>
      <c r="G536" s="167"/>
      <c r="H536" s="173"/>
      <c r="I536" s="173"/>
      <c r="J536" s="173"/>
      <c r="K536" s="173"/>
      <c r="L536" s="173"/>
      <c r="M536" s="173"/>
      <c r="N536" s="173"/>
      <c r="O536" s="173"/>
      <c r="P536" s="173"/>
      <c r="Q536" s="173"/>
      <c r="R536" s="173"/>
      <c r="S536" s="173"/>
      <c r="T536" s="173"/>
      <c r="U536" s="173"/>
      <c r="V536" s="173"/>
      <c r="W536" s="173"/>
      <c r="X536" s="173"/>
      <c r="Y536" s="173"/>
      <c r="Z536" s="173"/>
    </row>
    <row r="537" spans="1:26" ht="15">
      <c r="A537" s="166"/>
      <c r="B537" s="167"/>
      <c r="C537" s="168"/>
      <c r="D537" s="169"/>
      <c r="E537" s="167"/>
      <c r="F537" s="167"/>
      <c r="G537" s="167"/>
      <c r="H537" s="173"/>
      <c r="I537" s="173"/>
      <c r="J537" s="173"/>
      <c r="K537" s="173"/>
      <c r="L537" s="173"/>
      <c r="M537" s="173"/>
      <c r="N537" s="173"/>
      <c r="O537" s="173"/>
      <c r="P537" s="173"/>
      <c r="Q537" s="173"/>
      <c r="R537" s="173"/>
      <c r="S537" s="173"/>
      <c r="T537" s="173"/>
      <c r="U537" s="173"/>
      <c r="V537" s="173"/>
      <c r="W537" s="173"/>
      <c r="X537" s="173"/>
      <c r="Y537" s="173"/>
      <c r="Z537" s="173"/>
    </row>
    <row r="538" spans="1:26" ht="15">
      <c r="A538" s="166"/>
      <c r="B538" s="167"/>
      <c r="C538" s="168"/>
      <c r="D538" s="169"/>
      <c r="E538" s="167"/>
      <c r="F538" s="167"/>
      <c r="G538" s="167"/>
      <c r="H538" s="173"/>
      <c r="I538" s="173"/>
      <c r="J538" s="173"/>
      <c r="K538" s="173"/>
      <c r="L538" s="173"/>
      <c r="M538" s="173"/>
      <c r="N538" s="173"/>
      <c r="O538" s="173"/>
      <c r="P538" s="173"/>
      <c r="Q538" s="173"/>
      <c r="R538" s="173"/>
      <c r="S538" s="173"/>
      <c r="T538" s="173"/>
      <c r="U538" s="173"/>
      <c r="V538" s="173"/>
      <c r="W538" s="173"/>
      <c r="X538" s="173"/>
      <c r="Y538" s="173"/>
      <c r="Z538" s="173"/>
    </row>
    <row r="539" spans="1:26" ht="15">
      <c r="A539" s="166"/>
      <c r="B539" s="167"/>
      <c r="C539" s="168"/>
      <c r="D539" s="169"/>
      <c r="E539" s="167"/>
      <c r="F539" s="167"/>
      <c r="G539" s="167"/>
      <c r="H539" s="173"/>
      <c r="I539" s="173"/>
      <c r="J539" s="173"/>
      <c r="K539" s="173"/>
      <c r="L539" s="173"/>
      <c r="M539" s="173"/>
      <c r="N539" s="173"/>
      <c r="O539" s="173"/>
      <c r="P539" s="173"/>
      <c r="Q539" s="173"/>
      <c r="R539" s="173"/>
      <c r="S539" s="173"/>
      <c r="T539" s="173"/>
      <c r="U539" s="173"/>
      <c r="V539" s="173"/>
      <c r="W539" s="173"/>
      <c r="X539" s="173"/>
      <c r="Y539" s="173"/>
      <c r="Z539" s="173"/>
    </row>
    <row r="540" spans="1:26" ht="15">
      <c r="A540" s="166"/>
      <c r="B540" s="167"/>
      <c r="C540" s="168"/>
      <c r="D540" s="169"/>
      <c r="E540" s="167"/>
      <c r="F540" s="167"/>
      <c r="G540" s="167"/>
      <c r="H540" s="173"/>
      <c r="I540" s="173"/>
      <c r="J540" s="173"/>
      <c r="K540" s="173"/>
      <c r="L540" s="173"/>
      <c r="M540" s="173"/>
      <c r="N540" s="173"/>
      <c r="O540" s="173"/>
      <c r="P540" s="173"/>
      <c r="Q540" s="173"/>
      <c r="R540" s="173"/>
      <c r="S540" s="173"/>
      <c r="T540" s="173"/>
      <c r="U540" s="173"/>
      <c r="V540" s="173"/>
      <c r="W540" s="173"/>
      <c r="X540" s="173"/>
      <c r="Y540" s="173"/>
      <c r="Z540" s="173"/>
    </row>
    <row r="541" spans="1:26" ht="15">
      <c r="A541" s="166"/>
      <c r="B541" s="167"/>
      <c r="C541" s="168"/>
      <c r="D541" s="169"/>
      <c r="E541" s="167"/>
      <c r="F541" s="167"/>
      <c r="G541" s="167"/>
      <c r="H541" s="173"/>
      <c r="I541" s="173"/>
      <c r="J541" s="173"/>
      <c r="K541" s="173"/>
      <c r="L541" s="173"/>
      <c r="M541" s="173"/>
      <c r="N541" s="173"/>
      <c r="O541" s="173"/>
      <c r="P541" s="173"/>
      <c r="Q541" s="173"/>
      <c r="R541" s="173"/>
      <c r="S541" s="173"/>
      <c r="T541" s="173"/>
      <c r="U541" s="173"/>
      <c r="V541" s="173"/>
      <c r="W541" s="173"/>
      <c r="X541" s="173"/>
      <c r="Y541" s="173"/>
      <c r="Z541" s="173"/>
    </row>
    <row r="542" spans="1:26" ht="15">
      <c r="A542" s="166"/>
      <c r="B542" s="167"/>
      <c r="C542" s="168"/>
      <c r="D542" s="169"/>
      <c r="E542" s="167"/>
      <c r="F542" s="167"/>
      <c r="G542" s="167"/>
      <c r="H542" s="173"/>
      <c r="I542" s="173"/>
      <c r="J542" s="173"/>
      <c r="K542" s="173"/>
      <c r="L542" s="173"/>
      <c r="M542" s="173"/>
      <c r="N542" s="173"/>
      <c r="O542" s="173"/>
      <c r="P542" s="173"/>
      <c r="Q542" s="173"/>
      <c r="R542" s="173"/>
      <c r="S542" s="173"/>
      <c r="T542" s="173"/>
      <c r="U542" s="173"/>
      <c r="V542" s="173"/>
      <c r="W542" s="173"/>
      <c r="X542" s="173"/>
      <c r="Y542" s="173"/>
      <c r="Z542" s="173"/>
    </row>
    <row r="543" spans="1:26" ht="15">
      <c r="A543" s="166"/>
      <c r="B543" s="167"/>
      <c r="C543" s="168"/>
      <c r="D543" s="169"/>
      <c r="E543" s="167"/>
      <c r="F543" s="167"/>
      <c r="G543" s="167"/>
      <c r="H543" s="173"/>
      <c r="I543" s="173"/>
      <c r="J543" s="173"/>
      <c r="K543" s="173"/>
      <c r="L543" s="173"/>
      <c r="M543" s="173"/>
      <c r="N543" s="173"/>
      <c r="O543" s="173"/>
      <c r="P543" s="173"/>
      <c r="Q543" s="173"/>
      <c r="R543" s="173"/>
      <c r="S543" s="173"/>
      <c r="T543" s="173"/>
      <c r="U543" s="173"/>
      <c r="V543" s="173"/>
      <c r="W543" s="173"/>
      <c r="X543" s="173"/>
      <c r="Y543" s="173"/>
      <c r="Z543" s="173"/>
    </row>
    <row r="544" spans="1:26" ht="15">
      <c r="A544" s="166"/>
      <c r="B544" s="167"/>
      <c r="C544" s="168"/>
      <c r="D544" s="169"/>
      <c r="E544" s="167"/>
      <c r="F544" s="167"/>
      <c r="G544" s="167"/>
      <c r="H544" s="173"/>
      <c r="I544" s="173"/>
      <c r="J544" s="173"/>
      <c r="K544" s="173"/>
      <c r="L544" s="173"/>
      <c r="M544" s="173"/>
      <c r="N544" s="173"/>
      <c r="O544" s="173"/>
      <c r="P544" s="173"/>
      <c r="Q544" s="173"/>
      <c r="R544" s="173"/>
      <c r="S544" s="173"/>
      <c r="T544" s="173"/>
      <c r="U544" s="173"/>
      <c r="V544" s="173"/>
      <c r="W544" s="173"/>
      <c r="X544" s="173"/>
      <c r="Y544" s="173"/>
      <c r="Z544" s="173"/>
    </row>
    <row r="545" spans="1:26" ht="15">
      <c r="A545" s="166"/>
      <c r="B545" s="167"/>
      <c r="C545" s="168"/>
      <c r="D545" s="169"/>
      <c r="E545" s="167"/>
      <c r="F545" s="167"/>
      <c r="G545" s="167"/>
      <c r="H545" s="173"/>
      <c r="I545" s="173"/>
      <c r="J545" s="173"/>
      <c r="K545" s="173"/>
      <c r="L545" s="173"/>
      <c r="M545" s="173"/>
      <c r="N545" s="173"/>
      <c r="O545" s="173"/>
      <c r="P545" s="173"/>
      <c r="Q545" s="173"/>
      <c r="R545" s="173"/>
      <c r="S545" s="173"/>
      <c r="T545" s="173"/>
      <c r="U545" s="173"/>
      <c r="V545" s="173"/>
      <c r="W545" s="173"/>
      <c r="X545" s="173"/>
      <c r="Y545" s="173"/>
      <c r="Z545" s="173"/>
    </row>
    <row r="546" spans="1:26" ht="15">
      <c r="A546" s="166"/>
      <c r="B546" s="167"/>
      <c r="C546" s="168"/>
      <c r="D546" s="169"/>
      <c r="E546" s="167"/>
      <c r="F546" s="167"/>
      <c r="G546" s="167"/>
      <c r="H546" s="173"/>
      <c r="I546" s="173"/>
      <c r="J546" s="173"/>
      <c r="K546" s="173"/>
      <c r="L546" s="173"/>
      <c r="M546" s="173"/>
      <c r="N546" s="173"/>
      <c r="O546" s="173"/>
      <c r="P546" s="173"/>
      <c r="Q546" s="173"/>
      <c r="R546" s="173"/>
      <c r="S546" s="173"/>
      <c r="T546" s="173"/>
      <c r="U546" s="173"/>
      <c r="V546" s="173"/>
      <c r="W546" s="173"/>
      <c r="X546" s="173"/>
      <c r="Y546" s="173"/>
      <c r="Z546" s="173"/>
    </row>
    <row r="547" spans="1:26" ht="15">
      <c r="A547" s="166"/>
      <c r="B547" s="167"/>
      <c r="C547" s="168"/>
      <c r="D547" s="169"/>
      <c r="E547" s="167"/>
      <c r="F547" s="167"/>
      <c r="G547" s="167"/>
      <c r="H547" s="173"/>
      <c r="I547" s="173"/>
      <c r="J547" s="173"/>
      <c r="K547" s="173"/>
      <c r="L547" s="173"/>
      <c r="M547" s="173"/>
      <c r="N547" s="173"/>
      <c r="O547" s="173"/>
      <c r="P547" s="173"/>
      <c r="Q547" s="173"/>
      <c r="R547" s="173"/>
      <c r="S547" s="173"/>
      <c r="T547" s="173"/>
      <c r="U547" s="173"/>
      <c r="V547" s="173"/>
      <c r="W547" s="173"/>
      <c r="X547" s="173"/>
      <c r="Y547" s="173"/>
      <c r="Z547" s="173"/>
    </row>
    <row r="548" spans="1:26" ht="15">
      <c r="A548" s="166"/>
      <c r="B548" s="167"/>
      <c r="C548" s="168"/>
      <c r="D548" s="169"/>
      <c r="E548" s="167"/>
      <c r="F548" s="167"/>
      <c r="G548" s="167"/>
      <c r="H548" s="173"/>
      <c r="I548" s="173"/>
      <c r="J548" s="173"/>
      <c r="K548" s="173"/>
      <c r="L548" s="173"/>
      <c r="M548" s="173"/>
      <c r="N548" s="173"/>
      <c r="O548" s="173"/>
      <c r="P548" s="173"/>
      <c r="Q548" s="173"/>
      <c r="R548" s="173"/>
      <c r="S548" s="173"/>
      <c r="T548" s="173"/>
      <c r="U548" s="173"/>
      <c r="V548" s="173"/>
      <c r="W548" s="173"/>
      <c r="X548" s="173"/>
      <c r="Y548" s="173"/>
      <c r="Z548" s="173"/>
    </row>
    <row r="549" spans="1:26" ht="15">
      <c r="A549" s="166"/>
      <c r="B549" s="167"/>
      <c r="C549" s="168"/>
      <c r="D549" s="169"/>
      <c r="E549" s="167"/>
      <c r="F549" s="167"/>
      <c r="G549" s="167"/>
      <c r="H549" s="173"/>
      <c r="I549" s="173"/>
      <c r="J549" s="173"/>
      <c r="K549" s="173"/>
      <c r="L549" s="173"/>
      <c r="M549" s="173"/>
      <c r="N549" s="173"/>
      <c r="O549" s="173"/>
      <c r="P549" s="173"/>
      <c r="Q549" s="173"/>
      <c r="R549" s="173"/>
      <c r="S549" s="173"/>
      <c r="T549" s="173"/>
      <c r="U549" s="173"/>
      <c r="V549" s="173"/>
      <c r="W549" s="173"/>
      <c r="X549" s="173"/>
      <c r="Y549" s="173"/>
      <c r="Z549" s="173"/>
    </row>
    <row r="550" spans="1:26" ht="15">
      <c r="A550" s="166"/>
      <c r="B550" s="167"/>
      <c r="C550" s="168"/>
      <c r="D550" s="169"/>
      <c r="E550" s="167"/>
      <c r="F550" s="167"/>
      <c r="G550" s="167"/>
      <c r="H550" s="173"/>
      <c r="I550" s="173"/>
      <c r="J550" s="173"/>
      <c r="K550" s="173"/>
      <c r="L550" s="173"/>
      <c r="M550" s="173"/>
      <c r="N550" s="173"/>
      <c r="O550" s="173"/>
      <c r="P550" s="173"/>
      <c r="Q550" s="173"/>
      <c r="R550" s="173"/>
      <c r="S550" s="173"/>
      <c r="T550" s="173"/>
      <c r="U550" s="173"/>
      <c r="V550" s="173"/>
      <c r="W550" s="173"/>
      <c r="X550" s="173"/>
      <c r="Y550" s="173"/>
      <c r="Z550" s="173"/>
    </row>
    <row r="551" spans="1:26" ht="15">
      <c r="A551" s="166"/>
      <c r="B551" s="167"/>
      <c r="C551" s="168"/>
      <c r="D551" s="169"/>
      <c r="E551" s="167"/>
      <c r="F551" s="167"/>
      <c r="G551" s="167"/>
      <c r="H551" s="173"/>
      <c r="I551" s="173"/>
      <c r="J551" s="173"/>
      <c r="K551" s="173"/>
      <c r="L551" s="173"/>
      <c r="M551" s="173"/>
      <c r="N551" s="173"/>
      <c r="O551" s="173"/>
      <c r="P551" s="173"/>
      <c r="Q551" s="173"/>
      <c r="R551" s="173"/>
      <c r="S551" s="173"/>
      <c r="T551" s="173"/>
      <c r="U551" s="173"/>
      <c r="V551" s="173"/>
      <c r="W551" s="173"/>
      <c r="X551" s="173"/>
      <c r="Y551" s="173"/>
      <c r="Z551" s="173"/>
    </row>
    <row r="552" spans="1:26" ht="15">
      <c r="A552" s="166"/>
      <c r="B552" s="167"/>
      <c r="C552" s="168"/>
      <c r="D552" s="169"/>
      <c r="E552" s="167"/>
      <c r="F552" s="167"/>
      <c r="G552" s="167"/>
      <c r="H552" s="173"/>
      <c r="I552" s="173"/>
      <c r="J552" s="173"/>
      <c r="K552" s="173"/>
      <c r="L552" s="173"/>
      <c r="M552" s="173"/>
      <c r="N552" s="173"/>
      <c r="O552" s="173"/>
      <c r="P552" s="173"/>
      <c r="Q552" s="173"/>
      <c r="R552" s="173"/>
      <c r="S552" s="173"/>
      <c r="T552" s="173"/>
      <c r="U552" s="173"/>
      <c r="V552" s="173"/>
      <c r="W552" s="173"/>
      <c r="X552" s="173"/>
      <c r="Y552" s="173"/>
      <c r="Z552" s="173"/>
    </row>
    <row r="553" spans="1:26" ht="15">
      <c r="A553" s="166"/>
      <c r="B553" s="167"/>
      <c r="C553" s="168"/>
      <c r="D553" s="169"/>
      <c r="E553" s="167"/>
      <c r="F553" s="167"/>
      <c r="G553" s="167"/>
      <c r="H553" s="173"/>
      <c r="I553" s="173"/>
      <c r="J553" s="173"/>
      <c r="K553" s="173"/>
      <c r="L553" s="173"/>
      <c r="M553" s="173"/>
      <c r="N553" s="173"/>
      <c r="O553" s="173"/>
      <c r="P553" s="173"/>
      <c r="Q553" s="173"/>
      <c r="R553" s="173"/>
      <c r="S553" s="173"/>
      <c r="T553" s="173"/>
      <c r="U553" s="173"/>
      <c r="V553" s="173"/>
      <c r="W553" s="173"/>
      <c r="X553" s="173"/>
      <c r="Y553" s="173"/>
      <c r="Z553" s="173"/>
    </row>
    <row r="554" spans="1:26" ht="15">
      <c r="A554" s="166"/>
      <c r="B554" s="167"/>
      <c r="C554" s="168"/>
      <c r="D554" s="169"/>
      <c r="E554" s="167"/>
      <c r="F554" s="167"/>
      <c r="G554" s="167"/>
      <c r="H554" s="173"/>
      <c r="I554" s="173"/>
      <c r="J554" s="173"/>
      <c r="K554" s="173"/>
      <c r="L554" s="173"/>
      <c r="M554" s="173"/>
      <c r="N554" s="173"/>
      <c r="O554" s="173"/>
      <c r="P554" s="173"/>
      <c r="Q554" s="173"/>
      <c r="R554" s="173"/>
      <c r="S554" s="173"/>
      <c r="T554" s="173"/>
      <c r="U554" s="173"/>
      <c r="V554" s="173"/>
      <c r="W554" s="173"/>
      <c r="X554" s="173"/>
      <c r="Y554" s="173"/>
      <c r="Z554" s="173"/>
    </row>
    <row r="555" spans="1:26" ht="15">
      <c r="A555" s="166"/>
      <c r="B555" s="167"/>
      <c r="C555" s="168"/>
      <c r="D555" s="169"/>
      <c r="E555" s="167"/>
      <c r="F555" s="167"/>
      <c r="G555" s="167"/>
      <c r="H555" s="173"/>
      <c r="I555" s="173"/>
      <c r="J555" s="173"/>
      <c r="K555" s="173"/>
      <c r="L555" s="173"/>
      <c r="M555" s="173"/>
      <c r="N555" s="173"/>
      <c r="O555" s="173"/>
      <c r="P555" s="173"/>
      <c r="Q555" s="173"/>
      <c r="R555" s="173"/>
      <c r="S555" s="173"/>
      <c r="T555" s="173"/>
      <c r="U555" s="173"/>
      <c r="V555" s="173"/>
      <c r="W555" s="173"/>
      <c r="X555" s="173"/>
      <c r="Y555" s="173"/>
      <c r="Z555" s="173"/>
    </row>
    <row r="556" spans="1:26" ht="15">
      <c r="A556" s="166"/>
      <c r="B556" s="167"/>
      <c r="C556" s="168"/>
      <c r="D556" s="169"/>
      <c r="E556" s="167"/>
      <c r="F556" s="167"/>
      <c r="G556" s="167"/>
      <c r="H556" s="173"/>
      <c r="I556" s="173"/>
      <c r="J556" s="173"/>
      <c r="K556" s="173"/>
      <c r="L556" s="173"/>
      <c r="M556" s="173"/>
      <c r="N556" s="173"/>
      <c r="O556" s="173"/>
      <c r="P556" s="173"/>
      <c r="Q556" s="173"/>
      <c r="R556" s="173"/>
      <c r="S556" s="173"/>
      <c r="T556" s="173"/>
      <c r="U556" s="173"/>
      <c r="V556" s="173"/>
      <c r="W556" s="173"/>
      <c r="X556" s="173"/>
      <c r="Y556" s="173"/>
      <c r="Z556" s="173"/>
    </row>
    <row r="557" spans="1:26" ht="15">
      <c r="A557" s="166"/>
      <c r="B557" s="167"/>
      <c r="C557" s="168"/>
      <c r="D557" s="169"/>
      <c r="E557" s="167"/>
      <c r="F557" s="167"/>
      <c r="G557" s="167"/>
      <c r="H557" s="173"/>
      <c r="I557" s="173"/>
      <c r="J557" s="173"/>
      <c r="K557" s="173"/>
      <c r="L557" s="173"/>
      <c r="M557" s="173"/>
      <c r="N557" s="173"/>
      <c r="O557" s="173"/>
      <c r="P557" s="173"/>
      <c r="Q557" s="173"/>
      <c r="R557" s="173"/>
      <c r="S557" s="173"/>
      <c r="T557" s="173"/>
      <c r="U557" s="173"/>
      <c r="V557" s="173"/>
      <c r="W557" s="173"/>
      <c r="X557" s="173"/>
      <c r="Y557" s="173"/>
      <c r="Z557" s="173"/>
    </row>
    <row r="558" spans="1:26" ht="15">
      <c r="A558" s="166"/>
      <c r="B558" s="167"/>
      <c r="C558" s="168"/>
      <c r="D558" s="169"/>
      <c r="E558" s="167"/>
      <c r="F558" s="167"/>
      <c r="G558" s="167"/>
      <c r="H558" s="173"/>
      <c r="I558" s="173"/>
      <c r="J558" s="173"/>
      <c r="K558" s="173"/>
      <c r="L558" s="173"/>
      <c r="M558" s="173"/>
      <c r="N558" s="173"/>
      <c r="O558" s="173"/>
      <c r="P558" s="173"/>
      <c r="Q558" s="173"/>
      <c r="R558" s="173"/>
      <c r="S558" s="173"/>
      <c r="T558" s="173"/>
      <c r="U558" s="173"/>
      <c r="V558" s="173"/>
      <c r="W558" s="173"/>
      <c r="X558" s="173"/>
      <c r="Y558" s="173"/>
      <c r="Z558" s="173"/>
    </row>
    <row r="559" spans="1:26" ht="15">
      <c r="A559" s="166"/>
      <c r="B559" s="167"/>
      <c r="C559" s="168"/>
      <c r="D559" s="169"/>
      <c r="E559" s="167"/>
      <c r="F559" s="167"/>
      <c r="G559" s="167"/>
      <c r="H559" s="173"/>
      <c r="I559" s="173"/>
      <c r="J559" s="173"/>
      <c r="K559" s="173"/>
      <c r="L559" s="173"/>
      <c r="M559" s="173"/>
      <c r="N559" s="173"/>
      <c r="O559" s="173"/>
      <c r="P559" s="173"/>
      <c r="Q559" s="173"/>
      <c r="R559" s="173"/>
      <c r="S559" s="173"/>
      <c r="T559" s="173"/>
      <c r="U559" s="173"/>
      <c r="V559" s="173"/>
      <c r="W559" s="173"/>
      <c r="X559" s="173"/>
      <c r="Y559" s="173"/>
      <c r="Z559" s="173"/>
    </row>
    <row r="560" spans="1:26" ht="15">
      <c r="A560" s="166"/>
      <c r="B560" s="167"/>
      <c r="C560" s="168"/>
      <c r="D560" s="169"/>
      <c r="E560" s="167"/>
      <c r="F560" s="167"/>
      <c r="G560" s="167"/>
      <c r="H560" s="173"/>
      <c r="I560" s="173"/>
      <c r="J560" s="173"/>
      <c r="K560" s="173"/>
      <c r="L560" s="173"/>
      <c r="M560" s="173"/>
      <c r="N560" s="173"/>
      <c r="O560" s="173"/>
      <c r="P560" s="173"/>
      <c r="Q560" s="173"/>
      <c r="R560" s="173"/>
      <c r="S560" s="173"/>
      <c r="T560" s="173"/>
      <c r="U560" s="173"/>
      <c r="V560" s="173"/>
      <c r="W560" s="173"/>
      <c r="X560" s="173"/>
      <c r="Y560" s="173"/>
      <c r="Z560" s="173"/>
    </row>
    <row r="561" spans="1:26" ht="15">
      <c r="A561" s="166"/>
      <c r="B561" s="167"/>
      <c r="C561" s="168"/>
      <c r="D561" s="169"/>
      <c r="E561" s="167"/>
      <c r="F561" s="167"/>
      <c r="G561" s="167"/>
      <c r="H561" s="173"/>
      <c r="I561" s="173"/>
      <c r="J561" s="173"/>
      <c r="K561" s="173"/>
      <c r="L561" s="173"/>
      <c r="M561" s="173"/>
      <c r="N561" s="173"/>
      <c r="O561" s="173"/>
      <c r="P561" s="173"/>
      <c r="Q561" s="173"/>
      <c r="R561" s="173"/>
      <c r="S561" s="173"/>
      <c r="T561" s="173"/>
      <c r="U561" s="173"/>
      <c r="V561" s="173"/>
      <c r="W561" s="173"/>
      <c r="X561" s="173"/>
      <c r="Y561" s="173"/>
      <c r="Z561" s="173"/>
    </row>
    <row r="562" spans="1:26" ht="15">
      <c r="A562" s="166"/>
      <c r="B562" s="167"/>
      <c r="C562" s="168"/>
      <c r="D562" s="169"/>
      <c r="E562" s="167"/>
      <c r="F562" s="167"/>
      <c r="G562" s="167"/>
      <c r="H562" s="173"/>
      <c r="I562" s="173"/>
      <c r="J562" s="173"/>
      <c r="K562" s="173"/>
      <c r="L562" s="173"/>
      <c r="M562" s="173"/>
      <c r="N562" s="173"/>
      <c r="O562" s="173"/>
      <c r="P562" s="173"/>
      <c r="Q562" s="173"/>
      <c r="R562" s="173"/>
      <c r="S562" s="173"/>
      <c r="T562" s="173"/>
      <c r="U562" s="173"/>
      <c r="V562" s="173"/>
      <c r="W562" s="173"/>
      <c r="X562" s="173"/>
      <c r="Y562" s="173"/>
      <c r="Z562" s="173"/>
    </row>
    <row r="563" spans="1:26" ht="15">
      <c r="A563" s="166"/>
      <c r="B563" s="167"/>
      <c r="C563" s="168"/>
      <c r="D563" s="169"/>
      <c r="E563" s="167"/>
      <c r="F563" s="167"/>
      <c r="G563" s="167"/>
      <c r="H563" s="173"/>
      <c r="I563" s="173"/>
      <c r="J563" s="173"/>
      <c r="K563" s="173"/>
      <c r="L563" s="173"/>
      <c r="M563" s="173"/>
      <c r="N563" s="173"/>
      <c r="O563" s="173"/>
      <c r="P563" s="173"/>
      <c r="Q563" s="173"/>
      <c r="R563" s="173"/>
      <c r="S563" s="173"/>
      <c r="T563" s="173"/>
      <c r="U563" s="173"/>
      <c r="V563" s="173"/>
      <c r="W563" s="173"/>
      <c r="X563" s="173"/>
      <c r="Y563" s="173"/>
      <c r="Z563" s="173"/>
    </row>
    <row r="564" spans="1:26" ht="15">
      <c r="A564" s="166"/>
      <c r="B564" s="167"/>
      <c r="C564" s="168"/>
      <c r="D564" s="169"/>
      <c r="E564" s="167"/>
      <c r="F564" s="167"/>
      <c r="G564" s="167"/>
      <c r="H564" s="173"/>
      <c r="I564" s="173"/>
      <c r="J564" s="173"/>
      <c r="K564" s="173"/>
      <c r="L564" s="173"/>
      <c r="M564" s="173"/>
      <c r="N564" s="173"/>
      <c r="O564" s="173"/>
      <c r="P564" s="173"/>
      <c r="Q564" s="173"/>
      <c r="R564" s="173"/>
      <c r="S564" s="173"/>
      <c r="T564" s="173"/>
      <c r="U564" s="173"/>
      <c r="V564" s="173"/>
      <c r="W564" s="173"/>
      <c r="X564" s="173"/>
      <c r="Y564" s="173"/>
      <c r="Z564" s="173"/>
    </row>
    <row r="565" spans="1:26" ht="15">
      <c r="A565" s="166"/>
      <c r="B565" s="167"/>
      <c r="C565" s="168"/>
      <c r="D565" s="169"/>
      <c r="E565" s="167"/>
      <c r="F565" s="167"/>
      <c r="G565" s="167"/>
      <c r="H565" s="173"/>
      <c r="I565" s="173"/>
      <c r="J565" s="173"/>
      <c r="K565" s="173"/>
      <c r="L565" s="173"/>
      <c r="M565" s="173"/>
      <c r="N565" s="173"/>
      <c r="O565" s="173"/>
      <c r="P565" s="173"/>
      <c r="Q565" s="173"/>
      <c r="R565" s="173"/>
      <c r="S565" s="173"/>
      <c r="T565" s="173"/>
      <c r="U565" s="173"/>
      <c r="V565" s="173"/>
      <c r="W565" s="173"/>
      <c r="X565" s="173"/>
      <c r="Y565" s="173"/>
      <c r="Z565" s="173"/>
    </row>
    <row r="566" spans="1:26" ht="15">
      <c r="A566" s="166"/>
      <c r="B566" s="167"/>
      <c r="C566" s="168"/>
      <c r="D566" s="169"/>
      <c r="E566" s="167"/>
      <c r="F566" s="167"/>
      <c r="G566" s="167"/>
      <c r="H566" s="173"/>
      <c r="I566" s="173"/>
      <c r="J566" s="173"/>
      <c r="K566" s="173"/>
      <c r="L566" s="173"/>
      <c r="M566" s="173"/>
      <c r="N566" s="173"/>
      <c r="O566" s="173"/>
      <c r="P566" s="173"/>
      <c r="Q566" s="173"/>
      <c r="R566" s="173"/>
      <c r="S566" s="173"/>
      <c r="T566" s="173"/>
      <c r="U566" s="173"/>
      <c r="V566" s="173"/>
      <c r="W566" s="173"/>
      <c r="X566" s="173"/>
      <c r="Y566" s="173"/>
      <c r="Z566" s="173"/>
    </row>
    <row r="567" spans="1:26" ht="15">
      <c r="A567" s="166"/>
      <c r="B567" s="167"/>
      <c r="C567" s="168"/>
      <c r="D567" s="169"/>
      <c r="E567" s="167"/>
      <c r="F567" s="167"/>
      <c r="G567" s="167"/>
      <c r="H567" s="173"/>
      <c r="I567" s="173"/>
      <c r="J567" s="173"/>
      <c r="K567" s="173"/>
      <c r="L567" s="173"/>
      <c r="M567" s="173"/>
      <c r="N567" s="173"/>
      <c r="O567" s="173"/>
      <c r="P567" s="173"/>
      <c r="Q567" s="173"/>
      <c r="R567" s="173"/>
      <c r="S567" s="173"/>
      <c r="T567" s="173"/>
      <c r="U567" s="173"/>
      <c r="V567" s="173"/>
      <c r="W567" s="173"/>
      <c r="X567" s="173"/>
      <c r="Y567" s="173"/>
      <c r="Z567" s="173"/>
    </row>
    <row r="568" spans="1:26" ht="15">
      <c r="A568" s="166"/>
      <c r="B568" s="167"/>
      <c r="C568" s="168"/>
      <c r="D568" s="169"/>
      <c r="E568" s="167"/>
      <c r="F568" s="167"/>
      <c r="G568" s="167"/>
      <c r="H568" s="173"/>
      <c r="I568" s="173"/>
      <c r="J568" s="173"/>
      <c r="K568" s="173"/>
      <c r="L568" s="173"/>
      <c r="M568" s="173"/>
      <c r="N568" s="173"/>
      <c r="O568" s="173"/>
      <c r="P568" s="173"/>
      <c r="Q568" s="173"/>
      <c r="R568" s="173"/>
      <c r="S568" s="173"/>
      <c r="T568" s="173"/>
      <c r="U568" s="173"/>
      <c r="V568" s="173"/>
      <c r="W568" s="173"/>
      <c r="X568" s="173"/>
      <c r="Y568" s="173"/>
      <c r="Z568" s="173"/>
    </row>
    <row r="569" spans="1:26" ht="15">
      <c r="A569" s="166"/>
      <c r="B569" s="167"/>
      <c r="C569" s="168"/>
      <c r="D569" s="169"/>
      <c r="E569" s="167"/>
      <c r="F569" s="167"/>
      <c r="G569" s="167"/>
      <c r="H569" s="173"/>
      <c r="I569" s="173"/>
      <c r="J569" s="173"/>
      <c r="K569" s="173"/>
      <c r="L569" s="173"/>
      <c r="M569" s="173"/>
      <c r="N569" s="173"/>
      <c r="O569" s="173"/>
      <c r="P569" s="173"/>
      <c r="Q569" s="173"/>
      <c r="R569" s="173"/>
      <c r="S569" s="173"/>
      <c r="T569" s="173"/>
      <c r="U569" s="173"/>
      <c r="V569" s="173"/>
      <c r="W569" s="173"/>
      <c r="X569" s="173"/>
      <c r="Y569" s="173"/>
      <c r="Z569" s="173"/>
    </row>
    <row r="570" spans="1:26" ht="15">
      <c r="A570" s="166"/>
      <c r="B570" s="167"/>
      <c r="C570" s="168"/>
      <c r="D570" s="169"/>
      <c r="E570" s="167"/>
      <c r="F570" s="167"/>
      <c r="G570" s="167"/>
      <c r="H570" s="173"/>
      <c r="I570" s="173"/>
      <c r="J570" s="173"/>
      <c r="K570" s="173"/>
      <c r="L570" s="173"/>
      <c r="M570" s="173"/>
      <c r="N570" s="173"/>
      <c r="O570" s="173"/>
      <c r="P570" s="173"/>
      <c r="Q570" s="173"/>
      <c r="R570" s="173"/>
      <c r="S570" s="173"/>
      <c r="T570" s="173"/>
      <c r="U570" s="173"/>
      <c r="V570" s="173"/>
      <c r="W570" s="173"/>
      <c r="X570" s="173"/>
      <c r="Y570" s="173"/>
      <c r="Z570" s="173"/>
    </row>
    <row r="571" spans="1:26" ht="15">
      <c r="A571" s="166"/>
      <c r="B571" s="167"/>
      <c r="C571" s="168"/>
      <c r="D571" s="169"/>
      <c r="E571" s="167"/>
      <c r="F571" s="167"/>
      <c r="G571" s="167"/>
      <c r="H571" s="173"/>
      <c r="I571" s="173"/>
      <c r="J571" s="173"/>
      <c r="K571" s="173"/>
      <c r="L571" s="173"/>
      <c r="M571" s="173"/>
      <c r="N571" s="173"/>
      <c r="O571" s="173"/>
      <c r="P571" s="173"/>
      <c r="Q571" s="173"/>
      <c r="R571" s="173"/>
      <c r="S571" s="173"/>
      <c r="T571" s="173"/>
      <c r="U571" s="173"/>
      <c r="V571" s="173"/>
      <c r="W571" s="173"/>
      <c r="X571" s="173"/>
      <c r="Y571" s="173"/>
      <c r="Z571" s="173"/>
    </row>
    <row r="572" spans="1:26" ht="15">
      <c r="A572" s="166"/>
      <c r="B572" s="167"/>
      <c r="C572" s="168"/>
      <c r="D572" s="169"/>
      <c r="E572" s="167"/>
      <c r="F572" s="167"/>
      <c r="G572" s="167"/>
      <c r="H572" s="173"/>
      <c r="I572" s="173"/>
      <c r="J572" s="173"/>
      <c r="K572" s="173"/>
      <c r="L572" s="173"/>
      <c r="M572" s="173"/>
      <c r="N572" s="173"/>
      <c r="O572" s="173"/>
      <c r="P572" s="173"/>
      <c r="Q572" s="173"/>
      <c r="R572" s="173"/>
      <c r="S572" s="173"/>
      <c r="T572" s="173"/>
      <c r="U572" s="173"/>
      <c r="V572" s="173"/>
      <c r="W572" s="173"/>
      <c r="X572" s="173"/>
      <c r="Y572" s="173"/>
      <c r="Z572" s="173"/>
    </row>
    <row r="573" spans="1:26" ht="15">
      <c r="A573" s="166"/>
      <c r="B573" s="167"/>
      <c r="C573" s="168"/>
      <c r="D573" s="169"/>
      <c r="E573" s="167"/>
      <c r="F573" s="167"/>
      <c r="G573" s="167"/>
      <c r="H573" s="173"/>
      <c r="I573" s="173"/>
      <c r="J573" s="173"/>
      <c r="K573" s="173"/>
      <c r="L573" s="173"/>
      <c r="M573" s="173"/>
      <c r="N573" s="173"/>
      <c r="O573" s="173"/>
      <c r="P573" s="173"/>
      <c r="Q573" s="173"/>
      <c r="R573" s="173"/>
      <c r="S573" s="173"/>
      <c r="T573" s="173"/>
      <c r="U573" s="173"/>
      <c r="V573" s="173"/>
      <c r="W573" s="173"/>
      <c r="X573" s="173"/>
      <c r="Y573" s="173"/>
      <c r="Z573" s="173"/>
    </row>
    <row r="574" spans="1:26" ht="15">
      <c r="A574" s="166"/>
      <c r="B574" s="167"/>
      <c r="C574" s="168"/>
      <c r="D574" s="169"/>
      <c r="E574" s="167"/>
      <c r="F574" s="167"/>
      <c r="G574" s="167"/>
      <c r="H574" s="173"/>
      <c r="I574" s="173"/>
      <c r="J574" s="173"/>
      <c r="K574" s="173"/>
      <c r="L574" s="173"/>
      <c r="M574" s="173"/>
      <c r="N574" s="173"/>
      <c r="O574" s="173"/>
      <c r="P574" s="173"/>
      <c r="Q574" s="173"/>
      <c r="R574" s="173"/>
      <c r="S574" s="173"/>
      <c r="T574" s="173"/>
      <c r="U574" s="173"/>
      <c r="V574" s="173"/>
      <c r="W574" s="173"/>
      <c r="X574" s="173"/>
      <c r="Y574" s="173"/>
      <c r="Z574" s="173"/>
    </row>
    <row r="575" spans="1:26" ht="15">
      <c r="A575" s="166"/>
      <c r="B575" s="167"/>
      <c r="C575" s="168"/>
      <c r="D575" s="169"/>
      <c r="E575" s="167"/>
      <c r="F575" s="167"/>
      <c r="G575" s="167"/>
      <c r="H575" s="173"/>
      <c r="I575" s="173"/>
      <c r="J575" s="173"/>
      <c r="K575" s="173"/>
      <c r="L575" s="173"/>
      <c r="M575" s="173"/>
      <c r="N575" s="173"/>
      <c r="O575" s="173"/>
      <c r="P575" s="173"/>
      <c r="Q575" s="173"/>
      <c r="R575" s="173"/>
      <c r="S575" s="173"/>
      <c r="T575" s="173"/>
      <c r="U575" s="173"/>
      <c r="V575" s="173"/>
      <c r="W575" s="173"/>
      <c r="X575" s="173"/>
      <c r="Y575" s="173"/>
      <c r="Z575" s="173"/>
    </row>
    <row r="576" spans="1:26" ht="15">
      <c r="A576" s="166"/>
      <c r="B576" s="167"/>
      <c r="C576" s="168"/>
      <c r="D576" s="169"/>
      <c r="E576" s="167"/>
      <c r="F576" s="167"/>
      <c r="G576" s="167"/>
      <c r="H576" s="173"/>
      <c r="I576" s="173"/>
      <c r="J576" s="173"/>
      <c r="K576" s="173"/>
      <c r="L576" s="173"/>
      <c r="M576" s="173"/>
      <c r="N576" s="173"/>
      <c r="O576" s="173"/>
      <c r="P576" s="173"/>
      <c r="Q576" s="173"/>
      <c r="R576" s="173"/>
      <c r="S576" s="173"/>
      <c r="T576" s="173"/>
      <c r="U576" s="173"/>
      <c r="V576" s="173"/>
      <c r="W576" s="173"/>
      <c r="X576" s="173"/>
      <c r="Y576" s="173"/>
      <c r="Z576" s="173"/>
    </row>
    <row r="577" spans="1:26" ht="15">
      <c r="A577" s="166"/>
      <c r="B577" s="167"/>
      <c r="C577" s="168"/>
      <c r="D577" s="169"/>
      <c r="E577" s="167"/>
      <c r="F577" s="167"/>
      <c r="G577" s="167"/>
      <c r="H577" s="173"/>
      <c r="I577" s="173"/>
      <c r="J577" s="173"/>
      <c r="K577" s="173"/>
      <c r="L577" s="173"/>
      <c r="M577" s="173"/>
      <c r="N577" s="173"/>
      <c r="O577" s="173"/>
      <c r="P577" s="173"/>
      <c r="Q577" s="173"/>
      <c r="R577" s="173"/>
      <c r="S577" s="173"/>
      <c r="T577" s="173"/>
      <c r="U577" s="173"/>
      <c r="V577" s="173"/>
      <c r="W577" s="173"/>
      <c r="X577" s="173"/>
      <c r="Y577" s="173"/>
      <c r="Z577" s="173"/>
    </row>
    <row r="578" spans="1:26" ht="15">
      <c r="A578" s="166"/>
      <c r="B578" s="167"/>
      <c r="C578" s="168"/>
      <c r="D578" s="169"/>
      <c r="E578" s="167"/>
      <c r="F578" s="167"/>
      <c r="G578" s="167"/>
      <c r="H578" s="173"/>
      <c r="I578" s="173"/>
      <c r="J578" s="173"/>
      <c r="K578" s="173"/>
      <c r="L578" s="173"/>
      <c r="M578" s="173"/>
      <c r="N578" s="173"/>
      <c r="O578" s="173"/>
      <c r="P578" s="173"/>
      <c r="Q578" s="173"/>
      <c r="R578" s="173"/>
      <c r="S578" s="173"/>
      <c r="T578" s="173"/>
      <c r="U578" s="173"/>
      <c r="V578" s="173"/>
      <c r="W578" s="173"/>
      <c r="X578" s="173"/>
      <c r="Y578" s="173"/>
      <c r="Z578" s="173"/>
    </row>
    <row r="579" spans="1:26" ht="15">
      <c r="A579" s="166"/>
      <c r="B579" s="167"/>
      <c r="C579" s="168"/>
      <c r="D579" s="169"/>
      <c r="E579" s="167"/>
      <c r="F579" s="167"/>
      <c r="G579" s="167"/>
      <c r="H579" s="173"/>
      <c r="I579" s="173"/>
      <c r="J579" s="173"/>
      <c r="K579" s="173"/>
      <c r="L579" s="173"/>
      <c r="M579" s="173"/>
      <c r="N579" s="173"/>
      <c r="O579" s="173"/>
      <c r="P579" s="173"/>
      <c r="Q579" s="173"/>
      <c r="R579" s="173"/>
      <c r="S579" s="173"/>
      <c r="T579" s="173"/>
      <c r="U579" s="173"/>
      <c r="V579" s="173"/>
      <c r="W579" s="173"/>
      <c r="X579" s="173"/>
      <c r="Y579" s="173"/>
      <c r="Z579" s="173"/>
    </row>
    <row r="580" spans="1:26" ht="15">
      <c r="A580" s="166"/>
      <c r="B580" s="167"/>
      <c r="C580" s="168"/>
      <c r="D580" s="169"/>
      <c r="E580" s="167"/>
      <c r="F580" s="167"/>
      <c r="G580" s="167"/>
      <c r="H580" s="173"/>
      <c r="I580" s="173"/>
      <c r="J580" s="173"/>
      <c r="K580" s="173"/>
      <c r="L580" s="173"/>
      <c r="M580" s="173"/>
      <c r="N580" s="173"/>
      <c r="O580" s="173"/>
      <c r="P580" s="173"/>
      <c r="Q580" s="173"/>
      <c r="R580" s="173"/>
      <c r="S580" s="173"/>
      <c r="T580" s="173"/>
      <c r="U580" s="173"/>
      <c r="V580" s="173"/>
      <c r="W580" s="173"/>
      <c r="X580" s="173"/>
      <c r="Y580" s="173"/>
      <c r="Z580" s="173"/>
    </row>
    <row r="581" spans="1:26" ht="15">
      <c r="A581" s="166"/>
      <c r="B581" s="167"/>
      <c r="C581" s="168"/>
      <c r="D581" s="169"/>
      <c r="E581" s="167"/>
      <c r="F581" s="167"/>
      <c r="G581" s="167"/>
      <c r="H581" s="173"/>
      <c r="I581" s="173"/>
      <c r="J581" s="173"/>
      <c r="K581" s="173"/>
      <c r="L581" s="173"/>
      <c r="M581" s="173"/>
      <c r="N581" s="173"/>
      <c r="O581" s="173"/>
      <c r="P581" s="173"/>
      <c r="Q581" s="173"/>
      <c r="R581" s="173"/>
      <c r="S581" s="173"/>
      <c r="T581" s="173"/>
      <c r="U581" s="173"/>
      <c r="V581" s="173"/>
      <c r="W581" s="173"/>
      <c r="X581" s="173"/>
      <c r="Y581" s="173"/>
      <c r="Z581" s="173"/>
    </row>
    <row r="582" spans="1:26" ht="15">
      <c r="A582" s="166"/>
      <c r="B582" s="167"/>
      <c r="C582" s="168"/>
      <c r="D582" s="169"/>
      <c r="E582" s="167"/>
      <c r="F582" s="167"/>
      <c r="G582" s="167"/>
      <c r="H582" s="173"/>
      <c r="I582" s="173"/>
      <c r="J582" s="173"/>
      <c r="K582" s="173"/>
      <c r="L582" s="173"/>
      <c r="M582" s="173"/>
      <c r="N582" s="173"/>
      <c r="O582" s="173"/>
      <c r="P582" s="173"/>
      <c r="Q582" s="173"/>
      <c r="R582" s="173"/>
      <c r="S582" s="173"/>
      <c r="T582" s="173"/>
      <c r="U582" s="173"/>
      <c r="V582" s="173"/>
      <c r="W582" s="173"/>
      <c r="X582" s="173"/>
      <c r="Y582" s="173"/>
      <c r="Z582" s="173"/>
    </row>
    <row r="583" spans="1:26" ht="15">
      <c r="A583" s="166"/>
      <c r="B583" s="167"/>
      <c r="C583" s="168"/>
      <c r="D583" s="169"/>
      <c r="E583" s="167"/>
      <c r="F583" s="167"/>
      <c r="G583" s="167"/>
      <c r="H583" s="173"/>
      <c r="I583" s="173"/>
      <c r="J583" s="173"/>
      <c r="K583" s="173"/>
      <c r="L583" s="173"/>
      <c r="M583" s="173"/>
      <c r="N583" s="173"/>
      <c r="O583" s="173"/>
      <c r="P583" s="173"/>
      <c r="Q583" s="173"/>
      <c r="R583" s="173"/>
      <c r="S583" s="173"/>
      <c r="T583" s="173"/>
      <c r="U583" s="173"/>
      <c r="V583" s="173"/>
      <c r="W583" s="173"/>
      <c r="X583" s="173"/>
      <c r="Y583" s="173"/>
      <c r="Z583" s="173"/>
    </row>
    <row r="584" spans="1:26" ht="15">
      <c r="A584" s="166"/>
      <c r="B584" s="167"/>
      <c r="C584" s="168"/>
      <c r="D584" s="169"/>
      <c r="E584" s="167"/>
      <c r="F584" s="167"/>
      <c r="G584" s="167"/>
      <c r="H584" s="173"/>
      <c r="I584" s="173"/>
      <c r="J584" s="173"/>
      <c r="K584" s="173"/>
      <c r="L584" s="173"/>
      <c r="M584" s="173"/>
      <c r="N584" s="173"/>
      <c r="O584" s="173"/>
      <c r="P584" s="173"/>
      <c r="Q584" s="173"/>
      <c r="R584" s="173"/>
      <c r="S584" s="173"/>
      <c r="T584" s="173"/>
      <c r="U584" s="173"/>
      <c r="V584" s="173"/>
      <c r="W584" s="173"/>
      <c r="X584" s="173"/>
      <c r="Y584" s="173"/>
      <c r="Z584" s="173"/>
    </row>
    <row r="585" spans="1:26" ht="15">
      <c r="A585" s="166"/>
      <c r="B585" s="167"/>
      <c r="C585" s="168"/>
      <c r="D585" s="169"/>
      <c r="E585" s="167"/>
      <c r="F585" s="167"/>
      <c r="G585" s="167"/>
      <c r="H585" s="173"/>
      <c r="I585" s="173"/>
      <c r="J585" s="173"/>
      <c r="K585" s="173"/>
      <c r="L585" s="173"/>
      <c r="M585" s="173"/>
      <c r="N585" s="173"/>
      <c r="O585" s="173"/>
      <c r="P585" s="173"/>
      <c r="Q585" s="173"/>
      <c r="R585" s="173"/>
      <c r="S585" s="173"/>
      <c r="T585" s="173"/>
      <c r="U585" s="173"/>
      <c r="V585" s="173"/>
      <c r="W585" s="173"/>
      <c r="X585" s="173"/>
      <c r="Y585" s="173"/>
      <c r="Z585" s="173"/>
    </row>
    <row r="586" spans="1:26" ht="15">
      <c r="A586" s="166"/>
      <c r="B586" s="167"/>
      <c r="C586" s="168"/>
      <c r="D586" s="169"/>
      <c r="E586" s="167"/>
      <c r="F586" s="167"/>
      <c r="G586" s="167"/>
      <c r="H586" s="173"/>
      <c r="I586" s="173"/>
      <c r="J586" s="173"/>
      <c r="K586" s="173"/>
      <c r="L586" s="173"/>
      <c r="M586" s="173"/>
      <c r="N586" s="173"/>
      <c r="O586" s="173"/>
      <c r="P586" s="173"/>
      <c r="Q586" s="173"/>
      <c r="R586" s="173"/>
      <c r="S586" s="173"/>
      <c r="T586" s="173"/>
      <c r="U586" s="173"/>
      <c r="V586" s="173"/>
      <c r="W586" s="173"/>
      <c r="X586" s="173"/>
      <c r="Y586" s="173"/>
      <c r="Z586" s="173"/>
    </row>
    <row r="587" spans="1:26" ht="15">
      <c r="A587" s="166"/>
      <c r="B587" s="167"/>
      <c r="C587" s="168"/>
      <c r="D587" s="169"/>
      <c r="E587" s="167"/>
      <c r="F587" s="167"/>
      <c r="G587" s="167"/>
      <c r="H587" s="173"/>
      <c r="I587" s="173"/>
      <c r="J587" s="173"/>
      <c r="K587" s="173"/>
      <c r="L587" s="173"/>
      <c r="M587" s="173"/>
      <c r="N587" s="173"/>
      <c r="O587" s="173"/>
      <c r="P587" s="173"/>
      <c r="Q587" s="173"/>
      <c r="R587" s="173"/>
      <c r="S587" s="173"/>
      <c r="T587" s="173"/>
      <c r="U587" s="173"/>
      <c r="V587" s="173"/>
      <c r="W587" s="173"/>
      <c r="X587" s="173"/>
      <c r="Y587" s="173"/>
      <c r="Z587" s="173"/>
    </row>
    <row r="588" spans="1:26" ht="15">
      <c r="A588" s="166"/>
      <c r="B588" s="167"/>
      <c r="C588" s="168"/>
      <c r="D588" s="169"/>
      <c r="E588" s="167"/>
      <c r="F588" s="167"/>
      <c r="G588" s="167"/>
      <c r="H588" s="173"/>
      <c r="I588" s="173"/>
      <c r="J588" s="173"/>
      <c r="K588" s="173"/>
      <c r="L588" s="173"/>
      <c r="M588" s="173"/>
      <c r="N588" s="173"/>
      <c r="O588" s="173"/>
      <c r="P588" s="173"/>
      <c r="Q588" s="173"/>
      <c r="R588" s="173"/>
      <c r="S588" s="173"/>
      <c r="T588" s="173"/>
      <c r="U588" s="173"/>
      <c r="V588" s="173"/>
      <c r="W588" s="173"/>
      <c r="X588" s="173"/>
      <c r="Y588" s="173"/>
      <c r="Z588" s="173"/>
    </row>
    <row r="589" spans="1:26" ht="15">
      <c r="A589" s="166"/>
      <c r="B589" s="167"/>
      <c r="C589" s="168"/>
      <c r="D589" s="169"/>
      <c r="E589" s="167"/>
      <c r="F589" s="167"/>
      <c r="G589" s="167"/>
      <c r="H589" s="173"/>
      <c r="I589" s="173"/>
      <c r="J589" s="173"/>
      <c r="K589" s="173"/>
      <c r="L589" s="173"/>
      <c r="M589" s="173"/>
      <c r="N589" s="173"/>
      <c r="O589" s="173"/>
      <c r="P589" s="173"/>
      <c r="Q589" s="173"/>
      <c r="R589" s="173"/>
      <c r="S589" s="173"/>
      <c r="T589" s="173"/>
      <c r="U589" s="173"/>
      <c r="V589" s="173"/>
      <c r="W589" s="173"/>
      <c r="X589" s="173"/>
      <c r="Y589" s="173"/>
      <c r="Z589" s="173"/>
    </row>
    <row r="590" spans="1:26" ht="15">
      <c r="A590" s="166"/>
      <c r="B590" s="167"/>
      <c r="C590" s="168"/>
      <c r="D590" s="169"/>
      <c r="E590" s="167"/>
      <c r="F590" s="167"/>
      <c r="G590" s="167"/>
      <c r="H590" s="173"/>
      <c r="I590" s="173"/>
      <c r="J590" s="173"/>
      <c r="K590" s="173"/>
      <c r="L590" s="173"/>
      <c r="M590" s="173"/>
      <c r="N590" s="173"/>
      <c r="O590" s="173"/>
      <c r="P590" s="173"/>
      <c r="Q590" s="173"/>
      <c r="R590" s="173"/>
      <c r="S590" s="173"/>
      <c r="T590" s="173"/>
      <c r="U590" s="173"/>
      <c r="V590" s="173"/>
      <c r="W590" s="173"/>
      <c r="X590" s="173"/>
      <c r="Y590" s="173"/>
      <c r="Z590" s="173"/>
    </row>
    <row r="591" spans="1:26" ht="15">
      <c r="A591" s="166"/>
      <c r="B591" s="167"/>
      <c r="C591" s="168"/>
      <c r="D591" s="169"/>
      <c r="E591" s="167"/>
      <c r="F591" s="167"/>
      <c r="G591" s="167"/>
      <c r="H591" s="173"/>
      <c r="I591" s="173"/>
      <c r="J591" s="173"/>
      <c r="K591" s="173"/>
      <c r="L591" s="173"/>
      <c r="M591" s="173"/>
      <c r="N591" s="173"/>
      <c r="O591" s="173"/>
      <c r="P591" s="173"/>
      <c r="Q591" s="173"/>
      <c r="R591" s="173"/>
      <c r="S591" s="173"/>
      <c r="T591" s="173"/>
      <c r="U591" s="173"/>
      <c r="V591" s="173"/>
      <c r="W591" s="173"/>
      <c r="X591" s="173"/>
      <c r="Y591" s="173"/>
      <c r="Z591" s="173"/>
    </row>
    <row r="592" spans="1:26" ht="15">
      <c r="A592" s="166"/>
      <c r="B592" s="167"/>
      <c r="C592" s="168"/>
      <c r="D592" s="169"/>
      <c r="E592" s="167"/>
      <c r="F592" s="167"/>
      <c r="G592" s="167"/>
      <c r="H592" s="173"/>
      <c r="I592" s="173"/>
      <c r="J592" s="173"/>
      <c r="K592" s="173"/>
      <c r="L592" s="173"/>
      <c r="M592" s="173"/>
      <c r="N592" s="173"/>
      <c r="O592" s="173"/>
      <c r="P592" s="173"/>
      <c r="Q592" s="173"/>
      <c r="R592" s="173"/>
      <c r="S592" s="173"/>
      <c r="T592" s="173"/>
      <c r="U592" s="173"/>
      <c r="V592" s="173"/>
      <c r="W592" s="173"/>
      <c r="X592" s="173"/>
      <c r="Y592" s="173"/>
      <c r="Z592" s="173"/>
    </row>
    <row r="593" spans="1:26" ht="15">
      <c r="A593" s="166"/>
      <c r="B593" s="167"/>
      <c r="C593" s="168"/>
      <c r="D593" s="169"/>
      <c r="E593" s="167"/>
      <c r="F593" s="167"/>
      <c r="G593" s="167"/>
      <c r="H593" s="173"/>
      <c r="I593" s="173"/>
      <c r="J593" s="173"/>
      <c r="K593" s="173"/>
      <c r="L593" s="173"/>
      <c r="M593" s="173"/>
      <c r="N593" s="173"/>
      <c r="O593" s="173"/>
      <c r="P593" s="173"/>
      <c r="Q593" s="173"/>
      <c r="R593" s="173"/>
      <c r="S593" s="173"/>
      <c r="T593" s="173"/>
      <c r="U593" s="173"/>
      <c r="V593" s="173"/>
      <c r="W593" s="173"/>
      <c r="X593" s="173"/>
      <c r="Y593" s="173"/>
      <c r="Z593" s="173"/>
    </row>
    <row r="594" spans="1:26" ht="15">
      <c r="A594" s="166"/>
      <c r="B594" s="167"/>
      <c r="C594" s="168"/>
      <c r="D594" s="169"/>
      <c r="E594" s="167"/>
      <c r="F594" s="167"/>
      <c r="G594" s="167"/>
      <c r="H594" s="173"/>
      <c r="I594" s="173"/>
      <c r="J594" s="173"/>
      <c r="K594" s="173"/>
      <c r="L594" s="173"/>
      <c r="M594" s="173"/>
      <c r="N594" s="173"/>
      <c r="O594" s="173"/>
      <c r="P594" s="173"/>
      <c r="Q594" s="173"/>
      <c r="R594" s="173"/>
      <c r="S594" s="173"/>
      <c r="T594" s="173"/>
      <c r="U594" s="173"/>
      <c r="V594" s="173"/>
      <c r="W594" s="173"/>
      <c r="X594" s="173"/>
      <c r="Y594" s="173"/>
      <c r="Z594" s="173"/>
    </row>
    <row r="595" spans="1:26" ht="15">
      <c r="A595" s="166"/>
      <c r="B595" s="167"/>
      <c r="C595" s="168"/>
      <c r="D595" s="169"/>
      <c r="E595" s="167"/>
      <c r="F595" s="167"/>
      <c r="G595" s="167"/>
      <c r="H595" s="173"/>
      <c r="I595" s="173"/>
      <c r="J595" s="173"/>
      <c r="K595" s="173"/>
      <c r="L595" s="173"/>
      <c r="M595" s="173"/>
      <c r="N595" s="173"/>
      <c r="O595" s="173"/>
      <c r="P595" s="173"/>
      <c r="Q595" s="173"/>
      <c r="R595" s="173"/>
      <c r="S595" s="173"/>
      <c r="T595" s="173"/>
      <c r="U595" s="173"/>
      <c r="V595" s="173"/>
      <c r="W595" s="173"/>
      <c r="X595" s="173"/>
      <c r="Y595" s="173"/>
      <c r="Z595" s="173"/>
    </row>
    <row r="596" spans="1:26" ht="15">
      <c r="A596" s="166"/>
      <c r="B596" s="167"/>
      <c r="C596" s="168"/>
      <c r="D596" s="169"/>
      <c r="E596" s="167"/>
      <c r="F596" s="167"/>
      <c r="G596" s="167"/>
      <c r="H596" s="173"/>
      <c r="I596" s="173"/>
      <c r="J596" s="173"/>
      <c r="K596" s="173"/>
      <c r="L596" s="173"/>
      <c r="M596" s="173"/>
      <c r="N596" s="173"/>
      <c r="O596" s="173"/>
      <c r="P596" s="173"/>
      <c r="Q596" s="173"/>
      <c r="R596" s="173"/>
      <c r="S596" s="173"/>
      <c r="T596" s="173"/>
      <c r="U596" s="173"/>
      <c r="V596" s="173"/>
      <c r="W596" s="173"/>
      <c r="X596" s="173"/>
      <c r="Y596" s="173"/>
      <c r="Z596" s="173"/>
    </row>
    <row r="597" spans="1:26" ht="15">
      <c r="A597" s="166"/>
      <c r="B597" s="167"/>
      <c r="C597" s="168"/>
      <c r="D597" s="169"/>
      <c r="E597" s="167"/>
      <c r="F597" s="167"/>
      <c r="G597" s="167"/>
      <c r="H597" s="173"/>
      <c r="I597" s="173"/>
      <c r="J597" s="173"/>
      <c r="K597" s="173"/>
      <c r="L597" s="173"/>
      <c r="M597" s="173"/>
      <c r="N597" s="173"/>
      <c r="O597" s="173"/>
      <c r="P597" s="173"/>
      <c r="Q597" s="173"/>
      <c r="R597" s="173"/>
      <c r="S597" s="173"/>
      <c r="T597" s="173"/>
      <c r="U597" s="173"/>
      <c r="V597" s="173"/>
      <c r="W597" s="173"/>
      <c r="X597" s="173"/>
      <c r="Y597" s="173"/>
      <c r="Z597" s="173"/>
    </row>
    <row r="598" spans="1:26" ht="15">
      <c r="A598" s="166"/>
      <c r="B598" s="167"/>
      <c r="C598" s="168"/>
      <c r="D598" s="169"/>
      <c r="E598" s="167"/>
      <c r="F598" s="167"/>
      <c r="G598" s="167"/>
      <c r="H598" s="173"/>
      <c r="I598" s="173"/>
      <c r="J598" s="173"/>
      <c r="K598" s="173"/>
      <c r="L598" s="173"/>
      <c r="M598" s="173"/>
      <c r="N598" s="173"/>
      <c r="O598" s="173"/>
      <c r="P598" s="173"/>
      <c r="Q598" s="173"/>
      <c r="R598" s="173"/>
      <c r="S598" s="173"/>
      <c r="T598" s="173"/>
      <c r="U598" s="173"/>
      <c r="V598" s="173"/>
      <c r="W598" s="173"/>
      <c r="X598" s="173"/>
      <c r="Y598" s="173"/>
      <c r="Z598" s="173"/>
    </row>
    <row r="599" spans="1:26" ht="15">
      <c r="A599" s="166"/>
      <c r="B599" s="167"/>
      <c r="C599" s="168"/>
      <c r="D599" s="169"/>
      <c r="E599" s="167"/>
      <c r="F599" s="167"/>
      <c r="G599" s="167"/>
      <c r="H599" s="173"/>
      <c r="I599" s="173"/>
      <c r="J599" s="173"/>
      <c r="K599" s="173"/>
      <c r="L599" s="173"/>
      <c r="M599" s="173"/>
      <c r="N599" s="173"/>
      <c r="O599" s="173"/>
      <c r="P599" s="173"/>
      <c r="Q599" s="173"/>
      <c r="R599" s="173"/>
      <c r="S599" s="173"/>
      <c r="T599" s="173"/>
      <c r="U599" s="173"/>
      <c r="V599" s="173"/>
      <c r="W599" s="173"/>
      <c r="X599" s="173"/>
      <c r="Y599" s="173"/>
      <c r="Z599" s="173"/>
    </row>
    <row r="600" spans="1:26" ht="15">
      <c r="A600" s="166"/>
      <c r="B600" s="167"/>
      <c r="C600" s="168"/>
      <c r="D600" s="169"/>
      <c r="E600" s="167"/>
      <c r="F600" s="167"/>
      <c r="G600" s="167"/>
      <c r="H600" s="173"/>
      <c r="I600" s="173"/>
      <c r="J600" s="173"/>
      <c r="K600" s="173"/>
      <c r="L600" s="173"/>
      <c r="M600" s="173"/>
      <c r="N600" s="173"/>
      <c r="O600" s="173"/>
      <c r="P600" s="173"/>
      <c r="Q600" s="173"/>
      <c r="R600" s="173"/>
      <c r="S600" s="173"/>
      <c r="T600" s="173"/>
      <c r="U600" s="173"/>
      <c r="V600" s="173"/>
      <c r="W600" s="173"/>
      <c r="X600" s="173"/>
      <c r="Y600" s="173"/>
      <c r="Z600" s="173"/>
    </row>
    <row r="601" spans="1:26" ht="15">
      <c r="A601" s="166"/>
      <c r="B601" s="167"/>
      <c r="C601" s="168"/>
      <c r="D601" s="169"/>
      <c r="E601" s="167"/>
      <c r="F601" s="167"/>
      <c r="G601" s="167"/>
      <c r="H601" s="173"/>
      <c r="I601" s="173"/>
      <c r="J601" s="173"/>
      <c r="K601" s="173"/>
      <c r="L601" s="173"/>
      <c r="M601" s="173"/>
      <c r="N601" s="173"/>
      <c r="O601" s="173"/>
      <c r="P601" s="173"/>
      <c r="Q601" s="173"/>
      <c r="R601" s="173"/>
      <c r="S601" s="173"/>
      <c r="T601" s="173"/>
      <c r="U601" s="173"/>
      <c r="V601" s="173"/>
      <c r="W601" s="173"/>
      <c r="X601" s="173"/>
      <c r="Y601" s="173"/>
      <c r="Z601" s="173"/>
    </row>
    <row r="602" spans="1:26" ht="15">
      <c r="A602" s="166"/>
      <c r="B602" s="167"/>
      <c r="C602" s="168"/>
      <c r="D602" s="169"/>
      <c r="E602" s="167"/>
      <c r="F602" s="167"/>
      <c r="G602" s="167"/>
      <c r="H602" s="173"/>
      <c r="I602" s="173"/>
      <c r="J602" s="173"/>
      <c r="K602" s="173"/>
      <c r="L602" s="173"/>
      <c r="M602" s="173"/>
      <c r="N602" s="173"/>
      <c r="O602" s="173"/>
      <c r="P602" s="173"/>
      <c r="Q602" s="173"/>
      <c r="R602" s="173"/>
      <c r="S602" s="173"/>
      <c r="T602" s="173"/>
      <c r="U602" s="173"/>
      <c r="V602" s="173"/>
      <c r="W602" s="173"/>
      <c r="X602" s="173"/>
      <c r="Y602" s="173"/>
      <c r="Z602" s="173"/>
    </row>
    <row r="603" spans="1:26" ht="15">
      <c r="A603" s="166"/>
      <c r="B603" s="167"/>
      <c r="C603" s="168"/>
      <c r="D603" s="169"/>
      <c r="E603" s="167"/>
      <c r="F603" s="167"/>
      <c r="G603" s="167"/>
      <c r="H603" s="173"/>
      <c r="I603" s="173"/>
      <c r="J603" s="173"/>
      <c r="K603" s="173"/>
      <c r="L603" s="173"/>
      <c r="M603" s="173"/>
      <c r="N603" s="173"/>
      <c r="O603" s="173"/>
      <c r="P603" s="173"/>
      <c r="Q603" s="173"/>
      <c r="R603" s="173"/>
      <c r="S603" s="173"/>
      <c r="T603" s="173"/>
      <c r="U603" s="173"/>
      <c r="V603" s="173"/>
      <c r="W603" s="173"/>
      <c r="X603" s="173"/>
      <c r="Y603" s="173"/>
      <c r="Z603" s="173"/>
    </row>
    <row r="604" spans="1:26" ht="15">
      <c r="A604" s="166"/>
      <c r="B604" s="167"/>
      <c r="C604" s="168"/>
      <c r="D604" s="169"/>
      <c r="E604" s="167"/>
      <c r="F604" s="167"/>
      <c r="G604" s="167"/>
      <c r="H604" s="173"/>
      <c r="I604" s="173"/>
      <c r="J604" s="173"/>
      <c r="K604" s="173"/>
      <c r="L604" s="173"/>
      <c r="M604" s="173"/>
      <c r="N604" s="173"/>
      <c r="O604" s="173"/>
      <c r="P604" s="173"/>
      <c r="Q604" s="173"/>
      <c r="R604" s="173"/>
      <c r="S604" s="173"/>
      <c r="T604" s="173"/>
      <c r="U604" s="173"/>
      <c r="V604" s="173"/>
      <c r="W604" s="173"/>
      <c r="X604" s="173"/>
      <c r="Y604" s="173"/>
      <c r="Z604" s="173"/>
    </row>
    <row r="605" spans="1:26" ht="15">
      <c r="A605" s="166"/>
      <c r="B605" s="167"/>
      <c r="C605" s="168"/>
      <c r="D605" s="169"/>
      <c r="E605" s="167"/>
      <c r="F605" s="167"/>
      <c r="G605" s="167"/>
      <c r="H605" s="173"/>
      <c r="I605" s="173"/>
      <c r="J605" s="173"/>
      <c r="K605" s="173"/>
      <c r="L605" s="173"/>
      <c r="M605" s="173"/>
      <c r="N605" s="173"/>
      <c r="O605" s="173"/>
      <c r="P605" s="173"/>
      <c r="Q605" s="173"/>
      <c r="R605" s="173"/>
      <c r="S605" s="173"/>
      <c r="T605" s="173"/>
      <c r="U605" s="173"/>
      <c r="V605" s="173"/>
      <c r="W605" s="173"/>
      <c r="X605" s="173"/>
      <c r="Y605" s="173"/>
      <c r="Z605" s="173"/>
    </row>
    <row r="606" spans="1:26" ht="15">
      <c r="A606" s="166"/>
      <c r="B606" s="167"/>
      <c r="C606" s="168"/>
      <c r="D606" s="169"/>
      <c r="E606" s="167"/>
      <c r="F606" s="167"/>
      <c r="G606" s="167"/>
      <c r="H606" s="173"/>
      <c r="I606" s="173"/>
      <c r="J606" s="173"/>
      <c r="K606" s="173"/>
      <c r="L606" s="173"/>
      <c r="M606" s="173"/>
      <c r="N606" s="173"/>
      <c r="O606" s="173"/>
      <c r="P606" s="173"/>
      <c r="Q606" s="173"/>
      <c r="R606" s="173"/>
      <c r="S606" s="173"/>
      <c r="T606" s="173"/>
      <c r="U606" s="173"/>
      <c r="V606" s="173"/>
      <c r="W606" s="173"/>
      <c r="X606" s="173"/>
      <c r="Y606" s="173"/>
      <c r="Z606" s="173"/>
    </row>
    <row r="607" spans="1:26" ht="15">
      <c r="A607" s="166"/>
      <c r="B607" s="167"/>
      <c r="C607" s="168"/>
      <c r="D607" s="169"/>
      <c r="E607" s="167"/>
      <c r="F607" s="167"/>
      <c r="G607" s="167"/>
      <c r="H607" s="173"/>
      <c r="I607" s="173"/>
      <c r="J607" s="173"/>
      <c r="K607" s="173"/>
      <c r="L607" s="173"/>
      <c r="M607" s="173"/>
      <c r="N607" s="173"/>
      <c r="O607" s="173"/>
      <c r="P607" s="173"/>
      <c r="Q607" s="173"/>
      <c r="R607" s="173"/>
      <c r="S607" s="173"/>
      <c r="T607" s="173"/>
      <c r="U607" s="173"/>
      <c r="V607" s="173"/>
      <c r="W607" s="173"/>
      <c r="X607" s="173"/>
      <c r="Y607" s="173"/>
      <c r="Z607" s="173"/>
    </row>
    <row r="608" spans="1:26" ht="15">
      <c r="A608" s="166"/>
      <c r="B608" s="167"/>
      <c r="C608" s="168"/>
      <c r="D608" s="169"/>
      <c r="E608" s="167"/>
      <c r="F608" s="167"/>
      <c r="G608" s="167"/>
      <c r="H608" s="173"/>
      <c r="I608" s="173"/>
      <c r="J608" s="173"/>
      <c r="K608" s="173"/>
      <c r="L608" s="173"/>
      <c r="M608" s="173"/>
      <c r="N608" s="173"/>
      <c r="O608" s="173"/>
      <c r="P608" s="173"/>
      <c r="Q608" s="173"/>
      <c r="R608" s="173"/>
      <c r="S608" s="173"/>
      <c r="T608" s="173"/>
      <c r="U608" s="173"/>
      <c r="V608" s="173"/>
      <c r="W608" s="173"/>
      <c r="X608" s="173"/>
      <c r="Y608" s="173"/>
      <c r="Z608" s="173"/>
    </row>
    <row r="609" spans="1:26" ht="15">
      <c r="A609" s="166"/>
      <c r="B609" s="167"/>
      <c r="C609" s="168"/>
      <c r="D609" s="169"/>
      <c r="E609" s="167"/>
      <c r="F609" s="167"/>
      <c r="G609" s="167"/>
      <c r="H609" s="173"/>
      <c r="I609" s="173"/>
      <c r="J609" s="173"/>
      <c r="K609" s="173"/>
      <c r="L609" s="173"/>
      <c r="M609" s="173"/>
      <c r="N609" s="173"/>
      <c r="O609" s="173"/>
      <c r="P609" s="173"/>
      <c r="Q609" s="173"/>
      <c r="R609" s="173"/>
      <c r="S609" s="173"/>
      <c r="T609" s="173"/>
      <c r="U609" s="173"/>
      <c r="V609" s="173"/>
      <c r="W609" s="173"/>
      <c r="X609" s="173"/>
      <c r="Y609" s="173"/>
      <c r="Z609" s="173"/>
    </row>
    <row r="610" spans="1:26" ht="15">
      <c r="A610" s="166"/>
      <c r="B610" s="167"/>
      <c r="C610" s="168"/>
      <c r="D610" s="169"/>
      <c r="E610" s="167"/>
      <c r="F610" s="167"/>
      <c r="G610" s="167"/>
      <c r="H610" s="173"/>
      <c r="I610" s="173"/>
      <c r="J610" s="173"/>
      <c r="K610" s="173"/>
      <c r="L610" s="173"/>
      <c r="M610" s="173"/>
      <c r="N610" s="173"/>
      <c r="O610" s="173"/>
      <c r="P610" s="173"/>
      <c r="Q610" s="173"/>
      <c r="R610" s="173"/>
      <c r="S610" s="173"/>
      <c r="T610" s="173"/>
      <c r="U610" s="173"/>
      <c r="V610" s="173"/>
      <c r="W610" s="173"/>
      <c r="X610" s="173"/>
      <c r="Y610" s="173"/>
      <c r="Z610" s="173"/>
    </row>
    <row r="611" spans="1:26" ht="15">
      <c r="A611" s="166"/>
      <c r="B611" s="167"/>
      <c r="C611" s="168"/>
      <c r="D611" s="169"/>
      <c r="E611" s="167"/>
      <c r="F611" s="167"/>
      <c r="G611" s="167"/>
      <c r="H611" s="173"/>
      <c r="I611" s="173"/>
      <c r="J611" s="173"/>
      <c r="K611" s="173"/>
      <c r="L611" s="173"/>
      <c r="M611" s="173"/>
      <c r="N611" s="173"/>
      <c r="O611" s="173"/>
      <c r="P611" s="173"/>
      <c r="Q611" s="173"/>
      <c r="R611" s="173"/>
      <c r="S611" s="173"/>
      <c r="T611" s="173"/>
      <c r="U611" s="173"/>
      <c r="V611" s="173"/>
      <c r="W611" s="173"/>
      <c r="X611" s="173"/>
      <c r="Y611" s="173"/>
      <c r="Z611" s="173"/>
    </row>
    <row r="612" spans="1:26" ht="15">
      <c r="A612" s="166"/>
      <c r="B612" s="167"/>
      <c r="C612" s="168"/>
      <c r="D612" s="169"/>
      <c r="E612" s="167"/>
      <c r="F612" s="167"/>
      <c r="G612" s="167"/>
      <c r="H612" s="173"/>
      <c r="I612" s="173"/>
      <c r="J612" s="173"/>
      <c r="K612" s="173"/>
      <c r="L612" s="173"/>
      <c r="M612" s="173"/>
      <c r="N612" s="173"/>
      <c r="O612" s="173"/>
      <c r="P612" s="173"/>
      <c r="Q612" s="173"/>
      <c r="R612" s="173"/>
      <c r="S612" s="173"/>
      <c r="T612" s="173"/>
      <c r="U612" s="173"/>
      <c r="V612" s="173"/>
      <c r="W612" s="173"/>
      <c r="X612" s="173"/>
      <c r="Y612" s="173"/>
      <c r="Z612" s="173"/>
    </row>
    <row r="613" spans="1:26" ht="15">
      <c r="A613" s="166"/>
      <c r="B613" s="167"/>
      <c r="C613" s="168"/>
      <c r="D613" s="169"/>
      <c r="E613" s="167"/>
      <c r="F613" s="167"/>
      <c r="G613" s="167"/>
      <c r="H613" s="173"/>
      <c r="I613" s="173"/>
      <c r="J613" s="173"/>
      <c r="K613" s="173"/>
      <c r="L613" s="173"/>
      <c r="M613" s="173"/>
      <c r="N613" s="173"/>
      <c r="O613" s="173"/>
      <c r="P613" s="173"/>
      <c r="Q613" s="173"/>
      <c r="R613" s="173"/>
      <c r="S613" s="173"/>
      <c r="T613" s="173"/>
      <c r="U613" s="173"/>
      <c r="V613" s="173"/>
      <c r="W613" s="173"/>
      <c r="X613" s="173"/>
      <c r="Y613" s="173"/>
      <c r="Z613" s="173"/>
    </row>
    <row r="614" spans="1:26" ht="15">
      <c r="A614" s="166"/>
      <c r="B614" s="167"/>
      <c r="C614" s="168"/>
      <c r="D614" s="169"/>
      <c r="E614" s="167"/>
      <c r="F614" s="167"/>
      <c r="G614" s="167"/>
      <c r="H614" s="173"/>
      <c r="I614" s="173"/>
      <c r="J614" s="173"/>
      <c r="K614" s="173"/>
      <c r="L614" s="173"/>
      <c r="M614" s="173"/>
      <c r="N614" s="173"/>
      <c r="O614" s="173"/>
      <c r="P614" s="173"/>
      <c r="Q614" s="173"/>
      <c r="R614" s="173"/>
      <c r="S614" s="173"/>
      <c r="T614" s="173"/>
      <c r="U614" s="173"/>
      <c r="V614" s="173"/>
      <c r="W614" s="173"/>
      <c r="X614" s="173"/>
      <c r="Y614" s="173"/>
      <c r="Z614" s="173"/>
    </row>
    <row r="615" spans="1:26" ht="15">
      <c r="A615" s="166"/>
      <c r="B615" s="167"/>
      <c r="C615" s="168"/>
      <c r="D615" s="169"/>
      <c r="E615" s="167"/>
      <c r="F615" s="167"/>
      <c r="G615" s="167"/>
      <c r="H615" s="173"/>
      <c r="I615" s="173"/>
      <c r="J615" s="173"/>
      <c r="K615" s="173"/>
      <c r="L615" s="173"/>
      <c r="M615" s="173"/>
      <c r="N615" s="173"/>
      <c r="O615" s="173"/>
      <c r="P615" s="173"/>
      <c r="Q615" s="173"/>
      <c r="R615" s="173"/>
      <c r="S615" s="173"/>
      <c r="T615" s="173"/>
      <c r="U615" s="173"/>
      <c r="V615" s="173"/>
      <c r="W615" s="173"/>
      <c r="X615" s="173"/>
      <c r="Y615" s="173"/>
      <c r="Z615" s="173"/>
    </row>
    <row r="616" spans="1:26" ht="15">
      <c r="A616" s="166"/>
      <c r="B616" s="167"/>
      <c r="C616" s="168"/>
      <c r="D616" s="169"/>
      <c r="E616" s="167"/>
      <c r="F616" s="167"/>
      <c r="G616" s="167"/>
      <c r="H616" s="173"/>
      <c r="I616" s="173"/>
      <c r="J616" s="173"/>
      <c r="K616" s="173"/>
      <c r="L616" s="173"/>
      <c r="M616" s="173"/>
      <c r="N616" s="173"/>
      <c r="O616" s="173"/>
      <c r="P616" s="173"/>
      <c r="Q616" s="173"/>
      <c r="R616" s="173"/>
      <c r="S616" s="173"/>
      <c r="T616" s="173"/>
      <c r="U616" s="173"/>
      <c r="V616" s="173"/>
      <c r="W616" s="173"/>
      <c r="X616" s="173"/>
      <c r="Y616" s="173"/>
      <c r="Z616" s="173"/>
    </row>
    <row r="617" spans="1:26" ht="15">
      <c r="A617" s="166"/>
      <c r="B617" s="167"/>
      <c r="C617" s="168"/>
      <c r="D617" s="169"/>
      <c r="E617" s="167"/>
      <c r="F617" s="167"/>
      <c r="G617" s="167"/>
      <c r="H617" s="173"/>
      <c r="I617" s="173"/>
      <c r="J617" s="173"/>
      <c r="K617" s="173"/>
      <c r="L617" s="173"/>
      <c r="M617" s="173"/>
      <c r="N617" s="173"/>
      <c r="O617" s="173"/>
      <c r="P617" s="173"/>
      <c r="Q617" s="173"/>
      <c r="R617" s="173"/>
      <c r="S617" s="173"/>
      <c r="T617" s="173"/>
      <c r="U617" s="173"/>
      <c r="V617" s="173"/>
      <c r="W617" s="173"/>
      <c r="X617" s="173"/>
      <c r="Y617" s="173"/>
      <c r="Z617" s="173"/>
    </row>
    <row r="618" spans="1:26" ht="15">
      <c r="A618" s="166"/>
      <c r="B618" s="167"/>
      <c r="C618" s="168"/>
      <c r="D618" s="169"/>
      <c r="E618" s="167"/>
      <c r="F618" s="167"/>
      <c r="G618" s="167"/>
      <c r="H618" s="173"/>
      <c r="I618" s="173"/>
      <c r="J618" s="173"/>
      <c r="K618" s="173"/>
      <c r="L618" s="173"/>
      <c r="M618" s="173"/>
      <c r="N618" s="173"/>
      <c r="O618" s="173"/>
      <c r="P618" s="173"/>
      <c r="Q618" s="173"/>
      <c r="R618" s="173"/>
      <c r="S618" s="173"/>
      <c r="T618" s="173"/>
      <c r="U618" s="173"/>
      <c r="V618" s="173"/>
      <c r="W618" s="173"/>
      <c r="X618" s="173"/>
      <c r="Y618" s="173"/>
      <c r="Z618" s="173"/>
    </row>
    <row r="619" spans="1:26" ht="15">
      <c r="A619" s="166"/>
      <c r="B619" s="167"/>
      <c r="C619" s="168"/>
      <c r="D619" s="169"/>
      <c r="E619" s="167"/>
      <c r="F619" s="167"/>
      <c r="G619" s="167"/>
      <c r="H619" s="173"/>
      <c r="I619" s="173"/>
      <c r="J619" s="173"/>
      <c r="K619" s="173"/>
      <c r="L619" s="173"/>
      <c r="M619" s="173"/>
      <c r="N619" s="173"/>
      <c r="O619" s="173"/>
      <c r="P619" s="173"/>
      <c r="Q619" s="173"/>
      <c r="R619" s="173"/>
      <c r="S619" s="173"/>
      <c r="T619" s="173"/>
      <c r="U619" s="173"/>
      <c r="V619" s="173"/>
      <c r="W619" s="173"/>
      <c r="X619" s="173"/>
      <c r="Y619" s="173"/>
      <c r="Z619" s="173"/>
    </row>
    <row r="620" spans="1:26" ht="15">
      <c r="A620" s="166"/>
      <c r="B620" s="167"/>
      <c r="C620" s="168"/>
      <c r="D620" s="169"/>
      <c r="E620" s="167"/>
      <c r="F620" s="167"/>
      <c r="G620" s="167"/>
      <c r="H620" s="173"/>
      <c r="I620" s="173"/>
      <c r="J620" s="173"/>
      <c r="K620" s="173"/>
      <c r="L620" s="173"/>
      <c r="M620" s="173"/>
      <c r="N620" s="173"/>
      <c r="O620" s="173"/>
      <c r="P620" s="173"/>
      <c r="Q620" s="173"/>
      <c r="R620" s="173"/>
      <c r="S620" s="173"/>
      <c r="T620" s="173"/>
      <c r="U620" s="173"/>
      <c r="V620" s="173"/>
      <c r="W620" s="173"/>
      <c r="X620" s="173"/>
      <c r="Y620" s="173"/>
      <c r="Z620" s="173"/>
    </row>
    <row r="621" spans="1:26" ht="15">
      <c r="A621" s="166"/>
      <c r="B621" s="167"/>
      <c r="C621" s="168"/>
      <c r="D621" s="169"/>
      <c r="E621" s="167"/>
      <c r="F621" s="167"/>
      <c r="G621" s="167"/>
      <c r="H621" s="173"/>
      <c r="I621" s="173"/>
      <c r="J621" s="173"/>
      <c r="K621" s="173"/>
      <c r="L621" s="173"/>
      <c r="M621" s="173"/>
      <c r="N621" s="173"/>
      <c r="O621" s="173"/>
      <c r="P621" s="173"/>
      <c r="Q621" s="173"/>
      <c r="R621" s="173"/>
      <c r="S621" s="173"/>
      <c r="T621" s="173"/>
      <c r="U621" s="173"/>
      <c r="V621" s="173"/>
      <c r="W621" s="173"/>
      <c r="X621" s="173"/>
      <c r="Y621" s="173"/>
      <c r="Z621" s="173"/>
    </row>
    <row r="622" spans="1:26" ht="15">
      <c r="A622" s="166"/>
      <c r="B622" s="167"/>
      <c r="C622" s="168"/>
      <c r="D622" s="169"/>
      <c r="E622" s="167"/>
      <c r="F622" s="167"/>
      <c r="G622" s="167"/>
      <c r="H622" s="173"/>
      <c r="I622" s="173"/>
      <c r="J622" s="173"/>
      <c r="K622" s="173"/>
      <c r="L622" s="173"/>
      <c r="M622" s="173"/>
      <c r="N622" s="173"/>
      <c r="O622" s="173"/>
      <c r="P622" s="173"/>
      <c r="Q622" s="173"/>
      <c r="R622" s="173"/>
      <c r="S622" s="173"/>
      <c r="T622" s="173"/>
      <c r="U622" s="173"/>
      <c r="V622" s="173"/>
      <c r="W622" s="173"/>
      <c r="X622" s="173"/>
      <c r="Y622" s="173"/>
      <c r="Z622" s="173"/>
    </row>
    <row r="623" spans="1:26" ht="15">
      <c r="A623" s="166"/>
      <c r="B623" s="167"/>
      <c r="C623" s="168"/>
      <c r="D623" s="169"/>
      <c r="E623" s="167"/>
      <c r="F623" s="167"/>
      <c r="G623" s="167"/>
      <c r="H623" s="173"/>
      <c r="I623" s="173"/>
      <c r="J623" s="173"/>
      <c r="K623" s="173"/>
      <c r="L623" s="173"/>
      <c r="M623" s="173"/>
      <c r="N623" s="173"/>
      <c r="O623" s="173"/>
      <c r="P623" s="173"/>
      <c r="Q623" s="173"/>
      <c r="R623" s="173"/>
      <c r="S623" s="173"/>
      <c r="T623" s="173"/>
      <c r="U623" s="173"/>
      <c r="V623" s="173"/>
      <c r="W623" s="173"/>
      <c r="X623" s="173"/>
      <c r="Y623" s="173"/>
      <c r="Z623" s="173"/>
    </row>
    <row r="624" spans="1:26" ht="15">
      <c r="A624" s="166"/>
      <c r="B624" s="167"/>
      <c r="C624" s="168"/>
      <c r="D624" s="169"/>
      <c r="E624" s="167"/>
      <c r="F624" s="167"/>
      <c r="G624" s="167"/>
      <c r="H624" s="173"/>
      <c r="I624" s="173"/>
      <c r="J624" s="173"/>
      <c r="K624" s="173"/>
      <c r="L624" s="173"/>
      <c r="M624" s="173"/>
      <c r="N624" s="173"/>
      <c r="O624" s="173"/>
      <c r="P624" s="173"/>
      <c r="Q624" s="173"/>
      <c r="R624" s="173"/>
      <c r="S624" s="173"/>
      <c r="T624" s="173"/>
      <c r="U624" s="173"/>
      <c r="V624" s="173"/>
      <c r="W624" s="173"/>
      <c r="X624" s="173"/>
      <c r="Y624" s="173"/>
      <c r="Z624" s="173"/>
    </row>
    <row r="625" spans="1:26" ht="15">
      <c r="A625" s="166"/>
      <c r="B625" s="167"/>
      <c r="C625" s="168"/>
      <c r="D625" s="169"/>
      <c r="E625" s="167"/>
      <c r="F625" s="167"/>
      <c r="G625" s="167"/>
      <c r="H625" s="173"/>
      <c r="I625" s="173"/>
      <c r="J625" s="173"/>
      <c r="K625" s="173"/>
      <c r="L625" s="173"/>
      <c r="M625" s="173"/>
      <c r="N625" s="173"/>
      <c r="O625" s="173"/>
      <c r="P625" s="173"/>
      <c r="Q625" s="173"/>
      <c r="R625" s="173"/>
      <c r="S625" s="173"/>
      <c r="T625" s="173"/>
      <c r="U625" s="173"/>
      <c r="V625" s="173"/>
      <c r="W625" s="173"/>
      <c r="X625" s="173"/>
      <c r="Y625" s="173"/>
      <c r="Z625" s="173"/>
    </row>
    <row r="626" spans="1:26" ht="15">
      <c r="A626" s="166"/>
      <c r="B626" s="167"/>
      <c r="C626" s="168"/>
      <c r="D626" s="169"/>
      <c r="E626" s="167"/>
      <c r="F626" s="167"/>
      <c r="G626" s="167"/>
      <c r="H626" s="173"/>
      <c r="I626" s="173"/>
      <c r="J626" s="173"/>
      <c r="K626" s="173"/>
      <c r="L626" s="173"/>
      <c r="M626" s="173"/>
      <c r="N626" s="173"/>
      <c r="O626" s="173"/>
      <c r="P626" s="173"/>
      <c r="Q626" s="173"/>
      <c r="R626" s="173"/>
      <c r="S626" s="173"/>
      <c r="T626" s="173"/>
      <c r="U626" s="173"/>
      <c r="V626" s="173"/>
      <c r="W626" s="173"/>
      <c r="X626" s="173"/>
      <c r="Y626" s="173"/>
      <c r="Z626" s="173"/>
    </row>
    <row r="627" spans="1:26" ht="15">
      <c r="A627" s="166"/>
      <c r="B627" s="167"/>
      <c r="C627" s="168"/>
      <c r="D627" s="169"/>
      <c r="E627" s="167"/>
      <c r="F627" s="167"/>
      <c r="G627" s="167"/>
      <c r="H627" s="173"/>
      <c r="I627" s="173"/>
      <c r="J627" s="173"/>
      <c r="K627" s="173"/>
      <c r="L627" s="173"/>
      <c r="M627" s="173"/>
      <c r="N627" s="173"/>
      <c r="O627" s="173"/>
      <c r="P627" s="173"/>
      <c r="Q627" s="173"/>
      <c r="R627" s="173"/>
      <c r="S627" s="173"/>
      <c r="T627" s="173"/>
      <c r="U627" s="173"/>
      <c r="V627" s="173"/>
      <c r="W627" s="173"/>
      <c r="X627" s="173"/>
      <c r="Y627" s="173"/>
      <c r="Z627" s="173"/>
    </row>
    <row r="628" spans="1:26" ht="15">
      <c r="A628" s="166"/>
      <c r="B628" s="167"/>
      <c r="C628" s="168"/>
      <c r="D628" s="169"/>
      <c r="E628" s="167"/>
      <c r="F628" s="167"/>
      <c r="G628" s="167"/>
      <c r="H628" s="173"/>
      <c r="I628" s="173"/>
      <c r="J628" s="173"/>
      <c r="K628" s="173"/>
      <c r="L628" s="173"/>
      <c r="M628" s="173"/>
      <c r="N628" s="173"/>
      <c r="O628" s="173"/>
      <c r="P628" s="173"/>
      <c r="Q628" s="173"/>
      <c r="R628" s="173"/>
      <c r="S628" s="173"/>
      <c r="T628" s="173"/>
      <c r="U628" s="173"/>
      <c r="V628" s="173"/>
      <c r="W628" s="173"/>
      <c r="X628" s="173"/>
      <c r="Y628" s="173"/>
      <c r="Z628" s="173"/>
    </row>
    <row r="629" spans="1:26" ht="15">
      <c r="A629" s="166"/>
      <c r="B629" s="167"/>
      <c r="C629" s="168"/>
      <c r="D629" s="169"/>
      <c r="E629" s="167"/>
      <c r="F629" s="167"/>
      <c r="G629" s="167"/>
      <c r="H629" s="173"/>
      <c r="I629" s="173"/>
      <c r="J629" s="173"/>
      <c r="K629" s="173"/>
      <c r="L629" s="173"/>
      <c r="M629" s="173"/>
      <c r="N629" s="173"/>
      <c r="O629" s="173"/>
      <c r="P629" s="173"/>
      <c r="Q629" s="173"/>
      <c r="R629" s="173"/>
      <c r="S629" s="173"/>
      <c r="T629" s="173"/>
      <c r="U629" s="173"/>
      <c r="V629" s="173"/>
      <c r="W629" s="173"/>
      <c r="X629" s="173"/>
      <c r="Y629" s="173"/>
      <c r="Z629" s="173"/>
    </row>
    <row r="630" spans="1:26" ht="15">
      <c r="A630" s="166"/>
      <c r="B630" s="167"/>
      <c r="C630" s="168"/>
      <c r="D630" s="169"/>
      <c r="E630" s="167"/>
      <c r="F630" s="167"/>
      <c r="G630" s="167"/>
      <c r="H630" s="173"/>
      <c r="I630" s="173"/>
      <c r="J630" s="173"/>
      <c r="K630" s="173"/>
      <c r="L630" s="173"/>
      <c r="M630" s="173"/>
      <c r="N630" s="173"/>
      <c r="O630" s="173"/>
      <c r="P630" s="173"/>
      <c r="Q630" s="173"/>
      <c r="R630" s="173"/>
      <c r="S630" s="173"/>
      <c r="T630" s="173"/>
      <c r="U630" s="173"/>
      <c r="V630" s="173"/>
      <c r="W630" s="173"/>
      <c r="X630" s="173"/>
      <c r="Y630" s="173"/>
      <c r="Z630" s="173"/>
    </row>
    <row r="631" spans="1:26" ht="15">
      <c r="A631" s="166"/>
      <c r="B631" s="167"/>
      <c r="C631" s="168"/>
      <c r="D631" s="169"/>
      <c r="E631" s="167"/>
      <c r="F631" s="167"/>
      <c r="G631" s="167"/>
      <c r="H631" s="173"/>
      <c r="I631" s="173"/>
      <c r="J631" s="173"/>
      <c r="K631" s="173"/>
      <c r="L631" s="173"/>
      <c r="M631" s="173"/>
      <c r="N631" s="173"/>
      <c r="O631" s="173"/>
      <c r="P631" s="173"/>
      <c r="Q631" s="173"/>
      <c r="R631" s="173"/>
      <c r="S631" s="173"/>
      <c r="T631" s="173"/>
      <c r="U631" s="173"/>
      <c r="V631" s="173"/>
      <c r="W631" s="173"/>
      <c r="X631" s="173"/>
      <c r="Y631" s="173"/>
      <c r="Z631" s="173"/>
    </row>
    <row r="632" spans="1:26" ht="15">
      <c r="A632" s="166"/>
      <c r="B632" s="167"/>
      <c r="C632" s="168"/>
      <c r="D632" s="169"/>
      <c r="E632" s="167"/>
      <c r="F632" s="167"/>
      <c r="G632" s="167"/>
      <c r="H632" s="173"/>
      <c r="I632" s="173"/>
      <c r="J632" s="173"/>
      <c r="K632" s="173"/>
      <c r="L632" s="173"/>
      <c r="M632" s="173"/>
      <c r="N632" s="173"/>
      <c r="O632" s="173"/>
      <c r="P632" s="173"/>
      <c r="Q632" s="173"/>
      <c r="R632" s="173"/>
      <c r="S632" s="173"/>
      <c r="T632" s="173"/>
      <c r="U632" s="173"/>
      <c r="V632" s="173"/>
      <c r="W632" s="173"/>
      <c r="X632" s="173"/>
      <c r="Y632" s="173"/>
      <c r="Z632" s="173"/>
    </row>
    <row r="633" spans="1:26" ht="15">
      <c r="A633" s="166"/>
      <c r="B633" s="167"/>
      <c r="C633" s="168"/>
      <c r="D633" s="169"/>
      <c r="E633" s="167"/>
      <c r="F633" s="167"/>
      <c r="G633" s="167"/>
      <c r="H633" s="173"/>
      <c r="I633" s="173"/>
      <c r="J633" s="173"/>
      <c r="K633" s="173"/>
      <c r="L633" s="173"/>
      <c r="M633" s="173"/>
      <c r="N633" s="173"/>
      <c r="O633" s="173"/>
      <c r="P633" s="173"/>
      <c r="Q633" s="173"/>
      <c r="R633" s="173"/>
      <c r="S633" s="173"/>
      <c r="T633" s="173"/>
      <c r="U633" s="173"/>
      <c r="V633" s="173"/>
      <c r="W633" s="173"/>
      <c r="X633" s="173"/>
      <c r="Y633" s="173"/>
      <c r="Z633" s="173"/>
    </row>
    <row r="634" spans="1:26" ht="15">
      <c r="A634" s="166"/>
      <c r="B634" s="167"/>
      <c r="C634" s="168"/>
      <c r="D634" s="169"/>
      <c r="E634" s="167"/>
      <c r="F634" s="167"/>
      <c r="G634" s="167"/>
      <c r="H634" s="173"/>
      <c r="I634" s="173"/>
      <c r="J634" s="173"/>
      <c r="K634" s="173"/>
      <c r="L634" s="173"/>
      <c r="M634" s="173"/>
      <c r="N634" s="173"/>
      <c r="O634" s="173"/>
      <c r="P634" s="173"/>
      <c r="Q634" s="173"/>
      <c r="R634" s="173"/>
      <c r="S634" s="173"/>
      <c r="T634" s="173"/>
      <c r="U634" s="173"/>
      <c r="V634" s="173"/>
      <c r="W634" s="173"/>
      <c r="X634" s="173"/>
      <c r="Y634" s="173"/>
      <c r="Z634" s="173"/>
    </row>
    <row r="635" spans="1:26" ht="15">
      <c r="A635" s="166"/>
      <c r="B635" s="167"/>
      <c r="C635" s="168"/>
      <c r="D635" s="169"/>
      <c r="E635" s="167"/>
      <c r="F635" s="167"/>
      <c r="G635" s="167"/>
      <c r="H635" s="173"/>
      <c r="I635" s="173"/>
      <c r="J635" s="173"/>
      <c r="K635" s="173"/>
      <c r="L635" s="173"/>
      <c r="M635" s="173"/>
      <c r="N635" s="173"/>
      <c r="O635" s="173"/>
      <c r="P635" s="173"/>
      <c r="Q635" s="173"/>
      <c r="R635" s="173"/>
      <c r="S635" s="173"/>
      <c r="T635" s="173"/>
      <c r="U635" s="173"/>
      <c r="V635" s="173"/>
      <c r="W635" s="173"/>
      <c r="X635" s="173"/>
      <c r="Y635" s="173"/>
      <c r="Z635" s="173"/>
    </row>
    <row r="636" spans="1:26" ht="15">
      <c r="A636" s="166"/>
      <c r="B636" s="167"/>
      <c r="C636" s="168"/>
      <c r="D636" s="169"/>
      <c r="E636" s="167"/>
      <c r="F636" s="167"/>
      <c r="G636" s="167"/>
      <c r="H636" s="173"/>
      <c r="I636" s="173"/>
      <c r="J636" s="173"/>
      <c r="K636" s="173"/>
      <c r="L636" s="173"/>
      <c r="M636" s="173"/>
      <c r="N636" s="173"/>
      <c r="O636" s="173"/>
      <c r="P636" s="173"/>
      <c r="Q636" s="173"/>
      <c r="R636" s="173"/>
      <c r="S636" s="173"/>
      <c r="T636" s="173"/>
      <c r="U636" s="173"/>
      <c r="V636" s="173"/>
      <c r="W636" s="173"/>
      <c r="X636" s="173"/>
      <c r="Y636" s="173"/>
      <c r="Z636" s="173"/>
    </row>
    <row r="637" spans="1:26" ht="15">
      <c r="A637" s="166"/>
      <c r="B637" s="167"/>
      <c r="C637" s="168"/>
      <c r="D637" s="169"/>
      <c r="E637" s="167"/>
      <c r="F637" s="167"/>
      <c r="G637" s="167"/>
      <c r="H637" s="173"/>
      <c r="I637" s="173"/>
      <c r="J637" s="173"/>
      <c r="K637" s="173"/>
      <c r="L637" s="173"/>
      <c r="M637" s="173"/>
      <c r="N637" s="173"/>
      <c r="O637" s="173"/>
      <c r="P637" s="173"/>
      <c r="Q637" s="173"/>
      <c r="R637" s="173"/>
      <c r="S637" s="173"/>
      <c r="T637" s="173"/>
      <c r="U637" s="173"/>
      <c r="V637" s="173"/>
      <c r="W637" s="173"/>
      <c r="X637" s="173"/>
      <c r="Y637" s="173"/>
      <c r="Z637" s="173"/>
    </row>
    <row r="638" spans="1:26" ht="15">
      <c r="A638" s="166"/>
      <c r="B638" s="167"/>
      <c r="C638" s="168"/>
      <c r="D638" s="169"/>
      <c r="E638" s="167"/>
      <c r="F638" s="167"/>
      <c r="G638" s="167"/>
      <c r="H638" s="173"/>
      <c r="I638" s="173"/>
      <c r="J638" s="173"/>
      <c r="K638" s="173"/>
      <c r="L638" s="173"/>
      <c r="M638" s="173"/>
      <c r="N638" s="173"/>
      <c r="O638" s="173"/>
      <c r="P638" s="173"/>
      <c r="Q638" s="173"/>
      <c r="R638" s="173"/>
      <c r="S638" s="173"/>
      <c r="T638" s="173"/>
      <c r="U638" s="173"/>
      <c r="V638" s="173"/>
      <c r="W638" s="173"/>
      <c r="X638" s="173"/>
      <c r="Y638" s="173"/>
      <c r="Z638" s="173"/>
    </row>
    <row r="639" spans="1:26" ht="15">
      <c r="A639" s="166"/>
      <c r="B639" s="167"/>
      <c r="C639" s="168"/>
      <c r="D639" s="169"/>
      <c r="E639" s="167"/>
      <c r="F639" s="167"/>
      <c r="G639" s="167"/>
      <c r="H639" s="173"/>
      <c r="I639" s="173"/>
      <c r="J639" s="173"/>
      <c r="K639" s="173"/>
      <c r="L639" s="173"/>
      <c r="M639" s="173"/>
      <c r="N639" s="173"/>
      <c r="O639" s="173"/>
      <c r="P639" s="173"/>
      <c r="Q639" s="173"/>
      <c r="R639" s="173"/>
      <c r="S639" s="173"/>
      <c r="T639" s="173"/>
      <c r="U639" s="173"/>
      <c r="V639" s="173"/>
      <c r="W639" s="173"/>
      <c r="X639" s="173"/>
      <c r="Y639" s="173"/>
      <c r="Z639" s="173"/>
    </row>
    <row r="640" spans="1:26" ht="15">
      <c r="A640" s="166"/>
      <c r="B640" s="167"/>
      <c r="C640" s="168"/>
      <c r="D640" s="169"/>
      <c r="E640" s="167"/>
      <c r="F640" s="167"/>
      <c r="G640" s="167"/>
      <c r="H640" s="173"/>
      <c r="I640" s="173"/>
      <c r="J640" s="173"/>
      <c r="K640" s="173"/>
      <c r="L640" s="173"/>
      <c r="M640" s="173"/>
      <c r="N640" s="173"/>
      <c r="O640" s="173"/>
      <c r="P640" s="173"/>
      <c r="Q640" s="173"/>
      <c r="R640" s="173"/>
      <c r="S640" s="173"/>
      <c r="T640" s="173"/>
      <c r="U640" s="173"/>
      <c r="V640" s="173"/>
      <c r="W640" s="173"/>
      <c r="X640" s="173"/>
      <c r="Y640" s="173"/>
      <c r="Z640" s="173"/>
    </row>
    <row r="641" spans="1:26" ht="15">
      <c r="A641" s="166"/>
      <c r="B641" s="167"/>
      <c r="C641" s="168"/>
      <c r="D641" s="169"/>
      <c r="E641" s="167"/>
      <c r="F641" s="167"/>
      <c r="G641" s="167"/>
      <c r="H641" s="173"/>
      <c r="I641" s="173"/>
      <c r="J641" s="173"/>
      <c r="K641" s="173"/>
      <c r="L641" s="173"/>
      <c r="M641" s="173"/>
      <c r="N641" s="173"/>
      <c r="O641" s="173"/>
      <c r="P641" s="173"/>
      <c r="Q641" s="173"/>
      <c r="R641" s="173"/>
      <c r="S641" s="173"/>
      <c r="T641" s="173"/>
      <c r="U641" s="173"/>
      <c r="V641" s="173"/>
      <c r="W641" s="173"/>
      <c r="X641" s="173"/>
      <c r="Y641" s="173"/>
      <c r="Z641" s="173"/>
    </row>
    <row r="642" spans="1:26" ht="15">
      <c r="A642" s="166"/>
      <c r="B642" s="167"/>
      <c r="C642" s="168"/>
      <c r="D642" s="169"/>
      <c r="E642" s="167"/>
      <c r="F642" s="167"/>
      <c r="G642" s="167"/>
      <c r="H642" s="173"/>
      <c r="I642" s="173"/>
      <c r="J642" s="173"/>
      <c r="K642" s="173"/>
      <c r="L642" s="173"/>
      <c r="M642" s="173"/>
      <c r="N642" s="173"/>
      <c r="O642" s="173"/>
      <c r="P642" s="173"/>
      <c r="Q642" s="173"/>
      <c r="R642" s="173"/>
      <c r="S642" s="173"/>
      <c r="T642" s="173"/>
      <c r="U642" s="173"/>
      <c r="V642" s="173"/>
      <c r="W642" s="173"/>
      <c r="X642" s="173"/>
      <c r="Y642" s="173"/>
      <c r="Z642" s="173"/>
    </row>
    <row r="643" spans="1:26" ht="15">
      <c r="A643" s="166"/>
      <c r="B643" s="167"/>
      <c r="C643" s="168"/>
      <c r="D643" s="169"/>
      <c r="E643" s="167"/>
      <c r="F643" s="167"/>
      <c r="G643" s="167"/>
      <c r="H643" s="173"/>
      <c r="I643" s="173"/>
      <c r="J643" s="173"/>
      <c r="K643" s="173"/>
      <c r="L643" s="173"/>
      <c r="M643" s="173"/>
      <c r="N643" s="173"/>
      <c r="O643" s="173"/>
      <c r="P643" s="173"/>
      <c r="Q643" s="173"/>
      <c r="R643" s="173"/>
      <c r="S643" s="173"/>
      <c r="T643" s="173"/>
      <c r="U643" s="173"/>
      <c r="V643" s="173"/>
      <c r="W643" s="173"/>
      <c r="X643" s="173"/>
      <c r="Y643" s="173"/>
      <c r="Z643" s="173"/>
    </row>
    <row r="644" spans="1:26" ht="15">
      <c r="A644" s="166"/>
      <c r="B644" s="167"/>
      <c r="C644" s="168"/>
      <c r="D644" s="169"/>
      <c r="E644" s="167"/>
      <c r="F644" s="167"/>
      <c r="G644" s="167"/>
      <c r="H644" s="173"/>
      <c r="I644" s="173"/>
      <c r="J644" s="173"/>
      <c r="K644" s="173"/>
      <c r="L644" s="173"/>
      <c r="M644" s="173"/>
      <c r="N644" s="173"/>
      <c r="O644" s="173"/>
      <c r="P644" s="173"/>
      <c r="Q644" s="173"/>
      <c r="R644" s="173"/>
      <c r="S644" s="173"/>
      <c r="T644" s="173"/>
      <c r="U644" s="173"/>
      <c r="V644" s="173"/>
      <c r="W644" s="173"/>
      <c r="X644" s="173"/>
      <c r="Y644" s="173"/>
      <c r="Z644" s="173"/>
    </row>
    <row r="645" spans="1:26" ht="15">
      <c r="A645" s="166"/>
      <c r="B645" s="167"/>
      <c r="C645" s="168"/>
      <c r="D645" s="169"/>
      <c r="E645" s="167"/>
      <c r="F645" s="167"/>
      <c r="G645" s="167"/>
      <c r="H645" s="173"/>
      <c r="I645" s="173"/>
      <c r="J645" s="173"/>
      <c r="K645" s="173"/>
      <c r="L645" s="173"/>
      <c r="M645" s="173"/>
      <c r="N645" s="173"/>
      <c r="O645" s="173"/>
      <c r="P645" s="173"/>
      <c r="Q645" s="173"/>
      <c r="R645" s="173"/>
      <c r="S645" s="173"/>
      <c r="T645" s="173"/>
      <c r="U645" s="173"/>
      <c r="V645" s="173"/>
      <c r="W645" s="173"/>
      <c r="X645" s="173"/>
      <c r="Y645" s="173"/>
      <c r="Z645" s="173"/>
    </row>
    <row r="646" spans="1:26" ht="15">
      <c r="A646" s="166"/>
      <c r="B646" s="167"/>
      <c r="C646" s="168"/>
      <c r="D646" s="169"/>
      <c r="E646" s="167"/>
      <c r="F646" s="167"/>
      <c r="G646" s="167"/>
      <c r="H646" s="173"/>
      <c r="I646" s="173"/>
      <c r="J646" s="173"/>
      <c r="K646" s="173"/>
      <c r="L646" s="173"/>
      <c r="M646" s="173"/>
      <c r="N646" s="173"/>
      <c r="O646" s="173"/>
      <c r="P646" s="173"/>
      <c r="Q646" s="173"/>
      <c r="R646" s="173"/>
      <c r="S646" s="173"/>
      <c r="T646" s="173"/>
      <c r="U646" s="173"/>
      <c r="V646" s="173"/>
      <c r="W646" s="173"/>
      <c r="X646" s="173"/>
      <c r="Y646" s="173"/>
      <c r="Z646" s="173"/>
    </row>
    <row r="647" spans="1:26" ht="15">
      <c r="A647" s="166"/>
      <c r="B647" s="167"/>
      <c r="C647" s="168"/>
      <c r="D647" s="169"/>
      <c r="E647" s="167"/>
      <c r="F647" s="167"/>
      <c r="G647" s="167"/>
      <c r="H647" s="173"/>
      <c r="I647" s="173"/>
      <c r="J647" s="173"/>
      <c r="K647" s="173"/>
      <c r="L647" s="173"/>
      <c r="M647" s="173"/>
      <c r="N647" s="173"/>
      <c r="O647" s="173"/>
      <c r="P647" s="173"/>
      <c r="Q647" s="173"/>
      <c r="R647" s="173"/>
      <c r="S647" s="173"/>
      <c r="T647" s="173"/>
      <c r="U647" s="173"/>
      <c r="V647" s="173"/>
      <c r="W647" s="173"/>
      <c r="X647" s="173"/>
      <c r="Y647" s="173"/>
      <c r="Z647" s="173"/>
    </row>
    <row r="648" spans="1:26" ht="15">
      <c r="A648" s="166"/>
      <c r="B648" s="167"/>
      <c r="C648" s="168"/>
      <c r="D648" s="169"/>
      <c r="E648" s="167"/>
      <c r="F648" s="167"/>
      <c r="G648" s="167"/>
      <c r="H648" s="173"/>
      <c r="I648" s="173"/>
      <c r="J648" s="173"/>
      <c r="K648" s="173"/>
      <c r="L648" s="173"/>
      <c r="M648" s="173"/>
      <c r="N648" s="173"/>
      <c r="O648" s="173"/>
      <c r="P648" s="173"/>
      <c r="Q648" s="173"/>
      <c r="R648" s="173"/>
      <c r="S648" s="173"/>
      <c r="T648" s="173"/>
      <c r="U648" s="173"/>
      <c r="V648" s="173"/>
      <c r="W648" s="173"/>
      <c r="X648" s="173"/>
      <c r="Y648" s="173"/>
      <c r="Z648" s="173"/>
    </row>
    <row r="649" spans="1:26" ht="15">
      <c r="A649" s="166"/>
      <c r="B649" s="167"/>
      <c r="C649" s="168"/>
      <c r="D649" s="169"/>
      <c r="E649" s="167"/>
      <c r="F649" s="167"/>
      <c r="G649" s="167"/>
      <c r="H649" s="173"/>
      <c r="I649" s="173"/>
      <c r="J649" s="173"/>
      <c r="K649" s="173"/>
      <c r="L649" s="173"/>
      <c r="M649" s="173"/>
      <c r="N649" s="173"/>
      <c r="O649" s="173"/>
      <c r="P649" s="173"/>
      <c r="Q649" s="173"/>
      <c r="R649" s="173"/>
      <c r="S649" s="173"/>
      <c r="T649" s="173"/>
      <c r="U649" s="173"/>
      <c r="V649" s="173"/>
      <c r="W649" s="173"/>
      <c r="X649" s="173"/>
      <c r="Y649" s="173"/>
      <c r="Z649" s="173"/>
    </row>
    <row r="650" spans="1:26" ht="15">
      <c r="A650" s="166"/>
      <c r="B650" s="167"/>
      <c r="C650" s="168"/>
      <c r="D650" s="169"/>
      <c r="E650" s="167"/>
      <c r="F650" s="167"/>
      <c r="G650" s="167"/>
      <c r="H650" s="173"/>
      <c r="I650" s="173"/>
      <c r="J650" s="173"/>
      <c r="K650" s="173"/>
      <c r="L650" s="173"/>
      <c r="M650" s="173"/>
      <c r="N650" s="173"/>
      <c r="O650" s="173"/>
      <c r="P650" s="173"/>
      <c r="Q650" s="173"/>
      <c r="R650" s="173"/>
      <c r="S650" s="173"/>
      <c r="T650" s="173"/>
      <c r="U650" s="173"/>
      <c r="V650" s="173"/>
      <c r="W650" s="173"/>
      <c r="X650" s="173"/>
      <c r="Y650" s="173"/>
      <c r="Z650" s="173"/>
    </row>
    <row r="651" spans="1:26" ht="15">
      <c r="A651" s="166"/>
      <c r="B651" s="167"/>
      <c r="C651" s="168"/>
      <c r="D651" s="169"/>
      <c r="E651" s="167"/>
      <c r="F651" s="167"/>
      <c r="G651" s="167"/>
      <c r="H651" s="173"/>
      <c r="I651" s="173"/>
      <c r="J651" s="173"/>
      <c r="K651" s="173"/>
      <c r="L651" s="173"/>
      <c r="M651" s="173"/>
      <c r="N651" s="173"/>
      <c r="O651" s="173"/>
      <c r="P651" s="173"/>
      <c r="Q651" s="173"/>
      <c r="R651" s="173"/>
      <c r="S651" s="173"/>
      <c r="T651" s="173"/>
      <c r="U651" s="173"/>
      <c r="V651" s="173"/>
      <c r="W651" s="173"/>
      <c r="X651" s="173"/>
      <c r="Y651" s="173"/>
      <c r="Z651" s="173"/>
    </row>
    <row r="652" spans="1:26" ht="15">
      <c r="A652" s="166"/>
      <c r="B652" s="167"/>
      <c r="C652" s="168"/>
      <c r="D652" s="169"/>
      <c r="E652" s="167"/>
      <c r="F652" s="167"/>
      <c r="G652" s="167"/>
      <c r="H652" s="173"/>
      <c r="I652" s="173"/>
      <c r="J652" s="173"/>
      <c r="K652" s="173"/>
      <c r="L652" s="173"/>
      <c r="M652" s="173"/>
      <c r="N652" s="173"/>
      <c r="O652" s="173"/>
      <c r="P652" s="173"/>
      <c r="Q652" s="173"/>
      <c r="R652" s="173"/>
      <c r="S652" s="173"/>
      <c r="T652" s="173"/>
      <c r="U652" s="173"/>
      <c r="V652" s="173"/>
      <c r="W652" s="173"/>
      <c r="X652" s="173"/>
      <c r="Y652" s="173"/>
      <c r="Z652" s="173"/>
    </row>
    <row r="653" spans="1:26" ht="15">
      <c r="A653" s="166"/>
      <c r="B653" s="167"/>
      <c r="C653" s="168"/>
      <c r="D653" s="169"/>
      <c r="E653" s="167"/>
      <c r="F653" s="167"/>
      <c r="G653" s="167"/>
      <c r="H653" s="173"/>
      <c r="I653" s="173"/>
      <c r="J653" s="173"/>
      <c r="K653" s="173"/>
      <c r="L653" s="173"/>
      <c r="M653" s="173"/>
      <c r="N653" s="173"/>
      <c r="O653" s="173"/>
      <c r="P653" s="173"/>
      <c r="Q653" s="173"/>
      <c r="R653" s="173"/>
      <c r="S653" s="173"/>
      <c r="T653" s="173"/>
      <c r="U653" s="173"/>
      <c r="V653" s="173"/>
      <c r="W653" s="173"/>
      <c r="X653" s="173"/>
      <c r="Y653" s="173"/>
      <c r="Z653" s="173"/>
    </row>
    <row r="654" spans="1:26" ht="15">
      <c r="A654" s="166"/>
      <c r="B654" s="167"/>
      <c r="C654" s="168"/>
      <c r="D654" s="169"/>
      <c r="E654" s="167"/>
      <c r="F654" s="167"/>
      <c r="G654" s="167"/>
      <c r="H654" s="173"/>
      <c r="I654" s="173"/>
      <c r="J654" s="173"/>
      <c r="K654" s="173"/>
      <c r="L654" s="173"/>
      <c r="M654" s="173"/>
      <c r="N654" s="173"/>
      <c r="O654" s="173"/>
      <c r="P654" s="173"/>
      <c r="Q654" s="173"/>
      <c r="R654" s="173"/>
      <c r="S654" s="173"/>
      <c r="T654" s="173"/>
      <c r="U654" s="173"/>
      <c r="V654" s="173"/>
      <c r="W654" s="173"/>
      <c r="X654" s="173"/>
      <c r="Y654" s="173"/>
      <c r="Z654" s="173"/>
    </row>
    <row r="655" spans="1:26" ht="15">
      <c r="A655" s="166"/>
      <c r="B655" s="167"/>
      <c r="C655" s="168"/>
      <c r="D655" s="169"/>
      <c r="E655" s="167"/>
      <c r="F655" s="167"/>
      <c r="G655" s="167"/>
      <c r="H655" s="173"/>
      <c r="I655" s="173"/>
      <c r="J655" s="173"/>
      <c r="K655" s="173"/>
      <c r="L655" s="173"/>
      <c r="M655" s="173"/>
      <c r="N655" s="173"/>
      <c r="O655" s="173"/>
      <c r="P655" s="173"/>
      <c r="Q655" s="173"/>
      <c r="R655" s="173"/>
      <c r="S655" s="173"/>
      <c r="T655" s="173"/>
      <c r="U655" s="173"/>
      <c r="V655" s="173"/>
      <c r="W655" s="173"/>
      <c r="X655" s="173"/>
      <c r="Y655" s="173"/>
      <c r="Z655" s="173"/>
    </row>
    <row r="656" spans="1:26" ht="15">
      <c r="A656" s="166"/>
      <c r="B656" s="167"/>
      <c r="C656" s="168"/>
      <c r="D656" s="169"/>
      <c r="E656" s="167"/>
      <c r="F656" s="167"/>
      <c r="G656" s="167"/>
      <c r="H656" s="173"/>
      <c r="I656" s="173"/>
      <c r="J656" s="173"/>
      <c r="K656" s="173"/>
      <c r="L656" s="173"/>
      <c r="M656" s="173"/>
      <c r="N656" s="173"/>
      <c r="O656" s="173"/>
      <c r="P656" s="173"/>
      <c r="Q656" s="173"/>
      <c r="R656" s="173"/>
      <c r="S656" s="173"/>
      <c r="T656" s="173"/>
      <c r="U656" s="173"/>
      <c r="V656" s="173"/>
      <c r="W656" s="173"/>
      <c r="X656" s="173"/>
      <c r="Y656" s="173"/>
      <c r="Z656" s="173"/>
    </row>
    <row r="657" spans="1:26" ht="15">
      <c r="A657" s="166"/>
      <c r="B657" s="167"/>
      <c r="C657" s="168"/>
      <c r="D657" s="169"/>
      <c r="E657" s="167"/>
      <c r="F657" s="167"/>
      <c r="G657" s="167"/>
      <c r="H657" s="173"/>
      <c r="I657" s="173"/>
      <c r="J657" s="173"/>
      <c r="K657" s="173"/>
      <c r="L657" s="173"/>
      <c r="M657" s="173"/>
      <c r="N657" s="173"/>
      <c r="O657" s="173"/>
      <c r="P657" s="173"/>
      <c r="Q657" s="173"/>
      <c r="R657" s="173"/>
      <c r="S657" s="173"/>
      <c r="T657" s="173"/>
      <c r="U657" s="173"/>
      <c r="V657" s="173"/>
      <c r="W657" s="173"/>
      <c r="X657" s="173"/>
      <c r="Y657" s="173"/>
      <c r="Z657" s="173"/>
    </row>
    <row r="658" spans="1:26" ht="15">
      <c r="A658" s="166"/>
      <c r="B658" s="167"/>
      <c r="C658" s="168"/>
      <c r="D658" s="169"/>
      <c r="E658" s="167"/>
      <c r="F658" s="167"/>
      <c r="G658" s="167"/>
      <c r="H658" s="173"/>
      <c r="I658" s="173"/>
      <c r="J658" s="173"/>
      <c r="K658" s="173"/>
      <c r="L658" s="173"/>
      <c r="M658" s="173"/>
      <c r="N658" s="173"/>
      <c r="O658" s="173"/>
      <c r="P658" s="173"/>
      <c r="Q658" s="173"/>
      <c r="R658" s="173"/>
      <c r="S658" s="173"/>
      <c r="T658" s="173"/>
      <c r="U658" s="173"/>
      <c r="V658" s="173"/>
      <c r="W658" s="173"/>
      <c r="X658" s="173"/>
      <c r="Y658" s="173"/>
      <c r="Z658" s="173"/>
    </row>
    <row r="659" spans="1:26" ht="15">
      <c r="A659" s="166"/>
      <c r="B659" s="167"/>
      <c r="C659" s="168"/>
      <c r="D659" s="169"/>
      <c r="E659" s="167"/>
      <c r="F659" s="167"/>
      <c r="G659" s="167"/>
      <c r="H659" s="173"/>
      <c r="I659" s="173"/>
      <c r="J659" s="173"/>
      <c r="K659" s="173"/>
      <c r="L659" s="173"/>
      <c r="M659" s="173"/>
      <c r="N659" s="173"/>
      <c r="O659" s="173"/>
      <c r="P659" s="173"/>
      <c r="Q659" s="173"/>
      <c r="R659" s="173"/>
      <c r="S659" s="173"/>
      <c r="T659" s="173"/>
      <c r="U659" s="173"/>
      <c r="V659" s="173"/>
      <c r="W659" s="173"/>
      <c r="X659" s="173"/>
      <c r="Y659" s="173"/>
      <c r="Z659" s="173"/>
    </row>
    <row r="660" spans="1:26" ht="15">
      <c r="A660" s="166"/>
      <c r="B660" s="167"/>
      <c r="C660" s="168"/>
      <c r="D660" s="169"/>
      <c r="E660" s="167"/>
      <c r="F660" s="167"/>
      <c r="G660" s="167"/>
      <c r="H660" s="173"/>
      <c r="I660" s="173"/>
      <c r="J660" s="173"/>
      <c r="K660" s="173"/>
      <c r="L660" s="173"/>
      <c r="M660" s="173"/>
      <c r="N660" s="173"/>
      <c r="O660" s="173"/>
      <c r="P660" s="173"/>
      <c r="Q660" s="173"/>
      <c r="R660" s="173"/>
      <c r="S660" s="173"/>
      <c r="T660" s="173"/>
      <c r="U660" s="173"/>
      <c r="V660" s="173"/>
      <c r="W660" s="173"/>
      <c r="X660" s="173"/>
      <c r="Y660" s="173"/>
      <c r="Z660" s="173"/>
    </row>
    <row r="661" spans="1:26" ht="15">
      <c r="A661" s="166"/>
      <c r="B661" s="167"/>
      <c r="C661" s="168"/>
      <c r="D661" s="169"/>
      <c r="E661" s="167"/>
      <c r="F661" s="167"/>
      <c r="G661" s="167"/>
      <c r="H661" s="173"/>
      <c r="I661" s="173"/>
      <c r="J661" s="173"/>
      <c r="K661" s="173"/>
      <c r="L661" s="173"/>
      <c r="M661" s="173"/>
      <c r="N661" s="173"/>
      <c r="O661" s="173"/>
      <c r="P661" s="173"/>
      <c r="Q661" s="173"/>
      <c r="R661" s="173"/>
      <c r="S661" s="173"/>
      <c r="T661" s="173"/>
      <c r="U661" s="173"/>
      <c r="V661" s="173"/>
      <c r="W661" s="173"/>
      <c r="X661" s="173"/>
      <c r="Y661" s="173"/>
      <c r="Z661" s="173"/>
    </row>
    <row r="662" spans="1:26" ht="15">
      <c r="A662" s="166"/>
      <c r="B662" s="167"/>
      <c r="C662" s="168"/>
      <c r="D662" s="169"/>
      <c r="E662" s="167"/>
      <c r="F662" s="167"/>
      <c r="G662" s="167"/>
      <c r="H662" s="173"/>
      <c r="I662" s="173"/>
      <c r="J662" s="173"/>
      <c r="K662" s="173"/>
      <c r="L662" s="173"/>
      <c r="M662" s="173"/>
      <c r="N662" s="173"/>
      <c r="O662" s="173"/>
      <c r="P662" s="173"/>
      <c r="Q662" s="173"/>
      <c r="R662" s="173"/>
      <c r="S662" s="173"/>
      <c r="T662" s="173"/>
      <c r="U662" s="173"/>
      <c r="V662" s="173"/>
      <c r="W662" s="173"/>
      <c r="X662" s="173"/>
      <c r="Y662" s="173"/>
      <c r="Z662" s="173"/>
    </row>
    <row r="663" spans="1:26" ht="15">
      <c r="A663" s="166"/>
      <c r="B663" s="167"/>
      <c r="C663" s="168"/>
      <c r="D663" s="169"/>
      <c r="E663" s="167"/>
      <c r="F663" s="167"/>
      <c r="G663" s="167"/>
      <c r="H663" s="173"/>
      <c r="I663" s="173"/>
      <c r="J663" s="173"/>
      <c r="K663" s="173"/>
      <c r="L663" s="173"/>
      <c r="M663" s="173"/>
      <c r="N663" s="173"/>
      <c r="O663" s="173"/>
      <c r="P663" s="173"/>
      <c r="Q663" s="173"/>
      <c r="R663" s="173"/>
      <c r="S663" s="173"/>
      <c r="T663" s="173"/>
      <c r="U663" s="173"/>
      <c r="V663" s="173"/>
      <c r="W663" s="173"/>
      <c r="X663" s="173"/>
      <c r="Y663" s="173"/>
      <c r="Z663" s="173"/>
    </row>
    <row r="664" spans="1:26" ht="15">
      <c r="A664" s="166"/>
      <c r="B664" s="167"/>
      <c r="C664" s="168"/>
      <c r="D664" s="169"/>
      <c r="E664" s="167"/>
      <c r="F664" s="167"/>
      <c r="G664" s="167"/>
      <c r="H664" s="173"/>
      <c r="I664" s="173"/>
      <c r="J664" s="173"/>
      <c r="K664" s="173"/>
      <c r="L664" s="173"/>
      <c r="M664" s="173"/>
      <c r="N664" s="173"/>
      <c r="O664" s="173"/>
      <c r="P664" s="173"/>
      <c r="Q664" s="173"/>
      <c r="R664" s="173"/>
      <c r="S664" s="173"/>
      <c r="T664" s="173"/>
      <c r="U664" s="173"/>
      <c r="V664" s="173"/>
      <c r="W664" s="173"/>
      <c r="X664" s="173"/>
      <c r="Y664" s="173"/>
      <c r="Z664" s="173"/>
    </row>
    <row r="665" spans="1:26" ht="15">
      <c r="A665" s="166"/>
      <c r="B665" s="167"/>
      <c r="C665" s="168"/>
      <c r="D665" s="169"/>
      <c r="E665" s="167"/>
      <c r="F665" s="167"/>
      <c r="G665" s="167"/>
      <c r="H665" s="173"/>
      <c r="I665" s="173"/>
      <c r="J665" s="173"/>
      <c r="K665" s="173"/>
      <c r="L665" s="173"/>
      <c r="M665" s="173"/>
      <c r="N665" s="173"/>
      <c r="O665" s="173"/>
      <c r="P665" s="173"/>
      <c r="Q665" s="173"/>
      <c r="R665" s="173"/>
      <c r="S665" s="173"/>
      <c r="T665" s="173"/>
      <c r="U665" s="173"/>
      <c r="V665" s="173"/>
      <c r="W665" s="173"/>
      <c r="X665" s="173"/>
      <c r="Y665" s="173"/>
      <c r="Z665" s="173"/>
    </row>
    <row r="666" spans="1:26" ht="15">
      <c r="A666" s="166"/>
      <c r="B666" s="167"/>
      <c r="C666" s="168"/>
      <c r="D666" s="169"/>
      <c r="E666" s="167"/>
      <c r="F666" s="167"/>
      <c r="G666" s="167"/>
      <c r="H666" s="173"/>
      <c r="I666" s="173"/>
      <c r="J666" s="173"/>
      <c r="K666" s="173"/>
      <c r="L666" s="173"/>
      <c r="M666" s="173"/>
      <c r="N666" s="173"/>
      <c r="O666" s="173"/>
      <c r="P666" s="173"/>
      <c r="Q666" s="173"/>
      <c r="R666" s="173"/>
      <c r="S666" s="173"/>
      <c r="T666" s="173"/>
      <c r="U666" s="173"/>
      <c r="V666" s="173"/>
      <c r="W666" s="173"/>
      <c r="X666" s="173"/>
      <c r="Y666" s="173"/>
      <c r="Z666" s="173"/>
    </row>
    <row r="667" spans="1:26" ht="15">
      <c r="A667" s="166"/>
      <c r="B667" s="167"/>
      <c r="C667" s="168"/>
      <c r="D667" s="169"/>
      <c r="E667" s="167"/>
      <c r="F667" s="167"/>
      <c r="G667" s="167"/>
      <c r="H667" s="173"/>
      <c r="I667" s="173"/>
      <c r="J667" s="173"/>
      <c r="K667" s="173"/>
      <c r="L667" s="173"/>
      <c r="M667" s="173"/>
      <c r="N667" s="173"/>
      <c r="O667" s="173"/>
      <c r="P667" s="173"/>
      <c r="Q667" s="173"/>
      <c r="R667" s="173"/>
      <c r="S667" s="173"/>
      <c r="T667" s="173"/>
      <c r="U667" s="173"/>
      <c r="V667" s="173"/>
      <c r="W667" s="173"/>
      <c r="X667" s="173"/>
      <c r="Y667" s="173"/>
      <c r="Z667" s="173"/>
    </row>
    <row r="668" spans="1:26" ht="15">
      <c r="A668" s="166"/>
      <c r="B668" s="167"/>
      <c r="C668" s="168"/>
      <c r="D668" s="169"/>
      <c r="E668" s="167"/>
      <c r="F668" s="167"/>
      <c r="G668" s="167"/>
      <c r="H668" s="173"/>
      <c r="I668" s="173"/>
      <c r="J668" s="173"/>
      <c r="K668" s="173"/>
      <c r="L668" s="173"/>
      <c r="M668" s="173"/>
      <c r="N668" s="173"/>
      <c r="O668" s="173"/>
      <c r="P668" s="173"/>
      <c r="Q668" s="173"/>
      <c r="R668" s="173"/>
      <c r="S668" s="173"/>
      <c r="T668" s="173"/>
      <c r="U668" s="173"/>
      <c r="V668" s="173"/>
      <c r="W668" s="173"/>
      <c r="X668" s="173"/>
      <c r="Y668" s="173"/>
      <c r="Z668" s="173"/>
    </row>
    <row r="669" spans="1:26" ht="15">
      <c r="A669" s="166"/>
      <c r="B669" s="167"/>
      <c r="C669" s="168"/>
      <c r="D669" s="169"/>
      <c r="E669" s="167"/>
      <c r="F669" s="167"/>
      <c r="G669" s="167"/>
      <c r="H669" s="173"/>
      <c r="I669" s="173"/>
      <c r="J669" s="173"/>
      <c r="K669" s="173"/>
      <c r="L669" s="173"/>
      <c r="M669" s="173"/>
      <c r="N669" s="173"/>
      <c r="O669" s="173"/>
      <c r="P669" s="173"/>
      <c r="Q669" s="173"/>
      <c r="R669" s="173"/>
      <c r="S669" s="173"/>
      <c r="T669" s="173"/>
      <c r="U669" s="173"/>
      <c r="V669" s="173"/>
      <c r="W669" s="173"/>
      <c r="X669" s="173"/>
      <c r="Y669" s="173"/>
      <c r="Z669" s="173"/>
    </row>
    <row r="670" spans="1:26" ht="15">
      <c r="A670" s="166"/>
      <c r="B670" s="167"/>
      <c r="C670" s="168"/>
      <c r="D670" s="169"/>
      <c r="E670" s="167"/>
      <c r="F670" s="167"/>
      <c r="G670" s="167"/>
      <c r="H670" s="173"/>
      <c r="I670" s="173"/>
      <c r="J670" s="173"/>
      <c r="K670" s="173"/>
      <c r="L670" s="173"/>
      <c r="M670" s="173"/>
      <c r="N670" s="173"/>
      <c r="O670" s="173"/>
      <c r="P670" s="173"/>
      <c r="Q670" s="173"/>
      <c r="R670" s="173"/>
      <c r="S670" s="173"/>
      <c r="T670" s="173"/>
      <c r="U670" s="173"/>
      <c r="V670" s="173"/>
      <c r="W670" s="173"/>
      <c r="X670" s="173"/>
      <c r="Y670" s="173"/>
      <c r="Z670" s="173"/>
    </row>
    <row r="671" spans="1:26" ht="15">
      <c r="A671" s="166"/>
      <c r="B671" s="167"/>
      <c r="C671" s="168"/>
      <c r="D671" s="169"/>
      <c r="E671" s="167"/>
      <c r="F671" s="167"/>
      <c r="G671" s="167"/>
      <c r="H671" s="173"/>
      <c r="I671" s="173"/>
      <c r="J671" s="173"/>
      <c r="K671" s="173"/>
      <c r="L671" s="173"/>
      <c r="M671" s="173"/>
      <c r="N671" s="173"/>
      <c r="O671" s="173"/>
      <c r="P671" s="173"/>
      <c r="Q671" s="173"/>
      <c r="R671" s="173"/>
      <c r="S671" s="173"/>
      <c r="T671" s="173"/>
      <c r="U671" s="173"/>
      <c r="V671" s="173"/>
      <c r="W671" s="173"/>
      <c r="X671" s="173"/>
      <c r="Y671" s="173"/>
      <c r="Z671" s="173"/>
    </row>
    <row r="672" spans="1:26" ht="15">
      <c r="A672" s="166"/>
      <c r="B672" s="167"/>
      <c r="C672" s="168"/>
      <c r="D672" s="169"/>
      <c r="E672" s="167"/>
      <c r="F672" s="167"/>
      <c r="G672" s="167"/>
      <c r="H672" s="173"/>
      <c r="I672" s="173"/>
      <c r="J672" s="173"/>
      <c r="K672" s="173"/>
      <c r="L672" s="173"/>
      <c r="M672" s="173"/>
      <c r="N672" s="173"/>
      <c r="O672" s="173"/>
      <c r="P672" s="173"/>
      <c r="Q672" s="173"/>
      <c r="R672" s="173"/>
      <c r="S672" s="173"/>
      <c r="T672" s="173"/>
      <c r="U672" s="173"/>
      <c r="V672" s="173"/>
      <c r="W672" s="173"/>
      <c r="X672" s="173"/>
      <c r="Y672" s="173"/>
      <c r="Z672" s="173"/>
    </row>
    <row r="673" spans="1:26" ht="15">
      <c r="A673" s="166"/>
      <c r="B673" s="167"/>
      <c r="C673" s="168"/>
      <c r="D673" s="169"/>
      <c r="E673" s="167"/>
      <c r="F673" s="167"/>
      <c r="G673" s="167"/>
      <c r="H673" s="173"/>
      <c r="I673" s="173"/>
      <c r="J673" s="173"/>
      <c r="K673" s="173"/>
      <c r="L673" s="173"/>
      <c r="M673" s="173"/>
      <c r="N673" s="173"/>
      <c r="O673" s="173"/>
      <c r="P673" s="173"/>
      <c r="Q673" s="173"/>
      <c r="R673" s="173"/>
      <c r="S673" s="173"/>
      <c r="T673" s="173"/>
      <c r="U673" s="173"/>
      <c r="V673" s="173"/>
      <c r="W673" s="173"/>
      <c r="X673" s="173"/>
      <c r="Y673" s="173"/>
      <c r="Z673" s="173"/>
    </row>
    <row r="674" spans="1:26" ht="15">
      <c r="A674" s="166"/>
      <c r="B674" s="167"/>
      <c r="C674" s="168"/>
      <c r="D674" s="169"/>
      <c r="E674" s="167"/>
      <c r="F674" s="167"/>
      <c r="G674" s="167"/>
      <c r="H674" s="173"/>
      <c r="I674" s="173"/>
      <c r="J674" s="173"/>
      <c r="K674" s="173"/>
      <c r="L674" s="173"/>
      <c r="M674" s="173"/>
      <c r="N674" s="173"/>
      <c r="O674" s="173"/>
      <c r="P674" s="173"/>
      <c r="Q674" s="173"/>
      <c r="R674" s="173"/>
      <c r="S674" s="173"/>
      <c r="T674" s="173"/>
      <c r="U674" s="173"/>
      <c r="V674" s="173"/>
      <c r="W674" s="173"/>
      <c r="X674" s="173"/>
      <c r="Y674" s="173"/>
      <c r="Z674" s="173"/>
    </row>
    <row r="675" spans="1:26" ht="15">
      <c r="A675" s="166"/>
      <c r="B675" s="167"/>
      <c r="C675" s="168"/>
      <c r="D675" s="169"/>
      <c r="E675" s="167"/>
      <c r="F675" s="167"/>
      <c r="G675" s="167"/>
      <c r="H675" s="173"/>
      <c r="I675" s="173"/>
      <c r="J675" s="173"/>
      <c r="K675" s="173"/>
      <c r="L675" s="173"/>
      <c r="M675" s="173"/>
      <c r="N675" s="173"/>
      <c r="O675" s="173"/>
      <c r="P675" s="173"/>
      <c r="Q675" s="173"/>
      <c r="R675" s="173"/>
      <c r="S675" s="173"/>
      <c r="T675" s="173"/>
      <c r="U675" s="173"/>
      <c r="V675" s="173"/>
      <c r="W675" s="173"/>
      <c r="X675" s="173"/>
      <c r="Y675" s="173"/>
      <c r="Z675" s="173"/>
    </row>
    <row r="676" spans="1:26" ht="15">
      <c r="A676" s="166"/>
      <c r="B676" s="167"/>
      <c r="C676" s="168"/>
      <c r="D676" s="169"/>
      <c r="E676" s="167"/>
      <c r="F676" s="167"/>
      <c r="G676" s="167"/>
      <c r="H676" s="173"/>
      <c r="I676" s="173"/>
      <c r="J676" s="173"/>
      <c r="K676" s="173"/>
      <c r="L676" s="173"/>
      <c r="M676" s="173"/>
      <c r="N676" s="173"/>
      <c r="O676" s="173"/>
      <c r="P676" s="173"/>
      <c r="Q676" s="173"/>
      <c r="R676" s="173"/>
      <c r="S676" s="173"/>
      <c r="T676" s="173"/>
      <c r="U676" s="173"/>
      <c r="V676" s="173"/>
      <c r="W676" s="173"/>
      <c r="X676" s="173"/>
      <c r="Y676" s="173"/>
      <c r="Z676" s="173"/>
    </row>
    <row r="677" spans="1:26" ht="15">
      <c r="A677" s="166"/>
      <c r="B677" s="167"/>
      <c r="C677" s="168"/>
      <c r="D677" s="169"/>
      <c r="E677" s="167"/>
      <c r="F677" s="167"/>
      <c r="G677" s="167"/>
      <c r="H677" s="173"/>
      <c r="I677" s="173"/>
      <c r="J677" s="173"/>
      <c r="K677" s="173"/>
      <c r="L677" s="173"/>
      <c r="M677" s="173"/>
      <c r="N677" s="173"/>
      <c r="O677" s="173"/>
      <c r="P677" s="173"/>
      <c r="Q677" s="173"/>
      <c r="R677" s="173"/>
      <c r="S677" s="173"/>
      <c r="T677" s="173"/>
      <c r="U677" s="173"/>
      <c r="V677" s="173"/>
      <c r="W677" s="173"/>
      <c r="X677" s="173"/>
      <c r="Y677" s="173"/>
      <c r="Z677" s="173"/>
    </row>
    <row r="678" spans="1:26" ht="15">
      <c r="A678" s="166"/>
      <c r="B678" s="167"/>
      <c r="C678" s="168"/>
      <c r="D678" s="169"/>
      <c r="E678" s="167"/>
      <c r="F678" s="167"/>
      <c r="G678" s="167"/>
      <c r="H678" s="173"/>
      <c r="I678" s="173"/>
      <c r="J678" s="173"/>
      <c r="K678" s="173"/>
      <c r="L678" s="173"/>
      <c r="M678" s="173"/>
      <c r="N678" s="173"/>
      <c r="O678" s="173"/>
      <c r="P678" s="173"/>
      <c r="Q678" s="173"/>
      <c r="R678" s="173"/>
      <c r="S678" s="173"/>
      <c r="T678" s="173"/>
      <c r="U678" s="173"/>
      <c r="V678" s="173"/>
      <c r="W678" s="173"/>
      <c r="X678" s="173"/>
      <c r="Y678" s="173"/>
      <c r="Z678" s="173"/>
    </row>
    <row r="679" spans="1:26" ht="15">
      <c r="A679" s="166"/>
      <c r="B679" s="167"/>
      <c r="C679" s="168"/>
      <c r="D679" s="169"/>
      <c r="E679" s="167"/>
      <c r="F679" s="167"/>
      <c r="G679" s="167"/>
      <c r="H679" s="173"/>
      <c r="I679" s="173"/>
      <c r="J679" s="173"/>
      <c r="K679" s="173"/>
      <c r="L679" s="173"/>
      <c r="M679" s="173"/>
      <c r="N679" s="173"/>
      <c r="O679" s="173"/>
      <c r="P679" s="173"/>
      <c r="Q679" s="173"/>
      <c r="R679" s="173"/>
      <c r="S679" s="173"/>
      <c r="T679" s="173"/>
      <c r="U679" s="173"/>
      <c r="V679" s="173"/>
      <c r="W679" s="173"/>
      <c r="X679" s="173"/>
      <c r="Y679" s="173"/>
      <c r="Z679" s="173"/>
    </row>
    <row r="680" spans="1:26" ht="15">
      <c r="A680" s="166"/>
      <c r="B680" s="167"/>
      <c r="C680" s="168"/>
      <c r="D680" s="169"/>
      <c r="E680" s="167"/>
      <c r="F680" s="167"/>
      <c r="G680" s="167"/>
      <c r="H680" s="173"/>
      <c r="I680" s="173"/>
      <c r="J680" s="173"/>
      <c r="K680" s="173"/>
      <c r="L680" s="173"/>
      <c r="M680" s="173"/>
      <c r="N680" s="173"/>
      <c r="O680" s="173"/>
      <c r="P680" s="173"/>
      <c r="Q680" s="173"/>
      <c r="R680" s="173"/>
      <c r="S680" s="173"/>
      <c r="T680" s="173"/>
      <c r="U680" s="173"/>
      <c r="V680" s="173"/>
      <c r="W680" s="173"/>
      <c r="X680" s="173"/>
      <c r="Y680" s="173"/>
      <c r="Z680" s="173"/>
    </row>
    <row r="681" spans="1:26" ht="15">
      <c r="A681" s="166"/>
      <c r="B681" s="167"/>
      <c r="C681" s="168"/>
      <c r="D681" s="169"/>
      <c r="E681" s="167"/>
      <c r="F681" s="167"/>
      <c r="G681" s="167"/>
      <c r="H681" s="173"/>
      <c r="I681" s="173"/>
      <c r="J681" s="173"/>
      <c r="K681" s="173"/>
      <c r="L681" s="173"/>
      <c r="M681" s="173"/>
      <c r="N681" s="173"/>
      <c r="O681" s="173"/>
      <c r="P681" s="173"/>
      <c r="Q681" s="173"/>
      <c r="R681" s="173"/>
      <c r="S681" s="173"/>
      <c r="T681" s="173"/>
      <c r="U681" s="173"/>
      <c r="V681" s="173"/>
      <c r="W681" s="173"/>
      <c r="X681" s="173"/>
      <c r="Y681" s="173"/>
      <c r="Z681" s="173"/>
    </row>
    <row r="682" spans="1:26" ht="15">
      <c r="A682" s="166"/>
      <c r="B682" s="167"/>
      <c r="C682" s="168"/>
      <c r="D682" s="169"/>
      <c r="E682" s="167"/>
      <c r="F682" s="167"/>
      <c r="G682" s="167"/>
      <c r="H682" s="173"/>
      <c r="I682" s="173"/>
      <c r="J682" s="173"/>
      <c r="K682" s="173"/>
      <c r="L682" s="173"/>
      <c r="M682" s="173"/>
      <c r="N682" s="173"/>
      <c r="O682" s="173"/>
      <c r="P682" s="173"/>
      <c r="Q682" s="173"/>
      <c r="R682" s="173"/>
      <c r="S682" s="173"/>
      <c r="T682" s="173"/>
      <c r="U682" s="173"/>
      <c r="V682" s="173"/>
      <c r="W682" s="173"/>
      <c r="X682" s="173"/>
      <c r="Y682" s="173"/>
      <c r="Z682" s="173"/>
    </row>
    <row r="683" spans="1:26" ht="15">
      <c r="A683" s="166"/>
      <c r="B683" s="167"/>
      <c r="C683" s="168"/>
      <c r="D683" s="169"/>
      <c r="E683" s="167"/>
      <c r="F683" s="167"/>
      <c r="G683" s="167"/>
      <c r="H683" s="173"/>
      <c r="I683" s="173"/>
      <c r="J683" s="173"/>
      <c r="K683" s="173"/>
      <c r="L683" s="173"/>
      <c r="M683" s="173"/>
      <c r="N683" s="173"/>
      <c r="O683" s="173"/>
      <c r="P683" s="173"/>
      <c r="Q683" s="173"/>
      <c r="R683" s="173"/>
      <c r="S683" s="173"/>
      <c r="T683" s="173"/>
      <c r="U683" s="173"/>
      <c r="V683" s="173"/>
      <c r="W683" s="173"/>
      <c r="X683" s="173"/>
      <c r="Y683" s="173"/>
      <c r="Z683" s="173"/>
    </row>
    <row r="684" spans="1:26" ht="15">
      <c r="A684" s="166"/>
      <c r="B684" s="167"/>
      <c r="C684" s="168"/>
      <c r="D684" s="169"/>
      <c r="E684" s="167"/>
      <c r="F684" s="167"/>
      <c r="G684" s="167"/>
      <c r="H684" s="173"/>
      <c r="I684" s="173"/>
      <c r="J684" s="173"/>
      <c r="K684" s="173"/>
      <c r="L684" s="173"/>
      <c r="M684" s="173"/>
      <c r="N684" s="173"/>
      <c r="O684" s="173"/>
      <c r="P684" s="173"/>
      <c r="Q684" s="173"/>
      <c r="R684" s="173"/>
      <c r="S684" s="173"/>
      <c r="T684" s="173"/>
      <c r="U684" s="173"/>
      <c r="V684" s="173"/>
      <c r="W684" s="173"/>
      <c r="X684" s="173"/>
      <c r="Y684" s="173"/>
      <c r="Z684" s="173"/>
    </row>
    <row r="685" spans="1:26" ht="15">
      <c r="A685" s="166"/>
      <c r="B685" s="167"/>
      <c r="C685" s="168"/>
      <c r="D685" s="169"/>
      <c r="E685" s="167"/>
      <c r="F685" s="167"/>
      <c r="G685" s="167"/>
      <c r="H685" s="173"/>
      <c r="I685" s="173"/>
      <c r="J685" s="173"/>
      <c r="K685" s="173"/>
      <c r="L685" s="173"/>
      <c r="M685" s="173"/>
      <c r="N685" s="173"/>
      <c r="O685" s="173"/>
      <c r="P685" s="173"/>
      <c r="Q685" s="173"/>
      <c r="R685" s="173"/>
      <c r="S685" s="173"/>
      <c r="T685" s="173"/>
      <c r="U685" s="173"/>
      <c r="V685" s="173"/>
      <c r="W685" s="173"/>
      <c r="X685" s="173"/>
      <c r="Y685" s="173"/>
      <c r="Z685" s="173"/>
    </row>
    <row r="686" spans="1:26" ht="15">
      <c r="A686" s="166"/>
      <c r="B686" s="167"/>
      <c r="C686" s="168"/>
      <c r="D686" s="169"/>
      <c r="E686" s="167"/>
      <c r="F686" s="167"/>
      <c r="G686" s="167"/>
      <c r="H686" s="173"/>
      <c r="I686" s="173"/>
      <c r="J686" s="173"/>
      <c r="K686" s="173"/>
      <c r="L686" s="173"/>
      <c r="M686" s="173"/>
      <c r="N686" s="173"/>
      <c r="O686" s="173"/>
      <c r="P686" s="173"/>
      <c r="Q686" s="173"/>
      <c r="R686" s="173"/>
      <c r="S686" s="173"/>
      <c r="T686" s="173"/>
      <c r="U686" s="173"/>
      <c r="V686" s="173"/>
      <c r="W686" s="173"/>
      <c r="X686" s="173"/>
      <c r="Y686" s="173"/>
      <c r="Z686" s="173"/>
    </row>
    <row r="687" spans="1:26" ht="15">
      <c r="A687" s="166"/>
      <c r="B687" s="167"/>
      <c r="C687" s="168"/>
      <c r="D687" s="169"/>
      <c r="E687" s="167"/>
      <c r="F687" s="167"/>
      <c r="G687" s="167"/>
      <c r="H687" s="173"/>
      <c r="I687" s="173"/>
      <c r="J687" s="173"/>
      <c r="K687" s="173"/>
      <c r="L687" s="173"/>
      <c r="M687" s="173"/>
      <c r="N687" s="173"/>
      <c r="O687" s="173"/>
      <c r="P687" s="173"/>
      <c r="Q687" s="173"/>
      <c r="R687" s="173"/>
      <c r="S687" s="173"/>
      <c r="T687" s="173"/>
      <c r="U687" s="173"/>
      <c r="V687" s="173"/>
      <c r="W687" s="173"/>
      <c r="X687" s="173"/>
      <c r="Y687" s="173"/>
      <c r="Z687" s="173"/>
    </row>
    <row r="688" spans="1:26" ht="15">
      <c r="A688" s="166"/>
      <c r="B688" s="167"/>
      <c r="C688" s="168"/>
      <c r="D688" s="169"/>
      <c r="E688" s="167"/>
      <c r="F688" s="167"/>
      <c r="G688" s="167"/>
      <c r="H688" s="173"/>
      <c r="I688" s="173"/>
      <c r="J688" s="173"/>
      <c r="K688" s="173"/>
      <c r="L688" s="173"/>
      <c r="M688" s="173"/>
      <c r="N688" s="173"/>
      <c r="O688" s="173"/>
      <c r="P688" s="173"/>
      <c r="Q688" s="173"/>
      <c r="R688" s="173"/>
      <c r="S688" s="173"/>
      <c r="T688" s="173"/>
      <c r="U688" s="173"/>
      <c r="V688" s="173"/>
      <c r="W688" s="173"/>
      <c r="X688" s="173"/>
      <c r="Y688" s="173"/>
      <c r="Z688" s="173"/>
    </row>
    <row r="689" spans="1:26" ht="15">
      <c r="A689" s="166"/>
      <c r="B689" s="167"/>
      <c r="C689" s="168"/>
      <c r="D689" s="169"/>
      <c r="E689" s="167"/>
      <c r="F689" s="167"/>
      <c r="G689" s="167"/>
      <c r="H689" s="173"/>
      <c r="I689" s="173"/>
      <c r="J689" s="173"/>
      <c r="K689" s="173"/>
      <c r="L689" s="173"/>
      <c r="M689" s="173"/>
      <c r="N689" s="173"/>
      <c r="O689" s="173"/>
      <c r="P689" s="173"/>
      <c r="Q689" s="173"/>
      <c r="R689" s="173"/>
      <c r="S689" s="173"/>
      <c r="T689" s="173"/>
      <c r="U689" s="173"/>
      <c r="V689" s="173"/>
      <c r="W689" s="173"/>
      <c r="X689" s="173"/>
      <c r="Y689" s="173"/>
      <c r="Z689" s="173"/>
    </row>
    <row r="690" spans="1:26" ht="15">
      <c r="A690" s="166"/>
      <c r="B690" s="167"/>
      <c r="C690" s="168"/>
      <c r="D690" s="169"/>
      <c r="E690" s="167"/>
      <c r="F690" s="167"/>
      <c r="G690" s="167"/>
      <c r="H690" s="173"/>
      <c r="I690" s="173"/>
      <c r="J690" s="173"/>
      <c r="K690" s="173"/>
      <c r="L690" s="173"/>
      <c r="M690" s="173"/>
      <c r="N690" s="173"/>
      <c r="O690" s="173"/>
      <c r="P690" s="173"/>
      <c r="Q690" s="173"/>
      <c r="R690" s="173"/>
      <c r="S690" s="173"/>
      <c r="T690" s="173"/>
      <c r="U690" s="173"/>
      <c r="V690" s="173"/>
      <c r="W690" s="173"/>
      <c r="X690" s="173"/>
      <c r="Y690" s="173"/>
      <c r="Z690" s="173"/>
    </row>
    <row r="691" spans="1:26" ht="15">
      <c r="A691" s="166"/>
      <c r="B691" s="167"/>
      <c r="C691" s="168"/>
      <c r="D691" s="169"/>
      <c r="E691" s="167"/>
      <c r="F691" s="167"/>
      <c r="G691" s="167"/>
      <c r="H691" s="173"/>
      <c r="I691" s="173"/>
      <c r="J691" s="173"/>
      <c r="K691" s="173"/>
      <c r="L691" s="173"/>
      <c r="M691" s="173"/>
      <c r="N691" s="173"/>
      <c r="O691" s="173"/>
      <c r="P691" s="173"/>
      <c r="Q691" s="173"/>
      <c r="R691" s="173"/>
      <c r="S691" s="173"/>
      <c r="T691" s="173"/>
      <c r="U691" s="173"/>
      <c r="V691" s="173"/>
      <c r="W691" s="173"/>
      <c r="X691" s="173"/>
      <c r="Y691" s="173"/>
      <c r="Z691" s="173"/>
    </row>
    <row r="692" spans="1:26" ht="15">
      <c r="A692" s="166"/>
      <c r="B692" s="167"/>
      <c r="C692" s="168"/>
      <c r="D692" s="169"/>
      <c r="E692" s="167"/>
      <c r="F692" s="167"/>
      <c r="G692" s="167"/>
      <c r="H692" s="173"/>
      <c r="I692" s="173"/>
      <c r="J692" s="173"/>
      <c r="K692" s="173"/>
      <c r="L692" s="173"/>
      <c r="M692" s="173"/>
      <c r="N692" s="173"/>
      <c r="O692" s="173"/>
      <c r="P692" s="173"/>
      <c r="Q692" s="173"/>
      <c r="R692" s="173"/>
      <c r="S692" s="173"/>
      <c r="T692" s="173"/>
      <c r="U692" s="173"/>
      <c r="V692" s="173"/>
      <c r="W692" s="173"/>
      <c r="X692" s="173"/>
      <c r="Y692" s="173"/>
      <c r="Z692" s="173"/>
    </row>
    <row r="693" spans="1:26" ht="15">
      <c r="A693" s="166"/>
      <c r="B693" s="167"/>
      <c r="C693" s="168"/>
      <c r="D693" s="169"/>
      <c r="E693" s="167"/>
      <c r="F693" s="167"/>
      <c r="G693" s="167"/>
      <c r="H693" s="173"/>
      <c r="I693" s="173"/>
      <c r="J693" s="173"/>
      <c r="K693" s="173"/>
      <c r="L693" s="173"/>
      <c r="M693" s="173"/>
      <c r="N693" s="173"/>
      <c r="O693" s="173"/>
      <c r="P693" s="173"/>
      <c r="Q693" s="173"/>
      <c r="R693" s="173"/>
      <c r="S693" s="173"/>
      <c r="T693" s="173"/>
      <c r="U693" s="173"/>
      <c r="V693" s="173"/>
      <c r="W693" s="173"/>
      <c r="X693" s="173"/>
      <c r="Y693" s="173"/>
      <c r="Z693" s="173"/>
    </row>
    <row r="694" spans="1:26" ht="15">
      <c r="A694" s="166"/>
      <c r="B694" s="167"/>
      <c r="C694" s="168"/>
      <c r="D694" s="169"/>
      <c r="E694" s="167"/>
      <c r="F694" s="167"/>
      <c r="G694" s="167"/>
      <c r="H694" s="173"/>
      <c r="I694" s="173"/>
      <c r="J694" s="173"/>
      <c r="K694" s="173"/>
      <c r="L694" s="173"/>
      <c r="M694" s="173"/>
      <c r="N694" s="173"/>
      <c r="O694" s="173"/>
      <c r="P694" s="173"/>
      <c r="Q694" s="173"/>
      <c r="R694" s="173"/>
      <c r="S694" s="173"/>
      <c r="T694" s="173"/>
      <c r="U694" s="173"/>
      <c r="V694" s="173"/>
      <c r="W694" s="173"/>
      <c r="X694" s="173"/>
      <c r="Y694" s="173"/>
      <c r="Z694" s="173"/>
    </row>
    <row r="695" spans="1:26" ht="15">
      <c r="A695" s="166"/>
      <c r="B695" s="167"/>
      <c r="C695" s="168"/>
      <c r="D695" s="169"/>
      <c r="E695" s="167"/>
      <c r="F695" s="167"/>
      <c r="G695" s="167"/>
      <c r="H695" s="173"/>
      <c r="I695" s="173"/>
      <c r="J695" s="173"/>
      <c r="K695" s="173"/>
      <c r="L695" s="173"/>
      <c r="M695" s="173"/>
      <c r="N695" s="173"/>
      <c r="O695" s="173"/>
      <c r="P695" s="173"/>
      <c r="Q695" s="173"/>
      <c r="R695" s="173"/>
      <c r="S695" s="173"/>
      <c r="T695" s="173"/>
      <c r="U695" s="173"/>
      <c r="V695" s="173"/>
      <c r="W695" s="173"/>
      <c r="X695" s="173"/>
      <c r="Y695" s="173"/>
      <c r="Z695" s="173"/>
    </row>
    <row r="696" spans="1:26" ht="15">
      <c r="A696" s="166"/>
      <c r="B696" s="167"/>
      <c r="C696" s="168"/>
      <c r="D696" s="169"/>
      <c r="E696" s="167"/>
      <c r="F696" s="167"/>
      <c r="G696" s="167"/>
      <c r="H696" s="173"/>
      <c r="I696" s="173"/>
      <c r="J696" s="173"/>
      <c r="K696" s="173"/>
      <c r="L696" s="173"/>
      <c r="M696" s="173"/>
      <c r="N696" s="173"/>
      <c r="O696" s="173"/>
      <c r="P696" s="173"/>
      <c r="Q696" s="173"/>
      <c r="R696" s="173"/>
      <c r="S696" s="173"/>
      <c r="T696" s="173"/>
      <c r="U696" s="173"/>
      <c r="V696" s="173"/>
      <c r="W696" s="173"/>
      <c r="X696" s="173"/>
      <c r="Y696" s="173"/>
      <c r="Z696" s="173"/>
    </row>
    <row r="697" spans="1:26" ht="15">
      <c r="A697" s="166"/>
      <c r="B697" s="167"/>
      <c r="C697" s="168"/>
      <c r="D697" s="169"/>
      <c r="E697" s="167"/>
      <c r="F697" s="167"/>
      <c r="G697" s="167"/>
      <c r="H697" s="173"/>
      <c r="I697" s="173"/>
      <c r="J697" s="173"/>
      <c r="K697" s="173"/>
      <c r="L697" s="173"/>
      <c r="M697" s="173"/>
      <c r="N697" s="173"/>
      <c r="O697" s="173"/>
      <c r="P697" s="173"/>
      <c r="Q697" s="173"/>
      <c r="R697" s="173"/>
      <c r="S697" s="173"/>
      <c r="T697" s="173"/>
      <c r="U697" s="173"/>
      <c r="V697" s="173"/>
      <c r="W697" s="173"/>
      <c r="X697" s="173"/>
      <c r="Y697" s="173"/>
      <c r="Z697" s="173"/>
    </row>
    <row r="698" spans="1:26" ht="15">
      <c r="A698" s="166"/>
      <c r="B698" s="167"/>
      <c r="C698" s="168"/>
      <c r="D698" s="169"/>
      <c r="E698" s="167"/>
      <c r="F698" s="167"/>
      <c r="G698" s="167"/>
      <c r="H698" s="173"/>
      <c r="I698" s="173"/>
      <c r="J698" s="173"/>
      <c r="K698" s="173"/>
      <c r="L698" s="173"/>
      <c r="M698" s="173"/>
      <c r="N698" s="173"/>
      <c r="O698" s="173"/>
      <c r="P698" s="173"/>
      <c r="Q698" s="173"/>
      <c r="R698" s="173"/>
      <c r="S698" s="173"/>
      <c r="T698" s="173"/>
      <c r="U698" s="173"/>
      <c r="V698" s="173"/>
      <c r="W698" s="173"/>
      <c r="X698" s="173"/>
      <c r="Y698" s="173"/>
      <c r="Z698" s="173"/>
    </row>
    <row r="699" spans="1:26" ht="15">
      <c r="A699" s="166"/>
      <c r="B699" s="167"/>
      <c r="C699" s="168"/>
      <c r="D699" s="169"/>
      <c r="E699" s="167"/>
      <c r="F699" s="167"/>
      <c r="G699" s="167"/>
      <c r="H699" s="173"/>
      <c r="I699" s="173"/>
      <c r="J699" s="173"/>
      <c r="K699" s="173"/>
      <c r="L699" s="173"/>
      <c r="M699" s="173"/>
      <c r="N699" s="173"/>
      <c r="O699" s="173"/>
      <c r="P699" s="173"/>
      <c r="Q699" s="173"/>
      <c r="R699" s="173"/>
      <c r="S699" s="173"/>
      <c r="T699" s="173"/>
      <c r="U699" s="173"/>
      <c r="V699" s="173"/>
      <c r="W699" s="173"/>
      <c r="X699" s="173"/>
      <c r="Y699" s="173"/>
      <c r="Z699" s="173"/>
    </row>
    <row r="700" spans="1:26" ht="15">
      <c r="A700" s="166"/>
      <c r="B700" s="167"/>
      <c r="C700" s="168"/>
      <c r="D700" s="169"/>
      <c r="E700" s="167"/>
      <c r="F700" s="167"/>
      <c r="G700" s="167"/>
      <c r="H700" s="173"/>
      <c r="I700" s="173"/>
      <c r="J700" s="173"/>
      <c r="K700" s="173"/>
      <c r="L700" s="173"/>
      <c r="M700" s="173"/>
      <c r="N700" s="173"/>
      <c r="O700" s="173"/>
      <c r="P700" s="173"/>
      <c r="Q700" s="173"/>
      <c r="R700" s="173"/>
      <c r="S700" s="173"/>
      <c r="T700" s="173"/>
      <c r="U700" s="173"/>
      <c r="V700" s="173"/>
      <c r="W700" s="173"/>
      <c r="X700" s="173"/>
      <c r="Y700" s="173"/>
      <c r="Z700" s="173"/>
    </row>
    <row r="701" spans="1:26" ht="15">
      <c r="A701" s="166"/>
      <c r="B701" s="167"/>
      <c r="C701" s="168"/>
      <c r="D701" s="169"/>
      <c r="E701" s="167"/>
      <c r="F701" s="167"/>
      <c r="G701" s="167"/>
      <c r="H701" s="173"/>
      <c r="I701" s="173"/>
      <c r="J701" s="173"/>
      <c r="K701" s="173"/>
      <c r="L701" s="173"/>
      <c r="M701" s="173"/>
      <c r="N701" s="173"/>
      <c r="O701" s="173"/>
      <c r="P701" s="173"/>
      <c r="Q701" s="173"/>
      <c r="R701" s="173"/>
      <c r="S701" s="173"/>
      <c r="T701" s="173"/>
      <c r="U701" s="173"/>
      <c r="V701" s="173"/>
      <c r="W701" s="173"/>
      <c r="X701" s="173"/>
      <c r="Y701" s="173"/>
      <c r="Z701" s="173"/>
    </row>
    <row r="702" spans="1:26" ht="15">
      <c r="A702" s="166"/>
      <c r="B702" s="167"/>
      <c r="C702" s="168"/>
      <c r="D702" s="169"/>
      <c r="E702" s="167"/>
      <c r="F702" s="167"/>
      <c r="G702" s="167"/>
      <c r="H702" s="173"/>
      <c r="I702" s="173"/>
      <c r="J702" s="173"/>
      <c r="K702" s="173"/>
      <c r="L702" s="173"/>
      <c r="M702" s="173"/>
      <c r="N702" s="173"/>
      <c r="O702" s="173"/>
      <c r="P702" s="173"/>
      <c r="Q702" s="173"/>
      <c r="R702" s="173"/>
      <c r="S702" s="173"/>
      <c r="T702" s="173"/>
      <c r="U702" s="173"/>
      <c r="V702" s="173"/>
      <c r="W702" s="173"/>
      <c r="X702" s="173"/>
      <c r="Y702" s="173"/>
      <c r="Z702" s="173"/>
    </row>
    <row r="703" spans="1:26" ht="15">
      <c r="A703" s="166"/>
      <c r="B703" s="167"/>
      <c r="C703" s="168"/>
      <c r="D703" s="169"/>
      <c r="E703" s="167"/>
      <c r="F703" s="167"/>
      <c r="G703" s="167"/>
      <c r="H703" s="173"/>
      <c r="I703" s="173"/>
      <c r="J703" s="173"/>
      <c r="K703" s="173"/>
      <c r="L703" s="173"/>
      <c r="M703" s="173"/>
      <c r="N703" s="173"/>
      <c r="O703" s="173"/>
      <c r="P703" s="173"/>
      <c r="Q703" s="173"/>
      <c r="R703" s="173"/>
      <c r="S703" s="173"/>
      <c r="T703" s="173"/>
      <c r="U703" s="173"/>
      <c r="V703" s="173"/>
      <c r="W703" s="173"/>
      <c r="X703" s="173"/>
      <c r="Y703" s="173"/>
      <c r="Z703" s="173"/>
    </row>
    <row r="704" spans="1:26" ht="15">
      <c r="A704" s="166"/>
      <c r="B704" s="167"/>
      <c r="C704" s="168"/>
      <c r="D704" s="169"/>
      <c r="E704" s="167"/>
      <c r="F704" s="167"/>
      <c r="G704" s="167"/>
      <c r="H704" s="173"/>
      <c r="I704" s="173"/>
      <c r="J704" s="173"/>
      <c r="K704" s="173"/>
      <c r="L704" s="173"/>
      <c r="M704" s="173"/>
      <c r="N704" s="173"/>
      <c r="O704" s="173"/>
      <c r="P704" s="173"/>
      <c r="Q704" s="173"/>
      <c r="R704" s="173"/>
      <c r="S704" s="173"/>
      <c r="T704" s="173"/>
      <c r="U704" s="173"/>
      <c r="V704" s="173"/>
      <c r="W704" s="173"/>
      <c r="X704" s="173"/>
      <c r="Y704" s="173"/>
      <c r="Z704" s="173"/>
    </row>
    <row r="705" spans="1:26" ht="15">
      <c r="A705" s="166"/>
      <c r="B705" s="167"/>
      <c r="C705" s="168"/>
      <c r="D705" s="169"/>
      <c r="E705" s="167"/>
      <c r="F705" s="167"/>
      <c r="G705" s="167"/>
      <c r="H705" s="173"/>
      <c r="I705" s="173"/>
      <c r="J705" s="173"/>
      <c r="K705" s="173"/>
      <c r="L705" s="173"/>
      <c r="M705" s="173"/>
      <c r="N705" s="173"/>
      <c r="O705" s="173"/>
      <c r="P705" s="173"/>
      <c r="Q705" s="173"/>
      <c r="R705" s="173"/>
      <c r="S705" s="173"/>
      <c r="T705" s="173"/>
      <c r="U705" s="173"/>
      <c r="V705" s="173"/>
      <c r="W705" s="173"/>
      <c r="X705" s="173"/>
      <c r="Y705" s="173"/>
      <c r="Z705" s="173"/>
    </row>
    <row r="706" spans="1:26" ht="15">
      <c r="A706" s="166"/>
      <c r="B706" s="167"/>
      <c r="C706" s="168"/>
      <c r="D706" s="169"/>
      <c r="E706" s="167"/>
      <c r="F706" s="167"/>
      <c r="G706" s="167"/>
      <c r="H706" s="173"/>
      <c r="I706" s="173"/>
      <c r="J706" s="173"/>
      <c r="K706" s="173"/>
      <c r="L706" s="173"/>
      <c r="M706" s="173"/>
      <c r="N706" s="173"/>
      <c r="O706" s="173"/>
      <c r="P706" s="173"/>
      <c r="Q706" s="173"/>
      <c r="R706" s="173"/>
      <c r="S706" s="173"/>
      <c r="T706" s="173"/>
      <c r="U706" s="173"/>
      <c r="V706" s="173"/>
      <c r="W706" s="173"/>
      <c r="X706" s="173"/>
      <c r="Y706" s="173"/>
      <c r="Z706" s="173"/>
    </row>
    <row r="707" spans="1:26" ht="15">
      <c r="A707" s="166"/>
      <c r="B707" s="167"/>
      <c r="C707" s="168"/>
      <c r="D707" s="169"/>
      <c r="E707" s="167"/>
      <c r="F707" s="167"/>
      <c r="G707" s="167"/>
      <c r="H707" s="173"/>
      <c r="I707" s="173"/>
      <c r="J707" s="173"/>
      <c r="K707" s="173"/>
      <c r="L707" s="173"/>
      <c r="M707" s="173"/>
      <c r="N707" s="173"/>
      <c r="O707" s="173"/>
      <c r="P707" s="173"/>
      <c r="Q707" s="173"/>
      <c r="R707" s="173"/>
      <c r="S707" s="173"/>
      <c r="T707" s="173"/>
      <c r="U707" s="173"/>
      <c r="V707" s="173"/>
      <c r="W707" s="173"/>
      <c r="X707" s="173"/>
      <c r="Y707" s="173"/>
      <c r="Z707" s="173"/>
    </row>
    <row r="708" spans="1:26" ht="15">
      <c r="A708" s="166"/>
      <c r="B708" s="167"/>
      <c r="C708" s="168"/>
      <c r="D708" s="169"/>
      <c r="E708" s="167"/>
      <c r="F708" s="167"/>
      <c r="G708" s="167"/>
      <c r="H708" s="173"/>
      <c r="I708" s="173"/>
      <c r="J708" s="173"/>
      <c r="K708" s="173"/>
      <c r="L708" s="173"/>
      <c r="M708" s="173"/>
      <c r="N708" s="173"/>
      <c r="O708" s="173"/>
      <c r="P708" s="173"/>
      <c r="Q708" s="173"/>
      <c r="R708" s="173"/>
      <c r="S708" s="173"/>
      <c r="T708" s="173"/>
      <c r="U708" s="173"/>
      <c r="V708" s="173"/>
      <c r="W708" s="173"/>
      <c r="X708" s="173"/>
      <c r="Y708" s="173"/>
      <c r="Z708" s="173"/>
    </row>
    <row r="709" spans="1:26" ht="15">
      <c r="A709" s="166"/>
      <c r="B709" s="167"/>
      <c r="C709" s="168"/>
      <c r="D709" s="169"/>
      <c r="E709" s="167"/>
      <c r="F709" s="167"/>
      <c r="G709" s="167"/>
      <c r="H709" s="173"/>
      <c r="I709" s="173"/>
      <c r="J709" s="173"/>
      <c r="K709" s="173"/>
      <c r="L709" s="173"/>
      <c r="M709" s="173"/>
      <c r="N709" s="173"/>
      <c r="O709" s="173"/>
      <c r="P709" s="173"/>
      <c r="Q709" s="173"/>
      <c r="R709" s="173"/>
      <c r="S709" s="173"/>
      <c r="T709" s="173"/>
      <c r="U709" s="173"/>
      <c r="V709" s="173"/>
      <c r="W709" s="173"/>
      <c r="X709" s="173"/>
      <c r="Y709" s="173"/>
      <c r="Z709" s="173"/>
    </row>
    <row r="710" spans="1:26" ht="15">
      <c r="A710" s="166"/>
      <c r="B710" s="167"/>
      <c r="C710" s="168"/>
      <c r="D710" s="169"/>
      <c r="E710" s="167"/>
      <c r="F710" s="167"/>
      <c r="G710" s="167"/>
      <c r="H710" s="173"/>
      <c r="I710" s="173"/>
      <c r="J710" s="173"/>
      <c r="K710" s="173"/>
      <c r="L710" s="173"/>
      <c r="M710" s="173"/>
      <c r="N710" s="173"/>
      <c r="O710" s="173"/>
      <c r="P710" s="173"/>
      <c r="Q710" s="173"/>
      <c r="R710" s="173"/>
      <c r="S710" s="173"/>
      <c r="T710" s="173"/>
      <c r="U710" s="173"/>
      <c r="V710" s="173"/>
      <c r="W710" s="173"/>
      <c r="X710" s="173"/>
      <c r="Y710" s="173"/>
      <c r="Z710" s="173"/>
    </row>
    <row r="711" spans="1:26" ht="15">
      <c r="A711" s="166"/>
      <c r="B711" s="167"/>
      <c r="C711" s="168"/>
      <c r="D711" s="169"/>
      <c r="E711" s="167"/>
      <c r="F711" s="167"/>
      <c r="G711" s="167"/>
      <c r="H711" s="173"/>
      <c r="I711" s="173"/>
      <c r="J711" s="173"/>
      <c r="K711" s="173"/>
      <c r="L711" s="173"/>
      <c r="M711" s="173"/>
      <c r="N711" s="173"/>
      <c r="O711" s="173"/>
      <c r="P711" s="173"/>
      <c r="Q711" s="173"/>
      <c r="R711" s="173"/>
      <c r="S711" s="173"/>
      <c r="T711" s="173"/>
      <c r="U711" s="173"/>
      <c r="V711" s="173"/>
      <c r="W711" s="173"/>
      <c r="X711" s="173"/>
      <c r="Y711" s="173"/>
      <c r="Z711" s="173"/>
    </row>
    <row r="712" spans="1:26" ht="15">
      <c r="A712" s="166"/>
      <c r="B712" s="167"/>
      <c r="C712" s="168"/>
      <c r="D712" s="169"/>
      <c r="E712" s="167"/>
      <c r="F712" s="167"/>
      <c r="G712" s="167"/>
      <c r="H712" s="173"/>
      <c r="I712" s="173"/>
      <c r="J712" s="173"/>
      <c r="K712" s="173"/>
      <c r="L712" s="173"/>
      <c r="M712" s="173"/>
      <c r="N712" s="173"/>
      <c r="O712" s="173"/>
      <c r="P712" s="173"/>
      <c r="Q712" s="173"/>
      <c r="R712" s="173"/>
      <c r="S712" s="173"/>
      <c r="T712" s="173"/>
      <c r="U712" s="173"/>
      <c r="V712" s="173"/>
      <c r="W712" s="173"/>
      <c r="X712" s="173"/>
      <c r="Y712" s="173"/>
      <c r="Z712" s="173"/>
    </row>
    <row r="713" spans="1:26" ht="15">
      <c r="A713" s="166"/>
      <c r="B713" s="167"/>
      <c r="C713" s="168"/>
      <c r="D713" s="169"/>
      <c r="E713" s="167"/>
      <c r="F713" s="167"/>
      <c r="G713" s="167"/>
      <c r="H713" s="173"/>
      <c r="I713" s="173"/>
      <c r="J713" s="173"/>
      <c r="K713" s="173"/>
      <c r="L713" s="173"/>
      <c r="M713" s="173"/>
      <c r="N713" s="173"/>
      <c r="O713" s="173"/>
      <c r="P713" s="173"/>
      <c r="Q713" s="173"/>
      <c r="R713" s="173"/>
      <c r="S713" s="173"/>
      <c r="T713" s="173"/>
      <c r="U713" s="173"/>
      <c r="V713" s="173"/>
      <c r="W713" s="173"/>
      <c r="X713" s="173"/>
      <c r="Y713" s="173"/>
      <c r="Z713" s="173"/>
    </row>
    <row r="714" spans="1:26" ht="15">
      <c r="A714" s="166"/>
      <c r="B714" s="167"/>
      <c r="C714" s="168"/>
      <c r="D714" s="169"/>
      <c r="E714" s="167"/>
      <c r="F714" s="167"/>
      <c r="G714" s="167"/>
      <c r="H714" s="173"/>
      <c r="I714" s="173"/>
      <c r="J714" s="173"/>
      <c r="K714" s="173"/>
      <c r="L714" s="173"/>
      <c r="M714" s="173"/>
      <c r="N714" s="173"/>
      <c r="O714" s="173"/>
      <c r="P714" s="173"/>
      <c r="Q714" s="173"/>
      <c r="R714" s="173"/>
      <c r="S714" s="173"/>
      <c r="T714" s="173"/>
      <c r="U714" s="173"/>
      <c r="V714" s="173"/>
      <c r="W714" s="173"/>
      <c r="X714" s="173"/>
      <c r="Y714" s="173"/>
      <c r="Z714" s="173"/>
    </row>
    <row r="715" spans="1:26" ht="15">
      <c r="A715" s="166"/>
      <c r="B715" s="167"/>
      <c r="C715" s="168"/>
      <c r="D715" s="169"/>
      <c r="E715" s="167"/>
      <c r="F715" s="167"/>
      <c r="G715" s="167"/>
      <c r="H715" s="173"/>
      <c r="I715" s="173"/>
      <c r="J715" s="173"/>
      <c r="K715" s="173"/>
      <c r="L715" s="173"/>
      <c r="M715" s="173"/>
      <c r="N715" s="173"/>
      <c r="O715" s="173"/>
      <c r="P715" s="173"/>
      <c r="Q715" s="173"/>
      <c r="R715" s="173"/>
      <c r="S715" s="173"/>
      <c r="T715" s="173"/>
      <c r="U715" s="173"/>
      <c r="V715" s="173"/>
      <c r="W715" s="173"/>
      <c r="X715" s="173"/>
      <c r="Y715" s="173"/>
      <c r="Z715" s="173"/>
    </row>
    <row r="716" spans="1:26" ht="15">
      <c r="A716" s="166"/>
      <c r="B716" s="167"/>
      <c r="C716" s="168"/>
      <c r="D716" s="169"/>
      <c r="E716" s="167"/>
      <c r="F716" s="167"/>
      <c r="G716" s="167"/>
      <c r="H716" s="173"/>
      <c r="I716" s="173"/>
      <c r="J716" s="173"/>
      <c r="K716" s="173"/>
      <c r="L716" s="173"/>
      <c r="M716" s="173"/>
      <c r="N716" s="173"/>
      <c r="O716" s="173"/>
      <c r="P716" s="173"/>
      <c r="Q716" s="173"/>
      <c r="R716" s="173"/>
      <c r="S716" s="173"/>
      <c r="T716" s="173"/>
      <c r="U716" s="173"/>
      <c r="V716" s="173"/>
      <c r="W716" s="173"/>
      <c r="X716" s="173"/>
      <c r="Y716" s="173"/>
      <c r="Z716" s="173"/>
    </row>
    <row r="717" spans="1:26" ht="15">
      <c r="A717" s="166"/>
      <c r="B717" s="167"/>
      <c r="C717" s="168"/>
      <c r="D717" s="169"/>
      <c r="E717" s="167"/>
      <c r="F717" s="167"/>
      <c r="G717" s="167"/>
      <c r="H717" s="173"/>
      <c r="I717" s="173"/>
      <c r="J717" s="173"/>
      <c r="K717" s="173"/>
      <c r="L717" s="173"/>
      <c r="M717" s="173"/>
      <c r="N717" s="173"/>
      <c r="O717" s="173"/>
      <c r="P717" s="173"/>
      <c r="Q717" s="173"/>
      <c r="R717" s="173"/>
      <c r="S717" s="173"/>
      <c r="T717" s="173"/>
      <c r="U717" s="173"/>
      <c r="V717" s="173"/>
      <c r="W717" s="173"/>
      <c r="X717" s="173"/>
      <c r="Y717" s="173"/>
      <c r="Z717" s="173"/>
    </row>
    <row r="718" spans="1:26" ht="15">
      <c r="A718" s="166"/>
      <c r="B718" s="167"/>
      <c r="C718" s="168"/>
      <c r="D718" s="169"/>
      <c r="E718" s="167"/>
      <c r="F718" s="167"/>
      <c r="G718" s="167"/>
      <c r="H718" s="173"/>
      <c r="I718" s="173"/>
      <c r="J718" s="173"/>
      <c r="K718" s="173"/>
      <c r="L718" s="173"/>
      <c r="M718" s="173"/>
      <c r="N718" s="173"/>
      <c r="O718" s="173"/>
      <c r="P718" s="173"/>
      <c r="Q718" s="173"/>
      <c r="R718" s="173"/>
      <c r="S718" s="173"/>
      <c r="T718" s="173"/>
      <c r="U718" s="173"/>
      <c r="V718" s="173"/>
      <c r="W718" s="173"/>
      <c r="X718" s="173"/>
      <c r="Y718" s="173"/>
      <c r="Z718" s="173"/>
    </row>
    <row r="719" spans="1:26" ht="15">
      <c r="A719" s="166"/>
      <c r="B719" s="167"/>
      <c r="C719" s="168"/>
      <c r="D719" s="169"/>
      <c r="E719" s="167"/>
      <c r="F719" s="167"/>
      <c r="G719" s="167"/>
      <c r="H719" s="173"/>
      <c r="I719" s="173"/>
      <c r="J719" s="173"/>
      <c r="K719" s="173"/>
      <c r="L719" s="173"/>
      <c r="M719" s="173"/>
      <c r="N719" s="173"/>
      <c r="O719" s="173"/>
      <c r="P719" s="173"/>
      <c r="Q719" s="173"/>
      <c r="R719" s="173"/>
      <c r="S719" s="173"/>
      <c r="T719" s="173"/>
      <c r="U719" s="173"/>
      <c r="V719" s="173"/>
      <c r="W719" s="173"/>
      <c r="X719" s="173"/>
      <c r="Y719" s="173"/>
      <c r="Z719" s="173"/>
    </row>
    <row r="720" spans="1:26" ht="15">
      <c r="A720" s="166"/>
      <c r="B720" s="167"/>
      <c r="C720" s="168"/>
      <c r="D720" s="169"/>
      <c r="E720" s="167"/>
      <c r="F720" s="167"/>
      <c r="G720" s="167"/>
      <c r="H720" s="173"/>
      <c r="I720" s="173"/>
      <c r="J720" s="173"/>
      <c r="K720" s="173"/>
      <c r="L720" s="173"/>
      <c r="M720" s="173"/>
      <c r="N720" s="173"/>
      <c r="O720" s="173"/>
      <c r="P720" s="173"/>
      <c r="Q720" s="173"/>
      <c r="R720" s="173"/>
      <c r="S720" s="173"/>
      <c r="T720" s="173"/>
      <c r="U720" s="173"/>
      <c r="V720" s="173"/>
      <c r="W720" s="173"/>
      <c r="X720" s="173"/>
      <c r="Y720" s="173"/>
      <c r="Z720" s="173"/>
    </row>
    <row r="721" spans="1:26" ht="15">
      <c r="A721" s="166"/>
      <c r="B721" s="167"/>
      <c r="C721" s="168"/>
      <c r="D721" s="169"/>
      <c r="E721" s="167"/>
      <c r="F721" s="167"/>
      <c r="G721" s="167"/>
      <c r="H721" s="173"/>
      <c r="I721" s="173"/>
      <c r="J721" s="173"/>
      <c r="K721" s="173"/>
      <c r="L721" s="173"/>
      <c r="M721" s="173"/>
      <c r="N721" s="173"/>
      <c r="O721" s="173"/>
      <c r="P721" s="173"/>
      <c r="Q721" s="173"/>
      <c r="R721" s="173"/>
      <c r="S721" s="173"/>
      <c r="T721" s="173"/>
      <c r="U721" s="173"/>
      <c r="V721" s="173"/>
      <c r="W721" s="173"/>
      <c r="X721" s="173"/>
      <c r="Y721" s="173"/>
      <c r="Z721" s="173"/>
    </row>
    <row r="722" spans="1:26" ht="15">
      <c r="A722" s="166"/>
      <c r="B722" s="167"/>
      <c r="C722" s="168"/>
      <c r="D722" s="169"/>
      <c r="E722" s="167"/>
      <c r="F722" s="167"/>
      <c r="G722" s="167"/>
      <c r="H722" s="173"/>
      <c r="I722" s="173"/>
      <c r="J722" s="173"/>
      <c r="K722" s="173"/>
      <c r="L722" s="173"/>
      <c r="M722" s="173"/>
      <c r="N722" s="173"/>
      <c r="O722" s="173"/>
      <c r="P722" s="173"/>
      <c r="Q722" s="173"/>
      <c r="R722" s="173"/>
      <c r="S722" s="173"/>
      <c r="T722" s="173"/>
      <c r="U722" s="173"/>
      <c r="V722" s="173"/>
      <c r="W722" s="173"/>
      <c r="X722" s="173"/>
      <c r="Y722" s="173"/>
      <c r="Z722" s="173"/>
    </row>
    <row r="723" spans="1:26" ht="15">
      <c r="A723" s="166"/>
      <c r="B723" s="167"/>
      <c r="C723" s="168"/>
      <c r="D723" s="169"/>
      <c r="E723" s="167"/>
      <c r="F723" s="167"/>
      <c r="G723" s="167"/>
      <c r="H723" s="173"/>
      <c r="I723" s="173"/>
      <c r="J723" s="173"/>
      <c r="K723" s="173"/>
      <c r="L723" s="173"/>
      <c r="M723" s="173"/>
      <c r="N723" s="173"/>
      <c r="O723" s="173"/>
      <c r="P723" s="173"/>
      <c r="Q723" s="173"/>
      <c r="R723" s="173"/>
      <c r="S723" s="173"/>
      <c r="T723" s="173"/>
      <c r="U723" s="173"/>
      <c r="V723" s="173"/>
      <c r="W723" s="173"/>
      <c r="X723" s="173"/>
      <c r="Y723" s="173"/>
      <c r="Z723" s="173"/>
    </row>
    <row r="724" spans="1:26" ht="15">
      <c r="A724" s="166"/>
      <c r="B724" s="167"/>
      <c r="C724" s="168"/>
      <c r="D724" s="169"/>
      <c r="E724" s="167"/>
      <c r="F724" s="167"/>
      <c r="G724" s="167"/>
      <c r="H724" s="173"/>
      <c r="I724" s="173"/>
      <c r="J724" s="173"/>
      <c r="K724" s="173"/>
      <c r="L724" s="173"/>
      <c r="M724" s="173"/>
      <c r="N724" s="173"/>
      <c r="O724" s="173"/>
      <c r="P724" s="173"/>
      <c r="Q724" s="173"/>
      <c r="R724" s="173"/>
      <c r="S724" s="173"/>
      <c r="T724" s="173"/>
      <c r="U724" s="173"/>
      <c r="V724" s="173"/>
      <c r="W724" s="173"/>
      <c r="X724" s="173"/>
      <c r="Y724" s="173"/>
      <c r="Z724" s="173"/>
    </row>
    <row r="725" spans="1:26" ht="15">
      <c r="A725" s="166"/>
      <c r="B725" s="167"/>
      <c r="C725" s="168"/>
      <c r="D725" s="169"/>
      <c r="E725" s="167"/>
      <c r="F725" s="167"/>
      <c r="G725" s="167"/>
      <c r="H725" s="173"/>
      <c r="I725" s="173"/>
      <c r="J725" s="173"/>
      <c r="K725" s="173"/>
      <c r="L725" s="173"/>
      <c r="M725" s="173"/>
      <c r="N725" s="173"/>
      <c r="O725" s="173"/>
      <c r="P725" s="173"/>
      <c r="Q725" s="173"/>
      <c r="R725" s="173"/>
      <c r="S725" s="173"/>
      <c r="T725" s="173"/>
      <c r="U725" s="173"/>
      <c r="V725" s="173"/>
      <c r="W725" s="173"/>
      <c r="X725" s="173"/>
      <c r="Y725" s="173"/>
      <c r="Z725" s="173"/>
    </row>
    <row r="726" spans="1:26" ht="15">
      <c r="A726" s="166"/>
      <c r="B726" s="167"/>
      <c r="C726" s="168"/>
      <c r="D726" s="169"/>
      <c r="E726" s="167"/>
      <c r="F726" s="167"/>
      <c r="G726" s="167"/>
      <c r="H726" s="173"/>
      <c r="I726" s="173"/>
      <c r="J726" s="173"/>
      <c r="K726" s="173"/>
      <c r="L726" s="173"/>
      <c r="M726" s="173"/>
      <c r="N726" s="173"/>
      <c r="O726" s="173"/>
      <c r="P726" s="173"/>
      <c r="Q726" s="173"/>
      <c r="R726" s="173"/>
      <c r="S726" s="173"/>
      <c r="T726" s="173"/>
      <c r="U726" s="173"/>
      <c r="V726" s="173"/>
      <c r="W726" s="173"/>
      <c r="X726" s="173"/>
      <c r="Y726" s="173"/>
      <c r="Z726" s="173"/>
    </row>
    <row r="727" spans="1:26" ht="15">
      <c r="A727" s="166"/>
      <c r="B727" s="167"/>
      <c r="C727" s="168"/>
      <c r="D727" s="169"/>
      <c r="E727" s="167"/>
      <c r="F727" s="167"/>
      <c r="G727" s="167"/>
      <c r="H727" s="173"/>
      <c r="I727" s="173"/>
      <c r="J727" s="173"/>
      <c r="K727" s="173"/>
      <c r="L727" s="173"/>
      <c r="M727" s="173"/>
      <c r="N727" s="173"/>
      <c r="O727" s="173"/>
      <c r="P727" s="173"/>
      <c r="Q727" s="173"/>
      <c r="R727" s="173"/>
      <c r="S727" s="173"/>
      <c r="T727" s="173"/>
      <c r="U727" s="173"/>
      <c r="V727" s="173"/>
      <c r="W727" s="173"/>
      <c r="X727" s="173"/>
      <c r="Y727" s="173"/>
      <c r="Z727" s="173"/>
    </row>
    <row r="728" spans="1:26" ht="15">
      <c r="A728" s="166"/>
      <c r="B728" s="167"/>
      <c r="C728" s="168"/>
      <c r="D728" s="169"/>
      <c r="E728" s="167"/>
      <c r="F728" s="167"/>
      <c r="G728" s="167"/>
      <c r="H728" s="173"/>
      <c r="I728" s="173"/>
      <c r="J728" s="173"/>
      <c r="K728" s="173"/>
      <c r="L728" s="173"/>
      <c r="M728" s="173"/>
      <c r="N728" s="173"/>
      <c r="O728" s="173"/>
      <c r="P728" s="173"/>
      <c r="Q728" s="173"/>
      <c r="R728" s="173"/>
      <c r="S728" s="173"/>
      <c r="T728" s="173"/>
      <c r="U728" s="173"/>
      <c r="V728" s="173"/>
      <c r="W728" s="173"/>
      <c r="X728" s="173"/>
      <c r="Y728" s="173"/>
      <c r="Z728" s="173"/>
    </row>
    <row r="729" spans="1:26" ht="15">
      <c r="A729" s="166"/>
      <c r="B729" s="167"/>
      <c r="C729" s="168"/>
      <c r="D729" s="169"/>
      <c r="E729" s="167"/>
      <c r="F729" s="167"/>
      <c r="G729" s="167"/>
      <c r="H729" s="173"/>
      <c r="I729" s="173"/>
      <c r="J729" s="173"/>
      <c r="K729" s="173"/>
      <c r="L729" s="173"/>
      <c r="M729" s="173"/>
      <c r="N729" s="173"/>
      <c r="O729" s="173"/>
      <c r="P729" s="173"/>
      <c r="Q729" s="173"/>
      <c r="R729" s="173"/>
      <c r="S729" s="173"/>
      <c r="T729" s="173"/>
      <c r="U729" s="173"/>
      <c r="V729" s="173"/>
      <c r="W729" s="173"/>
      <c r="X729" s="173"/>
      <c r="Y729" s="173"/>
      <c r="Z729" s="173"/>
    </row>
    <row r="730" spans="1:26" ht="15">
      <c r="A730" s="166"/>
      <c r="B730" s="167"/>
      <c r="C730" s="168"/>
      <c r="D730" s="169"/>
      <c r="E730" s="167"/>
      <c r="F730" s="167"/>
      <c r="G730" s="167"/>
      <c r="H730" s="173"/>
      <c r="I730" s="173"/>
      <c r="J730" s="173"/>
      <c r="K730" s="173"/>
      <c r="L730" s="173"/>
      <c r="M730" s="173"/>
      <c r="N730" s="173"/>
      <c r="O730" s="173"/>
      <c r="P730" s="173"/>
      <c r="Q730" s="173"/>
      <c r="R730" s="173"/>
      <c r="S730" s="173"/>
      <c r="T730" s="173"/>
      <c r="U730" s="173"/>
      <c r="V730" s="173"/>
      <c r="W730" s="173"/>
      <c r="X730" s="173"/>
      <c r="Y730" s="173"/>
      <c r="Z730" s="173"/>
    </row>
    <row r="731" spans="1:26" ht="15">
      <c r="A731" s="166"/>
      <c r="B731" s="167"/>
      <c r="C731" s="168"/>
      <c r="D731" s="169"/>
      <c r="E731" s="167"/>
      <c r="F731" s="167"/>
      <c r="G731" s="167"/>
      <c r="H731" s="173"/>
      <c r="I731" s="173"/>
      <c r="J731" s="173"/>
      <c r="K731" s="173"/>
      <c r="L731" s="173"/>
      <c r="M731" s="173"/>
      <c r="N731" s="173"/>
      <c r="O731" s="173"/>
      <c r="P731" s="173"/>
      <c r="Q731" s="173"/>
      <c r="R731" s="173"/>
      <c r="S731" s="173"/>
      <c r="T731" s="173"/>
      <c r="U731" s="173"/>
      <c r="V731" s="173"/>
      <c r="W731" s="173"/>
      <c r="X731" s="173"/>
      <c r="Y731" s="173"/>
      <c r="Z731" s="173"/>
    </row>
    <row r="732" spans="1:26" ht="15">
      <c r="A732" s="166"/>
      <c r="B732" s="167"/>
      <c r="C732" s="168"/>
      <c r="D732" s="169"/>
      <c r="E732" s="167"/>
      <c r="F732" s="167"/>
      <c r="G732" s="167"/>
      <c r="H732" s="173"/>
      <c r="I732" s="173"/>
      <c r="J732" s="173"/>
      <c r="K732" s="173"/>
      <c r="L732" s="173"/>
      <c r="M732" s="173"/>
      <c r="N732" s="173"/>
      <c r="O732" s="173"/>
      <c r="P732" s="173"/>
      <c r="Q732" s="173"/>
      <c r="R732" s="173"/>
      <c r="S732" s="173"/>
      <c r="T732" s="173"/>
      <c r="U732" s="173"/>
      <c r="V732" s="173"/>
      <c r="W732" s="173"/>
      <c r="X732" s="173"/>
      <c r="Y732" s="173"/>
      <c r="Z732" s="173"/>
    </row>
    <row r="733" spans="1:26" ht="15">
      <c r="A733" s="166"/>
      <c r="B733" s="167"/>
      <c r="C733" s="168"/>
      <c r="D733" s="169"/>
      <c r="E733" s="167"/>
      <c r="F733" s="167"/>
      <c r="G733" s="167"/>
      <c r="H733" s="173"/>
      <c r="I733" s="173"/>
      <c r="J733" s="173"/>
      <c r="K733" s="173"/>
      <c r="L733" s="173"/>
      <c r="M733" s="173"/>
      <c r="N733" s="173"/>
      <c r="O733" s="173"/>
      <c r="P733" s="173"/>
      <c r="Q733" s="173"/>
      <c r="R733" s="173"/>
      <c r="S733" s="173"/>
      <c r="T733" s="173"/>
      <c r="U733" s="173"/>
      <c r="V733" s="173"/>
      <c r="W733" s="173"/>
      <c r="X733" s="173"/>
      <c r="Y733" s="173"/>
      <c r="Z733" s="173"/>
    </row>
    <row r="734" spans="1:26" ht="15">
      <c r="A734" s="166"/>
      <c r="B734" s="167"/>
      <c r="C734" s="168"/>
      <c r="D734" s="169"/>
      <c r="E734" s="167"/>
      <c r="F734" s="167"/>
      <c r="G734" s="167"/>
      <c r="H734" s="173"/>
      <c r="I734" s="173"/>
      <c r="J734" s="173"/>
      <c r="K734" s="173"/>
      <c r="L734" s="173"/>
      <c r="M734" s="173"/>
      <c r="N734" s="173"/>
      <c r="O734" s="173"/>
      <c r="P734" s="173"/>
      <c r="Q734" s="173"/>
      <c r="R734" s="173"/>
      <c r="S734" s="173"/>
      <c r="T734" s="173"/>
      <c r="U734" s="173"/>
      <c r="V734" s="173"/>
      <c r="W734" s="173"/>
      <c r="X734" s="173"/>
      <c r="Y734" s="173"/>
      <c r="Z734" s="173"/>
    </row>
    <row r="735" spans="1:26" ht="15">
      <c r="A735" s="166"/>
      <c r="B735" s="167"/>
      <c r="C735" s="168"/>
      <c r="D735" s="169"/>
      <c r="E735" s="167"/>
      <c r="F735" s="167"/>
      <c r="G735" s="167"/>
      <c r="H735" s="173"/>
      <c r="I735" s="173"/>
      <c r="J735" s="173"/>
      <c r="K735" s="173"/>
      <c r="L735" s="173"/>
      <c r="M735" s="173"/>
      <c r="N735" s="173"/>
      <c r="O735" s="173"/>
      <c r="P735" s="173"/>
      <c r="Q735" s="173"/>
      <c r="R735" s="173"/>
      <c r="S735" s="173"/>
      <c r="T735" s="173"/>
      <c r="U735" s="173"/>
      <c r="V735" s="173"/>
      <c r="W735" s="173"/>
      <c r="X735" s="173"/>
      <c r="Y735" s="173"/>
      <c r="Z735" s="173"/>
    </row>
    <row r="736" spans="1:26" ht="15">
      <c r="A736" s="166"/>
      <c r="B736" s="167"/>
      <c r="C736" s="168"/>
      <c r="D736" s="169"/>
      <c r="E736" s="167"/>
      <c r="F736" s="167"/>
      <c r="G736" s="167"/>
      <c r="H736" s="173"/>
      <c r="I736" s="173"/>
      <c r="J736" s="173"/>
      <c r="K736" s="173"/>
      <c r="L736" s="173"/>
      <c r="M736" s="173"/>
      <c r="N736" s="173"/>
      <c r="O736" s="173"/>
      <c r="P736" s="173"/>
      <c r="Q736" s="173"/>
      <c r="R736" s="173"/>
      <c r="S736" s="173"/>
      <c r="T736" s="173"/>
      <c r="U736" s="173"/>
      <c r="V736" s="173"/>
      <c r="W736" s="173"/>
      <c r="X736" s="173"/>
      <c r="Y736" s="173"/>
      <c r="Z736" s="173"/>
    </row>
    <row r="737" spans="1:26" ht="15">
      <c r="A737" s="166"/>
      <c r="B737" s="167"/>
      <c r="C737" s="168"/>
      <c r="D737" s="169"/>
      <c r="E737" s="167"/>
      <c r="F737" s="167"/>
      <c r="G737" s="167"/>
      <c r="H737" s="173"/>
      <c r="I737" s="173"/>
      <c r="J737" s="173"/>
      <c r="K737" s="173"/>
      <c r="L737" s="173"/>
      <c r="M737" s="173"/>
      <c r="N737" s="173"/>
      <c r="O737" s="173"/>
      <c r="P737" s="173"/>
      <c r="Q737" s="173"/>
      <c r="R737" s="173"/>
      <c r="S737" s="173"/>
      <c r="T737" s="173"/>
      <c r="U737" s="173"/>
      <c r="V737" s="173"/>
      <c r="W737" s="173"/>
      <c r="X737" s="173"/>
      <c r="Y737" s="173"/>
      <c r="Z737" s="173"/>
    </row>
    <row r="738" spans="1:26" ht="15">
      <c r="A738" s="166"/>
      <c r="B738" s="167"/>
      <c r="C738" s="168"/>
      <c r="D738" s="169"/>
      <c r="E738" s="167"/>
      <c r="F738" s="167"/>
      <c r="G738" s="167"/>
      <c r="H738" s="173"/>
      <c r="I738" s="173"/>
      <c r="J738" s="173"/>
      <c r="K738" s="173"/>
      <c r="L738" s="173"/>
      <c r="M738" s="173"/>
      <c r="N738" s="173"/>
      <c r="O738" s="173"/>
      <c r="P738" s="173"/>
      <c r="Q738" s="173"/>
      <c r="R738" s="173"/>
      <c r="S738" s="173"/>
      <c r="T738" s="173"/>
      <c r="U738" s="173"/>
      <c r="V738" s="173"/>
      <c r="W738" s="173"/>
      <c r="X738" s="173"/>
      <c r="Y738" s="173"/>
      <c r="Z738" s="173"/>
    </row>
    <row r="739" spans="1:26" ht="15">
      <c r="A739" s="166"/>
      <c r="B739" s="167"/>
      <c r="C739" s="168"/>
      <c r="D739" s="169"/>
      <c r="E739" s="167"/>
      <c r="F739" s="167"/>
      <c r="G739" s="167"/>
      <c r="H739" s="173"/>
      <c r="I739" s="173"/>
      <c r="J739" s="173"/>
      <c r="K739" s="173"/>
      <c r="L739" s="173"/>
      <c r="M739" s="173"/>
      <c r="N739" s="173"/>
      <c r="O739" s="173"/>
      <c r="P739" s="173"/>
      <c r="Q739" s="173"/>
      <c r="R739" s="173"/>
      <c r="S739" s="173"/>
      <c r="T739" s="173"/>
      <c r="U739" s="173"/>
      <c r="V739" s="173"/>
      <c r="W739" s="173"/>
      <c r="X739" s="173"/>
      <c r="Y739" s="173"/>
      <c r="Z739" s="173"/>
    </row>
    <row r="740" spans="1:26" ht="15">
      <c r="A740" s="166"/>
      <c r="B740" s="167"/>
      <c r="C740" s="168"/>
      <c r="D740" s="169"/>
      <c r="E740" s="167"/>
      <c r="F740" s="167"/>
      <c r="G740" s="167"/>
      <c r="H740" s="173"/>
      <c r="I740" s="173"/>
      <c r="J740" s="173"/>
      <c r="K740" s="173"/>
      <c r="L740" s="173"/>
      <c r="M740" s="173"/>
      <c r="N740" s="173"/>
      <c r="O740" s="173"/>
      <c r="P740" s="173"/>
      <c r="Q740" s="173"/>
      <c r="R740" s="173"/>
      <c r="S740" s="173"/>
      <c r="T740" s="173"/>
      <c r="U740" s="173"/>
      <c r="V740" s="173"/>
      <c r="W740" s="173"/>
      <c r="X740" s="173"/>
      <c r="Y740" s="173"/>
      <c r="Z740" s="173"/>
    </row>
    <row r="741" spans="1:26" ht="15">
      <c r="A741" s="166"/>
      <c r="B741" s="167"/>
      <c r="C741" s="168"/>
      <c r="D741" s="169"/>
      <c r="E741" s="167"/>
      <c r="F741" s="167"/>
      <c r="G741" s="167"/>
      <c r="H741" s="173"/>
      <c r="I741" s="173"/>
      <c r="J741" s="173"/>
      <c r="K741" s="173"/>
      <c r="L741" s="173"/>
      <c r="M741" s="173"/>
      <c r="N741" s="173"/>
      <c r="O741" s="173"/>
      <c r="P741" s="173"/>
      <c r="Q741" s="173"/>
      <c r="R741" s="173"/>
      <c r="S741" s="173"/>
      <c r="T741" s="173"/>
      <c r="U741" s="173"/>
      <c r="V741" s="173"/>
      <c r="W741" s="173"/>
      <c r="X741" s="173"/>
      <c r="Y741" s="173"/>
      <c r="Z741" s="173"/>
    </row>
    <row r="742" spans="1:26" ht="15">
      <c r="A742" s="166"/>
      <c r="B742" s="167"/>
      <c r="C742" s="168"/>
      <c r="D742" s="169"/>
      <c r="E742" s="167"/>
      <c r="F742" s="167"/>
      <c r="G742" s="167"/>
      <c r="H742" s="173"/>
      <c r="I742" s="173"/>
      <c r="J742" s="173"/>
      <c r="K742" s="173"/>
      <c r="L742" s="173"/>
      <c r="M742" s="173"/>
      <c r="N742" s="173"/>
      <c r="O742" s="173"/>
      <c r="P742" s="173"/>
      <c r="Q742" s="173"/>
      <c r="R742" s="173"/>
      <c r="S742" s="173"/>
      <c r="T742" s="173"/>
      <c r="U742" s="173"/>
      <c r="V742" s="173"/>
      <c r="W742" s="173"/>
      <c r="X742" s="173"/>
      <c r="Y742" s="173"/>
      <c r="Z742" s="173"/>
    </row>
    <row r="743" spans="1:26" ht="15">
      <c r="A743" s="166"/>
      <c r="B743" s="167"/>
      <c r="C743" s="168"/>
      <c r="D743" s="169"/>
      <c r="E743" s="167"/>
      <c r="F743" s="167"/>
      <c r="G743" s="167"/>
      <c r="H743" s="173"/>
      <c r="I743" s="173"/>
      <c r="J743" s="173"/>
      <c r="K743" s="173"/>
      <c r="L743" s="173"/>
      <c r="M743" s="173"/>
      <c r="N743" s="173"/>
      <c r="O743" s="173"/>
      <c r="P743" s="173"/>
      <c r="Q743" s="173"/>
      <c r="R743" s="173"/>
      <c r="S743" s="173"/>
      <c r="T743" s="173"/>
      <c r="U743" s="173"/>
      <c r="V743" s="173"/>
      <c r="W743" s="173"/>
      <c r="X743" s="173"/>
      <c r="Y743" s="173"/>
      <c r="Z743" s="173"/>
    </row>
    <row r="744" spans="1:26" ht="15">
      <c r="A744" s="166"/>
      <c r="B744" s="167"/>
      <c r="C744" s="168"/>
      <c r="D744" s="169"/>
      <c r="E744" s="167"/>
      <c r="F744" s="167"/>
      <c r="G744" s="167"/>
      <c r="H744" s="173"/>
      <c r="I744" s="173"/>
      <c r="J744" s="173"/>
      <c r="K744" s="173"/>
      <c r="L744" s="173"/>
      <c r="M744" s="173"/>
      <c r="N744" s="173"/>
      <c r="O744" s="173"/>
      <c r="P744" s="173"/>
      <c r="Q744" s="173"/>
      <c r="R744" s="173"/>
      <c r="S744" s="173"/>
      <c r="T744" s="173"/>
      <c r="U744" s="173"/>
      <c r="V744" s="173"/>
      <c r="W744" s="173"/>
      <c r="X744" s="173"/>
      <c r="Y744" s="173"/>
      <c r="Z744" s="173"/>
    </row>
    <row r="745" spans="1:26" ht="15">
      <c r="A745" s="166"/>
      <c r="B745" s="167"/>
      <c r="C745" s="168"/>
      <c r="D745" s="169"/>
      <c r="E745" s="167"/>
      <c r="F745" s="167"/>
      <c r="G745" s="167"/>
      <c r="H745" s="173"/>
      <c r="I745" s="173"/>
      <c r="J745" s="173"/>
      <c r="K745" s="173"/>
      <c r="L745" s="173"/>
      <c r="M745" s="173"/>
      <c r="N745" s="173"/>
      <c r="O745" s="173"/>
      <c r="P745" s="173"/>
      <c r="Q745" s="173"/>
      <c r="R745" s="173"/>
      <c r="S745" s="173"/>
      <c r="T745" s="173"/>
      <c r="U745" s="173"/>
      <c r="V745" s="173"/>
      <c r="W745" s="173"/>
      <c r="X745" s="173"/>
      <c r="Y745" s="173"/>
      <c r="Z745" s="173"/>
    </row>
    <row r="746" spans="1:26" ht="15">
      <c r="A746" s="166"/>
      <c r="B746" s="167"/>
      <c r="C746" s="168"/>
      <c r="D746" s="169"/>
      <c r="E746" s="167"/>
      <c r="F746" s="167"/>
      <c r="G746" s="167"/>
      <c r="H746" s="173"/>
      <c r="I746" s="173"/>
      <c r="J746" s="173"/>
      <c r="K746" s="173"/>
      <c r="L746" s="173"/>
      <c r="M746" s="173"/>
      <c r="N746" s="173"/>
      <c r="O746" s="173"/>
      <c r="P746" s="173"/>
      <c r="Q746" s="173"/>
      <c r="R746" s="173"/>
      <c r="S746" s="173"/>
      <c r="T746" s="173"/>
      <c r="U746" s="173"/>
      <c r="V746" s="173"/>
      <c r="W746" s="173"/>
      <c r="X746" s="173"/>
      <c r="Y746" s="173"/>
      <c r="Z746" s="173"/>
    </row>
    <row r="747" spans="1:26" ht="15">
      <c r="A747" s="166"/>
      <c r="B747" s="167"/>
      <c r="C747" s="168"/>
      <c r="D747" s="169"/>
      <c r="E747" s="167"/>
      <c r="F747" s="167"/>
      <c r="G747" s="167"/>
      <c r="H747" s="173"/>
      <c r="I747" s="173"/>
      <c r="J747" s="173"/>
      <c r="K747" s="173"/>
      <c r="L747" s="173"/>
      <c r="M747" s="173"/>
      <c r="N747" s="173"/>
      <c r="O747" s="173"/>
      <c r="P747" s="173"/>
      <c r="Q747" s="173"/>
      <c r="R747" s="173"/>
      <c r="S747" s="173"/>
      <c r="T747" s="173"/>
      <c r="U747" s="173"/>
      <c r="V747" s="173"/>
      <c r="W747" s="173"/>
      <c r="X747" s="173"/>
      <c r="Y747" s="173"/>
      <c r="Z747" s="173"/>
    </row>
    <row r="748" spans="1:26" ht="15">
      <c r="A748" s="166"/>
      <c r="B748" s="167"/>
      <c r="C748" s="168"/>
      <c r="D748" s="169"/>
      <c r="E748" s="167"/>
      <c r="F748" s="167"/>
      <c r="G748" s="167"/>
      <c r="H748" s="173"/>
      <c r="I748" s="173"/>
      <c r="J748" s="173"/>
      <c r="K748" s="173"/>
      <c r="L748" s="173"/>
      <c r="M748" s="173"/>
      <c r="N748" s="173"/>
      <c r="O748" s="173"/>
      <c r="P748" s="173"/>
      <c r="Q748" s="173"/>
      <c r="R748" s="173"/>
      <c r="S748" s="173"/>
      <c r="T748" s="173"/>
      <c r="U748" s="173"/>
      <c r="V748" s="173"/>
      <c r="W748" s="173"/>
      <c r="X748" s="173"/>
      <c r="Y748" s="173"/>
      <c r="Z748" s="173"/>
    </row>
    <row r="749" spans="1:26" ht="15">
      <c r="A749" s="166"/>
      <c r="B749" s="167"/>
      <c r="C749" s="168"/>
      <c r="D749" s="169"/>
      <c r="E749" s="167"/>
      <c r="F749" s="167"/>
      <c r="G749" s="167"/>
      <c r="H749" s="173"/>
      <c r="I749" s="173"/>
      <c r="J749" s="173"/>
      <c r="K749" s="173"/>
      <c r="L749" s="173"/>
      <c r="M749" s="173"/>
      <c r="N749" s="173"/>
      <c r="O749" s="173"/>
      <c r="P749" s="173"/>
      <c r="Q749" s="173"/>
      <c r="R749" s="173"/>
      <c r="S749" s="173"/>
      <c r="T749" s="173"/>
      <c r="U749" s="173"/>
      <c r="V749" s="173"/>
      <c r="W749" s="173"/>
      <c r="X749" s="173"/>
      <c r="Y749" s="173"/>
      <c r="Z749" s="173"/>
    </row>
    <row r="750" spans="1:26" ht="15">
      <c r="A750" s="166"/>
      <c r="B750" s="167"/>
      <c r="C750" s="168"/>
      <c r="D750" s="169"/>
      <c r="E750" s="167"/>
      <c r="F750" s="167"/>
      <c r="G750" s="167"/>
      <c r="H750" s="173"/>
      <c r="I750" s="173"/>
      <c r="J750" s="173"/>
      <c r="K750" s="173"/>
      <c r="L750" s="173"/>
      <c r="M750" s="173"/>
      <c r="N750" s="173"/>
      <c r="O750" s="173"/>
      <c r="P750" s="173"/>
      <c r="Q750" s="173"/>
      <c r="R750" s="173"/>
      <c r="S750" s="173"/>
      <c r="T750" s="173"/>
      <c r="U750" s="173"/>
      <c r="V750" s="173"/>
      <c r="W750" s="173"/>
      <c r="X750" s="173"/>
      <c r="Y750" s="173"/>
      <c r="Z750" s="173"/>
    </row>
    <row r="751" spans="1:26" ht="15">
      <c r="A751" s="166"/>
      <c r="B751" s="167"/>
      <c r="C751" s="168"/>
      <c r="D751" s="169"/>
      <c r="E751" s="167"/>
      <c r="F751" s="167"/>
      <c r="G751" s="167"/>
      <c r="H751" s="173"/>
      <c r="I751" s="173"/>
      <c r="J751" s="173"/>
      <c r="K751" s="173"/>
      <c r="L751" s="173"/>
      <c r="M751" s="173"/>
      <c r="N751" s="173"/>
      <c r="O751" s="173"/>
      <c r="P751" s="173"/>
      <c r="Q751" s="173"/>
      <c r="R751" s="173"/>
      <c r="S751" s="173"/>
      <c r="T751" s="173"/>
      <c r="U751" s="173"/>
      <c r="V751" s="173"/>
      <c r="W751" s="173"/>
      <c r="X751" s="173"/>
      <c r="Y751" s="173"/>
      <c r="Z751" s="173"/>
    </row>
    <row r="752" spans="1:26" ht="15">
      <c r="A752" s="166"/>
      <c r="B752" s="167"/>
      <c r="C752" s="168"/>
      <c r="D752" s="169"/>
      <c r="E752" s="167"/>
      <c r="F752" s="167"/>
      <c r="G752" s="167"/>
      <c r="H752" s="173"/>
      <c r="I752" s="173"/>
      <c r="J752" s="173"/>
      <c r="K752" s="173"/>
      <c r="L752" s="173"/>
      <c r="M752" s="173"/>
      <c r="N752" s="173"/>
      <c r="O752" s="173"/>
      <c r="P752" s="173"/>
      <c r="Q752" s="173"/>
      <c r="R752" s="173"/>
      <c r="S752" s="173"/>
      <c r="T752" s="173"/>
      <c r="U752" s="173"/>
      <c r="V752" s="173"/>
      <c r="W752" s="173"/>
      <c r="X752" s="173"/>
      <c r="Y752" s="173"/>
      <c r="Z752" s="173"/>
    </row>
    <row r="753" spans="1:26" ht="15">
      <c r="A753" s="166"/>
      <c r="B753" s="167"/>
      <c r="C753" s="168"/>
      <c r="D753" s="169"/>
      <c r="E753" s="167"/>
      <c r="F753" s="167"/>
      <c r="G753" s="167"/>
      <c r="H753" s="173"/>
      <c r="I753" s="173"/>
      <c r="J753" s="173"/>
      <c r="K753" s="173"/>
      <c r="L753" s="173"/>
      <c r="M753" s="173"/>
      <c r="N753" s="173"/>
      <c r="O753" s="173"/>
      <c r="P753" s="173"/>
      <c r="Q753" s="173"/>
      <c r="R753" s="173"/>
      <c r="S753" s="173"/>
      <c r="T753" s="173"/>
      <c r="U753" s="173"/>
      <c r="V753" s="173"/>
      <c r="W753" s="173"/>
      <c r="X753" s="173"/>
      <c r="Y753" s="173"/>
      <c r="Z753" s="173"/>
    </row>
    <row r="754" spans="1:26" ht="15">
      <c r="A754" s="166"/>
      <c r="B754" s="167"/>
      <c r="C754" s="168"/>
      <c r="D754" s="169"/>
      <c r="E754" s="167"/>
      <c r="F754" s="167"/>
      <c r="G754" s="167"/>
      <c r="H754" s="173"/>
      <c r="I754" s="173"/>
      <c r="J754" s="173"/>
      <c r="K754" s="173"/>
      <c r="L754" s="173"/>
      <c r="M754" s="173"/>
      <c r="N754" s="173"/>
      <c r="O754" s="173"/>
      <c r="P754" s="173"/>
      <c r="Q754" s="173"/>
      <c r="R754" s="173"/>
      <c r="S754" s="173"/>
      <c r="T754" s="173"/>
      <c r="U754" s="173"/>
      <c r="V754" s="173"/>
      <c r="W754" s="173"/>
      <c r="X754" s="173"/>
      <c r="Y754" s="173"/>
      <c r="Z754" s="173"/>
    </row>
    <row r="755" spans="1:26" ht="15">
      <c r="A755" s="166"/>
      <c r="B755" s="167"/>
      <c r="C755" s="168"/>
      <c r="D755" s="169"/>
      <c r="E755" s="167"/>
      <c r="F755" s="167"/>
      <c r="G755" s="167"/>
      <c r="H755" s="173"/>
      <c r="I755" s="173"/>
      <c r="J755" s="173"/>
      <c r="K755" s="173"/>
      <c r="L755" s="173"/>
      <c r="M755" s="173"/>
      <c r="N755" s="173"/>
      <c r="O755" s="173"/>
      <c r="P755" s="173"/>
      <c r="Q755" s="173"/>
      <c r="R755" s="173"/>
      <c r="S755" s="173"/>
      <c r="T755" s="173"/>
      <c r="U755" s="173"/>
      <c r="V755" s="173"/>
      <c r="W755" s="173"/>
      <c r="X755" s="173"/>
      <c r="Y755" s="173"/>
      <c r="Z755" s="173"/>
    </row>
    <row r="756" spans="1:26" ht="15">
      <c r="A756" s="166"/>
      <c r="B756" s="167"/>
      <c r="C756" s="168"/>
      <c r="D756" s="169"/>
      <c r="E756" s="167"/>
      <c r="F756" s="167"/>
      <c r="G756" s="167"/>
      <c r="H756" s="173"/>
      <c r="I756" s="173"/>
      <c r="J756" s="173"/>
      <c r="K756" s="173"/>
      <c r="L756" s="173"/>
      <c r="M756" s="173"/>
      <c r="N756" s="173"/>
      <c r="O756" s="173"/>
      <c r="P756" s="173"/>
      <c r="Q756" s="173"/>
      <c r="R756" s="173"/>
      <c r="S756" s="173"/>
      <c r="T756" s="173"/>
      <c r="U756" s="173"/>
      <c r="V756" s="173"/>
      <c r="W756" s="173"/>
      <c r="X756" s="173"/>
      <c r="Y756" s="173"/>
      <c r="Z756" s="173"/>
    </row>
    <row r="757" spans="1:26" ht="15">
      <c r="A757" s="166"/>
      <c r="B757" s="167"/>
      <c r="C757" s="168"/>
      <c r="D757" s="169"/>
      <c r="E757" s="167"/>
      <c r="F757" s="167"/>
      <c r="G757" s="167"/>
      <c r="H757" s="173"/>
      <c r="I757" s="173"/>
      <c r="J757" s="173"/>
      <c r="K757" s="173"/>
      <c r="L757" s="173"/>
      <c r="M757" s="173"/>
      <c r="N757" s="173"/>
      <c r="O757" s="173"/>
      <c r="P757" s="173"/>
      <c r="Q757" s="173"/>
      <c r="R757" s="173"/>
      <c r="S757" s="173"/>
      <c r="T757" s="173"/>
      <c r="U757" s="173"/>
      <c r="V757" s="173"/>
      <c r="W757" s="173"/>
      <c r="X757" s="173"/>
      <c r="Y757" s="173"/>
      <c r="Z757" s="173"/>
    </row>
    <row r="758" spans="1:26" ht="15">
      <c r="A758" s="166"/>
      <c r="B758" s="167"/>
      <c r="C758" s="168"/>
      <c r="D758" s="169"/>
      <c r="E758" s="167"/>
      <c r="F758" s="167"/>
      <c r="G758" s="167"/>
      <c r="H758" s="173"/>
      <c r="I758" s="173"/>
      <c r="J758" s="173"/>
      <c r="K758" s="173"/>
      <c r="L758" s="173"/>
      <c r="M758" s="173"/>
      <c r="N758" s="173"/>
      <c r="O758" s="173"/>
      <c r="P758" s="173"/>
      <c r="Q758" s="173"/>
      <c r="R758" s="173"/>
      <c r="S758" s="173"/>
      <c r="T758" s="173"/>
      <c r="U758" s="173"/>
      <c r="V758" s="173"/>
      <c r="W758" s="173"/>
      <c r="X758" s="173"/>
      <c r="Y758" s="173"/>
      <c r="Z758" s="173"/>
    </row>
    <row r="759" spans="1:26" ht="15">
      <c r="A759" s="166"/>
      <c r="B759" s="167"/>
      <c r="C759" s="168"/>
      <c r="D759" s="169"/>
      <c r="E759" s="167"/>
      <c r="F759" s="167"/>
      <c r="G759" s="167"/>
      <c r="H759" s="173"/>
      <c r="I759" s="173"/>
      <c r="J759" s="173"/>
      <c r="K759" s="173"/>
      <c r="L759" s="173"/>
      <c r="M759" s="173"/>
      <c r="N759" s="173"/>
      <c r="O759" s="173"/>
      <c r="P759" s="173"/>
      <c r="Q759" s="173"/>
      <c r="R759" s="173"/>
      <c r="S759" s="173"/>
      <c r="T759" s="173"/>
      <c r="U759" s="173"/>
      <c r="V759" s="173"/>
      <c r="W759" s="173"/>
      <c r="X759" s="173"/>
      <c r="Y759" s="173"/>
      <c r="Z759" s="173"/>
    </row>
    <row r="760" spans="1:26" ht="15">
      <c r="A760" s="166"/>
      <c r="B760" s="167"/>
      <c r="C760" s="168"/>
      <c r="D760" s="169"/>
      <c r="E760" s="167"/>
      <c r="F760" s="167"/>
      <c r="G760" s="167"/>
      <c r="H760" s="173"/>
      <c r="I760" s="173"/>
      <c r="J760" s="173"/>
      <c r="K760" s="173"/>
      <c r="L760" s="173"/>
      <c r="M760" s="173"/>
      <c r="N760" s="173"/>
      <c r="O760" s="173"/>
      <c r="P760" s="173"/>
      <c r="Q760" s="173"/>
      <c r="R760" s="173"/>
      <c r="S760" s="173"/>
      <c r="T760" s="173"/>
      <c r="U760" s="173"/>
      <c r="V760" s="173"/>
      <c r="W760" s="173"/>
      <c r="X760" s="173"/>
      <c r="Y760" s="173"/>
      <c r="Z760" s="173"/>
    </row>
    <row r="761" spans="1:26" ht="15">
      <c r="A761" s="166"/>
      <c r="B761" s="167"/>
      <c r="C761" s="168"/>
      <c r="D761" s="169"/>
      <c r="E761" s="167"/>
      <c r="F761" s="167"/>
      <c r="G761" s="167"/>
      <c r="H761" s="173"/>
      <c r="I761" s="173"/>
      <c r="J761" s="173"/>
      <c r="K761" s="173"/>
      <c r="L761" s="173"/>
      <c r="M761" s="173"/>
      <c r="N761" s="173"/>
      <c r="O761" s="173"/>
      <c r="P761" s="173"/>
      <c r="Q761" s="173"/>
      <c r="R761" s="173"/>
      <c r="S761" s="173"/>
      <c r="T761" s="173"/>
      <c r="U761" s="173"/>
      <c r="V761" s="173"/>
      <c r="W761" s="173"/>
      <c r="X761" s="173"/>
      <c r="Y761" s="173"/>
      <c r="Z761" s="173"/>
    </row>
    <row r="762" spans="1:26" ht="15">
      <c r="A762" s="166"/>
      <c r="B762" s="167"/>
      <c r="C762" s="168"/>
      <c r="D762" s="169"/>
      <c r="E762" s="167"/>
      <c r="F762" s="167"/>
      <c r="G762" s="167"/>
      <c r="H762" s="173"/>
      <c r="I762" s="173"/>
      <c r="J762" s="173"/>
      <c r="K762" s="173"/>
      <c r="L762" s="173"/>
      <c r="M762" s="173"/>
      <c r="N762" s="173"/>
      <c r="O762" s="173"/>
      <c r="P762" s="173"/>
      <c r="Q762" s="173"/>
      <c r="R762" s="173"/>
      <c r="S762" s="173"/>
      <c r="T762" s="173"/>
      <c r="U762" s="173"/>
      <c r="V762" s="173"/>
      <c r="W762" s="173"/>
      <c r="X762" s="173"/>
      <c r="Y762" s="173"/>
      <c r="Z762" s="173"/>
    </row>
    <row r="763" spans="1:26" ht="15">
      <c r="A763" s="166"/>
      <c r="B763" s="167"/>
      <c r="C763" s="168"/>
      <c r="D763" s="169"/>
      <c r="E763" s="167"/>
      <c r="F763" s="167"/>
      <c r="G763" s="167"/>
      <c r="H763" s="173"/>
      <c r="I763" s="173"/>
      <c r="J763" s="173"/>
      <c r="K763" s="173"/>
      <c r="L763" s="173"/>
      <c r="M763" s="173"/>
      <c r="N763" s="173"/>
      <c r="O763" s="173"/>
      <c r="P763" s="173"/>
      <c r="Q763" s="173"/>
      <c r="R763" s="173"/>
      <c r="S763" s="173"/>
      <c r="T763" s="173"/>
      <c r="U763" s="173"/>
      <c r="V763" s="173"/>
      <c r="W763" s="173"/>
      <c r="X763" s="173"/>
      <c r="Y763" s="173"/>
      <c r="Z763" s="173"/>
    </row>
    <row r="764" spans="1:26" ht="15">
      <c r="A764" s="166"/>
      <c r="B764" s="167"/>
      <c r="C764" s="168"/>
      <c r="D764" s="169"/>
      <c r="E764" s="167"/>
      <c r="F764" s="167"/>
      <c r="G764" s="167"/>
      <c r="H764" s="173"/>
      <c r="I764" s="173"/>
      <c r="J764" s="173"/>
      <c r="K764" s="173"/>
      <c r="L764" s="173"/>
      <c r="M764" s="173"/>
      <c r="N764" s="173"/>
      <c r="O764" s="173"/>
      <c r="P764" s="173"/>
      <c r="Q764" s="173"/>
      <c r="R764" s="173"/>
      <c r="S764" s="173"/>
      <c r="T764" s="173"/>
      <c r="U764" s="173"/>
      <c r="V764" s="173"/>
      <c r="W764" s="173"/>
      <c r="X764" s="173"/>
      <c r="Y764" s="173"/>
      <c r="Z764" s="173"/>
    </row>
    <row r="765" spans="1:26" ht="15">
      <c r="A765" s="166"/>
      <c r="B765" s="167"/>
      <c r="C765" s="168"/>
      <c r="D765" s="169"/>
      <c r="E765" s="167"/>
      <c r="F765" s="167"/>
      <c r="G765" s="167"/>
      <c r="H765" s="173"/>
      <c r="I765" s="173"/>
      <c r="J765" s="173"/>
      <c r="K765" s="173"/>
      <c r="L765" s="173"/>
      <c r="M765" s="173"/>
      <c r="N765" s="173"/>
      <c r="O765" s="173"/>
      <c r="P765" s="173"/>
      <c r="Q765" s="173"/>
      <c r="R765" s="173"/>
      <c r="S765" s="173"/>
      <c r="T765" s="173"/>
      <c r="U765" s="173"/>
      <c r="V765" s="173"/>
      <c r="W765" s="173"/>
      <c r="X765" s="173"/>
      <c r="Y765" s="173"/>
      <c r="Z765" s="173"/>
    </row>
    <row r="766" spans="1:26" ht="15">
      <c r="A766" s="166"/>
      <c r="B766" s="167"/>
      <c r="C766" s="168"/>
      <c r="D766" s="169"/>
      <c r="E766" s="167"/>
      <c r="F766" s="167"/>
      <c r="G766" s="167"/>
      <c r="H766" s="173"/>
      <c r="I766" s="173"/>
      <c r="J766" s="173"/>
      <c r="K766" s="173"/>
      <c r="L766" s="173"/>
      <c r="M766" s="173"/>
      <c r="N766" s="173"/>
      <c r="O766" s="173"/>
      <c r="P766" s="173"/>
      <c r="Q766" s="173"/>
      <c r="R766" s="173"/>
      <c r="S766" s="173"/>
      <c r="T766" s="173"/>
      <c r="U766" s="173"/>
      <c r="V766" s="173"/>
      <c r="W766" s="173"/>
      <c r="X766" s="173"/>
      <c r="Y766" s="173"/>
      <c r="Z766" s="173"/>
    </row>
    <row r="767" spans="1:26" ht="15">
      <c r="A767" s="166"/>
      <c r="B767" s="167"/>
      <c r="C767" s="168"/>
      <c r="D767" s="169"/>
      <c r="E767" s="167"/>
      <c r="F767" s="167"/>
      <c r="G767" s="167"/>
      <c r="H767" s="173"/>
      <c r="I767" s="173"/>
      <c r="J767" s="173"/>
      <c r="K767" s="173"/>
      <c r="L767" s="173"/>
      <c r="M767" s="173"/>
      <c r="N767" s="173"/>
      <c r="O767" s="173"/>
      <c r="P767" s="173"/>
      <c r="Q767" s="173"/>
      <c r="R767" s="173"/>
      <c r="S767" s="173"/>
      <c r="T767" s="173"/>
      <c r="U767" s="173"/>
      <c r="V767" s="173"/>
      <c r="W767" s="173"/>
      <c r="X767" s="173"/>
      <c r="Y767" s="173"/>
      <c r="Z767" s="173"/>
    </row>
    <row r="768" spans="1:26" ht="15">
      <c r="A768" s="166"/>
      <c r="B768" s="167"/>
      <c r="C768" s="168"/>
      <c r="D768" s="169"/>
      <c r="E768" s="167"/>
      <c r="F768" s="167"/>
      <c r="G768" s="167"/>
      <c r="H768" s="173"/>
      <c r="I768" s="173"/>
      <c r="J768" s="173"/>
      <c r="K768" s="173"/>
      <c r="L768" s="173"/>
      <c r="M768" s="173"/>
      <c r="N768" s="173"/>
      <c r="O768" s="173"/>
      <c r="P768" s="173"/>
      <c r="Q768" s="173"/>
      <c r="R768" s="173"/>
      <c r="S768" s="173"/>
      <c r="T768" s="173"/>
      <c r="U768" s="173"/>
      <c r="V768" s="173"/>
      <c r="W768" s="173"/>
      <c r="X768" s="173"/>
      <c r="Y768" s="173"/>
      <c r="Z768" s="173"/>
    </row>
    <row r="769" spans="1:26" ht="15">
      <c r="A769" s="166"/>
      <c r="B769" s="167"/>
      <c r="C769" s="168"/>
      <c r="D769" s="169"/>
      <c r="E769" s="167"/>
      <c r="F769" s="167"/>
      <c r="G769" s="167"/>
      <c r="H769" s="173"/>
      <c r="I769" s="173"/>
      <c r="J769" s="173"/>
      <c r="K769" s="173"/>
      <c r="L769" s="173"/>
      <c r="M769" s="173"/>
      <c r="N769" s="173"/>
      <c r="O769" s="173"/>
      <c r="P769" s="173"/>
      <c r="Q769" s="173"/>
      <c r="R769" s="173"/>
      <c r="S769" s="173"/>
      <c r="T769" s="173"/>
      <c r="U769" s="173"/>
      <c r="V769" s="173"/>
      <c r="W769" s="173"/>
      <c r="X769" s="173"/>
      <c r="Y769" s="173"/>
      <c r="Z769" s="173"/>
    </row>
    <row r="770" spans="1:26" ht="15">
      <c r="A770" s="166"/>
      <c r="B770" s="167"/>
      <c r="C770" s="168"/>
      <c r="D770" s="169"/>
      <c r="E770" s="167"/>
      <c r="F770" s="167"/>
      <c r="G770" s="167"/>
      <c r="H770" s="173"/>
      <c r="I770" s="173"/>
      <c r="J770" s="173"/>
      <c r="K770" s="173"/>
      <c r="L770" s="173"/>
      <c r="M770" s="173"/>
      <c r="N770" s="173"/>
      <c r="O770" s="173"/>
      <c r="P770" s="173"/>
      <c r="Q770" s="173"/>
      <c r="R770" s="173"/>
      <c r="S770" s="173"/>
      <c r="T770" s="173"/>
      <c r="U770" s="173"/>
      <c r="V770" s="173"/>
      <c r="W770" s="173"/>
      <c r="X770" s="173"/>
      <c r="Y770" s="173"/>
      <c r="Z770" s="173"/>
    </row>
    <row r="771" spans="1:26" ht="15">
      <c r="A771" s="166"/>
      <c r="B771" s="167"/>
      <c r="C771" s="168"/>
      <c r="D771" s="169"/>
      <c r="E771" s="167"/>
      <c r="F771" s="167"/>
      <c r="G771" s="167"/>
      <c r="H771" s="173"/>
      <c r="I771" s="173"/>
      <c r="J771" s="173"/>
      <c r="K771" s="173"/>
      <c r="L771" s="173"/>
      <c r="M771" s="173"/>
      <c r="N771" s="173"/>
      <c r="O771" s="173"/>
      <c r="P771" s="173"/>
      <c r="Q771" s="173"/>
      <c r="R771" s="173"/>
      <c r="S771" s="173"/>
      <c r="T771" s="173"/>
      <c r="U771" s="173"/>
      <c r="V771" s="173"/>
      <c r="W771" s="173"/>
      <c r="X771" s="173"/>
      <c r="Y771" s="173"/>
      <c r="Z771" s="173"/>
    </row>
    <row r="772" spans="1:26" ht="15">
      <c r="A772" s="166"/>
      <c r="B772" s="167"/>
      <c r="C772" s="168"/>
      <c r="D772" s="169"/>
      <c r="E772" s="167"/>
      <c r="F772" s="167"/>
      <c r="G772" s="167"/>
      <c r="H772" s="173"/>
      <c r="I772" s="173"/>
      <c r="J772" s="173"/>
      <c r="K772" s="173"/>
      <c r="L772" s="173"/>
      <c r="M772" s="173"/>
      <c r="N772" s="173"/>
      <c r="O772" s="173"/>
      <c r="P772" s="173"/>
      <c r="Q772" s="173"/>
      <c r="R772" s="173"/>
      <c r="S772" s="173"/>
      <c r="T772" s="173"/>
      <c r="U772" s="173"/>
      <c r="V772" s="173"/>
      <c r="W772" s="173"/>
      <c r="X772" s="173"/>
      <c r="Y772" s="173"/>
      <c r="Z772" s="173"/>
    </row>
    <row r="773" spans="1:26" ht="15">
      <c r="A773" s="166"/>
      <c r="B773" s="167"/>
      <c r="C773" s="168"/>
      <c r="D773" s="169"/>
      <c r="E773" s="167"/>
      <c r="F773" s="167"/>
      <c r="G773" s="167"/>
      <c r="H773" s="173"/>
      <c r="I773" s="173"/>
      <c r="J773" s="173"/>
      <c r="K773" s="173"/>
      <c r="L773" s="173"/>
      <c r="M773" s="173"/>
      <c r="N773" s="173"/>
      <c r="O773" s="173"/>
      <c r="P773" s="173"/>
      <c r="Q773" s="173"/>
      <c r="R773" s="173"/>
      <c r="S773" s="173"/>
      <c r="T773" s="173"/>
      <c r="U773" s="173"/>
      <c r="V773" s="173"/>
      <c r="W773" s="173"/>
      <c r="X773" s="173"/>
      <c r="Y773" s="173"/>
      <c r="Z773" s="173"/>
    </row>
    <row r="774" spans="1:26" ht="15">
      <c r="A774" s="166"/>
      <c r="B774" s="167"/>
      <c r="C774" s="168"/>
      <c r="D774" s="169"/>
      <c r="E774" s="167"/>
      <c r="F774" s="167"/>
      <c r="G774" s="167"/>
      <c r="H774" s="173"/>
      <c r="I774" s="173"/>
      <c r="J774" s="173"/>
      <c r="K774" s="173"/>
      <c r="L774" s="173"/>
      <c r="M774" s="173"/>
      <c r="N774" s="173"/>
      <c r="O774" s="173"/>
      <c r="P774" s="173"/>
      <c r="Q774" s="173"/>
      <c r="R774" s="173"/>
      <c r="S774" s="173"/>
      <c r="T774" s="173"/>
      <c r="U774" s="173"/>
      <c r="V774" s="173"/>
      <c r="W774" s="173"/>
      <c r="X774" s="173"/>
      <c r="Y774" s="173"/>
      <c r="Z774" s="173"/>
    </row>
    <row r="775" spans="1:26" ht="15">
      <c r="A775" s="166"/>
      <c r="B775" s="167"/>
      <c r="C775" s="168"/>
      <c r="D775" s="169"/>
      <c r="E775" s="167"/>
      <c r="F775" s="167"/>
      <c r="G775" s="167"/>
      <c r="H775" s="173"/>
      <c r="I775" s="173"/>
      <c r="J775" s="173"/>
      <c r="K775" s="173"/>
      <c r="L775" s="173"/>
      <c r="M775" s="173"/>
      <c r="N775" s="173"/>
      <c r="O775" s="173"/>
      <c r="P775" s="173"/>
      <c r="Q775" s="173"/>
      <c r="R775" s="173"/>
      <c r="S775" s="173"/>
      <c r="T775" s="173"/>
      <c r="U775" s="173"/>
      <c r="V775" s="173"/>
      <c r="W775" s="173"/>
      <c r="X775" s="173"/>
      <c r="Y775" s="173"/>
      <c r="Z775" s="173"/>
    </row>
    <row r="776" spans="1:26" ht="15">
      <c r="A776" s="166"/>
      <c r="B776" s="167"/>
      <c r="C776" s="168"/>
      <c r="D776" s="169"/>
      <c r="E776" s="167"/>
      <c r="F776" s="167"/>
      <c r="G776" s="167"/>
      <c r="H776" s="173"/>
      <c r="I776" s="173"/>
      <c r="J776" s="173"/>
      <c r="K776" s="173"/>
      <c r="L776" s="173"/>
      <c r="M776" s="173"/>
      <c r="N776" s="173"/>
      <c r="O776" s="173"/>
      <c r="P776" s="173"/>
      <c r="Q776" s="173"/>
      <c r="R776" s="173"/>
      <c r="S776" s="173"/>
      <c r="T776" s="173"/>
      <c r="U776" s="173"/>
      <c r="V776" s="173"/>
      <c r="W776" s="173"/>
      <c r="X776" s="173"/>
      <c r="Y776" s="173"/>
      <c r="Z776" s="173"/>
    </row>
    <row r="777" spans="1:26" ht="15">
      <c r="A777" s="166"/>
      <c r="B777" s="167"/>
      <c r="C777" s="168"/>
      <c r="D777" s="169"/>
      <c r="E777" s="167"/>
      <c r="F777" s="167"/>
      <c r="G777" s="167"/>
      <c r="H777" s="173"/>
      <c r="I777" s="173"/>
      <c r="J777" s="173"/>
      <c r="K777" s="173"/>
      <c r="L777" s="173"/>
      <c r="M777" s="173"/>
      <c r="N777" s="173"/>
      <c r="O777" s="173"/>
      <c r="P777" s="173"/>
      <c r="Q777" s="173"/>
      <c r="R777" s="173"/>
      <c r="S777" s="173"/>
      <c r="T777" s="173"/>
      <c r="U777" s="173"/>
      <c r="V777" s="173"/>
      <c r="W777" s="173"/>
      <c r="X777" s="173"/>
      <c r="Y777" s="173"/>
      <c r="Z777" s="173"/>
    </row>
    <row r="778" spans="1:26" ht="15">
      <c r="A778" s="166"/>
      <c r="B778" s="167"/>
      <c r="C778" s="168"/>
      <c r="D778" s="169"/>
      <c r="E778" s="167"/>
      <c r="F778" s="167"/>
      <c r="G778" s="167"/>
      <c r="H778" s="173"/>
      <c r="I778" s="173"/>
      <c r="J778" s="173"/>
      <c r="K778" s="173"/>
      <c r="L778" s="173"/>
      <c r="M778" s="173"/>
      <c r="N778" s="173"/>
      <c r="O778" s="173"/>
      <c r="P778" s="173"/>
      <c r="Q778" s="173"/>
      <c r="R778" s="173"/>
      <c r="S778" s="173"/>
      <c r="T778" s="173"/>
      <c r="U778" s="173"/>
      <c r="V778" s="173"/>
      <c r="W778" s="173"/>
      <c r="X778" s="173"/>
      <c r="Y778" s="173"/>
      <c r="Z778" s="173"/>
    </row>
    <row r="779" spans="1:26" ht="15">
      <c r="A779" s="166"/>
      <c r="B779" s="167"/>
      <c r="C779" s="168"/>
      <c r="D779" s="169"/>
      <c r="E779" s="167"/>
      <c r="F779" s="167"/>
      <c r="G779" s="167"/>
      <c r="H779" s="173"/>
      <c r="I779" s="173"/>
      <c r="J779" s="173"/>
      <c r="K779" s="173"/>
      <c r="L779" s="173"/>
      <c r="M779" s="173"/>
      <c r="N779" s="173"/>
      <c r="O779" s="173"/>
      <c r="P779" s="173"/>
      <c r="Q779" s="173"/>
      <c r="R779" s="173"/>
      <c r="S779" s="173"/>
      <c r="T779" s="173"/>
      <c r="U779" s="173"/>
      <c r="V779" s="173"/>
      <c r="W779" s="173"/>
      <c r="X779" s="173"/>
      <c r="Y779" s="173"/>
      <c r="Z779" s="173"/>
    </row>
    <row r="780" spans="1:26" ht="15">
      <c r="A780" s="166"/>
      <c r="B780" s="167"/>
      <c r="C780" s="168"/>
      <c r="D780" s="169"/>
      <c r="E780" s="167"/>
      <c r="F780" s="167"/>
      <c r="G780" s="167"/>
      <c r="H780" s="173"/>
      <c r="I780" s="173"/>
      <c r="J780" s="173"/>
      <c r="K780" s="173"/>
      <c r="L780" s="173"/>
      <c r="M780" s="173"/>
      <c r="N780" s="173"/>
      <c r="O780" s="173"/>
      <c r="P780" s="173"/>
      <c r="Q780" s="173"/>
      <c r="R780" s="173"/>
      <c r="S780" s="173"/>
      <c r="T780" s="173"/>
      <c r="U780" s="173"/>
      <c r="V780" s="173"/>
      <c r="W780" s="173"/>
      <c r="X780" s="173"/>
      <c r="Y780" s="173"/>
      <c r="Z780" s="173"/>
    </row>
    <row r="781" spans="1:26" ht="15">
      <c r="A781" s="166"/>
      <c r="B781" s="167"/>
      <c r="C781" s="168"/>
      <c r="D781" s="169"/>
      <c r="E781" s="167"/>
      <c r="F781" s="167"/>
      <c r="G781" s="167"/>
      <c r="H781" s="173"/>
      <c r="I781" s="173"/>
      <c r="J781" s="173"/>
      <c r="K781" s="173"/>
      <c r="L781" s="173"/>
      <c r="M781" s="173"/>
      <c r="N781" s="173"/>
      <c r="O781" s="173"/>
      <c r="P781" s="173"/>
      <c r="Q781" s="173"/>
      <c r="R781" s="173"/>
      <c r="S781" s="173"/>
      <c r="T781" s="173"/>
      <c r="U781" s="173"/>
      <c r="V781" s="173"/>
      <c r="W781" s="173"/>
      <c r="X781" s="173"/>
      <c r="Y781" s="173"/>
      <c r="Z781" s="173"/>
    </row>
    <row r="782" spans="1:26" ht="15">
      <c r="A782" s="166"/>
      <c r="B782" s="167"/>
      <c r="C782" s="168"/>
      <c r="D782" s="169"/>
      <c r="E782" s="167"/>
      <c r="F782" s="167"/>
      <c r="G782" s="167"/>
      <c r="H782" s="173"/>
      <c r="I782" s="173"/>
      <c r="J782" s="173"/>
      <c r="K782" s="173"/>
      <c r="L782" s="173"/>
      <c r="M782" s="173"/>
      <c r="N782" s="173"/>
      <c r="O782" s="173"/>
      <c r="P782" s="173"/>
      <c r="Q782" s="173"/>
      <c r="R782" s="173"/>
      <c r="S782" s="173"/>
      <c r="T782" s="173"/>
      <c r="U782" s="173"/>
      <c r="V782" s="173"/>
      <c r="W782" s="173"/>
      <c r="X782" s="173"/>
      <c r="Y782" s="173"/>
      <c r="Z782" s="173"/>
    </row>
    <row r="783" spans="1:26" ht="15">
      <c r="A783" s="166"/>
      <c r="B783" s="167"/>
      <c r="C783" s="168"/>
      <c r="D783" s="169"/>
      <c r="E783" s="167"/>
      <c r="F783" s="167"/>
      <c r="G783" s="167"/>
      <c r="H783" s="173"/>
      <c r="I783" s="173"/>
      <c r="J783" s="173"/>
      <c r="K783" s="173"/>
      <c r="L783" s="173"/>
      <c r="M783" s="173"/>
      <c r="N783" s="173"/>
      <c r="O783" s="173"/>
      <c r="P783" s="173"/>
      <c r="Q783" s="173"/>
      <c r="R783" s="173"/>
      <c r="S783" s="173"/>
      <c r="T783" s="173"/>
      <c r="U783" s="173"/>
      <c r="V783" s="173"/>
      <c r="W783" s="173"/>
      <c r="X783" s="173"/>
      <c r="Y783" s="173"/>
      <c r="Z783" s="173"/>
    </row>
    <row r="784" spans="1:26" ht="15">
      <c r="A784" s="166"/>
      <c r="B784" s="167"/>
      <c r="C784" s="168"/>
      <c r="D784" s="169"/>
      <c r="E784" s="167"/>
      <c r="F784" s="167"/>
      <c r="G784" s="167"/>
      <c r="H784" s="173"/>
      <c r="I784" s="173"/>
      <c r="J784" s="173"/>
      <c r="K784" s="173"/>
      <c r="L784" s="173"/>
      <c r="M784" s="173"/>
      <c r="N784" s="173"/>
      <c r="O784" s="173"/>
      <c r="P784" s="173"/>
      <c r="Q784" s="173"/>
      <c r="R784" s="173"/>
      <c r="S784" s="173"/>
      <c r="T784" s="173"/>
      <c r="U784" s="173"/>
      <c r="V784" s="173"/>
      <c r="W784" s="173"/>
      <c r="X784" s="173"/>
      <c r="Y784" s="173"/>
      <c r="Z784" s="173"/>
    </row>
    <row r="785" spans="1:26" ht="15">
      <c r="A785" s="166"/>
      <c r="B785" s="167"/>
      <c r="C785" s="168"/>
      <c r="D785" s="169"/>
      <c r="E785" s="167"/>
      <c r="F785" s="167"/>
      <c r="G785" s="167"/>
      <c r="H785" s="173"/>
      <c r="I785" s="173"/>
      <c r="J785" s="173"/>
      <c r="K785" s="173"/>
      <c r="L785" s="173"/>
      <c r="M785" s="173"/>
      <c r="N785" s="173"/>
      <c r="O785" s="173"/>
      <c r="P785" s="173"/>
      <c r="Q785" s="173"/>
      <c r="R785" s="173"/>
      <c r="S785" s="173"/>
      <c r="T785" s="173"/>
      <c r="U785" s="173"/>
      <c r="V785" s="173"/>
      <c r="W785" s="173"/>
      <c r="X785" s="173"/>
      <c r="Y785" s="173"/>
      <c r="Z785" s="173"/>
    </row>
    <row r="786" spans="1:26" ht="15">
      <c r="A786" s="166"/>
      <c r="B786" s="167"/>
      <c r="C786" s="168"/>
      <c r="D786" s="169"/>
      <c r="E786" s="167"/>
      <c r="F786" s="167"/>
      <c r="G786" s="167"/>
      <c r="H786" s="173"/>
      <c r="I786" s="173"/>
      <c r="J786" s="173"/>
      <c r="K786" s="173"/>
      <c r="L786" s="173"/>
      <c r="M786" s="173"/>
      <c r="N786" s="173"/>
      <c r="O786" s="173"/>
      <c r="P786" s="173"/>
      <c r="Q786" s="173"/>
      <c r="R786" s="173"/>
      <c r="S786" s="173"/>
      <c r="T786" s="173"/>
      <c r="U786" s="173"/>
      <c r="V786" s="173"/>
      <c r="W786" s="173"/>
      <c r="X786" s="173"/>
      <c r="Y786" s="173"/>
      <c r="Z786" s="173"/>
    </row>
    <row r="787" spans="1:26" ht="15">
      <c r="A787" s="166"/>
      <c r="B787" s="167"/>
      <c r="C787" s="168"/>
      <c r="D787" s="169"/>
      <c r="E787" s="167"/>
      <c r="F787" s="167"/>
      <c r="G787" s="167"/>
      <c r="H787" s="173"/>
      <c r="I787" s="173"/>
      <c r="J787" s="173"/>
      <c r="K787" s="173"/>
      <c r="L787" s="173"/>
      <c r="M787" s="173"/>
      <c r="N787" s="173"/>
      <c r="O787" s="173"/>
      <c r="P787" s="173"/>
      <c r="Q787" s="173"/>
      <c r="R787" s="173"/>
      <c r="S787" s="173"/>
      <c r="T787" s="173"/>
      <c r="U787" s="173"/>
      <c r="V787" s="173"/>
      <c r="W787" s="173"/>
      <c r="X787" s="173"/>
      <c r="Y787" s="173"/>
      <c r="Z787" s="173"/>
    </row>
    <row r="788" spans="1:26" ht="15">
      <c r="A788" s="166"/>
      <c r="B788" s="167"/>
      <c r="C788" s="168"/>
      <c r="D788" s="169"/>
      <c r="E788" s="167"/>
      <c r="F788" s="167"/>
      <c r="G788" s="167"/>
      <c r="H788" s="173"/>
      <c r="I788" s="173"/>
      <c r="J788" s="173"/>
      <c r="K788" s="173"/>
      <c r="L788" s="173"/>
      <c r="M788" s="173"/>
      <c r="N788" s="173"/>
      <c r="O788" s="173"/>
      <c r="P788" s="173"/>
      <c r="Q788" s="173"/>
      <c r="R788" s="173"/>
      <c r="S788" s="173"/>
      <c r="T788" s="173"/>
      <c r="U788" s="173"/>
      <c r="V788" s="173"/>
      <c r="W788" s="173"/>
      <c r="X788" s="173"/>
      <c r="Y788" s="173"/>
      <c r="Z788" s="173"/>
    </row>
    <row r="789" spans="1:26" ht="15">
      <c r="A789" s="166"/>
      <c r="B789" s="167"/>
      <c r="C789" s="168"/>
      <c r="D789" s="169"/>
      <c r="E789" s="167"/>
      <c r="F789" s="167"/>
      <c r="G789" s="167"/>
      <c r="H789" s="173"/>
      <c r="I789" s="173"/>
      <c r="J789" s="173"/>
      <c r="K789" s="173"/>
      <c r="L789" s="173"/>
      <c r="M789" s="173"/>
      <c r="N789" s="173"/>
      <c r="O789" s="173"/>
      <c r="P789" s="173"/>
      <c r="Q789" s="173"/>
      <c r="R789" s="173"/>
      <c r="S789" s="173"/>
      <c r="T789" s="173"/>
      <c r="U789" s="173"/>
      <c r="V789" s="173"/>
      <c r="W789" s="173"/>
      <c r="X789" s="173"/>
      <c r="Y789" s="173"/>
      <c r="Z789" s="173"/>
    </row>
    <row r="790" spans="1:26" ht="15">
      <c r="A790" s="166"/>
      <c r="B790" s="167"/>
      <c r="C790" s="168"/>
      <c r="D790" s="169"/>
      <c r="E790" s="167"/>
      <c r="F790" s="167"/>
      <c r="G790" s="167"/>
      <c r="H790" s="173"/>
      <c r="I790" s="173"/>
      <c r="J790" s="173"/>
      <c r="K790" s="173"/>
      <c r="L790" s="173"/>
      <c r="M790" s="173"/>
      <c r="N790" s="173"/>
      <c r="O790" s="173"/>
      <c r="P790" s="173"/>
      <c r="Q790" s="173"/>
      <c r="R790" s="173"/>
      <c r="S790" s="173"/>
      <c r="T790" s="173"/>
      <c r="U790" s="173"/>
      <c r="V790" s="173"/>
      <c r="W790" s="173"/>
      <c r="X790" s="173"/>
      <c r="Y790" s="173"/>
      <c r="Z790" s="173"/>
    </row>
    <row r="791" spans="1:26" ht="15">
      <c r="A791" s="166"/>
      <c r="B791" s="167"/>
      <c r="C791" s="168"/>
      <c r="D791" s="169"/>
      <c r="E791" s="167"/>
      <c r="F791" s="167"/>
      <c r="G791" s="167"/>
      <c r="H791" s="173"/>
      <c r="I791" s="173"/>
      <c r="J791" s="173"/>
      <c r="K791" s="173"/>
      <c r="L791" s="173"/>
      <c r="M791" s="173"/>
      <c r="N791" s="173"/>
      <c r="O791" s="173"/>
      <c r="P791" s="173"/>
      <c r="Q791" s="173"/>
      <c r="R791" s="173"/>
      <c r="S791" s="173"/>
      <c r="T791" s="173"/>
      <c r="U791" s="173"/>
      <c r="V791" s="173"/>
      <c r="W791" s="173"/>
      <c r="X791" s="173"/>
      <c r="Y791" s="173"/>
      <c r="Z791" s="173"/>
    </row>
    <row r="792" spans="1:26" ht="15">
      <c r="A792" s="166"/>
      <c r="B792" s="167"/>
      <c r="C792" s="168"/>
      <c r="D792" s="169"/>
      <c r="E792" s="167"/>
      <c r="F792" s="167"/>
      <c r="G792" s="167"/>
      <c r="H792" s="173"/>
      <c r="I792" s="173"/>
      <c r="J792" s="173"/>
      <c r="K792" s="173"/>
      <c r="L792" s="173"/>
      <c r="M792" s="173"/>
      <c r="N792" s="173"/>
      <c r="O792" s="173"/>
      <c r="P792" s="173"/>
      <c r="Q792" s="173"/>
      <c r="R792" s="173"/>
      <c r="S792" s="173"/>
      <c r="T792" s="173"/>
      <c r="U792" s="173"/>
      <c r="V792" s="173"/>
      <c r="W792" s="173"/>
      <c r="X792" s="173"/>
      <c r="Y792" s="173"/>
      <c r="Z792" s="173"/>
    </row>
    <row r="793" spans="1:26" ht="15">
      <c r="A793" s="166"/>
      <c r="B793" s="167"/>
      <c r="C793" s="168"/>
      <c r="D793" s="169"/>
      <c r="E793" s="167"/>
      <c r="F793" s="167"/>
      <c r="G793" s="167"/>
      <c r="H793" s="173"/>
      <c r="I793" s="173"/>
      <c r="J793" s="173"/>
      <c r="K793" s="173"/>
      <c r="L793" s="173"/>
      <c r="M793" s="173"/>
      <c r="N793" s="173"/>
      <c r="O793" s="173"/>
      <c r="P793" s="173"/>
      <c r="Q793" s="173"/>
      <c r="R793" s="173"/>
      <c r="S793" s="173"/>
      <c r="T793" s="173"/>
      <c r="U793" s="173"/>
      <c r="V793" s="173"/>
      <c r="W793" s="173"/>
      <c r="X793" s="173"/>
      <c r="Y793" s="173"/>
      <c r="Z793" s="173"/>
    </row>
    <row r="794" spans="1:26" ht="15">
      <c r="A794" s="166"/>
      <c r="B794" s="167"/>
      <c r="C794" s="168"/>
      <c r="D794" s="169"/>
      <c r="E794" s="167"/>
      <c r="F794" s="167"/>
      <c r="G794" s="167"/>
      <c r="H794" s="173"/>
      <c r="I794" s="173"/>
      <c r="J794" s="173"/>
      <c r="K794" s="173"/>
      <c r="L794" s="173"/>
      <c r="M794" s="173"/>
      <c r="N794" s="173"/>
      <c r="O794" s="173"/>
      <c r="P794" s="173"/>
      <c r="Q794" s="173"/>
      <c r="R794" s="173"/>
      <c r="S794" s="173"/>
      <c r="T794" s="173"/>
      <c r="U794" s="173"/>
      <c r="V794" s="173"/>
      <c r="W794" s="173"/>
      <c r="X794" s="173"/>
      <c r="Y794" s="173"/>
      <c r="Z794" s="173"/>
    </row>
    <row r="795" spans="1:26" ht="15">
      <c r="A795" s="166"/>
      <c r="B795" s="167"/>
      <c r="C795" s="168"/>
      <c r="D795" s="169"/>
      <c r="E795" s="167"/>
      <c r="F795" s="167"/>
      <c r="G795" s="167"/>
      <c r="H795" s="173"/>
      <c r="I795" s="173"/>
      <c r="J795" s="173"/>
      <c r="K795" s="173"/>
      <c r="L795" s="173"/>
      <c r="M795" s="173"/>
      <c r="N795" s="173"/>
      <c r="O795" s="173"/>
      <c r="P795" s="173"/>
      <c r="Q795" s="173"/>
      <c r="R795" s="173"/>
      <c r="S795" s="173"/>
      <c r="T795" s="173"/>
      <c r="U795" s="173"/>
      <c r="V795" s="173"/>
      <c r="W795" s="173"/>
      <c r="X795" s="173"/>
      <c r="Y795" s="173"/>
      <c r="Z795" s="173"/>
    </row>
    <row r="796" spans="1:26" ht="15">
      <c r="A796" s="166"/>
      <c r="B796" s="167"/>
      <c r="C796" s="168"/>
      <c r="D796" s="169"/>
      <c r="E796" s="167"/>
      <c r="F796" s="167"/>
      <c r="G796" s="167"/>
      <c r="H796" s="173"/>
      <c r="I796" s="173"/>
      <c r="J796" s="173"/>
      <c r="K796" s="173"/>
      <c r="L796" s="173"/>
      <c r="M796" s="173"/>
      <c r="N796" s="173"/>
      <c r="O796" s="173"/>
      <c r="P796" s="173"/>
      <c r="Q796" s="173"/>
      <c r="R796" s="173"/>
      <c r="S796" s="173"/>
      <c r="T796" s="173"/>
      <c r="U796" s="173"/>
      <c r="V796" s="173"/>
      <c r="W796" s="173"/>
      <c r="X796" s="173"/>
      <c r="Y796" s="173"/>
      <c r="Z796" s="173"/>
    </row>
    <row r="797" spans="1:26" ht="15">
      <c r="A797" s="166"/>
      <c r="B797" s="167"/>
      <c r="C797" s="168"/>
      <c r="D797" s="169"/>
      <c r="E797" s="167"/>
      <c r="F797" s="167"/>
      <c r="G797" s="167"/>
      <c r="H797" s="173"/>
      <c r="I797" s="173"/>
      <c r="J797" s="173"/>
      <c r="K797" s="173"/>
      <c r="L797" s="173"/>
      <c r="M797" s="173"/>
      <c r="N797" s="173"/>
      <c r="O797" s="173"/>
      <c r="P797" s="173"/>
      <c r="Q797" s="173"/>
      <c r="R797" s="173"/>
      <c r="S797" s="173"/>
      <c r="T797" s="173"/>
      <c r="U797" s="173"/>
      <c r="V797" s="173"/>
      <c r="W797" s="173"/>
      <c r="X797" s="173"/>
      <c r="Y797" s="173"/>
      <c r="Z797" s="173"/>
    </row>
    <row r="798" spans="1:26" ht="15">
      <c r="A798" s="166"/>
      <c r="B798" s="167"/>
      <c r="C798" s="168"/>
      <c r="D798" s="169"/>
      <c r="E798" s="167"/>
      <c r="F798" s="167"/>
      <c r="G798" s="167"/>
      <c r="H798" s="173"/>
      <c r="I798" s="173"/>
      <c r="J798" s="173"/>
      <c r="K798" s="173"/>
      <c r="L798" s="173"/>
      <c r="M798" s="173"/>
      <c r="N798" s="173"/>
      <c r="O798" s="173"/>
      <c r="P798" s="173"/>
      <c r="Q798" s="173"/>
      <c r="R798" s="173"/>
      <c r="S798" s="173"/>
      <c r="T798" s="173"/>
      <c r="U798" s="173"/>
      <c r="V798" s="173"/>
      <c r="W798" s="173"/>
      <c r="X798" s="173"/>
      <c r="Y798" s="173"/>
      <c r="Z798" s="173"/>
    </row>
    <row r="799" spans="1:26" ht="15">
      <c r="A799" s="166"/>
      <c r="B799" s="167"/>
      <c r="C799" s="168"/>
      <c r="D799" s="169"/>
      <c r="E799" s="167"/>
      <c r="F799" s="167"/>
      <c r="G799" s="167"/>
      <c r="H799" s="173"/>
      <c r="I799" s="173"/>
      <c r="J799" s="173"/>
      <c r="K799" s="173"/>
      <c r="L799" s="173"/>
      <c r="M799" s="173"/>
      <c r="N799" s="173"/>
      <c r="O799" s="173"/>
      <c r="P799" s="173"/>
      <c r="Q799" s="173"/>
      <c r="R799" s="173"/>
      <c r="S799" s="173"/>
      <c r="T799" s="173"/>
      <c r="U799" s="173"/>
      <c r="V799" s="173"/>
      <c r="W799" s="173"/>
      <c r="X799" s="173"/>
      <c r="Y799" s="173"/>
      <c r="Z799" s="173"/>
    </row>
    <row r="800" spans="1:26" ht="15">
      <c r="A800" s="166"/>
      <c r="B800" s="167"/>
      <c r="C800" s="168"/>
      <c r="D800" s="169"/>
      <c r="E800" s="167"/>
      <c r="F800" s="167"/>
      <c r="G800" s="167"/>
      <c r="H800" s="173"/>
      <c r="I800" s="173"/>
      <c r="J800" s="173"/>
      <c r="K800" s="173"/>
      <c r="L800" s="173"/>
      <c r="M800" s="173"/>
      <c r="N800" s="173"/>
      <c r="O800" s="173"/>
      <c r="P800" s="173"/>
      <c r="Q800" s="173"/>
      <c r="R800" s="173"/>
      <c r="S800" s="173"/>
      <c r="T800" s="173"/>
      <c r="U800" s="173"/>
      <c r="V800" s="173"/>
      <c r="W800" s="173"/>
      <c r="X800" s="173"/>
      <c r="Y800" s="173"/>
      <c r="Z800" s="173"/>
    </row>
    <row r="801" spans="1:26" ht="15">
      <c r="A801" s="166"/>
      <c r="B801" s="167"/>
      <c r="C801" s="168"/>
      <c r="D801" s="169"/>
      <c r="E801" s="167"/>
      <c r="F801" s="167"/>
      <c r="G801" s="167"/>
      <c r="H801" s="173"/>
      <c r="I801" s="173"/>
      <c r="J801" s="173"/>
      <c r="K801" s="173"/>
      <c r="L801" s="173"/>
      <c r="M801" s="173"/>
      <c r="N801" s="173"/>
      <c r="O801" s="173"/>
      <c r="P801" s="173"/>
      <c r="Q801" s="173"/>
      <c r="R801" s="173"/>
      <c r="S801" s="173"/>
      <c r="T801" s="173"/>
      <c r="U801" s="173"/>
      <c r="V801" s="173"/>
      <c r="W801" s="173"/>
      <c r="X801" s="173"/>
      <c r="Y801" s="173"/>
      <c r="Z801" s="173"/>
    </row>
    <row r="802" spans="1:26" ht="15">
      <c r="A802" s="166"/>
      <c r="B802" s="167"/>
      <c r="C802" s="168"/>
      <c r="D802" s="169"/>
      <c r="E802" s="167"/>
      <c r="F802" s="167"/>
      <c r="G802" s="167"/>
      <c r="H802" s="173"/>
      <c r="I802" s="173"/>
      <c r="J802" s="173"/>
      <c r="K802" s="173"/>
      <c r="L802" s="173"/>
      <c r="M802" s="173"/>
      <c r="N802" s="173"/>
      <c r="O802" s="173"/>
      <c r="P802" s="173"/>
      <c r="Q802" s="173"/>
      <c r="R802" s="173"/>
      <c r="S802" s="173"/>
      <c r="T802" s="173"/>
      <c r="U802" s="173"/>
      <c r="V802" s="173"/>
      <c r="W802" s="173"/>
      <c r="X802" s="173"/>
      <c r="Y802" s="173"/>
      <c r="Z802" s="173"/>
    </row>
    <row r="803" spans="1:26" ht="15">
      <c r="A803" s="166"/>
      <c r="B803" s="167"/>
      <c r="C803" s="168"/>
      <c r="D803" s="169"/>
      <c r="E803" s="167"/>
      <c r="F803" s="167"/>
      <c r="G803" s="167"/>
      <c r="H803" s="173"/>
      <c r="I803" s="173"/>
      <c r="J803" s="173"/>
      <c r="K803" s="173"/>
      <c r="L803" s="173"/>
      <c r="M803" s="173"/>
      <c r="N803" s="173"/>
      <c r="O803" s="173"/>
      <c r="P803" s="173"/>
      <c r="Q803" s="173"/>
      <c r="R803" s="173"/>
      <c r="S803" s="173"/>
      <c r="T803" s="173"/>
      <c r="U803" s="173"/>
      <c r="V803" s="173"/>
      <c r="W803" s="173"/>
      <c r="X803" s="173"/>
      <c r="Y803" s="173"/>
      <c r="Z803" s="173"/>
    </row>
    <row r="804" spans="1:26" ht="15">
      <c r="A804" s="166"/>
      <c r="B804" s="167"/>
      <c r="C804" s="168"/>
      <c r="D804" s="169"/>
      <c r="E804" s="167"/>
      <c r="F804" s="167"/>
      <c r="G804" s="167"/>
      <c r="H804" s="173"/>
      <c r="I804" s="173"/>
      <c r="J804" s="173"/>
      <c r="K804" s="173"/>
      <c r="L804" s="173"/>
      <c r="M804" s="173"/>
      <c r="N804" s="173"/>
      <c r="O804" s="173"/>
      <c r="P804" s="173"/>
      <c r="Q804" s="173"/>
      <c r="R804" s="173"/>
      <c r="S804" s="173"/>
      <c r="T804" s="173"/>
      <c r="U804" s="173"/>
      <c r="V804" s="173"/>
      <c r="W804" s="173"/>
      <c r="X804" s="173"/>
      <c r="Y804" s="173"/>
      <c r="Z804" s="173"/>
    </row>
    <row r="805" spans="1:26" ht="15">
      <c r="A805" s="166"/>
      <c r="B805" s="167"/>
      <c r="C805" s="168"/>
      <c r="D805" s="169"/>
      <c r="E805" s="167"/>
      <c r="F805" s="167"/>
      <c r="G805" s="167"/>
      <c r="H805" s="173"/>
      <c r="I805" s="173"/>
      <c r="J805" s="173"/>
      <c r="K805" s="173"/>
      <c r="L805" s="173"/>
      <c r="M805" s="173"/>
      <c r="N805" s="173"/>
      <c r="O805" s="173"/>
      <c r="P805" s="173"/>
      <c r="Q805" s="173"/>
      <c r="R805" s="173"/>
      <c r="S805" s="173"/>
      <c r="T805" s="173"/>
      <c r="U805" s="173"/>
      <c r="V805" s="173"/>
      <c r="W805" s="173"/>
      <c r="X805" s="173"/>
      <c r="Y805" s="173"/>
      <c r="Z805" s="173"/>
    </row>
    <row r="806" spans="1:26" ht="15">
      <c r="A806" s="166"/>
      <c r="B806" s="167"/>
      <c r="C806" s="168"/>
      <c r="D806" s="169"/>
      <c r="E806" s="167"/>
      <c r="F806" s="167"/>
      <c r="G806" s="167"/>
      <c r="H806" s="173"/>
      <c r="I806" s="173"/>
      <c r="J806" s="173"/>
      <c r="K806" s="173"/>
      <c r="L806" s="173"/>
      <c r="M806" s="173"/>
      <c r="N806" s="173"/>
      <c r="O806" s="173"/>
      <c r="P806" s="173"/>
      <c r="Q806" s="173"/>
      <c r="R806" s="173"/>
      <c r="S806" s="173"/>
      <c r="T806" s="173"/>
      <c r="U806" s="173"/>
      <c r="V806" s="173"/>
      <c r="W806" s="173"/>
      <c r="X806" s="173"/>
      <c r="Y806" s="173"/>
      <c r="Z806" s="173"/>
    </row>
    <row r="807" spans="1:26" ht="15">
      <c r="A807" s="166"/>
      <c r="B807" s="167"/>
      <c r="C807" s="168"/>
      <c r="D807" s="169"/>
      <c r="E807" s="167"/>
      <c r="F807" s="167"/>
      <c r="G807" s="167"/>
      <c r="H807" s="173"/>
      <c r="I807" s="173"/>
      <c r="J807" s="173"/>
      <c r="K807" s="173"/>
      <c r="L807" s="173"/>
      <c r="M807" s="173"/>
      <c r="N807" s="173"/>
      <c r="O807" s="173"/>
      <c r="P807" s="173"/>
      <c r="Q807" s="173"/>
      <c r="R807" s="173"/>
      <c r="S807" s="173"/>
      <c r="T807" s="173"/>
      <c r="U807" s="173"/>
      <c r="V807" s="173"/>
      <c r="W807" s="173"/>
      <c r="X807" s="173"/>
      <c r="Y807" s="173"/>
      <c r="Z807" s="173"/>
    </row>
    <row r="808" spans="1:26" ht="15">
      <c r="A808" s="166"/>
      <c r="B808" s="167"/>
      <c r="C808" s="168"/>
      <c r="D808" s="169"/>
      <c r="E808" s="167"/>
      <c r="F808" s="167"/>
      <c r="G808" s="167"/>
      <c r="H808" s="173"/>
      <c r="I808" s="173"/>
      <c r="J808" s="173"/>
      <c r="K808" s="173"/>
      <c r="L808" s="173"/>
      <c r="M808" s="173"/>
      <c r="N808" s="173"/>
      <c r="O808" s="173"/>
      <c r="P808" s="173"/>
      <c r="Q808" s="173"/>
      <c r="R808" s="173"/>
      <c r="S808" s="173"/>
      <c r="T808" s="173"/>
      <c r="U808" s="173"/>
      <c r="V808" s="173"/>
      <c r="W808" s="173"/>
      <c r="X808" s="173"/>
      <c r="Y808" s="173"/>
      <c r="Z808" s="173"/>
    </row>
    <row r="809" spans="1:26" ht="15">
      <c r="A809" s="166"/>
      <c r="B809" s="167"/>
      <c r="C809" s="168"/>
      <c r="D809" s="169"/>
      <c r="E809" s="167"/>
      <c r="F809" s="167"/>
      <c r="G809" s="167"/>
      <c r="H809" s="173"/>
      <c r="I809" s="173"/>
      <c r="J809" s="173"/>
      <c r="K809" s="173"/>
      <c r="L809" s="173"/>
      <c r="M809" s="173"/>
      <c r="N809" s="173"/>
      <c r="O809" s="173"/>
      <c r="P809" s="173"/>
      <c r="Q809" s="173"/>
      <c r="R809" s="173"/>
      <c r="S809" s="173"/>
      <c r="T809" s="173"/>
      <c r="U809" s="173"/>
      <c r="V809" s="173"/>
      <c r="W809" s="173"/>
      <c r="X809" s="173"/>
      <c r="Y809" s="173"/>
      <c r="Z809" s="173"/>
    </row>
    <row r="810" spans="1:26" ht="15">
      <c r="A810" s="166"/>
      <c r="B810" s="167"/>
      <c r="C810" s="168"/>
      <c r="D810" s="169"/>
      <c r="E810" s="167"/>
      <c r="F810" s="167"/>
      <c r="G810" s="167"/>
      <c r="H810" s="173"/>
      <c r="I810" s="173"/>
      <c r="J810" s="173"/>
      <c r="K810" s="173"/>
      <c r="L810" s="173"/>
      <c r="M810" s="173"/>
      <c r="N810" s="173"/>
      <c r="O810" s="173"/>
      <c r="P810" s="173"/>
      <c r="Q810" s="173"/>
      <c r="R810" s="173"/>
      <c r="S810" s="173"/>
      <c r="T810" s="173"/>
      <c r="U810" s="173"/>
      <c r="V810" s="173"/>
      <c r="W810" s="173"/>
      <c r="X810" s="173"/>
      <c r="Y810" s="173"/>
      <c r="Z810" s="173"/>
    </row>
    <row r="811" spans="1:26" ht="15">
      <c r="A811" s="166"/>
      <c r="B811" s="167"/>
      <c r="C811" s="168"/>
      <c r="D811" s="169"/>
      <c r="E811" s="167"/>
      <c r="F811" s="167"/>
      <c r="G811" s="167"/>
      <c r="H811" s="173"/>
      <c r="I811" s="173"/>
      <c r="J811" s="173"/>
      <c r="K811" s="173"/>
      <c r="L811" s="173"/>
      <c r="M811" s="173"/>
      <c r="N811" s="173"/>
      <c r="O811" s="173"/>
      <c r="P811" s="173"/>
      <c r="Q811" s="173"/>
      <c r="R811" s="173"/>
      <c r="S811" s="173"/>
      <c r="T811" s="173"/>
      <c r="U811" s="173"/>
      <c r="V811" s="173"/>
      <c r="W811" s="173"/>
      <c r="X811" s="173"/>
      <c r="Y811" s="173"/>
      <c r="Z811" s="173"/>
    </row>
    <row r="812" spans="1:26" ht="15">
      <c r="A812" s="166"/>
      <c r="B812" s="167"/>
      <c r="C812" s="168"/>
      <c r="D812" s="169"/>
      <c r="E812" s="167"/>
      <c r="F812" s="167"/>
      <c r="G812" s="167"/>
      <c r="H812" s="173"/>
      <c r="I812" s="173"/>
      <c r="J812" s="173"/>
      <c r="K812" s="173"/>
      <c r="L812" s="173"/>
      <c r="M812" s="173"/>
      <c r="N812" s="173"/>
      <c r="O812" s="173"/>
      <c r="P812" s="173"/>
      <c r="Q812" s="173"/>
      <c r="R812" s="173"/>
      <c r="S812" s="173"/>
      <c r="T812" s="173"/>
      <c r="U812" s="173"/>
      <c r="V812" s="173"/>
      <c r="W812" s="173"/>
      <c r="X812" s="173"/>
      <c r="Y812" s="173"/>
      <c r="Z812" s="173"/>
    </row>
    <row r="813" spans="1:26" ht="15">
      <c r="A813" s="166"/>
      <c r="B813" s="167"/>
      <c r="C813" s="168"/>
      <c r="D813" s="169"/>
      <c r="E813" s="167"/>
      <c r="F813" s="167"/>
      <c r="G813" s="167"/>
      <c r="H813" s="173"/>
      <c r="I813" s="173"/>
      <c r="J813" s="173"/>
      <c r="K813" s="173"/>
      <c r="L813" s="173"/>
      <c r="M813" s="173"/>
      <c r="N813" s="173"/>
      <c r="O813" s="173"/>
      <c r="P813" s="173"/>
      <c r="Q813" s="173"/>
      <c r="R813" s="173"/>
      <c r="S813" s="173"/>
      <c r="T813" s="173"/>
      <c r="U813" s="173"/>
      <c r="V813" s="173"/>
      <c r="W813" s="173"/>
      <c r="X813" s="173"/>
      <c r="Y813" s="173"/>
      <c r="Z813" s="173"/>
    </row>
    <row r="814" spans="1:26" ht="15">
      <c r="A814" s="166"/>
      <c r="B814" s="167"/>
      <c r="C814" s="168"/>
      <c r="D814" s="169"/>
      <c r="E814" s="167"/>
      <c r="F814" s="167"/>
      <c r="G814" s="167"/>
      <c r="H814" s="173"/>
      <c r="I814" s="173"/>
      <c r="J814" s="173"/>
      <c r="K814" s="173"/>
      <c r="L814" s="173"/>
      <c r="M814" s="173"/>
      <c r="N814" s="173"/>
      <c r="O814" s="173"/>
      <c r="P814" s="173"/>
      <c r="Q814" s="173"/>
      <c r="R814" s="173"/>
      <c r="S814" s="173"/>
      <c r="T814" s="173"/>
      <c r="U814" s="173"/>
      <c r="V814" s="173"/>
      <c r="W814" s="173"/>
      <c r="X814" s="173"/>
      <c r="Y814" s="173"/>
      <c r="Z814" s="173"/>
    </row>
    <row r="815" spans="1:26" ht="15">
      <c r="A815" s="166"/>
      <c r="B815" s="167"/>
      <c r="C815" s="168"/>
      <c r="D815" s="169"/>
      <c r="E815" s="167"/>
      <c r="F815" s="167"/>
      <c r="G815" s="167"/>
      <c r="H815" s="173"/>
      <c r="I815" s="173"/>
      <c r="J815" s="173"/>
      <c r="K815" s="173"/>
      <c r="L815" s="173"/>
      <c r="M815" s="173"/>
      <c r="N815" s="173"/>
      <c r="O815" s="173"/>
      <c r="P815" s="173"/>
      <c r="Q815" s="173"/>
      <c r="R815" s="173"/>
      <c r="S815" s="173"/>
      <c r="T815" s="173"/>
      <c r="U815" s="173"/>
      <c r="V815" s="173"/>
      <c r="W815" s="173"/>
      <c r="X815" s="173"/>
      <c r="Y815" s="173"/>
      <c r="Z815" s="173"/>
    </row>
    <row r="816" spans="1:26" ht="15">
      <c r="A816" s="166"/>
      <c r="B816" s="167"/>
      <c r="C816" s="168"/>
      <c r="D816" s="169"/>
      <c r="E816" s="167"/>
      <c r="F816" s="167"/>
      <c r="G816" s="167"/>
      <c r="H816" s="173"/>
      <c r="I816" s="173"/>
      <c r="J816" s="173"/>
      <c r="K816" s="173"/>
      <c r="L816" s="173"/>
      <c r="M816" s="173"/>
      <c r="N816" s="173"/>
      <c r="O816" s="173"/>
      <c r="P816" s="173"/>
      <c r="Q816" s="173"/>
      <c r="R816" s="173"/>
      <c r="S816" s="173"/>
      <c r="T816" s="173"/>
      <c r="U816" s="173"/>
      <c r="V816" s="173"/>
      <c r="W816" s="173"/>
      <c r="X816" s="173"/>
      <c r="Y816" s="173"/>
      <c r="Z816" s="173"/>
    </row>
    <row r="817" spans="1:26" ht="15">
      <c r="A817" s="166"/>
      <c r="B817" s="167"/>
      <c r="C817" s="168"/>
      <c r="D817" s="169"/>
      <c r="E817" s="167"/>
      <c r="F817" s="167"/>
      <c r="G817" s="167"/>
      <c r="H817" s="173"/>
      <c r="I817" s="173"/>
      <c r="J817" s="173"/>
      <c r="K817" s="173"/>
      <c r="L817" s="173"/>
      <c r="M817" s="173"/>
      <c r="N817" s="173"/>
      <c r="O817" s="173"/>
      <c r="P817" s="173"/>
      <c r="Q817" s="173"/>
      <c r="R817" s="173"/>
      <c r="S817" s="173"/>
      <c r="T817" s="173"/>
      <c r="U817" s="173"/>
      <c r="V817" s="173"/>
      <c r="W817" s="173"/>
      <c r="X817" s="173"/>
      <c r="Y817" s="173"/>
      <c r="Z817" s="173"/>
    </row>
    <row r="818" spans="1:26" ht="15">
      <c r="A818" s="166"/>
      <c r="B818" s="167"/>
      <c r="C818" s="168"/>
      <c r="D818" s="169"/>
      <c r="E818" s="167"/>
      <c r="F818" s="167"/>
      <c r="G818" s="167"/>
      <c r="H818" s="173"/>
      <c r="I818" s="173"/>
      <c r="J818" s="173"/>
      <c r="K818" s="173"/>
      <c r="L818" s="173"/>
      <c r="M818" s="173"/>
      <c r="N818" s="173"/>
      <c r="O818" s="173"/>
      <c r="P818" s="173"/>
      <c r="Q818" s="173"/>
      <c r="R818" s="173"/>
      <c r="S818" s="173"/>
      <c r="T818" s="173"/>
      <c r="U818" s="173"/>
      <c r="V818" s="173"/>
      <c r="W818" s="173"/>
      <c r="X818" s="173"/>
      <c r="Y818" s="173"/>
      <c r="Z818" s="173"/>
    </row>
    <row r="819" spans="1:26" ht="15">
      <c r="A819" s="166"/>
      <c r="B819" s="167"/>
      <c r="C819" s="168"/>
      <c r="D819" s="169"/>
      <c r="E819" s="167"/>
      <c r="F819" s="167"/>
      <c r="G819" s="167"/>
      <c r="H819" s="173"/>
      <c r="I819" s="173"/>
      <c r="J819" s="173"/>
      <c r="K819" s="173"/>
      <c r="L819" s="173"/>
      <c r="M819" s="173"/>
      <c r="N819" s="173"/>
      <c r="O819" s="173"/>
      <c r="P819" s="173"/>
      <c r="Q819" s="173"/>
      <c r="R819" s="173"/>
      <c r="S819" s="173"/>
      <c r="T819" s="173"/>
      <c r="U819" s="173"/>
      <c r="V819" s="173"/>
      <c r="W819" s="173"/>
      <c r="X819" s="173"/>
      <c r="Y819" s="173"/>
      <c r="Z819" s="173"/>
    </row>
    <row r="820" spans="1:26" ht="15">
      <c r="A820" s="166"/>
      <c r="B820" s="167"/>
      <c r="C820" s="168"/>
      <c r="D820" s="169"/>
      <c r="E820" s="167"/>
      <c r="F820" s="167"/>
      <c r="G820" s="167"/>
      <c r="H820" s="173"/>
      <c r="I820" s="173"/>
      <c r="J820" s="173"/>
      <c r="K820" s="173"/>
      <c r="L820" s="173"/>
      <c r="M820" s="173"/>
      <c r="N820" s="173"/>
      <c r="O820" s="173"/>
      <c r="P820" s="173"/>
      <c r="Q820" s="173"/>
      <c r="R820" s="173"/>
      <c r="S820" s="173"/>
      <c r="T820" s="173"/>
      <c r="U820" s="173"/>
      <c r="V820" s="173"/>
      <c r="W820" s="173"/>
      <c r="X820" s="173"/>
      <c r="Y820" s="173"/>
      <c r="Z820" s="173"/>
    </row>
    <row r="821" spans="1:26" ht="15">
      <c r="A821" s="166"/>
      <c r="B821" s="167"/>
      <c r="C821" s="168"/>
      <c r="D821" s="169"/>
      <c r="E821" s="167"/>
      <c r="F821" s="167"/>
      <c r="G821" s="167"/>
      <c r="H821" s="173"/>
      <c r="I821" s="173"/>
      <c r="J821" s="173"/>
      <c r="K821" s="173"/>
      <c r="L821" s="173"/>
      <c r="M821" s="173"/>
      <c r="N821" s="173"/>
      <c r="O821" s="173"/>
      <c r="P821" s="173"/>
      <c r="Q821" s="173"/>
      <c r="R821" s="173"/>
      <c r="S821" s="173"/>
      <c r="T821" s="173"/>
      <c r="U821" s="173"/>
      <c r="V821" s="173"/>
      <c r="W821" s="173"/>
      <c r="X821" s="173"/>
      <c r="Y821" s="173"/>
      <c r="Z821" s="173"/>
    </row>
    <row r="822" spans="1:26" ht="15">
      <c r="A822" s="166"/>
      <c r="B822" s="167"/>
      <c r="C822" s="168"/>
      <c r="D822" s="169"/>
      <c r="E822" s="167"/>
      <c r="F822" s="167"/>
      <c r="G822" s="167"/>
      <c r="H822" s="173"/>
      <c r="I822" s="173"/>
      <c r="J822" s="173"/>
      <c r="K822" s="173"/>
      <c r="L822" s="173"/>
      <c r="M822" s="173"/>
      <c r="N822" s="173"/>
      <c r="O822" s="173"/>
      <c r="P822" s="173"/>
      <c r="Q822" s="173"/>
      <c r="R822" s="173"/>
      <c r="S822" s="173"/>
      <c r="T822" s="173"/>
      <c r="U822" s="173"/>
      <c r="V822" s="173"/>
      <c r="W822" s="173"/>
      <c r="X822" s="173"/>
      <c r="Y822" s="173"/>
      <c r="Z822" s="173"/>
    </row>
    <row r="823" spans="1:26" ht="15">
      <c r="A823" s="166"/>
      <c r="B823" s="167"/>
      <c r="C823" s="168"/>
      <c r="D823" s="169"/>
      <c r="E823" s="167"/>
      <c r="F823" s="167"/>
      <c r="G823" s="167"/>
      <c r="H823" s="173"/>
      <c r="I823" s="173"/>
      <c r="J823" s="173"/>
      <c r="K823" s="173"/>
      <c r="L823" s="173"/>
      <c r="M823" s="173"/>
      <c r="N823" s="173"/>
      <c r="O823" s="173"/>
      <c r="P823" s="173"/>
      <c r="Q823" s="173"/>
      <c r="R823" s="173"/>
      <c r="S823" s="173"/>
      <c r="T823" s="173"/>
      <c r="U823" s="173"/>
      <c r="V823" s="173"/>
      <c r="W823" s="173"/>
      <c r="X823" s="173"/>
      <c r="Y823" s="173"/>
      <c r="Z823" s="173"/>
    </row>
    <row r="824" spans="1:26" ht="15">
      <c r="A824" s="166"/>
      <c r="B824" s="167"/>
      <c r="C824" s="168"/>
      <c r="D824" s="169"/>
      <c r="E824" s="167"/>
      <c r="F824" s="167"/>
      <c r="G824" s="167"/>
      <c r="H824" s="173"/>
      <c r="I824" s="173"/>
      <c r="J824" s="173"/>
      <c r="K824" s="173"/>
      <c r="L824" s="173"/>
      <c r="M824" s="173"/>
      <c r="N824" s="173"/>
      <c r="O824" s="173"/>
      <c r="P824" s="173"/>
      <c r="Q824" s="173"/>
      <c r="R824" s="173"/>
      <c r="S824" s="173"/>
      <c r="T824" s="173"/>
      <c r="U824" s="173"/>
      <c r="V824" s="173"/>
      <c r="W824" s="173"/>
      <c r="X824" s="173"/>
      <c r="Y824" s="173"/>
      <c r="Z824" s="173"/>
    </row>
    <row r="825" spans="1:26" ht="15">
      <c r="A825" s="166"/>
      <c r="B825" s="167"/>
      <c r="C825" s="168"/>
      <c r="D825" s="169"/>
      <c r="E825" s="167"/>
      <c r="F825" s="167"/>
      <c r="G825" s="167"/>
      <c r="H825" s="173"/>
      <c r="I825" s="173"/>
      <c r="J825" s="173"/>
      <c r="K825" s="173"/>
      <c r="L825" s="173"/>
      <c r="M825" s="173"/>
      <c r="N825" s="173"/>
      <c r="O825" s="173"/>
      <c r="P825" s="173"/>
      <c r="Q825" s="173"/>
      <c r="R825" s="173"/>
      <c r="S825" s="173"/>
      <c r="T825" s="173"/>
      <c r="U825" s="173"/>
      <c r="V825" s="173"/>
      <c r="W825" s="173"/>
      <c r="X825" s="173"/>
      <c r="Y825" s="173"/>
      <c r="Z825" s="173"/>
    </row>
    <row r="826" spans="1:26" ht="15">
      <c r="A826" s="166"/>
      <c r="B826" s="167"/>
      <c r="C826" s="168"/>
      <c r="D826" s="169"/>
      <c r="E826" s="167"/>
      <c r="F826" s="167"/>
      <c r="G826" s="167"/>
      <c r="H826" s="173"/>
      <c r="I826" s="173"/>
      <c r="J826" s="173"/>
      <c r="K826" s="173"/>
      <c r="L826" s="173"/>
      <c r="M826" s="173"/>
      <c r="N826" s="173"/>
      <c r="O826" s="173"/>
      <c r="P826" s="173"/>
      <c r="Q826" s="173"/>
      <c r="R826" s="173"/>
      <c r="S826" s="173"/>
      <c r="T826" s="173"/>
      <c r="U826" s="173"/>
      <c r="V826" s="173"/>
      <c r="W826" s="173"/>
      <c r="X826" s="173"/>
      <c r="Y826" s="173"/>
      <c r="Z826" s="173"/>
    </row>
    <row r="827" spans="1:26" ht="15">
      <c r="A827" s="166"/>
      <c r="B827" s="167"/>
      <c r="C827" s="168"/>
      <c r="D827" s="169"/>
      <c r="E827" s="167"/>
      <c r="F827" s="167"/>
      <c r="G827" s="167"/>
      <c r="H827" s="173"/>
      <c r="I827" s="173"/>
      <c r="J827" s="173"/>
      <c r="K827" s="173"/>
      <c r="L827" s="173"/>
      <c r="M827" s="173"/>
      <c r="N827" s="173"/>
      <c r="O827" s="173"/>
      <c r="P827" s="173"/>
      <c r="Q827" s="173"/>
      <c r="R827" s="173"/>
      <c r="S827" s="173"/>
      <c r="T827" s="173"/>
      <c r="U827" s="173"/>
      <c r="V827" s="173"/>
      <c r="W827" s="173"/>
      <c r="X827" s="173"/>
      <c r="Y827" s="173"/>
      <c r="Z827" s="173"/>
    </row>
    <row r="828" spans="1:26" ht="15">
      <c r="A828" s="166"/>
      <c r="B828" s="167"/>
      <c r="C828" s="168"/>
      <c r="D828" s="169"/>
      <c r="E828" s="167"/>
      <c r="F828" s="167"/>
      <c r="G828" s="167"/>
      <c r="H828" s="173"/>
      <c r="I828" s="173"/>
      <c r="J828" s="173"/>
      <c r="K828" s="173"/>
      <c r="L828" s="173"/>
      <c r="M828" s="173"/>
      <c r="N828" s="173"/>
      <c r="O828" s="173"/>
      <c r="P828" s="173"/>
      <c r="Q828" s="173"/>
      <c r="R828" s="173"/>
      <c r="S828" s="173"/>
      <c r="T828" s="173"/>
      <c r="U828" s="173"/>
      <c r="V828" s="173"/>
      <c r="W828" s="173"/>
      <c r="X828" s="173"/>
      <c r="Y828" s="173"/>
      <c r="Z828" s="173"/>
    </row>
    <row r="829" spans="1:26" ht="15">
      <c r="A829" s="166"/>
      <c r="B829" s="167"/>
      <c r="C829" s="168"/>
      <c r="D829" s="169"/>
      <c r="E829" s="167"/>
      <c r="F829" s="167"/>
      <c r="G829" s="167"/>
      <c r="H829" s="173"/>
      <c r="I829" s="173"/>
      <c r="J829" s="173"/>
      <c r="K829" s="173"/>
      <c r="L829" s="173"/>
      <c r="M829" s="173"/>
      <c r="N829" s="173"/>
      <c r="O829" s="173"/>
      <c r="P829" s="173"/>
      <c r="Q829" s="173"/>
      <c r="R829" s="173"/>
      <c r="S829" s="173"/>
      <c r="T829" s="173"/>
      <c r="U829" s="173"/>
      <c r="V829" s="173"/>
      <c r="W829" s="173"/>
      <c r="X829" s="173"/>
      <c r="Y829" s="173"/>
      <c r="Z829" s="173"/>
    </row>
    <row r="830" spans="1:26" ht="15">
      <c r="A830" s="166"/>
      <c r="B830" s="167"/>
      <c r="C830" s="168"/>
      <c r="D830" s="169"/>
      <c r="E830" s="167"/>
      <c r="F830" s="167"/>
      <c r="G830" s="167"/>
      <c r="H830" s="173"/>
      <c r="I830" s="173"/>
      <c r="J830" s="173"/>
      <c r="K830" s="173"/>
      <c r="L830" s="173"/>
      <c r="M830" s="173"/>
      <c r="N830" s="173"/>
      <c r="O830" s="173"/>
      <c r="P830" s="173"/>
      <c r="Q830" s="173"/>
      <c r="R830" s="173"/>
      <c r="S830" s="173"/>
      <c r="T830" s="173"/>
      <c r="U830" s="173"/>
      <c r="V830" s="173"/>
      <c r="W830" s="173"/>
      <c r="X830" s="173"/>
      <c r="Y830" s="173"/>
      <c r="Z830" s="173"/>
    </row>
    <row r="831" spans="1:26" ht="15">
      <c r="A831" s="166"/>
      <c r="B831" s="167"/>
      <c r="C831" s="168"/>
      <c r="D831" s="169"/>
      <c r="E831" s="167"/>
      <c r="F831" s="167"/>
      <c r="G831" s="167"/>
      <c r="H831" s="173"/>
      <c r="I831" s="173"/>
      <c r="J831" s="173"/>
      <c r="K831" s="173"/>
      <c r="L831" s="173"/>
      <c r="M831" s="173"/>
      <c r="N831" s="173"/>
      <c r="O831" s="173"/>
      <c r="P831" s="173"/>
      <c r="Q831" s="173"/>
      <c r="R831" s="173"/>
      <c r="S831" s="173"/>
      <c r="T831" s="173"/>
      <c r="U831" s="173"/>
      <c r="V831" s="173"/>
      <c r="W831" s="173"/>
      <c r="X831" s="173"/>
      <c r="Y831" s="173"/>
      <c r="Z831" s="173"/>
    </row>
    <row r="832" spans="1:26" ht="15">
      <c r="A832" s="166"/>
      <c r="B832" s="167"/>
      <c r="C832" s="168"/>
      <c r="D832" s="169"/>
      <c r="E832" s="167"/>
      <c r="F832" s="167"/>
      <c r="G832" s="167"/>
      <c r="H832" s="173"/>
      <c r="I832" s="173"/>
      <c r="J832" s="173"/>
      <c r="K832" s="173"/>
      <c r="L832" s="173"/>
      <c r="M832" s="173"/>
      <c r="N832" s="173"/>
      <c r="O832" s="173"/>
      <c r="P832" s="173"/>
      <c r="Q832" s="173"/>
      <c r="R832" s="173"/>
      <c r="S832" s="173"/>
      <c r="T832" s="173"/>
      <c r="U832" s="173"/>
      <c r="V832" s="173"/>
      <c r="W832" s="173"/>
      <c r="X832" s="173"/>
      <c r="Y832" s="173"/>
      <c r="Z832" s="173"/>
    </row>
    <row r="833" spans="1:26" ht="15">
      <c r="A833" s="166"/>
      <c r="B833" s="167"/>
      <c r="C833" s="168"/>
      <c r="D833" s="169"/>
      <c r="E833" s="167"/>
      <c r="F833" s="167"/>
      <c r="G833" s="167"/>
      <c r="H833" s="173"/>
      <c r="I833" s="173"/>
      <c r="J833" s="173"/>
      <c r="K833" s="173"/>
      <c r="L833" s="173"/>
      <c r="M833" s="173"/>
      <c r="N833" s="173"/>
      <c r="O833" s="173"/>
      <c r="P833" s="173"/>
      <c r="Q833" s="173"/>
      <c r="R833" s="173"/>
      <c r="S833" s="173"/>
      <c r="T833" s="173"/>
      <c r="U833" s="173"/>
      <c r="V833" s="173"/>
      <c r="W833" s="173"/>
      <c r="X833" s="173"/>
      <c r="Y833" s="173"/>
      <c r="Z833" s="173"/>
    </row>
    <row r="834" spans="1:26" ht="15">
      <c r="A834" s="166"/>
      <c r="B834" s="167"/>
      <c r="C834" s="168"/>
      <c r="D834" s="169"/>
      <c r="E834" s="167"/>
      <c r="F834" s="167"/>
      <c r="G834" s="167"/>
      <c r="H834" s="173"/>
      <c r="I834" s="173"/>
      <c r="J834" s="173"/>
      <c r="K834" s="173"/>
      <c r="L834" s="173"/>
      <c r="M834" s="173"/>
      <c r="N834" s="173"/>
      <c r="O834" s="173"/>
      <c r="P834" s="173"/>
      <c r="Q834" s="173"/>
      <c r="R834" s="173"/>
      <c r="S834" s="173"/>
      <c r="T834" s="173"/>
      <c r="U834" s="173"/>
      <c r="V834" s="173"/>
      <c r="W834" s="173"/>
      <c r="X834" s="173"/>
      <c r="Y834" s="173"/>
      <c r="Z834" s="173"/>
    </row>
    <row r="835" spans="1:26" ht="15">
      <c r="A835" s="166"/>
      <c r="B835" s="167"/>
      <c r="C835" s="168"/>
      <c r="D835" s="169"/>
      <c r="E835" s="167"/>
      <c r="F835" s="167"/>
      <c r="G835" s="167"/>
      <c r="H835" s="173"/>
      <c r="I835" s="173"/>
      <c r="J835" s="173"/>
      <c r="K835" s="173"/>
      <c r="L835" s="173"/>
      <c r="M835" s="173"/>
      <c r="N835" s="173"/>
      <c r="O835" s="173"/>
      <c r="P835" s="173"/>
      <c r="Q835" s="173"/>
      <c r="R835" s="173"/>
      <c r="S835" s="173"/>
      <c r="T835" s="173"/>
      <c r="U835" s="173"/>
      <c r="V835" s="173"/>
      <c r="W835" s="173"/>
      <c r="X835" s="173"/>
      <c r="Y835" s="173"/>
      <c r="Z835" s="173"/>
    </row>
    <row r="836" spans="1:26" ht="15">
      <c r="A836" s="166"/>
      <c r="B836" s="167"/>
      <c r="C836" s="168"/>
      <c r="D836" s="169"/>
      <c r="E836" s="167"/>
      <c r="F836" s="167"/>
      <c r="G836" s="167"/>
      <c r="H836" s="173"/>
      <c r="I836" s="173"/>
      <c r="J836" s="173"/>
      <c r="K836" s="173"/>
      <c r="L836" s="173"/>
      <c r="M836" s="173"/>
      <c r="N836" s="173"/>
      <c r="O836" s="173"/>
      <c r="P836" s="173"/>
      <c r="Q836" s="173"/>
      <c r="R836" s="173"/>
      <c r="S836" s="173"/>
      <c r="T836" s="173"/>
      <c r="U836" s="173"/>
      <c r="V836" s="173"/>
      <c r="W836" s="173"/>
      <c r="X836" s="173"/>
      <c r="Y836" s="173"/>
      <c r="Z836" s="173"/>
    </row>
    <row r="837" spans="1:26" ht="15">
      <c r="A837" s="166"/>
      <c r="B837" s="167"/>
      <c r="C837" s="168"/>
      <c r="D837" s="169"/>
      <c r="E837" s="167"/>
      <c r="F837" s="167"/>
      <c r="G837" s="167"/>
      <c r="H837" s="173"/>
      <c r="I837" s="173"/>
      <c r="J837" s="173"/>
      <c r="K837" s="173"/>
      <c r="L837" s="173"/>
      <c r="M837" s="173"/>
      <c r="N837" s="173"/>
      <c r="O837" s="173"/>
      <c r="P837" s="173"/>
      <c r="Q837" s="173"/>
      <c r="R837" s="173"/>
      <c r="S837" s="173"/>
      <c r="T837" s="173"/>
      <c r="U837" s="173"/>
      <c r="V837" s="173"/>
      <c r="W837" s="173"/>
      <c r="X837" s="173"/>
      <c r="Y837" s="173"/>
      <c r="Z837" s="173"/>
    </row>
    <row r="838" spans="1:26" ht="15">
      <c r="A838" s="166"/>
      <c r="B838" s="167"/>
      <c r="C838" s="168"/>
      <c r="D838" s="169"/>
      <c r="E838" s="167"/>
      <c r="F838" s="167"/>
      <c r="G838" s="167"/>
      <c r="H838" s="173"/>
      <c r="I838" s="173"/>
      <c r="J838" s="173"/>
      <c r="K838" s="173"/>
      <c r="L838" s="173"/>
      <c r="M838" s="173"/>
      <c r="N838" s="173"/>
      <c r="O838" s="173"/>
      <c r="P838" s="173"/>
      <c r="Q838" s="173"/>
      <c r="R838" s="173"/>
      <c r="S838" s="173"/>
      <c r="T838" s="173"/>
      <c r="U838" s="173"/>
      <c r="V838" s="173"/>
      <c r="W838" s="173"/>
      <c r="X838" s="173"/>
      <c r="Y838" s="173"/>
      <c r="Z838" s="173"/>
    </row>
    <row r="839" spans="1:26" ht="15">
      <c r="A839" s="166"/>
      <c r="B839" s="167"/>
      <c r="C839" s="168"/>
      <c r="D839" s="169"/>
      <c r="E839" s="167"/>
      <c r="F839" s="167"/>
      <c r="G839" s="167"/>
      <c r="H839" s="173"/>
      <c r="I839" s="173"/>
      <c r="J839" s="173"/>
      <c r="K839" s="173"/>
      <c r="L839" s="173"/>
      <c r="M839" s="173"/>
      <c r="N839" s="173"/>
      <c r="O839" s="173"/>
      <c r="P839" s="173"/>
      <c r="Q839" s="173"/>
      <c r="R839" s="173"/>
      <c r="S839" s="173"/>
      <c r="T839" s="173"/>
      <c r="U839" s="173"/>
      <c r="V839" s="173"/>
      <c r="W839" s="173"/>
      <c r="X839" s="173"/>
      <c r="Y839" s="173"/>
      <c r="Z839" s="173"/>
    </row>
    <row r="840" spans="1:26" ht="15">
      <c r="A840" s="166"/>
      <c r="B840" s="167"/>
      <c r="C840" s="168"/>
      <c r="D840" s="169"/>
      <c r="E840" s="167"/>
      <c r="F840" s="167"/>
      <c r="G840" s="167"/>
      <c r="H840" s="173"/>
      <c r="I840" s="173"/>
      <c r="J840" s="173"/>
      <c r="K840" s="173"/>
      <c r="L840" s="173"/>
      <c r="M840" s="173"/>
      <c r="N840" s="173"/>
      <c r="O840" s="173"/>
      <c r="P840" s="173"/>
      <c r="Q840" s="173"/>
      <c r="R840" s="173"/>
      <c r="S840" s="173"/>
      <c r="T840" s="173"/>
      <c r="U840" s="173"/>
      <c r="V840" s="173"/>
      <c r="W840" s="173"/>
      <c r="X840" s="173"/>
      <c r="Y840" s="173"/>
      <c r="Z840" s="173"/>
    </row>
    <row r="841" spans="1:26" ht="15">
      <c r="A841" s="166"/>
      <c r="B841" s="167"/>
      <c r="C841" s="168"/>
      <c r="D841" s="169"/>
      <c r="E841" s="167"/>
      <c r="F841" s="167"/>
      <c r="G841" s="167"/>
      <c r="H841" s="173"/>
      <c r="I841" s="173"/>
      <c r="J841" s="173"/>
      <c r="K841" s="173"/>
      <c r="L841" s="173"/>
      <c r="M841" s="173"/>
      <c r="N841" s="173"/>
      <c r="O841" s="173"/>
      <c r="P841" s="173"/>
      <c r="Q841" s="173"/>
      <c r="R841" s="173"/>
      <c r="S841" s="173"/>
      <c r="T841" s="173"/>
      <c r="U841" s="173"/>
      <c r="V841" s="173"/>
      <c r="W841" s="173"/>
      <c r="X841" s="173"/>
      <c r="Y841" s="173"/>
      <c r="Z841" s="173"/>
    </row>
    <row r="842" spans="1:26" ht="15">
      <c r="A842" s="166"/>
      <c r="B842" s="167"/>
      <c r="C842" s="168"/>
      <c r="D842" s="169"/>
      <c r="E842" s="167"/>
      <c r="F842" s="167"/>
      <c r="G842" s="167"/>
      <c r="H842" s="173"/>
      <c r="I842" s="173"/>
      <c r="J842" s="173"/>
      <c r="K842" s="173"/>
      <c r="L842" s="173"/>
      <c r="M842" s="173"/>
      <c r="N842" s="173"/>
      <c r="O842" s="173"/>
      <c r="P842" s="173"/>
      <c r="Q842" s="173"/>
      <c r="R842" s="173"/>
      <c r="S842" s="173"/>
      <c r="T842" s="173"/>
      <c r="U842" s="173"/>
      <c r="V842" s="173"/>
      <c r="W842" s="173"/>
      <c r="X842" s="173"/>
      <c r="Y842" s="173"/>
      <c r="Z842" s="173"/>
    </row>
    <row r="843" spans="1:26" ht="15">
      <c r="A843" s="166"/>
      <c r="B843" s="167"/>
      <c r="C843" s="168"/>
      <c r="D843" s="169"/>
      <c r="E843" s="167"/>
      <c r="F843" s="167"/>
      <c r="G843" s="167"/>
      <c r="H843" s="173"/>
      <c r="I843" s="173"/>
      <c r="J843" s="173"/>
      <c r="K843" s="173"/>
      <c r="L843" s="173"/>
      <c r="M843" s="173"/>
      <c r="N843" s="173"/>
      <c r="O843" s="173"/>
      <c r="P843" s="173"/>
      <c r="Q843" s="173"/>
      <c r="R843" s="173"/>
      <c r="S843" s="173"/>
      <c r="T843" s="173"/>
      <c r="U843" s="173"/>
      <c r="V843" s="173"/>
      <c r="W843" s="173"/>
      <c r="X843" s="173"/>
      <c r="Y843" s="173"/>
      <c r="Z843" s="173"/>
    </row>
    <row r="844" spans="1:26" ht="15">
      <c r="A844" s="166"/>
      <c r="B844" s="167"/>
      <c r="C844" s="168"/>
      <c r="D844" s="169"/>
      <c r="E844" s="167"/>
      <c r="F844" s="167"/>
      <c r="G844" s="167"/>
      <c r="H844" s="173"/>
      <c r="I844" s="173"/>
      <c r="J844" s="173"/>
      <c r="K844" s="173"/>
      <c r="L844" s="173"/>
      <c r="M844" s="173"/>
      <c r="N844" s="173"/>
      <c r="O844" s="173"/>
      <c r="P844" s="173"/>
      <c r="Q844" s="173"/>
      <c r="R844" s="173"/>
      <c r="S844" s="173"/>
      <c r="T844" s="173"/>
      <c r="U844" s="173"/>
      <c r="V844" s="173"/>
      <c r="W844" s="173"/>
      <c r="X844" s="173"/>
      <c r="Y844" s="173"/>
      <c r="Z844" s="173"/>
    </row>
    <row r="845" spans="1:26" ht="15">
      <c r="A845" s="166"/>
      <c r="B845" s="167"/>
      <c r="C845" s="168"/>
      <c r="D845" s="169"/>
      <c r="E845" s="167"/>
      <c r="F845" s="167"/>
      <c r="G845" s="167"/>
      <c r="H845" s="173"/>
      <c r="I845" s="173"/>
      <c r="J845" s="173"/>
      <c r="K845" s="173"/>
      <c r="L845" s="173"/>
      <c r="M845" s="173"/>
      <c r="N845" s="173"/>
      <c r="O845" s="173"/>
      <c r="P845" s="173"/>
      <c r="Q845" s="173"/>
      <c r="R845" s="173"/>
      <c r="S845" s="173"/>
      <c r="T845" s="173"/>
      <c r="U845" s="173"/>
      <c r="V845" s="173"/>
      <c r="W845" s="173"/>
      <c r="X845" s="173"/>
      <c r="Y845" s="173"/>
      <c r="Z845" s="173"/>
    </row>
    <row r="846" spans="1:26" ht="15">
      <c r="A846" s="166"/>
      <c r="B846" s="167"/>
      <c r="C846" s="168"/>
      <c r="D846" s="169"/>
      <c r="E846" s="167"/>
      <c r="F846" s="167"/>
      <c r="G846" s="167"/>
      <c r="H846" s="173"/>
      <c r="I846" s="173"/>
      <c r="J846" s="173"/>
      <c r="K846" s="173"/>
      <c r="L846" s="173"/>
      <c r="M846" s="173"/>
      <c r="N846" s="173"/>
      <c r="O846" s="173"/>
      <c r="P846" s="173"/>
      <c r="Q846" s="173"/>
      <c r="R846" s="173"/>
      <c r="S846" s="173"/>
      <c r="T846" s="173"/>
      <c r="U846" s="173"/>
      <c r="V846" s="173"/>
      <c r="W846" s="173"/>
      <c r="X846" s="173"/>
      <c r="Y846" s="173"/>
      <c r="Z846" s="173"/>
    </row>
    <row r="847" spans="1:26" ht="15">
      <c r="A847" s="166"/>
      <c r="B847" s="167"/>
      <c r="C847" s="168"/>
      <c r="D847" s="169"/>
      <c r="E847" s="167"/>
      <c r="F847" s="167"/>
      <c r="G847" s="167"/>
      <c r="H847" s="173"/>
      <c r="I847" s="173"/>
      <c r="J847" s="173"/>
      <c r="K847" s="173"/>
      <c r="L847" s="173"/>
      <c r="M847" s="173"/>
      <c r="N847" s="173"/>
      <c r="O847" s="173"/>
      <c r="P847" s="173"/>
      <c r="Q847" s="173"/>
      <c r="R847" s="173"/>
      <c r="S847" s="173"/>
      <c r="T847" s="173"/>
      <c r="U847" s="173"/>
      <c r="V847" s="173"/>
      <c r="W847" s="173"/>
      <c r="X847" s="173"/>
      <c r="Y847" s="173"/>
      <c r="Z847" s="173"/>
    </row>
    <row r="848" spans="1:26" ht="15">
      <c r="A848" s="166"/>
      <c r="B848" s="167"/>
      <c r="C848" s="168"/>
      <c r="D848" s="169"/>
      <c r="E848" s="167"/>
      <c r="F848" s="167"/>
      <c r="G848" s="167"/>
      <c r="H848" s="173"/>
      <c r="I848" s="173"/>
      <c r="J848" s="173"/>
      <c r="K848" s="173"/>
      <c r="L848" s="173"/>
      <c r="M848" s="173"/>
      <c r="N848" s="173"/>
      <c r="O848" s="173"/>
      <c r="P848" s="173"/>
      <c r="Q848" s="173"/>
      <c r="R848" s="173"/>
      <c r="S848" s="173"/>
      <c r="T848" s="173"/>
      <c r="U848" s="173"/>
      <c r="V848" s="173"/>
      <c r="W848" s="173"/>
      <c r="X848" s="173"/>
      <c r="Y848" s="173"/>
      <c r="Z848" s="173"/>
    </row>
    <row r="849" spans="1:26" ht="15">
      <c r="A849" s="166"/>
      <c r="B849" s="167"/>
      <c r="C849" s="168"/>
      <c r="D849" s="169"/>
      <c r="E849" s="167"/>
      <c r="F849" s="167"/>
      <c r="G849" s="167"/>
      <c r="H849" s="173"/>
      <c r="I849" s="173"/>
      <c r="J849" s="173"/>
      <c r="K849" s="173"/>
      <c r="L849" s="173"/>
      <c r="M849" s="173"/>
      <c r="N849" s="173"/>
      <c r="O849" s="173"/>
      <c r="P849" s="173"/>
      <c r="Q849" s="173"/>
      <c r="R849" s="173"/>
      <c r="S849" s="173"/>
      <c r="T849" s="173"/>
      <c r="U849" s="173"/>
      <c r="V849" s="173"/>
      <c r="W849" s="173"/>
      <c r="X849" s="173"/>
      <c r="Y849" s="173"/>
      <c r="Z849" s="173"/>
    </row>
    <row r="850" spans="1:26" ht="15">
      <c r="A850" s="166"/>
      <c r="B850" s="167"/>
      <c r="C850" s="168"/>
      <c r="D850" s="169"/>
      <c r="E850" s="167"/>
      <c r="F850" s="167"/>
      <c r="G850" s="167"/>
      <c r="H850" s="173"/>
      <c r="I850" s="173"/>
      <c r="J850" s="173"/>
      <c r="K850" s="173"/>
      <c r="L850" s="173"/>
      <c r="M850" s="173"/>
      <c r="N850" s="173"/>
      <c r="O850" s="173"/>
      <c r="P850" s="173"/>
      <c r="Q850" s="173"/>
      <c r="R850" s="173"/>
      <c r="S850" s="173"/>
      <c r="T850" s="173"/>
      <c r="U850" s="173"/>
      <c r="V850" s="173"/>
      <c r="W850" s="173"/>
      <c r="X850" s="173"/>
      <c r="Y850" s="173"/>
      <c r="Z850" s="173"/>
    </row>
    <row r="851" spans="1:26" ht="15">
      <c r="A851" s="166"/>
      <c r="B851" s="167"/>
      <c r="C851" s="168"/>
      <c r="D851" s="169"/>
      <c r="E851" s="167"/>
      <c r="F851" s="167"/>
      <c r="G851" s="167"/>
      <c r="H851" s="173"/>
      <c r="I851" s="173"/>
      <c r="J851" s="173"/>
      <c r="K851" s="173"/>
      <c r="L851" s="173"/>
      <c r="M851" s="173"/>
      <c r="N851" s="173"/>
      <c r="O851" s="173"/>
      <c r="P851" s="173"/>
      <c r="Q851" s="173"/>
      <c r="R851" s="173"/>
      <c r="S851" s="173"/>
      <c r="T851" s="173"/>
      <c r="U851" s="173"/>
      <c r="V851" s="173"/>
      <c r="W851" s="173"/>
      <c r="X851" s="173"/>
      <c r="Y851" s="173"/>
      <c r="Z851" s="173"/>
    </row>
    <row r="852" spans="1:26" ht="15">
      <c r="A852" s="166"/>
      <c r="B852" s="167"/>
      <c r="C852" s="168"/>
      <c r="D852" s="169"/>
      <c r="E852" s="167"/>
      <c r="F852" s="167"/>
      <c r="G852" s="167"/>
      <c r="H852" s="173"/>
      <c r="I852" s="173"/>
      <c r="J852" s="173"/>
      <c r="K852" s="173"/>
      <c r="L852" s="173"/>
      <c r="M852" s="173"/>
      <c r="N852" s="173"/>
      <c r="O852" s="173"/>
      <c r="P852" s="173"/>
      <c r="Q852" s="173"/>
      <c r="R852" s="173"/>
      <c r="S852" s="173"/>
      <c r="T852" s="173"/>
      <c r="U852" s="173"/>
      <c r="V852" s="173"/>
      <c r="W852" s="173"/>
      <c r="X852" s="173"/>
      <c r="Y852" s="173"/>
      <c r="Z852" s="173"/>
    </row>
    <row r="853" spans="1:26" ht="15">
      <c r="A853" s="166"/>
      <c r="B853" s="167"/>
      <c r="C853" s="168"/>
      <c r="D853" s="169"/>
      <c r="E853" s="167"/>
      <c r="F853" s="167"/>
      <c r="G853" s="167"/>
      <c r="H853" s="173"/>
      <c r="I853" s="173"/>
      <c r="J853" s="173"/>
      <c r="K853" s="173"/>
      <c r="L853" s="173"/>
      <c r="M853" s="173"/>
      <c r="N853" s="173"/>
      <c r="O853" s="173"/>
      <c r="P853" s="173"/>
      <c r="Q853" s="173"/>
      <c r="R853" s="173"/>
      <c r="S853" s="173"/>
      <c r="T853" s="173"/>
      <c r="U853" s="173"/>
      <c r="V853" s="173"/>
      <c r="W853" s="173"/>
      <c r="X853" s="173"/>
      <c r="Y853" s="173"/>
      <c r="Z853" s="173"/>
    </row>
    <row r="854" spans="1:26" ht="15">
      <c r="A854" s="166"/>
      <c r="B854" s="167"/>
      <c r="C854" s="168"/>
      <c r="D854" s="169"/>
      <c r="E854" s="167"/>
      <c r="F854" s="167"/>
      <c r="G854" s="167"/>
      <c r="H854" s="173"/>
      <c r="I854" s="173"/>
      <c r="J854" s="173"/>
      <c r="K854" s="173"/>
      <c r="L854" s="173"/>
      <c r="M854" s="173"/>
      <c r="N854" s="173"/>
      <c r="O854" s="173"/>
      <c r="P854" s="173"/>
      <c r="Q854" s="173"/>
      <c r="R854" s="173"/>
      <c r="S854" s="173"/>
      <c r="T854" s="173"/>
      <c r="U854" s="173"/>
      <c r="V854" s="173"/>
      <c r="W854" s="173"/>
      <c r="X854" s="173"/>
      <c r="Y854" s="173"/>
      <c r="Z854" s="173"/>
    </row>
    <row r="855" spans="1:26" ht="15">
      <c r="A855" s="166"/>
      <c r="B855" s="167"/>
      <c r="C855" s="168"/>
      <c r="D855" s="169"/>
      <c r="E855" s="167"/>
      <c r="F855" s="167"/>
      <c r="G855" s="167"/>
      <c r="H855" s="173"/>
      <c r="I855" s="173"/>
      <c r="J855" s="173"/>
      <c r="K855" s="173"/>
      <c r="L855" s="173"/>
      <c r="M855" s="173"/>
      <c r="N855" s="173"/>
      <c r="O855" s="173"/>
      <c r="P855" s="173"/>
      <c r="Q855" s="173"/>
      <c r="R855" s="173"/>
      <c r="S855" s="173"/>
      <c r="T855" s="173"/>
      <c r="U855" s="173"/>
      <c r="V855" s="173"/>
      <c r="W855" s="173"/>
      <c r="X855" s="173"/>
      <c r="Y855" s="173"/>
      <c r="Z855" s="173"/>
    </row>
    <row r="856" spans="1:26" ht="15">
      <c r="A856" s="166"/>
      <c r="B856" s="167"/>
      <c r="C856" s="168"/>
      <c r="D856" s="169"/>
      <c r="E856" s="167"/>
      <c r="F856" s="167"/>
      <c r="G856" s="167"/>
      <c r="H856" s="173"/>
      <c r="I856" s="173"/>
      <c r="J856" s="173"/>
      <c r="K856" s="173"/>
      <c r="L856" s="173"/>
      <c r="M856" s="173"/>
      <c r="N856" s="173"/>
      <c r="O856" s="173"/>
      <c r="P856" s="173"/>
      <c r="Q856" s="173"/>
      <c r="R856" s="173"/>
      <c r="S856" s="173"/>
      <c r="T856" s="173"/>
      <c r="U856" s="173"/>
      <c r="V856" s="173"/>
      <c r="W856" s="173"/>
      <c r="X856" s="173"/>
      <c r="Y856" s="173"/>
      <c r="Z856" s="173"/>
    </row>
    <row r="857" spans="1:26" ht="15">
      <c r="A857" s="166"/>
      <c r="B857" s="167"/>
      <c r="C857" s="168"/>
      <c r="D857" s="169"/>
      <c r="E857" s="167"/>
      <c r="F857" s="167"/>
      <c r="G857" s="167"/>
      <c r="H857" s="173"/>
      <c r="I857" s="173"/>
      <c r="J857" s="173"/>
      <c r="K857" s="173"/>
      <c r="L857" s="173"/>
      <c r="M857" s="173"/>
      <c r="N857" s="173"/>
      <c r="O857" s="173"/>
      <c r="P857" s="173"/>
      <c r="Q857" s="173"/>
      <c r="R857" s="173"/>
      <c r="S857" s="173"/>
      <c r="T857" s="173"/>
      <c r="U857" s="173"/>
      <c r="V857" s="173"/>
      <c r="W857" s="173"/>
      <c r="X857" s="173"/>
      <c r="Y857" s="173"/>
      <c r="Z857" s="173"/>
    </row>
    <row r="858" spans="1:26" ht="15">
      <c r="A858" s="166"/>
      <c r="B858" s="167"/>
      <c r="C858" s="168"/>
      <c r="D858" s="169"/>
      <c r="E858" s="167"/>
      <c r="F858" s="167"/>
      <c r="G858" s="167"/>
      <c r="H858" s="173"/>
      <c r="I858" s="173"/>
      <c r="J858" s="173"/>
      <c r="K858" s="173"/>
      <c r="L858" s="173"/>
      <c r="M858" s="173"/>
      <c r="N858" s="173"/>
      <c r="O858" s="173"/>
      <c r="P858" s="173"/>
      <c r="Q858" s="173"/>
      <c r="R858" s="173"/>
      <c r="S858" s="173"/>
      <c r="T858" s="173"/>
      <c r="U858" s="173"/>
      <c r="V858" s="173"/>
      <c r="W858" s="173"/>
      <c r="X858" s="173"/>
      <c r="Y858" s="173"/>
      <c r="Z858" s="173"/>
    </row>
    <row r="859" spans="1:26" ht="15">
      <c r="A859" s="166"/>
      <c r="B859" s="167"/>
      <c r="C859" s="168"/>
      <c r="D859" s="169"/>
      <c r="E859" s="167"/>
      <c r="F859" s="167"/>
      <c r="G859" s="167"/>
      <c r="H859" s="173"/>
      <c r="I859" s="173"/>
      <c r="J859" s="173"/>
      <c r="K859" s="173"/>
      <c r="L859" s="173"/>
      <c r="M859" s="173"/>
      <c r="N859" s="173"/>
      <c r="O859" s="173"/>
      <c r="P859" s="173"/>
      <c r="Q859" s="173"/>
      <c r="R859" s="173"/>
      <c r="S859" s="173"/>
      <c r="T859" s="173"/>
      <c r="U859" s="173"/>
      <c r="V859" s="173"/>
      <c r="W859" s="173"/>
      <c r="X859" s="173"/>
      <c r="Y859" s="173"/>
      <c r="Z859" s="173"/>
    </row>
    <row r="860" spans="1:26" ht="15">
      <c r="A860" s="166"/>
      <c r="B860" s="167"/>
      <c r="C860" s="168"/>
      <c r="D860" s="169"/>
      <c r="E860" s="167"/>
      <c r="F860" s="167"/>
      <c r="G860" s="167"/>
      <c r="H860" s="173"/>
      <c r="I860" s="173"/>
      <c r="J860" s="173"/>
      <c r="K860" s="173"/>
      <c r="L860" s="173"/>
      <c r="M860" s="173"/>
      <c r="N860" s="173"/>
      <c r="O860" s="173"/>
      <c r="P860" s="173"/>
      <c r="Q860" s="173"/>
      <c r="R860" s="173"/>
      <c r="S860" s="173"/>
      <c r="T860" s="173"/>
      <c r="U860" s="173"/>
      <c r="V860" s="173"/>
      <c r="W860" s="173"/>
      <c r="X860" s="173"/>
      <c r="Y860" s="173"/>
      <c r="Z860" s="173"/>
    </row>
    <row r="861" spans="1:26" ht="15">
      <c r="A861" s="166"/>
      <c r="B861" s="167"/>
      <c r="C861" s="168"/>
      <c r="D861" s="169"/>
      <c r="E861" s="167"/>
      <c r="F861" s="167"/>
      <c r="G861" s="167"/>
      <c r="H861" s="173"/>
      <c r="I861" s="173"/>
      <c r="J861" s="173"/>
      <c r="K861" s="173"/>
      <c r="L861" s="173"/>
      <c r="M861" s="173"/>
      <c r="N861" s="173"/>
      <c r="O861" s="173"/>
      <c r="P861" s="173"/>
      <c r="Q861" s="173"/>
      <c r="R861" s="173"/>
      <c r="S861" s="173"/>
      <c r="T861" s="173"/>
      <c r="U861" s="173"/>
      <c r="V861" s="173"/>
      <c r="W861" s="173"/>
      <c r="X861" s="173"/>
      <c r="Y861" s="173"/>
      <c r="Z861" s="173"/>
    </row>
    <row r="862" spans="1:26" ht="15">
      <c r="A862" s="166"/>
      <c r="B862" s="167"/>
      <c r="C862" s="168"/>
      <c r="D862" s="169"/>
      <c r="E862" s="167"/>
      <c r="F862" s="167"/>
      <c r="G862" s="167"/>
      <c r="H862" s="173"/>
      <c r="I862" s="173"/>
      <c r="J862" s="173"/>
      <c r="K862" s="173"/>
      <c r="L862" s="173"/>
      <c r="M862" s="173"/>
      <c r="N862" s="173"/>
      <c r="O862" s="173"/>
      <c r="P862" s="173"/>
      <c r="Q862" s="173"/>
      <c r="R862" s="173"/>
      <c r="S862" s="173"/>
      <c r="T862" s="173"/>
      <c r="U862" s="173"/>
      <c r="V862" s="173"/>
      <c r="W862" s="173"/>
      <c r="X862" s="173"/>
      <c r="Y862" s="173"/>
      <c r="Z862" s="173"/>
    </row>
    <row r="863" spans="1:26" ht="15">
      <c r="A863" s="166"/>
      <c r="B863" s="167"/>
      <c r="C863" s="168"/>
      <c r="D863" s="169"/>
      <c r="E863" s="167"/>
      <c r="F863" s="167"/>
      <c r="G863" s="167"/>
      <c r="H863" s="173"/>
      <c r="I863" s="173"/>
      <c r="J863" s="173"/>
      <c r="K863" s="173"/>
      <c r="L863" s="173"/>
      <c r="M863" s="173"/>
      <c r="N863" s="173"/>
      <c r="O863" s="173"/>
      <c r="P863" s="173"/>
      <c r="Q863" s="173"/>
      <c r="R863" s="173"/>
      <c r="S863" s="173"/>
      <c r="T863" s="173"/>
      <c r="U863" s="173"/>
      <c r="V863" s="173"/>
      <c r="W863" s="173"/>
      <c r="X863" s="173"/>
      <c r="Y863" s="173"/>
      <c r="Z863" s="173"/>
    </row>
    <row r="864" spans="1:26" ht="15">
      <c r="A864" s="166"/>
      <c r="B864" s="167"/>
      <c r="C864" s="168"/>
      <c r="D864" s="169"/>
      <c r="E864" s="167"/>
      <c r="F864" s="167"/>
      <c r="G864" s="167"/>
      <c r="H864" s="173"/>
      <c r="I864" s="173"/>
      <c r="J864" s="173"/>
      <c r="K864" s="173"/>
      <c r="L864" s="173"/>
      <c r="M864" s="173"/>
      <c r="N864" s="173"/>
      <c r="O864" s="173"/>
      <c r="P864" s="173"/>
      <c r="Q864" s="173"/>
      <c r="R864" s="173"/>
      <c r="S864" s="173"/>
      <c r="T864" s="173"/>
      <c r="U864" s="173"/>
      <c r="V864" s="173"/>
      <c r="W864" s="173"/>
      <c r="X864" s="173"/>
      <c r="Y864" s="173"/>
      <c r="Z864" s="173"/>
    </row>
    <row r="865" spans="1:26" ht="15">
      <c r="A865" s="166"/>
      <c r="B865" s="167"/>
      <c r="C865" s="168"/>
      <c r="D865" s="169"/>
      <c r="E865" s="167"/>
      <c r="F865" s="167"/>
      <c r="G865" s="167"/>
      <c r="H865" s="173"/>
      <c r="I865" s="173"/>
      <c r="J865" s="173"/>
      <c r="K865" s="173"/>
      <c r="L865" s="173"/>
      <c r="M865" s="173"/>
      <c r="N865" s="173"/>
      <c r="O865" s="173"/>
      <c r="P865" s="173"/>
      <c r="Q865" s="173"/>
      <c r="R865" s="173"/>
      <c r="S865" s="173"/>
      <c r="T865" s="173"/>
      <c r="U865" s="173"/>
      <c r="V865" s="173"/>
      <c r="W865" s="173"/>
      <c r="X865" s="173"/>
      <c r="Y865" s="173"/>
      <c r="Z865" s="173"/>
    </row>
    <row r="866" spans="1:26" ht="15">
      <c r="A866" s="166"/>
      <c r="B866" s="167"/>
      <c r="C866" s="168"/>
      <c r="D866" s="169"/>
      <c r="E866" s="167"/>
      <c r="F866" s="167"/>
      <c r="G866" s="167"/>
      <c r="H866" s="173"/>
      <c r="I866" s="173"/>
      <c r="J866" s="173"/>
      <c r="K866" s="173"/>
      <c r="L866" s="173"/>
      <c r="M866" s="173"/>
      <c r="N866" s="173"/>
      <c r="O866" s="173"/>
      <c r="P866" s="173"/>
      <c r="Q866" s="173"/>
      <c r="R866" s="173"/>
      <c r="S866" s="173"/>
      <c r="T866" s="173"/>
      <c r="U866" s="173"/>
      <c r="V866" s="173"/>
      <c r="W866" s="173"/>
      <c r="X866" s="173"/>
      <c r="Y866" s="173"/>
      <c r="Z866" s="173"/>
    </row>
    <row r="867" spans="1:26" ht="15">
      <c r="A867" s="166"/>
      <c r="B867" s="167"/>
      <c r="C867" s="168"/>
      <c r="D867" s="169"/>
      <c r="E867" s="167"/>
      <c r="F867" s="167"/>
      <c r="G867" s="167"/>
      <c r="H867" s="173"/>
      <c r="I867" s="173"/>
      <c r="J867" s="173"/>
      <c r="K867" s="173"/>
      <c r="L867" s="173"/>
      <c r="M867" s="173"/>
      <c r="N867" s="173"/>
      <c r="O867" s="173"/>
      <c r="P867" s="173"/>
      <c r="Q867" s="173"/>
      <c r="R867" s="173"/>
      <c r="S867" s="173"/>
      <c r="T867" s="173"/>
      <c r="U867" s="173"/>
      <c r="V867" s="173"/>
      <c r="W867" s="173"/>
      <c r="X867" s="173"/>
      <c r="Y867" s="173"/>
      <c r="Z867" s="173"/>
    </row>
    <row r="868" spans="1:26" ht="15">
      <c r="A868" s="166"/>
      <c r="B868" s="167"/>
      <c r="C868" s="168"/>
      <c r="D868" s="169"/>
      <c r="E868" s="167"/>
      <c r="F868" s="167"/>
      <c r="G868" s="167"/>
      <c r="H868" s="173"/>
      <c r="I868" s="173"/>
      <c r="J868" s="173"/>
      <c r="K868" s="173"/>
      <c r="L868" s="173"/>
      <c r="M868" s="173"/>
      <c r="N868" s="173"/>
      <c r="O868" s="173"/>
      <c r="P868" s="173"/>
      <c r="Q868" s="173"/>
      <c r="R868" s="173"/>
      <c r="S868" s="173"/>
      <c r="T868" s="173"/>
      <c r="U868" s="173"/>
      <c r="V868" s="173"/>
      <c r="W868" s="173"/>
      <c r="X868" s="173"/>
      <c r="Y868" s="173"/>
      <c r="Z868" s="173"/>
    </row>
    <row r="869" spans="1:26" ht="15">
      <c r="A869" s="166"/>
      <c r="B869" s="167"/>
      <c r="C869" s="168"/>
      <c r="D869" s="169"/>
      <c r="E869" s="167"/>
      <c r="F869" s="167"/>
      <c r="G869" s="167"/>
      <c r="H869" s="173"/>
      <c r="I869" s="173"/>
      <c r="J869" s="173"/>
      <c r="K869" s="173"/>
      <c r="L869" s="173"/>
      <c r="M869" s="173"/>
      <c r="N869" s="173"/>
      <c r="O869" s="173"/>
      <c r="P869" s="173"/>
      <c r="Q869" s="173"/>
      <c r="R869" s="173"/>
      <c r="S869" s="173"/>
      <c r="T869" s="173"/>
      <c r="U869" s="173"/>
      <c r="V869" s="173"/>
      <c r="W869" s="173"/>
      <c r="X869" s="173"/>
      <c r="Y869" s="173"/>
      <c r="Z869" s="173"/>
    </row>
    <row r="870" spans="1:26" ht="15">
      <c r="A870" s="166"/>
      <c r="B870" s="167"/>
      <c r="C870" s="168"/>
      <c r="D870" s="169"/>
      <c r="E870" s="167"/>
      <c r="F870" s="167"/>
      <c r="G870" s="167"/>
      <c r="H870" s="173"/>
      <c r="I870" s="173"/>
      <c r="J870" s="173"/>
      <c r="K870" s="173"/>
      <c r="L870" s="173"/>
      <c r="M870" s="173"/>
      <c r="N870" s="173"/>
      <c r="O870" s="173"/>
      <c r="P870" s="173"/>
      <c r="Q870" s="173"/>
      <c r="R870" s="173"/>
      <c r="S870" s="173"/>
      <c r="T870" s="173"/>
      <c r="U870" s="173"/>
      <c r="V870" s="173"/>
      <c r="W870" s="173"/>
      <c r="X870" s="173"/>
      <c r="Y870" s="173"/>
      <c r="Z870" s="173"/>
    </row>
    <row r="871" spans="1:26" ht="15">
      <c r="A871" s="166"/>
      <c r="B871" s="167"/>
      <c r="C871" s="168"/>
      <c r="D871" s="169"/>
      <c r="E871" s="167"/>
      <c r="F871" s="167"/>
      <c r="G871" s="167"/>
      <c r="H871" s="173"/>
      <c r="I871" s="173"/>
      <c r="J871" s="173"/>
      <c r="K871" s="173"/>
      <c r="L871" s="173"/>
      <c r="M871" s="173"/>
      <c r="N871" s="173"/>
      <c r="O871" s="173"/>
      <c r="P871" s="173"/>
      <c r="Q871" s="173"/>
      <c r="R871" s="173"/>
      <c r="S871" s="173"/>
      <c r="T871" s="173"/>
      <c r="U871" s="173"/>
      <c r="V871" s="173"/>
      <c r="W871" s="173"/>
      <c r="X871" s="173"/>
      <c r="Y871" s="173"/>
      <c r="Z871" s="173"/>
    </row>
    <row r="872" spans="1:26" ht="15">
      <c r="A872" s="166"/>
      <c r="B872" s="167"/>
      <c r="C872" s="168"/>
      <c r="D872" s="169"/>
      <c r="E872" s="167"/>
      <c r="F872" s="167"/>
      <c r="G872" s="167"/>
      <c r="H872" s="173"/>
      <c r="I872" s="173"/>
      <c r="J872" s="173"/>
      <c r="K872" s="173"/>
      <c r="L872" s="173"/>
      <c r="M872" s="173"/>
      <c r="N872" s="173"/>
      <c r="O872" s="173"/>
      <c r="P872" s="173"/>
      <c r="Q872" s="173"/>
      <c r="R872" s="173"/>
      <c r="S872" s="173"/>
      <c r="T872" s="173"/>
      <c r="U872" s="173"/>
      <c r="V872" s="173"/>
      <c r="W872" s="173"/>
      <c r="X872" s="173"/>
      <c r="Y872" s="173"/>
      <c r="Z872" s="173"/>
    </row>
    <row r="873" spans="1:26" ht="15">
      <c r="A873" s="166"/>
      <c r="B873" s="167"/>
      <c r="C873" s="168"/>
      <c r="D873" s="169"/>
      <c r="E873" s="167"/>
      <c r="F873" s="167"/>
      <c r="G873" s="167"/>
      <c r="H873" s="173"/>
      <c r="I873" s="173"/>
      <c r="J873" s="173"/>
      <c r="K873" s="173"/>
      <c r="L873" s="173"/>
      <c r="M873" s="173"/>
      <c r="N873" s="173"/>
      <c r="O873" s="173"/>
      <c r="P873" s="173"/>
      <c r="Q873" s="173"/>
      <c r="R873" s="173"/>
      <c r="S873" s="173"/>
      <c r="T873" s="173"/>
      <c r="U873" s="173"/>
      <c r="V873" s="173"/>
      <c r="W873" s="173"/>
      <c r="X873" s="173"/>
      <c r="Y873" s="173"/>
      <c r="Z873" s="173"/>
    </row>
    <row r="874" spans="1:26" ht="15">
      <c r="A874" s="166"/>
      <c r="B874" s="167"/>
      <c r="C874" s="168"/>
      <c r="D874" s="169"/>
      <c r="E874" s="167"/>
      <c r="F874" s="167"/>
      <c r="G874" s="167"/>
      <c r="H874" s="173"/>
      <c r="I874" s="173"/>
      <c r="J874" s="173"/>
      <c r="K874" s="173"/>
      <c r="L874" s="173"/>
      <c r="M874" s="173"/>
      <c r="N874" s="173"/>
      <c r="O874" s="173"/>
      <c r="P874" s="173"/>
      <c r="Q874" s="173"/>
      <c r="R874" s="173"/>
      <c r="S874" s="173"/>
      <c r="T874" s="173"/>
      <c r="U874" s="173"/>
      <c r="V874" s="173"/>
      <c r="W874" s="173"/>
      <c r="X874" s="173"/>
      <c r="Y874" s="173"/>
      <c r="Z874" s="173"/>
    </row>
    <row r="875" spans="1:26" ht="15">
      <c r="A875" s="166"/>
      <c r="B875" s="167"/>
      <c r="C875" s="168"/>
      <c r="D875" s="169"/>
      <c r="E875" s="167"/>
      <c r="F875" s="167"/>
      <c r="G875" s="167"/>
      <c r="H875" s="173"/>
      <c r="I875" s="173"/>
      <c r="J875" s="173"/>
      <c r="K875" s="173"/>
      <c r="L875" s="173"/>
      <c r="M875" s="173"/>
      <c r="N875" s="173"/>
      <c r="O875" s="173"/>
      <c r="P875" s="173"/>
      <c r="Q875" s="173"/>
      <c r="R875" s="173"/>
      <c r="S875" s="173"/>
      <c r="T875" s="173"/>
      <c r="U875" s="173"/>
      <c r="V875" s="173"/>
      <c r="W875" s="173"/>
      <c r="X875" s="173"/>
      <c r="Y875" s="173"/>
      <c r="Z875" s="173"/>
    </row>
    <row r="876" spans="1:26" ht="15">
      <c r="A876" s="166"/>
      <c r="B876" s="167"/>
      <c r="C876" s="168"/>
      <c r="D876" s="169"/>
      <c r="E876" s="167"/>
      <c r="F876" s="167"/>
      <c r="G876" s="167"/>
      <c r="H876" s="173"/>
      <c r="I876" s="173"/>
      <c r="J876" s="173"/>
      <c r="K876" s="173"/>
      <c r="L876" s="173"/>
      <c r="M876" s="173"/>
      <c r="N876" s="173"/>
      <c r="O876" s="173"/>
      <c r="P876" s="173"/>
      <c r="Q876" s="173"/>
      <c r="R876" s="173"/>
      <c r="S876" s="173"/>
      <c r="T876" s="173"/>
      <c r="U876" s="173"/>
      <c r="V876" s="173"/>
      <c r="W876" s="173"/>
      <c r="X876" s="173"/>
      <c r="Y876" s="173"/>
      <c r="Z876" s="173"/>
    </row>
    <row r="877" spans="1:26" ht="15">
      <c r="A877" s="166"/>
      <c r="B877" s="167"/>
      <c r="C877" s="168"/>
      <c r="D877" s="169"/>
      <c r="E877" s="167"/>
      <c r="F877" s="167"/>
      <c r="G877" s="167"/>
      <c r="H877" s="173"/>
      <c r="I877" s="173"/>
      <c r="J877" s="173"/>
      <c r="K877" s="173"/>
      <c r="L877" s="173"/>
      <c r="M877" s="173"/>
      <c r="N877" s="173"/>
      <c r="O877" s="173"/>
      <c r="P877" s="173"/>
      <c r="Q877" s="173"/>
      <c r="R877" s="173"/>
      <c r="S877" s="173"/>
      <c r="T877" s="173"/>
      <c r="U877" s="173"/>
      <c r="V877" s="173"/>
      <c r="W877" s="173"/>
      <c r="X877" s="173"/>
      <c r="Y877" s="173"/>
      <c r="Z877" s="173"/>
    </row>
    <row r="878" spans="1:26" ht="15">
      <c r="A878" s="166"/>
      <c r="B878" s="167"/>
      <c r="C878" s="168"/>
      <c r="D878" s="169"/>
      <c r="E878" s="167"/>
      <c r="F878" s="167"/>
      <c r="G878" s="167"/>
      <c r="H878" s="173"/>
      <c r="I878" s="173"/>
      <c r="J878" s="173"/>
      <c r="K878" s="173"/>
      <c r="L878" s="173"/>
      <c r="M878" s="173"/>
      <c r="N878" s="173"/>
      <c r="O878" s="173"/>
      <c r="P878" s="173"/>
      <c r="Q878" s="173"/>
      <c r="R878" s="173"/>
      <c r="S878" s="173"/>
      <c r="T878" s="173"/>
      <c r="U878" s="173"/>
      <c r="V878" s="173"/>
      <c r="W878" s="173"/>
      <c r="X878" s="173"/>
      <c r="Y878" s="173"/>
      <c r="Z878" s="173"/>
    </row>
    <row r="879" spans="1:26" ht="15">
      <c r="A879" s="166"/>
      <c r="B879" s="167"/>
      <c r="C879" s="168"/>
      <c r="D879" s="169"/>
      <c r="E879" s="167"/>
      <c r="F879" s="167"/>
      <c r="G879" s="167"/>
      <c r="H879" s="173"/>
      <c r="I879" s="173"/>
      <c r="J879" s="173"/>
      <c r="K879" s="173"/>
      <c r="L879" s="173"/>
      <c r="M879" s="173"/>
      <c r="N879" s="173"/>
      <c r="O879" s="173"/>
      <c r="P879" s="173"/>
      <c r="Q879" s="173"/>
      <c r="R879" s="173"/>
      <c r="S879" s="173"/>
      <c r="T879" s="173"/>
      <c r="U879" s="173"/>
      <c r="V879" s="173"/>
      <c r="W879" s="173"/>
      <c r="X879" s="173"/>
      <c r="Y879" s="173"/>
      <c r="Z879" s="173"/>
    </row>
    <row r="880" spans="1:26" ht="15">
      <c r="A880" s="166"/>
      <c r="B880" s="167"/>
      <c r="C880" s="168"/>
      <c r="D880" s="169"/>
      <c r="E880" s="167"/>
      <c r="F880" s="167"/>
      <c r="G880" s="167"/>
      <c r="H880" s="173"/>
      <c r="I880" s="173"/>
      <c r="J880" s="173"/>
      <c r="K880" s="173"/>
      <c r="L880" s="173"/>
      <c r="M880" s="173"/>
      <c r="N880" s="173"/>
      <c r="O880" s="173"/>
      <c r="P880" s="173"/>
      <c r="Q880" s="173"/>
      <c r="R880" s="173"/>
      <c r="S880" s="173"/>
      <c r="T880" s="173"/>
      <c r="U880" s="173"/>
      <c r="V880" s="173"/>
      <c r="W880" s="173"/>
      <c r="X880" s="173"/>
      <c r="Y880" s="173"/>
      <c r="Z880" s="173"/>
    </row>
    <row r="881" spans="1:26" ht="15">
      <c r="A881" s="166"/>
      <c r="B881" s="167"/>
      <c r="C881" s="168"/>
      <c r="D881" s="169"/>
      <c r="E881" s="167"/>
      <c r="F881" s="167"/>
      <c r="G881" s="167"/>
      <c r="H881" s="173"/>
      <c r="I881" s="173"/>
      <c r="J881" s="173"/>
      <c r="K881" s="173"/>
      <c r="L881" s="173"/>
      <c r="M881" s="173"/>
      <c r="N881" s="173"/>
      <c r="O881" s="173"/>
      <c r="P881" s="173"/>
      <c r="Q881" s="173"/>
      <c r="R881" s="173"/>
      <c r="S881" s="173"/>
      <c r="T881" s="173"/>
      <c r="U881" s="173"/>
      <c r="V881" s="173"/>
      <c r="W881" s="173"/>
      <c r="X881" s="173"/>
      <c r="Y881" s="173"/>
      <c r="Z881" s="173"/>
    </row>
    <row r="882" spans="1:26" ht="15">
      <c r="A882" s="166"/>
      <c r="B882" s="167"/>
      <c r="C882" s="168"/>
      <c r="D882" s="169"/>
      <c r="E882" s="167"/>
      <c r="F882" s="167"/>
      <c r="G882" s="167"/>
      <c r="H882" s="173"/>
      <c r="I882" s="173"/>
      <c r="J882" s="173"/>
      <c r="K882" s="173"/>
      <c r="L882" s="173"/>
      <c r="M882" s="173"/>
      <c r="N882" s="173"/>
      <c r="O882" s="173"/>
      <c r="P882" s="173"/>
      <c r="Q882" s="173"/>
      <c r="R882" s="173"/>
      <c r="S882" s="173"/>
      <c r="T882" s="173"/>
      <c r="U882" s="173"/>
      <c r="V882" s="173"/>
      <c r="W882" s="173"/>
      <c r="X882" s="173"/>
      <c r="Y882" s="173"/>
      <c r="Z882" s="173"/>
    </row>
    <row r="883" spans="1:26" ht="15">
      <c r="A883" s="166"/>
      <c r="B883" s="167"/>
      <c r="C883" s="168"/>
      <c r="D883" s="169"/>
      <c r="E883" s="167"/>
      <c r="F883" s="167"/>
      <c r="G883" s="167"/>
      <c r="H883" s="173"/>
      <c r="I883" s="173"/>
      <c r="J883" s="173"/>
      <c r="K883" s="173"/>
      <c r="L883" s="173"/>
      <c r="M883" s="173"/>
      <c r="N883" s="173"/>
      <c r="O883" s="173"/>
      <c r="P883" s="173"/>
      <c r="Q883" s="173"/>
      <c r="R883" s="173"/>
      <c r="S883" s="173"/>
      <c r="T883" s="173"/>
      <c r="U883" s="173"/>
      <c r="V883" s="173"/>
      <c r="W883" s="173"/>
      <c r="X883" s="173"/>
      <c r="Y883" s="173"/>
      <c r="Z883" s="173"/>
    </row>
    <row r="884" spans="1:26" ht="15">
      <c r="A884" s="166"/>
      <c r="B884" s="167"/>
      <c r="C884" s="168"/>
      <c r="D884" s="169"/>
      <c r="E884" s="167"/>
      <c r="F884" s="167"/>
      <c r="G884" s="167"/>
      <c r="H884" s="173"/>
      <c r="I884" s="173"/>
      <c r="J884" s="173"/>
      <c r="K884" s="173"/>
      <c r="L884" s="173"/>
      <c r="M884" s="173"/>
      <c r="N884" s="173"/>
      <c r="O884" s="173"/>
      <c r="P884" s="173"/>
      <c r="Q884" s="173"/>
      <c r="R884" s="173"/>
      <c r="S884" s="173"/>
      <c r="T884" s="173"/>
      <c r="U884" s="173"/>
      <c r="V884" s="173"/>
      <c r="W884" s="173"/>
      <c r="X884" s="173"/>
      <c r="Y884" s="173"/>
      <c r="Z884" s="173"/>
    </row>
    <row r="885" spans="1:26" ht="15">
      <c r="A885" s="166"/>
      <c r="B885" s="167"/>
      <c r="C885" s="168"/>
      <c r="D885" s="169"/>
      <c r="E885" s="167"/>
      <c r="F885" s="167"/>
      <c r="G885" s="167"/>
      <c r="H885" s="173"/>
      <c r="I885" s="173"/>
      <c r="J885" s="173"/>
      <c r="K885" s="173"/>
      <c r="L885" s="173"/>
      <c r="M885" s="173"/>
      <c r="N885" s="173"/>
      <c r="O885" s="173"/>
      <c r="P885" s="173"/>
      <c r="Q885" s="173"/>
      <c r="R885" s="173"/>
      <c r="S885" s="173"/>
      <c r="T885" s="173"/>
      <c r="U885" s="173"/>
      <c r="V885" s="173"/>
      <c r="W885" s="173"/>
      <c r="X885" s="173"/>
      <c r="Y885" s="173"/>
      <c r="Z885" s="173"/>
    </row>
    <row r="886" spans="1:26" ht="15">
      <c r="A886" s="166"/>
      <c r="B886" s="167"/>
      <c r="C886" s="168"/>
      <c r="D886" s="169"/>
      <c r="E886" s="167"/>
      <c r="F886" s="167"/>
      <c r="G886" s="167"/>
      <c r="H886" s="173"/>
      <c r="I886" s="173"/>
      <c r="J886" s="173"/>
      <c r="K886" s="173"/>
      <c r="L886" s="173"/>
      <c r="M886" s="173"/>
      <c r="N886" s="173"/>
      <c r="O886" s="173"/>
      <c r="P886" s="173"/>
      <c r="Q886" s="173"/>
      <c r="R886" s="173"/>
      <c r="S886" s="173"/>
      <c r="T886" s="173"/>
      <c r="U886" s="173"/>
      <c r="V886" s="173"/>
      <c r="W886" s="173"/>
      <c r="X886" s="173"/>
      <c r="Y886" s="173"/>
      <c r="Z886" s="173"/>
    </row>
    <row r="887" spans="1:26" ht="15">
      <c r="A887" s="166"/>
      <c r="B887" s="167"/>
      <c r="C887" s="168"/>
      <c r="D887" s="169"/>
      <c r="E887" s="167"/>
      <c r="F887" s="167"/>
      <c r="G887" s="167"/>
      <c r="H887" s="173"/>
      <c r="I887" s="173"/>
      <c r="J887" s="173"/>
      <c r="K887" s="173"/>
      <c r="L887" s="173"/>
      <c r="M887" s="173"/>
      <c r="N887" s="173"/>
      <c r="O887" s="173"/>
      <c r="P887" s="173"/>
      <c r="Q887" s="173"/>
      <c r="R887" s="173"/>
      <c r="S887" s="173"/>
      <c r="T887" s="173"/>
      <c r="U887" s="173"/>
      <c r="V887" s="173"/>
      <c r="W887" s="173"/>
      <c r="X887" s="173"/>
      <c r="Y887" s="173"/>
      <c r="Z887" s="173"/>
    </row>
    <row r="888" spans="1:26" ht="15">
      <c r="A888" s="166"/>
      <c r="B888" s="167"/>
      <c r="C888" s="168"/>
      <c r="D888" s="169"/>
      <c r="E888" s="167"/>
      <c r="F888" s="167"/>
      <c r="G888" s="167"/>
      <c r="H888" s="173"/>
      <c r="I888" s="173"/>
      <c r="J888" s="173"/>
      <c r="K888" s="173"/>
      <c r="L888" s="173"/>
      <c r="M888" s="173"/>
      <c r="N888" s="173"/>
      <c r="O888" s="173"/>
      <c r="P888" s="173"/>
      <c r="Q888" s="173"/>
      <c r="R888" s="173"/>
      <c r="S888" s="173"/>
      <c r="T888" s="173"/>
      <c r="U888" s="173"/>
      <c r="V888" s="173"/>
      <c r="W888" s="173"/>
      <c r="X888" s="173"/>
      <c r="Y888" s="173"/>
      <c r="Z888" s="173"/>
    </row>
    <row r="889" spans="1:26" ht="15">
      <c r="A889" s="166"/>
      <c r="B889" s="167"/>
      <c r="C889" s="168"/>
      <c r="D889" s="169"/>
      <c r="E889" s="167"/>
      <c r="F889" s="167"/>
      <c r="G889" s="167"/>
      <c r="H889" s="173"/>
      <c r="I889" s="173"/>
      <c r="J889" s="173"/>
      <c r="K889" s="173"/>
      <c r="L889" s="173"/>
      <c r="M889" s="173"/>
      <c r="N889" s="173"/>
      <c r="O889" s="173"/>
      <c r="P889" s="173"/>
      <c r="Q889" s="173"/>
      <c r="R889" s="173"/>
      <c r="S889" s="173"/>
      <c r="T889" s="173"/>
      <c r="U889" s="173"/>
      <c r="V889" s="173"/>
      <c r="W889" s="173"/>
      <c r="X889" s="173"/>
      <c r="Y889" s="173"/>
      <c r="Z889" s="173"/>
    </row>
    <row r="890" spans="1:26" ht="15">
      <c r="A890" s="166"/>
      <c r="B890" s="167"/>
      <c r="C890" s="168"/>
      <c r="D890" s="169"/>
      <c r="E890" s="167"/>
      <c r="F890" s="167"/>
      <c r="G890" s="167"/>
      <c r="H890" s="173"/>
      <c r="I890" s="173"/>
      <c r="J890" s="173"/>
      <c r="K890" s="173"/>
      <c r="L890" s="173"/>
      <c r="M890" s="173"/>
      <c r="N890" s="173"/>
      <c r="O890" s="173"/>
      <c r="P890" s="173"/>
      <c r="Q890" s="173"/>
      <c r="R890" s="173"/>
      <c r="S890" s="173"/>
      <c r="T890" s="173"/>
      <c r="U890" s="173"/>
      <c r="V890" s="173"/>
      <c r="W890" s="173"/>
      <c r="X890" s="173"/>
      <c r="Y890" s="173"/>
      <c r="Z890" s="173"/>
    </row>
    <row r="891" spans="1:26" ht="15">
      <c r="A891" s="166"/>
      <c r="B891" s="167"/>
      <c r="C891" s="168"/>
      <c r="D891" s="169"/>
      <c r="E891" s="167"/>
      <c r="F891" s="167"/>
      <c r="G891" s="167"/>
      <c r="H891" s="173"/>
      <c r="I891" s="173"/>
      <c r="J891" s="173"/>
      <c r="K891" s="173"/>
      <c r="L891" s="173"/>
      <c r="M891" s="173"/>
      <c r="N891" s="173"/>
      <c r="O891" s="173"/>
      <c r="P891" s="173"/>
      <c r="Q891" s="173"/>
      <c r="R891" s="173"/>
      <c r="S891" s="173"/>
      <c r="T891" s="173"/>
      <c r="U891" s="173"/>
      <c r="V891" s="173"/>
      <c r="W891" s="173"/>
      <c r="X891" s="173"/>
      <c r="Y891" s="173"/>
      <c r="Z891" s="173"/>
    </row>
    <row r="892" spans="1:26" ht="15">
      <c r="A892" s="166"/>
      <c r="B892" s="167"/>
      <c r="C892" s="168"/>
      <c r="D892" s="169"/>
      <c r="E892" s="167"/>
      <c r="F892" s="167"/>
      <c r="G892" s="167"/>
      <c r="H892" s="173"/>
      <c r="I892" s="173"/>
      <c r="J892" s="173"/>
      <c r="K892" s="173"/>
      <c r="L892" s="173"/>
      <c r="M892" s="173"/>
      <c r="N892" s="173"/>
      <c r="O892" s="173"/>
      <c r="P892" s="173"/>
      <c r="Q892" s="173"/>
      <c r="R892" s="173"/>
      <c r="S892" s="173"/>
      <c r="T892" s="173"/>
      <c r="U892" s="173"/>
      <c r="V892" s="173"/>
      <c r="W892" s="173"/>
      <c r="X892" s="173"/>
      <c r="Y892" s="173"/>
      <c r="Z892" s="173"/>
    </row>
    <row r="893" spans="1:26" ht="15">
      <c r="A893" s="166"/>
      <c r="B893" s="167"/>
      <c r="C893" s="168"/>
      <c r="D893" s="169"/>
      <c r="E893" s="167"/>
      <c r="F893" s="167"/>
      <c r="G893" s="167"/>
      <c r="H893" s="173"/>
      <c r="I893" s="173"/>
      <c r="J893" s="173"/>
      <c r="K893" s="173"/>
      <c r="L893" s="173"/>
      <c r="M893" s="173"/>
      <c r="N893" s="173"/>
      <c r="O893" s="173"/>
      <c r="P893" s="173"/>
      <c r="Q893" s="173"/>
      <c r="R893" s="173"/>
      <c r="S893" s="173"/>
      <c r="T893" s="173"/>
      <c r="U893" s="173"/>
      <c r="V893" s="173"/>
      <c r="W893" s="173"/>
      <c r="X893" s="173"/>
      <c r="Y893" s="173"/>
      <c r="Z893" s="173"/>
    </row>
    <row r="894" spans="1:26" ht="15">
      <c r="A894" s="166"/>
      <c r="B894" s="167"/>
      <c r="C894" s="168"/>
      <c r="D894" s="169"/>
      <c r="E894" s="167"/>
      <c r="F894" s="167"/>
      <c r="G894" s="167"/>
      <c r="H894" s="173"/>
      <c r="I894" s="173"/>
      <c r="J894" s="173"/>
      <c r="K894" s="173"/>
      <c r="L894" s="173"/>
      <c r="M894" s="173"/>
      <c r="N894" s="173"/>
      <c r="O894" s="173"/>
      <c r="P894" s="173"/>
      <c r="Q894" s="173"/>
      <c r="R894" s="173"/>
      <c r="S894" s="173"/>
      <c r="T894" s="173"/>
      <c r="U894" s="173"/>
      <c r="V894" s="173"/>
      <c r="W894" s="173"/>
      <c r="X894" s="173"/>
      <c r="Y894" s="173"/>
      <c r="Z894" s="173"/>
    </row>
    <row r="895" spans="1:26" ht="15">
      <c r="A895" s="166"/>
      <c r="B895" s="167"/>
      <c r="C895" s="168"/>
      <c r="D895" s="169"/>
      <c r="E895" s="167"/>
      <c r="F895" s="167"/>
      <c r="G895" s="167"/>
      <c r="H895" s="173"/>
      <c r="I895" s="173"/>
      <c r="J895" s="173"/>
      <c r="K895" s="173"/>
      <c r="L895" s="173"/>
      <c r="M895" s="173"/>
      <c r="N895" s="173"/>
      <c r="O895" s="173"/>
      <c r="P895" s="173"/>
      <c r="Q895" s="173"/>
      <c r="R895" s="173"/>
      <c r="S895" s="173"/>
      <c r="T895" s="173"/>
      <c r="U895" s="173"/>
      <c r="V895" s="173"/>
      <c r="W895" s="173"/>
      <c r="X895" s="173"/>
      <c r="Y895" s="173"/>
      <c r="Z895" s="173"/>
    </row>
    <row r="896" spans="1:26" ht="15">
      <c r="A896" s="166"/>
      <c r="B896" s="167"/>
      <c r="C896" s="168"/>
      <c r="D896" s="169"/>
      <c r="E896" s="167"/>
      <c r="F896" s="167"/>
      <c r="G896" s="167"/>
      <c r="H896" s="173"/>
      <c r="I896" s="173"/>
      <c r="J896" s="173"/>
      <c r="K896" s="173"/>
      <c r="L896" s="173"/>
      <c r="M896" s="173"/>
      <c r="N896" s="173"/>
      <c r="O896" s="173"/>
      <c r="P896" s="173"/>
      <c r="Q896" s="173"/>
      <c r="R896" s="173"/>
      <c r="S896" s="173"/>
      <c r="T896" s="173"/>
      <c r="U896" s="173"/>
      <c r="V896" s="173"/>
      <c r="W896" s="173"/>
      <c r="X896" s="173"/>
      <c r="Y896" s="173"/>
      <c r="Z896" s="173"/>
    </row>
    <row r="897" spans="1:26" ht="15">
      <c r="A897" s="166"/>
      <c r="B897" s="167"/>
      <c r="C897" s="168"/>
      <c r="D897" s="169"/>
      <c r="E897" s="167"/>
      <c r="F897" s="167"/>
      <c r="G897" s="167"/>
      <c r="H897" s="173"/>
      <c r="I897" s="173"/>
      <c r="J897" s="173"/>
      <c r="K897" s="173"/>
      <c r="L897" s="173"/>
      <c r="M897" s="173"/>
      <c r="N897" s="173"/>
      <c r="O897" s="173"/>
      <c r="P897" s="173"/>
      <c r="Q897" s="173"/>
      <c r="R897" s="173"/>
      <c r="S897" s="173"/>
      <c r="T897" s="173"/>
      <c r="U897" s="173"/>
      <c r="V897" s="173"/>
      <c r="W897" s="173"/>
      <c r="X897" s="173"/>
      <c r="Y897" s="173"/>
      <c r="Z897" s="173"/>
    </row>
    <row r="898" spans="1:26" ht="15">
      <c r="A898" s="166"/>
      <c r="B898" s="167"/>
      <c r="C898" s="168"/>
      <c r="D898" s="169"/>
      <c r="E898" s="167"/>
      <c r="F898" s="167"/>
      <c r="G898" s="167"/>
      <c r="H898" s="173"/>
      <c r="I898" s="173"/>
      <c r="J898" s="173"/>
      <c r="K898" s="173"/>
      <c r="L898" s="173"/>
      <c r="M898" s="173"/>
      <c r="N898" s="173"/>
      <c r="O898" s="173"/>
      <c r="P898" s="173"/>
      <c r="Q898" s="173"/>
      <c r="R898" s="173"/>
      <c r="S898" s="173"/>
      <c r="T898" s="173"/>
      <c r="U898" s="173"/>
      <c r="V898" s="173"/>
      <c r="W898" s="173"/>
      <c r="X898" s="173"/>
      <c r="Y898" s="173"/>
      <c r="Z898" s="173"/>
    </row>
    <row r="899" spans="1:26" ht="15">
      <c r="A899" s="166"/>
      <c r="B899" s="167"/>
      <c r="C899" s="168"/>
      <c r="D899" s="169"/>
      <c r="E899" s="167"/>
      <c r="F899" s="167"/>
      <c r="G899" s="167"/>
      <c r="H899" s="173"/>
      <c r="I899" s="173"/>
      <c r="J899" s="173"/>
      <c r="K899" s="173"/>
      <c r="L899" s="173"/>
      <c r="M899" s="173"/>
      <c r="N899" s="173"/>
      <c r="O899" s="173"/>
      <c r="P899" s="173"/>
      <c r="Q899" s="173"/>
      <c r="R899" s="173"/>
      <c r="S899" s="173"/>
      <c r="T899" s="173"/>
      <c r="U899" s="173"/>
      <c r="V899" s="173"/>
      <c r="W899" s="173"/>
      <c r="X899" s="173"/>
      <c r="Y899" s="173"/>
      <c r="Z899" s="173"/>
    </row>
    <row r="900" spans="1:26" ht="15">
      <c r="A900" s="166"/>
      <c r="B900" s="167"/>
      <c r="C900" s="168"/>
      <c r="D900" s="169"/>
      <c r="E900" s="167"/>
      <c r="F900" s="167"/>
      <c r="G900" s="167"/>
      <c r="H900" s="173"/>
      <c r="I900" s="173"/>
      <c r="J900" s="173"/>
      <c r="K900" s="173"/>
      <c r="L900" s="173"/>
      <c r="M900" s="173"/>
      <c r="N900" s="173"/>
      <c r="O900" s="173"/>
      <c r="P900" s="173"/>
      <c r="Q900" s="173"/>
      <c r="R900" s="173"/>
      <c r="S900" s="173"/>
      <c r="T900" s="173"/>
      <c r="U900" s="173"/>
      <c r="V900" s="173"/>
      <c r="W900" s="173"/>
      <c r="X900" s="173"/>
      <c r="Y900" s="173"/>
      <c r="Z900" s="173"/>
    </row>
    <row r="901" spans="1:26" ht="15">
      <c r="A901" s="166"/>
      <c r="B901" s="167"/>
      <c r="C901" s="168"/>
      <c r="D901" s="169"/>
      <c r="E901" s="167"/>
      <c r="F901" s="167"/>
      <c r="G901" s="167"/>
      <c r="H901" s="173"/>
      <c r="I901" s="173"/>
      <c r="J901" s="173"/>
      <c r="K901" s="173"/>
      <c r="L901" s="173"/>
      <c r="M901" s="173"/>
      <c r="N901" s="173"/>
      <c r="O901" s="173"/>
      <c r="P901" s="173"/>
      <c r="Q901" s="173"/>
      <c r="R901" s="173"/>
      <c r="S901" s="173"/>
      <c r="T901" s="173"/>
      <c r="U901" s="173"/>
      <c r="V901" s="173"/>
      <c r="W901" s="173"/>
      <c r="X901" s="173"/>
      <c r="Y901" s="173"/>
      <c r="Z901" s="173"/>
    </row>
    <row r="902" spans="1:26" ht="15">
      <c r="A902" s="166"/>
      <c r="B902" s="167"/>
      <c r="C902" s="168"/>
      <c r="D902" s="169"/>
      <c r="E902" s="167"/>
      <c r="F902" s="167"/>
      <c r="G902" s="167"/>
      <c r="H902" s="173"/>
      <c r="I902" s="173"/>
      <c r="J902" s="173"/>
      <c r="K902" s="173"/>
      <c r="L902" s="173"/>
      <c r="M902" s="173"/>
      <c r="N902" s="173"/>
      <c r="O902" s="173"/>
      <c r="P902" s="173"/>
      <c r="Q902" s="173"/>
      <c r="R902" s="173"/>
      <c r="S902" s="173"/>
      <c r="T902" s="173"/>
      <c r="U902" s="173"/>
      <c r="V902" s="173"/>
      <c r="W902" s="173"/>
      <c r="X902" s="173"/>
      <c r="Y902" s="173"/>
      <c r="Z902" s="173"/>
    </row>
    <row r="903" spans="1:26" ht="15">
      <c r="A903" s="166"/>
      <c r="B903" s="167"/>
      <c r="C903" s="168"/>
      <c r="D903" s="169"/>
      <c r="E903" s="167"/>
      <c r="F903" s="167"/>
      <c r="G903" s="167"/>
      <c r="H903" s="173"/>
      <c r="I903" s="173"/>
      <c r="J903" s="173"/>
      <c r="K903" s="173"/>
      <c r="L903" s="173"/>
      <c r="M903" s="173"/>
      <c r="N903" s="173"/>
      <c r="O903" s="173"/>
      <c r="P903" s="173"/>
      <c r="Q903" s="173"/>
      <c r="R903" s="173"/>
      <c r="S903" s="173"/>
      <c r="T903" s="173"/>
      <c r="U903" s="173"/>
      <c r="V903" s="173"/>
      <c r="W903" s="173"/>
      <c r="X903" s="173"/>
      <c r="Y903" s="173"/>
      <c r="Z903" s="173"/>
    </row>
    <row r="904" spans="1:26" ht="15">
      <c r="A904" s="166"/>
      <c r="B904" s="167"/>
      <c r="C904" s="168"/>
      <c r="D904" s="169"/>
      <c r="E904" s="167"/>
      <c r="F904" s="167"/>
      <c r="G904" s="167"/>
      <c r="H904" s="173"/>
      <c r="I904" s="173"/>
      <c r="J904" s="173"/>
      <c r="K904" s="173"/>
      <c r="L904" s="173"/>
      <c r="M904" s="173"/>
      <c r="N904" s="173"/>
      <c r="O904" s="173"/>
      <c r="P904" s="173"/>
      <c r="Q904" s="173"/>
      <c r="R904" s="173"/>
      <c r="S904" s="173"/>
      <c r="T904" s="173"/>
      <c r="U904" s="173"/>
      <c r="V904" s="173"/>
      <c r="W904" s="173"/>
      <c r="X904" s="173"/>
      <c r="Y904" s="173"/>
      <c r="Z904" s="173"/>
    </row>
    <row r="905" spans="1:26" ht="15">
      <c r="A905" s="166"/>
      <c r="B905" s="167"/>
      <c r="C905" s="168"/>
      <c r="D905" s="169"/>
      <c r="E905" s="167"/>
      <c r="F905" s="167"/>
      <c r="G905" s="167"/>
      <c r="H905" s="173"/>
      <c r="I905" s="173"/>
      <c r="J905" s="173"/>
      <c r="K905" s="173"/>
      <c r="L905" s="173"/>
      <c r="M905" s="173"/>
      <c r="N905" s="173"/>
      <c r="O905" s="173"/>
      <c r="P905" s="173"/>
      <c r="Q905" s="173"/>
      <c r="R905" s="173"/>
      <c r="S905" s="173"/>
      <c r="T905" s="173"/>
      <c r="U905" s="173"/>
      <c r="V905" s="173"/>
      <c r="W905" s="173"/>
      <c r="X905" s="173"/>
      <c r="Y905" s="173"/>
      <c r="Z905" s="173"/>
    </row>
    <row r="906" spans="1:26" ht="15">
      <c r="A906" s="166"/>
      <c r="B906" s="167"/>
      <c r="C906" s="168"/>
      <c r="D906" s="169"/>
      <c r="E906" s="167"/>
      <c r="F906" s="167"/>
      <c r="G906" s="167"/>
      <c r="H906" s="173"/>
      <c r="I906" s="173"/>
      <c r="J906" s="173"/>
      <c r="K906" s="173"/>
      <c r="L906" s="173"/>
      <c r="M906" s="173"/>
      <c r="N906" s="173"/>
      <c r="O906" s="173"/>
      <c r="P906" s="173"/>
      <c r="Q906" s="173"/>
      <c r="R906" s="173"/>
      <c r="S906" s="173"/>
      <c r="T906" s="173"/>
      <c r="U906" s="173"/>
      <c r="V906" s="173"/>
      <c r="W906" s="173"/>
      <c r="X906" s="173"/>
      <c r="Y906" s="173"/>
      <c r="Z906" s="173"/>
    </row>
    <row r="907" spans="1:26" ht="15">
      <c r="A907" s="166"/>
      <c r="B907" s="167"/>
      <c r="C907" s="168"/>
      <c r="D907" s="169"/>
      <c r="E907" s="167"/>
      <c r="F907" s="167"/>
      <c r="G907" s="167"/>
      <c r="H907" s="173"/>
      <c r="I907" s="173"/>
      <c r="J907" s="173"/>
      <c r="K907" s="173"/>
      <c r="L907" s="173"/>
      <c r="M907" s="173"/>
      <c r="N907" s="173"/>
      <c r="O907" s="173"/>
      <c r="P907" s="173"/>
      <c r="Q907" s="173"/>
      <c r="R907" s="173"/>
      <c r="S907" s="173"/>
      <c r="T907" s="173"/>
      <c r="U907" s="173"/>
      <c r="V907" s="173"/>
      <c r="W907" s="173"/>
      <c r="X907" s="173"/>
      <c r="Y907" s="173"/>
      <c r="Z907" s="173"/>
    </row>
    <row r="908" spans="1:26" ht="15">
      <c r="A908" s="166"/>
      <c r="B908" s="167"/>
      <c r="C908" s="168"/>
      <c r="D908" s="169"/>
      <c r="E908" s="167"/>
      <c r="F908" s="167"/>
      <c r="G908" s="167"/>
      <c r="H908" s="173"/>
      <c r="I908" s="173"/>
      <c r="J908" s="173"/>
      <c r="K908" s="173"/>
      <c r="L908" s="173"/>
      <c r="M908" s="173"/>
      <c r="N908" s="173"/>
      <c r="O908" s="173"/>
      <c r="P908" s="173"/>
      <c r="Q908" s="173"/>
      <c r="R908" s="173"/>
      <c r="S908" s="173"/>
      <c r="T908" s="173"/>
      <c r="U908" s="173"/>
      <c r="V908" s="173"/>
      <c r="W908" s="173"/>
      <c r="X908" s="173"/>
      <c r="Y908" s="173"/>
      <c r="Z908" s="173"/>
    </row>
    <row r="909" spans="1:26" ht="15">
      <c r="A909" s="166"/>
      <c r="B909" s="167"/>
      <c r="C909" s="168"/>
      <c r="D909" s="169"/>
      <c r="E909" s="167"/>
      <c r="F909" s="167"/>
      <c r="G909" s="167"/>
      <c r="H909" s="173"/>
      <c r="I909" s="173"/>
      <c r="J909" s="173"/>
      <c r="K909" s="173"/>
      <c r="L909" s="173"/>
      <c r="M909" s="173"/>
      <c r="N909" s="173"/>
      <c r="O909" s="173"/>
      <c r="P909" s="173"/>
      <c r="Q909" s="173"/>
      <c r="R909" s="173"/>
      <c r="S909" s="173"/>
      <c r="T909" s="173"/>
      <c r="U909" s="173"/>
      <c r="V909" s="173"/>
      <c r="W909" s="173"/>
      <c r="X909" s="173"/>
      <c r="Y909" s="173"/>
      <c r="Z909" s="173"/>
    </row>
    <row r="910" spans="1:26" ht="15">
      <c r="A910" s="166"/>
      <c r="B910" s="167"/>
      <c r="C910" s="168"/>
      <c r="D910" s="169"/>
      <c r="E910" s="167"/>
      <c r="F910" s="167"/>
      <c r="G910" s="167"/>
      <c r="H910" s="173"/>
      <c r="I910" s="173"/>
      <c r="J910" s="173"/>
      <c r="K910" s="173"/>
      <c r="L910" s="173"/>
      <c r="M910" s="173"/>
      <c r="N910" s="173"/>
      <c r="O910" s="173"/>
      <c r="P910" s="173"/>
      <c r="Q910" s="173"/>
      <c r="R910" s="173"/>
      <c r="S910" s="173"/>
      <c r="T910" s="173"/>
      <c r="U910" s="173"/>
      <c r="V910" s="173"/>
      <c r="W910" s="173"/>
      <c r="X910" s="173"/>
      <c r="Y910" s="173"/>
      <c r="Z910" s="173"/>
    </row>
    <row r="911" spans="1:26" ht="15">
      <c r="A911" s="166"/>
      <c r="B911" s="167"/>
      <c r="C911" s="168"/>
      <c r="D911" s="169"/>
      <c r="E911" s="167"/>
      <c r="F911" s="167"/>
      <c r="G911" s="167"/>
      <c r="H911" s="173"/>
      <c r="I911" s="173"/>
      <c r="J911" s="173"/>
      <c r="K911" s="173"/>
      <c r="L911" s="173"/>
      <c r="M911" s="173"/>
      <c r="N911" s="173"/>
      <c r="O911" s="173"/>
      <c r="P911" s="173"/>
      <c r="Q911" s="173"/>
      <c r="R911" s="173"/>
      <c r="S911" s="173"/>
      <c r="T911" s="173"/>
      <c r="U911" s="173"/>
      <c r="V911" s="173"/>
      <c r="W911" s="173"/>
      <c r="X911" s="173"/>
      <c r="Y911" s="173"/>
      <c r="Z911" s="173"/>
    </row>
    <row r="912" spans="1:26" ht="15">
      <c r="A912" s="166"/>
      <c r="B912" s="167"/>
      <c r="C912" s="168"/>
      <c r="D912" s="169"/>
      <c r="E912" s="167"/>
      <c r="F912" s="167"/>
      <c r="G912" s="167"/>
      <c r="H912" s="173"/>
      <c r="I912" s="173"/>
      <c r="J912" s="173"/>
      <c r="K912" s="173"/>
      <c r="L912" s="173"/>
      <c r="M912" s="173"/>
      <c r="N912" s="173"/>
      <c r="O912" s="173"/>
      <c r="P912" s="173"/>
      <c r="Q912" s="173"/>
      <c r="R912" s="173"/>
      <c r="S912" s="173"/>
      <c r="T912" s="173"/>
      <c r="U912" s="173"/>
      <c r="V912" s="173"/>
      <c r="W912" s="173"/>
      <c r="X912" s="173"/>
      <c r="Y912" s="173"/>
      <c r="Z912" s="173"/>
    </row>
    <row r="913" spans="1:26" ht="15">
      <c r="A913" s="166"/>
      <c r="B913" s="167"/>
      <c r="C913" s="168"/>
      <c r="D913" s="169"/>
      <c r="E913" s="167"/>
      <c r="F913" s="167"/>
      <c r="G913" s="167"/>
      <c r="H913" s="173"/>
      <c r="I913" s="173"/>
      <c r="J913" s="173"/>
      <c r="K913" s="173"/>
      <c r="L913" s="173"/>
      <c r="M913" s="173"/>
      <c r="N913" s="173"/>
      <c r="O913" s="173"/>
      <c r="P913" s="173"/>
      <c r="Q913" s="173"/>
      <c r="R913" s="173"/>
      <c r="S913" s="173"/>
      <c r="T913" s="173"/>
      <c r="U913" s="173"/>
      <c r="V913" s="173"/>
      <c r="W913" s="173"/>
      <c r="X913" s="173"/>
      <c r="Y913" s="173"/>
      <c r="Z913" s="173"/>
    </row>
    <row r="914" spans="1:26" ht="15">
      <c r="A914" s="166"/>
      <c r="B914" s="167"/>
      <c r="C914" s="168"/>
      <c r="D914" s="169"/>
      <c r="E914" s="167"/>
      <c r="F914" s="167"/>
      <c r="G914" s="167"/>
      <c r="H914" s="173"/>
      <c r="I914" s="173"/>
      <c r="J914" s="173"/>
      <c r="K914" s="173"/>
      <c r="L914" s="173"/>
      <c r="M914" s="173"/>
      <c r="N914" s="173"/>
      <c r="O914" s="173"/>
      <c r="P914" s="173"/>
      <c r="Q914" s="173"/>
      <c r="R914" s="173"/>
      <c r="S914" s="173"/>
      <c r="T914" s="173"/>
      <c r="U914" s="173"/>
      <c r="V914" s="173"/>
      <c r="W914" s="173"/>
      <c r="X914" s="173"/>
      <c r="Y914" s="173"/>
      <c r="Z914" s="173"/>
    </row>
    <row r="915" spans="1:26" ht="15">
      <c r="A915" s="166"/>
      <c r="B915" s="167"/>
      <c r="C915" s="168"/>
      <c r="D915" s="169"/>
      <c r="E915" s="167"/>
      <c r="F915" s="167"/>
      <c r="G915" s="167"/>
      <c r="H915" s="173"/>
      <c r="I915" s="173"/>
      <c r="J915" s="173"/>
      <c r="K915" s="173"/>
      <c r="L915" s="173"/>
      <c r="M915" s="173"/>
      <c r="N915" s="173"/>
      <c r="O915" s="173"/>
      <c r="P915" s="173"/>
      <c r="Q915" s="173"/>
      <c r="R915" s="173"/>
      <c r="S915" s="173"/>
      <c r="T915" s="173"/>
      <c r="U915" s="173"/>
      <c r="V915" s="173"/>
      <c r="W915" s="173"/>
      <c r="X915" s="173"/>
      <c r="Y915" s="173"/>
      <c r="Z915" s="173"/>
    </row>
    <row r="916" spans="1:26" ht="15">
      <c r="A916" s="166"/>
      <c r="B916" s="167"/>
      <c r="C916" s="168"/>
      <c r="D916" s="169"/>
      <c r="E916" s="167"/>
      <c r="F916" s="167"/>
      <c r="G916" s="167"/>
      <c r="H916" s="173"/>
      <c r="I916" s="173"/>
      <c r="J916" s="173"/>
      <c r="K916" s="173"/>
      <c r="L916" s="173"/>
      <c r="M916" s="173"/>
      <c r="N916" s="173"/>
      <c r="O916" s="173"/>
      <c r="P916" s="173"/>
      <c r="Q916" s="173"/>
      <c r="R916" s="173"/>
      <c r="S916" s="173"/>
      <c r="T916" s="173"/>
      <c r="U916" s="173"/>
      <c r="V916" s="173"/>
      <c r="W916" s="173"/>
      <c r="X916" s="173"/>
      <c r="Y916" s="173"/>
      <c r="Z916" s="173"/>
    </row>
    <row r="917" spans="1:26" ht="15">
      <c r="A917" s="166"/>
      <c r="B917" s="167"/>
      <c r="C917" s="168"/>
      <c r="D917" s="169"/>
      <c r="E917" s="167"/>
      <c r="F917" s="167"/>
      <c r="G917" s="167"/>
      <c r="H917" s="173"/>
      <c r="I917" s="173"/>
      <c r="J917" s="173"/>
      <c r="K917" s="173"/>
      <c r="L917" s="173"/>
      <c r="M917" s="173"/>
      <c r="N917" s="173"/>
      <c r="O917" s="173"/>
      <c r="P917" s="173"/>
      <c r="Q917" s="173"/>
      <c r="R917" s="173"/>
      <c r="S917" s="173"/>
      <c r="T917" s="173"/>
      <c r="U917" s="173"/>
      <c r="V917" s="173"/>
      <c r="W917" s="173"/>
      <c r="X917" s="173"/>
      <c r="Y917" s="173"/>
      <c r="Z917" s="173"/>
    </row>
    <row r="918" spans="1:26" ht="15">
      <c r="A918" s="166"/>
      <c r="B918" s="167"/>
      <c r="C918" s="168"/>
      <c r="D918" s="169"/>
      <c r="E918" s="167"/>
      <c r="F918" s="167"/>
      <c r="G918" s="167"/>
      <c r="H918" s="173"/>
      <c r="I918" s="173"/>
      <c r="J918" s="173"/>
      <c r="K918" s="173"/>
      <c r="L918" s="173"/>
      <c r="M918" s="173"/>
      <c r="N918" s="173"/>
      <c r="O918" s="173"/>
      <c r="P918" s="173"/>
      <c r="Q918" s="173"/>
      <c r="R918" s="173"/>
      <c r="S918" s="173"/>
      <c r="T918" s="173"/>
      <c r="U918" s="173"/>
      <c r="V918" s="173"/>
      <c r="W918" s="173"/>
      <c r="X918" s="173"/>
      <c r="Y918" s="173"/>
      <c r="Z918" s="173"/>
    </row>
    <row r="919" spans="1:26" ht="15">
      <c r="A919" s="166"/>
      <c r="B919" s="167"/>
      <c r="C919" s="168"/>
      <c r="D919" s="169"/>
      <c r="E919" s="167"/>
      <c r="F919" s="167"/>
      <c r="G919" s="167"/>
      <c r="H919" s="173"/>
      <c r="I919" s="173"/>
      <c r="J919" s="173"/>
      <c r="K919" s="173"/>
      <c r="L919" s="173"/>
      <c r="M919" s="173"/>
      <c r="N919" s="173"/>
      <c r="O919" s="173"/>
      <c r="P919" s="173"/>
      <c r="Q919" s="173"/>
      <c r="R919" s="173"/>
      <c r="S919" s="173"/>
      <c r="T919" s="173"/>
      <c r="U919" s="173"/>
      <c r="V919" s="173"/>
      <c r="W919" s="173"/>
      <c r="X919" s="173"/>
      <c r="Y919" s="173"/>
      <c r="Z919" s="173"/>
    </row>
    <row r="920" spans="1:26" ht="15">
      <c r="A920" s="166"/>
      <c r="B920" s="167"/>
      <c r="C920" s="168"/>
      <c r="D920" s="169"/>
      <c r="E920" s="167"/>
      <c r="F920" s="167"/>
      <c r="G920" s="167"/>
      <c r="H920" s="173"/>
      <c r="I920" s="173"/>
      <c r="J920" s="173"/>
      <c r="K920" s="173"/>
      <c r="L920" s="173"/>
      <c r="M920" s="173"/>
      <c r="N920" s="173"/>
      <c r="O920" s="173"/>
      <c r="P920" s="173"/>
      <c r="Q920" s="173"/>
      <c r="R920" s="173"/>
      <c r="S920" s="173"/>
      <c r="T920" s="173"/>
      <c r="U920" s="173"/>
      <c r="V920" s="173"/>
      <c r="W920" s="173"/>
      <c r="X920" s="173"/>
      <c r="Y920" s="173"/>
      <c r="Z920" s="173"/>
    </row>
    <row r="921" spans="1:26" ht="15">
      <c r="A921" s="166"/>
      <c r="B921" s="167"/>
      <c r="C921" s="168"/>
      <c r="D921" s="169"/>
      <c r="E921" s="167"/>
      <c r="F921" s="167"/>
      <c r="G921" s="167"/>
      <c r="H921" s="173"/>
      <c r="I921" s="173"/>
      <c r="J921" s="173"/>
      <c r="K921" s="173"/>
      <c r="L921" s="173"/>
      <c r="M921" s="173"/>
      <c r="N921" s="173"/>
      <c r="O921" s="173"/>
      <c r="P921" s="173"/>
      <c r="Q921" s="173"/>
      <c r="R921" s="173"/>
      <c r="S921" s="173"/>
      <c r="T921" s="173"/>
      <c r="U921" s="173"/>
      <c r="V921" s="173"/>
      <c r="W921" s="173"/>
      <c r="X921" s="173"/>
      <c r="Y921" s="173"/>
      <c r="Z921" s="173"/>
    </row>
    <row r="922" spans="1:26" ht="15">
      <c r="A922" s="166"/>
      <c r="B922" s="167"/>
      <c r="C922" s="168"/>
      <c r="D922" s="169"/>
      <c r="E922" s="167"/>
      <c r="F922" s="167"/>
      <c r="G922" s="167"/>
      <c r="H922" s="173"/>
      <c r="I922" s="173"/>
      <c r="J922" s="173"/>
      <c r="K922" s="173"/>
      <c r="L922" s="173"/>
      <c r="M922" s="173"/>
      <c r="N922" s="173"/>
      <c r="O922" s="173"/>
      <c r="P922" s="173"/>
      <c r="Q922" s="173"/>
      <c r="R922" s="173"/>
      <c r="S922" s="173"/>
      <c r="T922" s="173"/>
      <c r="U922" s="173"/>
      <c r="V922" s="173"/>
      <c r="W922" s="173"/>
      <c r="X922" s="173"/>
      <c r="Y922" s="173"/>
      <c r="Z922" s="173"/>
    </row>
    <row r="923" spans="1:26" ht="15">
      <c r="A923" s="166"/>
      <c r="B923" s="167"/>
      <c r="C923" s="168"/>
      <c r="D923" s="169"/>
      <c r="E923" s="167"/>
      <c r="F923" s="167"/>
      <c r="G923" s="167"/>
      <c r="H923" s="173"/>
      <c r="I923" s="173"/>
      <c r="J923" s="173"/>
      <c r="K923" s="173"/>
      <c r="L923" s="173"/>
      <c r="M923" s="173"/>
      <c r="N923" s="173"/>
      <c r="O923" s="173"/>
      <c r="P923" s="173"/>
      <c r="Q923" s="173"/>
      <c r="R923" s="173"/>
      <c r="S923" s="173"/>
      <c r="T923" s="173"/>
      <c r="U923" s="173"/>
      <c r="V923" s="173"/>
      <c r="W923" s="173"/>
      <c r="X923" s="173"/>
      <c r="Y923" s="173"/>
      <c r="Z923" s="173"/>
    </row>
    <row r="924" spans="1:26" ht="15">
      <c r="A924" s="166"/>
      <c r="B924" s="167"/>
      <c r="C924" s="168"/>
      <c r="D924" s="169"/>
      <c r="E924" s="167"/>
      <c r="F924" s="167"/>
      <c r="G924" s="167"/>
      <c r="H924" s="173"/>
      <c r="I924" s="173"/>
      <c r="J924" s="173"/>
      <c r="K924" s="173"/>
      <c r="L924" s="173"/>
      <c r="M924" s="173"/>
      <c r="N924" s="173"/>
      <c r="O924" s="173"/>
      <c r="P924" s="173"/>
      <c r="Q924" s="173"/>
      <c r="R924" s="173"/>
      <c r="S924" s="173"/>
      <c r="T924" s="173"/>
      <c r="U924" s="173"/>
      <c r="V924" s="173"/>
      <c r="W924" s="173"/>
      <c r="X924" s="173"/>
      <c r="Y924" s="173"/>
      <c r="Z924" s="173"/>
    </row>
    <row r="925" spans="1:26" ht="15">
      <c r="A925" s="166"/>
      <c r="B925" s="167"/>
      <c r="C925" s="168"/>
      <c r="D925" s="169"/>
      <c r="E925" s="167"/>
      <c r="F925" s="167"/>
      <c r="G925" s="167"/>
      <c r="H925" s="173"/>
      <c r="I925" s="173"/>
      <c r="J925" s="173"/>
      <c r="K925" s="173"/>
      <c r="L925" s="173"/>
      <c r="M925" s="173"/>
      <c r="N925" s="173"/>
      <c r="O925" s="173"/>
      <c r="P925" s="173"/>
      <c r="Q925" s="173"/>
      <c r="R925" s="173"/>
      <c r="S925" s="173"/>
      <c r="T925" s="173"/>
      <c r="U925" s="173"/>
      <c r="V925" s="173"/>
      <c r="W925" s="173"/>
      <c r="X925" s="173"/>
      <c r="Y925" s="173"/>
      <c r="Z925" s="173"/>
    </row>
    <row r="926" spans="1:26" ht="15">
      <c r="A926" s="166"/>
      <c r="B926" s="167"/>
      <c r="C926" s="168"/>
      <c r="D926" s="169"/>
      <c r="E926" s="167"/>
      <c r="F926" s="167"/>
      <c r="G926" s="167"/>
      <c r="H926" s="173"/>
      <c r="I926" s="173"/>
      <c r="J926" s="173"/>
      <c r="K926" s="173"/>
      <c r="L926" s="173"/>
      <c r="M926" s="173"/>
      <c r="N926" s="173"/>
      <c r="O926" s="173"/>
      <c r="P926" s="173"/>
      <c r="Q926" s="173"/>
      <c r="R926" s="173"/>
      <c r="S926" s="173"/>
      <c r="T926" s="173"/>
      <c r="U926" s="173"/>
      <c r="V926" s="173"/>
      <c r="W926" s="173"/>
      <c r="X926" s="173"/>
      <c r="Y926" s="173"/>
      <c r="Z926" s="173"/>
    </row>
    <row r="927" spans="1:26" ht="15">
      <c r="A927" s="166"/>
      <c r="B927" s="167"/>
      <c r="C927" s="168"/>
      <c r="D927" s="169"/>
      <c r="E927" s="167"/>
      <c r="F927" s="167"/>
      <c r="G927" s="167"/>
      <c r="H927" s="173"/>
      <c r="I927" s="173"/>
      <c r="J927" s="173"/>
      <c r="K927" s="173"/>
      <c r="L927" s="173"/>
      <c r="M927" s="173"/>
      <c r="N927" s="173"/>
      <c r="O927" s="173"/>
      <c r="P927" s="173"/>
      <c r="Q927" s="173"/>
      <c r="R927" s="173"/>
      <c r="S927" s="173"/>
      <c r="T927" s="173"/>
      <c r="U927" s="173"/>
      <c r="V927" s="173"/>
      <c r="W927" s="173"/>
      <c r="X927" s="173"/>
      <c r="Y927" s="173"/>
      <c r="Z927" s="173"/>
    </row>
    <row r="928" spans="1:26" ht="15">
      <c r="A928" s="166"/>
      <c r="B928" s="167"/>
      <c r="C928" s="168"/>
      <c r="D928" s="169"/>
      <c r="E928" s="167"/>
      <c r="F928" s="167"/>
      <c r="G928" s="167"/>
      <c r="H928" s="173"/>
      <c r="I928" s="173"/>
      <c r="J928" s="173"/>
      <c r="K928" s="173"/>
      <c r="L928" s="173"/>
      <c r="M928" s="173"/>
      <c r="N928" s="173"/>
      <c r="O928" s="173"/>
      <c r="P928" s="173"/>
      <c r="Q928" s="173"/>
      <c r="R928" s="173"/>
      <c r="S928" s="173"/>
      <c r="T928" s="173"/>
      <c r="U928" s="173"/>
      <c r="V928" s="173"/>
      <c r="W928" s="173"/>
      <c r="X928" s="173"/>
      <c r="Y928" s="173"/>
      <c r="Z928" s="173"/>
    </row>
    <row r="929" spans="1:26" ht="15">
      <c r="A929" s="166"/>
      <c r="B929" s="167"/>
      <c r="C929" s="168"/>
      <c r="D929" s="169"/>
      <c r="E929" s="167"/>
      <c r="F929" s="167"/>
      <c r="G929" s="167"/>
      <c r="H929" s="173"/>
      <c r="I929" s="173"/>
      <c r="J929" s="173"/>
      <c r="K929" s="173"/>
      <c r="L929" s="173"/>
      <c r="M929" s="173"/>
      <c r="N929" s="173"/>
      <c r="O929" s="173"/>
      <c r="P929" s="173"/>
      <c r="Q929" s="173"/>
      <c r="R929" s="173"/>
      <c r="S929" s="173"/>
      <c r="T929" s="173"/>
      <c r="U929" s="173"/>
      <c r="V929" s="173"/>
      <c r="W929" s="173"/>
      <c r="X929" s="173"/>
      <c r="Y929" s="173"/>
      <c r="Z929" s="173"/>
    </row>
    <row r="930" spans="1:26" ht="15">
      <c r="A930" s="166"/>
      <c r="B930" s="167"/>
      <c r="C930" s="168"/>
      <c r="D930" s="169"/>
      <c r="E930" s="167"/>
      <c r="F930" s="167"/>
      <c r="G930" s="167"/>
      <c r="H930" s="173"/>
      <c r="I930" s="173"/>
      <c r="J930" s="173"/>
      <c r="K930" s="173"/>
      <c r="L930" s="173"/>
      <c r="M930" s="173"/>
      <c r="N930" s="173"/>
      <c r="O930" s="173"/>
      <c r="P930" s="173"/>
      <c r="Q930" s="173"/>
      <c r="R930" s="173"/>
      <c r="S930" s="173"/>
      <c r="T930" s="173"/>
      <c r="U930" s="173"/>
      <c r="V930" s="173"/>
      <c r="W930" s="173"/>
      <c r="X930" s="173"/>
      <c r="Y930" s="173"/>
      <c r="Z930" s="173"/>
    </row>
    <row r="931" spans="1:26" ht="15">
      <c r="A931" s="166"/>
      <c r="B931" s="167"/>
      <c r="C931" s="168"/>
      <c r="D931" s="169"/>
      <c r="E931" s="167"/>
      <c r="F931" s="167"/>
      <c r="G931" s="167"/>
      <c r="H931" s="173"/>
      <c r="I931" s="173"/>
      <c r="J931" s="173"/>
      <c r="K931" s="173"/>
      <c r="L931" s="173"/>
      <c r="M931" s="173"/>
      <c r="N931" s="173"/>
      <c r="O931" s="173"/>
      <c r="P931" s="173"/>
      <c r="Q931" s="173"/>
      <c r="R931" s="173"/>
      <c r="S931" s="173"/>
      <c r="T931" s="173"/>
      <c r="U931" s="173"/>
      <c r="V931" s="173"/>
      <c r="W931" s="173"/>
      <c r="X931" s="173"/>
      <c r="Y931" s="173"/>
      <c r="Z931" s="173"/>
    </row>
    <row r="932" spans="1:26" ht="15">
      <c r="A932" s="166"/>
      <c r="B932" s="167"/>
      <c r="C932" s="168"/>
      <c r="D932" s="169"/>
      <c r="E932" s="167"/>
      <c r="F932" s="167"/>
      <c r="G932" s="167"/>
      <c r="H932" s="173"/>
      <c r="I932" s="173"/>
      <c r="J932" s="173"/>
      <c r="K932" s="173"/>
      <c r="L932" s="173"/>
      <c r="M932" s="173"/>
      <c r="N932" s="173"/>
      <c r="O932" s="173"/>
      <c r="P932" s="173"/>
      <c r="Q932" s="173"/>
      <c r="R932" s="173"/>
      <c r="S932" s="173"/>
      <c r="T932" s="173"/>
      <c r="U932" s="173"/>
      <c r="V932" s="173"/>
      <c r="W932" s="173"/>
      <c r="X932" s="173"/>
      <c r="Y932" s="173"/>
      <c r="Z932" s="173"/>
    </row>
    <row r="933" spans="1:26" ht="15">
      <c r="A933" s="166"/>
      <c r="B933" s="167"/>
      <c r="C933" s="168"/>
      <c r="D933" s="169"/>
      <c r="E933" s="167"/>
      <c r="F933" s="167"/>
      <c r="G933" s="167"/>
      <c r="H933" s="173"/>
      <c r="I933" s="173"/>
      <c r="J933" s="173"/>
      <c r="K933" s="173"/>
      <c r="L933" s="173"/>
      <c r="M933" s="173"/>
      <c r="N933" s="173"/>
      <c r="O933" s="173"/>
      <c r="P933" s="173"/>
      <c r="Q933" s="173"/>
      <c r="R933" s="173"/>
      <c r="S933" s="173"/>
      <c r="T933" s="173"/>
      <c r="U933" s="173"/>
      <c r="V933" s="173"/>
      <c r="W933" s="173"/>
      <c r="X933" s="173"/>
      <c r="Y933" s="173"/>
      <c r="Z933" s="173"/>
    </row>
    <row r="934" spans="1:26" ht="15">
      <c r="A934" s="166"/>
      <c r="B934" s="167"/>
      <c r="C934" s="168"/>
      <c r="D934" s="169"/>
      <c r="E934" s="167"/>
      <c r="F934" s="167"/>
      <c r="G934" s="167"/>
      <c r="H934" s="173"/>
      <c r="I934" s="173"/>
      <c r="J934" s="173"/>
      <c r="K934" s="173"/>
      <c r="L934" s="173"/>
      <c r="M934" s="173"/>
      <c r="N934" s="173"/>
      <c r="O934" s="173"/>
      <c r="P934" s="173"/>
      <c r="Q934" s="173"/>
      <c r="R934" s="173"/>
      <c r="S934" s="173"/>
      <c r="T934" s="173"/>
      <c r="U934" s="173"/>
      <c r="V934" s="173"/>
      <c r="W934" s="173"/>
      <c r="X934" s="173"/>
      <c r="Y934" s="173"/>
      <c r="Z934" s="173"/>
    </row>
    <row r="935" spans="1:26" ht="15">
      <c r="A935" s="166"/>
      <c r="B935" s="167"/>
      <c r="C935" s="168"/>
      <c r="D935" s="169"/>
      <c r="E935" s="167"/>
      <c r="F935" s="167"/>
      <c r="G935" s="167"/>
      <c r="H935" s="173"/>
      <c r="I935" s="173"/>
      <c r="J935" s="173"/>
      <c r="K935" s="173"/>
      <c r="L935" s="173"/>
      <c r="M935" s="173"/>
      <c r="N935" s="173"/>
      <c r="O935" s="173"/>
      <c r="P935" s="173"/>
      <c r="Q935" s="173"/>
      <c r="R935" s="173"/>
      <c r="S935" s="173"/>
      <c r="T935" s="173"/>
      <c r="U935" s="173"/>
      <c r="V935" s="173"/>
      <c r="W935" s="173"/>
      <c r="X935" s="173"/>
      <c r="Y935" s="173"/>
      <c r="Z935" s="173"/>
    </row>
    <row r="936" spans="1:26" ht="15">
      <c r="A936" s="166"/>
      <c r="B936" s="167"/>
      <c r="C936" s="168"/>
      <c r="D936" s="169"/>
      <c r="E936" s="167"/>
      <c r="F936" s="167"/>
      <c r="G936" s="167"/>
      <c r="H936" s="173"/>
      <c r="I936" s="173"/>
      <c r="J936" s="173"/>
      <c r="K936" s="173"/>
      <c r="L936" s="173"/>
      <c r="M936" s="173"/>
      <c r="N936" s="173"/>
      <c r="O936" s="173"/>
      <c r="P936" s="173"/>
      <c r="Q936" s="173"/>
      <c r="R936" s="173"/>
      <c r="S936" s="173"/>
      <c r="T936" s="173"/>
      <c r="U936" s="173"/>
      <c r="V936" s="173"/>
      <c r="W936" s="173"/>
      <c r="X936" s="173"/>
      <c r="Y936" s="173"/>
      <c r="Z936" s="173"/>
    </row>
    <row r="937" spans="1:26" ht="15">
      <c r="A937" s="166"/>
      <c r="B937" s="167"/>
      <c r="C937" s="168"/>
      <c r="D937" s="169"/>
      <c r="E937" s="167"/>
      <c r="F937" s="167"/>
      <c r="G937" s="167"/>
      <c r="H937" s="173"/>
      <c r="I937" s="173"/>
      <c r="J937" s="173"/>
      <c r="K937" s="173"/>
      <c r="L937" s="173"/>
      <c r="M937" s="173"/>
      <c r="N937" s="173"/>
      <c r="O937" s="173"/>
      <c r="P937" s="173"/>
      <c r="Q937" s="173"/>
      <c r="R937" s="173"/>
      <c r="S937" s="173"/>
      <c r="T937" s="173"/>
      <c r="U937" s="173"/>
      <c r="V937" s="173"/>
      <c r="W937" s="173"/>
      <c r="X937" s="173"/>
      <c r="Y937" s="173"/>
      <c r="Z937" s="173"/>
    </row>
    <row r="938" spans="1:26" ht="15">
      <c r="A938" s="166"/>
      <c r="B938" s="167"/>
      <c r="C938" s="168"/>
      <c r="D938" s="169"/>
      <c r="E938" s="167"/>
      <c r="F938" s="167"/>
      <c r="G938" s="167"/>
      <c r="H938" s="173"/>
      <c r="I938" s="173"/>
      <c r="J938" s="173"/>
      <c r="K938" s="173"/>
      <c r="L938" s="173"/>
      <c r="M938" s="173"/>
      <c r="N938" s="173"/>
      <c r="O938" s="173"/>
      <c r="P938" s="173"/>
      <c r="Q938" s="173"/>
      <c r="R938" s="173"/>
      <c r="S938" s="173"/>
      <c r="T938" s="173"/>
      <c r="U938" s="173"/>
      <c r="V938" s="173"/>
      <c r="W938" s="173"/>
      <c r="X938" s="173"/>
      <c r="Y938" s="173"/>
      <c r="Z938" s="173"/>
    </row>
    <row r="939" spans="1:26" ht="15">
      <c r="A939" s="166"/>
      <c r="B939" s="167"/>
      <c r="C939" s="168"/>
      <c r="D939" s="169"/>
      <c r="E939" s="167"/>
      <c r="F939" s="167"/>
      <c r="G939" s="167"/>
      <c r="H939" s="173"/>
      <c r="I939" s="173"/>
      <c r="J939" s="173"/>
      <c r="K939" s="173"/>
      <c r="L939" s="173"/>
      <c r="M939" s="173"/>
      <c r="N939" s="173"/>
      <c r="O939" s="173"/>
      <c r="P939" s="173"/>
      <c r="Q939" s="173"/>
      <c r="R939" s="173"/>
      <c r="S939" s="173"/>
      <c r="T939" s="173"/>
      <c r="U939" s="173"/>
      <c r="V939" s="173"/>
      <c r="W939" s="173"/>
      <c r="X939" s="173"/>
      <c r="Y939" s="173"/>
      <c r="Z939" s="173"/>
    </row>
    <row r="940" spans="1:26" ht="15">
      <c r="A940" s="166"/>
      <c r="B940" s="167"/>
      <c r="C940" s="168"/>
      <c r="D940" s="169"/>
      <c r="E940" s="167"/>
      <c r="F940" s="167"/>
      <c r="G940" s="167"/>
      <c r="H940" s="173"/>
      <c r="I940" s="173"/>
      <c r="J940" s="173"/>
      <c r="K940" s="173"/>
      <c r="L940" s="173"/>
      <c r="M940" s="173"/>
      <c r="N940" s="173"/>
      <c r="O940" s="173"/>
      <c r="P940" s="173"/>
      <c r="Q940" s="173"/>
      <c r="R940" s="173"/>
      <c r="S940" s="173"/>
      <c r="T940" s="173"/>
      <c r="U940" s="173"/>
      <c r="V940" s="173"/>
      <c r="W940" s="173"/>
      <c r="X940" s="173"/>
      <c r="Y940" s="173"/>
      <c r="Z940" s="173"/>
    </row>
    <row r="941" spans="1:26" ht="15">
      <c r="A941" s="166"/>
      <c r="B941" s="167"/>
      <c r="C941" s="168"/>
      <c r="D941" s="169"/>
      <c r="E941" s="167"/>
      <c r="F941" s="167"/>
      <c r="G941" s="167"/>
      <c r="H941" s="173"/>
      <c r="I941" s="173"/>
      <c r="J941" s="173"/>
      <c r="K941" s="173"/>
      <c r="L941" s="173"/>
      <c r="M941" s="173"/>
      <c r="N941" s="173"/>
      <c r="O941" s="173"/>
      <c r="P941" s="173"/>
      <c r="Q941" s="173"/>
      <c r="R941" s="173"/>
      <c r="S941" s="173"/>
      <c r="T941" s="173"/>
      <c r="U941" s="173"/>
      <c r="V941" s="173"/>
      <c r="W941" s="173"/>
      <c r="X941" s="173"/>
      <c r="Y941" s="173"/>
      <c r="Z941" s="173"/>
    </row>
    <row r="942" spans="1:26" ht="15">
      <c r="A942" s="166"/>
      <c r="B942" s="167"/>
      <c r="C942" s="168"/>
      <c r="D942" s="169"/>
      <c r="E942" s="167"/>
      <c r="F942" s="167"/>
      <c r="G942" s="167"/>
      <c r="H942" s="173"/>
      <c r="I942" s="173"/>
      <c r="J942" s="173"/>
      <c r="K942" s="173"/>
      <c r="L942" s="173"/>
      <c r="M942" s="173"/>
      <c r="N942" s="173"/>
      <c r="O942" s="173"/>
      <c r="P942" s="173"/>
      <c r="Q942" s="173"/>
      <c r="R942" s="173"/>
      <c r="S942" s="173"/>
      <c r="T942" s="173"/>
      <c r="U942" s="173"/>
      <c r="V942" s="173"/>
      <c r="W942" s="173"/>
      <c r="X942" s="173"/>
      <c r="Y942" s="173"/>
      <c r="Z942" s="173"/>
    </row>
    <row r="943" spans="1:26" ht="15">
      <c r="A943" s="166"/>
      <c r="B943" s="167"/>
      <c r="C943" s="168"/>
      <c r="D943" s="169"/>
      <c r="E943" s="167"/>
      <c r="F943" s="167"/>
      <c r="G943" s="167"/>
      <c r="H943" s="173"/>
      <c r="I943" s="173"/>
      <c r="J943" s="173"/>
      <c r="K943" s="173"/>
      <c r="L943" s="173"/>
      <c r="M943" s="173"/>
      <c r="N943" s="173"/>
      <c r="O943" s="173"/>
      <c r="P943" s="173"/>
      <c r="Q943" s="173"/>
      <c r="R943" s="173"/>
      <c r="S943" s="173"/>
      <c r="T943" s="173"/>
      <c r="U943" s="173"/>
      <c r="V943" s="173"/>
      <c r="W943" s="173"/>
      <c r="X943" s="173"/>
      <c r="Y943" s="173"/>
      <c r="Z943" s="173"/>
    </row>
    <row r="944" spans="1:26" ht="15">
      <c r="A944" s="166"/>
      <c r="B944" s="167"/>
      <c r="C944" s="168"/>
      <c r="D944" s="169"/>
      <c r="E944" s="167"/>
      <c r="F944" s="167"/>
      <c r="G944" s="167"/>
      <c r="H944" s="173"/>
      <c r="I944" s="173"/>
      <c r="J944" s="173"/>
      <c r="K944" s="173"/>
      <c r="L944" s="173"/>
      <c r="M944" s="173"/>
      <c r="N944" s="173"/>
      <c r="O944" s="173"/>
      <c r="P944" s="173"/>
      <c r="Q944" s="173"/>
      <c r="R944" s="173"/>
      <c r="S944" s="173"/>
      <c r="T944" s="173"/>
      <c r="U944" s="173"/>
      <c r="V944" s="173"/>
      <c r="W944" s="173"/>
      <c r="X944" s="173"/>
      <c r="Y944" s="173"/>
      <c r="Z944" s="173"/>
    </row>
    <row r="945" spans="1:26" ht="15">
      <c r="A945" s="166"/>
      <c r="B945" s="167"/>
      <c r="C945" s="168"/>
      <c r="D945" s="169"/>
      <c r="E945" s="167"/>
      <c r="F945" s="167"/>
      <c r="G945" s="167"/>
      <c r="H945" s="173"/>
      <c r="I945" s="173"/>
      <c r="J945" s="173"/>
      <c r="K945" s="173"/>
      <c r="L945" s="173"/>
      <c r="M945" s="173"/>
      <c r="N945" s="173"/>
      <c r="O945" s="173"/>
      <c r="P945" s="173"/>
      <c r="Q945" s="173"/>
      <c r="R945" s="173"/>
      <c r="S945" s="173"/>
      <c r="T945" s="173"/>
      <c r="U945" s="173"/>
      <c r="V945" s="173"/>
      <c r="W945" s="173"/>
      <c r="X945" s="173"/>
      <c r="Y945" s="173"/>
      <c r="Z945" s="173"/>
    </row>
    <row r="946" spans="1:26" ht="15">
      <c r="A946" s="166"/>
      <c r="B946" s="167"/>
      <c r="C946" s="168"/>
      <c r="D946" s="169"/>
      <c r="E946" s="167"/>
      <c r="F946" s="167"/>
      <c r="G946" s="167"/>
      <c r="H946" s="173"/>
      <c r="I946" s="173"/>
      <c r="J946" s="173"/>
      <c r="K946" s="173"/>
      <c r="L946" s="173"/>
      <c r="M946" s="173"/>
      <c r="N946" s="173"/>
      <c r="O946" s="173"/>
      <c r="P946" s="173"/>
      <c r="Q946" s="173"/>
      <c r="R946" s="173"/>
      <c r="S946" s="173"/>
      <c r="T946" s="173"/>
      <c r="U946" s="173"/>
      <c r="V946" s="173"/>
      <c r="W946" s="173"/>
      <c r="X946" s="173"/>
      <c r="Y946" s="173"/>
      <c r="Z946" s="173"/>
    </row>
    <row r="947" spans="1:26" ht="15">
      <c r="A947" s="166"/>
      <c r="B947" s="167"/>
      <c r="C947" s="168"/>
      <c r="D947" s="169"/>
      <c r="E947" s="167"/>
      <c r="F947" s="167"/>
      <c r="G947" s="167"/>
      <c r="H947" s="173"/>
      <c r="I947" s="173"/>
      <c r="J947" s="173"/>
      <c r="K947" s="173"/>
      <c r="L947" s="173"/>
      <c r="M947" s="173"/>
      <c r="N947" s="173"/>
      <c r="O947" s="173"/>
      <c r="P947" s="173"/>
      <c r="Q947" s="173"/>
      <c r="R947" s="173"/>
      <c r="S947" s="173"/>
      <c r="T947" s="173"/>
      <c r="U947" s="173"/>
      <c r="V947" s="173"/>
      <c r="W947" s="173"/>
      <c r="X947" s="173"/>
      <c r="Y947" s="173"/>
      <c r="Z947" s="173"/>
    </row>
    <row r="948" spans="1:26" ht="15">
      <c r="A948" s="166"/>
      <c r="B948" s="167"/>
      <c r="C948" s="168"/>
      <c r="D948" s="169"/>
      <c r="E948" s="167"/>
      <c r="F948" s="167"/>
      <c r="G948" s="167"/>
      <c r="H948" s="173"/>
      <c r="I948" s="173"/>
      <c r="J948" s="173"/>
      <c r="K948" s="173"/>
      <c r="L948" s="173"/>
      <c r="M948" s="173"/>
      <c r="N948" s="173"/>
      <c r="O948" s="173"/>
      <c r="P948" s="173"/>
      <c r="Q948" s="173"/>
      <c r="R948" s="173"/>
      <c r="S948" s="173"/>
      <c r="T948" s="173"/>
      <c r="U948" s="173"/>
      <c r="V948" s="173"/>
      <c r="W948" s="173"/>
      <c r="X948" s="173"/>
      <c r="Y948" s="173"/>
      <c r="Z948" s="173"/>
    </row>
    <row r="949" spans="1:26" ht="15">
      <c r="A949" s="166"/>
      <c r="B949" s="167"/>
      <c r="C949" s="168"/>
      <c r="D949" s="169"/>
      <c r="E949" s="167"/>
      <c r="F949" s="167"/>
      <c r="G949" s="167"/>
      <c r="H949" s="173"/>
      <c r="I949" s="173"/>
      <c r="J949" s="173"/>
      <c r="K949" s="173"/>
      <c r="L949" s="173"/>
      <c r="M949" s="173"/>
      <c r="N949" s="173"/>
      <c r="O949" s="173"/>
      <c r="P949" s="173"/>
      <c r="Q949" s="173"/>
      <c r="R949" s="173"/>
      <c r="S949" s="173"/>
      <c r="T949" s="173"/>
      <c r="U949" s="173"/>
      <c r="V949" s="173"/>
      <c r="W949" s="173"/>
      <c r="X949" s="173"/>
      <c r="Y949" s="173"/>
      <c r="Z949" s="173"/>
    </row>
    <row r="950" spans="1:26" ht="15">
      <c r="A950" s="166"/>
      <c r="B950" s="167"/>
      <c r="C950" s="168"/>
      <c r="D950" s="169"/>
      <c r="E950" s="167"/>
      <c r="F950" s="167"/>
      <c r="G950" s="167"/>
      <c r="H950" s="173"/>
      <c r="I950" s="173"/>
      <c r="J950" s="173"/>
      <c r="K950" s="173"/>
      <c r="L950" s="173"/>
      <c r="M950" s="173"/>
      <c r="N950" s="173"/>
      <c r="O950" s="173"/>
      <c r="P950" s="173"/>
      <c r="Q950" s="173"/>
      <c r="R950" s="173"/>
      <c r="S950" s="173"/>
      <c r="T950" s="173"/>
      <c r="U950" s="173"/>
      <c r="V950" s="173"/>
      <c r="W950" s="173"/>
      <c r="X950" s="173"/>
      <c r="Y950" s="173"/>
      <c r="Z950" s="173"/>
    </row>
    <row r="951" spans="1:26" ht="15">
      <c r="A951" s="166"/>
      <c r="B951" s="167"/>
      <c r="C951" s="168"/>
      <c r="D951" s="169"/>
      <c r="E951" s="167"/>
      <c r="F951" s="167"/>
      <c r="G951" s="167"/>
      <c r="H951" s="173"/>
      <c r="I951" s="173"/>
      <c r="J951" s="173"/>
      <c r="K951" s="173"/>
      <c r="L951" s="173"/>
      <c r="M951" s="173"/>
      <c r="N951" s="173"/>
      <c r="O951" s="173"/>
      <c r="P951" s="173"/>
      <c r="Q951" s="173"/>
      <c r="R951" s="173"/>
      <c r="S951" s="173"/>
      <c r="T951" s="173"/>
      <c r="U951" s="173"/>
      <c r="V951" s="173"/>
      <c r="W951" s="173"/>
      <c r="X951" s="173"/>
      <c r="Y951" s="173"/>
      <c r="Z951" s="173"/>
    </row>
    <row r="952" spans="1:26" ht="15">
      <c r="A952" s="166"/>
      <c r="B952" s="167"/>
      <c r="C952" s="168"/>
      <c r="D952" s="169"/>
      <c r="E952" s="167"/>
      <c r="F952" s="167"/>
      <c r="G952" s="167"/>
      <c r="H952" s="173"/>
      <c r="I952" s="173"/>
      <c r="J952" s="173"/>
      <c r="K952" s="173"/>
      <c r="L952" s="173"/>
      <c r="M952" s="173"/>
      <c r="N952" s="173"/>
      <c r="O952" s="173"/>
      <c r="P952" s="173"/>
      <c r="Q952" s="173"/>
      <c r="R952" s="173"/>
      <c r="S952" s="173"/>
      <c r="T952" s="173"/>
      <c r="U952" s="173"/>
      <c r="V952" s="173"/>
      <c r="W952" s="173"/>
      <c r="X952" s="173"/>
      <c r="Y952" s="173"/>
      <c r="Z952" s="173"/>
    </row>
    <row r="953" spans="1:26" ht="15">
      <c r="A953" s="166"/>
      <c r="B953" s="167"/>
      <c r="C953" s="168"/>
      <c r="D953" s="169"/>
      <c r="E953" s="167"/>
      <c r="F953" s="167"/>
      <c r="G953" s="167"/>
      <c r="H953" s="173"/>
      <c r="I953" s="173"/>
      <c r="J953" s="173"/>
      <c r="K953" s="173"/>
      <c r="L953" s="173"/>
      <c r="M953" s="173"/>
      <c r="N953" s="173"/>
      <c r="O953" s="173"/>
      <c r="P953" s="173"/>
      <c r="Q953" s="173"/>
      <c r="R953" s="173"/>
      <c r="S953" s="173"/>
      <c r="T953" s="173"/>
      <c r="U953" s="173"/>
      <c r="V953" s="173"/>
      <c r="W953" s="173"/>
      <c r="X953" s="173"/>
      <c r="Y953" s="173"/>
      <c r="Z953" s="173"/>
    </row>
    <row r="954" spans="1:26" ht="15">
      <c r="A954" s="166"/>
      <c r="B954" s="167"/>
      <c r="C954" s="168"/>
      <c r="D954" s="169"/>
      <c r="E954" s="167"/>
      <c r="F954" s="167"/>
      <c r="G954" s="167"/>
      <c r="H954" s="173"/>
      <c r="I954" s="173"/>
      <c r="J954" s="173"/>
      <c r="K954" s="173"/>
      <c r="L954" s="173"/>
      <c r="M954" s="173"/>
      <c r="N954" s="173"/>
      <c r="O954" s="173"/>
      <c r="P954" s="173"/>
      <c r="Q954" s="173"/>
      <c r="R954" s="173"/>
      <c r="S954" s="173"/>
      <c r="T954" s="173"/>
      <c r="U954" s="173"/>
      <c r="V954" s="173"/>
      <c r="W954" s="173"/>
      <c r="X954" s="173"/>
      <c r="Y954" s="173"/>
      <c r="Z954" s="173"/>
    </row>
    <row r="955" spans="1:26" ht="15">
      <c r="A955" s="166"/>
      <c r="B955" s="167"/>
      <c r="C955" s="168"/>
      <c r="D955" s="169"/>
      <c r="E955" s="167"/>
      <c r="F955" s="167"/>
      <c r="G955" s="167"/>
      <c r="H955" s="173"/>
      <c r="I955" s="173"/>
      <c r="J955" s="173"/>
      <c r="K955" s="173"/>
      <c r="L955" s="173"/>
      <c r="M955" s="173"/>
      <c r="N955" s="173"/>
      <c r="O955" s="173"/>
      <c r="P955" s="173"/>
      <c r="Q955" s="173"/>
      <c r="R955" s="173"/>
      <c r="S955" s="173"/>
      <c r="T955" s="173"/>
      <c r="U955" s="173"/>
      <c r="V955" s="173"/>
      <c r="W955" s="173"/>
      <c r="X955" s="173"/>
      <c r="Y955" s="173"/>
      <c r="Z955" s="173"/>
    </row>
    <row r="956" spans="1:26" ht="15">
      <c r="A956" s="166"/>
      <c r="B956" s="167"/>
      <c r="C956" s="168"/>
      <c r="D956" s="169"/>
      <c r="E956" s="167"/>
      <c r="F956" s="167"/>
      <c r="G956" s="167"/>
      <c r="H956" s="173"/>
      <c r="I956" s="173"/>
      <c r="J956" s="173"/>
      <c r="K956" s="173"/>
      <c r="L956" s="173"/>
      <c r="M956" s="173"/>
      <c r="N956" s="173"/>
      <c r="O956" s="173"/>
      <c r="P956" s="173"/>
      <c r="Q956" s="173"/>
      <c r="R956" s="173"/>
      <c r="S956" s="173"/>
      <c r="T956" s="173"/>
      <c r="U956" s="173"/>
      <c r="V956" s="173"/>
      <c r="W956" s="173"/>
      <c r="X956" s="173"/>
      <c r="Y956" s="173"/>
      <c r="Z956" s="173"/>
    </row>
    <row r="957" spans="1:26" ht="15">
      <c r="A957" s="166"/>
      <c r="B957" s="167"/>
      <c r="C957" s="168"/>
      <c r="D957" s="169"/>
      <c r="E957" s="167"/>
      <c r="F957" s="167"/>
      <c r="G957" s="167"/>
      <c r="H957" s="173"/>
      <c r="I957" s="173"/>
      <c r="J957" s="173"/>
      <c r="K957" s="173"/>
      <c r="L957" s="173"/>
      <c r="M957" s="173"/>
      <c r="N957" s="173"/>
      <c r="O957" s="173"/>
      <c r="P957" s="173"/>
      <c r="Q957" s="173"/>
      <c r="R957" s="173"/>
      <c r="S957" s="173"/>
      <c r="T957" s="173"/>
      <c r="U957" s="173"/>
      <c r="V957" s="173"/>
      <c r="W957" s="173"/>
      <c r="X957" s="173"/>
      <c r="Y957" s="173"/>
      <c r="Z957" s="173"/>
    </row>
    <row r="958" spans="1:26" ht="15">
      <c r="A958" s="166"/>
      <c r="B958" s="167"/>
      <c r="C958" s="168"/>
      <c r="D958" s="169"/>
      <c r="E958" s="167"/>
      <c r="F958" s="167"/>
      <c r="G958" s="167"/>
      <c r="H958" s="173"/>
      <c r="I958" s="173"/>
      <c r="J958" s="173"/>
      <c r="K958" s="173"/>
      <c r="L958" s="173"/>
      <c r="M958" s="173"/>
      <c r="N958" s="173"/>
      <c r="O958" s="173"/>
      <c r="P958" s="173"/>
      <c r="Q958" s="173"/>
      <c r="R958" s="173"/>
      <c r="S958" s="173"/>
      <c r="T958" s="173"/>
      <c r="U958" s="173"/>
      <c r="V958" s="173"/>
      <c r="W958" s="173"/>
      <c r="X958" s="173"/>
      <c r="Y958" s="173"/>
      <c r="Z958" s="173"/>
    </row>
    <row r="959" spans="1:26" ht="15">
      <c r="A959" s="166"/>
      <c r="B959" s="167"/>
      <c r="C959" s="168"/>
      <c r="D959" s="169"/>
      <c r="E959" s="167"/>
      <c r="F959" s="167"/>
      <c r="G959" s="167"/>
      <c r="H959" s="173"/>
      <c r="I959" s="173"/>
      <c r="J959" s="173"/>
      <c r="K959" s="173"/>
      <c r="L959" s="173"/>
      <c r="M959" s="173"/>
      <c r="N959" s="173"/>
      <c r="O959" s="173"/>
      <c r="P959" s="173"/>
      <c r="Q959" s="173"/>
      <c r="R959" s="173"/>
      <c r="S959" s="173"/>
      <c r="T959" s="173"/>
      <c r="U959" s="173"/>
      <c r="V959" s="173"/>
      <c r="W959" s="173"/>
      <c r="X959" s="173"/>
      <c r="Y959" s="173"/>
      <c r="Z959" s="173"/>
    </row>
    <row r="960" spans="1:26" ht="15">
      <c r="A960" s="166"/>
      <c r="B960" s="167"/>
      <c r="C960" s="168"/>
      <c r="D960" s="169"/>
      <c r="E960" s="167"/>
      <c r="F960" s="167"/>
      <c r="G960" s="167"/>
      <c r="H960" s="173"/>
      <c r="I960" s="173"/>
      <c r="J960" s="173"/>
      <c r="K960" s="173"/>
      <c r="L960" s="173"/>
      <c r="M960" s="173"/>
      <c r="N960" s="173"/>
      <c r="O960" s="173"/>
      <c r="P960" s="173"/>
      <c r="Q960" s="173"/>
      <c r="R960" s="173"/>
      <c r="S960" s="173"/>
      <c r="T960" s="173"/>
      <c r="U960" s="173"/>
      <c r="V960" s="173"/>
      <c r="W960" s="173"/>
      <c r="X960" s="173"/>
      <c r="Y960" s="173"/>
      <c r="Z960" s="173"/>
    </row>
    <row r="961" spans="1:26" ht="15">
      <c r="A961" s="166"/>
      <c r="B961" s="167"/>
      <c r="C961" s="168"/>
      <c r="D961" s="169"/>
      <c r="E961" s="167"/>
      <c r="F961" s="167"/>
      <c r="G961" s="167"/>
      <c r="H961" s="173"/>
      <c r="I961" s="173"/>
      <c r="J961" s="173"/>
      <c r="K961" s="173"/>
      <c r="L961" s="173"/>
      <c r="M961" s="173"/>
      <c r="N961" s="173"/>
      <c r="O961" s="173"/>
      <c r="P961" s="173"/>
      <c r="Q961" s="173"/>
      <c r="R961" s="173"/>
      <c r="S961" s="173"/>
      <c r="T961" s="173"/>
      <c r="U961" s="173"/>
      <c r="V961" s="173"/>
      <c r="W961" s="173"/>
      <c r="X961" s="173"/>
      <c r="Y961" s="173"/>
      <c r="Z961" s="173"/>
    </row>
    <row r="962" spans="1:26" ht="15">
      <c r="A962" s="166"/>
      <c r="B962" s="167"/>
      <c r="C962" s="168"/>
      <c r="D962" s="169"/>
      <c r="E962" s="167"/>
      <c r="F962" s="167"/>
      <c r="G962" s="167"/>
      <c r="H962" s="173"/>
      <c r="I962" s="173"/>
      <c r="J962" s="173"/>
      <c r="K962" s="173"/>
      <c r="L962" s="173"/>
      <c r="M962" s="173"/>
      <c r="N962" s="173"/>
      <c r="O962" s="173"/>
      <c r="P962" s="173"/>
      <c r="Q962" s="173"/>
      <c r="R962" s="173"/>
      <c r="S962" s="173"/>
      <c r="T962" s="173"/>
      <c r="U962" s="173"/>
      <c r="V962" s="173"/>
      <c r="W962" s="173"/>
      <c r="X962" s="173"/>
      <c r="Y962" s="173"/>
      <c r="Z962" s="173"/>
    </row>
    <row r="963" spans="1:26" ht="15">
      <c r="A963" s="166"/>
      <c r="B963" s="167"/>
      <c r="C963" s="168"/>
      <c r="D963" s="169"/>
      <c r="E963" s="167"/>
      <c r="F963" s="167"/>
      <c r="G963" s="167"/>
      <c r="H963" s="173"/>
      <c r="I963" s="173"/>
      <c r="J963" s="173"/>
      <c r="K963" s="173"/>
      <c r="L963" s="173"/>
      <c r="M963" s="173"/>
      <c r="N963" s="173"/>
      <c r="O963" s="173"/>
      <c r="P963" s="173"/>
      <c r="Q963" s="173"/>
      <c r="R963" s="173"/>
      <c r="S963" s="173"/>
      <c r="T963" s="173"/>
      <c r="U963" s="173"/>
      <c r="V963" s="173"/>
      <c r="W963" s="173"/>
      <c r="X963" s="173"/>
      <c r="Y963" s="173"/>
      <c r="Z963" s="173"/>
    </row>
    <row r="964" spans="1:26" ht="15">
      <c r="A964" s="166"/>
      <c r="B964" s="167"/>
      <c r="C964" s="168"/>
      <c r="D964" s="169"/>
      <c r="E964" s="167"/>
      <c r="F964" s="167"/>
      <c r="G964" s="167"/>
      <c r="H964" s="173"/>
      <c r="I964" s="173"/>
      <c r="J964" s="173"/>
      <c r="K964" s="173"/>
      <c r="L964" s="173"/>
      <c r="M964" s="173"/>
      <c r="N964" s="173"/>
      <c r="O964" s="173"/>
      <c r="P964" s="173"/>
      <c r="Q964" s="173"/>
      <c r="R964" s="173"/>
      <c r="S964" s="173"/>
      <c r="T964" s="173"/>
      <c r="U964" s="173"/>
      <c r="V964" s="173"/>
      <c r="W964" s="173"/>
      <c r="X964" s="173"/>
      <c r="Y964" s="173"/>
      <c r="Z964" s="173"/>
    </row>
    <row r="965" spans="1:26" ht="15">
      <c r="A965" s="166"/>
      <c r="B965" s="167"/>
      <c r="C965" s="168"/>
      <c r="D965" s="169"/>
      <c r="E965" s="167"/>
      <c r="F965" s="167"/>
      <c r="G965" s="167"/>
      <c r="H965" s="173"/>
      <c r="I965" s="173"/>
      <c r="J965" s="173"/>
      <c r="K965" s="173"/>
      <c r="L965" s="173"/>
      <c r="M965" s="173"/>
      <c r="N965" s="173"/>
      <c r="O965" s="173"/>
      <c r="P965" s="173"/>
      <c r="Q965" s="173"/>
      <c r="R965" s="173"/>
      <c r="S965" s="173"/>
      <c r="T965" s="173"/>
      <c r="U965" s="173"/>
      <c r="V965" s="173"/>
      <c r="W965" s="173"/>
      <c r="X965" s="173"/>
      <c r="Y965" s="173"/>
      <c r="Z965" s="173"/>
    </row>
    <row r="966" spans="1:26" ht="15">
      <c r="A966" s="166"/>
      <c r="B966" s="167"/>
      <c r="C966" s="168"/>
      <c r="D966" s="169"/>
      <c r="E966" s="167"/>
      <c r="F966" s="167"/>
      <c r="G966" s="167"/>
      <c r="H966" s="173"/>
      <c r="I966" s="173"/>
      <c r="J966" s="173"/>
      <c r="K966" s="173"/>
      <c r="L966" s="173"/>
      <c r="M966" s="173"/>
      <c r="N966" s="173"/>
      <c r="O966" s="173"/>
      <c r="P966" s="173"/>
      <c r="Q966" s="173"/>
      <c r="R966" s="173"/>
      <c r="S966" s="173"/>
      <c r="T966" s="173"/>
      <c r="U966" s="173"/>
      <c r="V966" s="173"/>
      <c r="W966" s="173"/>
      <c r="X966" s="173"/>
      <c r="Y966" s="173"/>
      <c r="Z966" s="173"/>
    </row>
    <row r="967" spans="1:26" ht="15">
      <c r="A967" s="166"/>
      <c r="B967" s="167"/>
      <c r="C967" s="168"/>
      <c r="D967" s="169"/>
      <c r="E967" s="167"/>
      <c r="F967" s="167"/>
      <c r="G967" s="167"/>
      <c r="H967" s="173"/>
      <c r="I967" s="173"/>
      <c r="J967" s="173"/>
      <c r="K967" s="173"/>
      <c r="L967" s="173"/>
      <c r="M967" s="173"/>
      <c r="N967" s="173"/>
      <c r="O967" s="173"/>
      <c r="P967" s="173"/>
      <c r="Q967" s="173"/>
      <c r="R967" s="173"/>
      <c r="S967" s="173"/>
      <c r="T967" s="173"/>
      <c r="U967" s="173"/>
      <c r="V967" s="173"/>
      <c r="W967" s="173"/>
      <c r="X967" s="173"/>
      <c r="Y967" s="173"/>
      <c r="Z967" s="173"/>
    </row>
    <row r="968" spans="1:26" ht="15">
      <c r="A968" s="166"/>
      <c r="B968" s="167"/>
      <c r="C968" s="168"/>
      <c r="D968" s="169"/>
      <c r="E968" s="167"/>
      <c r="F968" s="167"/>
      <c r="G968" s="167"/>
      <c r="H968" s="173"/>
      <c r="I968" s="173"/>
      <c r="J968" s="173"/>
      <c r="K968" s="173"/>
      <c r="L968" s="173"/>
      <c r="M968" s="173"/>
      <c r="N968" s="173"/>
      <c r="O968" s="173"/>
      <c r="P968" s="173"/>
      <c r="Q968" s="173"/>
      <c r="R968" s="173"/>
      <c r="S968" s="173"/>
      <c r="T968" s="173"/>
      <c r="U968" s="173"/>
      <c r="V968" s="173"/>
      <c r="W968" s="173"/>
      <c r="X968" s="173"/>
      <c r="Y968" s="173"/>
      <c r="Z968" s="173"/>
    </row>
    <row r="969" spans="1:26" ht="15">
      <c r="A969" s="166"/>
      <c r="B969" s="167"/>
      <c r="C969" s="168"/>
      <c r="D969" s="169"/>
      <c r="E969" s="167"/>
      <c r="F969" s="167"/>
      <c r="G969" s="167"/>
      <c r="H969" s="173"/>
      <c r="I969" s="173"/>
      <c r="J969" s="173"/>
      <c r="K969" s="173"/>
      <c r="L969" s="173"/>
      <c r="M969" s="173"/>
      <c r="N969" s="173"/>
      <c r="O969" s="173"/>
      <c r="P969" s="173"/>
      <c r="Q969" s="173"/>
      <c r="R969" s="173"/>
      <c r="S969" s="173"/>
      <c r="T969" s="173"/>
      <c r="U969" s="173"/>
      <c r="V969" s="173"/>
      <c r="W969" s="173"/>
      <c r="X969" s="173"/>
      <c r="Y969" s="173"/>
      <c r="Z969" s="173"/>
    </row>
    <row r="970" spans="1:26" ht="15">
      <c r="A970" s="166"/>
      <c r="B970" s="167"/>
      <c r="C970" s="168"/>
      <c r="D970" s="169"/>
      <c r="E970" s="167"/>
      <c r="F970" s="167"/>
      <c r="G970" s="167"/>
      <c r="H970" s="173"/>
      <c r="I970" s="173"/>
      <c r="J970" s="173"/>
      <c r="K970" s="173"/>
      <c r="L970" s="173"/>
      <c r="M970" s="173"/>
      <c r="N970" s="173"/>
      <c r="O970" s="173"/>
      <c r="P970" s="173"/>
      <c r="Q970" s="173"/>
      <c r="R970" s="173"/>
      <c r="S970" s="173"/>
      <c r="T970" s="173"/>
      <c r="U970" s="173"/>
      <c r="V970" s="173"/>
      <c r="W970" s="173"/>
      <c r="X970" s="173"/>
      <c r="Y970" s="173"/>
      <c r="Z970" s="173"/>
    </row>
    <row r="971" spans="1:26" ht="15">
      <c r="A971" s="166"/>
      <c r="B971" s="167"/>
      <c r="C971" s="168"/>
      <c r="D971" s="169"/>
      <c r="E971" s="167"/>
      <c r="F971" s="167"/>
      <c r="G971" s="167"/>
      <c r="H971" s="173"/>
      <c r="I971" s="173"/>
      <c r="J971" s="173"/>
      <c r="K971" s="173"/>
      <c r="L971" s="173"/>
      <c r="M971" s="173"/>
      <c r="N971" s="173"/>
      <c r="O971" s="173"/>
      <c r="P971" s="173"/>
      <c r="Q971" s="173"/>
      <c r="R971" s="173"/>
      <c r="S971" s="173"/>
      <c r="T971" s="173"/>
      <c r="U971" s="173"/>
      <c r="V971" s="173"/>
      <c r="W971" s="173"/>
      <c r="X971" s="173"/>
      <c r="Y971" s="173"/>
      <c r="Z971" s="173"/>
    </row>
    <row r="972" spans="1:26" ht="15">
      <c r="A972" s="166"/>
      <c r="B972" s="167"/>
      <c r="C972" s="168"/>
      <c r="D972" s="169"/>
      <c r="E972" s="167"/>
      <c r="F972" s="167"/>
      <c r="G972" s="167"/>
      <c r="H972" s="173"/>
      <c r="I972" s="173"/>
      <c r="J972" s="173"/>
      <c r="K972" s="173"/>
      <c r="L972" s="173"/>
      <c r="M972" s="173"/>
      <c r="N972" s="173"/>
      <c r="O972" s="173"/>
      <c r="P972" s="173"/>
      <c r="Q972" s="173"/>
      <c r="R972" s="173"/>
      <c r="S972" s="173"/>
      <c r="T972" s="173"/>
      <c r="U972" s="173"/>
      <c r="V972" s="173"/>
      <c r="W972" s="173"/>
      <c r="X972" s="173"/>
      <c r="Y972" s="173"/>
      <c r="Z972" s="173"/>
    </row>
    <row r="973" spans="1:26" ht="15">
      <c r="A973" s="166"/>
      <c r="B973" s="167"/>
      <c r="C973" s="168"/>
      <c r="D973" s="169"/>
      <c r="E973" s="167"/>
      <c r="F973" s="167"/>
      <c r="G973" s="167"/>
      <c r="H973" s="173"/>
      <c r="I973" s="173"/>
      <c r="J973" s="173"/>
      <c r="K973" s="173"/>
      <c r="L973" s="173"/>
      <c r="M973" s="173"/>
      <c r="N973" s="173"/>
      <c r="O973" s="173"/>
      <c r="P973" s="173"/>
      <c r="Q973" s="173"/>
      <c r="R973" s="173"/>
      <c r="S973" s="173"/>
      <c r="T973" s="173"/>
      <c r="U973" s="173"/>
      <c r="V973" s="173"/>
      <c r="W973" s="173"/>
      <c r="X973" s="173"/>
      <c r="Y973" s="173"/>
      <c r="Z973" s="173"/>
    </row>
    <row r="974" spans="1:26" ht="15">
      <c r="A974" s="166"/>
      <c r="B974" s="167"/>
      <c r="C974" s="168"/>
      <c r="D974" s="169"/>
      <c r="E974" s="167"/>
      <c r="F974" s="167"/>
      <c r="G974" s="167"/>
      <c r="H974" s="173"/>
      <c r="I974" s="173"/>
      <c r="J974" s="173"/>
      <c r="K974" s="173"/>
      <c r="L974" s="173"/>
      <c r="M974" s="173"/>
      <c r="N974" s="173"/>
      <c r="O974" s="173"/>
      <c r="P974" s="173"/>
      <c r="Q974" s="173"/>
      <c r="R974" s="173"/>
      <c r="S974" s="173"/>
      <c r="T974" s="173"/>
      <c r="U974" s="173"/>
      <c r="V974" s="173"/>
      <c r="W974" s="173"/>
      <c r="X974" s="173"/>
      <c r="Y974" s="173"/>
      <c r="Z974" s="173"/>
    </row>
    <row r="975" spans="1:26" ht="15">
      <c r="A975" s="166"/>
      <c r="B975" s="167"/>
      <c r="C975" s="168"/>
      <c r="D975" s="169"/>
      <c r="E975" s="167"/>
      <c r="F975" s="167"/>
      <c r="G975" s="167"/>
      <c r="H975" s="173"/>
      <c r="I975" s="173"/>
      <c r="J975" s="173"/>
      <c r="K975" s="173"/>
      <c r="L975" s="173"/>
      <c r="M975" s="173"/>
      <c r="N975" s="173"/>
      <c r="O975" s="173"/>
      <c r="P975" s="173"/>
      <c r="Q975" s="173"/>
      <c r="R975" s="173"/>
      <c r="S975" s="173"/>
      <c r="T975" s="173"/>
      <c r="U975" s="173"/>
      <c r="V975" s="173"/>
      <c r="W975" s="173"/>
      <c r="X975" s="173"/>
      <c r="Y975" s="173"/>
      <c r="Z975" s="173"/>
    </row>
    <row r="976" spans="1:26" ht="15">
      <c r="A976" s="166"/>
      <c r="B976" s="167"/>
      <c r="C976" s="168"/>
      <c r="D976" s="169"/>
      <c r="E976" s="167"/>
      <c r="F976" s="167"/>
      <c r="G976" s="167"/>
      <c r="H976" s="173"/>
      <c r="I976" s="173"/>
      <c r="J976" s="173"/>
      <c r="K976" s="173"/>
      <c r="L976" s="173"/>
      <c r="M976" s="173"/>
      <c r="N976" s="173"/>
      <c r="O976" s="173"/>
      <c r="P976" s="173"/>
      <c r="Q976" s="173"/>
      <c r="R976" s="173"/>
      <c r="S976" s="173"/>
      <c r="T976" s="173"/>
      <c r="U976" s="173"/>
      <c r="V976" s="173"/>
      <c r="W976" s="173"/>
      <c r="X976" s="173"/>
      <c r="Y976" s="173"/>
      <c r="Z976" s="173"/>
    </row>
    <row r="977" spans="1:26" ht="15">
      <c r="A977" s="166"/>
      <c r="B977" s="167"/>
      <c r="C977" s="168"/>
      <c r="D977" s="169"/>
      <c r="E977" s="167"/>
      <c r="F977" s="167"/>
      <c r="G977" s="167"/>
      <c r="H977" s="173"/>
      <c r="I977" s="173"/>
      <c r="J977" s="173"/>
      <c r="K977" s="173"/>
      <c r="L977" s="173"/>
      <c r="M977" s="173"/>
      <c r="N977" s="173"/>
      <c r="O977" s="173"/>
      <c r="P977" s="173"/>
      <c r="Q977" s="173"/>
      <c r="R977" s="173"/>
      <c r="S977" s="173"/>
      <c r="T977" s="173"/>
      <c r="U977" s="173"/>
      <c r="V977" s="173"/>
      <c r="W977" s="173"/>
      <c r="X977" s="173"/>
      <c r="Y977" s="173"/>
      <c r="Z977" s="173"/>
    </row>
    <row r="978" spans="1:26" ht="15">
      <c r="A978" s="166"/>
      <c r="B978" s="167"/>
      <c r="C978" s="168"/>
      <c r="D978" s="169"/>
      <c r="E978" s="167"/>
      <c r="F978" s="167"/>
      <c r="G978" s="167"/>
      <c r="H978" s="173"/>
      <c r="I978" s="173"/>
      <c r="J978" s="173"/>
      <c r="K978" s="173"/>
      <c r="L978" s="173"/>
      <c r="M978" s="173"/>
      <c r="N978" s="173"/>
      <c r="O978" s="173"/>
      <c r="P978" s="173"/>
      <c r="Q978" s="173"/>
      <c r="R978" s="173"/>
      <c r="S978" s="173"/>
      <c r="T978" s="173"/>
      <c r="U978" s="173"/>
      <c r="V978" s="173"/>
      <c r="W978" s="173"/>
      <c r="X978" s="173"/>
      <c r="Y978" s="173"/>
      <c r="Z978" s="173"/>
    </row>
    <row r="979" spans="1:26" ht="15">
      <c r="A979" s="166"/>
      <c r="B979" s="167"/>
      <c r="C979" s="168"/>
      <c r="D979" s="169"/>
      <c r="E979" s="167"/>
      <c r="F979" s="167"/>
      <c r="G979" s="167"/>
      <c r="H979" s="173"/>
      <c r="I979" s="173"/>
      <c r="J979" s="173"/>
      <c r="K979" s="173"/>
      <c r="L979" s="173"/>
      <c r="M979" s="173"/>
      <c r="N979" s="173"/>
      <c r="O979" s="173"/>
      <c r="P979" s="173"/>
      <c r="Q979" s="173"/>
      <c r="R979" s="173"/>
      <c r="S979" s="173"/>
      <c r="T979" s="173"/>
      <c r="U979" s="173"/>
      <c r="V979" s="173"/>
      <c r="W979" s="173"/>
      <c r="X979" s="173"/>
      <c r="Y979" s="173"/>
      <c r="Z979" s="173"/>
    </row>
    <row r="980" spans="1:26" ht="15">
      <c r="A980" s="166"/>
      <c r="B980" s="167"/>
      <c r="C980" s="168"/>
      <c r="D980" s="169"/>
      <c r="E980" s="167"/>
      <c r="F980" s="167"/>
      <c r="G980" s="167"/>
      <c r="H980" s="173"/>
      <c r="I980" s="173"/>
      <c r="J980" s="173"/>
      <c r="K980" s="173"/>
      <c r="L980" s="173"/>
      <c r="M980" s="173"/>
      <c r="N980" s="173"/>
      <c r="O980" s="173"/>
      <c r="P980" s="173"/>
      <c r="Q980" s="173"/>
      <c r="R980" s="173"/>
      <c r="S980" s="173"/>
      <c r="T980" s="173"/>
      <c r="U980" s="173"/>
      <c r="V980" s="173"/>
      <c r="W980" s="173"/>
      <c r="X980" s="173"/>
      <c r="Y980" s="173"/>
      <c r="Z980" s="173"/>
    </row>
    <row r="981" spans="1:26" ht="15">
      <c r="A981" s="166"/>
      <c r="B981" s="167"/>
      <c r="C981" s="168"/>
      <c r="D981" s="169"/>
      <c r="E981" s="167"/>
      <c r="F981" s="167"/>
      <c r="G981" s="167"/>
      <c r="H981" s="173"/>
      <c r="I981" s="173"/>
      <c r="J981" s="173"/>
      <c r="K981" s="173"/>
      <c r="L981" s="173"/>
      <c r="M981" s="173"/>
      <c r="N981" s="173"/>
      <c r="O981" s="173"/>
      <c r="P981" s="173"/>
      <c r="Q981" s="173"/>
      <c r="R981" s="173"/>
      <c r="S981" s="173"/>
      <c r="T981" s="173"/>
      <c r="U981" s="173"/>
      <c r="V981" s="173"/>
      <c r="W981" s="173"/>
      <c r="X981" s="173"/>
      <c r="Y981" s="173"/>
      <c r="Z981" s="173"/>
    </row>
    <row r="982" spans="1:26" ht="15">
      <c r="A982" s="166"/>
      <c r="B982" s="167"/>
      <c r="C982" s="168"/>
      <c r="D982" s="169"/>
      <c r="E982" s="167"/>
      <c r="F982" s="167"/>
      <c r="G982" s="167"/>
      <c r="H982" s="173"/>
      <c r="I982" s="173"/>
      <c r="J982" s="173"/>
      <c r="K982" s="173"/>
      <c r="L982" s="173"/>
      <c r="M982" s="173"/>
      <c r="N982" s="173"/>
      <c r="O982" s="173"/>
      <c r="P982" s="173"/>
      <c r="Q982" s="173"/>
      <c r="R982" s="173"/>
      <c r="S982" s="173"/>
      <c r="T982" s="173"/>
      <c r="U982" s="173"/>
      <c r="V982" s="173"/>
      <c r="W982" s="173"/>
      <c r="X982" s="173"/>
      <c r="Y982" s="173"/>
      <c r="Z982" s="173"/>
    </row>
    <row r="983" spans="1:26" ht="15">
      <c r="A983" s="166"/>
      <c r="B983" s="167"/>
      <c r="C983" s="168"/>
      <c r="D983" s="169"/>
      <c r="E983" s="167"/>
      <c r="F983" s="167"/>
      <c r="G983" s="167"/>
      <c r="H983" s="173"/>
      <c r="I983" s="173"/>
      <c r="J983" s="173"/>
      <c r="K983" s="173"/>
      <c r="L983" s="173"/>
      <c r="M983" s="173"/>
      <c r="N983" s="173"/>
      <c r="O983" s="173"/>
      <c r="P983" s="173"/>
      <c r="Q983" s="173"/>
      <c r="R983" s="173"/>
      <c r="S983" s="173"/>
      <c r="T983" s="173"/>
      <c r="U983" s="173"/>
      <c r="V983" s="173"/>
      <c r="W983" s="173"/>
      <c r="X983" s="173"/>
      <c r="Y983" s="173"/>
      <c r="Z983" s="173"/>
    </row>
    <row r="984" spans="1:26" ht="15">
      <c r="A984" s="166"/>
      <c r="B984" s="167"/>
      <c r="C984" s="168"/>
      <c r="D984" s="169"/>
      <c r="E984" s="167"/>
      <c r="F984" s="167"/>
      <c r="G984" s="167"/>
      <c r="H984" s="173"/>
      <c r="I984" s="173"/>
      <c r="J984" s="173"/>
      <c r="K984" s="173"/>
      <c r="L984" s="173"/>
      <c r="M984" s="173"/>
      <c r="N984" s="173"/>
      <c r="O984" s="173"/>
      <c r="P984" s="173"/>
      <c r="Q984" s="173"/>
      <c r="R984" s="173"/>
      <c r="S984" s="173"/>
      <c r="T984" s="173"/>
      <c r="U984" s="173"/>
      <c r="V984" s="173"/>
      <c r="W984" s="173"/>
      <c r="X984" s="173"/>
      <c r="Y984" s="173"/>
      <c r="Z984" s="173"/>
    </row>
    <row r="985" spans="1:26" ht="15">
      <c r="A985" s="166"/>
      <c r="B985" s="167"/>
      <c r="C985" s="168"/>
      <c r="D985" s="169"/>
      <c r="E985" s="167"/>
      <c r="F985" s="167"/>
      <c r="G985" s="167"/>
      <c r="H985" s="173"/>
      <c r="I985" s="173"/>
      <c r="J985" s="173"/>
      <c r="K985" s="173"/>
      <c r="L985" s="173"/>
      <c r="M985" s="173"/>
      <c r="N985" s="173"/>
      <c r="O985" s="173"/>
      <c r="P985" s="173"/>
      <c r="Q985" s="173"/>
      <c r="R985" s="173"/>
      <c r="S985" s="173"/>
      <c r="T985" s="173"/>
      <c r="U985" s="173"/>
      <c r="V985" s="173"/>
      <c r="W985" s="173"/>
      <c r="X985" s="173"/>
      <c r="Y985" s="173"/>
      <c r="Z985" s="173"/>
    </row>
    <row r="986" spans="1:26" ht="15">
      <c r="A986" s="166"/>
      <c r="B986" s="167"/>
      <c r="C986" s="168"/>
      <c r="D986" s="169"/>
      <c r="E986" s="167"/>
      <c r="F986" s="167"/>
      <c r="G986" s="167"/>
      <c r="H986" s="173"/>
      <c r="I986" s="173"/>
      <c r="J986" s="173"/>
      <c r="K986" s="173"/>
      <c r="L986" s="173"/>
      <c r="M986" s="173"/>
      <c r="N986" s="173"/>
      <c r="O986" s="173"/>
      <c r="P986" s="173"/>
      <c r="Q986" s="173"/>
      <c r="R986" s="173"/>
      <c r="S986" s="173"/>
      <c r="T986" s="173"/>
      <c r="U986" s="173"/>
      <c r="V986" s="173"/>
      <c r="W986" s="173"/>
      <c r="X986" s="173"/>
      <c r="Y986" s="173"/>
      <c r="Z986" s="173"/>
    </row>
    <row r="987" spans="1:26" ht="15">
      <c r="A987" s="166"/>
      <c r="B987" s="167"/>
      <c r="C987" s="168"/>
      <c r="D987" s="169"/>
      <c r="E987" s="167"/>
      <c r="F987" s="167"/>
      <c r="G987" s="167"/>
      <c r="H987" s="173"/>
      <c r="I987" s="173"/>
      <c r="J987" s="173"/>
      <c r="K987" s="173"/>
      <c r="L987" s="173"/>
      <c r="M987" s="173"/>
      <c r="N987" s="173"/>
      <c r="O987" s="173"/>
      <c r="P987" s="173"/>
      <c r="Q987" s="173"/>
      <c r="R987" s="173"/>
      <c r="S987" s="173"/>
      <c r="T987" s="173"/>
      <c r="U987" s="173"/>
      <c r="V987" s="173"/>
      <c r="W987" s="173"/>
      <c r="X987" s="173"/>
      <c r="Y987" s="173"/>
      <c r="Z987" s="173"/>
    </row>
    <row r="988" spans="1:26" ht="15">
      <c r="A988" s="166"/>
      <c r="B988" s="167"/>
      <c r="C988" s="168"/>
      <c r="D988" s="169"/>
      <c r="E988" s="167"/>
      <c r="F988" s="167"/>
      <c r="G988" s="167"/>
      <c r="H988" s="173"/>
      <c r="I988" s="173"/>
      <c r="J988" s="173"/>
      <c r="K988" s="173"/>
      <c r="L988" s="173"/>
      <c r="M988" s="173"/>
      <c r="N988" s="173"/>
      <c r="O988" s="173"/>
      <c r="P988" s="173"/>
      <c r="Q988" s="173"/>
      <c r="R988" s="173"/>
      <c r="S988" s="173"/>
      <c r="T988" s="173"/>
      <c r="U988" s="173"/>
      <c r="V988" s="173"/>
      <c r="W988" s="173"/>
      <c r="X988" s="173"/>
      <c r="Y988" s="173"/>
      <c r="Z988" s="173"/>
    </row>
    <row r="989" spans="1:26" ht="15">
      <c r="A989" s="166"/>
      <c r="B989" s="167"/>
      <c r="C989" s="168"/>
      <c r="D989" s="169"/>
      <c r="E989" s="167"/>
      <c r="F989" s="167"/>
      <c r="G989" s="167"/>
      <c r="H989" s="173"/>
      <c r="I989" s="173"/>
      <c r="J989" s="173"/>
      <c r="K989" s="173"/>
      <c r="L989" s="173"/>
      <c r="M989" s="173"/>
      <c r="N989" s="173"/>
      <c r="O989" s="173"/>
      <c r="P989" s="173"/>
      <c r="Q989" s="173"/>
      <c r="R989" s="173"/>
      <c r="S989" s="173"/>
      <c r="T989" s="173"/>
      <c r="U989" s="173"/>
      <c r="V989" s="173"/>
      <c r="W989" s="173"/>
      <c r="X989" s="173"/>
      <c r="Y989" s="173"/>
      <c r="Z989" s="173"/>
    </row>
    <row r="990" spans="1:26" ht="15">
      <c r="A990" s="166"/>
      <c r="B990" s="167"/>
      <c r="C990" s="168"/>
      <c r="D990" s="169"/>
      <c r="E990" s="167"/>
      <c r="F990" s="167"/>
      <c r="G990" s="167"/>
      <c r="H990" s="173"/>
      <c r="I990" s="173"/>
      <c r="J990" s="173"/>
      <c r="K990" s="173"/>
      <c r="L990" s="173"/>
      <c r="M990" s="173"/>
      <c r="N990" s="173"/>
      <c r="O990" s="173"/>
      <c r="P990" s="173"/>
      <c r="Q990" s="173"/>
      <c r="R990" s="173"/>
      <c r="S990" s="173"/>
      <c r="T990" s="173"/>
      <c r="U990" s="173"/>
      <c r="V990" s="173"/>
      <c r="W990" s="173"/>
      <c r="X990" s="173"/>
      <c r="Y990" s="173"/>
      <c r="Z990" s="173"/>
    </row>
    <row r="991" spans="1:26" ht="15">
      <c r="A991" s="166"/>
      <c r="B991" s="167"/>
      <c r="C991" s="168"/>
      <c r="D991" s="169"/>
      <c r="E991" s="167"/>
      <c r="F991" s="167"/>
      <c r="G991" s="167"/>
      <c r="H991" s="173"/>
      <c r="I991" s="173"/>
      <c r="J991" s="173"/>
      <c r="K991" s="173"/>
      <c r="L991" s="173"/>
      <c r="M991" s="173"/>
      <c r="N991" s="173"/>
      <c r="O991" s="173"/>
      <c r="P991" s="173"/>
      <c r="Q991" s="173"/>
      <c r="R991" s="173"/>
      <c r="S991" s="173"/>
      <c r="T991" s="173"/>
      <c r="U991" s="173"/>
      <c r="V991" s="173"/>
      <c r="W991" s="173"/>
      <c r="X991" s="173"/>
      <c r="Y991" s="173"/>
      <c r="Z991" s="173"/>
    </row>
    <row r="992" spans="1:26" ht="15">
      <c r="A992" s="166"/>
      <c r="B992" s="167"/>
      <c r="C992" s="168"/>
      <c r="D992" s="169"/>
      <c r="E992" s="167"/>
      <c r="F992" s="167"/>
      <c r="G992" s="167"/>
      <c r="H992" s="173"/>
      <c r="I992" s="173"/>
      <c r="J992" s="173"/>
      <c r="K992" s="173"/>
      <c r="L992" s="173"/>
      <c r="M992" s="173"/>
      <c r="N992" s="173"/>
      <c r="O992" s="173"/>
      <c r="P992" s="173"/>
      <c r="Q992" s="173"/>
      <c r="R992" s="173"/>
      <c r="S992" s="173"/>
      <c r="T992" s="173"/>
      <c r="U992" s="173"/>
      <c r="V992" s="173"/>
      <c r="W992" s="173"/>
      <c r="X992" s="173"/>
      <c r="Y992" s="173"/>
      <c r="Z992" s="173"/>
    </row>
    <row r="993" spans="1:26" ht="15">
      <c r="A993" s="166"/>
      <c r="B993" s="167"/>
      <c r="C993" s="168"/>
      <c r="D993" s="169"/>
      <c r="E993" s="167"/>
      <c r="F993" s="167"/>
      <c r="G993" s="167"/>
      <c r="H993" s="173"/>
      <c r="I993" s="173"/>
      <c r="J993" s="173"/>
      <c r="K993" s="173"/>
      <c r="L993" s="173"/>
      <c r="M993" s="173"/>
      <c r="N993" s="173"/>
      <c r="O993" s="173"/>
      <c r="P993" s="173"/>
      <c r="Q993" s="173"/>
      <c r="R993" s="173"/>
      <c r="S993" s="173"/>
      <c r="T993" s="173"/>
      <c r="U993" s="173"/>
      <c r="V993" s="173"/>
      <c r="W993" s="173"/>
      <c r="X993" s="173"/>
      <c r="Y993" s="173"/>
      <c r="Z993" s="173"/>
    </row>
    <row r="994" spans="1:26" ht="15">
      <c r="A994" s="166"/>
      <c r="B994" s="167"/>
      <c r="C994" s="168"/>
      <c r="D994" s="169"/>
      <c r="E994" s="167"/>
      <c r="F994" s="167"/>
      <c r="G994" s="167"/>
      <c r="H994" s="173"/>
      <c r="I994" s="173"/>
      <c r="J994" s="173"/>
      <c r="K994" s="173"/>
      <c r="L994" s="173"/>
      <c r="M994" s="173"/>
      <c r="N994" s="173"/>
      <c r="O994" s="173"/>
      <c r="P994" s="173"/>
      <c r="Q994" s="173"/>
      <c r="R994" s="173"/>
      <c r="S994" s="173"/>
      <c r="T994" s="173"/>
      <c r="U994" s="173"/>
      <c r="V994" s="173"/>
      <c r="W994" s="173"/>
      <c r="X994" s="173"/>
      <c r="Y994" s="173"/>
      <c r="Z994" s="173"/>
    </row>
    <row r="995" spans="1:26" ht="15">
      <c r="A995" s="166"/>
      <c r="B995" s="167"/>
      <c r="C995" s="168"/>
      <c r="D995" s="169"/>
      <c r="E995" s="167"/>
      <c r="F995" s="167"/>
      <c r="G995" s="167"/>
      <c r="H995" s="173"/>
      <c r="I995" s="173"/>
      <c r="J995" s="173"/>
      <c r="K995" s="173"/>
      <c r="L995" s="173"/>
      <c r="M995" s="173"/>
      <c r="N995" s="173"/>
      <c r="O995" s="173"/>
      <c r="P995" s="173"/>
      <c r="Q995" s="173"/>
      <c r="R995" s="173"/>
      <c r="S995" s="173"/>
      <c r="T995" s="173"/>
      <c r="U995" s="173"/>
      <c r="V995" s="173"/>
      <c r="W995" s="173"/>
      <c r="X995" s="173"/>
      <c r="Y995" s="173"/>
      <c r="Z995" s="173"/>
    </row>
    <row r="996" spans="1:26" ht="15">
      <c r="A996" s="166"/>
      <c r="B996" s="167"/>
      <c r="C996" s="168"/>
      <c r="D996" s="169"/>
      <c r="E996" s="167"/>
      <c r="F996" s="167"/>
      <c r="G996" s="167"/>
      <c r="H996" s="173"/>
      <c r="I996" s="173"/>
      <c r="J996" s="173"/>
      <c r="K996" s="173"/>
      <c r="L996" s="173"/>
      <c r="M996" s="173"/>
      <c r="N996" s="173"/>
      <c r="O996" s="173"/>
      <c r="P996" s="173"/>
      <c r="Q996" s="173"/>
      <c r="R996" s="173"/>
      <c r="S996" s="173"/>
      <c r="T996" s="173"/>
      <c r="U996" s="173"/>
      <c r="V996" s="173"/>
      <c r="W996" s="173"/>
      <c r="X996" s="173"/>
      <c r="Y996" s="173"/>
      <c r="Z996" s="173"/>
    </row>
  </sheetData>
  <phoneticPr fontId="105"/>
  <conditionalFormatting sqref="A1:A996">
    <cfRule type="containsText" dxfId="1604" priority="1" operator="containsText" text="Basic">
      <formula>NOT(ISERROR(SEARCH(("Basic"),(A1))))</formula>
    </cfRule>
  </conditionalFormatting>
  <conditionalFormatting sqref="A1:A996">
    <cfRule type="containsText" dxfId="1603" priority="2" operator="containsText" text="Pre Basi">
      <formula>NOT(ISERROR(SEARCH(("Pre Basi"),(A1))))</formula>
    </cfRule>
  </conditionalFormatting>
  <conditionalFormatting sqref="A1:A996">
    <cfRule type="containsText" dxfId="1602" priority="3" operator="containsText" text="Waist">
      <formula>NOT(ISERROR(SEARCH(("Waist"),(A1))))</formula>
    </cfRule>
  </conditionalFormatting>
  <conditionalFormatting sqref="A1:A996">
    <cfRule type="containsText" dxfId="1601" priority="4" operator="containsText" text="PH">
      <formula>NOT(ISERROR(SEARCH(("PH"),(A1))))</formula>
    </cfRule>
  </conditionalFormatting>
  <conditionalFormatting sqref="A1:A996">
    <cfRule type="containsText" dxfId="1600" priority="5" operator="containsText" text="HLS">
      <formula>NOT(ISERROR(SEARCH(("HLS"),(A1))))</formula>
    </cfRule>
  </conditionalFormatting>
  <conditionalFormatting sqref="A1:A996">
    <cfRule type="containsText" dxfId="1599" priority="6" stopIfTrue="1" operator="containsText" text="Back&amp;Ar">
      <formula>NOT(ISERROR(SEARCH(("Back&amp;Ar"),(A1))))</formula>
    </cfRule>
  </conditionalFormatting>
  <conditionalFormatting sqref="A1:A996">
    <cfRule type="containsText" dxfId="1598" priority="7" operator="containsText" text="Stretch">
      <formula>NOT(ISERROR(SEARCH(("Stretch"),(A1))))</formula>
    </cfRule>
  </conditionalFormatting>
  <conditionalFormatting sqref="A1:A996">
    <cfRule type="containsText" dxfId="1597" priority="8" operator="containsText" text="Advance">
      <formula>NOT(ISERROR(SEARCH(("Advance"),(A1))))</formula>
    </cfRule>
  </conditionalFormatting>
  <conditionalFormatting sqref="A1:A996">
    <cfRule type="containsText" dxfId="1596" priority="9" operator="containsText" text="Workout">
      <formula>NOT(ISERROR(SEARCH(("Workout"),(A1))))</formula>
    </cfRule>
  </conditionalFormatting>
  <conditionalFormatting sqref="A1:A996">
    <cfRule type="containsText" dxfId="1595" priority="10" operator="containsText" text="Fun">
      <formula>NOT(ISERROR(SEARCH(("Fun"),(A1))))</formula>
    </cfRule>
  </conditionalFormatting>
  <conditionalFormatting sqref="A1:A996">
    <cfRule type="containsText" dxfId="1594" priority="11" operator="containsText" text="Hip A">
      <formula>NOT(ISERROR(SEARCH(("Hip A"),(A1))))</formula>
    </cfRule>
  </conditionalFormatting>
  <conditionalFormatting sqref="A1:A996">
    <cfRule type="containsText" dxfId="1593" priority="12" operator="containsText" text="pilates">
      <formula>NOT(ISERROR(SEARCH(("pilates"),(A1))))</formula>
    </cfRule>
  </conditionalFormatting>
  <conditionalFormatting sqref="A1:A996">
    <cfRule type="containsText" dxfId="1592" priority="13" operator="containsText" text="Shape up">
      <formula>NOT(ISERROR(SEARCH(("Shape up"),(A1))))</formula>
    </cfRule>
  </conditionalFormatting>
  <conditionalFormatting sqref="A1:A996">
    <cfRule type="containsText" dxfId="1591" priority="14" operator="containsText" text="WspXmas">
      <formula>NOT(ISERROR(SEARCH(("WspXmas"),(A1))))</formula>
    </cfRule>
  </conditionalFormatting>
  <conditionalFormatting sqref="A1:A996">
    <cfRule type="containsText" dxfId="1590" priority="15" operator="containsText" text="Xmas">
      <formula>NOT(ISERROR(SEARCH(("Xmas"),(A1))))</formula>
    </cfRule>
  </conditionalFormatting>
  <conditionalFormatting sqref="A1:A996">
    <cfRule type="containsText" dxfId="1589" priority="16" operator="containsText" text="jump">
      <formula>NOT(ISERROR(SEARCH(("jump"),(A1))))</formula>
    </cfRule>
  </conditionalFormatting>
  <conditionalFormatting sqref="A1:A996">
    <cfRule type="containsText" dxfId="1588" priority="17" operator="containsText" text="JCW">
      <formula>NOT(ISERROR(SEARCH(("JCW"),(A1))))</formula>
    </cfRule>
  </conditionalFormatting>
  <conditionalFormatting sqref="A1:A996">
    <cfRule type="containsText" dxfId="1587" priority="18" operator="containsText" text="Bodyl">
      <formula>NOT(ISERROR(SEARCH(("Bodyl"),(A1))))</formula>
    </cfRule>
  </conditionalFormatting>
  <conditionalFormatting sqref="A1:A996">
    <cfRule type="containsText" dxfId="1586" priority="19" stopIfTrue="1" operator="containsText" text="PH">
      <formula>NOT(ISERROR(SEARCH(("PH"),(A1))))</formula>
    </cfRule>
  </conditionalFormatting>
  <conditionalFormatting sqref="A1:A996">
    <cfRule type="containsText" dxfId="1585" priority="20" operator="containsText" text="R&amp;S">
      <formula>NOT(ISERROR(SEARCH(("R&amp;S"),(A1))))</formula>
    </cfRule>
  </conditionalFormatting>
  <conditionalFormatting sqref="A1:A996">
    <cfRule type="containsText" dxfId="1584" priority="21" operator="containsText" text="PB">
      <formula>NOT(ISERROR(SEARCH(("PB"),(A1))))</formula>
    </cfRule>
  </conditionalFormatting>
  <conditionalFormatting sqref="A1:A996">
    <cfRule type="containsText" dxfId="1583" priority="22" operator="containsText" text="BP">
      <formula>NOT(ISERROR(SEARCH(("BP"),(A1))))</formula>
    </cfRule>
  </conditionalFormatting>
  <conditionalFormatting sqref="A1:A996">
    <cfRule type="containsText" dxfId="1582" priority="23" operator="containsText" text="PC">
      <formula>NOT(ISERROR(SEARCH(("PC"),(A1))))</formula>
    </cfRule>
  </conditionalFormatting>
  <conditionalFormatting sqref="A1:A996">
    <cfRule type="containsText" dxfId="1581" priority="24" operator="containsText" text="BS">
      <formula>NOT(ISERROR(SEARCH(("BS"),(A1))))</formula>
    </cfRule>
  </conditionalFormatting>
  <conditionalFormatting sqref="A1:A996">
    <cfRule type="containsText" dxfId="1580" priority="25" operator="containsText" text="HP">
      <formula>NOT(ISERROR(SEARCH(("HP"),(A1))))</formula>
    </cfRule>
  </conditionalFormatting>
  <conditionalFormatting sqref="A1:A996">
    <cfRule type="containsText" dxfId="1579" priority="26" operator="containsText" text="AS">
      <formula>NOT(ISERROR(SEARCH(("AS"),(A1))))</formula>
    </cfRule>
  </conditionalFormatting>
  <conditionalFormatting sqref="A1:A996">
    <cfRule type="containsText" dxfId="1578" priority="27" operator="containsText" text="btn">
      <formula>NOT(ISERROR(SEARCH(("btn"),(A1))))</formula>
    </cfRule>
  </conditionalFormatting>
  <conditionalFormatting sqref="A1:A996">
    <cfRule type="containsText" dxfId="1577" priority="28" operator="containsText" text="RF">
      <formula>NOT(ISERROR(SEARCH(("RF"),(A1))))</formula>
    </cfRule>
  </conditionalFormatting>
  <conditionalFormatting sqref="A1:A996">
    <cfRule type="containsText" dxfId="1576" priority="29" operator="containsText" text="PUC">
      <formula>NOT(ISERROR(SEARCH(("PUC"),(A1))))</formula>
    </cfRule>
  </conditionalFormatting>
  <conditionalFormatting sqref="A1:A996">
    <cfRule type="containsText" dxfId="1575" priority="30" operator="containsText" text="SUP">
      <formula>NOT(ISERROR(SEARCH(("SUP"),(A1))))</formula>
    </cfRule>
  </conditionalFormatting>
  <dataValidations count="1">
    <dataValidation allowBlank="1" showDropDown="1" sqref="C3:C52" xr:uid="{00000000-0002-0000-0400-000000000000}"/>
  </dataValidation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pageSetUpPr fitToPage="1"/>
  </sheetPr>
  <dimension ref="A1:AQ1096"/>
  <sheetViews>
    <sheetView workbookViewId="0"/>
  </sheetViews>
  <sheetFormatPr defaultColWidth="12.6640625" defaultRowHeight="15.75" customHeight="1"/>
  <cols>
    <col min="1" max="1" width="2.77734375" customWidth="1"/>
    <col min="2" max="2" width="5.88671875" customWidth="1"/>
    <col min="3" max="3" width="12.88671875" customWidth="1"/>
    <col min="4" max="4" width="8.44140625" customWidth="1"/>
    <col min="5" max="5" width="4.109375" customWidth="1"/>
    <col min="6" max="6" width="7.6640625" customWidth="1"/>
    <col min="7" max="7" width="8.6640625" customWidth="1"/>
    <col min="8" max="8" width="4.109375" customWidth="1"/>
    <col min="9" max="9" width="8.109375" customWidth="1"/>
    <col min="10" max="10" width="9" customWidth="1"/>
    <col min="11" max="11" width="4.109375" customWidth="1"/>
    <col min="12" max="12" width="7.109375" customWidth="1"/>
    <col min="13" max="13" width="8.21875" customWidth="1"/>
    <col min="14" max="14" width="4.109375" customWidth="1"/>
    <col min="15" max="15" width="7.33203125" customWidth="1"/>
    <col min="16" max="16" width="8.109375" customWidth="1"/>
    <col min="17" max="17" width="4.33203125" customWidth="1"/>
    <col min="18" max="18" width="7.44140625" customWidth="1"/>
    <col min="19" max="19" width="9" customWidth="1"/>
    <col min="20" max="20" width="3.6640625" customWidth="1"/>
    <col min="21" max="21" width="8.21875" customWidth="1"/>
    <col min="22" max="22" width="8.77734375" customWidth="1"/>
    <col min="23" max="23" width="3.88671875" customWidth="1"/>
    <col min="24" max="24" width="8.6640625" customWidth="1"/>
    <col min="25" max="25" width="7.6640625" customWidth="1"/>
    <col min="26" max="26" width="4" customWidth="1"/>
    <col min="27" max="27" width="7.6640625" customWidth="1"/>
  </cols>
  <sheetData>
    <row r="1" spans="1:43" ht="15">
      <c r="A1" s="213"/>
      <c r="B1" s="214"/>
      <c r="C1" s="214"/>
      <c r="D1" s="215"/>
      <c r="E1" s="215"/>
      <c r="F1" s="215"/>
      <c r="G1" s="216"/>
      <c r="H1" s="216"/>
      <c r="I1" s="216"/>
      <c r="J1" s="216"/>
      <c r="K1" s="216"/>
      <c r="L1" s="216"/>
      <c r="M1" s="216"/>
      <c r="N1" s="216"/>
      <c r="O1" s="216"/>
      <c r="P1" s="216"/>
      <c r="Q1" s="216"/>
      <c r="R1" s="216"/>
      <c r="S1" s="216"/>
      <c r="T1" s="216"/>
      <c r="U1" s="216"/>
      <c r="V1" s="217"/>
      <c r="W1" s="217"/>
      <c r="X1" s="217"/>
      <c r="Y1" s="218"/>
      <c r="Z1" s="218"/>
      <c r="AA1" s="218"/>
      <c r="AB1" s="213"/>
      <c r="AC1" s="213"/>
      <c r="AD1" s="213"/>
      <c r="AE1" s="213"/>
      <c r="AF1" s="213"/>
      <c r="AG1" s="213"/>
      <c r="AH1" s="213"/>
      <c r="AI1" s="213"/>
      <c r="AJ1" s="213"/>
      <c r="AK1" s="213"/>
      <c r="AL1" s="213"/>
      <c r="AM1" s="213"/>
      <c r="AN1" s="213"/>
      <c r="AO1" s="213"/>
      <c r="AP1" s="213"/>
      <c r="AQ1" s="213"/>
    </row>
    <row r="2" spans="1:43" ht="15">
      <c r="A2" s="213"/>
      <c r="B2" s="219"/>
      <c r="C2" s="219"/>
      <c r="D2" s="702">
        <f>②PDF!B3</f>
        <v>46054</v>
      </c>
      <c r="E2" s="625"/>
      <c r="F2" s="608"/>
      <c r="G2" s="706">
        <f>$D$2+1</f>
        <v>46055</v>
      </c>
      <c r="H2" s="625"/>
      <c r="I2" s="608"/>
      <c r="J2" s="706">
        <f>$D$2+2</f>
        <v>46056</v>
      </c>
      <c r="K2" s="625"/>
      <c r="L2" s="608"/>
      <c r="M2" s="702">
        <f>$D$2+3</f>
        <v>46057</v>
      </c>
      <c r="N2" s="625"/>
      <c r="O2" s="608"/>
      <c r="P2" s="706">
        <f>$D$2+4</f>
        <v>46058</v>
      </c>
      <c r="Q2" s="625"/>
      <c r="R2" s="608"/>
      <c r="S2" s="706">
        <f>$D$2+5</f>
        <v>46059</v>
      </c>
      <c r="T2" s="625"/>
      <c r="U2" s="608"/>
      <c r="V2" s="702">
        <f>$D$2+6</f>
        <v>46060</v>
      </c>
      <c r="W2" s="625"/>
      <c r="X2" s="608"/>
      <c r="Y2" s="706">
        <f>$D$2+7</f>
        <v>46061</v>
      </c>
      <c r="Z2" s="625"/>
      <c r="AA2" s="608"/>
      <c r="AB2" s="707"/>
      <c r="AC2" s="621"/>
      <c r="AD2" s="621"/>
      <c r="AE2" s="213"/>
      <c r="AF2" s="213"/>
      <c r="AG2" s="213"/>
      <c r="AH2" s="213"/>
      <c r="AI2" s="213"/>
      <c r="AJ2" s="213"/>
      <c r="AK2" s="213"/>
      <c r="AL2" s="213"/>
      <c r="AM2" s="213"/>
      <c r="AN2" s="213"/>
      <c r="AO2" s="213"/>
      <c r="AP2" s="213"/>
      <c r="AQ2" s="213"/>
    </row>
    <row r="3" spans="1:43" ht="15">
      <c r="A3" s="213"/>
      <c r="B3" s="220"/>
      <c r="C3" s="165"/>
      <c r="D3" s="694" t="str">
        <f>TEXT(D2,"ddd")</f>
        <v>Sun</v>
      </c>
      <c r="E3" s="621"/>
      <c r="F3" s="648"/>
      <c r="G3" s="691" t="str">
        <f>TEXT(G2,"ddd")</f>
        <v>Mon</v>
      </c>
      <c r="H3" s="625"/>
      <c r="I3" s="608"/>
      <c r="J3" s="691" t="str">
        <f>TEXT(J2,"ddd")</f>
        <v>Tue</v>
      </c>
      <c r="K3" s="625"/>
      <c r="L3" s="608"/>
      <c r="M3" s="691" t="str">
        <f>TEXT(M2,"ddd")</f>
        <v>Wed</v>
      </c>
      <c r="N3" s="625"/>
      <c r="O3" s="608"/>
      <c r="P3" s="691" t="str">
        <f>TEXT(P2,"ddd")</f>
        <v>Thu</v>
      </c>
      <c r="Q3" s="625"/>
      <c r="R3" s="608"/>
      <c r="S3" s="691" t="str">
        <f>TEXT(S2,"ddd")</f>
        <v>Fri</v>
      </c>
      <c r="T3" s="625"/>
      <c r="U3" s="608"/>
      <c r="V3" s="691" t="str">
        <f>TEXT(V2,"ddd")</f>
        <v>Sat</v>
      </c>
      <c r="W3" s="625"/>
      <c r="X3" s="608"/>
      <c r="Y3" s="691" t="str">
        <f>TEXT(Y2,"ddd")</f>
        <v>Sun</v>
      </c>
      <c r="Z3" s="625"/>
      <c r="AA3" s="608"/>
      <c r="AB3" s="213"/>
      <c r="AC3" s="213"/>
      <c r="AD3" s="213"/>
      <c r="AE3" s="213"/>
      <c r="AF3" s="213"/>
      <c r="AG3" s="213"/>
      <c r="AH3" s="213"/>
      <c r="AI3" s="213"/>
      <c r="AJ3" s="213"/>
      <c r="AK3" s="213"/>
      <c r="AL3" s="213"/>
      <c r="AM3" s="213"/>
      <c r="AN3" s="213"/>
      <c r="AO3" s="213"/>
      <c r="AP3" s="213"/>
      <c r="AQ3" s="213"/>
    </row>
    <row r="4" spans="1:43" ht="16.2">
      <c r="A4" s="213"/>
      <c r="B4" s="695" t="s">
        <v>258</v>
      </c>
      <c r="C4" s="221" t="s">
        <v>259</v>
      </c>
      <c r="D4" s="222">
        <f>②PDF!B5</f>
        <v>1030</v>
      </c>
      <c r="E4" s="223" t="str">
        <f>②PDF!C5</f>
        <v>～</v>
      </c>
      <c r="F4" s="224">
        <f>②PDF!D5</f>
        <v>1130</v>
      </c>
      <c r="G4" s="225" t="str">
        <f>②PDF!E5</f>
        <v>close</v>
      </c>
      <c r="H4" s="226">
        <f>②PDF!F5</f>
        <v>0</v>
      </c>
      <c r="I4" s="225">
        <f>②PDF!G5</f>
        <v>0</v>
      </c>
      <c r="J4" s="222">
        <f>②PDF!H5</f>
        <v>1030</v>
      </c>
      <c r="K4" s="223" t="str">
        <f>②PDF!I5</f>
        <v>～</v>
      </c>
      <c r="L4" s="224">
        <f>②PDF!J5</f>
        <v>1130</v>
      </c>
      <c r="M4" s="222">
        <f>②PDF!K5</f>
        <v>1030</v>
      </c>
      <c r="N4" s="223" t="str">
        <f>②PDF!L5</f>
        <v>～</v>
      </c>
      <c r="O4" s="224">
        <f>②PDF!M5</f>
        <v>1130</v>
      </c>
      <c r="P4" s="222" t="str">
        <f>②PDF!N5</f>
        <v>close</v>
      </c>
      <c r="Q4" s="226">
        <f>②PDF!O5</f>
        <v>0</v>
      </c>
      <c r="R4" s="225">
        <f>②PDF!P5</f>
        <v>0</v>
      </c>
      <c r="S4" s="222">
        <f>②PDF!Q5</f>
        <v>1030</v>
      </c>
      <c r="T4" s="223" t="str">
        <f>②PDF!R5</f>
        <v>～</v>
      </c>
      <c r="U4" s="224">
        <f>②PDF!S5</f>
        <v>1130</v>
      </c>
      <c r="V4" s="222">
        <f>②PDF!T5</f>
        <v>1030</v>
      </c>
      <c r="W4" s="223" t="str">
        <f>②PDF!U5</f>
        <v>～</v>
      </c>
      <c r="X4" s="224">
        <f>②PDF!V5</f>
        <v>1130</v>
      </c>
      <c r="Y4" s="222">
        <f>②PDF!W5</f>
        <v>1030</v>
      </c>
      <c r="Z4" s="223" t="str">
        <f>②PDF!X5</f>
        <v>～</v>
      </c>
      <c r="AA4" s="224">
        <f>②PDF!Y5</f>
        <v>1130</v>
      </c>
      <c r="AB4" s="213"/>
      <c r="AC4" s="213"/>
      <c r="AD4" s="213"/>
      <c r="AE4" s="213"/>
      <c r="AF4" s="213"/>
      <c r="AG4" s="213"/>
      <c r="AH4" s="213"/>
      <c r="AI4" s="213"/>
      <c r="AJ4" s="213"/>
      <c r="AK4" s="213"/>
      <c r="AL4" s="213"/>
      <c r="AM4" s="213"/>
      <c r="AN4" s="213"/>
      <c r="AO4" s="213"/>
      <c r="AP4" s="213"/>
      <c r="AQ4" s="213"/>
    </row>
    <row r="5" spans="1:43" ht="18.75" customHeight="1">
      <c r="A5" s="213"/>
      <c r="B5" s="696"/>
      <c r="C5" s="698" t="s">
        <v>260</v>
      </c>
      <c r="D5" s="692"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f>
        <v>jump to burn</v>
      </c>
      <c r="E5" s="646"/>
      <c r="F5" s="612"/>
      <c r="G5" s="692" t="e">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f>
        <v>#N/A</v>
      </c>
      <c r="H5" s="646"/>
      <c r="I5" s="612"/>
      <c r="J5" s="692"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f>
        <v>Basic🔰</v>
      </c>
      <c r="K5" s="646"/>
      <c r="L5" s="612"/>
      <c r="M5" s="692"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f>
        <v>Stretch＆Conditioning🔰</v>
      </c>
      <c r="N5" s="646"/>
      <c r="O5" s="612"/>
      <c r="P5" s="692" t="e">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f>
        <v>#N/A</v>
      </c>
      <c r="Q5" s="646"/>
      <c r="R5" s="612"/>
      <c r="S5" s="692" t="str">
        <f>IFERROR(VLOOKUP(①ひな形!L30,①ひな形!$G$18:$I$26,2,FALSE),
IFERROR(VLOOKUP(①ひな形!L30,①ひな形!$K$18:$M$26,2,FALSE),
IFERROR(VLOOKUP(①ひな形!L30,①ひな形!$O$18:$Q$26,2,FALSE),
IFERROR(VLOOKUP(①ひな形!L30,①ひな形!$S$18:$U$26,2,FALSE),
IFERROR(VLOOKUP(①ひな形!L30,①ひな形!$W$18:$Y$26,2,FALSE),
IFERROR(VLOOKUP(①ひな形!L30,①ひな形!$AA$18:$AC$26,2,FALSE),
VLOOKUP(①ひな形!L30,①ひな形!$AE$18:$AG$25,2,FALSE)))))))</f>
        <v>Back＆Arm🔰</v>
      </c>
      <c r="T5" s="646"/>
      <c r="U5" s="612"/>
      <c r="V5" s="692"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f>
        <v>Basic🔰</v>
      </c>
      <c r="W5" s="646"/>
      <c r="X5" s="612"/>
      <c r="Y5" s="692"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f>
        <v>Stretch＆Conditioning🔰</v>
      </c>
      <c r="Z5" s="646"/>
      <c r="AA5" s="612"/>
      <c r="AB5" s="213"/>
      <c r="AC5" s="213"/>
      <c r="AD5" s="213"/>
      <c r="AE5" s="213"/>
      <c r="AF5" s="213"/>
      <c r="AG5" s="213"/>
      <c r="AH5" s="213"/>
      <c r="AI5" s="213"/>
      <c r="AJ5" s="213"/>
      <c r="AK5" s="213"/>
      <c r="AL5" s="213"/>
      <c r="AM5" s="213"/>
      <c r="AN5" s="213"/>
      <c r="AO5" s="213"/>
      <c r="AP5" s="213"/>
      <c r="AQ5" s="213"/>
    </row>
    <row r="6" spans="1:43" ht="18.75" customHeight="1">
      <c r="A6" s="213"/>
      <c r="B6" s="696"/>
      <c r="C6" s="696"/>
      <c r="D6" s="649"/>
      <c r="E6" s="650"/>
      <c r="F6" s="651"/>
      <c r="G6" s="649"/>
      <c r="H6" s="650"/>
      <c r="I6" s="651"/>
      <c r="J6" s="649"/>
      <c r="K6" s="650"/>
      <c r="L6" s="651"/>
      <c r="M6" s="649"/>
      <c r="N6" s="650"/>
      <c r="O6" s="651"/>
      <c r="P6" s="649"/>
      <c r="Q6" s="650"/>
      <c r="R6" s="651"/>
      <c r="S6" s="649"/>
      <c r="T6" s="650"/>
      <c r="U6" s="651"/>
      <c r="V6" s="649"/>
      <c r="W6" s="650"/>
      <c r="X6" s="651"/>
      <c r="Y6" s="649"/>
      <c r="Z6" s="650"/>
      <c r="AA6" s="651"/>
      <c r="AB6" s="213"/>
      <c r="AC6" s="213"/>
      <c r="AD6" s="213"/>
      <c r="AE6" s="213"/>
      <c r="AF6" s="213"/>
      <c r="AG6" s="213"/>
      <c r="AH6" s="213"/>
      <c r="AI6" s="213"/>
      <c r="AJ6" s="213"/>
      <c r="AK6" s="213"/>
      <c r="AL6" s="213"/>
      <c r="AM6" s="213"/>
      <c r="AN6" s="213"/>
      <c r="AO6" s="213"/>
      <c r="AP6" s="213"/>
      <c r="AQ6" s="213"/>
    </row>
    <row r="7" spans="1:43" ht="15">
      <c r="A7" s="213"/>
      <c r="B7" s="696"/>
      <c r="C7" s="227" t="s">
        <v>220</v>
      </c>
      <c r="D7" s="691" t="str">
        <f>IFERROR(VLOOKUP(①ひな形!G30,①ひな形!$G$18:$J$26,4,FALSE),
IFERROR(VLOOKUP(①ひな形!G30,①ひな形!$K$18:$N$26,4,FALSE),
IFERROR(VLOOKUP(①ひな形!G30,①ひな形!$O$18:$R$26,4,FALSE),
IFERROR(VLOOKUP(①ひな形!G30,①ひな形!$S$18:$V$26,4,FALSE),
IFERROR(VLOOKUP(①ひな形!G30,①ひな形!$W$18:$Z$26,4,FALSE),
IFERROR(VLOOKUP(①ひな形!G30,①ひな形!$AA$18:$AD$26,4,FALSE),
VLOOKUP(①ひな形!G30,①ひな形!$AE$18:$AH$25,4,FALSE)))))))</f>
        <v>P00022</v>
      </c>
      <c r="E7" s="625"/>
      <c r="F7" s="608"/>
      <c r="G7" s="691" t="e">
        <f>IFERROR(VLOOKUP(①ひな形!H30,①ひな形!$G$18:$J$26,4,FALSE),
IFERROR(VLOOKUP(①ひな形!H30,①ひな形!$K$18:$N$26,4,FALSE),
IFERROR(VLOOKUP(①ひな形!H30,①ひな形!$O$18:$R$26,4,FALSE),
IFERROR(VLOOKUP(①ひな形!H30,①ひな形!$S$18:$V$26,4,FALSE),
IFERROR(VLOOKUP(①ひな形!H30,①ひな形!$W$18:$Z$26,4,FALSE),
IFERROR(VLOOKUP(①ひな形!H30,①ひな形!$AA$18:$AD$26,4,FALSE),
VLOOKUP(①ひな形!H30,①ひな形!$AE$18:$AH$25,4,FALSE)))))))</f>
        <v>#N/A</v>
      </c>
      <c r="H7" s="625"/>
      <c r="I7" s="608"/>
      <c r="J7" s="691" t="str">
        <f>IFERROR(VLOOKUP(①ひな形!I30,①ひな形!$G$18:$J$26,4,FALSE),
IFERROR(VLOOKUP(①ひな形!I30,①ひな形!$K$18:$N$26,4,FALSE),
IFERROR(VLOOKUP(①ひな形!I30,①ひな形!$O$18:$R$26,4,FALSE),
IFERROR(VLOOKUP(①ひな形!I30,①ひな形!$S$18:$V$26,4,FALSE),
IFERROR(VLOOKUP(①ひな形!I30,①ひな形!$W$18:$Z$26,4,FALSE),
IFERROR(VLOOKUP(①ひな形!I30,①ひな形!$AA$18:$AD$26,4,FALSE),
VLOOKUP(①ひな形!I30,①ひな形!$AE$18:$AH$25,4,FALSE)))))))</f>
        <v>P00002</v>
      </c>
      <c r="K7" s="625"/>
      <c r="L7" s="608"/>
      <c r="M7" s="691" t="str">
        <f>IFERROR(VLOOKUP(①ひな形!J30,①ひな形!$G$18:$J$26,4,FALSE),
IFERROR(VLOOKUP(①ひな形!J30,①ひな形!$K$18:$N$26,4,FALSE),
IFERROR(VLOOKUP(①ひな形!J30,①ひな形!$O$18:$R$26,4,FALSE),
IFERROR(VLOOKUP(①ひな形!J30,①ひな形!$S$18:$V$26,4,FALSE),
IFERROR(VLOOKUP(①ひな形!J30,①ひな形!$W$18:$Z$26,4,FALSE),
IFERROR(VLOOKUP(①ひな形!J30,①ひな形!$AA$18:$AD$26,4,FALSE),
VLOOKUP(①ひな形!J30,①ひな形!$AE$18:$AH$25,4,FALSE)))))))</f>
        <v>P00011</v>
      </c>
      <c r="N7" s="625"/>
      <c r="O7" s="608"/>
      <c r="P7" s="691" t="e">
        <f>IFERROR(VLOOKUP(①ひな形!K30,①ひな形!$G$18:$J$26,4,FALSE),
IFERROR(VLOOKUP(①ひな形!K30,①ひな形!$K$18:$N$26,4,FALSE),
IFERROR(VLOOKUP(①ひな形!K30,①ひな形!$O$18:$R$26,4,FALSE),
IFERROR(VLOOKUP(①ひな形!K30,①ひな形!$S$18:$V$26,4,FALSE),
IFERROR(VLOOKUP(①ひな形!K30,①ひな形!$W$18:$Z$26,4,FALSE),
IFERROR(VLOOKUP(①ひな形!K30,①ひな形!$AA$18:$AD$26,4,FALSE),
VLOOKUP(①ひな形!K30,①ひな形!$AE$18:$AH$25,4,FALSE)))))))</f>
        <v>#N/A</v>
      </c>
      <c r="Q7" s="625"/>
      <c r="R7" s="608"/>
      <c r="S7" s="691" t="str">
        <f>IFERROR(VLOOKUP(①ひな形!L30,①ひな形!$G$18:$J$26,4,FALSE),
IFERROR(VLOOKUP(①ひな形!L30,①ひな形!$K$18:$N$26,4,FALSE),
IFERROR(VLOOKUP(①ひな形!L30,①ひな形!$O$18:$R$26,4,FALSE),
IFERROR(VLOOKUP(①ひな形!L30,①ひな形!$S$18:$V$26,4,FALSE),
IFERROR(VLOOKUP(①ひな形!L30,①ひな形!$W$18:$Z$26,4,FALSE),
IFERROR(VLOOKUP(①ひな形!L30,①ひな形!$AA$18:$AD$26,4,FALSE),
VLOOKUP(①ひな形!L30,①ひな形!$AE$18:$AH$25,4,FALSE)))))))</f>
        <v>P00009</v>
      </c>
      <c r="T7" s="625"/>
      <c r="U7" s="608"/>
      <c r="V7" s="691" t="str">
        <f>IFERROR(VLOOKUP(①ひな形!M30,①ひな形!$G$18:$J$26,4,FALSE),
IFERROR(VLOOKUP(①ひな形!M30,①ひな形!$K$18:$N$26,4,FALSE),
IFERROR(VLOOKUP(①ひな形!M30,①ひな形!$O$18:$R$26,4,FALSE),
IFERROR(VLOOKUP(①ひな形!M30,①ひな形!$S$18:$V$26,4,FALSE),
IFERROR(VLOOKUP(①ひな形!M30,①ひな形!$W$18:$Z$26,4,FALSE),
IFERROR(VLOOKUP(①ひな形!M30,①ひな形!$AA$18:$AD$26,4,FALSE),
VLOOKUP(①ひな形!M30,①ひな形!$AE$18:$AH$25,4,FALSE)))))))</f>
        <v>P00001</v>
      </c>
      <c r="W7" s="625"/>
      <c r="X7" s="608"/>
      <c r="Y7" s="691" t="str">
        <f>IFERROR(VLOOKUP(①ひな形!N30,①ひな形!$G$18:$J$26,4,FALSE),
IFERROR(VLOOKUP(①ひな形!N30,①ひな形!$K$18:$N$26,4,FALSE),
IFERROR(VLOOKUP(①ひな形!N30,①ひな形!$O$18:$R$26,4,FALSE),
IFERROR(VLOOKUP(①ひな形!N30,①ひな形!$S$18:$V$26,4,FALSE),
IFERROR(VLOOKUP(①ひな形!N30,①ひな形!$W$18:$Z$26,4,FALSE),
IFERROR(VLOOKUP(①ひな形!N30,①ひな形!$AA$18:$AD$26,4,FALSE),
VLOOKUP(①ひな形!N30,①ひな形!$AE$18:$AH$25,4,FALSE)))))))</f>
        <v>P00011</v>
      </c>
      <c r="Z7" s="625"/>
      <c r="AA7" s="608"/>
      <c r="AB7" s="213"/>
      <c r="AC7" s="213"/>
      <c r="AD7" s="213"/>
      <c r="AE7" s="213"/>
      <c r="AF7" s="213"/>
      <c r="AG7" s="213"/>
      <c r="AH7" s="213"/>
      <c r="AI7" s="213"/>
      <c r="AJ7" s="213"/>
      <c r="AK7" s="213"/>
      <c r="AL7" s="213"/>
      <c r="AM7" s="213"/>
      <c r="AN7" s="213"/>
      <c r="AO7" s="213"/>
      <c r="AP7" s="213"/>
      <c r="AQ7" s="213"/>
    </row>
    <row r="8" spans="1:43" ht="15">
      <c r="A8" s="213"/>
      <c r="B8" s="696"/>
      <c r="C8" s="228" t="s">
        <v>261</v>
      </c>
      <c r="D8" s="693" t="str">
        <f>①ひな形!G31</f>
        <v>Rion.S</v>
      </c>
      <c r="E8" s="625"/>
      <c r="F8" s="608"/>
      <c r="G8" s="691">
        <f>①ひな形!H31</f>
        <v>0</v>
      </c>
      <c r="H8" s="625"/>
      <c r="I8" s="608"/>
      <c r="J8" s="693" t="str">
        <f>①ひな形!I31</f>
        <v>Rion.S</v>
      </c>
      <c r="K8" s="625"/>
      <c r="L8" s="608"/>
      <c r="M8" s="693" t="str">
        <f>①ひな形!J31</f>
        <v>misaki.h</v>
      </c>
      <c r="N8" s="625"/>
      <c r="O8" s="608"/>
      <c r="P8" s="691">
        <f>①ひな形!K31</f>
        <v>0</v>
      </c>
      <c r="Q8" s="625"/>
      <c r="R8" s="608"/>
      <c r="S8" s="693" t="str">
        <f>①ひな形!L31</f>
        <v>Nagi.k</v>
      </c>
      <c r="T8" s="625"/>
      <c r="U8" s="608"/>
      <c r="V8" s="693" t="str">
        <f>①ひな形!M31</f>
        <v>Rion.S</v>
      </c>
      <c r="W8" s="625"/>
      <c r="X8" s="608"/>
      <c r="Y8" s="693" t="str">
        <f>①ひな形!N31</f>
        <v>misaki.h</v>
      </c>
      <c r="Z8" s="625"/>
      <c r="AA8" s="608"/>
      <c r="AB8" s="213"/>
      <c r="AC8" s="213"/>
      <c r="AD8" s="213"/>
      <c r="AE8" s="213"/>
      <c r="AF8" s="213"/>
      <c r="AG8" s="213"/>
      <c r="AH8" s="213"/>
      <c r="AI8" s="213"/>
      <c r="AJ8" s="213"/>
      <c r="AK8" s="213"/>
      <c r="AL8" s="213"/>
      <c r="AM8" s="213"/>
      <c r="AN8" s="213"/>
      <c r="AO8" s="213"/>
      <c r="AP8" s="213"/>
      <c r="AQ8" s="213"/>
    </row>
    <row r="9" spans="1:43" ht="15">
      <c r="A9" s="213"/>
      <c r="B9" s="697"/>
      <c r="C9" s="227" t="s">
        <v>262</v>
      </c>
      <c r="D9" s="691">
        <f>VLOOKUP(D8,①ひな形!$C$4:$E$15,3,FALSE)</f>
        <v>1981</v>
      </c>
      <c r="E9" s="625"/>
      <c r="F9" s="608"/>
      <c r="G9" s="691" t="e">
        <f>VLOOKUP(G8,①ひな形!$C$4:$E$15,3,FALSE)</f>
        <v>#N/A</v>
      </c>
      <c r="H9" s="625"/>
      <c r="I9" s="608"/>
      <c r="J9" s="691">
        <f>VLOOKUP(J8,①ひな形!$C$4:$E$15,3,FALSE)</f>
        <v>1981</v>
      </c>
      <c r="K9" s="625"/>
      <c r="L9" s="608"/>
      <c r="M9" s="691">
        <f>VLOOKUP(M8,①ひな形!$C$4:$E$15,3,FALSE)</f>
        <v>1634</v>
      </c>
      <c r="N9" s="625"/>
      <c r="O9" s="608"/>
      <c r="P9" s="691" t="e">
        <f>VLOOKUP(P8,①ひな形!$C$4:$E$15,3,FALSE)</f>
        <v>#N/A</v>
      </c>
      <c r="Q9" s="625"/>
      <c r="R9" s="608"/>
      <c r="S9" s="691">
        <f>VLOOKUP(S8,①ひな形!$C$4:$E$15,3,FALSE)</f>
        <v>2265</v>
      </c>
      <c r="T9" s="625"/>
      <c r="U9" s="608"/>
      <c r="V9" s="691">
        <f>VLOOKUP(V8,①ひな形!$C$4:$E$15,3,FALSE)</f>
        <v>1981</v>
      </c>
      <c r="W9" s="625"/>
      <c r="X9" s="608"/>
      <c r="Y9" s="691">
        <f>VLOOKUP(Y8,①ひな形!$C$4:$E$15,3,FALSE)</f>
        <v>1634</v>
      </c>
      <c r="Z9" s="625"/>
      <c r="AA9" s="608"/>
      <c r="AB9" s="213"/>
      <c r="AC9" s="213"/>
      <c r="AD9" s="213"/>
      <c r="AE9" s="213"/>
      <c r="AF9" s="213"/>
      <c r="AG9" s="213"/>
      <c r="AH9" s="213"/>
      <c r="AI9" s="213"/>
      <c r="AJ9" s="213"/>
      <c r="AK9" s="213"/>
      <c r="AL9" s="213"/>
      <c r="AM9" s="213"/>
      <c r="AN9" s="213"/>
      <c r="AO9" s="213"/>
      <c r="AP9" s="213"/>
      <c r="AQ9" s="213"/>
    </row>
    <row r="10" spans="1:43" ht="16.2">
      <c r="A10" s="213"/>
      <c r="B10" s="699" t="s">
        <v>263</v>
      </c>
      <c r="C10" s="229" t="s">
        <v>259</v>
      </c>
      <c r="D10" s="222">
        <f>②PDF!B9</f>
        <v>1230</v>
      </c>
      <c r="E10" s="223" t="str">
        <f>②PDF!C9</f>
        <v>～</v>
      </c>
      <c r="F10" s="224">
        <f>②PDF!D9</f>
        <v>1330</v>
      </c>
      <c r="G10" s="230">
        <f>②PDF!E9</f>
        <v>0</v>
      </c>
      <c r="H10" s="226">
        <f>②PDF!F9</f>
        <v>0</v>
      </c>
      <c r="I10" s="225">
        <f>②PDF!G9</f>
        <v>0</v>
      </c>
      <c r="J10" s="222">
        <f>②PDF!H9</f>
        <v>1200</v>
      </c>
      <c r="K10" s="223" t="str">
        <f>②PDF!I9</f>
        <v>～</v>
      </c>
      <c r="L10" s="224">
        <f>②PDF!J9</f>
        <v>1300</v>
      </c>
      <c r="M10" s="222">
        <f>②PDF!K9</f>
        <v>1230</v>
      </c>
      <c r="N10" s="223" t="str">
        <f>②PDF!L9</f>
        <v>～</v>
      </c>
      <c r="O10" s="224">
        <f>②PDF!M9</f>
        <v>1330</v>
      </c>
      <c r="P10" s="230">
        <f>②PDF!N9</f>
        <v>0</v>
      </c>
      <c r="Q10" s="226">
        <f>②PDF!O9</f>
        <v>0</v>
      </c>
      <c r="R10" s="225">
        <f>②PDF!P9</f>
        <v>0</v>
      </c>
      <c r="S10" s="222">
        <f>②PDF!Q9</f>
        <v>1200</v>
      </c>
      <c r="T10" s="223" t="str">
        <f>②PDF!R9</f>
        <v>～</v>
      </c>
      <c r="U10" s="224">
        <f>②PDF!S9</f>
        <v>1300</v>
      </c>
      <c r="V10" s="222">
        <f>②PDF!T9</f>
        <v>1200</v>
      </c>
      <c r="W10" s="223" t="str">
        <f>②PDF!U9</f>
        <v>～</v>
      </c>
      <c r="X10" s="224">
        <f>②PDF!V9</f>
        <v>1300</v>
      </c>
      <c r="Y10" s="222">
        <f>②PDF!W9</f>
        <v>1230</v>
      </c>
      <c r="Z10" s="223" t="str">
        <f>②PDF!X9</f>
        <v>～</v>
      </c>
      <c r="AA10" s="224">
        <f>②PDF!Y9</f>
        <v>1330</v>
      </c>
      <c r="AB10" s="213"/>
      <c r="AC10" s="213"/>
      <c r="AD10" s="213"/>
      <c r="AE10" s="213"/>
      <c r="AF10" s="213"/>
      <c r="AG10" s="213"/>
      <c r="AH10" s="213"/>
      <c r="AI10" s="213"/>
      <c r="AJ10" s="213"/>
      <c r="AK10" s="213"/>
      <c r="AL10" s="213"/>
      <c r="AM10" s="213"/>
      <c r="AN10" s="213"/>
      <c r="AO10" s="213"/>
      <c r="AP10" s="213"/>
      <c r="AQ10" s="213"/>
    </row>
    <row r="11" spans="1:43" ht="18.75" customHeight="1">
      <c r="A11" s="213"/>
      <c r="B11" s="647"/>
      <c r="C11" s="698" t="s">
        <v>260</v>
      </c>
      <c r="D11" s="692"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f>
        <v>Hip＆Leg🔰</v>
      </c>
      <c r="E11" s="646"/>
      <c r="F11" s="612"/>
      <c r="G11" s="692" t="e">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f>
        <v>#N/A</v>
      </c>
      <c r="H11" s="646"/>
      <c r="I11" s="612"/>
      <c r="J11" s="692"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f>
        <v>Back＆Arm🔰</v>
      </c>
      <c r="K11" s="646"/>
      <c r="L11" s="612"/>
      <c r="M11" s="692"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f>
        <v>Basic🔰</v>
      </c>
      <c r="N11" s="646"/>
      <c r="O11" s="612"/>
      <c r="P11" s="692" t="e">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f>
        <v>#N/A</v>
      </c>
      <c r="Q11" s="646"/>
      <c r="R11" s="612"/>
      <c r="S11" s="692" t="str">
        <f>IFERROR(VLOOKUP(①ひな形!L32,①ひな形!$G$18:$I$26,2,FALSE),
IFERROR(VLOOKUP(①ひな形!L32,①ひな形!$K$18:$M$26,2,FALSE),
IFERROR(VLOOKUP(①ひな形!L32,①ひな形!$O$18:$Q$26,2,FALSE),
IFERROR(VLOOKUP(①ひな形!L32,①ひな形!$S$18:$U$26,2,FALSE),
IFERROR(VLOOKUP(①ひな形!L32,①ひな形!$W$18:$Y$26,2,FALSE),
IFERROR(VLOOKUP(①ひな形!L32,①ひな形!$AA$18:$AC$26,2,FALSE),
VLOOKUP(①ひな形!L32,①ひな形!$AE$18:$AG$25,2,FALSE)))))))</f>
        <v>Basic🔰</v>
      </c>
      <c r="T11" s="646"/>
      <c r="U11" s="612"/>
      <c r="V11" s="692"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f>
        <v>Hip＆Leg🔰</v>
      </c>
      <c r="W11" s="646"/>
      <c r="X11" s="612"/>
      <c r="Y11" s="692"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f>
        <v>Basic🔰</v>
      </c>
      <c r="Z11" s="646"/>
      <c r="AA11" s="612"/>
      <c r="AB11" s="213"/>
      <c r="AC11" s="213"/>
      <c r="AD11" s="213"/>
      <c r="AE11" s="213"/>
      <c r="AF11" s="213"/>
      <c r="AG11" s="213"/>
      <c r="AH11" s="213"/>
      <c r="AI11" s="213"/>
      <c r="AJ11" s="213"/>
      <c r="AK11" s="213"/>
      <c r="AL11" s="213"/>
      <c r="AM11" s="213"/>
      <c r="AN11" s="213"/>
      <c r="AO11" s="213"/>
      <c r="AP11" s="213"/>
      <c r="AQ11" s="213"/>
    </row>
    <row r="12" spans="1:43" ht="18.75" customHeight="1">
      <c r="A12" s="213"/>
      <c r="B12" s="647"/>
      <c r="C12" s="696"/>
      <c r="D12" s="649"/>
      <c r="E12" s="650"/>
      <c r="F12" s="651"/>
      <c r="G12" s="649"/>
      <c r="H12" s="650"/>
      <c r="I12" s="651"/>
      <c r="J12" s="649"/>
      <c r="K12" s="650"/>
      <c r="L12" s="651"/>
      <c r="M12" s="649"/>
      <c r="N12" s="650"/>
      <c r="O12" s="651"/>
      <c r="P12" s="649"/>
      <c r="Q12" s="650"/>
      <c r="R12" s="651"/>
      <c r="S12" s="649"/>
      <c r="T12" s="650"/>
      <c r="U12" s="651"/>
      <c r="V12" s="649"/>
      <c r="W12" s="650"/>
      <c r="X12" s="651"/>
      <c r="Y12" s="649"/>
      <c r="Z12" s="650"/>
      <c r="AA12" s="651"/>
      <c r="AB12" s="213"/>
      <c r="AC12" s="213"/>
      <c r="AD12" s="213"/>
      <c r="AE12" s="213"/>
      <c r="AF12" s="213"/>
      <c r="AG12" s="213"/>
      <c r="AH12" s="213"/>
      <c r="AI12" s="213"/>
      <c r="AJ12" s="213"/>
      <c r="AK12" s="213"/>
      <c r="AL12" s="213"/>
      <c r="AM12" s="213"/>
      <c r="AN12" s="213"/>
      <c r="AO12" s="213"/>
      <c r="AP12" s="213"/>
      <c r="AQ12" s="213"/>
    </row>
    <row r="13" spans="1:43" ht="15">
      <c r="A13" s="213"/>
      <c r="B13" s="647"/>
      <c r="C13" s="227" t="s">
        <v>220</v>
      </c>
      <c r="D13" s="691" t="str">
        <f>IFERROR(VLOOKUP(①ひな形!G32,①ひな形!$G$18:$J$26,4,FALSE),
IFERROR(VLOOKUP(①ひな形!G32,①ひな形!$K$18:$N$26,4,FALSE),
IFERROR(VLOOKUP(①ひな形!G32,①ひな形!$O$18:$R$26,4,FALSE),
IFERROR(VLOOKUP(①ひな形!G32,①ひな形!$S$18:$V$26,4,FALSE),
IFERROR(VLOOKUP(①ひな形!G32,①ひな形!$W$18:$Z$26,4,FALSE),
IFERROR(VLOOKUP(①ひな形!G32,①ひな形!$AA$18:$AD$26,4,FALSE),
VLOOKUP(①ひな形!G32,①ひな形!$AE$18:$AH$25,4,FALSE)))))))</f>
        <v>P00007</v>
      </c>
      <c r="E13" s="625"/>
      <c r="F13" s="608"/>
      <c r="G13" s="691" t="e">
        <f>IFERROR(VLOOKUP(①ひな形!H32,①ひな形!$G$18:$J$26,4,FALSE),
IFERROR(VLOOKUP(①ひな形!H32,①ひな形!$K$18:$N$26,4,FALSE),
IFERROR(VLOOKUP(①ひな形!H32,①ひな形!$O$18:$R$26,4,FALSE),
IFERROR(VLOOKUP(①ひな形!H32,①ひな形!$S$18:$V$26,4,FALSE),
IFERROR(VLOOKUP(①ひな形!H32,①ひな形!$W$18:$Z$26,4,FALSE),
IFERROR(VLOOKUP(①ひな形!H32,①ひな形!$AA$18:$AD$26,4,FALSE),
VLOOKUP(①ひな形!H32,①ひな形!$AE$18:$AH$25,4,FALSE)))))))</f>
        <v>#N/A</v>
      </c>
      <c r="H13" s="625"/>
      <c r="I13" s="608"/>
      <c r="J13" s="691" t="str">
        <f>IFERROR(VLOOKUP(①ひな形!I32,①ひな形!$G$18:$J$26,4,FALSE),
IFERROR(VLOOKUP(①ひな形!I32,①ひな形!$K$18:$N$26,4,FALSE),
IFERROR(VLOOKUP(①ひな形!I32,①ひな形!$O$18:$R$26,4,FALSE),
IFERROR(VLOOKUP(①ひな形!I32,①ひな形!$S$18:$V$26,4,FALSE),
IFERROR(VLOOKUP(①ひな形!I32,①ひな形!$W$18:$Z$26,4,FALSE),
IFERROR(VLOOKUP(①ひな形!I32,①ひな形!$AA$18:$AD$26,4,FALSE),
VLOOKUP(①ひな形!I32,①ひな形!$AE$18:$AH$25,4,FALSE)))))))</f>
        <v>P00009</v>
      </c>
      <c r="K13" s="625"/>
      <c r="L13" s="608"/>
      <c r="M13" s="691" t="str">
        <f>IFERROR(VLOOKUP(①ひな形!J32,①ひな形!$G$18:$J$26,4,FALSE),
IFERROR(VLOOKUP(①ひな形!J32,①ひな形!$K$18:$N$26,4,FALSE),
IFERROR(VLOOKUP(①ひな形!J32,①ひな形!$O$18:$R$26,4,FALSE),
IFERROR(VLOOKUP(①ひな形!J32,①ひな形!$S$18:$V$26,4,FALSE),
IFERROR(VLOOKUP(①ひな形!J32,①ひな形!$W$18:$Z$26,4,FALSE),
IFERROR(VLOOKUP(①ひな形!J32,①ひな形!$AA$18:$AD$26,4,FALSE),
VLOOKUP(①ひな形!J32,①ひな形!$AE$18:$AH$25,4,FALSE)))))))</f>
        <v>P00001</v>
      </c>
      <c r="N13" s="625"/>
      <c r="O13" s="608"/>
      <c r="P13" s="691" t="e">
        <f>IFERROR(VLOOKUP(①ひな形!K32,①ひな形!$G$18:$J$26,4,FALSE),
IFERROR(VLOOKUP(①ひな形!K32,①ひな形!$K$18:$N$26,4,FALSE),
IFERROR(VLOOKUP(①ひな形!K32,①ひな形!$O$18:$R$26,4,FALSE),
IFERROR(VLOOKUP(①ひな形!K32,①ひな形!$S$18:$V$26,4,FALSE),
IFERROR(VLOOKUP(①ひな形!K32,①ひな形!$W$18:$Z$26,4,FALSE),
IFERROR(VLOOKUP(①ひな形!K32,①ひな形!$AA$18:$AD$26,4,FALSE),
VLOOKUP(①ひな形!K32,①ひな形!$AE$18:$AH$25,4,FALSE)))))))</f>
        <v>#N/A</v>
      </c>
      <c r="Q13" s="625"/>
      <c r="R13" s="608"/>
      <c r="S13" s="691" t="str">
        <f>IFERROR(VLOOKUP(①ひな形!L32,①ひな形!$G$18:$J$26,4,FALSE),
IFERROR(VLOOKUP(①ひな形!L32,①ひな形!$K$18:$N$26,4,FALSE),
IFERROR(VLOOKUP(①ひな形!L32,①ひな形!$O$18:$R$26,4,FALSE),
IFERROR(VLOOKUP(①ひな形!L32,①ひな形!$S$18:$V$26,4,FALSE),
IFERROR(VLOOKUP(①ひな形!L32,①ひな形!$W$18:$Z$26,4,FALSE),
IFERROR(VLOOKUP(①ひな形!L32,①ひな形!$AA$18:$AD$26,4,FALSE),
VLOOKUP(①ひな形!L32,①ひな形!$AE$18:$AH$25,4,FALSE)))))))</f>
        <v>P00001</v>
      </c>
      <c r="T13" s="625"/>
      <c r="U13" s="608"/>
      <c r="V13" s="691" t="str">
        <f>IFERROR(VLOOKUP(①ひな形!M32,①ひな形!$G$18:$J$26,4,FALSE),
IFERROR(VLOOKUP(①ひな形!M32,①ひな形!$K$18:$N$26,4,FALSE),
IFERROR(VLOOKUP(①ひな形!M32,①ひな形!$O$18:$R$26,4,FALSE),
IFERROR(VLOOKUP(①ひな形!M32,①ひな形!$S$18:$V$26,4,FALSE),
IFERROR(VLOOKUP(①ひな形!M32,①ひな形!$W$18:$Z$26,4,FALSE),
IFERROR(VLOOKUP(①ひな形!M32,①ひな形!$AA$18:$AD$26,4,FALSE),
VLOOKUP(①ひな形!M32,①ひな形!$AE$18:$AH$25,4,FALSE)))))))</f>
        <v>P00007</v>
      </c>
      <c r="W13" s="625"/>
      <c r="X13" s="608"/>
      <c r="Y13" s="691" t="str">
        <f>IFERROR(VLOOKUP(①ひな形!N32,①ひな形!$G$18:$J$26,4,FALSE),
IFERROR(VLOOKUP(①ひな形!N32,①ひな形!$K$18:$N$26,4,FALSE),
IFERROR(VLOOKUP(①ひな形!N32,①ひな形!$O$18:$R$26,4,FALSE),
IFERROR(VLOOKUP(①ひな形!N32,①ひな形!$S$18:$V$26,4,FALSE),
IFERROR(VLOOKUP(①ひな形!N32,①ひな形!$W$18:$Z$26,4,FALSE),
IFERROR(VLOOKUP(①ひな形!N32,①ひな形!$AA$18:$AD$26,4,FALSE),
VLOOKUP(①ひな形!N32,①ひな形!$AE$18:$AH$25,4,FALSE)))))))</f>
        <v>P00001</v>
      </c>
      <c r="Z13" s="625"/>
      <c r="AA13" s="608"/>
      <c r="AB13" s="213"/>
      <c r="AC13" s="213"/>
      <c r="AD13" s="213"/>
      <c r="AE13" s="213"/>
      <c r="AF13" s="213"/>
      <c r="AG13" s="213"/>
      <c r="AH13" s="213"/>
      <c r="AI13" s="213"/>
      <c r="AJ13" s="213"/>
      <c r="AK13" s="213"/>
      <c r="AL13" s="213"/>
      <c r="AM13" s="213"/>
      <c r="AN13" s="213"/>
      <c r="AO13" s="213"/>
      <c r="AP13" s="213"/>
      <c r="AQ13" s="213"/>
    </row>
    <row r="14" spans="1:43" ht="15">
      <c r="A14" s="213"/>
      <c r="B14" s="647"/>
      <c r="C14" s="228" t="s">
        <v>261</v>
      </c>
      <c r="D14" s="693" t="str">
        <f>①ひな形!G33</f>
        <v>Rion.S</v>
      </c>
      <c r="E14" s="625"/>
      <c r="F14" s="608"/>
      <c r="G14" s="691">
        <f>①ひな形!H33</f>
        <v>0</v>
      </c>
      <c r="H14" s="625"/>
      <c r="I14" s="608"/>
      <c r="J14" s="693" t="str">
        <f>①ひな形!I33</f>
        <v>Nagi.k</v>
      </c>
      <c r="K14" s="625"/>
      <c r="L14" s="608"/>
      <c r="M14" s="691" t="str">
        <f>①ひな形!J33</f>
        <v>rena.H</v>
      </c>
      <c r="N14" s="625"/>
      <c r="O14" s="608"/>
      <c r="P14" s="691">
        <f>①ひな形!K33</f>
        <v>0</v>
      </c>
      <c r="Q14" s="625"/>
      <c r="R14" s="608"/>
      <c r="S14" s="691" t="str">
        <f>①ひな形!L33</f>
        <v>rena.H</v>
      </c>
      <c r="T14" s="625"/>
      <c r="U14" s="608"/>
      <c r="V14" s="691" t="str">
        <f>①ひな形!M33</f>
        <v>rena.H</v>
      </c>
      <c r="W14" s="625"/>
      <c r="X14" s="608"/>
      <c r="Y14" s="691" t="str">
        <f>①ひな形!N33</f>
        <v>rena.H</v>
      </c>
      <c r="Z14" s="625"/>
      <c r="AA14" s="608"/>
      <c r="AB14" s="213"/>
      <c r="AC14" s="213"/>
      <c r="AD14" s="213"/>
      <c r="AE14" s="213"/>
      <c r="AF14" s="213"/>
      <c r="AG14" s="213"/>
      <c r="AH14" s="213"/>
      <c r="AI14" s="213"/>
      <c r="AJ14" s="213"/>
      <c r="AK14" s="213"/>
      <c r="AL14" s="213"/>
      <c r="AM14" s="213"/>
      <c r="AN14" s="213"/>
      <c r="AO14" s="213"/>
      <c r="AP14" s="213"/>
      <c r="AQ14" s="213"/>
    </row>
    <row r="15" spans="1:43" ht="15">
      <c r="A15" s="213"/>
      <c r="B15" s="649"/>
      <c r="C15" s="231" t="s">
        <v>262</v>
      </c>
      <c r="D15" s="691">
        <f>VLOOKUP(D14,①ひな形!$C$4:$E$15,3,FALSE)</f>
        <v>1981</v>
      </c>
      <c r="E15" s="625"/>
      <c r="F15" s="608"/>
      <c r="G15" s="691" t="e">
        <f>VLOOKUP(G14,①ひな形!$C$4:$E$15,3,FALSE)</f>
        <v>#N/A</v>
      </c>
      <c r="H15" s="625"/>
      <c r="I15" s="608"/>
      <c r="J15" s="691">
        <f>VLOOKUP(J14,①ひな形!$C$4:$E$15,3,FALSE)</f>
        <v>2265</v>
      </c>
      <c r="K15" s="625"/>
      <c r="L15" s="608"/>
      <c r="M15" s="691">
        <f>VLOOKUP(M14,①ひな形!$C$4:$E$15,3,FALSE)</f>
        <v>1969</v>
      </c>
      <c r="N15" s="625"/>
      <c r="O15" s="608"/>
      <c r="P15" s="691" t="e">
        <f>VLOOKUP(P14,①ひな形!$C$4:$E$15,3,FALSE)</f>
        <v>#N/A</v>
      </c>
      <c r="Q15" s="625"/>
      <c r="R15" s="608"/>
      <c r="S15" s="691">
        <f>VLOOKUP(S14,①ひな形!$C$4:$E$15,3,FALSE)</f>
        <v>1969</v>
      </c>
      <c r="T15" s="625"/>
      <c r="U15" s="608"/>
      <c r="V15" s="691">
        <f>VLOOKUP(V14,①ひな形!$C$4:$E$15,3,FALSE)</f>
        <v>1969</v>
      </c>
      <c r="W15" s="625"/>
      <c r="X15" s="608"/>
      <c r="Y15" s="691">
        <f>VLOOKUP(Y14,①ひな形!$C$4:$E$15,3,FALSE)</f>
        <v>1969</v>
      </c>
      <c r="Z15" s="625"/>
      <c r="AA15" s="608"/>
      <c r="AB15" s="213"/>
      <c r="AC15" s="213"/>
      <c r="AD15" s="213"/>
      <c r="AE15" s="213"/>
      <c r="AF15" s="213"/>
      <c r="AG15" s="213"/>
      <c r="AH15" s="213"/>
      <c r="AI15" s="213"/>
      <c r="AJ15" s="213"/>
      <c r="AK15" s="213"/>
      <c r="AL15" s="213"/>
      <c r="AM15" s="213"/>
      <c r="AN15" s="213"/>
      <c r="AO15" s="213"/>
      <c r="AP15" s="213"/>
      <c r="AQ15" s="213"/>
    </row>
    <row r="16" spans="1:43" ht="16.2">
      <c r="A16" s="213"/>
      <c r="B16" s="695" t="s">
        <v>264</v>
      </c>
      <c r="C16" s="229" t="s">
        <v>259</v>
      </c>
      <c r="D16" s="222">
        <f>②PDF!B13</f>
        <v>1430</v>
      </c>
      <c r="E16" s="226" t="s">
        <v>213</v>
      </c>
      <c r="F16" s="224">
        <f>②PDF!D13</f>
        <v>1530</v>
      </c>
      <c r="G16" s="230">
        <f>②PDF!E13</f>
        <v>0</v>
      </c>
      <c r="H16" s="226" t="s">
        <v>213</v>
      </c>
      <c r="I16" s="225">
        <f>②PDF!G13</f>
        <v>0</v>
      </c>
      <c r="J16" s="222">
        <f>②PDF!H13</f>
        <v>1330</v>
      </c>
      <c r="K16" s="226" t="s">
        <v>213</v>
      </c>
      <c r="L16" s="224">
        <f>②PDF!J13</f>
        <v>1430</v>
      </c>
      <c r="M16" s="222" t="str">
        <f>②PDF!K13</f>
        <v>close</v>
      </c>
      <c r="N16" s="226" t="s">
        <v>213</v>
      </c>
      <c r="O16" s="225">
        <f>②PDF!M13</f>
        <v>0</v>
      </c>
      <c r="P16" s="230">
        <f>②PDF!N13</f>
        <v>0</v>
      </c>
      <c r="Q16" s="226" t="s">
        <v>213</v>
      </c>
      <c r="R16" s="225">
        <f>②PDF!P13</f>
        <v>0</v>
      </c>
      <c r="S16" s="222">
        <f>②PDF!Q13</f>
        <v>1330</v>
      </c>
      <c r="T16" s="226" t="s">
        <v>213</v>
      </c>
      <c r="U16" s="224">
        <f>②PDF!S13</f>
        <v>1430</v>
      </c>
      <c r="V16" s="222">
        <f>②PDF!T13</f>
        <v>1330</v>
      </c>
      <c r="W16" s="226" t="s">
        <v>213</v>
      </c>
      <c r="X16" s="224">
        <f>②PDF!V13</f>
        <v>1430</v>
      </c>
      <c r="Y16" s="222">
        <f>②PDF!W13</f>
        <v>1430</v>
      </c>
      <c r="Z16" s="226" t="s">
        <v>213</v>
      </c>
      <c r="AA16" s="224">
        <f>②PDF!Y13</f>
        <v>1530</v>
      </c>
      <c r="AB16" s="213"/>
      <c r="AC16" s="213"/>
      <c r="AD16" s="213"/>
      <c r="AE16" s="213"/>
      <c r="AF16" s="213"/>
      <c r="AG16" s="213"/>
      <c r="AH16" s="213"/>
      <c r="AI16" s="213"/>
      <c r="AJ16" s="213"/>
      <c r="AK16" s="213"/>
      <c r="AL16" s="213"/>
      <c r="AM16" s="213"/>
      <c r="AN16" s="213"/>
      <c r="AO16" s="213"/>
      <c r="AP16" s="213"/>
      <c r="AQ16" s="213"/>
    </row>
    <row r="17" spans="1:43" ht="18.75" customHeight="1">
      <c r="A17" s="213"/>
      <c r="B17" s="696"/>
      <c r="C17" s="698" t="s">
        <v>260</v>
      </c>
      <c r="D17" s="692"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f>
        <v>Waist🔰</v>
      </c>
      <c r="E17" s="646"/>
      <c r="F17" s="612"/>
      <c r="G17" s="692" t="e">
        <f>IFERROR(VLOOKUP(①ひな形!H34,①ひな形!$G$18:$I$26,2,FALSE),
IFERROR(VLOOKUP(①ひな形!H34,①ひな形!$K$18:$M$26,2,FALSE),
IFERROR(VLOOKUP(①ひな形!H34,①ひな形!$O$18:$Q$26,2,FALSE),
IFERROR(VLOOKUP(①ひな形!H34,①ひな形!$S$18:$U$26,2,FALSE),
IFERROR(VLOOKUP(①ひな形!H34,①ひな形!$W$18:$Y$26,2,FALSE),
IFERROR(VLOOKUP(①ひな形!H34,①ひな形!$AA$18:$AC$26,2,FALSE),
VLOOKUP(①ひな形!H34,①ひな形!$AE$18:$AG$25,2,FALSE)))))))</f>
        <v>#N/A</v>
      </c>
      <c r="H17" s="646"/>
      <c r="I17" s="612"/>
      <c r="J17" s="692"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f>
        <v>Pilates Cardio</v>
      </c>
      <c r="K17" s="646"/>
      <c r="L17" s="612"/>
      <c r="M17" s="692" t="e">
        <f>IFERROR(VLOOKUP(①ひな形!J34,①ひな形!$G$18:$I$26,2,FALSE),
IFERROR(VLOOKUP(①ひな形!J34,①ひな形!$K$18:$M$26,2,FALSE),
IFERROR(VLOOKUP(①ひな形!J34,①ひな形!$O$18:$Q$26,2,FALSE),
IFERROR(VLOOKUP(①ひな形!J34,①ひな形!$S$18:$U$26,2,FALSE),
IFERROR(VLOOKUP(①ひな形!J34,①ひな形!$W$18:$Y$26,2,FALSE),
IFERROR(VLOOKUP(①ひな形!J34,①ひな形!$AA$18:$AC$26,2,FALSE),
VLOOKUP(①ひな形!J34,①ひな形!$AE$18:$AG$25,2,FALSE)))))))</f>
        <v>#N/A</v>
      </c>
      <c r="N17" s="646"/>
      <c r="O17" s="612"/>
      <c r="P17" s="692" t="e">
        <f>IFERROR(VLOOKUP(①ひな形!K34,①ひな形!$G$18:$I$26,2,FALSE),
IFERROR(VLOOKUP(①ひな形!K34,①ひな形!$K$18:$M$26,2,FALSE),
IFERROR(VLOOKUP(①ひな形!K34,①ひな形!$O$18:$Q$26,2,FALSE),
IFERROR(VLOOKUP(①ひな形!K34,①ひな形!$S$18:$U$26,2,FALSE),
IFERROR(VLOOKUP(①ひな形!K34,①ひな形!$W$18:$Y$26,2,FALSE),
IFERROR(VLOOKUP(①ひな形!K34,①ひな形!$AA$18:$AC$26,2,FALSE),
VLOOKUP(①ひな形!K34,①ひな形!$AE$18:$AG$25,2,FALSE)))))))</f>
        <v>#N/A</v>
      </c>
      <c r="Q17" s="646"/>
      <c r="R17" s="612"/>
      <c r="S17" s="692" t="str">
        <f>IFERROR(VLOOKUP(①ひな形!L34,①ひな形!$G$18:$I$26,2,FALSE),
IFERROR(VLOOKUP(①ひな形!L34,①ひな形!$K$18:$M$26,2,FALSE),
IFERROR(VLOOKUP(①ひな形!L34,①ひな形!$O$18:$Q$26,2,FALSE),
IFERROR(VLOOKUP(①ひな形!L34,①ひな形!$S$18:$U$26,2,FALSE),
IFERROR(VLOOKUP(①ひな形!L34,①ひな形!$W$18:$Y$26,2,FALSE),
IFERROR(VLOOKUP(①ひな形!L34,①ひな形!$AA$18:$AC$26,2,FALSE),
VLOOKUP(①ひな形!L34,①ひな形!$AE$18:$AG$25,2,FALSE)))))))</f>
        <v>Waist🔰</v>
      </c>
      <c r="T17" s="646"/>
      <c r="U17" s="612"/>
      <c r="V17" s="692"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f>
        <v>Stretch＆Conditioning🔰</v>
      </c>
      <c r="W17" s="646"/>
      <c r="X17" s="612"/>
      <c r="Y17" s="692"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f>
        <v>Back＆Arm🔰</v>
      </c>
      <c r="Z17" s="646"/>
      <c r="AA17" s="612"/>
      <c r="AB17" s="213"/>
      <c r="AC17" s="213"/>
      <c r="AD17" s="213"/>
      <c r="AE17" s="213"/>
      <c r="AF17" s="213"/>
      <c r="AG17" s="213"/>
      <c r="AH17" s="213"/>
      <c r="AI17" s="213"/>
      <c r="AJ17" s="213"/>
      <c r="AK17" s="213"/>
      <c r="AL17" s="213"/>
      <c r="AM17" s="213"/>
      <c r="AN17" s="213"/>
      <c r="AO17" s="213"/>
      <c r="AP17" s="213"/>
      <c r="AQ17" s="213"/>
    </row>
    <row r="18" spans="1:43" ht="18.75" customHeight="1">
      <c r="A18" s="213"/>
      <c r="B18" s="696"/>
      <c r="C18" s="696"/>
      <c r="D18" s="649"/>
      <c r="E18" s="650"/>
      <c r="F18" s="651"/>
      <c r="G18" s="649"/>
      <c r="H18" s="650"/>
      <c r="I18" s="651"/>
      <c r="J18" s="649"/>
      <c r="K18" s="650"/>
      <c r="L18" s="651"/>
      <c r="M18" s="649"/>
      <c r="N18" s="650"/>
      <c r="O18" s="651"/>
      <c r="P18" s="649"/>
      <c r="Q18" s="650"/>
      <c r="R18" s="651"/>
      <c r="S18" s="649"/>
      <c r="T18" s="650"/>
      <c r="U18" s="651"/>
      <c r="V18" s="649"/>
      <c r="W18" s="650"/>
      <c r="X18" s="651"/>
      <c r="Y18" s="649"/>
      <c r="Z18" s="650"/>
      <c r="AA18" s="651"/>
      <c r="AB18" s="213"/>
      <c r="AC18" s="213"/>
      <c r="AD18" s="213"/>
      <c r="AE18" s="213"/>
      <c r="AF18" s="213"/>
      <c r="AG18" s="213"/>
      <c r="AH18" s="213"/>
      <c r="AI18" s="213"/>
      <c r="AJ18" s="213"/>
      <c r="AK18" s="213"/>
      <c r="AL18" s="213"/>
      <c r="AM18" s="213"/>
      <c r="AN18" s="213"/>
      <c r="AO18" s="213"/>
      <c r="AP18" s="213"/>
      <c r="AQ18" s="213"/>
    </row>
    <row r="19" spans="1:43" ht="15">
      <c r="A19" s="213"/>
      <c r="B19" s="696"/>
      <c r="C19" s="227" t="s">
        <v>220</v>
      </c>
      <c r="D19" s="691" t="str">
        <f>IFERROR(VLOOKUP(①ひな形!G34,①ひな形!$G$18:$J$26,4,FALSE),
IFERROR(VLOOKUP(①ひな形!G34,①ひな形!$K$18:$N$26,4,FALSE),
IFERROR(VLOOKUP(①ひな形!G34,①ひな形!$O$18:$R$26,4,FALSE),
IFERROR(VLOOKUP(①ひな形!G34,①ひな形!$S$18:$V$26,4,FALSE),
IFERROR(VLOOKUP(①ひな形!G34,①ひな形!$W$18:$Z$26,4,FALSE),
IFERROR(VLOOKUP(①ひな形!G34,①ひな形!$AA$18:$AD$26,4,FALSE),
VLOOKUP(①ひな形!G34,①ひな形!$AE$18:$AH$25,4,FALSE)))))))</f>
        <v>P00004</v>
      </c>
      <c r="E19" s="625"/>
      <c r="F19" s="608"/>
      <c r="G19" s="691" t="e">
        <f>IFERROR(VLOOKUP(①ひな形!H34,①ひな形!$G$18:$J$26,4,FALSE),
IFERROR(VLOOKUP(①ひな形!H34,①ひな形!$K$18:$N$26,4,FALSE),
IFERROR(VLOOKUP(①ひな形!H34,①ひな形!$O$18:$R$26,4,FALSE),
IFERROR(VLOOKUP(①ひな形!H34,①ひな形!$S$18:$V$26,4,FALSE),
IFERROR(VLOOKUP(①ひな形!H34,①ひな形!$W$18:$Z$26,4,FALSE),
IFERROR(VLOOKUP(①ひな形!H34,①ひな形!$AA$18:$AD$26,4,FALSE),
VLOOKUP(①ひな形!H34,①ひな形!$AE$18:$AH$25,4,FALSE)))))))</f>
        <v>#N/A</v>
      </c>
      <c r="H19" s="625"/>
      <c r="I19" s="608"/>
      <c r="J19" s="691" t="str">
        <f>IFERROR(VLOOKUP(①ひな形!I34,①ひな形!$G$18:$J$26,4,FALSE),
IFERROR(VLOOKUP(①ひな形!I34,①ひな形!$K$18:$N$26,4,FALSE),
IFERROR(VLOOKUP(①ひな形!I34,①ひな形!$O$18:$R$26,4,FALSE),
IFERROR(VLOOKUP(①ひな形!I34,①ひな形!$S$18:$V$26,4,FALSE),
IFERROR(VLOOKUP(①ひな形!I34,①ひな形!$W$18:$Z$26,4,FALSE),
IFERROR(VLOOKUP(①ひな形!I34,①ひな形!$AA$18:$AD$26,4,FALSE),
VLOOKUP(①ひな形!I34,①ひな形!$AE$18:$AH$25,4,FALSE)))))))</f>
        <v>P00034</v>
      </c>
      <c r="K19" s="625"/>
      <c r="L19" s="608"/>
      <c r="M19" s="691" t="e">
        <f>IFERROR(VLOOKUP(①ひな形!J34,①ひな形!$G$18:$J$26,4,FALSE),
IFERROR(VLOOKUP(①ひな形!J34,①ひな形!$K$18:$N$26,4,FALSE),
IFERROR(VLOOKUP(①ひな形!J34,①ひな形!$O$18:$R$26,4,FALSE),
IFERROR(VLOOKUP(①ひな形!J34,①ひな形!$S$18:$V$26,4,FALSE),
IFERROR(VLOOKUP(①ひな形!J34,①ひな形!$W$18:$Z$26,4,FALSE),
IFERROR(VLOOKUP(①ひな形!J34,①ひな形!$AA$18:$AD$26,4,FALSE),
VLOOKUP(①ひな形!J34,①ひな形!$AE$18:$AH$25,4,FALSE)))))))</f>
        <v>#N/A</v>
      </c>
      <c r="N19" s="625"/>
      <c r="O19" s="608"/>
      <c r="P19" s="691" t="e">
        <f>IFERROR(VLOOKUP(①ひな形!K34,①ひな形!$G$18:$J$26,4,FALSE),
IFERROR(VLOOKUP(①ひな形!K34,①ひな形!$K$18:$N$26,4,FALSE),
IFERROR(VLOOKUP(①ひな形!K34,①ひな形!$O$18:$R$26,4,FALSE),
IFERROR(VLOOKUP(①ひな形!K34,①ひな形!$S$18:$V$26,4,FALSE),
IFERROR(VLOOKUP(①ひな形!K34,①ひな形!$W$18:$Z$26,4,FALSE),
IFERROR(VLOOKUP(①ひな形!K34,①ひな形!$AA$18:$AD$26,4,FALSE),
VLOOKUP(①ひな形!K34,①ひな形!$AE$18:$AH$25,4,FALSE)))))))</f>
        <v>#N/A</v>
      </c>
      <c r="Q19" s="625"/>
      <c r="R19" s="608"/>
      <c r="S19" s="691" t="str">
        <f>IFERROR(VLOOKUP(①ひな形!L34,①ひな形!$G$18:$J$26,4,FALSE),
IFERROR(VLOOKUP(①ひな形!L34,①ひな形!$K$18:$N$26,4,FALSE),
IFERROR(VLOOKUP(①ひな形!L34,①ひな形!$O$18:$R$26,4,FALSE),
IFERROR(VLOOKUP(①ひな形!L34,①ひな形!$S$18:$V$26,4,FALSE),
IFERROR(VLOOKUP(①ひな形!L34,①ひな形!$W$18:$Z$26,4,FALSE),
IFERROR(VLOOKUP(①ひな形!L34,①ひな形!$AA$18:$AD$26,4,FALSE),
VLOOKUP(①ひな形!L34,①ひな形!$AE$18:$AH$25,4,FALSE)))))))</f>
        <v>P00004</v>
      </c>
      <c r="T19" s="625"/>
      <c r="U19" s="608"/>
      <c r="V19" s="691" t="str">
        <f>IFERROR(VLOOKUP(①ひな形!M34,①ひな形!$G$18:$J$26,4,FALSE),
IFERROR(VLOOKUP(①ひな形!M34,①ひな形!$K$18:$N$26,4,FALSE),
IFERROR(VLOOKUP(①ひな形!M34,①ひな形!$O$18:$R$26,4,FALSE),
IFERROR(VLOOKUP(①ひな形!M34,①ひな形!$S$18:$V$26,4,FALSE),
IFERROR(VLOOKUP(①ひな形!M34,①ひな形!$W$18:$Z$26,4,FALSE),
IFERROR(VLOOKUP(①ひな形!M34,①ひな形!$AA$18:$AD$26,4,FALSE),
VLOOKUP(①ひな形!M34,①ひな形!$AE$18:$AH$25,4,FALSE)))))))</f>
        <v>P00011</v>
      </c>
      <c r="W19" s="625"/>
      <c r="X19" s="608"/>
      <c r="Y19" s="691" t="str">
        <f>IFERROR(VLOOKUP(①ひな形!N34,①ひな形!$G$18:$J$26,4,FALSE),
IFERROR(VLOOKUP(①ひな形!N34,①ひな形!$K$18:$N$26,4,FALSE),
IFERROR(VLOOKUP(①ひな形!N34,①ひな形!$O$18:$R$26,4,FALSE),
IFERROR(VLOOKUP(①ひな形!N34,①ひな形!$S$18:$V$26,4,FALSE),
IFERROR(VLOOKUP(①ひな形!N34,①ひな形!$W$18:$Z$26,4,FALSE),
IFERROR(VLOOKUP(①ひな形!N34,①ひな形!$AA$18:$AD$26,4,FALSE),
VLOOKUP(①ひな形!N34,①ひな形!$AE$18:$AH$25,4,FALSE)))))))</f>
        <v>P00009</v>
      </c>
      <c r="Z19" s="625"/>
      <c r="AA19" s="608"/>
      <c r="AB19" s="213"/>
      <c r="AC19" s="213"/>
      <c r="AD19" s="213"/>
      <c r="AE19" s="213"/>
      <c r="AF19" s="213"/>
      <c r="AG19" s="213"/>
      <c r="AH19" s="213"/>
      <c r="AI19" s="213"/>
      <c r="AJ19" s="213"/>
      <c r="AK19" s="213"/>
      <c r="AL19" s="213"/>
      <c r="AM19" s="213"/>
      <c r="AN19" s="213"/>
      <c r="AO19" s="213"/>
      <c r="AP19" s="213"/>
      <c r="AQ19" s="213"/>
    </row>
    <row r="20" spans="1:43" ht="15">
      <c r="A20" s="213"/>
      <c r="B20" s="696"/>
      <c r="C20" s="228" t="s">
        <v>261</v>
      </c>
      <c r="D20" s="691" t="str">
        <f>①ひな形!G35</f>
        <v>rena.H</v>
      </c>
      <c r="E20" s="625"/>
      <c r="F20" s="608"/>
      <c r="G20" s="691">
        <f>①ひな形!H35</f>
        <v>0</v>
      </c>
      <c r="H20" s="625"/>
      <c r="I20" s="608"/>
      <c r="J20" s="693" t="str">
        <f>①ひな形!I35</f>
        <v>Rion.S</v>
      </c>
      <c r="K20" s="625"/>
      <c r="L20" s="608"/>
      <c r="M20" s="691">
        <f>①ひな形!J35</f>
        <v>0</v>
      </c>
      <c r="N20" s="625"/>
      <c r="O20" s="608"/>
      <c r="P20" s="691">
        <f>①ひな形!K35</f>
        <v>0</v>
      </c>
      <c r="Q20" s="625"/>
      <c r="R20" s="608"/>
      <c r="S20" s="693" t="str">
        <f>①ひな形!L35</f>
        <v>Nagi.k</v>
      </c>
      <c r="T20" s="625"/>
      <c r="U20" s="608"/>
      <c r="V20" s="693" t="str">
        <f>①ひな形!M35</f>
        <v>misaki.h</v>
      </c>
      <c r="W20" s="625"/>
      <c r="X20" s="608"/>
      <c r="Y20" s="693" t="str">
        <f>①ひな形!N35</f>
        <v>misaki.h</v>
      </c>
      <c r="Z20" s="625"/>
      <c r="AA20" s="608"/>
      <c r="AB20" s="213"/>
      <c r="AC20" s="213"/>
      <c r="AD20" s="213"/>
      <c r="AE20" s="213"/>
      <c r="AF20" s="213"/>
      <c r="AG20" s="213"/>
      <c r="AH20" s="213"/>
      <c r="AI20" s="213"/>
      <c r="AJ20" s="213"/>
      <c r="AK20" s="213"/>
      <c r="AL20" s="213"/>
      <c r="AM20" s="213"/>
      <c r="AN20" s="213"/>
      <c r="AO20" s="213"/>
      <c r="AP20" s="213"/>
      <c r="AQ20" s="213"/>
    </row>
    <row r="21" spans="1:43" ht="15">
      <c r="A21" s="213"/>
      <c r="B21" s="697"/>
      <c r="C21" s="231" t="s">
        <v>262</v>
      </c>
      <c r="D21" s="691">
        <f>VLOOKUP(D20,①ひな形!$C$4:$E$15,3,FALSE)</f>
        <v>1969</v>
      </c>
      <c r="E21" s="625"/>
      <c r="F21" s="608"/>
      <c r="G21" s="691" t="e">
        <f>VLOOKUP(G20,①ひな形!$C$4:$E$15,3,FALSE)</f>
        <v>#N/A</v>
      </c>
      <c r="H21" s="625"/>
      <c r="I21" s="608"/>
      <c r="J21" s="691">
        <f>VLOOKUP(J20,①ひな形!$C$4:$E$15,3,FALSE)</f>
        <v>1981</v>
      </c>
      <c r="K21" s="625"/>
      <c r="L21" s="608"/>
      <c r="M21" s="691" t="e">
        <f>VLOOKUP(M20,①ひな形!$C$4:$E$15,3,FALSE)</f>
        <v>#N/A</v>
      </c>
      <c r="N21" s="625"/>
      <c r="O21" s="608"/>
      <c r="P21" s="691" t="e">
        <f>VLOOKUP(P20,①ひな形!$C$4:$E$15,3,FALSE)</f>
        <v>#N/A</v>
      </c>
      <c r="Q21" s="625"/>
      <c r="R21" s="608"/>
      <c r="S21" s="691">
        <f>VLOOKUP(S20,①ひな形!$C$4:$E$15,3,FALSE)</f>
        <v>2265</v>
      </c>
      <c r="T21" s="625"/>
      <c r="U21" s="608"/>
      <c r="V21" s="691">
        <f>VLOOKUP(V20,①ひな形!$C$4:$E$15,3,FALSE)</f>
        <v>1634</v>
      </c>
      <c r="W21" s="625"/>
      <c r="X21" s="608"/>
      <c r="Y21" s="691">
        <f>VLOOKUP(Y20,①ひな形!$C$4:$E$15,3,FALSE)</f>
        <v>1634</v>
      </c>
      <c r="Z21" s="625"/>
      <c r="AA21" s="608"/>
      <c r="AB21" s="213"/>
      <c r="AC21" s="213"/>
      <c r="AD21" s="213"/>
      <c r="AE21" s="213"/>
      <c r="AF21" s="213"/>
      <c r="AG21" s="213"/>
      <c r="AH21" s="213"/>
      <c r="AI21" s="213"/>
      <c r="AJ21" s="213"/>
      <c r="AK21" s="213"/>
      <c r="AL21" s="213"/>
      <c r="AM21" s="213"/>
      <c r="AN21" s="213"/>
      <c r="AO21" s="213"/>
      <c r="AP21" s="213"/>
      <c r="AQ21" s="213"/>
    </row>
    <row r="22" spans="1:43" ht="16.2">
      <c r="A22" s="213"/>
      <c r="B22" s="695" t="s">
        <v>265</v>
      </c>
      <c r="C22" s="229" t="s">
        <v>259</v>
      </c>
      <c r="D22" s="222">
        <f>②PDF!B17</f>
        <v>1630</v>
      </c>
      <c r="E22" s="223" t="str">
        <f>②PDF!C17</f>
        <v>～</v>
      </c>
      <c r="F22" s="224">
        <f>②PDF!D17</f>
        <v>1730</v>
      </c>
      <c r="G22" s="230">
        <f>②PDF!E17</f>
        <v>0</v>
      </c>
      <c r="H22" s="226">
        <f>②PDF!F17</f>
        <v>0</v>
      </c>
      <c r="I22" s="225">
        <f>②PDF!G17</f>
        <v>0</v>
      </c>
      <c r="J22" s="222" t="str">
        <f>②PDF!H17</f>
        <v>close</v>
      </c>
      <c r="K22" s="226">
        <f>②PDF!I17</f>
        <v>0</v>
      </c>
      <c r="L22" s="225">
        <f>②PDF!J17</f>
        <v>0</v>
      </c>
      <c r="M22" s="230">
        <f>②PDF!K17</f>
        <v>0</v>
      </c>
      <c r="N22" s="226">
        <f>②PDF!L17</f>
        <v>0</v>
      </c>
      <c r="O22" s="225">
        <f>②PDF!M17</f>
        <v>0</v>
      </c>
      <c r="P22" s="230">
        <f>②PDF!N17</f>
        <v>0</v>
      </c>
      <c r="Q22" s="226">
        <f>②PDF!O17</f>
        <v>0</v>
      </c>
      <c r="R22" s="225">
        <f>②PDF!P17</f>
        <v>0</v>
      </c>
      <c r="S22" s="222" t="str">
        <f>②PDF!Q17</f>
        <v>close</v>
      </c>
      <c r="T22" s="226">
        <f>②PDF!R17</f>
        <v>0</v>
      </c>
      <c r="U22" s="225">
        <f>②PDF!S17</f>
        <v>0</v>
      </c>
      <c r="V22" s="222">
        <f>②PDF!T17</f>
        <v>1500</v>
      </c>
      <c r="W22" s="223" t="str">
        <f>②PDF!U17</f>
        <v>～</v>
      </c>
      <c r="X22" s="224">
        <f>②PDF!V17</f>
        <v>1600</v>
      </c>
      <c r="Y22" s="222">
        <f>②PDF!W17</f>
        <v>1630</v>
      </c>
      <c r="Z22" s="223" t="str">
        <f>②PDF!X17</f>
        <v>～</v>
      </c>
      <c r="AA22" s="224">
        <f>②PDF!Y17</f>
        <v>1730</v>
      </c>
      <c r="AB22" s="213"/>
      <c r="AC22" s="213"/>
      <c r="AD22" s="213"/>
      <c r="AE22" s="213"/>
      <c r="AF22" s="213"/>
      <c r="AG22" s="213"/>
      <c r="AH22" s="213"/>
      <c r="AI22" s="213"/>
      <c r="AJ22" s="213"/>
      <c r="AK22" s="213"/>
      <c r="AL22" s="213"/>
      <c r="AM22" s="213"/>
      <c r="AN22" s="213"/>
      <c r="AO22" s="213"/>
      <c r="AP22" s="213"/>
      <c r="AQ22" s="213"/>
    </row>
    <row r="23" spans="1:43" ht="18.75" customHeight="1">
      <c r="A23" s="213"/>
      <c r="B23" s="696"/>
      <c r="C23" s="698" t="s">
        <v>260</v>
      </c>
      <c r="D23" s="692" t="str">
        <f>IFERROR(VLOOKUP(①ひな形!G36,①ひな形!$G$18:$I$26,2,FALSE),
IFERROR(VLOOKUP(①ひな形!G36,①ひな形!$K$18:$M$26,2,FALSE),
IFERROR(VLOOKUP(①ひな形!G36,①ひな形!$O$18:$Q$26,2,FALSE),
IFERROR(VLOOKUP(①ひな形!G36,①ひな形!$S$18:$U$26,2,FALSE),
IFERROR(VLOOKUP(①ひな形!G36,①ひな形!$W$18:$Y$26,2,FALSE),
IFERROR(VLOOKUP(①ひな形!G36,①ひな形!$AA$18:$AC$26,2,FALSE),
VLOOKUP(①ひな形!G36,①ひな形!$AE$18:$AG$25,2,FALSE)))))))</f>
        <v>Basic🔰</v>
      </c>
      <c r="E23" s="646"/>
      <c r="F23" s="612"/>
      <c r="G23" s="692" t="e">
        <f>IFERROR(VLOOKUP(①ひな形!H36,①ひな形!$G$18:$I$26,2,FALSE),
IFERROR(VLOOKUP(①ひな形!H36,①ひな形!$K$18:$M$26,2,FALSE),
IFERROR(VLOOKUP(①ひな形!H36,①ひな形!$O$18:$Q$26,2,FALSE),
IFERROR(VLOOKUP(①ひな形!H36,①ひな形!$S$18:$U$26,2,FALSE),
IFERROR(VLOOKUP(①ひな形!H36,①ひな形!$W$18:$Y$26,2,FALSE),
IFERROR(VLOOKUP(①ひな形!H36,①ひな形!$AA$18:$AC$26,2,FALSE),
VLOOKUP(①ひな形!H36,①ひな形!$AE$18:$AG$25,2,FALSE)))))))</f>
        <v>#N/A</v>
      </c>
      <c r="H23" s="646"/>
      <c r="I23" s="612"/>
      <c r="J23" s="692" t="e">
        <f>IFERROR(VLOOKUP(①ひな形!I36,①ひな形!$G$18:$I$26,2,FALSE),
IFERROR(VLOOKUP(①ひな形!I36,①ひな形!$K$18:$M$26,2,FALSE),
IFERROR(VLOOKUP(①ひな形!I36,①ひな形!$O$18:$Q$26,2,FALSE),
IFERROR(VLOOKUP(①ひな形!I36,①ひな形!$S$18:$U$26,2,FALSE),
IFERROR(VLOOKUP(①ひな形!I36,①ひな形!$W$18:$Y$26,2,FALSE),
IFERROR(VLOOKUP(①ひな形!I36,①ひな形!$AA$18:$AC$26,2,FALSE),
VLOOKUP(①ひな形!I36,①ひな形!$AE$18:$AG$25,2,FALSE)))))))</f>
        <v>#N/A</v>
      </c>
      <c r="K23" s="646"/>
      <c r="L23" s="612"/>
      <c r="M23" s="692" t="e">
        <f>IFERROR(VLOOKUP(①ひな形!J36,①ひな形!$G$18:$I$26,2,FALSE),
IFERROR(VLOOKUP(①ひな形!J36,①ひな形!$K$18:$M$26,2,FALSE),
IFERROR(VLOOKUP(①ひな形!J36,①ひな形!$O$18:$Q$26,2,FALSE),
IFERROR(VLOOKUP(①ひな形!J36,①ひな形!$S$18:$U$26,2,FALSE),
IFERROR(VLOOKUP(①ひな形!J36,①ひな形!$W$18:$Y$26,2,FALSE),
IFERROR(VLOOKUP(①ひな形!J36,①ひな形!$AA$18:$AC$26,2,FALSE),
VLOOKUP(①ひな形!J36,①ひな形!$AE$18:$AG$25,2,FALSE)))))))</f>
        <v>#N/A</v>
      </c>
      <c r="N23" s="646"/>
      <c r="O23" s="612"/>
      <c r="P23" s="692" t="e">
        <f>IFERROR(VLOOKUP(①ひな形!K36,①ひな形!$G$18:$I$26,2,FALSE),
IFERROR(VLOOKUP(①ひな形!K36,①ひな形!$K$18:$M$26,2,FALSE),
IFERROR(VLOOKUP(①ひな形!K36,①ひな形!$O$18:$Q$26,2,FALSE),
IFERROR(VLOOKUP(①ひな形!K36,①ひな形!$S$18:$U$26,2,FALSE),
IFERROR(VLOOKUP(①ひな形!K36,①ひな形!$W$18:$Y$26,2,FALSE),
IFERROR(VLOOKUP(①ひな形!K36,①ひな形!$AA$18:$AC$26,2,FALSE),
VLOOKUP(①ひな形!K36,①ひな形!$AE$18:$AG$25,2,FALSE)))))))</f>
        <v>#N/A</v>
      </c>
      <c r="Q23" s="646"/>
      <c r="R23" s="612"/>
      <c r="S23" s="692" t="e">
        <f>IFERROR(VLOOKUP(①ひな形!L36,①ひな形!$G$18:$I$26,2,FALSE),
IFERROR(VLOOKUP(①ひな形!L36,①ひな形!$K$18:$M$26,2,FALSE),
IFERROR(VLOOKUP(①ひな形!L36,①ひな形!$O$18:$Q$26,2,FALSE),
IFERROR(VLOOKUP(①ひな形!L36,①ひな形!$S$18:$U$26,2,FALSE),
IFERROR(VLOOKUP(①ひな形!L36,①ひな形!$W$18:$Y$26,2,FALSE),
IFERROR(VLOOKUP(①ひな形!L36,①ひな形!$AA$18:$AC$26,2,FALSE),
VLOOKUP(①ひな形!L36,①ひな形!$AE$18:$AG$25,2,FALSE)))))))</f>
        <v>#N/A</v>
      </c>
      <c r="T23" s="646"/>
      <c r="U23" s="612"/>
      <c r="V23" s="692" t="str">
        <f>IFERROR(VLOOKUP(①ひな形!M36,①ひな形!$G$18:$I$26,2,FALSE),
IFERROR(VLOOKUP(①ひな形!M36,①ひな形!$K$18:$M$26,2,FALSE),
IFERROR(VLOOKUP(①ひな形!M36,①ひな形!$O$18:$Q$26,2,FALSE),
IFERROR(VLOOKUP(①ひな形!M36,①ひな形!$S$18:$U$26,2,FALSE),
IFERROR(VLOOKUP(①ひな形!M36,①ひな形!$W$18:$Y$26,2,FALSE),
IFERROR(VLOOKUP(①ひな形!M36,①ひな形!$AA$18:$AC$26,2,FALSE),
VLOOKUP(①ひな形!M36,①ひな形!$AE$18:$AG$25,2,FALSE)))))))</f>
        <v>Pilates Cardio</v>
      </c>
      <c r="W23" s="646"/>
      <c r="X23" s="612"/>
      <c r="Y23" s="692" t="str">
        <f>IFERROR(VLOOKUP(①ひな形!N36,①ひな形!$G$18:$I$26,2,FALSE),
IFERROR(VLOOKUP(①ひな形!N36,①ひな形!$K$18:$M$26,2,FALSE),
IFERROR(VLOOKUP(①ひな形!N36,①ひな形!$O$18:$Q$26,2,FALSE),
IFERROR(VLOOKUP(①ひな形!N36,①ひな形!$S$18:$U$26,2,FALSE),
IFERROR(VLOOKUP(①ひな形!N36,①ひな形!$W$18:$Y$26,2,FALSE),
IFERROR(VLOOKUP(①ひな形!N36,①ひな形!$AA$18:$AC$26,2,FALSE),
VLOOKUP(①ひな形!N36,①ひな形!$AE$18:$AG$25,2,FALSE)))))))</f>
        <v>Hip＆Leg🔰</v>
      </c>
      <c r="Z23" s="646"/>
      <c r="AA23" s="612"/>
      <c r="AB23" s="213"/>
      <c r="AC23" s="213"/>
      <c r="AD23" s="213"/>
      <c r="AE23" s="213"/>
      <c r="AF23" s="213"/>
      <c r="AG23" s="213"/>
      <c r="AH23" s="213"/>
      <c r="AI23" s="213"/>
      <c r="AJ23" s="213"/>
      <c r="AK23" s="213"/>
      <c r="AL23" s="213"/>
      <c r="AM23" s="213"/>
      <c r="AN23" s="213"/>
      <c r="AO23" s="213"/>
      <c r="AP23" s="213"/>
      <c r="AQ23" s="213"/>
    </row>
    <row r="24" spans="1:43" ht="18.75" customHeight="1">
      <c r="A24" s="213"/>
      <c r="B24" s="696"/>
      <c r="C24" s="696"/>
      <c r="D24" s="649"/>
      <c r="E24" s="650"/>
      <c r="F24" s="651"/>
      <c r="G24" s="649"/>
      <c r="H24" s="650"/>
      <c r="I24" s="651"/>
      <c r="J24" s="649"/>
      <c r="K24" s="650"/>
      <c r="L24" s="651"/>
      <c r="M24" s="649"/>
      <c r="N24" s="650"/>
      <c r="O24" s="651"/>
      <c r="P24" s="649"/>
      <c r="Q24" s="650"/>
      <c r="R24" s="651"/>
      <c r="S24" s="649"/>
      <c r="T24" s="650"/>
      <c r="U24" s="651"/>
      <c r="V24" s="649"/>
      <c r="W24" s="650"/>
      <c r="X24" s="651"/>
      <c r="Y24" s="649"/>
      <c r="Z24" s="650"/>
      <c r="AA24" s="651"/>
      <c r="AB24" s="213"/>
      <c r="AC24" s="213"/>
      <c r="AD24" s="213"/>
      <c r="AE24" s="213"/>
      <c r="AF24" s="213"/>
      <c r="AG24" s="213"/>
      <c r="AH24" s="213"/>
      <c r="AI24" s="213"/>
      <c r="AJ24" s="213"/>
      <c r="AK24" s="213"/>
      <c r="AL24" s="213"/>
      <c r="AM24" s="213"/>
      <c r="AN24" s="213"/>
      <c r="AO24" s="213"/>
      <c r="AP24" s="213"/>
      <c r="AQ24" s="213"/>
    </row>
    <row r="25" spans="1:43" ht="15">
      <c r="A25" s="213"/>
      <c r="B25" s="696"/>
      <c r="C25" s="227" t="s">
        <v>220</v>
      </c>
      <c r="D25" s="691" t="str">
        <f>IFERROR(VLOOKUP(①ひな形!G36,①ひな形!$G$18:$J$26,4,FALSE),
IFERROR(VLOOKUP(①ひな形!G36,①ひな形!$K$18:$N$26,4,FALSE),
IFERROR(VLOOKUP(①ひな形!G36,①ひな形!$O$18:$R$26,4,FALSE),
IFERROR(VLOOKUP(①ひな形!G36,①ひな形!$S$18:$V$26,4,FALSE),
IFERROR(VLOOKUP(①ひな形!G36,①ひな形!$W$18:$Z$26,4,FALSE),
IFERROR(VLOOKUP(①ひな形!G36,①ひな形!$AA$18:$AD$26,4,FALSE),
VLOOKUP(①ひな形!G36,①ひな形!$AE$18:$AH$25,4,FALSE)))))))</f>
        <v>P00001</v>
      </c>
      <c r="E25" s="625"/>
      <c r="F25" s="608"/>
      <c r="G25" s="691" t="e">
        <f>IFERROR(VLOOKUP(①ひな形!H36,①ひな形!$G$18:$J$26,4,FALSE),
IFERROR(VLOOKUP(①ひな形!H36,①ひな形!$K$18:$N$26,4,FALSE),
IFERROR(VLOOKUP(①ひな形!H36,①ひな形!$O$18:$R$26,4,FALSE),
IFERROR(VLOOKUP(①ひな形!H36,①ひな形!$S$18:$V$26,4,FALSE),
IFERROR(VLOOKUP(①ひな形!H36,①ひな形!$W$18:$Z$26,4,FALSE),
IFERROR(VLOOKUP(①ひな形!H36,①ひな形!$AA$18:$AD$26,4,FALSE),
VLOOKUP(①ひな形!H36,①ひな形!$AE$18:$AH$25,4,FALSE)))))))</f>
        <v>#N/A</v>
      </c>
      <c r="H25" s="625"/>
      <c r="I25" s="608"/>
      <c r="J25" s="691" t="e">
        <f>IFERROR(VLOOKUP(①ひな形!I36,①ひな形!$G$18:$J$26,4,FALSE),
IFERROR(VLOOKUP(①ひな形!I36,①ひな形!$K$18:$N$26,4,FALSE),
IFERROR(VLOOKUP(①ひな形!I36,①ひな形!$O$18:$R$26,4,FALSE),
IFERROR(VLOOKUP(①ひな形!I36,①ひな形!$S$18:$V$26,4,FALSE),
IFERROR(VLOOKUP(①ひな形!I36,①ひな形!$W$18:$Z$26,4,FALSE),
IFERROR(VLOOKUP(①ひな形!I36,①ひな形!$AA$18:$AD$26,4,FALSE),
VLOOKUP(①ひな形!I36,①ひな形!$AE$18:$AH$25,4,FALSE)))))))</f>
        <v>#N/A</v>
      </c>
      <c r="K25" s="625"/>
      <c r="L25" s="608"/>
      <c r="M25" s="691" t="e">
        <f>IFERROR(VLOOKUP(①ひな形!J36,①ひな形!$G$18:$J$26,4,FALSE),
IFERROR(VLOOKUP(①ひな形!J36,①ひな形!$K$18:$N$26,4,FALSE),
IFERROR(VLOOKUP(①ひな形!J36,①ひな形!$O$18:$R$26,4,FALSE),
IFERROR(VLOOKUP(①ひな形!J36,①ひな形!$S$18:$V$26,4,FALSE),
IFERROR(VLOOKUP(①ひな形!J36,①ひな形!$W$18:$Z$26,4,FALSE),
IFERROR(VLOOKUP(①ひな形!J36,①ひな形!$AA$18:$AD$26,4,FALSE),
VLOOKUP(①ひな形!J36,①ひな形!$AE$18:$AH$25,4,FALSE)))))))</f>
        <v>#N/A</v>
      </c>
      <c r="N25" s="625"/>
      <c r="O25" s="608"/>
      <c r="P25" s="691" t="e">
        <f>IFERROR(VLOOKUP(①ひな形!K36,①ひな形!$G$18:$J$26,4,FALSE),
IFERROR(VLOOKUP(①ひな形!K36,①ひな形!$K$18:$N$26,4,FALSE),
IFERROR(VLOOKUP(①ひな形!K36,①ひな形!$O$18:$R$26,4,FALSE),
IFERROR(VLOOKUP(①ひな形!K36,①ひな形!$S$18:$V$26,4,FALSE),
IFERROR(VLOOKUP(①ひな形!K36,①ひな形!$W$18:$Z$26,4,FALSE),
IFERROR(VLOOKUP(①ひな形!K36,①ひな形!$AA$18:$AD$26,4,FALSE),
VLOOKUP(①ひな形!K36,①ひな形!$AE$18:$AH$25,4,FALSE)))))))</f>
        <v>#N/A</v>
      </c>
      <c r="Q25" s="625"/>
      <c r="R25" s="608"/>
      <c r="S25" s="691" t="e">
        <f>IFERROR(VLOOKUP(①ひな形!L36,①ひな形!$G$18:$J$26,4,FALSE),
IFERROR(VLOOKUP(①ひな形!L36,①ひな形!$K$18:$N$26,4,FALSE),
IFERROR(VLOOKUP(①ひな形!L36,①ひな形!$O$18:$R$26,4,FALSE),
IFERROR(VLOOKUP(①ひな形!L36,①ひな形!$S$18:$V$26,4,FALSE),
IFERROR(VLOOKUP(①ひな形!L36,①ひな形!$W$18:$Z$26,4,FALSE),
IFERROR(VLOOKUP(①ひな形!L36,①ひな形!$AA$18:$AD$26,4,FALSE),
VLOOKUP(①ひな形!L36,①ひな形!$AE$18:$AH$25,4,FALSE)))))))</f>
        <v>#N/A</v>
      </c>
      <c r="T25" s="625"/>
      <c r="U25" s="608"/>
      <c r="V25" s="691" t="str">
        <f>IFERROR(VLOOKUP(①ひな形!M36,①ひな形!$G$18:$J$26,4,FALSE),
IFERROR(VLOOKUP(①ひな形!M36,①ひな形!$K$18:$N$26,4,FALSE),
IFERROR(VLOOKUP(①ひな形!M36,①ひな形!$O$18:$R$26,4,FALSE),
IFERROR(VLOOKUP(①ひな形!M36,①ひな形!$S$18:$V$26,4,FALSE),
IFERROR(VLOOKUP(①ひな形!M36,①ひな形!$W$18:$Z$26,4,FALSE),
IFERROR(VLOOKUP(①ひな形!M36,①ひな形!$AA$18:$AD$26,4,FALSE),
VLOOKUP(①ひな形!M36,①ひな形!$AE$18:$AH$25,4,FALSE)))))))</f>
        <v>P00034</v>
      </c>
      <c r="W25" s="625"/>
      <c r="X25" s="608"/>
      <c r="Y25" s="691" t="str">
        <f>IFERROR(VLOOKUP(①ひな形!N36,①ひな形!$G$18:$J$26,4,FALSE),
IFERROR(VLOOKUP(①ひな形!N36,①ひな形!$K$18:$N$26,4,FALSE),
IFERROR(VLOOKUP(①ひな形!N36,①ひな形!$O$18:$R$26,4,FALSE),
IFERROR(VLOOKUP(①ひな形!N36,①ひな形!$S$18:$V$26,4,FALSE),
IFERROR(VLOOKUP(①ひな形!N36,①ひな形!$W$18:$Z$26,4,FALSE),
IFERROR(VLOOKUP(①ひな形!N36,①ひな形!$AA$18:$AD$26,4,FALSE),
VLOOKUP(①ひな形!N36,①ひな形!$AE$18:$AH$25,4,FALSE)))))))</f>
        <v>P00007</v>
      </c>
      <c r="Z25" s="625"/>
      <c r="AA25" s="608"/>
      <c r="AB25" s="213"/>
      <c r="AC25" s="213"/>
      <c r="AD25" s="213"/>
      <c r="AE25" s="213"/>
      <c r="AF25" s="213"/>
      <c r="AG25" s="213"/>
      <c r="AH25" s="213"/>
      <c r="AI25" s="213"/>
      <c r="AJ25" s="213"/>
      <c r="AK25" s="213"/>
      <c r="AL25" s="213"/>
      <c r="AM25" s="213"/>
      <c r="AN25" s="213"/>
      <c r="AO25" s="213"/>
      <c r="AP25" s="213"/>
      <c r="AQ25" s="213"/>
    </row>
    <row r="26" spans="1:43" ht="15">
      <c r="A26" s="213"/>
      <c r="B26" s="696"/>
      <c r="C26" s="228" t="s">
        <v>261</v>
      </c>
      <c r="D26" s="691" t="str">
        <f>①ひな形!G37</f>
        <v>rena.H</v>
      </c>
      <c r="E26" s="625"/>
      <c r="F26" s="608"/>
      <c r="G26" s="691">
        <f>①ひな形!H37</f>
        <v>0</v>
      </c>
      <c r="H26" s="625"/>
      <c r="I26" s="608"/>
      <c r="J26" s="691">
        <f>①ひな形!I37</f>
        <v>0</v>
      </c>
      <c r="K26" s="625"/>
      <c r="L26" s="608"/>
      <c r="M26" s="691">
        <f>①ひな形!J37</f>
        <v>0</v>
      </c>
      <c r="N26" s="625"/>
      <c r="O26" s="608"/>
      <c r="P26" s="691">
        <f>①ひな形!K37</f>
        <v>0</v>
      </c>
      <c r="Q26" s="625"/>
      <c r="R26" s="608"/>
      <c r="S26" s="691">
        <f>①ひな形!L37</f>
        <v>0</v>
      </c>
      <c r="T26" s="625"/>
      <c r="U26" s="608"/>
      <c r="V26" s="693" t="str">
        <f>①ひな形!M37</f>
        <v>Rion.S</v>
      </c>
      <c r="W26" s="625"/>
      <c r="X26" s="608"/>
      <c r="Y26" s="691" t="str">
        <f>①ひな形!N37</f>
        <v>rena.H</v>
      </c>
      <c r="Z26" s="625"/>
      <c r="AA26" s="608"/>
      <c r="AB26" s="213"/>
      <c r="AC26" s="213"/>
      <c r="AD26" s="213"/>
      <c r="AE26" s="213"/>
      <c r="AF26" s="213"/>
      <c r="AG26" s="213"/>
      <c r="AH26" s="213"/>
      <c r="AI26" s="213"/>
      <c r="AJ26" s="213"/>
      <c r="AK26" s="213"/>
      <c r="AL26" s="213"/>
      <c r="AM26" s="213"/>
      <c r="AN26" s="213"/>
      <c r="AO26" s="213"/>
      <c r="AP26" s="213"/>
      <c r="AQ26" s="213"/>
    </row>
    <row r="27" spans="1:43" ht="15">
      <c r="A27" s="213"/>
      <c r="B27" s="697"/>
      <c r="C27" s="231" t="s">
        <v>262</v>
      </c>
      <c r="D27" s="691">
        <f>VLOOKUP(D26,①ひな形!$C$4:$E$15,3,FALSE)</f>
        <v>1969</v>
      </c>
      <c r="E27" s="625"/>
      <c r="F27" s="608"/>
      <c r="G27" s="691" t="e">
        <f>VLOOKUP(G26,①ひな形!$C$4:$E$15,3,FALSE)</f>
        <v>#N/A</v>
      </c>
      <c r="H27" s="625"/>
      <c r="I27" s="608"/>
      <c r="J27" s="691" t="e">
        <f>VLOOKUP(J26,①ひな形!$C$4:$E$15,3,FALSE)</f>
        <v>#N/A</v>
      </c>
      <c r="K27" s="625"/>
      <c r="L27" s="608"/>
      <c r="M27" s="691" t="e">
        <f>VLOOKUP(M26,①ひな形!$C$4:$E$15,3,FALSE)</f>
        <v>#N/A</v>
      </c>
      <c r="N27" s="625"/>
      <c r="O27" s="608"/>
      <c r="P27" s="691" t="e">
        <f>VLOOKUP(P26,①ひな形!$C$4:$E$15,3,FALSE)</f>
        <v>#N/A</v>
      </c>
      <c r="Q27" s="625"/>
      <c r="R27" s="608"/>
      <c r="S27" s="691" t="e">
        <f>VLOOKUP(S26,①ひな形!$C$4:$E$15,3,FALSE)</f>
        <v>#N/A</v>
      </c>
      <c r="T27" s="625"/>
      <c r="U27" s="608"/>
      <c r="V27" s="691">
        <f>VLOOKUP(V26,①ひな形!$C$4:$E$15,3,FALSE)</f>
        <v>1981</v>
      </c>
      <c r="W27" s="625"/>
      <c r="X27" s="608"/>
      <c r="Y27" s="691">
        <f>VLOOKUP(Y26,①ひな形!$C$4:$E$15,3,FALSE)</f>
        <v>1969</v>
      </c>
      <c r="Z27" s="625"/>
      <c r="AA27" s="608"/>
      <c r="AB27" s="213"/>
      <c r="AC27" s="213"/>
      <c r="AD27" s="213"/>
      <c r="AE27" s="213"/>
      <c r="AF27" s="213"/>
      <c r="AG27" s="213"/>
      <c r="AH27" s="213"/>
      <c r="AI27" s="213"/>
      <c r="AJ27" s="213"/>
      <c r="AK27" s="213"/>
      <c r="AL27" s="213"/>
      <c r="AM27" s="213"/>
      <c r="AN27" s="213"/>
      <c r="AO27" s="213"/>
      <c r="AP27" s="213"/>
      <c r="AQ27" s="213"/>
    </row>
    <row r="28" spans="1:43" ht="16.2">
      <c r="A28" s="213"/>
      <c r="B28" s="695" t="s">
        <v>266</v>
      </c>
      <c r="C28" s="229" t="s">
        <v>259</v>
      </c>
      <c r="D28" s="222" t="str">
        <f>②PDF!B21</f>
        <v>close</v>
      </c>
      <c r="E28" s="226">
        <f>②PDF!C21</f>
        <v>0</v>
      </c>
      <c r="F28" s="225">
        <f>②PDF!D21</f>
        <v>0</v>
      </c>
      <c r="G28" s="230">
        <f>②PDF!E21</f>
        <v>0</v>
      </c>
      <c r="H28" s="226">
        <f>②PDF!F21</f>
        <v>0</v>
      </c>
      <c r="I28" s="225">
        <f>②PDF!G21</f>
        <v>0</v>
      </c>
      <c r="J28" s="230">
        <f>②PDF!H21</f>
        <v>0</v>
      </c>
      <c r="K28" s="226">
        <f>②PDF!I21</f>
        <v>0</v>
      </c>
      <c r="L28" s="225">
        <f>②PDF!J21</f>
        <v>0</v>
      </c>
      <c r="M28" s="230">
        <f>②PDF!K21</f>
        <v>0</v>
      </c>
      <c r="N28" s="226">
        <f>②PDF!L21</f>
        <v>0</v>
      </c>
      <c r="O28" s="225">
        <f>②PDF!M21</f>
        <v>0</v>
      </c>
      <c r="P28" s="230">
        <f>②PDF!N21</f>
        <v>0</v>
      </c>
      <c r="Q28" s="226">
        <f>②PDF!O21</f>
        <v>0</v>
      </c>
      <c r="R28" s="225">
        <f>②PDF!P21</f>
        <v>0</v>
      </c>
      <c r="S28" s="230">
        <f>②PDF!Q21</f>
        <v>0</v>
      </c>
      <c r="T28" s="226">
        <f>②PDF!R21</f>
        <v>0</v>
      </c>
      <c r="U28" s="225">
        <f>②PDF!S21</f>
        <v>0</v>
      </c>
      <c r="V28" s="222" t="str">
        <f>②PDF!T21</f>
        <v>close</v>
      </c>
      <c r="W28" s="226">
        <f>②PDF!U21</f>
        <v>0</v>
      </c>
      <c r="X28" s="225">
        <f>②PDF!V21</f>
        <v>0</v>
      </c>
      <c r="Y28" s="222" t="str">
        <f>②PDF!W21</f>
        <v>close</v>
      </c>
      <c r="Z28" s="226">
        <f>②PDF!X21</f>
        <v>0</v>
      </c>
      <c r="AA28" s="225">
        <f>②PDF!Y21</f>
        <v>0</v>
      </c>
      <c r="AB28" s="213"/>
      <c r="AC28" s="213"/>
      <c r="AD28" s="213"/>
      <c r="AE28" s="213"/>
      <c r="AF28" s="213"/>
      <c r="AG28" s="213"/>
      <c r="AH28" s="213"/>
      <c r="AI28" s="213"/>
      <c r="AJ28" s="213"/>
      <c r="AK28" s="213"/>
      <c r="AL28" s="213"/>
      <c r="AM28" s="213"/>
      <c r="AN28" s="213"/>
      <c r="AO28" s="213"/>
      <c r="AP28" s="213"/>
      <c r="AQ28" s="213"/>
    </row>
    <row r="29" spans="1:43" ht="18.75" customHeight="1">
      <c r="A29" s="213"/>
      <c r="B29" s="696"/>
      <c r="C29" s="698" t="s">
        <v>260</v>
      </c>
      <c r="D29" s="692" t="e">
        <f>IFERROR(VLOOKUP(①ひな形!G38,①ひな形!$G$18:$I$26,2,FALSE),
IFERROR(VLOOKUP(①ひな形!G38,①ひな形!$K$18:$M$26,2,FALSE),
IFERROR(VLOOKUP(①ひな形!G38,①ひな形!$O$18:$Q$26,2,FALSE),
IFERROR(VLOOKUP(①ひな形!G38,①ひな形!$S$18:$U$26,2,FALSE),
IFERROR(VLOOKUP(①ひな形!G38,①ひな形!$W$18:$Y$26,2,FALSE),
IFERROR(VLOOKUP(①ひな形!G38,①ひな形!$AA$18:$AC$26,2,FALSE),
VLOOKUP(①ひな形!G38,①ひな形!$AE$18:$AG$25,2,FALSE)))))))</f>
        <v>#N/A</v>
      </c>
      <c r="E29" s="646"/>
      <c r="F29" s="612"/>
      <c r="G29" s="692" t="e">
        <f>IFERROR(VLOOKUP(①ひな形!H38,①ひな形!$G$18:$I$26,2,FALSE),
IFERROR(VLOOKUP(①ひな形!H38,①ひな形!$K$18:$M$26,2,FALSE),
IFERROR(VLOOKUP(①ひな形!H38,①ひな形!$O$18:$Q$26,2,FALSE),
IFERROR(VLOOKUP(①ひな形!H38,①ひな形!$S$18:$U$26,2,FALSE),
IFERROR(VLOOKUP(①ひな形!H38,①ひな形!$W$18:$Y$26,2,FALSE),
IFERROR(VLOOKUP(①ひな形!H38,①ひな形!$AA$18:$AC$26,2,FALSE),
VLOOKUP(①ひな形!H38,①ひな形!$AE$18:$AG$25,2,FALSE)))))))</f>
        <v>#N/A</v>
      </c>
      <c r="H29" s="646"/>
      <c r="I29" s="612"/>
      <c r="J29" s="692" t="e">
        <f>IFERROR(VLOOKUP(①ひな形!I38,①ひな形!$G$18:$I$26,2,FALSE),
IFERROR(VLOOKUP(①ひな形!I38,①ひな形!$K$18:$M$26,2,FALSE),
IFERROR(VLOOKUP(①ひな形!I38,①ひな形!$O$18:$Q$26,2,FALSE),
IFERROR(VLOOKUP(①ひな形!I38,①ひな形!$S$18:$U$26,2,FALSE),
IFERROR(VLOOKUP(①ひな形!I38,①ひな形!$W$18:$Y$26,2,FALSE),
IFERROR(VLOOKUP(①ひな形!I38,①ひな形!$AA$18:$AC$26,2,FALSE),
VLOOKUP(①ひな形!I38,①ひな形!$AE$18:$AG$25,2,FALSE)))))))</f>
        <v>#N/A</v>
      </c>
      <c r="K29" s="646"/>
      <c r="L29" s="612"/>
      <c r="M29" s="692" t="e">
        <f>IFERROR(VLOOKUP(①ひな形!J38,①ひな形!$G$18:$I$26,2,FALSE),
IFERROR(VLOOKUP(①ひな形!J38,①ひな形!$K$18:$M$26,2,FALSE),
IFERROR(VLOOKUP(①ひな形!J38,①ひな形!$O$18:$Q$26,2,FALSE),
IFERROR(VLOOKUP(①ひな形!J38,①ひな形!$S$18:$U$26,2,FALSE),
IFERROR(VLOOKUP(①ひな形!J38,①ひな形!$W$18:$Y$26,2,FALSE),
IFERROR(VLOOKUP(①ひな形!J38,①ひな形!$AA$18:$AC$26,2,FALSE),
VLOOKUP(①ひな形!J38,①ひな形!$AE$18:$AG$25,2,FALSE)))))))</f>
        <v>#N/A</v>
      </c>
      <c r="N29" s="646"/>
      <c r="O29" s="612"/>
      <c r="P29" s="692" t="e">
        <f>IFERROR(VLOOKUP(①ひな形!K38,①ひな形!$G$18:$I$26,2,FALSE),
IFERROR(VLOOKUP(①ひな形!K38,①ひな形!$K$18:$M$26,2,FALSE),
IFERROR(VLOOKUP(①ひな形!K38,①ひな形!$O$18:$Q$26,2,FALSE),
IFERROR(VLOOKUP(①ひな形!K38,①ひな形!$S$18:$U$26,2,FALSE),
IFERROR(VLOOKUP(①ひな形!K38,①ひな形!$W$18:$Y$26,2,FALSE),
IFERROR(VLOOKUP(①ひな形!K38,①ひな形!$AA$18:$AC$26,2,FALSE),
VLOOKUP(①ひな形!K38,①ひな形!$AE$18:$AG$25,2,FALSE)))))))</f>
        <v>#N/A</v>
      </c>
      <c r="Q29" s="646"/>
      <c r="R29" s="612"/>
      <c r="S29" s="692" t="e">
        <f>IFERROR(VLOOKUP(①ひな形!L38,①ひな形!$G$18:$I$26,2,FALSE),
IFERROR(VLOOKUP(①ひな形!L38,①ひな形!$K$18:$M$26,2,FALSE),
IFERROR(VLOOKUP(①ひな形!L38,①ひな形!$O$18:$Q$26,2,FALSE),
IFERROR(VLOOKUP(①ひな形!L38,①ひな形!$S$18:$U$26,2,FALSE),
IFERROR(VLOOKUP(①ひな形!L38,①ひな形!$W$18:$Y$26,2,FALSE),
IFERROR(VLOOKUP(①ひな形!L38,①ひな形!$AA$18:$AC$26,2,FALSE),
VLOOKUP(①ひな形!L38,①ひな形!$AE$18:$AG$25,2,FALSE)))))))</f>
        <v>#N/A</v>
      </c>
      <c r="T29" s="646"/>
      <c r="U29" s="612"/>
      <c r="V29" s="692" t="e">
        <f>IFERROR(VLOOKUP(①ひな形!M38,①ひな形!$G$18:$I$26,2,FALSE),
IFERROR(VLOOKUP(①ひな形!M38,①ひな形!$K$18:$M$26,2,FALSE),
IFERROR(VLOOKUP(①ひな形!M38,①ひな形!$O$18:$Q$26,2,FALSE),
IFERROR(VLOOKUP(①ひな形!M38,①ひな形!$S$18:$U$26,2,FALSE),
IFERROR(VLOOKUP(①ひな形!M38,①ひな形!$W$18:$Y$26,2,FALSE),
IFERROR(VLOOKUP(①ひな形!M38,①ひな形!$AA$18:$AC$26,2,FALSE),
VLOOKUP(①ひな形!M38,①ひな形!$AE$18:$AG$25,2,FALSE)))))))</f>
        <v>#N/A</v>
      </c>
      <c r="W29" s="646"/>
      <c r="X29" s="612"/>
      <c r="Y29" s="692" t="e">
        <f>IFERROR(VLOOKUP(①ひな形!N38,①ひな形!$G$18:$I$26,2,FALSE),
IFERROR(VLOOKUP(①ひな形!N38,①ひな形!$K$18:$M$26,2,FALSE),
IFERROR(VLOOKUP(①ひな形!N38,①ひな形!$O$18:$Q$26,2,FALSE),
IFERROR(VLOOKUP(①ひな形!N38,①ひな形!$S$18:$U$26,2,FALSE),
IFERROR(VLOOKUP(①ひな形!N38,①ひな形!$W$18:$Y$26,2,FALSE),
IFERROR(VLOOKUP(①ひな形!N38,①ひな形!$AA$18:$AC$26,2,FALSE),
VLOOKUP(①ひな形!N38,①ひな形!$AE$18:$AG$25,2,FALSE)))))))</f>
        <v>#N/A</v>
      </c>
      <c r="Z29" s="646"/>
      <c r="AA29" s="612"/>
      <c r="AB29" s="213"/>
      <c r="AC29" s="213"/>
      <c r="AD29" s="213"/>
      <c r="AE29" s="213"/>
      <c r="AF29" s="213"/>
      <c r="AG29" s="213"/>
      <c r="AH29" s="213"/>
      <c r="AI29" s="213"/>
      <c r="AJ29" s="213"/>
      <c r="AK29" s="213"/>
      <c r="AL29" s="213"/>
      <c r="AM29" s="213"/>
      <c r="AN29" s="213"/>
      <c r="AO29" s="213"/>
      <c r="AP29" s="213"/>
      <c r="AQ29" s="213"/>
    </row>
    <row r="30" spans="1:43" ht="18.75" customHeight="1">
      <c r="A30" s="213"/>
      <c r="B30" s="696"/>
      <c r="C30" s="696"/>
      <c r="D30" s="649"/>
      <c r="E30" s="650"/>
      <c r="F30" s="651"/>
      <c r="G30" s="649"/>
      <c r="H30" s="650"/>
      <c r="I30" s="651"/>
      <c r="J30" s="649"/>
      <c r="K30" s="650"/>
      <c r="L30" s="651"/>
      <c r="M30" s="649"/>
      <c r="N30" s="650"/>
      <c r="O30" s="651"/>
      <c r="P30" s="649"/>
      <c r="Q30" s="650"/>
      <c r="R30" s="651"/>
      <c r="S30" s="649"/>
      <c r="T30" s="650"/>
      <c r="U30" s="651"/>
      <c r="V30" s="649"/>
      <c r="W30" s="650"/>
      <c r="X30" s="651"/>
      <c r="Y30" s="649"/>
      <c r="Z30" s="650"/>
      <c r="AA30" s="651"/>
      <c r="AB30" s="213"/>
      <c r="AC30" s="213"/>
      <c r="AD30" s="213"/>
      <c r="AE30" s="213"/>
      <c r="AF30" s="213"/>
      <c r="AG30" s="213"/>
      <c r="AH30" s="213"/>
      <c r="AI30" s="213"/>
      <c r="AJ30" s="213"/>
      <c r="AK30" s="213"/>
      <c r="AL30" s="213"/>
      <c r="AM30" s="213"/>
      <c r="AN30" s="213"/>
      <c r="AO30" s="213"/>
      <c r="AP30" s="213"/>
      <c r="AQ30" s="213"/>
    </row>
    <row r="31" spans="1:43" ht="15">
      <c r="A31" s="213"/>
      <c r="B31" s="696"/>
      <c r="C31" s="227" t="s">
        <v>220</v>
      </c>
      <c r="D31" s="691" t="e">
        <f>IFERROR(VLOOKUP(①ひな形!G38,①ひな形!$G$18:$J$26,4,FALSE),
IFERROR(VLOOKUP(①ひな形!G38,①ひな形!$K$18:$N$26,4,FALSE),
IFERROR(VLOOKUP(①ひな形!G38,①ひな形!$O$18:$R$26,4,FALSE),
IFERROR(VLOOKUP(①ひな形!G38,①ひな形!$S$18:$V$26,4,FALSE),
IFERROR(VLOOKUP(①ひな形!G38,①ひな形!$W$18:$Z$26,4,FALSE),
IFERROR(VLOOKUP(①ひな形!G38,①ひな形!$AA$18:$AD$26,4,FALSE),
VLOOKUP(①ひな形!G38,①ひな形!$AE$18:$AH$25,4,FALSE)))))))</f>
        <v>#N/A</v>
      </c>
      <c r="E31" s="625"/>
      <c r="F31" s="608"/>
      <c r="G31" s="691" t="e">
        <f>IFERROR(VLOOKUP(①ひな形!H38,①ひな形!$G$18:$J$26,4,FALSE),
IFERROR(VLOOKUP(①ひな形!H38,①ひな形!$K$18:$N$26,4,FALSE),
IFERROR(VLOOKUP(①ひな形!H38,①ひな形!$O$18:$R$26,4,FALSE),
IFERROR(VLOOKUP(①ひな形!H38,①ひな形!$S$18:$V$26,4,FALSE),
IFERROR(VLOOKUP(①ひな形!H38,①ひな形!$W$18:$Z$26,4,FALSE),
IFERROR(VLOOKUP(①ひな形!H38,①ひな形!$AA$18:$AD$26,4,FALSE),
VLOOKUP(①ひな形!H38,①ひな形!$AE$18:$AH$25,4,FALSE)))))))</f>
        <v>#N/A</v>
      </c>
      <c r="H31" s="625"/>
      <c r="I31" s="608"/>
      <c r="J31" s="691" t="e">
        <f>IFERROR(VLOOKUP(①ひな形!I38,①ひな形!$G$18:$J$26,4,FALSE),
IFERROR(VLOOKUP(①ひな形!I38,①ひな形!$K$18:$N$26,4,FALSE),
IFERROR(VLOOKUP(①ひな形!I38,①ひな形!$O$18:$R$26,4,FALSE),
IFERROR(VLOOKUP(①ひな形!I38,①ひな形!$S$18:$V$26,4,FALSE),
IFERROR(VLOOKUP(①ひな形!I38,①ひな形!$W$18:$Z$26,4,FALSE),
IFERROR(VLOOKUP(①ひな形!I38,①ひな形!$AA$18:$AD$26,4,FALSE),
VLOOKUP(①ひな形!I38,①ひな形!$AE$18:$AH$25,4,FALSE)))))))</f>
        <v>#N/A</v>
      </c>
      <c r="K31" s="625"/>
      <c r="L31" s="608"/>
      <c r="M31" s="691" t="e">
        <f>IFERROR(VLOOKUP(①ひな形!J38,①ひな形!$G$18:$J$26,4,FALSE),
IFERROR(VLOOKUP(①ひな形!J38,①ひな形!$K$18:$N$26,4,FALSE),
IFERROR(VLOOKUP(①ひな形!J38,①ひな形!$O$18:$R$26,4,FALSE),
IFERROR(VLOOKUP(①ひな形!J38,①ひな形!$S$18:$V$26,4,FALSE),
IFERROR(VLOOKUP(①ひな形!J38,①ひな形!$W$18:$Z$26,4,FALSE),
IFERROR(VLOOKUP(①ひな形!J38,①ひな形!$AA$18:$AD$26,4,FALSE),
VLOOKUP(①ひな形!J38,①ひな形!$AE$18:$AH$25,4,FALSE)))))))</f>
        <v>#N/A</v>
      </c>
      <c r="N31" s="625"/>
      <c r="O31" s="608"/>
      <c r="P31" s="691" t="e">
        <f>IFERROR(VLOOKUP(①ひな形!K38,①ひな形!$G$18:$J$26,4,FALSE),
IFERROR(VLOOKUP(①ひな形!K38,①ひな形!$K$18:$N$26,4,FALSE),
IFERROR(VLOOKUP(①ひな形!K38,①ひな形!$O$18:$R$26,4,FALSE),
IFERROR(VLOOKUP(①ひな形!K38,①ひな形!$S$18:$V$26,4,FALSE),
IFERROR(VLOOKUP(①ひな形!K38,①ひな形!$W$18:$Z$26,4,FALSE),
IFERROR(VLOOKUP(①ひな形!K38,①ひな形!$AA$18:$AD$26,4,FALSE),
VLOOKUP(①ひな形!K38,①ひな形!$AE$18:$AH$25,4,FALSE)))))))</f>
        <v>#N/A</v>
      </c>
      <c r="Q31" s="625"/>
      <c r="R31" s="608"/>
      <c r="S31" s="691" t="e">
        <f>IFERROR(VLOOKUP(①ひな形!L38,①ひな形!$G$18:$J$26,4,FALSE),
IFERROR(VLOOKUP(①ひな形!L38,①ひな形!$K$18:$N$26,4,FALSE),
IFERROR(VLOOKUP(①ひな形!L38,①ひな形!$O$18:$R$26,4,FALSE),
IFERROR(VLOOKUP(①ひな形!L38,①ひな形!$S$18:$V$26,4,FALSE),
IFERROR(VLOOKUP(①ひな形!L38,①ひな形!$W$18:$Z$26,4,FALSE),
IFERROR(VLOOKUP(①ひな形!L38,①ひな形!$AA$18:$AD$26,4,FALSE),
VLOOKUP(①ひな形!L38,①ひな形!$AE$18:$AH$25,4,FALSE)))))))</f>
        <v>#N/A</v>
      </c>
      <c r="T31" s="625"/>
      <c r="U31" s="608"/>
      <c r="V31" s="691" t="e">
        <f>IFERROR(VLOOKUP(①ひな形!M38,①ひな形!$G$18:$J$26,4,FALSE),
IFERROR(VLOOKUP(①ひな形!M38,①ひな形!$K$18:$N$26,4,FALSE),
IFERROR(VLOOKUP(①ひな形!M38,①ひな形!$O$18:$R$26,4,FALSE),
IFERROR(VLOOKUP(①ひな形!M38,①ひな形!$S$18:$V$26,4,FALSE),
IFERROR(VLOOKUP(①ひな形!M38,①ひな形!$W$18:$Z$26,4,FALSE),
IFERROR(VLOOKUP(①ひな形!M38,①ひな形!$AA$18:$AD$26,4,FALSE),
VLOOKUP(①ひな形!M38,①ひな形!$AE$18:$AH$25,4,FALSE)))))))</f>
        <v>#N/A</v>
      </c>
      <c r="W31" s="625"/>
      <c r="X31" s="608"/>
      <c r="Y31" s="691" t="e">
        <f>IFERROR(VLOOKUP(①ひな形!N38,①ひな形!$G$18:$J$26,4,FALSE),
IFERROR(VLOOKUP(①ひな形!N38,①ひな形!$K$18:$N$26,4,FALSE),
IFERROR(VLOOKUP(①ひな形!N38,①ひな形!$O$18:$R$26,4,FALSE),
IFERROR(VLOOKUP(①ひな形!N38,①ひな形!$S$18:$V$26,4,FALSE),
IFERROR(VLOOKUP(①ひな形!N38,①ひな形!$W$18:$Z$26,4,FALSE),
IFERROR(VLOOKUP(①ひな形!N38,①ひな形!$AA$18:$AD$26,4,FALSE),
VLOOKUP(①ひな形!N38,①ひな形!$AE$18:$AH$25,4,FALSE)))))))</f>
        <v>#N/A</v>
      </c>
      <c r="Z31" s="625"/>
      <c r="AA31" s="608"/>
      <c r="AB31" s="213"/>
      <c r="AC31" s="213"/>
      <c r="AD31" s="213"/>
      <c r="AE31" s="213"/>
      <c r="AF31" s="213"/>
      <c r="AG31" s="213"/>
      <c r="AH31" s="213"/>
      <c r="AI31" s="213"/>
      <c r="AJ31" s="213"/>
      <c r="AK31" s="213"/>
      <c r="AL31" s="213"/>
      <c r="AM31" s="213"/>
      <c r="AN31" s="213"/>
      <c r="AO31" s="213"/>
      <c r="AP31" s="213"/>
      <c r="AQ31" s="213"/>
    </row>
    <row r="32" spans="1:43" ht="15">
      <c r="A32" s="213"/>
      <c r="B32" s="696"/>
      <c r="C32" s="228" t="s">
        <v>261</v>
      </c>
      <c r="D32" s="691">
        <f>①ひな形!G39</f>
        <v>0</v>
      </c>
      <c r="E32" s="625"/>
      <c r="F32" s="608"/>
      <c r="G32" s="691">
        <f>①ひな形!H39</f>
        <v>0</v>
      </c>
      <c r="H32" s="625"/>
      <c r="I32" s="608"/>
      <c r="J32" s="691">
        <f>①ひな形!I39</f>
        <v>0</v>
      </c>
      <c r="K32" s="625"/>
      <c r="L32" s="608"/>
      <c r="M32" s="691">
        <f>①ひな形!J39</f>
        <v>0</v>
      </c>
      <c r="N32" s="625"/>
      <c r="O32" s="608"/>
      <c r="P32" s="691">
        <f>①ひな形!K39</f>
        <v>0</v>
      </c>
      <c r="Q32" s="625"/>
      <c r="R32" s="608"/>
      <c r="S32" s="691">
        <f>①ひな形!L39</f>
        <v>0</v>
      </c>
      <c r="T32" s="625"/>
      <c r="U32" s="608"/>
      <c r="V32" s="691">
        <f>①ひな形!M39</f>
        <v>0</v>
      </c>
      <c r="W32" s="625"/>
      <c r="X32" s="608"/>
      <c r="Y32" s="691">
        <f>①ひな形!N39</f>
        <v>0</v>
      </c>
      <c r="Z32" s="625"/>
      <c r="AA32" s="608"/>
      <c r="AB32" s="213"/>
      <c r="AC32" s="213"/>
      <c r="AD32" s="213"/>
      <c r="AE32" s="213"/>
      <c r="AF32" s="213"/>
      <c r="AG32" s="213"/>
      <c r="AH32" s="213"/>
      <c r="AI32" s="213"/>
      <c r="AJ32" s="213"/>
      <c r="AK32" s="213"/>
      <c r="AL32" s="213"/>
      <c r="AM32" s="213"/>
      <c r="AN32" s="213"/>
      <c r="AO32" s="213"/>
      <c r="AP32" s="213"/>
      <c r="AQ32" s="213"/>
    </row>
    <row r="33" spans="1:43" ht="15">
      <c r="A33" s="213"/>
      <c r="B33" s="697"/>
      <c r="C33" s="231" t="s">
        <v>262</v>
      </c>
      <c r="D33" s="691" t="e">
        <f>VLOOKUP(D32,①ひな形!$C$4:$E$15,3,FALSE)</f>
        <v>#N/A</v>
      </c>
      <c r="E33" s="625"/>
      <c r="F33" s="608"/>
      <c r="G33" s="691" t="e">
        <f>VLOOKUP(G32,①ひな形!$C$4:$E$15,3,FALSE)</f>
        <v>#N/A</v>
      </c>
      <c r="H33" s="625"/>
      <c r="I33" s="608"/>
      <c r="J33" s="691" t="e">
        <f>VLOOKUP(J32,①ひな形!$C$4:$E$15,3,FALSE)</f>
        <v>#N/A</v>
      </c>
      <c r="K33" s="625"/>
      <c r="L33" s="608"/>
      <c r="M33" s="691" t="e">
        <f>VLOOKUP(M32,①ひな形!$C$4:$E$15,3,FALSE)</f>
        <v>#N/A</v>
      </c>
      <c r="N33" s="625"/>
      <c r="O33" s="608"/>
      <c r="P33" s="691" t="e">
        <f>VLOOKUP(P32,①ひな形!$C$4:$E$15,3,FALSE)</f>
        <v>#N/A</v>
      </c>
      <c r="Q33" s="625"/>
      <c r="R33" s="608"/>
      <c r="S33" s="691" t="e">
        <f>VLOOKUP(S32,①ひな形!$C$4:$E$15,3,FALSE)</f>
        <v>#N/A</v>
      </c>
      <c r="T33" s="625"/>
      <c r="U33" s="608"/>
      <c r="V33" s="691" t="e">
        <f>VLOOKUP(V32,①ひな形!$C$4:$E$15,3,FALSE)</f>
        <v>#N/A</v>
      </c>
      <c r="W33" s="625"/>
      <c r="X33" s="608"/>
      <c r="Y33" s="691" t="e">
        <f>VLOOKUP(Y32,①ひな形!$C$4:$E$15,3,FALSE)</f>
        <v>#N/A</v>
      </c>
      <c r="Z33" s="625"/>
      <c r="AA33" s="608"/>
      <c r="AB33" s="213"/>
      <c r="AC33" s="213"/>
      <c r="AD33" s="213"/>
      <c r="AE33" s="213"/>
      <c r="AF33" s="213"/>
      <c r="AG33" s="213"/>
      <c r="AH33" s="213"/>
      <c r="AI33" s="213"/>
      <c r="AJ33" s="213"/>
      <c r="AK33" s="213"/>
      <c r="AL33" s="213"/>
      <c r="AM33" s="213"/>
      <c r="AN33" s="213"/>
      <c r="AO33" s="213"/>
      <c r="AP33" s="213"/>
      <c r="AQ33" s="213"/>
    </row>
    <row r="34" spans="1:43" ht="16.2">
      <c r="A34" s="213"/>
      <c r="B34" s="695" t="s">
        <v>267</v>
      </c>
      <c r="C34" s="229" t="s">
        <v>259</v>
      </c>
      <c r="D34" s="230">
        <f>②PDF!B25</f>
        <v>0</v>
      </c>
      <c r="E34" s="226">
        <f>②PDF!C25</f>
        <v>0</v>
      </c>
      <c r="F34" s="225">
        <f>②PDF!D25</f>
        <v>0</v>
      </c>
      <c r="G34" s="230">
        <f>②PDF!E25</f>
        <v>0</v>
      </c>
      <c r="H34" s="226">
        <f>②PDF!F25</f>
        <v>0</v>
      </c>
      <c r="I34" s="225">
        <f>②PDF!G25</f>
        <v>0</v>
      </c>
      <c r="J34" s="230">
        <f>②PDF!H25</f>
        <v>0</v>
      </c>
      <c r="K34" s="226">
        <f>②PDF!I25</f>
        <v>0</v>
      </c>
      <c r="L34" s="225">
        <f>②PDF!J25</f>
        <v>0</v>
      </c>
      <c r="M34" s="230">
        <f>②PDF!K25</f>
        <v>0</v>
      </c>
      <c r="N34" s="226">
        <f>②PDF!L25</f>
        <v>0</v>
      </c>
      <c r="O34" s="225">
        <f>②PDF!M25</f>
        <v>0</v>
      </c>
      <c r="P34" s="230">
        <f>②PDF!N25</f>
        <v>0</v>
      </c>
      <c r="Q34" s="226">
        <f>②PDF!O25</f>
        <v>0</v>
      </c>
      <c r="R34" s="225">
        <f>②PDF!P25</f>
        <v>0</v>
      </c>
      <c r="S34" s="230">
        <f>②PDF!Q25</f>
        <v>0</v>
      </c>
      <c r="T34" s="226">
        <f>②PDF!R25</f>
        <v>0</v>
      </c>
      <c r="U34" s="225">
        <f>②PDF!S25</f>
        <v>0</v>
      </c>
      <c r="V34" s="222">
        <f>②PDF!T25</f>
        <v>1730</v>
      </c>
      <c r="W34" s="223" t="str">
        <f>②PDF!U25</f>
        <v>～</v>
      </c>
      <c r="X34" s="224">
        <f>②PDF!V25</f>
        <v>1830</v>
      </c>
      <c r="Y34" s="230">
        <f>②PDF!W25</f>
        <v>0</v>
      </c>
      <c r="Z34" s="226">
        <f>②PDF!X25</f>
        <v>0</v>
      </c>
      <c r="AA34" s="225">
        <f>②PDF!Y25</f>
        <v>0</v>
      </c>
      <c r="AB34" s="213"/>
      <c r="AC34" s="213"/>
      <c r="AD34" s="213"/>
      <c r="AE34" s="213"/>
      <c r="AF34" s="213"/>
      <c r="AG34" s="213"/>
      <c r="AH34" s="213"/>
      <c r="AI34" s="213"/>
      <c r="AJ34" s="213"/>
      <c r="AK34" s="213"/>
      <c r="AL34" s="213"/>
      <c r="AM34" s="213"/>
      <c r="AN34" s="213"/>
      <c r="AO34" s="213"/>
      <c r="AP34" s="213"/>
      <c r="AQ34" s="213"/>
    </row>
    <row r="35" spans="1:43" ht="18.75" customHeight="1">
      <c r="A35" s="213"/>
      <c r="B35" s="696"/>
      <c r="C35" s="698" t="s">
        <v>260</v>
      </c>
      <c r="D35" s="692" t="e">
        <f>IFERROR(VLOOKUP(①ひな形!G40,①ひな形!$G$18:$I$26,2,FALSE),
IFERROR(VLOOKUP(①ひな形!G40,①ひな形!$K$18:$M$26,2,FALSE),
IFERROR(VLOOKUP(①ひな形!G40,①ひな形!$O$18:$Q$26,2,FALSE),
IFERROR(VLOOKUP(①ひな形!G40,①ひな形!$S$18:$U$26,2,FALSE),
IFERROR(VLOOKUP(①ひな形!G40,①ひな形!$W$18:$Y$26,2,FALSE),
IFERROR(VLOOKUP(①ひな形!G40,①ひな形!$AA$18:$AC$26,2,FALSE),
VLOOKUP(①ひな形!G40,①ひな形!$AE$18:$AG$25,2,FALSE)))))))</f>
        <v>#N/A</v>
      </c>
      <c r="E35" s="646"/>
      <c r="F35" s="612"/>
      <c r="G35" s="692" t="e">
        <f>IFERROR(VLOOKUP(①ひな形!H40,①ひな形!$G$18:$I$26,2,FALSE),
IFERROR(VLOOKUP(①ひな形!H40,①ひな形!$K$18:$M$26,2,FALSE),
IFERROR(VLOOKUP(①ひな形!H40,①ひな形!$O$18:$Q$26,2,FALSE),
IFERROR(VLOOKUP(①ひな形!H40,①ひな形!$S$18:$U$26,2,FALSE),
IFERROR(VLOOKUP(①ひな形!H40,①ひな形!$W$18:$Y$26,2,FALSE),
IFERROR(VLOOKUP(①ひな形!H40,①ひな形!$AA$18:$AC$26,2,FALSE),
VLOOKUP(①ひな形!H40,①ひな形!$AE$18:$AG$25,2,FALSE)))))))</f>
        <v>#N/A</v>
      </c>
      <c r="H35" s="646"/>
      <c r="I35" s="612"/>
      <c r="J35" s="692" t="e">
        <f>IFERROR(VLOOKUP(①ひな形!I40,①ひな形!$G$18:$I$26,2,FALSE),
IFERROR(VLOOKUP(①ひな形!I40,①ひな形!$K$18:$M$26,2,FALSE),
IFERROR(VLOOKUP(①ひな形!I40,①ひな形!$O$18:$Q$26,2,FALSE),
IFERROR(VLOOKUP(①ひな形!I40,①ひな形!$S$18:$U$26,2,FALSE),
IFERROR(VLOOKUP(①ひな形!I40,①ひな形!$W$18:$Y$26,2,FALSE),
IFERROR(VLOOKUP(①ひな形!I40,①ひな形!$AA$18:$AC$26,2,FALSE),
VLOOKUP(①ひな形!I40,①ひな形!$AE$18:$AG$25,2,FALSE)))))))</f>
        <v>#N/A</v>
      </c>
      <c r="K35" s="646"/>
      <c r="L35" s="612"/>
      <c r="M35" s="692" t="e">
        <f>IFERROR(VLOOKUP(①ひな形!J40,①ひな形!$G$18:$I$26,2,FALSE),
IFERROR(VLOOKUP(①ひな形!J40,①ひな形!$K$18:$M$26,2,FALSE),
IFERROR(VLOOKUP(①ひな形!J40,①ひな形!$O$18:$Q$26,2,FALSE),
IFERROR(VLOOKUP(①ひな形!J40,①ひな形!$S$18:$U$26,2,FALSE),
IFERROR(VLOOKUP(①ひな形!J40,①ひな形!$W$18:$Y$26,2,FALSE),
IFERROR(VLOOKUP(①ひな形!J40,①ひな形!$AA$18:$AC$26,2,FALSE),
VLOOKUP(①ひな形!J40,①ひな形!$AE$18:$AG$25,2,FALSE)))))))</f>
        <v>#N/A</v>
      </c>
      <c r="N35" s="646"/>
      <c r="O35" s="612"/>
      <c r="P35" s="692" t="e">
        <f>IFERROR(VLOOKUP(①ひな形!K40,①ひな形!$G$18:$I$26,2,FALSE),
IFERROR(VLOOKUP(①ひな形!K40,①ひな形!$K$18:$M$26,2,FALSE),
IFERROR(VLOOKUP(①ひな形!K40,①ひな形!$O$18:$Q$26,2,FALSE),
IFERROR(VLOOKUP(①ひな形!K40,①ひな形!$S$18:$U$26,2,FALSE),
IFERROR(VLOOKUP(①ひな形!K40,①ひな形!$W$18:$Y$26,2,FALSE),
IFERROR(VLOOKUP(①ひな形!K40,①ひな形!$AA$18:$AC$26,2,FALSE),
VLOOKUP(①ひな形!K40,①ひな形!$AE$18:$AG$25,2,FALSE)))))))</f>
        <v>#N/A</v>
      </c>
      <c r="Q35" s="646"/>
      <c r="R35" s="612"/>
      <c r="S35" s="692" t="e">
        <f>IFERROR(VLOOKUP(①ひな形!L40,①ひな形!$G$18:$I$26,2,FALSE),
IFERROR(VLOOKUP(①ひな形!L40,①ひな形!$K$18:$M$26,2,FALSE),
IFERROR(VLOOKUP(①ひな形!L40,①ひな形!$O$18:$Q$26,2,FALSE),
IFERROR(VLOOKUP(①ひな形!L40,①ひな形!$S$18:$U$26,2,FALSE),
IFERROR(VLOOKUP(①ひな形!L40,①ひな形!$W$18:$Y$26,2,FALSE),
IFERROR(VLOOKUP(①ひな形!L40,①ひな形!$AA$18:$AC$26,2,FALSE),
VLOOKUP(①ひな形!L40,①ひな形!$AE$18:$AG$25,2,FALSE)))))))</f>
        <v>#N/A</v>
      </c>
      <c r="T35" s="646"/>
      <c r="U35" s="612"/>
      <c r="V35" s="692" t="str">
        <f>IFERROR(VLOOKUP(①ひな形!M40,①ひな形!$G$18:$I$26,2,FALSE),
IFERROR(VLOOKUP(①ひな形!M40,①ひな形!$K$18:$M$26,2,FALSE),
IFERROR(VLOOKUP(①ひな形!M40,①ひな形!$O$18:$Q$26,2,FALSE),
IFERROR(VLOOKUP(①ひな形!M40,①ひな形!$S$18:$U$26,2,FALSE),
IFERROR(VLOOKUP(①ひな形!M40,①ひな形!$W$18:$Y$26,2,FALSE),
IFERROR(VLOOKUP(①ひな形!M40,①ひな形!$AA$18:$AC$26,2,FALSE),
VLOOKUP(①ひな形!M40,①ひな形!$AE$18:$AG$25,2,FALSE)))))))</f>
        <v>jump to burn</v>
      </c>
      <c r="W35" s="646"/>
      <c r="X35" s="612"/>
      <c r="Y35" s="692" t="e">
        <f>IFERROR(VLOOKUP(①ひな形!N40,①ひな形!$G$18:$I$26,2,FALSE),
IFERROR(VLOOKUP(①ひな形!N40,①ひな形!$K$18:$M$26,2,FALSE),
IFERROR(VLOOKUP(①ひな形!N40,①ひな形!$O$18:$Q$26,2,FALSE),
IFERROR(VLOOKUP(①ひな形!N40,①ひな形!$S$18:$U$26,2,FALSE),
IFERROR(VLOOKUP(①ひな形!N40,①ひな形!$W$18:$Y$26,2,FALSE),
IFERROR(VLOOKUP(①ひな形!N40,①ひな形!$AA$18:$AC$26,2,FALSE),
VLOOKUP(①ひな形!N40,①ひな形!$AE$18:$AG$25,2,FALSE)))))))</f>
        <v>#N/A</v>
      </c>
      <c r="Z35" s="646"/>
      <c r="AA35" s="612"/>
      <c r="AB35" s="213"/>
      <c r="AC35" s="213"/>
      <c r="AD35" s="213"/>
      <c r="AE35" s="213"/>
      <c r="AF35" s="213"/>
      <c r="AG35" s="213"/>
      <c r="AH35" s="213"/>
      <c r="AI35" s="213"/>
      <c r="AJ35" s="213"/>
      <c r="AK35" s="213"/>
      <c r="AL35" s="213"/>
      <c r="AM35" s="213"/>
      <c r="AN35" s="213"/>
      <c r="AO35" s="213"/>
      <c r="AP35" s="213"/>
      <c r="AQ35" s="213"/>
    </row>
    <row r="36" spans="1:43" ht="18.75" customHeight="1">
      <c r="A36" s="213"/>
      <c r="B36" s="696"/>
      <c r="C36" s="696"/>
      <c r="D36" s="649"/>
      <c r="E36" s="650"/>
      <c r="F36" s="651"/>
      <c r="G36" s="649"/>
      <c r="H36" s="650"/>
      <c r="I36" s="651"/>
      <c r="J36" s="649"/>
      <c r="K36" s="650"/>
      <c r="L36" s="651"/>
      <c r="M36" s="649"/>
      <c r="N36" s="650"/>
      <c r="O36" s="651"/>
      <c r="P36" s="649"/>
      <c r="Q36" s="650"/>
      <c r="R36" s="651"/>
      <c r="S36" s="649"/>
      <c r="T36" s="650"/>
      <c r="U36" s="651"/>
      <c r="V36" s="649"/>
      <c r="W36" s="650"/>
      <c r="X36" s="651"/>
      <c r="Y36" s="649"/>
      <c r="Z36" s="650"/>
      <c r="AA36" s="651"/>
      <c r="AB36" s="213"/>
      <c r="AC36" s="213"/>
      <c r="AD36" s="213"/>
      <c r="AE36" s="213"/>
      <c r="AF36" s="213"/>
      <c r="AG36" s="213"/>
      <c r="AH36" s="213"/>
      <c r="AI36" s="213"/>
      <c r="AJ36" s="213"/>
      <c r="AK36" s="213"/>
      <c r="AL36" s="213"/>
      <c r="AM36" s="213"/>
      <c r="AN36" s="213"/>
      <c r="AO36" s="213"/>
      <c r="AP36" s="213"/>
      <c r="AQ36" s="213"/>
    </row>
    <row r="37" spans="1:43" ht="15">
      <c r="A37" s="213"/>
      <c r="B37" s="696"/>
      <c r="C37" s="227" t="s">
        <v>220</v>
      </c>
      <c r="D37" s="691" t="e">
        <f>IFERROR(VLOOKUP(①ひな形!G40,①ひな形!$G$18:$J$26,4,FALSE),
IFERROR(VLOOKUP(①ひな形!G40,①ひな形!$K$18:$N$26,4,FALSE),
IFERROR(VLOOKUP(①ひな形!G40,①ひな形!$O$18:$R$26,4,FALSE),
IFERROR(VLOOKUP(①ひな形!G40,①ひな形!$S$18:$V$26,4,FALSE),
IFERROR(VLOOKUP(①ひな形!G40,①ひな形!$W$18:$Z$26,4,FALSE),
IFERROR(VLOOKUP(①ひな形!G40,①ひな形!$AA$18:$AD$26,4,FALSE),
VLOOKUP(①ひな形!G40,①ひな形!$AE$18:$AH$25,4,FALSE)))))))</f>
        <v>#N/A</v>
      </c>
      <c r="E37" s="625"/>
      <c r="F37" s="608"/>
      <c r="G37" s="691" t="e">
        <f>IFERROR(VLOOKUP(①ひな形!H40,①ひな形!$G$18:$J$26,4,FALSE),
IFERROR(VLOOKUP(①ひな形!H40,①ひな形!$K$18:$N$26,4,FALSE),
IFERROR(VLOOKUP(①ひな形!H40,①ひな形!$O$18:$R$26,4,FALSE),
IFERROR(VLOOKUP(①ひな形!H40,①ひな形!$S$18:$V$26,4,FALSE),
IFERROR(VLOOKUP(①ひな形!H40,①ひな形!$W$18:$Z$26,4,FALSE),
IFERROR(VLOOKUP(①ひな形!H40,①ひな形!$AA$18:$AD$26,4,FALSE),
VLOOKUP(①ひな形!H40,①ひな形!$AE$18:$AH$25,4,FALSE)))))))</f>
        <v>#N/A</v>
      </c>
      <c r="H37" s="625"/>
      <c r="I37" s="608"/>
      <c r="J37" s="691" t="e">
        <f>IFERROR(VLOOKUP(①ひな形!I40,①ひな形!$G$18:$J$26,4,FALSE),
IFERROR(VLOOKUP(①ひな形!I40,①ひな形!$K$18:$N$26,4,FALSE),
IFERROR(VLOOKUP(①ひな形!I40,①ひな形!$O$18:$R$26,4,FALSE),
IFERROR(VLOOKUP(①ひな形!I40,①ひな形!$S$18:$V$26,4,FALSE),
IFERROR(VLOOKUP(①ひな形!I40,①ひな形!$W$18:$Z$26,4,FALSE),
IFERROR(VLOOKUP(①ひな形!I40,①ひな形!$AA$18:$AD$26,4,FALSE),
VLOOKUP(①ひな形!I40,①ひな形!$AE$18:$AH$25,4,FALSE)))))))</f>
        <v>#N/A</v>
      </c>
      <c r="K37" s="625"/>
      <c r="L37" s="608"/>
      <c r="M37" s="691" t="e">
        <f>IFERROR(VLOOKUP(①ひな形!J40,①ひな形!$G$18:$J$26,4,FALSE),
IFERROR(VLOOKUP(①ひな形!J40,①ひな形!$K$18:$N$26,4,FALSE),
IFERROR(VLOOKUP(①ひな形!J40,①ひな形!$O$18:$R$26,4,FALSE),
IFERROR(VLOOKUP(①ひな形!J40,①ひな形!$S$18:$V$26,4,FALSE),
IFERROR(VLOOKUP(①ひな形!J40,①ひな形!$W$18:$Z$26,4,FALSE),
IFERROR(VLOOKUP(①ひな形!J40,①ひな形!$AA$18:$AD$26,4,FALSE),
VLOOKUP(①ひな形!J40,①ひな形!$AE$18:$AH$25,4,FALSE)))))))</f>
        <v>#N/A</v>
      </c>
      <c r="N37" s="625"/>
      <c r="O37" s="608"/>
      <c r="P37" s="691" t="e">
        <f>IFERROR(VLOOKUP(①ひな形!K40,①ひな形!$G$18:$J$26,4,FALSE),
IFERROR(VLOOKUP(①ひな形!K40,①ひな形!$K$18:$N$26,4,FALSE),
IFERROR(VLOOKUP(①ひな形!K40,①ひな形!$O$18:$R$26,4,FALSE),
IFERROR(VLOOKUP(①ひな形!K40,①ひな形!$S$18:$V$26,4,FALSE),
IFERROR(VLOOKUP(①ひな形!K40,①ひな形!$W$18:$Z$26,4,FALSE),
IFERROR(VLOOKUP(①ひな形!K40,①ひな形!$AA$18:$AD$26,4,FALSE),
VLOOKUP(①ひな形!K40,①ひな形!$AE$18:$AH$25,4,FALSE)))))))</f>
        <v>#N/A</v>
      </c>
      <c r="Q37" s="625"/>
      <c r="R37" s="608"/>
      <c r="S37" s="691" t="e">
        <f>IFERROR(VLOOKUP(①ひな形!L40,①ひな形!$G$18:$J$26,4,FALSE),
IFERROR(VLOOKUP(①ひな形!L40,①ひな形!$K$18:$N$26,4,FALSE),
IFERROR(VLOOKUP(①ひな形!L40,①ひな形!$O$18:$R$26,4,FALSE),
IFERROR(VLOOKUP(①ひな形!L40,①ひな形!$S$18:$V$26,4,FALSE),
IFERROR(VLOOKUP(①ひな形!L40,①ひな形!$W$18:$Z$26,4,FALSE),
IFERROR(VLOOKUP(①ひな形!L40,①ひな形!$AA$18:$AD$26,4,FALSE),
VLOOKUP(①ひな形!L40,①ひな形!$AE$18:$AH$25,4,FALSE)))))))</f>
        <v>#N/A</v>
      </c>
      <c r="T37" s="625"/>
      <c r="U37" s="608"/>
      <c r="V37" s="691" t="str">
        <f>IFERROR(VLOOKUP(①ひな形!M40,①ひな形!$G$18:$J$26,4,FALSE),
IFERROR(VLOOKUP(①ひな形!M40,①ひな形!$K$18:$N$26,4,FALSE),
IFERROR(VLOOKUP(①ひな形!M40,①ひな形!$O$18:$R$26,4,FALSE),
IFERROR(VLOOKUP(①ひな形!M40,①ひな形!$S$18:$V$26,4,FALSE),
IFERROR(VLOOKUP(①ひな形!M40,①ひな形!$W$18:$Z$26,4,FALSE),
IFERROR(VLOOKUP(①ひな形!M40,①ひな形!$AA$18:$AD$26,4,FALSE),
VLOOKUP(①ひな形!M40,①ひな形!$AE$18:$AH$25,4,FALSE)))))))</f>
        <v>P00022</v>
      </c>
      <c r="W37" s="625"/>
      <c r="X37" s="608"/>
      <c r="Y37" s="691" t="e">
        <f>IFERROR(VLOOKUP(①ひな形!N40,①ひな形!$G$18:$J$26,4,FALSE),
IFERROR(VLOOKUP(①ひな形!N40,①ひな形!$K$18:$N$26,4,FALSE),
IFERROR(VLOOKUP(①ひな形!N40,①ひな形!$O$18:$R$26,4,FALSE),
IFERROR(VLOOKUP(①ひな形!N40,①ひな形!$S$18:$V$26,4,FALSE),
IFERROR(VLOOKUP(①ひな形!N40,①ひな形!$W$18:$Z$26,4,FALSE),
IFERROR(VLOOKUP(①ひな形!N40,①ひな形!$AA$18:$AD$26,4,FALSE),
VLOOKUP(①ひな形!N40,①ひな形!$AE$18:$AH$25,4,FALSE)))))))</f>
        <v>#N/A</v>
      </c>
      <c r="Z37" s="625"/>
      <c r="AA37" s="608"/>
      <c r="AB37" s="213"/>
      <c r="AC37" s="213"/>
      <c r="AD37" s="213"/>
      <c r="AE37" s="213"/>
      <c r="AF37" s="213"/>
      <c r="AG37" s="213"/>
      <c r="AH37" s="213"/>
      <c r="AI37" s="213"/>
      <c r="AJ37" s="213"/>
      <c r="AK37" s="213"/>
      <c r="AL37" s="213"/>
      <c r="AM37" s="213"/>
      <c r="AN37" s="213"/>
      <c r="AO37" s="213"/>
      <c r="AP37" s="213"/>
      <c r="AQ37" s="213"/>
    </row>
    <row r="38" spans="1:43" ht="15">
      <c r="A38" s="213"/>
      <c r="B38" s="696"/>
      <c r="C38" s="228" t="s">
        <v>261</v>
      </c>
      <c r="D38" s="691">
        <f>①ひな形!G41</f>
        <v>0</v>
      </c>
      <c r="E38" s="625"/>
      <c r="F38" s="608"/>
      <c r="G38" s="691">
        <f>①ひな形!H41</f>
        <v>0</v>
      </c>
      <c r="H38" s="625"/>
      <c r="I38" s="608"/>
      <c r="J38" s="691">
        <f>①ひな形!I41</f>
        <v>0</v>
      </c>
      <c r="K38" s="625"/>
      <c r="L38" s="608"/>
      <c r="M38" s="691">
        <f>①ひな形!J41</f>
        <v>0</v>
      </c>
      <c r="N38" s="625"/>
      <c r="O38" s="608"/>
      <c r="P38" s="691">
        <f>①ひな形!K41</f>
        <v>0</v>
      </c>
      <c r="Q38" s="625"/>
      <c r="R38" s="608"/>
      <c r="S38" s="691">
        <f>①ひな形!L41</f>
        <v>0</v>
      </c>
      <c r="T38" s="625"/>
      <c r="U38" s="608"/>
      <c r="V38" s="693" t="str">
        <f>①ひな形!M41</f>
        <v>misaki.h</v>
      </c>
      <c r="W38" s="625"/>
      <c r="X38" s="608"/>
      <c r="Y38" s="691">
        <f>①ひな形!N41</f>
        <v>0</v>
      </c>
      <c r="Z38" s="625"/>
      <c r="AA38" s="608"/>
      <c r="AB38" s="213"/>
      <c r="AC38" s="213"/>
      <c r="AD38" s="213"/>
      <c r="AE38" s="213"/>
      <c r="AF38" s="213"/>
      <c r="AG38" s="213"/>
      <c r="AH38" s="213"/>
      <c r="AI38" s="213"/>
      <c r="AJ38" s="213"/>
      <c r="AK38" s="213"/>
      <c r="AL38" s="213"/>
      <c r="AM38" s="213"/>
      <c r="AN38" s="213"/>
      <c r="AO38" s="213"/>
      <c r="AP38" s="213"/>
      <c r="AQ38" s="213"/>
    </row>
    <row r="39" spans="1:43" ht="15">
      <c r="A39" s="213"/>
      <c r="B39" s="697"/>
      <c r="C39" s="231" t="s">
        <v>262</v>
      </c>
      <c r="D39" s="691" t="e">
        <f>VLOOKUP(D38,①ひな形!$C$4:$E$15,3,FALSE)</f>
        <v>#N/A</v>
      </c>
      <c r="E39" s="625"/>
      <c r="F39" s="608"/>
      <c r="G39" s="691" t="e">
        <f>VLOOKUP(G38,①ひな形!$C$4:$E$15,3,FALSE)</f>
        <v>#N/A</v>
      </c>
      <c r="H39" s="625"/>
      <c r="I39" s="608"/>
      <c r="J39" s="691" t="e">
        <f>VLOOKUP(J38,①ひな形!$C$4:$E$15,3,FALSE)</f>
        <v>#N/A</v>
      </c>
      <c r="K39" s="625"/>
      <c r="L39" s="608"/>
      <c r="M39" s="691" t="e">
        <f>VLOOKUP(M38,①ひな形!$C$4:$E$15,3,FALSE)</f>
        <v>#N/A</v>
      </c>
      <c r="N39" s="625"/>
      <c r="O39" s="608"/>
      <c r="P39" s="691" t="e">
        <f>VLOOKUP(P38,①ひな形!$C$4:$E$15,3,FALSE)</f>
        <v>#N/A</v>
      </c>
      <c r="Q39" s="625"/>
      <c r="R39" s="608"/>
      <c r="S39" s="691" t="e">
        <f>VLOOKUP(S38,①ひな形!$C$4:$E$15,3,FALSE)</f>
        <v>#N/A</v>
      </c>
      <c r="T39" s="625"/>
      <c r="U39" s="608"/>
      <c r="V39" s="691">
        <f>VLOOKUP(V38,①ひな形!$C$4:$E$15,3,FALSE)</f>
        <v>1634</v>
      </c>
      <c r="W39" s="625"/>
      <c r="X39" s="608"/>
      <c r="Y39" s="691" t="e">
        <f>VLOOKUP(Y38,①ひな形!$C$4:$E$15,3,FALSE)</f>
        <v>#N/A</v>
      </c>
      <c r="Z39" s="625"/>
      <c r="AA39" s="608"/>
      <c r="AB39" s="213"/>
      <c r="AC39" s="213"/>
      <c r="AD39" s="213"/>
      <c r="AE39" s="213"/>
      <c r="AF39" s="213"/>
      <c r="AG39" s="213"/>
      <c r="AH39" s="213"/>
      <c r="AI39" s="213"/>
      <c r="AJ39" s="213"/>
      <c r="AK39" s="213"/>
      <c r="AL39" s="213"/>
      <c r="AM39" s="213"/>
      <c r="AN39" s="213"/>
      <c r="AO39" s="213"/>
      <c r="AP39" s="213"/>
      <c r="AQ39" s="213"/>
    </row>
    <row r="40" spans="1:43" ht="16.2">
      <c r="A40" s="213"/>
      <c r="B40" s="695" t="s">
        <v>268</v>
      </c>
      <c r="C40" s="229" t="s">
        <v>259</v>
      </c>
      <c r="D40" s="230">
        <f>②PDF!B29</f>
        <v>0</v>
      </c>
      <c r="E40" s="226">
        <f>②PDF!C29</f>
        <v>0</v>
      </c>
      <c r="F40" s="225">
        <f>②PDF!D29</f>
        <v>0</v>
      </c>
      <c r="G40" s="230">
        <f>②PDF!E29</f>
        <v>0</v>
      </c>
      <c r="H40" s="226">
        <f>②PDF!F29</f>
        <v>0</v>
      </c>
      <c r="I40" s="225">
        <f>②PDF!G29</f>
        <v>0</v>
      </c>
      <c r="J40" s="222">
        <f>②PDF!H29</f>
        <v>1800</v>
      </c>
      <c r="K40" s="223" t="str">
        <f>②PDF!I29</f>
        <v>～</v>
      </c>
      <c r="L40" s="224">
        <f>②PDF!J29</f>
        <v>1900</v>
      </c>
      <c r="M40" s="222">
        <f>②PDF!K29</f>
        <v>1800</v>
      </c>
      <c r="N40" s="223" t="str">
        <f>②PDF!L29</f>
        <v>～</v>
      </c>
      <c r="O40" s="224">
        <f>②PDF!M29</f>
        <v>1900</v>
      </c>
      <c r="P40" s="222">
        <f>②PDF!N29</f>
        <v>1800</v>
      </c>
      <c r="Q40" s="223" t="str">
        <f>②PDF!O29</f>
        <v>～</v>
      </c>
      <c r="R40" s="224">
        <f>②PDF!P29</f>
        <v>1900</v>
      </c>
      <c r="S40" s="222">
        <f>②PDF!Q29</f>
        <v>1800</v>
      </c>
      <c r="T40" s="223" t="str">
        <f>②PDF!R29</f>
        <v>～</v>
      </c>
      <c r="U40" s="224">
        <f>②PDF!S29</f>
        <v>1900</v>
      </c>
      <c r="V40" s="222" t="str">
        <f>②PDF!T29</f>
        <v>close</v>
      </c>
      <c r="W40" s="226">
        <f>②PDF!U29</f>
        <v>0</v>
      </c>
      <c r="X40" s="225">
        <f>②PDF!V29</f>
        <v>0</v>
      </c>
      <c r="Y40" s="230">
        <f>②PDF!W29</f>
        <v>0</v>
      </c>
      <c r="Z40" s="226">
        <f>②PDF!X29</f>
        <v>0</v>
      </c>
      <c r="AA40" s="225">
        <f>②PDF!Y29</f>
        <v>0</v>
      </c>
      <c r="AB40" s="213"/>
      <c r="AC40" s="213"/>
      <c r="AD40" s="213"/>
      <c r="AE40" s="213"/>
      <c r="AF40" s="213"/>
      <c r="AG40" s="213"/>
      <c r="AH40" s="213"/>
      <c r="AI40" s="213"/>
      <c r="AJ40" s="213"/>
      <c r="AK40" s="213"/>
      <c r="AL40" s="213"/>
      <c r="AM40" s="213"/>
      <c r="AN40" s="213"/>
      <c r="AO40" s="213"/>
      <c r="AP40" s="213"/>
      <c r="AQ40" s="213"/>
    </row>
    <row r="41" spans="1:43" ht="18.75" customHeight="1">
      <c r="A41" s="213"/>
      <c r="B41" s="696"/>
      <c r="C41" s="698" t="s">
        <v>260</v>
      </c>
      <c r="D41" s="692" t="e">
        <f>IFERROR(VLOOKUP(①ひな形!G42,①ひな形!$G$18:$I$26,2,FALSE),
IFERROR(VLOOKUP(①ひな形!G42,①ひな形!$K$18:$M$26,2,FALSE),
IFERROR(VLOOKUP(①ひな形!G42,①ひな形!$O$18:$Q$26,2,FALSE),
IFERROR(VLOOKUP(①ひな形!G42,①ひな形!$S$18:$U$26,2,FALSE),
IFERROR(VLOOKUP(①ひな形!G42,①ひな形!$W$18:$Y$26,2,FALSE),
IFERROR(VLOOKUP(①ひな形!G42,①ひな形!$AA$18:$AC$26,2,FALSE),
VLOOKUP(①ひな形!G42,①ひな形!$AE$18:$AG$25,2,FALSE)))))))</f>
        <v>#N/A</v>
      </c>
      <c r="E41" s="646"/>
      <c r="F41" s="612"/>
      <c r="G41" s="692" t="e">
        <f>IFERROR(VLOOKUP(①ひな形!H42,①ひな形!$G$18:$I$26,2,FALSE),
IFERROR(VLOOKUP(①ひな形!H42,①ひな形!$K$18:$M$26,2,FALSE),
IFERROR(VLOOKUP(①ひな形!H42,①ひな形!$O$18:$Q$26,2,FALSE),
IFERROR(VLOOKUP(①ひな形!H42,①ひな形!$S$18:$U$26,2,FALSE),
IFERROR(VLOOKUP(①ひな形!H42,①ひな形!$W$18:$Y$26,2,FALSE),
IFERROR(VLOOKUP(①ひな形!H42,①ひな形!$AA$18:$AC$26,2,FALSE),
VLOOKUP(①ひな形!H42,①ひな形!$AE$18:$AG$25,2,FALSE)))))))</f>
        <v>#N/A</v>
      </c>
      <c r="H41" s="646"/>
      <c r="I41" s="612"/>
      <c r="J41" s="692" t="str">
        <f>IFERROR(VLOOKUP(①ひな形!I42,①ひな形!$G$18:$I$26,2,FALSE),
IFERROR(VLOOKUP(①ひな形!I42,①ひな形!$K$18:$M$26,2,FALSE),
IFERROR(VLOOKUP(①ひな形!I42,①ひな形!$O$18:$Q$26,2,FALSE),
IFERROR(VLOOKUP(①ひな形!I42,①ひな形!$S$18:$U$26,2,FALSE),
IFERROR(VLOOKUP(①ひな形!I42,①ひな形!$W$18:$Y$26,2,FALSE),
IFERROR(VLOOKUP(①ひな形!I42,①ひな形!$AA$18:$AC$26,2,FALSE),
VLOOKUP(①ひな形!I42,①ひな形!$AE$18:$AG$25,2,FALSE)))))))</f>
        <v>Basic🔰</v>
      </c>
      <c r="K41" s="646"/>
      <c r="L41" s="612"/>
      <c r="M41" s="692" t="str">
        <f>IFERROR(VLOOKUP(①ひな形!J42,①ひな形!$G$18:$I$26,2,FALSE),
IFERROR(VLOOKUP(①ひな形!J42,①ひな形!$K$18:$M$26,2,FALSE),
IFERROR(VLOOKUP(①ひな形!J42,①ひな形!$O$18:$Q$26,2,FALSE),
IFERROR(VLOOKUP(①ひな形!J42,①ひな形!$S$18:$U$26,2,FALSE),
IFERROR(VLOOKUP(①ひな形!J42,①ひな形!$W$18:$Y$26,2,FALSE),
IFERROR(VLOOKUP(①ひな形!J42,①ひな形!$AA$18:$AC$26,2,FALSE),
VLOOKUP(①ひな形!J42,①ひな形!$AE$18:$AG$25,2,FALSE)))))))</f>
        <v>Back＆Arm🔰</v>
      </c>
      <c r="N41" s="646"/>
      <c r="O41" s="612"/>
      <c r="P41" s="692" t="str">
        <f>IFERROR(VLOOKUP(①ひな形!K42,①ひな形!$G$18:$I$26,2,FALSE),
IFERROR(VLOOKUP(①ひな形!K42,①ひな形!$K$18:$M$26,2,FALSE),
IFERROR(VLOOKUP(①ひな形!K42,①ひな形!$O$18:$Q$26,2,FALSE),
IFERROR(VLOOKUP(①ひな形!K42,①ひな形!$S$18:$U$26,2,FALSE),
IFERROR(VLOOKUP(①ひな形!K42,①ひな形!$W$18:$Y$26,2,FALSE),
IFERROR(VLOOKUP(①ひな形!K42,①ひな形!$AA$18:$AC$26,2,FALSE),
VLOOKUP(①ひな形!K42,①ひな形!$AE$18:$AG$25,2,FALSE)))))))</f>
        <v>Waist🔰</v>
      </c>
      <c r="Q41" s="646"/>
      <c r="R41" s="612"/>
      <c r="S41" s="692" t="str">
        <f>IFERROR(VLOOKUP(①ひな形!L42,①ひな形!$G$18:$I$26,2,FALSE),
IFERROR(VLOOKUP(①ひな形!L42,①ひな形!$K$18:$M$26,2,FALSE),
IFERROR(VLOOKUP(①ひな形!L42,①ひな形!$O$18:$Q$26,2,FALSE),
IFERROR(VLOOKUP(①ひな形!L42,①ひな形!$S$18:$U$26,2,FALSE),
IFERROR(VLOOKUP(①ひな形!L42,①ひな形!$W$18:$Y$26,2,FALSE),
IFERROR(VLOOKUP(①ひな形!L42,①ひな形!$AA$18:$AC$26,2,FALSE),
VLOOKUP(①ひな形!L42,①ひな形!$AE$18:$AG$25,2,FALSE)))))))</f>
        <v>jump to burn</v>
      </c>
      <c r="T41" s="646"/>
      <c r="U41" s="612"/>
      <c r="V41" s="692" t="e">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f>
        <v>#N/A</v>
      </c>
      <c r="W41" s="646"/>
      <c r="X41" s="612"/>
      <c r="Y41" s="692" t="e">
        <f>IFERROR(VLOOKUP(①ひな形!N42,①ひな形!$G$18:$I$26,2,FALSE),
IFERROR(VLOOKUP(①ひな形!N42,①ひな形!$K$18:$M$26,2,FALSE),
IFERROR(VLOOKUP(①ひな形!N42,①ひな形!$O$18:$Q$26,2,FALSE),
IFERROR(VLOOKUP(①ひな形!N42,①ひな形!$S$18:$U$26,2,FALSE),
IFERROR(VLOOKUP(①ひな形!N42,①ひな形!$W$18:$Y$26,2,FALSE),
IFERROR(VLOOKUP(①ひな形!N42,①ひな形!$AA$18:$AC$26,2,FALSE),
VLOOKUP(①ひな形!N42,①ひな形!$AE$18:$AG$25,2,FALSE)))))))</f>
        <v>#N/A</v>
      </c>
      <c r="Z41" s="646"/>
      <c r="AA41" s="612"/>
      <c r="AB41" s="213"/>
      <c r="AC41" s="213"/>
      <c r="AD41" s="213"/>
      <c r="AE41" s="213"/>
      <c r="AF41" s="213"/>
      <c r="AG41" s="213"/>
      <c r="AH41" s="213"/>
      <c r="AI41" s="213"/>
      <c r="AJ41" s="213"/>
      <c r="AK41" s="213"/>
      <c r="AL41" s="213"/>
      <c r="AM41" s="213"/>
      <c r="AN41" s="213"/>
      <c r="AO41" s="213"/>
      <c r="AP41" s="213"/>
      <c r="AQ41" s="213"/>
    </row>
    <row r="42" spans="1:43" ht="18.75" customHeight="1">
      <c r="A42" s="213"/>
      <c r="B42" s="696"/>
      <c r="C42" s="696"/>
      <c r="D42" s="649"/>
      <c r="E42" s="650"/>
      <c r="F42" s="651"/>
      <c r="G42" s="649"/>
      <c r="H42" s="650"/>
      <c r="I42" s="651"/>
      <c r="J42" s="649"/>
      <c r="K42" s="650"/>
      <c r="L42" s="651"/>
      <c r="M42" s="649"/>
      <c r="N42" s="650"/>
      <c r="O42" s="651"/>
      <c r="P42" s="649"/>
      <c r="Q42" s="650"/>
      <c r="R42" s="651"/>
      <c r="S42" s="649"/>
      <c r="T42" s="650"/>
      <c r="U42" s="651"/>
      <c r="V42" s="649"/>
      <c r="W42" s="650"/>
      <c r="X42" s="651"/>
      <c r="Y42" s="649"/>
      <c r="Z42" s="650"/>
      <c r="AA42" s="651"/>
      <c r="AB42" s="213"/>
      <c r="AC42" s="213"/>
      <c r="AD42" s="213"/>
      <c r="AE42" s="213"/>
      <c r="AF42" s="213"/>
      <c r="AG42" s="213"/>
      <c r="AH42" s="213"/>
      <c r="AI42" s="213"/>
      <c r="AJ42" s="213"/>
      <c r="AK42" s="213"/>
      <c r="AL42" s="213"/>
      <c r="AM42" s="213"/>
      <c r="AN42" s="213"/>
      <c r="AO42" s="213"/>
      <c r="AP42" s="213"/>
      <c r="AQ42" s="213"/>
    </row>
    <row r="43" spans="1:43" ht="15">
      <c r="A43" s="213"/>
      <c r="B43" s="696"/>
      <c r="C43" s="227" t="s">
        <v>220</v>
      </c>
      <c r="D43" s="691" t="e">
        <f>IFERROR(VLOOKUP(①ひな形!G42,①ひな形!$G$18:$J$26,4,FALSE),
IFERROR(VLOOKUP(①ひな形!G42,①ひな形!$K$18:$N$26,4,FALSE),
IFERROR(VLOOKUP(①ひな形!G42,①ひな形!$O$18:$R$26,4,FALSE),
IFERROR(VLOOKUP(①ひな形!G42,①ひな形!$S$18:$V$26,4,FALSE),
IFERROR(VLOOKUP(①ひな形!G42,①ひな形!$W$18:$Z$26,4,FALSE),
IFERROR(VLOOKUP(①ひな形!G42,①ひな形!$AA$18:$AD$26,4,FALSE),
VLOOKUP(①ひな形!G42,①ひな形!$AE$18:$AH$25,4,FALSE)))))))</f>
        <v>#N/A</v>
      </c>
      <c r="E43" s="625"/>
      <c r="F43" s="608"/>
      <c r="G43" s="691" t="e">
        <f>IFERROR(VLOOKUP(①ひな形!H42,①ひな形!$G$18:$J$26,4,FALSE),
IFERROR(VLOOKUP(①ひな形!H42,①ひな形!$K$18:$N$26,4,FALSE),
IFERROR(VLOOKUP(①ひな形!H42,①ひな形!$O$18:$R$26,4,FALSE),
IFERROR(VLOOKUP(①ひな形!H42,①ひな形!$S$18:$V$26,4,FALSE),
IFERROR(VLOOKUP(①ひな形!H42,①ひな形!$W$18:$Z$26,4,FALSE),
IFERROR(VLOOKUP(①ひな形!H42,①ひな形!$AA$18:$AD$26,4,FALSE),
VLOOKUP(①ひな形!H42,①ひな形!$AE$18:$AH$25,4,FALSE)))))))</f>
        <v>#N/A</v>
      </c>
      <c r="H43" s="625"/>
      <c r="I43" s="608"/>
      <c r="J43" s="691" t="str">
        <f>IFERROR(VLOOKUP(①ひな形!I42,①ひな形!$G$18:$J$26,4,FALSE),
IFERROR(VLOOKUP(①ひな形!I42,①ひな形!$K$18:$N$26,4,FALSE),
IFERROR(VLOOKUP(①ひな形!I42,①ひな形!$O$18:$R$26,4,FALSE),
IFERROR(VLOOKUP(①ひな形!I42,①ひな形!$S$18:$V$26,4,FALSE),
IFERROR(VLOOKUP(①ひな形!I42,①ひな形!$W$18:$Z$26,4,FALSE),
IFERROR(VLOOKUP(①ひな形!I42,①ひな形!$AA$18:$AD$26,4,FALSE),
VLOOKUP(①ひな形!I42,①ひな形!$AE$18:$AH$25,4,FALSE)))))))</f>
        <v>P00001</v>
      </c>
      <c r="K43" s="625"/>
      <c r="L43" s="608"/>
      <c r="M43" s="691" t="str">
        <f>IFERROR(VLOOKUP(①ひな形!J42,①ひな形!$G$18:$J$26,4,FALSE),
IFERROR(VLOOKUP(①ひな形!J42,①ひな形!$K$18:$N$26,4,FALSE),
IFERROR(VLOOKUP(①ひな形!J42,①ひな形!$O$18:$R$26,4,FALSE),
IFERROR(VLOOKUP(①ひな形!J42,①ひな形!$S$18:$V$26,4,FALSE),
IFERROR(VLOOKUP(①ひな形!J42,①ひな形!$W$18:$Z$26,4,FALSE),
IFERROR(VLOOKUP(①ひな形!J42,①ひな形!$AA$18:$AD$26,4,FALSE),
VLOOKUP(①ひな形!J42,①ひな形!$AE$18:$AH$25,4,FALSE)))))))</f>
        <v>P00009</v>
      </c>
      <c r="N43" s="625"/>
      <c r="O43" s="608"/>
      <c r="P43" s="691" t="str">
        <f>IFERROR(VLOOKUP(①ひな形!K42,①ひな形!$G$18:$J$26,4,FALSE),
IFERROR(VLOOKUP(①ひな形!K42,①ひな形!$K$18:$N$26,4,FALSE),
IFERROR(VLOOKUP(①ひな形!K42,①ひな形!$O$18:$R$26,4,FALSE),
IFERROR(VLOOKUP(①ひな形!K42,①ひな形!$S$18:$V$26,4,FALSE),
IFERROR(VLOOKUP(①ひな形!K42,①ひな形!$W$18:$Z$26,4,FALSE),
IFERROR(VLOOKUP(①ひな形!K42,①ひな形!$AA$18:$AD$26,4,FALSE),
VLOOKUP(①ひな形!K42,①ひな形!$AE$18:$AH$25,4,FALSE)))))))</f>
        <v>P00004</v>
      </c>
      <c r="Q43" s="625"/>
      <c r="R43" s="608"/>
      <c r="S43" s="691" t="str">
        <f>IFERROR(VLOOKUP(①ひな形!L42,①ひな形!$G$18:$J$26,4,FALSE),
IFERROR(VLOOKUP(①ひな形!L42,①ひな形!$K$18:$N$26,4,FALSE),
IFERROR(VLOOKUP(①ひな形!L42,①ひな形!$O$18:$R$26,4,FALSE),
IFERROR(VLOOKUP(①ひな形!L42,①ひな形!$S$18:$V$26,4,FALSE),
IFERROR(VLOOKUP(①ひな形!L42,①ひな形!$W$18:$Z$26,4,FALSE),
IFERROR(VLOOKUP(①ひな形!L42,①ひな形!$AA$18:$AD$26,4,FALSE),
VLOOKUP(①ひな形!L42,①ひな形!$AE$18:$AH$25,4,FALSE)))))))</f>
        <v>P00022</v>
      </c>
      <c r="T43" s="625"/>
      <c r="U43" s="608"/>
      <c r="V43" s="691" t="e">
        <f>IFERROR(VLOOKUP(①ひな形!M42,①ひな形!$G$18:$J$26,4,FALSE),
IFERROR(VLOOKUP(①ひな形!M42,①ひな形!$K$18:$N$26,4,FALSE),
IFERROR(VLOOKUP(①ひな形!M42,①ひな形!$O$18:$R$26,4,FALSE),
IFERROR(VLOOKUP(①ひな形!M42,①ひな形!$S$18:$V$26,4,FALSE),
IFERROR(VLOOKUP(①ひな形!M42,①ひな形!$W$18:$Z$26,4,FALSE),
IFERROR(VLOOKUP(①ひな形!M42,①ひな形!$AA$18:$AD$26,4,FALSE),
VLOOKUP(①ひな形!M42,①ひな形!$AE$18:$AH$25,4,FALSE)))))))</f>
        <v>#N/A</v>
      </c>
      <c r="W43" s="625"/>
      <c r="X43" s="608"/>
      <c r="Y43" s="691" t="e">
        <f>IFERROR(VLOOKUP(①ひな形!N42,①ひな形!$G$18:$J$26,4,FALSE),
IFERROR(VLOOKUP(①ひな形!N42,①ひな形!$K$18:$N$26,4,FALSE),
IFERROR(VLOOKUP(①ひな形!N42,①ひな形!$O$18:$R$26,4,FALSE),
IFERROR(VLOOKUP(①ひな形!N42,①ひな形!$S$18:$V$26,4,FALSE),
IFERROR(VLOOKUP(①ひな形!N42,①ひな形!$W$18:$Z$26,4,FALSE),
IFERROR(VLOOKUP(①ひな形!N42,①ひな形!$AA$18:$AD$26,4,FALSE),
VLOOKUP(①ひな形!N42,①ひな形!$AE$18:$AH$25,4,FALSE)))))))</f>
        <v>#N/A</v>
      </c>
      <c r="Z43" s="625"/>
      <c r="AA43" s="608"/>
      <c r="AB43" s="213"/>
      <c r="AC43" s="213"/>
      <c r="AD43" s="213"/>
      <c r="AE43" s="213"/>
      <c r="AF43" s="213"/>
      <c r="AG43" s="213"/>
      <c r="AH43" s="213"/>
      <c r="AI43" s="213"/>
      <c r="AJ43" s="213"/>
      <c r="AK43" s="213"/>
      <c r="AL43" s="213"/>
      <c r="AM43" s="213"/>
      <c r="AN43" s="213"/>
      <c r="AO43" s="213"/>
      <c r="AP43" s="213"/>
      <c r="AQ43" s="213"/>
    </row>
    <row r="44" spans="1:43" ht="15">
      <c r="A44" s="213"/>
      <c r="B44" s="696"/>
      <c r="C44" s="228" t="s">
        <v>261</v>
      </c>
      <c r="D44" s="691">
        <f>①ひな形!G43</f>
        <v>0</v>
      </c>
      <c r="E44" s="625"/>
      <c r="F44" s="608"/>
      <c r="G44" s="691">
        <f>①ひな形!H43</f>
        <v>0</v>
      </c>
      <c r="H44" s="625"/>
      <c r="I44" s="608"/>
      <c r="J44" s="691" t="str">
        <f>①ひな形!I43</f>
        <v>rena.H</v>
      </c>
      <c r="K44" s="625"/>
      <c r="L44" s="608"/>
      <c r="M44" s="693" t="str">
        <f>①ひな形!J43</f>
        <v>Nagi.k</v>
      </c>
      <c r="N44" s="625"/>
      <c r="O44" s="608"/>
      <c r="P44" s="693" t="str">
        <f>①ひな形!K43</f>
        <v>Nagi.k</v>
      </c>
      <c r="Q44" s="625"/>
      <c r="R44" s="608"/>
      <c r="S44" s="693" t="str">
        <f>①ひな形!L43</f>
        <v>Rion.S</v>
      </c>
      <c r="T44" s="625"/>
      <c r="U44" s="608"/>
      <c r="V44" s="691">
        <f>①ひな形!M43</f>
        <v>0</v>
      </c>
      <c r="W44" s="625"/>
      <c r="X44" s="608"/>
      <c r="Y44" s="691">
        <f>①ひな形!N43</f>
        <v>0</v>
      </c>
      <c r="Z44" s="625"/>
      <c r="AA44" s="608"/>
      <c r="AB44" s="213"/>
      <c r="AC44" s="213"/>
      <c r="AD44" s="213"/>
      <c r="AE44" s="213"/>
      <c r="AF44" s="213"/>
      <c r="AG44" s="213"/>
      <c r="AH44" s="213"/>
      <c r="AI44" s="213"/>
      <c r="AJ44" s="213"/>
      <c r="AK44" s="213"/>
      <c r="AL44" s="213"/>
      <c r="AM44" s="213"/>
      <c r="AN44" s="213"/>
      <c r="AO44" s="213"/>
      <c r="AP44" s="213"/>
      <c r="AQ44" s="213"/>
    </row>
    <row r="45" spans="1:43" ht="15">
      <c r="A45" s="213"/>
      <c r="B45" s="697"/>
      <c r="C45" s="231" t="s">
        <v>262</v>
      </c>
      <c r="D45" s="691" t="e">
        <f>VLOOKUP(D44,①ひな形!$C$4:$E$15,3,FALSE)</f>
        <v>#N/A</v>
      </c>
      <c r="E45" s="625"/>
      <c r="F45" s="608"/>
      <c r="G45" s="691" t="e">
        <f>VLOOKUP(G44,①ひな形!$C$4:$E$15,3,FALSE)</f>
        <v>#N/A</v>
      </c>
      <c r="H45" s="625"/>
      <c r="I45" s="608"/>
      <c r="J45" s="691">
        <f>VLOOKUP(J44,①ひな形!$C$4:$E$15,3,FALSE)</f>
        <v>1969</v>
      </c>
      <c r="K45" s="625"/>
      <c r="L45" s="608"/>
      <c r="M45" s="691">
        <f>VLOOKUP(M44,①ひな形!$C$4:$E$15,3,FALSE)</f>
        <v>2265</v>
      </c>
      <c r="N45" s="625"/>
      <c r="O45" s="608"/>
      <c r="P45" s="691">
        <f>VLOOKUP(P44,①ひな形!$C$4:$E$15,3,FALSE)</f>
        <v>2265</v>
      </c>
      <c r="Q45" s="625"/>
      <c r="R45" s="608"/>
      <c r="S45" s="691">
        <f>VLOOKUP(S44,①ひな形!$C$4:$E$15,3,FALSE)</f>
        <v>1981</v>
      </c>
      <c r="T45" s="625"/>
      <c r="U45" s="608"/>
      <c r="V45" s="691" t="e">
        <f>VLOOKUP(V44,①ひな形!$C$4:$E$15,3,FALSE)</f>
        <v>#N/A</v>
      </c>
      <c r="W45" s="625"/>
      <c r="X45" s="608"/>
      <c r="Y45" s="691" t="e">
        <f>VLOOKUP(Y44,①ひな形!$C$4:$E$15,3,FALSE)</f>
        <v>#N/A</v>
      </c>
      <c r="Z45" s="625"/>
      <c r="AA45" s="608"/>
      <c r="AB45" s="213"/>
      <c r="AC45" s="213"/>
      <c r="AD45" s="213"/>
      <c r="AE45" s="213"/>
      <c r="AF45" s="213"/>
      <c r="AG45" s="213"/>
      <c r="AH45" s="213"/>
      <c r="AI45" s="213"/>
      <c r="AJ45" s="213"/>
      <c r="AK45" s="213"/>
      <c r="AL45" s="213"/>
      <c r="AM45" s="213"/>
      <c r="AN45" s="213"/>
      <c r="AO45" s="213"/>
      <c r="AP45" s="213"/>
      <c r="AQ45" s="213"/>
    </row>
    <row r="46" spans="1:43" ht="16.2">
      <c r="A46" s="213"/>
      <c r="B46" s="695" t="s">
        <v>269</v>
      </c>
      <c r="C46" s="229" t="s">
        <v>259</v>
      </c>
      <c r="D46" s="230">
        <f>②PDF!B33</f>
        <v>0</v>
      </c>
      <c r="E46" s="226">
        <f>②PDF!C33</f>
        <v>0</v>
      </c>
      <c r="F46" s="225">
        <f>②PDF!D33</f>
        <v>0</v>
      </c>
      <c r="G46" s="230">
        <f>②PDF!E33</f>
        <v>0</v>
      </c>
      <c r="H46" s="226">
        <f>②PDF!F33</f>
        <v>0</v>
      </c>
      <c r="I46" s="225">
        <f>②PDF!G33</f>
        <v>0</v>
      </c>
      <c r="J46" s="222">
        <f>②PDF!H33</f>
        <v>1930</v>
      </c>
      <c r="K46" s="223" t="str">
        <f>②PDF!I33</f>
        <v>～</v>
      </c>
      <c r="L46" s="224">
        <f>②PDF!J33</f>
        <v>2030</v>
      </c>
      <c r="M46" s="222">
        <f>②PDF!K33</f>
        <v>1930</v>
      </c>
      <c r="N46" s="223" t="str">
        <f>②PDF!L33</f>
        <v>～</v>
      </c>
      <c r="O46" s="224">
        <f>②PDF!M33</f>
        <v>2030</v>
      </c>
      <c r="P46" s="222">
        <f>②PDF!N33</f>
        <v>1930</v>
      </c>
      <c r="Q46" s="223" t="str">
        <f>②PDF!O33</f>
        <v>～</v>
      </c>
      <c r="R46" s="224">
        <f>②PDF!P33</f>
        <v>2030</v>
      </c>
      <c r="S46" s="222">
        <f>②PDF!Q33</f>
        <v>1930</v>
      </c>
      <c r="T46" s="223" t="str">
        <f>②PDF!R33</f>
        <v>～</v>
      </c>
      <c r="U46" s="224">
        <f>②PDF!S33</f>
        <v>2030</v>
      </c>
      <c r="V46" s="230">
        <f>②PDF!T33</f>
        <v>0</v>
      </c>
      <c r="W46" s="226">
        <f>②PDF!U33</f>
        <v>0</v>
      </c>
      <c r="X46" s="225">
        <f>②PDF!V33</f>
        <v>0</v>
      </c>
      <c r="Y46" s="230">
        <f>②PDF!W33</f>
        <v>0</v>
      </c>
      <c r="Z46" s="226">
        <f>②PDF!X33</f>
        <v>0</v>
      </c>
      <c r="AA46" s="225">
        <f>②PDF!Y33</f>
        <v>0</v>
      </c>
      <c r="AB46" s="213"/>
      <c r="AC46" s="213"/>
      <c r="AD46" s="213"/>
      <c r="AE46" s="213"/>
      <c r="AF46" s="213"/>
      <c r="AG46" s="213"/>
      <c r="AH46" s="213"/>
      <c r="AI46" s="213"/>
      <c r="AJ46" s="213"/>
      <c r="AK46" s="213"/>
      <c r="AL46" s="213"/>
      <c r="AM46" s="213"/>
      <c r="AN46" s="213"/>
      <c r="AO46" s="213"/>
      <c r="AP46" s="213"/>
      <c r="AQ46" s="213"/>
    </row>
    <row r="47" spans="1:43" ht="18.75" customHeight="1">
      <c r="A47" s="213"/>
      <c r="B47" s="696"/>
      <c r="C47" s="698" t="s">
        <v>260</v>
      </c>
      <c r="D47" s="692" t="e">
        <f>IFERROR(VLOOKUP(①ひな形!G44,①ひな形!$G$18:$I$26,2,FALSE),
IFERROR(VLOOKUP(①ひな形!G44,①ひな形!$K$18:$M$26,2,FALSE),
IFERROR(VLOOKUP(①ひな形!G44,①ひな形!$O$18:$Q$26,2,FALSE),
IFERROR(VLOOKUP(①ひな形!G44,①ひな形!$S$18:$U$26,2,FALSE),
IFERROR(VLOOKUP(①ひな形!G44,①ひな形!$W$18:$Y$26,2,FALSE),
IFERROR(VLOOKUP(①ひな形!G44,①ひな形!$AA$18:$AC$26,2,FALSE),
VLOOKUP(①ひな形!G44,①ひな形!$AE$18:$AG$25,2,FALSE)))))))</f>
        <v>#N/A</v>
      </c>
      <c r="E47" s="646"/>
      <c r="F47" s="612"/>
      <c r="G47" s="692" t="e">
        <f>IFERROR(VLOOKUP(①ひな形!H44,①ひな形!$G$18:$I$26,2,FALSE),
IFERROR(VLOOKUP(①ひな形!H44,①ひな形!$K$18:$M$26,2,FALSE),
IFERROR(VLOOKUP(①ひな形!H44,①ひな形!$O$18:$Q$26,2,FALSE),
IFERROR(VLOOKUP(①ひな形!H44,①ひな形!$S$18:$U$26,2,FALSE),
IFERROR(VLOOKUP(①ひな形!H44,①ひな形!$W$18:$Y$26,2,FALSE),
IFERROR(VLOOKUP(①ひな形!H44,①ひな形!$AA$18:$AC$26,2,FALSE),
VLOOKUP(①ひな形!H44,①ひな形!$AE$18:$AG$25,2,FALSE)))))))</f>
        <v>#N/A</v>
      </c>
      <c r="H47" s="646"/>
      <c r="I47" s="612"/>
      <c r="J47" s="692" t="str">
        <f>IFERROR(VLOOKUP(①ひな形!I44,①ひな形!$G$18:$I$26,2,FALSE),
IFERROR(VLOOKUP(①ひな形!I44,①ひな形!$K$18:$M$26,2,FALSE),
IFERROR(VLOOKUP(①ひな形!I44,①ひな形!$O$18:$Q$26,2,FALSE),
IFERROR(VLOOKUP(①ひな形!I44,①ひな形!$S$18:$U$26,2,FALSE),
IFERROR(VLOOKUP(①ひな形!I44,①ひな形!$W$18:$Y$26,2,FALSE),
IFERROR(VLOOKUP(①ひな形!I44,①ひな形!$AA$18:$AC$26,2,FALSE),
VLOOKUP(①ひな形!I44,①ひな形!$AE$18:$AG$25,2,FALSE)))))))</f>
        <v>Waist🔰</v>
      </c>
      <c r="K47" s="646"/>
      <c r="L47" s="612"/>
      <c r="M47" s="692" t="str">
        <f>IFERROR(VLOOKUP(①ひな形!J44,①ひな形!$G$18:$I$26,2,FALSE),
IFERROR(VLOOKUP(①ひな形!J44,①ひな形!$K$18:$M$26,2,FALSE),
IFERROR(VLOOKUP(①ひな形!J44,①ひな形!$O$18:$Q$26,2,FALSE),
IFERROR(VLOOKUP(①ひな形!J44,①ひな形!$S$18:$U$26,2,FALSE),
IFERROR(VLOOKUP(①ひな形!J44,①ひな形!$W$18:$Y$26,2,FALSE),
IFERROR(VLOOKUP(①ひな形!J44,①ひな形!$AA$18:$AC$26,2,FALSE),
VLOOKUP(①ひな形!J44,①ひな形!$AE$18:$AG$25,2,FALSE)))))))</f>
        <v>Hip＆Leg🔰</v>
      </c>
      <c r="N47" s="646"/>
      <c r="O47" s="612"/>
      <c r="P47" s="692" t="str">
        <f>IFERROR(VLOOKUP(①ひな形!K44,①ひな形!$G$18:$I$26,2,FALSE),
IFERROR(VLOOKUP(①ひな形!K44,①ひな形!$K$18:$M$26,2,FALSE),
IFERROR(VLOOKUP(①ひな形!K44,①ひな形!$O$18:$Q$26,2,FALSE),
IFERROR(VLOOKUP(①ひな形!K44,①ひな形!$S$18:$U$26,2,FALSE),
IFERROR(VLOOKUP(①ひな形!K44,①ひな形!$W$18:$Y$26,2,FALSE),
IFERROR(VLOOKUP(①ひな形!K44,①ひな形!$AA$18:$AC$26,2,FALSE),
VLOOKUP(①ひな形!K44,①ひな形!$AE$18:$AG$25,2,FALSE)))))))</f>
        <v>Basic🔰</v>
      </c>
      <c r="Q47" s="646"/>
      <c r="R47" s="612"/>
      <c r="S47" s="692" t="str">
        <f>IFERROR(VLOOKUP(①ひな形!L44,①ひな形!$G$18:$I$26,2,FALSE),
IFERROR(VLOOKUP(①ひな形!L44,①ひな形!$K$18:$M$26,2,FALSE),
IFERROR(VLOOKUP(①ひな形!L44,①ひな形!$O$18:$Q$26,2,FALSE),
IFERROR(VLOOKUP(①ひな形!L44,①ひな形!$S$18:$U$26,2,FALSE),
IFERROR(VLOOKUP(①ひな形!L44,①ひな形!$W$18:$Y$26,2,FALSE),
IFERROR(VLOOKUP(①ひな形!L44,①ひな形!$AA$18:$AC$26,2,FALSE),
VLOOKUP(①ひな形!L44,①ひな形!$AE$18:$AG$25,2,FALSE)))))))</f>
        <v>Hip＆Leg🔰</v>
      </c>
      <c r="T47" s="646"/>
      <c r="U47" s="612"/>
      <c r="V47" s="692" t="e">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f>
        <v>#N/A</v>
      </c>
      <c r="W47" s="646"/>
      <c r="X47" s="612"/>
      <c r="Y47" s="692" t="e">
        <f>IFERROR(VLOOKUP(①ひな形!N44,①ひな形!$G$18:$I$26,2,FALSE),
IFERROR(VLOOKUP(①ひな形!N44,①ひな形!$K$18:$M$26,2,FALSE),
IFERROR(VLOOKUP(①ひな形!N44,①ひな形!$O$18:$Q$26,2,FALSE),
IFERROR(VLOOKUP(①ひな形!N44,①ひな形!$S$18:$U$26,2,FALSE),
IFERROR(VLOOKUP(①ひな形!N44,①ひな形!$W$18:$Y$26,2,FALSE),
IFERROR(VLOOKUP(①ひな形!N44,①ひな形!$AA$18:$AC$26,2,FALSE),
VLOOKUP(①ひな形!N44,①ひな形!$AE$18:$AG$25,2,FALSE)))))))</f>
        <v>#N/A</v>
      </c>
      <c r="Z47" s="646"/>
      <c r="AA47" s="612"/>
      <c r="AB47" s="213"/>
      <c r="AC47" s="213"/>
      <c r="AD47" s="213"/>
      <c r="AE47" s="213"/>
      <c r="AF47" s="213"/>
      <c r="AG47" s="213"/>
      <c r="AH47" s="213"/>
      <c r="AI47" s="213"/>
      <c r="AJ47" s="213"/>
      <c r="AK47" s="213"/>
      <c r="AL47" s="213"/>
      <c r="AM47" s="213"/>
      <c r="AN47" s="213"/>
      <c r="AO47" s="213"/>
      <c r="AP47" s="213"/>
      <c r="AQ47" s="213"/>
    </row>
    <row r="48" spans="1:43" ht="18.75" customHeight="1">
      <c r="A48" s="213"/>
      <c r="B48" s="696"/>
      <c r="C48" s="696"/>
      <c r="D48" s="649"/>
      <c r="E48" s="650"/>
      <c r="F48" s="651"/>
      <c r="G48" s="649"/>
      <c r="H48" s="650"/>
      <c r="I48" s="651"/>
      <c r="J48" s="649"/>
      <c r="K48" s="650"/>
      <c r="L48" s="651"/>
      <c r="M48" s="649"/>
      <c r="N48" s="650"/>
      <c r="O48" s="651"/>
      <c r="P48" s="649"/>
      <c r="Q48" s="650"/>
      <c r="R48" s="651"/>
      <c r="S48" s="649"/>
      <c r="T48" s="650"/>
      <c r="U48" s="651"/>
      <c r="V48" s="649"/>
      <c r="W48" s="650"/>
      <c r="X48" s="651"/>
      <c r="Y48" s="649"/>
      <c r="Z48" s="650"/>
      <c r="AA48" s="651"/>
      <c r="AB48" s="213"/>
      <c r="AC48" s="213"/>
      <c r="AD48" s="213"/>
      <c r="AE48" s="213"/>
      <c r="AF48" s="213"/>
      <c r="AG48" s="213"/>
      <c r="AH48" s="213"/>
      <c r="AI48" s="213"/>
      <c r="AJ48" s="213"/>
      <c r="AK48" s="213"/>
      <c r="AL48" s="213"/>
      <c r="AM48" s="213"/>
      <c r="AN48" s="213"/>
      <c r="AO48" s="213"/>
      <c r="AP48" s="213"/>
      <c r="AQ48" s="213"/>
    </row>
    <row r="49" spans="1:43" ht="15">
      <c r="A49" s="213"/>
      <c r="B49" s="696"/>
      <c r="C49" s="227" t="s">
        <v>220</v>
      </c>
      <c r="D49" s="691" t="e">
        <f>IFERROR(VLOOKUP(①ひな形!G44,①ひな形!$G$18:$J$26,4,FALSE),
IFERROR(VLOOKUP(①ひな形!G44,①ひな形!$K$18:$N$26,4,FALSE),
IFERROR(VLOOKUP(①ひな形!G44,①ひな形!$O$18:$R$26,4,FALSE),
IFERROR(VLOOKUP(①ひな形!G44,①ひな形!$S$18:$V$26,4,FALSE),
IFERROR(VLOOKUP(①ひな形!G44,①ひな形!$W$18:$Z$26,4,FALSE),
IFERROR(VLOOKUP(①ひな形!G44,①ひな形!$AA$18:$AD$26,4,FALSE),
VLOOKUP(①ひな形!G44,①ひな形!$AE$18:$AH$25,4,FALSE)))))))</f>
        <v>#N/A</v>
      </c>
      <c r="E49" s="625"/>
      <c r="F49" s="608"/>
      <c r="G49" s="691" t="e">
        <f>IFERROR(VLOOKUP(①ひな形!H44,①ひな形!$G$18:$J$26,4,FALSE),
IFERROR(VLOOKUP(①ひな形!H44,①ひな形!$K$18:$N$26,4,FALSE),
IFERROR(VLOOKUP(①ひな形!H44,①ひな形!$O$18:$R$26,4,FALSE),
IFERROR(VLOOKUP(①ひな形!H44,①ひな形!$S$18:$V$26,4,FALSE),
IFERROR(VLOOKUP(①ひな形!H44,①ひな形!$W$18:$Z$26,4,FALSE),
IFERROR(VLOOKUP(①ひな形!H44,①ひな形!$AA$18:$AD$26,4,FALSE),
VLOOKUP(①ひな形!H44,①ひな形!$AE$18:$AH$25,4,FALSE)))))))</f>
        <v>#N/A</v>
      </c>
      <c r="H49" s="625"/>
      <c r="I49" s="608"/>
      <c r="J49" s="691" t="str">
        <f>IFERROR(VLOOKUP(①ひな形!I44,①ひな形!$G$18:$J$26,4,FALSE),
IFERROR(VLOOKUP(①ひな形!I44,①ひな形!$K$18:$N$26,4,FALSE),
IFERROR(VLOOKUP(①ひな形!I44,①ひな形!$O$18:$R$26,4,FALSE),
IFERROR(VLOOKUP(①ひな形!I44,①ひな形!$S$18:$V$26,4,FALSE),
IFERROR(VLOOKUP(①ひな形!I44,①ひな形!$W$18:$Z$26,4,FALSE),
IFERROR(VLOOKUP(①ひな形!I44,①ひな形!$AA$18:$AD$26,4,FALSE),
VLOOKUP(①ひな形!I44,①ひな形!$AE$18:$AH$25,4,FALSE)))))))</f>
        <v>P00004</v>
      </c>
      <c r="K49" s="625"/>
      <c r="L49" s="608"/>
      <c r="M49" s="691" t="str">
        <f>IFERROR(VLOOKUP(①ひな形!J44,①ひな形!$G$18:$J$26,4,FALSE),
IFERROR(VLOOKUP(①ひな形!J44,①ひな形!$K$18:$N$26,4,FALSE),
IFERROR(VLOOKUP(①ひな形!J44,①ひな形!$O$18:$R$26,4,FALSE),
IFERROR(VLOOKUP(①ひな形!J44,①ひな形!$S$18:$V$26,4,FALSE),
IFERROR(VLOOKUP(①ひな形!J44,①ひな形!$W$18:$Z$26,4,FALSE),
IFERROR(VLOOKUP(①ひな形!J44,①ひな形!$AA$18:$AD$26,4,FALSE),
VLOOKUP(①ひな形!J44,①ひな形!$AE$18:$AH$25,4,FALSE)))))))</f>
        <v>P00007</v>
      </c>
      <c r="N49" s="625"/>
      <c r="O49" s="608"/>
      <c r="P49" s="691" t="str">
        <f>IFERROR(VLOOKUP(①ひな形!K44,①ひな形!$G$18:$J$26,4,FALSE),
IFERROR(VLOOKUP(①ひな形!K44,①ひな形!$K$18:$N$26,4,FALSE),
IFERROR(VLOOKUP(①ひな形!K44,①ひな形!$O$18:$R$26,4,FALSE),
IFERROR(VLOOKUP(①ひな形!K44,①ひな形!$S$18:$V$26,4,FALSE),
IFERROR(VLOOKUP(①ひな形!K44,①ひな形!$W$18:$Z$26,4,FALSE),
IFERROR(VLOOKUP(①ひな形!K44,①ひな形!$AA$18:$AD$26,4,FALSE),
VLOOKUP(①ひな形!K44,①ひな形!$AE$18:$AH$25,4,FALSE)))))))</f>
        <v>P00001</v>
      </c>
      <c r="Q49" s="625"/>
      <c r="R49" s="608"/>
      <c r="S49" s="691" t="str">
        <f>IFERROR(VLOOKUP(①ひな形!L44,①ひな形!$G$18:$J$26,4,FALSE),
IFERROR(VLOOKUP(①ひな形!L44,①ひな形!$K$18:$N$26,4,FALSE),
IFERROR(VLOOKUP(①ひな形!L44,①ひな形!$O$18:$R$26,4,FALSE),
IFERROR(VLOOKUP(①ひな形!L44,①ひな形!$S$18:$V$26,4,FALSE),
IFERROR(VLOOKUP(①ひな形!L44,①ひな形!$W$18:$Z$26,4,FALSE),
IFERROR(VLOOKUP(①ひな形!L44,①ひな形!$AA$18:$AD$26,4,FALSE),
VLOOKUP(①ひな形!L44,①ひな形!$AE$18:$AH$25,4,FALSE)))))))</f>
        <v>P00007</v>
      </c>
      <c r="T49" s="625"/>
      <c r="U49" s="608"/>
      <c r="V49" s="691" t="e">
        <f>IFERROR(VLOOKUP(①ひな形!M44,①ひな形!$G$18:$J$26,4,FALSE),
IFERROR(VLOOKUP(①ひな形!M44,①ひな形!$K$18:$N$26,4,FALSE),
IFERROR(VLOOKUP(①ひな形!M44,①ひな形!$O$18:$R$26,4,FALSE),
IFERROR(VLOOKUP(①ひな形!M44,①ひな形!$S$18:$V$26,4,FALSE),
IFERROR(VLOOKUP(①ひな形!M44,①ひな形!$W$18:$Z$26,4,FALSE),
IFERROR(VLOOKUP(①ひな形!M44,①ひな形!$AA$18:$AD$26,4,FALSE),
VLOOKUP(①ひな形!M44,①ひな形!$AE$18:$AH$25,4,FALSE)))))))</f>
        <v>#N/A</v>
      </c>
      <c r="W49" s="625"/>
      <c r="X49" s="608"/>
      <c r="Y49" s="691" t="e">
        <f>IFERROR(VLOOKUP(①ひな形!N44,①ひな形!$G$18:$J$26,4,FALSE),
IFERROR(VLOOKUP(①ひな形!N44,①ひな形!$K$18:$N$26,4,FALSE),
IFERROR(VLOOKUP(①ひな形!N44,①ひな形!$O$18:$R$26,4,FALSE),
IFERROR(VLOOKUP(①ひな形!N44,①ひな形!$S$18:$V$26,4,FALSE),
IFERROR(VLOOKUP(①ひな形!N44,①ひな形!$W$18:$Z$26,4,FALSE),
IFERROR(VLOOKUP(①ひな形!N44,①ひな形!$AA$18:$AD$26,4,FALSE),
VLOOKUP(①ひな形!N44,①ひな形!$AE$18:$AH$25,4,FALSE)))))))</f>
        <v>#N/A</v>
      </c>
      <c r="Z49" s="625"/>
      <c r="AA49" s="608"/>
      <c r="AB49" s="213"/>
      <c r="AC49" s="213"/>
      <c r="AD49" s="213"/>
      <c r="AE49" s="213"/>
      <c r="AF49" s="213"/>
      <c r="AG49" s="213"/>
      <c r="AH49" s="213"/>
      <c r="AI49" s="213"/>
      <c r="AJ49" s="213"/>
      <c r="AK49" s="213"/>
      <c r="AL49" s="213"/>
      <c r="AM49" s="213"/>
      <c r="AN49" s="213"/>
      <c r="AO49" s="213"/>
      <c r="AP49" s="213"/>
      <c r="AQ49" s="213"/>
    </row>
    <row r="50" spans="1:43" ht="15">
      <c r="A50" s="213"/>
      <c r="B50" s="696"/>
      <c r="C50" s="228" t="s">
        <v>261</v>
      </c>
      <c r="D50" s="691">
        <f>①ひな形!G45</f>
        <v>0</v>
      </c>
      <c r="E50" s="625"/>
      <c r="F50" s="608"/>
      <c r="G50" s="691">
        <f>①ひな形!H45</f>
        <v>0</v>
      </c>
      <c r="H50" s="625"/>
      <c r="I50" s="608"/>
      <c r="J50" s="693" t="str">
        <f>①ひな形!I45</f>
        <v>Nagi.k</v>
      </c>
      <c r="K50" s="625"/>
      <c r="L50" s="608"/>
      <c r="M50" s="691" t="str">
        <f>①ひな形!J45</f>
        <v>rena.H</v>
      </c>
      <c r="N50" s="625"/>
      <c r="O50" s="608"/>
      <c r="P50" s="693" t="str">
        <f>①ひな形!K45</f>
        <v>Rion.S</v>
      </c>
      <c r="Q50" s="625"/>
      <c r="R50" s="608"/>
      <c r="S50" s="691" t="str">
        <f>①ひな形!L45</f>
        <v>rena.H</v>
      </c>
      <c r="T50" s="625"/>
      <c r="U50" s="608"/>
      <c r="V50" s="691">
        <f>①ひな形!M45</f>
        <v>0</v>
      </c>
      <c r="W50" s="625"/>
      <c r="X50" s="608"/>
      <c r="Y50" s="691">
        <f>①ひな形!N45</f>
        <v>0</v>
      </c>
      <c r="Z50" s="625"/>
      <c r="AA50" s="608"/>
      <c r="AB50" s="213"/>
      <c r="AC50" s="213"/>
      <c r="AD50" s="213"/>
      <c r="AE50" s="213"/>
      <c r="AF50" s="213"/>
      <c r="AG50" s="213"/>
      <c r="AH50" s="213"/>
      <c r="AI50" s="213"/>
      <c r="AJ50" s="213"/>
      <c r="AK50" s="213"/>
      <c r="AL50" s="213"/>
      <c r="AM50" s="213"/>
      <c r="AN50" s="213"/>
      <c r="AO50" s="213"/>
      <c r="AP50" s="213"/>
      <c r="AQ50" s="213"/>
    </row>
    <row r="51" spans="1:43" ht="15">
      <c r="A51" s="213"/>
      <c r="B51" s="697"/>
      <c r="C51" s="231" t="s">
        <v>262</v>
      </c>
      <c r="D51" s="691" t="e">
        <f>VLOOKUP(D50,①ひな形!$C$4:$E$15,3,FALSE)</f>
        <v>#N/A</v>
      </c>
      <c r="E51" s="625"/>
      <c r="F51" s="608"/>
      <c r="G51" s="691" t="e">
        <f>VLOOKUP(G50,①ひな形!$C$4:$E$15,3,FALSE)</f>
        <v>#N/A</v>
      </c>
      <c r="H51" s="625"/>
      <c r="I51" s="608"/>
      <c r="J51" s="691">
        <f>VLOOKUP(J50,①ひな形!$C$4:$E$15,3,FALSE)</f>
        <v>2265</v>
      </c>
      <c r="K51" s="625"/>
      <c r="L51" s="608"/>
      <c r="M51" s="691">
        <f>VLOOKUP(M50,①ひな形!$C$4:$E$15,3,FALSE)</f>
        <v>1969</v>
      </c>
      <c r="N51" s="625"/>
      <c r="O51" s="608"/>
      <c r="P51" s="691">
        <f>VLOOKUP(P50,①ひな形!$C$4:$E$15,3,FALSE)</f>
        <v>1981</v>
      </c>
      <c r="Q51" s="625"/>
      <c r="R51" s="608"/>
      <c r="S51" s="691">
        <f>VLOOKUP(S50,①ひな形!$C$4:$E$15,3,FALSE)</f>
        <v>1969</v>
      </c>
      <c r="T51" s="625"/>
      <c r="U51" s="608"/>
      <c r="V51" s="691" t="e">
        <f>VLOOKUP(V50,①ひな形!$C$4:$E$15,3,FALSE)</f>
        <v>#N/A</v>
      </c>
      <c r="W51" s="625"/>
      <c r="X51" s="608"/>
      <c r="Y51" s="691" t="e">
        <f>VLOOKUP(Y50,①ひな形!$C$4:$E$15,3,FALSE)</f>
        <v>#N/A</v>
      </c>
      <c r="Z51" s="625"/>
      <c r="AA51" s="608"/>
      <c r="AB51" s="213"/>
      <c r="AC51" s="213"/>
      <c r="AD51" s="213"/>
      <c r="AE51" s="213"/>
      <c r="AF51" s="213"/>
      <c r="AG51" s="213"/>
      <c r="AH51" s="213"/>
      <c r="AI51" s="213"/>
      <c r="AJ51" s="213"/>
      <c r="AK51" s="213"/>
      <c r="AL51" s="213"/>
      <c r="AM51" s="213"/>
      <c r="AN51" s="213"/>
      <c r="AO51" s="213"/>
      <c r="AP51" s="213"/>
      <c r="AQ51" s="213"/>
    </row>
    <row r="52" spans="1:43" ht="16.2">
      <c r="A52" s="213"/>
      <c r="B52" s="695" t="s">
        <v>270</v>
      </c>
      <c r="C52" s="229" t="s">
        <v>259</v>
      </c>
      <c r="D52" s="230">
        <f>②PDF!B37</f>
        <v>0</v>
      </c>
      <c r="E52" s="226">
        <f>②PDF!C37</f>
        <v>0</v>
      </c>
      <c r="F52" s="225">
        <f>②PDF!D37</f>
        <v>0</v>
      </c>
      <c r="G52" s="230">
        <f>②PDF!E37</f>
        <v>0</v>
      </c>
      <c r="H52" s="226">
        <f>②PDF!F37</f>
        <v>0</v>
      </c>
      <c r="I52" s="225">
        <f>②PDF!G37</f>
        <v>0</v>
      </c>
      <c r="J52" s="222">
        <f>②PDF!H37</f>
        <v>2100</v>
      </c>
      <c r="K52" s="223" t="str">
        <f>②PDF!I37</f>
        <v>～</v>
      </c>
      <c r="L52" s="224">
        <f>②PDF!J37</f>
        <v>2200</v>
      </c>
      <c r="M52" s="222">
        <f>②PDF!K37</f>
        <v>2100</v>
      </c>
      <c r="N52" s="223" t="str">
        <f>②PDF!L37</f>
        <v>～</v>
      </c>
      <c r="O52" s="224">
        <f>②PDF!M37</f>
        <v>2200</v>
      </c>
      <c r="P52" s="222">
        <f>②PDF!N37</f>
        <v>2100</v>
      </c>
      <c r="Q52" s="223" t="str">
        <f>②PDF!O37</f>
        <v>～</v>
      </c>
      <c r="R52" s="224">
        <f>②PDF!P37</f>
        <v>2200</v>
      </c>
      <c r="S52" s="222">
        <f>②PDF!Q37</f>
        <v>2100</v>
      </c>
      <c r="T52" s="223" t="str">
        <f>②PDF!R37</f>
        <v>～</v>
      </c>
      <c r="U52" s="224">
        <f>②PDF!S37</f>
        <v>2200</v>
      </c>
      <c r="V52" s="230">
        <f>②PDF!T37</f>
        <v>0</v>
      </c>
      <c r="W52" s="226">
        <f>②PDF!U37</f>
        <v>0</v>
      </c>
      <c r="X52" s="225">
        <f>②PDF!V37</f>
        <v>0</v>
      </c>
      <c r="Y52" s="230">
        <f>②PDF!W37</f>
        <v>0</v>
      </c>
      <c r="Z52" s="226">
        <f>②PDF!X37</f>
        <v>0</v>
      </c>
      <c r="AA52" s="225">
        <f>②PDF!Y37</f>
        <v>0</v>
      </c>
      <c r="AB52" s="213"/>
      <c r="AC52" s="213"/>
      <c r="AD52" s="213"/>
      <c r="AE52" s="213"/>
      <c r="AF52" s="213"/>
      <c r="AG52" s="213"/>
      <c r="AH52" s="213"/>
      <c r="AI52" s="213"/>
      <c r="AJ52" s="213"/>
      <c r="AK52" s="213"/>
      <c r="AL52" s="213"/>
      <c r="AM52" s="213"/>
      <c r="AN52" s="213"/>
      <c r="AO52" s="213"/>
      <c r="AP52" s="213"/>
      <c r="AQ52" s="213"/>
    </row>
    <row r="53" spans="1:43" ht="18.75" customHeight="1">
      <c r="A53" s="213"/>
      <c r="B53" s="696"/>
      <c r="C53" s="698" t="s">
        <v>260</v>
      </c>
      <c r="D53" s="700" t="e">
        <f>IFERROR(VLOOKUP(①ひな形!G46,①ひな形!$G$18:$I$26,2,FALSE),
IFERROR(VLOOKUP(①ひな形!G46,①ひな形!$K$18:$M$26,2,FALSE),
IFERROR(VLOOKUP(①ひな形!G46,①ひな形!$O$18:$Q$26,2,FALSE),
IFERROR(VLOOKUP(①ひな形!G46,①ひな形!$S$18:$U$26,2,FALSE),
IFERROR(VLOOKUP(①ひな形!G46,①ひな形!$W$18:$Y$26,2,FALSE),
IFERROR(VLOOKUP(①ひな形!G46,①ひな形!$AA$18:$AC$26,2,FALSE),
VLOOKUP(①ひな形!G46,①ひな形!$AE$18:$AG$25,2,FALSE)))))))</f>
        <v>#N/A</v>
      </c>
      <c r="E53" s="646"/>
      <c r="F53" s="612"/>
      <c r="G53" s="700" t="e">
        <f>IFERROR(VLOOKUP(①ひな形!H46,①ひな形!$G$18:$I$26,2,FALSE),
IFERROR(VLOOKUP(①ひな形!H46,①ひな形!$K$18:$M$26,2,FALSE),
IFERROR(VLOOKUP(①ひな形!H46,①ひな形!$O$18:$Q$26,2,FALSE),
IFERROR(VLOOKUP(①ひな形!H46,①ひな形!$S$18:$U$26,2,FALSE),
IFERROR(VLOOKUP(①ひな形!H46,①ひな形!$W$18:$Y$26,2,FALSE),
IFERROR(VLOOKUP(①ひな形!H46,①ひな形!$AA$18:$AC$26,2,FALSE),
VLOOKUP(①ひな形!H46,①ひな形!$AE$18:$AG$25,2,FALSE)))))))</f>
        <v>#N/A</v>
      </c>
      <c r="H53" s="646"/>
      <c r="I53" s="612"/>
      <c r="J53" s="700" t="str">
        <f>IFERROR(VLOOKUP(①ひな形!I46,①ひな形!$G$18:$I$26,2,FALSE),
IFERROR(VLOOKUP(①ひな形!I46,①ひな形!$K$18:$M$26,2,FALSE),
IFERROR(VLOOKUP(①ひな形!I46,①ひな形!$O$18:$Q$26,2,FALSE),
IFERROR(VLOOKUP(①ひな形!I46,①ひな形!$S$18:$U$26,2,FALSE),
IFERROR(VLOOKUP(①ひな形!I46,①ひな形!$W$18:$Y$26,2,FALSE),
IFERROR(VLOOKUP(①ひな形!I46,①ひな形!$AA$18:$AC$26,2,FALSE),
VLOOKUP(①ひな形!I46,①ひな形!$AE$18:$AG$25,2,FALSE)))))))</f>
        <v>Hip＆Leg🔰</v>
      </c>
      <c r="K53" s="646"/>
      <c r="L53" s="612"/>
      <c r="M53" s="700" t="str">
        <f>IFERROR(VLOOKUP(①ひな形!J46,①ひな形!$G$18:$I$26,2,FALSE),
IFERROR(VLOOKUP(①ひな形!J46,①ひな形!$K$18:$M$26,2,FALSE),
IFERROR(VLOOKUP(①ひな形!J46,①ひな形!$O$18:$Q$26,2,FALSE),
IFERROR(VLOOKUP(①ひな形!J46,①ひな形!$S$18:$U$26,2,FALSE),
IFERROR(VLOOKUP(①ひな形!J46,①ひな形!$W$18:$Y$26,2,FALSE),
IFERROR(VLOOKUP(①ひな形!J46,①ひな形!$AA$18:$AC$26,2,FALSE),
VLOOKUP(①ひな形!J46,①ひな形!$AE$18:$AG$25,2,FALSE)))))))</f>
        <v>Waist🔰</v>
      </c>
      <c r="N53" s="646"/>
      <c r="O53" s="612"/>
      <c r="P53" s="700" t="str">
        <f>IFERROR(VLOOKUP(①ひな形!K46,①ひな形!$G$18:$I$26,2,FALSE),
IFERROR(VLOOKUP(①ひな形!K46,①ひな形!$K$18:$M$26,2,FALSE),
IFERROR(VLOOKUP(①ひな形!K46,①ひな形!$O$18:$Q$26,2,FALSE),
IFERROR(VLOOKUP(①ひな形!K46,①ひな形!$S$18:$U$26,2,FALSE),
IFERROR(VLOOKUP(①ひな形!K46,①ひな形!$W$18:$Y$26,2,FALSE),
IFERROR(VLOOKUP(①ひな形!K46,①ひな形!$AA$18:$AC$26,2,FALSE),
VLOOKUP(①ひな形!K46,①ひな形!$AE$18:$AG$25,2,FALSE)))))))</f>
        <v>Back＆Arm🔰</v>
      </c>
      <c r="Q53" s="646"/>
      <c r="R53" s="612"/>
      <c r="S53" s="700" t="str">
        <f>IFERROR(VLOOKUP(①ひな形!L46,①ひな形!$G$18:$I$26,2,FALSE),
IFERROR(VLOOKUP(①ひな形!L46,①ひな形!$K$18:$M$26,2,FALSE),
IFERROR(VLOOKUP(①ひな形!L46,①ひな形!$O$18:$Q$26,2,FALSE),
IFERROR(VLOOKUP(①ひな形!L46,①ひな形!$S$18:$U$26,2,FALSE),
IFERROR(VLOOKUP(①ひな形!L46,①ひな形!$W$18:$Y$26,2,FALSE),
IFERROR(VLOOKUP(①ひな形!L46,①ひな形!$AA$18:$AC$26,2,FALSE),
VLOOKUP(①ひな形!L46,①ひな形!$AE$18:$AG$25,2,FALSE)))))))</f>
        <v>Pilates Cardio</v>
      </c>
      <c r="T53" s="646"/>
      <c r="U53" s="612"/>
      <c r="V53" s="700" t="e">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f>
        <v>#N/A</v>
      </c>
      <c r="W53" s="646"/>
      <c r="X53" s="612"/>
      <c r="Y53" s="700" t="e">
        <f>IFERROR(VLOOKUP(①ひな形!N46,①ひな形!$G$18:$I$26,2,FALSE),
IFERROR(VLOOKUP(①ひな形!N46,①ひな形!$K$18:$M$26,2,FALSE),
IFERROR(VLOOKUP(①ひな形!N46,①ひな形!$O$18:$Q$26,2,FALSE),
IFERROR(VLOOKUP(①ひな形!N46,①ひな形!$S$18:$U$26,2,FALSE),
IFERROR(VLOOKUP(①ひな形!N46,①ひな形!$W$18:$Y$26,2,FALSE),
IFERROR(VLOOKUP(①ひな形!N46,①ひな形!$AA$18:$AC$26,2,FALSE),
VLOOKUP(①ひな形!N46,①ひな形!$AE$18:$AG$25,2,FALSE)))))))</f>
        <v>#N/A</v>
      </c>
      <c r="Z53" s="646"/>
      <c r="AA53" s="612"/>
      <c r="AB53" s="213"/>
      <c r="AC53" s="213"/>
      <c r="AD53" s="213"/>
      <c r="AE53" s="213"/>
      <c r="AF53" s="213"/>
      <c r="AG53" s="213"/>
      <c r="AH53" s="213"/>
      <c r="AI53" s="213"/>
      <c r="AJ53" s="213"/>
      <c r="AK53" s="213"/>
      <c r="AL53" s="213"/>
      <c r="AM53" s="213"/>
      <c r="AN53" s="213"/>
      <c r="AO53" s="213"/>
      <c r="AP53" s="213"/>
      <c r="AQ53" s="213"/>
    </row>
    <row r="54" spans="1:43" ht="18.75" customHeight="1">
      <c r="A54" s="213"/>
      <c r="B54" s="696"/>
      <c r="C54" s="696"/>
      <c r="D54" s="649"/>
      <c r="E54" s="650"/>
      <c r="F54" s="651"/>
      <c r="G54" s="649"/>
      <c r="H54" s="650"/>
      <c r="I54" s="651"/>
      <c r="J54" s="649"/>
      <c r="K54" s="650"/>
      <c r="L54" s="651"/>
      <c r="M54" s="649"/>
      <c r="N54" s="650"/>
      <c r="O54" s="651"/>
      <c r="P54" s="649"/>
      <c r="Q54" s="650"/>
      <c r="R54" s="651"/>
      <c r="S54" s="649"/>
      <c r="T54" s="650"/>
      <c r="U54" s="651"/>
      <c r="V54" s="649"/>
      <c r="W54" s="650"/>
      <c r="X54" s="651"/>
      <c r="Y54" s="649"/>
      <c r="Z54" s="650"/>
      <c r="AA54" s="651"/>
      <c r="AB54" s="213"/>
      <c r="AC54" s="213"/>
      <c r="AD54" s="213"/>
      <c r="AE54" s="213"/>
      <c r="AF54" s="213"/>
      <c r="AG54" s="213"/>
      <c r="AH54" s="213"/>
      <c r="AI54" s="213"/>
      <c r="AJ54" s="213"/>
      <c r="AK54" s="213"/>
      <c r="AL54" s="213"/>
      <c r="AM54" s="213"/>
      <c r="AN54" s="213"/>
      <c r="AO54" s="213"/>
      <c r="AP54" s="213"/>
      <c r="AQ54" s="213"/>
    </row>
    <row r="55" spans="1:43" ht="15">
      <c r="A55" s="213"/>
      <c r="B55" s="696"/>
      <c r="C55" s="227" t="s">
        <v>220</v>
      </c>
      <c r="D55" s="701" t="e">
        <f>IFERROR(VLOOKUP(①ひな形!G46,①ひな形!$G$18:$J$26,4,FALSE),
IFERROR(VLOOKUP(①ひな形!G46,①ひな形!$K$18:$N$26,4,FALSE),
IFERROR(VLOOKUP(①ひな形!G46,①ひな形!$O$18:$R$26,4,FALSE),
IFERROR(VLOOKUP(①ひな形!G46,①ひな形!$S$18:$V$26,4,FALSE),
IFERROR(VLOOKUP(①ひな形!G46,①ひな形!$W$18:$Z$26,4,FALSE),
IFERROR(VLOOKUP(①ひな形!G46,①ひな形!$AA$18:$AD$26,4,FALSE),
VLOOKUP(①ひな形!G46,①ひな形!$AE$18:$AH$25,4,FALSE)))))))</f>
        <v>#N/A</v>
      </c>
      <c r="E55" s="625"/>
      <c r="F55" s="608"/>
      <c r="G55" s="701" t="e">
        <f>IFERROR(VLOOKUP(①ひな形!H46,①ひな形!$G$18:$J$26,4,FALSE),
IFERROR(VLOOKUP(①ひな形!H46,①ひな形!$K$18:$N$26,4,FALSE),
IFERROR(VLOOKUP(①ひな形!H46,①ひな形!$O$18:$R$26,4,FALSE),
IFERROR(VLOOKUP(①ひな形!H46,①ひな形!$S$18:$V$26,4,FALSE),
IFERROR(VLOOKUP(①ひな形!H46,①ひな形!$W$18:$Z$26,4,FALSE),
IFERROR(VLOOKUP(①ひな形!H46,①ひな形!$AA$18:$AD$26,4,FALSE),
VLOOKUP(①ひな形!H46,①ひな形!$AE$18:$AH$25,4,FALSE)))))))</f>
        <v>#N/A</v>
      </c>
      <c r="H55" s="625"/>
      <c r="I55" s="608"/>
      <c r="J55" s="701" t="str">
        <f>IFERROR(VLOOKUP(①ひな形!I46,①ひな形!$G$18:$J$26,4,FALSE),
IFERROR(VLOOKUP(①ひな形!I46,①ひな形!$K$18:$N$26,4,FALSE),
IFERROR(VLOOKUP(①ひな形!I46,①ひな形!$O$18:$R$26,4,FALSE),
IFERROR(VLOOKUP(①ひな形!I46,①ひな形!$S$18:$V$26,4,FALSE),
IFERROR(VLOOKUP(①ひな形!I46,①ひな形!$W$18:$Z$26,4,FALSE),
IFERROR(VLOOKUP(①ひな形!I46,①ひな形!$AA$18:$AD$26,4,FALSE),
VLOOKUP(①ひな形!I46,①ひな形!$AE$18:$AH$25,4,FALSE)))))))</f>
        <v>P00007</v>
      </c>
      <c r="K55" s="625"/>
      <c r="L55" s="608"/>
      <c r="M55" s="701" t="str">
        <f>IFERROR(VLOOKUP(①ひな形!J46,①ひな形!$G$18:$J$26,4,FALSE),
IFERROR(VLOOKUP(①ひな形!J46,①ひな形!$K$18:$N$26,4,FALSE),
IFERROR(VLOOKUP(①ひな形!J46,①ひな形!$O$18:$R$26,4,FALSE),
IFERROR(VLOOKUP(①ひな形!J46,①ひな形!$S$18:$V$26,4,FALSE),
IFERROR(VLOOKUP(①ひな形!J46,①ひな形!$W$18:$Z$26,4,FALSE),
IFERROR(VLOOKUP(①ひな形!J46,①ひな形!$AA$18:$AD$26,4,FALSE),
VLOOKUP(①ひな形!J46,①ひな形!$AE$18:$AH$25,4,FALSE)))))))</f>
        <v>P00004</v>
      </c>
      <c r="N55" s="625"/>
      <c r="O55" s="608"/>
      <c r="P55" s="701" t="str">
        <f>IFERROR(VLOOKUP(①ひな形!K46,①ひな形!$G$18:$J$26,4,FALSE),
IFERROR(VLOOKUP(①ひな形!K46,①ひな形!$K$18:$N$26,4,FALSE),
IFERROR(VLOOKUP(①ひな形!K46,①ひな形!$O$18:$R$26,4,FALSE),
IFERROR(VLOOKUP(①ひな形!K46,①ひな形!$S$18:$V$26,4,FALSE),
IFERROR(VLOOKUP(①ひな形!K46,①ひな形!$W$18:$Z$26,4,FALSE),
IFERROR(VLOOKUP(①ひな形!K46,①ひな形!$AA$18:$AD$26,4,FALSE),
VLOOKUP(①ひな形!K46,①ひな形!$AE$18:$AH$25,4,FALSE)))))))</f>
        <v>P00009</v>
      </c>
      <c r="Q55" s="625"/>
      <c r="R55" s="608"/>
      <c r="S55" s="701" t="str">
        <f>IFERROR(VLOOKUP(①ひな形!L46,①ひな形!$G$18:$J$26,4,FALSE),
IFERROR(VLOOKUP(①ひな形!L46,①ひな形!$K$18:$N$26,4,FALSE),
IFERROR(VLOOKUP(①ひな形!L46,①ひな形!$O$18:$R$26,4,FALSE),
IFERROR(VLOOKUP(①ひな形!L46,①ひな形!$S$18:$V$26,4,FALSE),
IFERROR(VLOOKUP(①ひな形!L46,①ひな形!$W$18:$Z$26,4,FALSE),
IFERROR(VLOOKUP(①ひな形!L46,①ひな形!$AA$18:$AD$26,4,FALSE),
VLOOKUP(①ひな形!L46,①ひな形!$AE$18:$AH$25,4,FALSE)))))))</f>
        <v>P00034</v>
      </c>
      <c r="T55" s="625"/>
      <c r="U55" s="608"/>
      <c r="V55" s="701" t="e">
        <f>IFERROR(VLOOKUP(①ひな形!M46,①ひな形!$G$18:$J$26,4,FALSE),
IFERROR(VLOOKUP(①ひな形!M46,①ひな形!$K$18:$N$26,4,FALSE),
IFERROR(VLOOKUP(①ひな形!M46,①ひな形!$O$18:$R$26,4,FALSE),
IFERROR(VLOOKUP(①ひな形!M46,①ひな形!$S$18:$V$26,4,FALSE),
IFERROR(VLOOKUP(①ひな形!M46,①ひな形!$W$18:$Z$26,4,FALSE),
IFERROR(VLOOKUP(①ひな形!M46,①ひな形!$AA$18:$AD$26,4,FALSE),
VLOOKUP(①ひな形!M46,①ひな形!$AE$18:$AH$25,4,FALSE)))))))</f>
        <v>#N/A</v>
      </c>
      <c r="W55" s="625"/>
      <c r="X55" s="608"/>
      <c r="Y55" s="701" t="e">
        <f>IFERROR(VLOOKUP(①ひな形!N46,①ひな形!$G$18:$J$26,4,FALSE),
IFERROR(VLOOKUP(①ひな形!N46,①ひな形!$K$18:$N$26,4,FALSE),
IFERROR(VLOOKUP(①ひな形!N46,①ひな形!$O$18:$R$26,4,FALSE),
IFERROR(VLOOKUP(①ひな形!N46,①ひな形!$S$18:$V$26,4,FALSE),
IFERROR(VLOOKUP(①ひな形!N46,①ひな形!$W$18:$Z$26,4,FALSE),
IFERROR(VLOOKUP(①ひな形!N46,①ひな形!$AA$18:$AD$26,4,FALSE),
VLOOKUP(①ひな形!N46,①ひな形!$AE$18:$AH$25,4,FALSE)))))))</f>
        <v>#N/A</v>
      </c>
      <c r="Z55" s="625"/>
      <c r="AA55" s="608"/>
      <c r="AB55" s="213"/>
      <c r="AC55" s="213"/>
      <c r="AD55" s="213"/>
      <c r="AE55" s="213"/>
      <c r="AF55" s="213"/>
      <c r="AG55" s="213"/>
      <c r="AH55" s="213"/>
      <c r="AI55" s="213"/>
      <c r="AJ55" s="213"/>
      <c r="AK55" s="213"/>
      <c r="AL55" s="213"/>
      <c r="AM55" s="213"/>
      <c r="AN55" s="213"/>
      <c r="AO55" s="213"/>
      <c r="AP55" s="213"/>
      <c r="AQ55" s="213"/>
    </row>
    <row r="56" spans="1:43" ht="15">
      <c r="A56" s="213"/>
      <c r="B56" s="696"/>
      <c r="C56" s="228" t="s">
        <v>261</v>
      </c>
      <c r="D56" s="691">
        <f>①ひな形!G47</f>
        <v>0</v>
      </c>
      <c r="E56" s="625"/>
      <c r="F56" s="608"/>
      <c r="G56" s="691">
        <f>①ひな形!H47</f>
        <v>0</v>
      </c>
      <c r="H56" s="625"/>
      <c r="I56" s="608"/>
      <c r="J56" s="691" t="str">
        <f>①ひな形!I47</f>
        <v>rena.H</v>
      </c>
      <c r="K56" s="625"/>
      <c r="L56" s="608"/>
      <c r="M56" s="693" t="str">
        <f>①ひな形!J47</f>
        <v>Nagi.k</v>
      </c>
      <c r="N56" s="625"/>
      <c r="O56" s="608"/>
      <c r="P56" s="693" t="str">
        <f>①ひな形!K47</f>
        <v>Nagi.k</v>
      </c>
      <c r="Q56" s="625"/>
      <c r="R56" s="608"/>
      <c r="S56" s="693" t="str">
        <f>①ひな形!L47</f>
        <v>Rion.S</v>
      </c>
      <c r="T56" s="625"/>
      <c r="U56" s="608"/>
      <c r="V56" s="691">
        <f>①ひな形!M47</f>
        <v>0</v>
      </c>
      <c r="W56" s="625"/>
      <c r="X56" s="608"/>
      <c r="Y56" s="704">
        <f>①ひな形!N47</f>
        <v>0</v>
      </c>
      <c r="Z56" s="625"/>
      <c r="AA56" s="608"/>
      <c r="AB56" s="213"/>
      <c r="AC56" s="213"/>
      <c r="AD56" s="213"/>
      <c r="AE56" s="213"/>
      <c r="AF56" s="213"/>
      <c r="AG56" s="213"/>
      <c r="AH56" s="213"/>
      <c r="AI56" s="213"/>
      <c r="AJ56" s="213"/>
      <c r="AK56" s="213"/>
      <c r="AL56" s="213"/>
      <c r="AM56" s="213"/>
      <c r="AN56" s="213"/>
      <c r="AO56" s="213"/>
      <c r="AP56" s="213"/>
      <c r="AQ56" s="213"/>
    </row>
    <row r="57" spans="1:43" ht="15">
      <c r="A57" s="213"/>
      <c r="B57" s="697"/>
      <c r="C57" s="231" t="s">
        <v>262</v>
      </c>
      <c r="D57" s="691" t="e">
        <f>VLOOKUP(D56,①ひな形!$C$4:$E$15,3,FALSE)</f>
        <v>#N/A</v>
      </c>
      <c r="E57" s="625"/>
      <c r="F57" s="608"/>
      <c r="G57" s="691" t="e">
        <f>VLOOKUP(G56,①ひな形!$C$4:$E$15,3,FALSE)</f>
        <v>#N/A</v>
      </c>
      <c r="H57" s="625"/>
      <c r="I57" s="608"/>
      <c r="J57" s="691">
        <f>VLOOKUP(J56,①ひな形!$C$4:$E$15,3,FALSE)</f>
        <v>1969</v>
      </c>
      <c r="K57" s="625"/>
      <c r="L57" s="608"/>
      <c r="M57" s="691">
        <f>VLOOKUP(M56,①ひな形!$C$4:$E$15,3,FALSE)</f>
        <v>2265</v>
      </c>
      <c r="N57" s="625"/>
      <c r="O57" s="608"/>
      <c r="P57" s="691">
        <f>VLOOKUP(P56,①ひな形!$C$4:$E$15,3,FALSE)</f>
        <v>2265</v>
      </c>
      <c r="Q57" s="625"/>
      <c r="R57" s="608"/>
      <c r="S57" s="691">
        <f>VLOOKUP(S56,①ひな形!$C$4:$E$15,3,FALSE)</f>
        <v>1981</v>
      </c>
      <c r="T57" s="625"/>
      <c r="U57" s="608"/>
      <c r="V57" s="691" t="e">
        <f>VLOOKUP(V56,①ひな形!$C$4:$E$15,3,FALSE)</f>
        <v>#N/A</v>
      </c>
      <c r="W57" s="625"/>
      <c r="X57" s="608"/>
      <c r="Y57" s="691" t="e">
        <f>VLOOKUP(Y56,①ひな形!$C$4:$E$15,3,FALSE)</f>
        <v>#N/A</v>
      </c>
      <c r="Z57" s="625"/>
      <c r="AA57" s="608"/>
      <c r="AB57" s="213"/>
      <c r="AC57" s="213"/>
      <c r="AD57" s="213"/>
      <c r="AE57" s="213"/>
      <c r="AF57" s="213"/>
      <c r="AG57" s="213"/>
      <c r="AH57" s="213"/>
      <c r="AI57" s="213"/>
      <c r="AJ57" s="213"/>
      <c r="AK57" s="213"/>
      <c r="AL57" s="213"/>
      <c r="AM57" s="213"/>
      <c r="AN57" s="213"/>
      <c r="AO57" s="213"/>
      <c r="AP57" s="213"/>
      <c r="AQ57" s="213"/>
    </row>
    <row r="58" spans="1:43" ht="15">
      <c r="A58" s="213"/>
      <c r="B58" s="165"/>
      <c r="C58" s="232"/>
      <c r="D58" s="233"/>
      <c r="E58" s="233"/>
      <c r="F58" s="233"/>
      <c r="G58" s="158"/>
      <c r="H58" s="158"/>
      <c r="I58" s="158"/>
      <c r="J58" s="158"/>
      <c r="K58" s="158"/>
      <c r="L58" s="158"/>
      <c r="M58" s="158"/>
      <c r="N58" s="158"/>
      <c r="O58" s="158"/>
      <c r="P58" s="158"/>
      <c r="Q58" s="158"/>
      <c r="R58" s="158"/>
      <c r="S58" s="158"/>
      <c r="T58" s="158"/>
      <c r="U58" s="158"/>
      <c r="V58" s="158"/>
      <c r="W58" s="158"/>
      <c r="X58" s="158"/>
      <c r="Y58" s="218"/>
      <c r="Z58" s="218"/>
      <c r="AA58" s="218"/>
      <c r="AB58" s="213"/>
      <c r="AC58" s="213"/>
      <c r="AD58" s="213"/>
      <c r="AE58" s="213"/>
      <c r="AF58" s="213"/>
      <c r="AG58" s="213"/>
      <c r="AH58" s="213"/>
      <c r="AI58" s="213"/>
      <c r="AJ58" s="213"/>
      <c r="AK58" s="213"/>
      <c r="AL58" s="213"/>
      <c r="AM58" s="213"/>
      <c r="AN58" s="213"/>
      <c r="AO58" s="213"/>
      <c r="AP58" s="213"/>
      <c r="AQ58" s="213"/>
    </row>
    <row r="59" spans="1:43" ht="15">
      <c r="A59" s="213"/>
      <c r="B59" s="232"/>
      <c r="C59" s="232"/>
      <c r="D59" s="233"/>
      <c r="E59" s="233"/>
      <c r="F59" s="233"/>
      <c r="G59" s="158"/>
      <c r="H59" s="234"/>
      <c r="I59" s="234"/>
      <c r="J59" s="234"/>
      <c r="K59" s="234"/>
      <c r="L59" s="234"/>
      <c r="M59" s="234"/>
      <c r="N59" s="234"/>
      <c r="O59" s="234"/>
      <c r="P59" s="234"/>
      <c r="Q59" s="234"/>
      <c r="R59" s="234"/>
      <c r="S59" s="234"/>
      <c r="T59" s="234"/>
      <c r="U59" s="158"/>
      <c r="V59" s="235"/>
      <c r="W59" s="235"/>
      <c r="X59" s="235"/>
      <c r="Y59" s="218"/>
      <c r="Z59" s="218"/>
      <c r="AA59" s="218"/>
      <c r="AB59" s="213"/>
      <c r="AC59" s="213"/>
      <c r="AD59" s="213"/>
      <c r="AE59" s="213"/>
      <c r="AF59" s="213"/>
      <c r="AG59" s="213"/>
      <c r="AH59" s="213"/>
      <c r="AI59" s="213"/>
      <c r="AJ59" s="213"/>
      <c r="AK59" s="213"/>
      <c r="AL59" s="213"/>
      <c r="AM59" s="213"/>
      <c r="AN59" s="213"/>
      <c r="AO59" s="213"/>
      <c r="AP59" s="213"/>
      <c r="AQ59" s="213"/>
    </row>
    <row r="60" spans="1:43" ht="15">
      <c r="A60" s="213"/>
      <c r="B60" s="165"/>
      <c r="C60" s="165"/>
      <c r="D60" s="702">
        <f>$D$2+8</f>
        <v>46062</v>
      </c>
      <c r="E60" s="625"/>
      <c r="F60" s="608"/>
      <c r="G60" s="702">
        <f>$D$2+9</f>
        <v>46063</v>
      </c>
      <c r="H60" s="625"/>
      <c r="I60" s="608"/>
      <c r="J60" s="702">
        <f>$D$2+10</f>
        <v>46064</v>
      </c>
      <c r="K60" s="625"/>
      <c r="L60" s="608"/>
      <c r="M60" s="702">
        <f>$D$2+11</f>
        <v>46065</v>
      </c>
      <c r="N60" s="625"/>
      <c r="O60" s="608"/>
      <c r="P60" s="702">
        <f>$D$2+12</f>
        <v>46066</v>
      </c>
      <c r="Q60" s="625"/>
      <c r="R60" s="608"/>
      <c r="S60" s="702">
        <f>$D$2+13</f>
        <v>46067</v>
      </c>
      <c r="T60" s="625"/>
      <c r="U60" s="608"/>
      <c r="V60" s="702">
        <f>$D$2+14</f>
        <v>46068</v>
      </c>
      <c r="W60" s="625"/>
      <c r="X60" s="608"/>
      <c r="Y60" s="702">
        <f>$D$2+15</f>
        <v>46069</v>
      </c>
      <c r="Z60" s="625"/>
      <c r="AA60" s="608"/>
      <c r="AB60" s="213"/>
      <c r="AC60" s="213"/>
      <c r="AD60" s="213"/>
      <c r="AE60" s="213"/>
      <c r="AF60" s="213"/>
      <c r="AG60" s="213"/>
      <c r="AH60" s="213"/>
      <c r="AI60" s="213"/>
      <c r="AJ60" s="213"/>
      <c r="AK60" s="213"/>
      <c r="AL60" s="213"/>
      <c r="AM60" s="213"/>
      <c r="AN60" s="213"/>
      <c r="AO60" s="213"/>
      <c r="AP60" s="213"/>
      <c r="AQ60" s="213"/>
    </row>
    <row r="61" spans="1:43" ht="15">
      <c r="A61" s="213"/>
      <c r="B61" s="165"/>
      <c r="C61" s="165"/>
      <c r="D61" s="691" t="str">
        <f>TEXT(D60,"ddd")</f>
        <v>Mon</v>
      </c>
      <c r="E61" s="625"/>
      <c r="F61" s="608"/>
      <c r="G61" s="691" t="str">
        <f>TEXT(G60,"ddd")</f>
        <v>Tue</v>
      </c>
      <c r="H61" s="625"/>
      <c r="I61" s="608"/>
      <c r="J61" s="691" t="str">
        <f>TEXT(J60,"ddd")</f>
        <v>Wed</v>
      </c>
      <c r="K61" s="625"/>
      <c r="L61" s="608"/>
      <c r="M61" s="691" t="str">
        <f>TEXT(M60,"ddd")</f>
        <v>Thu</v>
      </c>
      <c r="N61" s="625"/>
      <c r="O61" s="608"/>
      <c r="P61" s="691" t="str">
        <f>TEXT(P60,"ddd")</f>
        <v>Fri</v>
      </c>
      <c r="Q61" s="625"/>
      <c r="R61" s="608"/>
      <c r="S61" s="691" t="str">
        <f>TEXT(S60,"ddd")</f>
        <v>Sat</v>
      </c>
      <c r="T61" s="625"/>
      <c r="U61" s="608"/>
      <c r="V61" s="691" t="str">
        <f>TEXT(V60,"ddd")</f>
        <v>Sun</v>
      </c>
      <c r="W61" s="625"/>
      <c r="X61" s="608"/>
      <c r="Y61" s="691" t="str">
        <f>TEXT(Y60,"ddd")</f>
        <v>Mon</v>
      </c>
      <c r="Z61" s="625"/>
      <c r="AA61" s="608"/>
      <c r="AB61" s="213"/>
      <c r="AC61" s="213"/>
      <c r="AD61" s="213"/>
      <c r="AE61" s="213"/>
      <c r="AF61" s="213"/>
      <c r="AG61" s="213"/>
      <c r="AH61" s="213"/>
      <c r="AI61" s="213"/>
      <c r="AJ61" s="213"/>
      <c r="AK61" s="213"/>
      <c r="AL61" s="213"/>
      <c r="AM61" s="213"/>
      <c r="AN61" s="213"/>
      <c r="AO61" s="213"/>
      <c r="AP61" s="213"/>
      <c r="AQ61" s="213"/>
    </row>
    <row r="62" spans="1:43" ht="16.2">
      <c r="A62" s="213"/>
      <c r="B62" s="695" t="s">
        <v>258</v>
      </c>
      <c r="C62" s="229" t="s">
        <v>259</v>
      </c>
      <c r="D62" s="222" t="str">
        <f>②PDF!B46</f>
        <v>close</v>
      </c>
      <c r="E62" s="226">
        <f>②PDF!C46</f>
        <v>0</v>
      </c>
      <c r="F62" s="225">
        <f>②PDF!D46</f>
        <v>0</v>
      </c>
      <c r="G62" s="222">
        <f>②PDF!E46</f>
        <v>1030</v>
      </c>
      <c r="H62" s="223" t="str">
        <f>②PDF!F46</f>
        <v>～</v>
      </c>
      <c r="I62" s="224">
        <f>②PDF!G46</f>
        <v>1130</v>
      </c>
      <c r="J62" s="222">
        <f>②PDF!H46</f>
        <v>1030</v>
      </c>
      <c r="K62" s="223" t="str">
        <f>②PDF!I46</f>
        <v>～</v>
      </c>
      <c r="L62" s="224">
        <f>②PDF!J46</f>
        <v>1130</v>
      </c>
      <c r="M62" s="222" t="str">
        <f>②PDF!K46</f>
        <v>close</v>
      </c>
      <c r="N62" s="226">
        <f>②PDF!L46</f>
        <v>0</v>
      </c>
      <c r="O62" s="225">
        <f>②PDF!M46</f>
        <v>0</v>
      </c>
      <c r="P62" s="222">
        <f>②PDF!N46</f>
        <v>1030</v>
      </c>
      <c r="Q62" s="223" t="str">
        <f>②PDF!O46</f>
        <v>～</v>
      </c>
      <c r="R62" s="224">
        <f>②PDF!P46</f>
        <v>1130</v>
      </c>
      <c r="S62" s="222">
        <f>②PDF!Q46</f>
        <v>1030</v>
      </c>
      <c r="T62" s="223" t="str">
        <f>②PDF!R46</f>
        <v>～</v>
      </c>
      <c r="U62" s="224">
        <f>②PDF!S46</f>
        <v>1130</v>
      </c>
      <c r="V62" s="222">
        <f>②PDF!T46</f>
        <v>1030</v>
      </c>
      <c r="W62" s="223" t="str">
        <f>②PDF!U46</f>
        <v>～</v>
      </c>
      <c r="X62" s="224">
        <f>②PDF!V46</f>
        <v>1130</v>
      </c>
      <c r="Y62" s="230" t="str">
        <f>②PDF!W46</f>
        <v>close</v>
      </c>
      <c r="Z62" s="226">
        <f>②PDF!X46</f>
        <v>0</v>
      </c>
      <c r="AA62" s="225">
        <f>②PDF!Y46</f>
        <v>0</v>
      </c>
      <c r="AB62" s="213"/>
      <c r="AC62" s="213"/>
      <c r="AD62" s="213"/>
      <c r="AE62" s="213"/>
      <c r="AF62" s="213"/>
      <c r="AG62" s="213"/>
      <c r="AH62" s="213"/>
      <c r="AI62" s="213"/>
      <c r="AJ62" s="213"/>
      <c r="AK62" s="213"/>
      <c r="AL62" s="213"/>
      <c r="AM62" s="213"/>
      <c r="AN62" s="213"/>
      <c r="AO62" s="213"/>
      <c r="AP62" s="213"/>
      <c r="AQ62" s="213"/>
    </row>
    <row r="63" spans="1:43" ht="18.75" customHeight="1">
      <c r="A63" s="213"/>
      <c r="B63" s="696"/>
      <c r="C63" s="698" t="s">
        <v>260</v>
      </c>
      <c r="D63" s="692" t="e">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f>
        <v>#N/A</v>
      </c>
      <c r="E63" s="646"/>
      <c r="F63" s="612"/>
      <c r="G63" s="692"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f>
        <v>jump to burn</v>
      </c>
      <c r="H63" s="646"/>
      <c r="I63" s="612"/>
      <c r="J63" s="692"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f>
        <v>Basic🔰</v>
      </c>
      <c r="K63" s="646"/>
      <c r="L63" s="612"/>
      <c r="M63" s="692" t="e">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f>
        <v>#N/A</v>
      </c>
      <c r="N63" s="646"/>
      <c r="O63" s="612"/>
      <c r="P63" s="692" t="str">
        <f>IFERROR(VLOOKUP(①ひな形!S30,①ひな形!$G$18:$I$26,2,FALSE),
IFERROR(VLOOKUP(①ひな形!S30,①ひな形!$K$18:$M$26,2,FALSE),
IFERROR(VLOOKUP(①ひな形!S30,①ひな形!$O$18:$Q$26,2,FALSE),
IFERROR(VLOOKUP(①ひな形!S30,①ひな形!$S$18:$U$26,2,FALSE),
IFERROR(VLOOKUP(①ひな形!S30,①ひな形!$W$18:$Y$26,2,FALSE),
IFERROR(VLOOKUP(①ひな形!S30,①ひな形!$AA$18:$AC$26,2,FALSE),
VLOOKUP(①ひな形!S30,①ひな形!$AE$18:$AG$25,2,FALSE)))))))</f>
        <v>Waist🔰</v>
      </c>
      <c r="Q63" s="646"/>
      <c r="R63" s="612"/>
      <c r="S63" s="692"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f>
        <v>Hip＆Leg🔰</v>
      </c>
      <c r="T63" s="646"/>
      <c r="U63" s="612"/>
      <c r="V63" s="692"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f>
        <v>Back＆Arm🔰</v>
      </c>
      <c r="W63" s="646"/>
      <c r="X63" s="612"/>
      <c r="Y63" s="692" t="e">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f>
        <v>#N/A</v>
      </c>
      <c r="Z63" s="646"/>
      <c r="AA63" s="612"/>
      <c r="AB63" s="213"/>
      <c r="AC63" s="213"/>
      <c r="AD63" s="213"/>
      <c r="AE63" s="213"/>
      <c r="AF63" s="213"/>
      <c r="AG63" s="213"/>
      <c r="AH63" s="213"/>
      <c r="AI63" s="213"/>
      <c r="AJ63" s="213"/>
      <c r="AK63" s="213"/>
      <c r="AL63" s="213"/>
      <c r="AM63" s="213"/>
      <c r="AN63" s="213"/>
      <c r="AO63" s="213"/>
      <c r="AP63" s="213"/>
      <c r="AQ63" s="213"/>
    </row>
    <row r="64" spans="1:43" ht="18.75" customHeight="1">
      <c r="A64" s="213"/>
      <c r="B64" s="696"/>
      <c r="C64" s="696"/>
      <c r="D64" s="649"/>
      <c r="E64" s="650"/>
      <c r="F64" s="651"/>
      <c r="G64" s="649"/>
      <c r="H64" s="650"/>
      <c r="I64" s="651"/>
      <c r="J64" s="649"/>
      <c r="K64" s="650"/>
      <c r="L64" s="651"/>
      <c r="M64" s="649"/>
      <c r="N64" s="650"/>
      <c r="O64" s="651"/>
      <c r="P64" s="649"/>
      <c r="Q64" s="650"/>
      <c r="R64" s="651"/>
      <c r="S64" s="649"/>
      <c r="T64" s="650"/>
      <c r="U64" s="651"/>
      <c r="V64" s="649"/>
      <c r="W64" s="650"/>
      <c r="X64" s="651"/>
      <c r="Y64" s="649"/>
      <c r="Z64" s="650"/>
      <c r="AA64" s="651"/>
      <c r="AB64" s="213"/>
      <c r="AC64" s="213"/>
      <c r="AD64" s="213"/>
      <c r="AE64" s="213"/>
      <c r="AF64" s="213"/>
      <c r="AG64" s="213"/>
      <c r="AH64" s="213"/>
      <c r="AI64" s="213"/>
      <c r="AJ64" s="213"/>
      <c r="AK64" s="213"/>
      <c r="AL64" s="213"/>
      <c r="AM64" s="213"/>
      <c r="AN64" s="213"/>
      <c r="AO64" s="213"/>
      <c r="AP64" s="213"/>
      <c r="AQ64" s="213"/>
    </row>
    <row r="65" spans="1:43" ht="15">
      <c r="A65" s="213"/>
      <c r="B65" s="696"/>
      <c r="C65" s="227" t="s">
        <v>220</v>
      </c>
      <c r="D65" s="691" t="e">
        <f>IFERROR(VLOOKUP(①ひな形!O30,①ひな形!$G$18:$J$26,4,FALSE),
IFERROR(VLOOKUP(①ひな形!O30,①ひな形!$K$18:$N$26,4,FALSE),
IFERROR(VLOOKUP(①ひな形!O30,①ひな形!$O$18:$R$26,4,FALSE),
IFERROR(VLOOKUP(①ひな形!O30,①ひな形!$S$18:$V$26,4,FALSE),
IFERROR(VLOOKUP(①ひな形!O30,①ひな形!$W$18:$Z$26,4,FALSE),
IFERROR(VLOOKUP(①ひな形!O30,①ひな形!$AA$18:$AD$26,4,FALSE),
VLOOKUP(①ひな形!O30,①ひな形!$AE$18:$AH$25,4,FALSE)))))))</f>
        <v>#N/A</v>
      </c>
      <c r="E65" s="625"/>
      <c r="F65" s="608"/>
      <c r="G65" s="691" t="str">
        <f>IFERROR(VLOOKUP(①ひな形!P30,①ひな形!$G$18:$J$26,4,FALSE),
IFERROR(VLOOKUP(①ひな形!P30,①ひな形!$K$18:$N$26,4,FALSE),
IFERROR(VLOOKUP(①ひな形!P30,①ひな形!$O$18:$R$26,4,FALSE),
IFERROR(VLOOKUP(①ひな形!P30,①ひな形!$S$18:$V$26,4,FALSE),
IFERROR(VLOOKUP(①ひな形!P30,①ひな形!$W$18:$Z$26,4,FALSE),
IFERROR(VLOOKUP(①ひな形!P30,①ひな形!$AA$18:$AD$26,4,FALSE),
VLOOKUP(①ひな形!P30,①ひな形!$AE$18:$AH$25,4,FALSE)))))))</f>
        <v>P00022</v>
      </c>
      <c r="H65" s="625"/>
      <c r="I65" s="608"/>
      <c r="J65" s="691" t="str">
        <f>IFERROR(VLOOKUP(①ひな形!Q30,①ひな形!$G$18:$J$26,4,FALSE),
IFERROR(VLOOKUP(①ひな形!Q30,①ひな形!$K$18:$N$26,4,FALSE),
IFERROR(VLOOKUP(①ひな形!Q30,①ひな形!$O$18:$R$26,4,FALSE),
IFERROR(VLOOKUP(①ひな形!Q30,①ひな形!$S$18:$V$26,4,FALSE),
IFERROR(VLOOKUP(①ひな形!Q30,①ひな形!$W$18:$Z$26,4,FALSE),
IFERROR(VLOOKUP(①ひな形!Q30,①ひな形!$AA$18:$AD$26,4,FALSE),
VLOOKUP(①ひな形!Q30,①ひな形!$AE$18:$AH$25,4,FALSE)))))))</f>
        <v>P00001</v>
      </c>
      <c r="K65" s="625"/>
      <c r="L65" s="608"/>
      <c r="M65" s="691" t="e">
        <f>IFERROR(VLOOKUP(①ひな形!R30,①ひな形!$G$18:$J$26,4,FALSE),
IFERROR(VLOOKUP(①ひな形!R30,①ひな形!$K$18:$N$26,4,FALSE),
IFERROR(VLOOKUP(①ひな形!R30,①ひな形!$O$18:$R$26,4,FALSE),
IFERROR(VLOOKUP(①ひな形!R30,①ひな形!$S$18:$V$26,4,FALSE),
IFERROR(VLOOKUP(①ひな形!R30,①ひな形!$W$18:$Z$26,4,FALSE),
IFERROR(VLOOKUP(①ひな形!R30,①ひな形!$AA$18:$AD$26,4,FALSE),
VLOOKUP(①ひな形!R30,①ひな形!$AE$18:$AH$25,4,FALSE)))))))</f>
        <v>#N/A</v>
      </c>
      <c r="N65" s="625"/>
      <c r="O65" s="608"/>
      <c r="P65" s="691" t="str">
        <f>IFERROR(VLOOKUP(①ひな形!S30,①ひな形!$G$18:$J$26,4,FALSE),
IFERROR(VLOOKUP(①ひな形!S30,①ひな形!$K$18:$N$26,4,FALSE),
IFERROR(VLOOKUP(①ひな形!S30,①ひな形!$O$18:$R$26,4,FALSE),
IFERROR(VLOOKUP(①ひな形!S30,①ひな形!$S$18:$V$26,4,FALSE),
IFERROR(VLOOKUP(①ひな形!S30,①ひな形!$W$18:$Z$26,4,FALSE),
IFERROR(VLOOKUP(①ひな形!S30,①ひな形!$AA$18:$AD$26,4,FALSE),
VLOOKUP(①ひな形!S30,①ひな形!$AE$18:$AH$25,4,FALSE)))))))</f>
        <v>P00004</v>
      </c>
      <c r="Q65" s="625"/>
      <c r="R65" s="608"/>
      <c r="S65" s="691" t="str">
        <f>IFERROR(VLOOKUP(①ひな形!T30,①ひな形!$G$18:$J$26,4,FALSE),
IFERROR(VLOOKUP(①ひな形!T30,①ひな形!$K$18:$N$26,4,FALSE),
IFERROR(VLOOKUP(①ひな形!T30,①ひな形!$O$18:$R$26,4,FALSE),
IFERROR(VLOOKUP(①ひな形!T30,①ひな形!$S$18:$V$26,4,FALSE),
IFERROR(VLOOKUP(①ひな形!T30,①ひな形!$W$18:$Z$26,4,FALSE),
IFERROR(VLOOKUP(①ひな形!T30,①ひな形!$AA$18:$AD$26,4,FALSE),
VLOOKUP(①ひな形!T30,①ひな形!$AE$18:$AH$25,4,FALSE)))))))</f>
        <v>P00007</v>
      </c>
      <c r="T65" s="625"/>
      <c r="U65" s="608"/>
      <c r="V65" s="691" t="str">
        <f>IFERROR(VLOOKUP(①ひな形!U30,①ひな形!$G$18:$J$26,4,FALSE),
IFERROR(VLOOKUP(①ひな形!U30,①ひな形!$K$18:$N$26,4,FALSE),
IFERROR(VLOOKUP(①ひな形!U30,①ひな形!$O$18:$R$26,4,FALSE),
IFERROR(VLOOKUP(①ひな形!U30,①ひな形!$S$18:$V$26,4,FALSE),
IFERROR(VLOOKUP(①ひな形!U30,①ひな形!$W$18:$Z$26,4,FALSE),
IFERROR(VLOOKUP(①ひな形!U30,①ひな形!$AA$18:$AD$26,4,FALSE),
VLOOKUP(①ひな形!U30,①ひな形!$AE$18:$AH$25,4,FALSE)))))))</f>
        <v>P00009</v>
      </c>
      <c r="W65" s="625"/>
      <c r="X65" s="608"/>
      <c r="Y65" s="691" t="e">
        <f>IFERROR(VLOOKUP(①ひな形!V30,①ひな形!$G$18:$J$26,4,FALSE),
IFERROR(VLOOKUP(①ひな形!V30,①ひな形!$K$18:$N$26,4,FALSE),
IFERROR(VLOOKUP(①ひな形!V30,①ひな形!$O$18:$R$26,4,FALSE),
IFERROR(VLOOKUP(①ひな形!V30,①ひな形!$S$18:$V$26,4,FALSE),
IFERROR(VLOOKUP(①ひな形!V30,①ひな形!$W$18:$Z$26,4,FALSE),
IFERROR(VLOOKUP(①ひな形!V30,①ひな形!$AA$18:$AD$26,4,FALSE),
VLOOKUP(①ひな形!V30,①ひな形!$AE$18:$AH$25,4,FALSE)))))))</f>
        <v>#N/A</v>
      </c>
      <c r="Z65" s="625"/>
      <c r="AA65" s="608"/>
      <c r="AB65" s="213"/>
      <c r="AC65" s="213"/>
      <c r="AD65" s="213"/>
      <c r="AE65" s="213"/>
      <c r="AF65" s="213"/>
      <c r="AG65" s="213"/>
      <c r="AH65" s="213"/>
      <c r="AI65" s="213"/>
      <c r="AJ65" s="213"/>
      <c r="AK65" s="213"/>
      <c r="AL65" s="213"/>
      <c r="AM65" s="213"/>
      <c r="AN65" s="213"/>
      <c r="AO65" s="213"/>
      <c r="AP65" s="213"/>
      <c r="AQ65" s="213"/>
    </row>
    <row r="66" spans="1:43" ht="15">
      <c r="A66" s="213"/>
      <c r="B66" s="696"/>
      <c r="C66" s="228" t="s">
        <v>261</v>
      </c>
      <c r="D66" s="691">
        <f>①ひな形!O31</f>
        <v>0</v>
      </c>
      <c r="E66" s="625"/>
      <c r="F66" s="608"/>
      <c r="G66" s="693" t="str">
        <f>①ひな形!P31</f>
        <v>Rion.S</v>
      </c>
      <c r="H66" s="625"/>
      <c r="I66" s="608"/>
      <c r="J66" s="693" t="str">
        <f>①ひな形!Q31</f>
        <v>misaki.h</v>
      </c>
      <c r="K66" s="625"/>
      <c r="L66" s="608"/>
      <c r="M66" s="691">
        <f>①ひな形!R31</f>
        <v>0</v>
      </c>
      <c r="N66" s="625"/>
      <c r="O66" s="608"/>
      <c r="P66" s="691" t="str">
        <f>①ひな形!S31</f>
        <v>rena.H</v>
      </c>
      <c r="Q66" s="625"/>
      <c r="R66" s="608"/>
      <c r="S66" s="693" t="str">
        <f>①ひな形!T31</f>
        <v>Rion.S</v>
      </c>
      <c r="T66" s="625"/>
      <c r="U66" s="608"/>
      <c r="V66" s="693" t="str">
        <f>①ひな形!U31</f>
        <v>Nagi.k</v>
      </c>
      <c r="W66" s="625"/>
      <c r="X66" s="608"/>
      <c r="Y66" s="691">
        <f>①ひな形!V31</f>
        <v>0</v>
      </c>
      <c r="Z66" s="625"/>
      <c r="AA66" s="608"/>
      <c r="AB66" s="213"/>
      <c r="AC66" s="213"/>
      <c r="AD66" s="213"/>
      <c r="AE66" s="213"/>
      <c r="AF66" s="213"/>
      <c r="AG66" s="213"/>
      <c r="AH66" s="213"/>
      <c r="AI66" s="213"/>
      <c r="AJ66" s="213"/>
      <c r="AK66" s="213"/>
      <c r="AL66" s="213"/>
      <c r="AM66" s="213"/>
      <c r="AN66" s="213"/>
      <c r="AO66" s="213"/>
      <c r="AP66" s="213"/>
      <c r="AQ66" s="213"/>
    </row>
    <row r="67" spans="1:43" ht="15">
      <c r="A67" s="213"/>
      <c r="B67" s="697"/>
      <c r="C67" s="227" t="s">
        <v>262</v>
      </c>
      <c r="D67" s="691" t="e">
        <f>VLOOKUP(D66,①ひな形!$C$4:$E$15,3,FALSE)</f>
        <v>#N/A</v>
      </c>
      <c r="E67" s="625"/>
      <c r="F67" s="608"/>
      <c r="G67" s="691">
        <f>VLOOKUP(G66,①ひな形!$C$4:$E$15,3,FALSE)</f>
        <v>1981</v>
      </c>
      <c r="H67" s="625"/>
      <c r="I67" s="608"/>
      <c r="J67" s="691">
        <f>VLOOKUP(J66,①ひな形!$C$4:$E$15,3,FALSE)</f>
        <v>1634</v>
      </c>
      <c r="K67" s="625"/>
      <c r="L67" s="608"/>
      <c r="M67" s="691" t="e">
        <f>VLOOKUP(M66,①ひな形!$C$4:$E$15,3,FALSE)</f>
        <v>#N/A</v>
      </c>
      <c r="N67" s="625"/>
      <c r="O67" s="608"/>
      <c r="P67" s="691">
        <f>VLOOKUP(P66,①ひな形!$C$4:$E$15,3,FALSE)</f>
        <v>1969</v>
      </c>
      <c r="Q67" s="625"/>
      <c r="R67" s="608"/>
      <c r="S67" s="691">
        <f>VLOOKUP(S66,①ひな形!$C$4:$E$15,3,FALSE)</f>
        <v>1981</v>
      </c>
      <c r="T67" s="625"/>
      <c r="U67" s="608"/>
      <c r="V67" s="691">
        <f>VLOOKUP(V66,①ひな形!$C$4:$E$15,3,FALSE)</f>
        <v>2265</v>
      </c>
      <c r="W67" s="625"/>
      <c r="X67" s="608"/>
      <c r="Y67" s="691" t="e">
        <f>VLOOKUP(Y66,①ひな形!$C$4:$E$15,3,FALSE)</f>
        <v>#N/A</v>
      </c>
      <c r="Z67" s="625"/>
      <c r="AA67" s="608"/>
      <c r="AB67" s="213"/>
      <c r="AC67" s="213"/>
      <c r="AD67" s="213"/>
      <c r="AE67" s="213"/>
      <c r="AF67" s="213"/>
      <c r="AG67" s="213"/>
      <c r="AH67" s="213"/>
      <c r="AI67" s="213"/>
      <c r="AJ67" s="213"/>
      <c r="AK67" s="213"/>
      <c r="AL67" s="213"/>
      <c r="AM67" s="213"/>
      <c r="AN67" s="213"/>
      <c r="AO67" s="213"/>
      <c r="AP67" s="213"/>
      <c r="AQ67" s="213"/>
    </row>
    <row r="68" spans="1:43" ht="16.2">
      <c r="A68" s="213"/>
      <c r="B68" s="699" t="s">
        <v>263</v>
      </c>
      <c r="C68" s="229" t="s">
        <v>259</v>
      </c>
      <c r="D68" s="230">
        <f>②PDF!B50</f>
        <v>0</v>
      </c>
      <c r="E68" s="226">
        <f>②PDF!C50</f>
        <v>0</v>
      </c>
      <c r="F68" s="225">
        <f>②PDF!D50</f>
        <v>0</v>
      </c>
      <c r="G68" s="222">
        <f>②PDF!E50</f>
        <v>1200</v>
      </c>
      <c r="H68" s="223" t="str">
        <f>②PDF!F50</f>
        <v>～</v>
      </c>
      <c r="I68" s="224">
        <f>②PDF!G50</f>
        <v>1300</v>
      </c>
      <c r="J68" s="222">
        <f>②PDF!H50</f>
        <v>1200</v>
      </c>
      <c r="K68" s="223" t="str">
        <f>②PDF!I50</f>
        <v>～</v>
      </c>
      <c r="L68" s="224">
        <f>②PDF!J50</f>
        <v>1300</v>
      </c>
      <c r="M68" s="230">
        <f>②PDF!K50</f>
        <v>0</v>
      </c>
      <c r="N68" s="226">
        <f>②PDF!L50</f>
        <v>0</v>
      </c>
      <c r="O68" s="225">
        <f>②PDF!M50</f>
        <v>0</v>
      </c>
      <c r="P68" s="222">
        <f>②PDF!N50</f>
        <v>1200</v>
      </c>
      <c r="Q68" s="223" t="str">
        <f>②PDF!O50</f>
        <v>～</v>
      </c>
      <c r="R68" s="224">
        <f>②PDF!P50</f>
        <v>1300</v>
      </c>
      <c r="S68" s="222">
        <f>②PDF!Q50</f>
        <v>1200</v>
      </c>
      <c r="T68" s="223" t="str">
        <f>②PDF!R50</f>
        <v>～</v>
      </c>
      <c r="U68" s="224">
        <f>②PDF!S50</f>
        <v>1300</v>
      </c>
      <c r="V68" s="222">
        <f>②PDF!T50</f>
        <v>1230</v>
      </c>
      <c r="W68" s="223" t="str">
        <f>②PDF!U50</f>
        <v>～</v>
      </c>
      <c r="X68" s="224">
        <f>②PDF!V50</f>
        <v>1330</v>
      </c>
      <c r="Y68" s="230">
        <f>②PDF!W50</f>
        <v>0</v>
      </c>
      <c r="Z68" s="226">
        <f>②PDF!X50</f>
        <v>0</v>
      </c>
      <c r="AA68" s="225">
        <f>②PDF!Y50</f>
        <v>0</v>
      </c>
      <c r="AB68" s="213"/>
      <c r="AC68" s="213"/>
      <c r="AD68" s="213"/>
      <c r="AE68" s="213"/>
      <c r="AF68" s="213"/>
      <c r="AG68" s="213"/>
      <c r="AH68" s="213"/>
      <c r="AI68" s="213"/>
      <c r="AJ68" s="213"/>
      <c r="AK68" s="213"/>
      <c r="AL68" s="213"/>
      <c r="AM68" s="213"/>
      <c r="AN68" s="213"/>
      <c r="AO68" s="213"/>
      <c r="AP68" s="213"/>
      <c r="AQ68" s="213"/>
    </row>
    <row r="69" spans="1:43" ht="18.75" customHeight="1">
      <c r="A69" s="213"/>
      <c r="B69" s="647"/>
      <c r="C69" s="698" t="s">
        <v>260</v>
      </c>
      <c r="D69" s="692" t="e">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f>
        <v>#N/A</v>
      </c>
      <c r="E69" s="646"/>
      <c r="F69" s="612"/>
      <c r="G69" s="692"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f>
        <v>Stretch＆Conditioning🔰</v>
      </c>
      <c r="H69" s="646"/>
      <c r="I69" s="612"/>
      <c r="J69" s="692"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f>
        <v>Waist🔰</v>
      </c>
      <c r="K69" s="646"/>
      <c r="L69" s="612"/>
      <c r="M69" s="692" t="e">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f>
        <v>#N/A</v>
      </c>
      <c r="N69" s="646"/>
      <c r="O69" s="612"/>
      <c r="P69" s="692" t="str">
        <f>IFERROR(VLOOKUP(①ひな形!S32,①ひな形!$G$18:$I$26,2,FALSE),
IFERROR(VLOOKUP(①ひな形!S32,①ひな形!$K$18:$M$26,2,FALSE),
IFERROR(VLOOKUP(①ひな形!S32,①ひな形!$O$18:$Q$26,2,FALSE),
IFERROR(VLOOKUP(①ひな形!S32,①ひな形!$S$18:$U$26,2,FALSE),
IFERROR(VLOOKUP(①ひな形!S32,①ひな形!$W$18:$Y$26,2,FALSE),
IFERROR(VLOOKUP(①ひな形!S32,①ひな形!$AA$18:$AC$26,2,FALSE),
VLOOKUP(①ひな形!S32,①ひな形!$AE$18:$AG$25,2,FALSE)))))))</f>
        <v>Hip＆Leg🔰</v>
      </c>
      <c r="Q69" s="646"/>
      <c r="R69" s="612"/>
      <c r="S69" s="692"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f>
        <v>Waist🔰</v>
      </c>
      <c r="T69" s="646"/>
      <c r="U69" s="612"/>
      <c r="V69" s="692"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f>
        <v>Hip＆Leg🔰</v>
      </c>
      <c r="W69" s="646"/>
      <c r="X69" s="612"/>
      <c r="Y69" s="692" t="e">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f>
        <v>#N/A</v>
      </c>
      <c r="Z69" s="646"/>
      <c r="AA69" s="612"/>
      <c r="AB69" s="213"/>
      <c r="AC69" s="213"/>
      <c r="AD69" s="213"/>
      <c r="AE69" s="213"/>
      <c r="AF69" s="213"/>
      <c r="AG69" s="213"/>
      <c r="AH69" s="213"/>
      <c r="AI69" s="213"/>
      <c r="AJ69" s="213"/>
      <c r="AK69" s="213"/>
      <c r="AL69" s="213"/>
      <c r="AM69" s="213"/>
      <c r="AN69" s="213"/>
      <c r="AO69" s="213"/>
      <c r="AP69" s="213"/>
      <c r="AQ69" s="213"/>
    </row>
    <row r="70" spans="1:43" ht="18.75" customHeight="1">
      <c r="A70" s="213"/>
      <c r="B70" s="647"/>
      <c r="C70" s="696"/>
      <c r="D70" s="649"/>
      <c r="E70" s="650"/>
      <c r="F70" s="651"/>
      <c r="G70" s="649"/>
      <c r="H70" s="650"/>
      <c r="I70" s="651"/>
      <c r="J70" s="649"/>
      <c r="K70" s="650"/>
      <c r="L70" s="651"/>
      <c r="M70" s="649"/>
      <c r="N70" s="650"/>
      <c r="O70" s="651"/>
      <c r="P70" s="649"/>
      <c r="Q70" s="650"/>
      <c r="R70" s="651"/>
      <c r="S70" s="649"/>
      <c r="T70" s="650"/>
      <c r="U70" s="651"/>
      <c r="V70" s="649"/>
      <c r="W70" s="650"/>
      <c r="X70" s="651"/>
      <c r="Y70" s="649"/>
      <c r="Z70" s="650"/>
      <c r="AA70" s="651"/>
      <c r="AB70" s="213"/>
      <c r="AC70" s="213"/>
      <c r="AD70" s="213"/>
      <c r="AE70" s="213"/>
      <c r="AF70" s="213"/>
      <c r="AG70" s="213"/>
      <c r="AH70" s="213"/>
      <c r="AI70" s="213"/>
      <c r="AJ70" s="213"/>
      <c r="AK70" s="213"/>
      <c r="AL70" s="213"/>
      <c r="AM70" s="213"/>
      <c r="AN70" s="213"/>
      <c r="AO70" s="213"/>
      <c r="AP70" s="213"/>
      <c r="AQ70" s="213"/>
    </row>
    <row r="71" spans="1:43" ht="15">
      <c r="A71" s="213"/>
      <c r="B71" s="647"/>
      <c r="C71" s="227" t="s">
        <v>220</v>
      </c>
      <c r="D71" s="691" t="e">
        <f>IFERROR(VLOOKUP(①ひな形!O32,①ひな形!$G$18:$J$26,4,FALSE),
IFERROR(VLOOKUP(①ひな形!O32,①ひな形!$K$18:$N$26,4,FALSE),
IFERROR(VLOOKUP(①ひな形!O32,①ひな形!$O$18:$R$26,4,FALSE),
IFERROR(VLOOKUP(①ひな形!O32,①ひな形!$S$18:$V$26,4,FALSE),
IFERROR(VLOOKUP(①ひな形!O32,①ひな形!$W$18:$Z$26,4,FALSE),
IFERROR(VLOOKUP(①ひな形!O32,①ひな形!$AA$18:$AD$26,4,FALSE),
VLOOKUP(①ひな形!O32,①ひな形!$AE$18:$AH$25,4,FALSE)))))))</f>
        <v>#N/A</v>
      </c>
      <c r="E71" s="625"/>
      <c r="F71" s="608"/>
      <c r="G71" s="691" t="str">
        <f>IFERROR(VLOOKUP(①ひな形!P32,①ひな形!$G$18:$J$26,4,FALSE),
IFERROR(VLOOKUP(①ひな形!P32,①ひな形!$K$18:$N$26,4,FALSE),
IFERROR(VLOOKUP(①ひな形!P32,①ひな形!$O$18:$R$26,4,FALSE),
IFERROR(VLOOKUP(①ひな形!P32,①ひな形!$S$18:$V$26,4,FALSE),
IFERROR(VLOOKUP(①ひな形!P32,①ひな形!$W$18:$Z$26,4,FALSE),
IFERROR(VLOOKUP(①ひな形!P32,①ひな形!$AA$18:$AD$26,4,FALSE),
VLOOKUP(①ひな形!P32,①ひな形!$AE$18:$AH$25,4,FALSE)))))))</f>
        <v>P00011</v>
      </c>
      <c r="H71" s="625"/>
      <c r="I71" s="608"/>
      <c r="J71" s="691" t="str">
        <f>IFERROR(VLOOKUP(①ひな形!Q32,①ひな形!$G$18:$J$26,4,FALSE),
IFERROR(VLOOKUP(①ひな形!Q32,①ひな形!$K$18:$N$26,4,FALSE),
IFERROR(VLOOKUP(①ひな形!Q32,①ひな形!$O$18:$R$26,4,FALSE),
IFERROR(VLOOKUP(①ひな形!Q32,①ひな形!$S$18:$V$26,4,FALSE),
IFERROR(VLOOKUP(①ひな形!Q32,①ひな形!$W$18:$Z$26,4,FALSE),
IFERROR(VLOOKUP(①ひな形!Q32,①ひな形!$AA$18:$AD$26,4,FALSE),
VLOOKUP(①ひな形!Q32,①ひな形!$AE$18:$AH$25,4,FALSE)))))))</f>
        <v>P00004</v>
      </c>
      <c r="K71" s="625"/>
      <c r="L71" s="608"/>
      <c r="M71" s="691" t="e">
        <f>IFERROR(VLOOKUP(①ひな形!R32,①ひな形!$G$18:$J$26,4,FALSE),
IFERROR(VLOOKUP(①ひな形!R32,①ひな形!$K$18:$N$26,4,FALSE),
IFERROR(VLOOKUP(①ひな形!R32,①ひな形!$O$18:$R$26,4,FALSE),
IFERROR(VLOOKUP(①ひな形!R32,①ひな形!$S$18:$V$26,4,FALSE),
IFERROR(VLOOKUP(①ひな形!R32,①ひな形!$W$18:$Z$26,4,FALSE),
IFERROR(VLOOKUP(①ひな形!R32,①ひな形!$AA$18:$AD$26,4,FALSE),
VLOOKUP(①ひな形!R32,①ひな形!$AE$18:$AH$25,4,FALSE)))))))</f>
        <v>#N/A</v>
      </c>
      <c r="N71" s="625"/>
      <c r="O71" s="608"/>
      <c r="P71" s="691" t="str">
        <f>IFERROR(VLOOKUP(①ひな形!S32,①ひな形!$G$18:$J$26,4,FALSE),
IFERROR(VLOOKUP(①ひな形!S32,①ひな形!$K$18:$N$26,4,FALSE),
IFERROR(VLOOKUP(①ひな形!S32,①ひな形!$O$18:$R$26,4,FALSE),
IFERROR(VLOOKUP(①ひな形!S32,①ひな形!$S$18:$V$26,4,FALSE),
IFERROR(VLOOKUP(①ひな形!S32,①ひな形!$W$18:$Z$26,4,FALSE),
IFERROR(VLOOKUP(①ひな形!S32,①ひな形!$AA$18:$AD$26,4,FALSE),
VLOOKUP(①ひな形!S32,①ひな形!$AE$18:$AH$25,4,FALSE)))))))</f>
        <v>P00007</v>
      </c>
      <c r="Q71" s="625"/>
      <c r="R71" s="608"/>
      <c r="S71" s="691" t="str">
        <f>IFERROR(VLOOKUP(①ひな形!T32,①ひな形!$G$18:$J$26,4,FALSE),
IFERROR(VLOOKUP(①ひな形!T32,①ひな形!$K$18:$N$26,4,FALSE),
IFERROR(VLOOKUP(①ひな形!T32,①ひな形!$O$18:$R$26,4,FALSE),
IFERROR(VLOOKUP(①ひな形!T32,①ひな形!$S$18:$V$26,4,FALSE),
IFERROR(VLOOKUP(①ひな形!T32,①ひな形!$W$18:$Z$26,4,FALSE),
IFERROR(VLOOKUP(①ひな形!T32,①ひな形!$AA$18:$AD$26,4,FALSE),
VLOOKUP(①ひな形!T32,①ひな形!$AE$18:$AH$25,4,FALSE)))))))</f>
        <v>P00004</v>
      </c>
      <c r="T71" s="625"/>
      <c r="U71" s="608"/>
      <c r="V71" s="691" t="str">
        <f>IFERROR(VLOOKUP(①ひな形!U32,①ひな形!$G$18:$J$26,4,FALSE),
IFERROR(VLOOKUP(①ひな形!U32,①ひな形!$K$18:$N$26,4,FALSE),
IFERROR(VLOOKUP(①ひな形!U32,①ひな形!$O$18:$R$26,4,FALSE),
IFERROR(VLOOKUP(①ひな形!U32,①ひな形!$S$18:$V$26,4,FALSE),
IFERROR(VLOOKUP(①ひな形!U32,①ひな形!$W$18:$Z$26,4,FALSE),
IFERROR(VLOOKUP(①ひな形!U32,①ひな形!$AA$18:$AD$26,4,FALSE),
VLOOKUP(①ひな形!U32,①ひな形!$AE$18:$AH$25,4,FALSE)))))))</f>
        <v>P00007</v>
      </c>
      <c r="W71" s="625"/>
      <c r="X71" s="608"/>
      <c r="Y71" s="691" t="e">
        <f>IFERROR(VLOOKUP(①ひな形!V32,①ひな形!$G$18:$J$26,4,FALSE),
IFERROR(VLOOKUP(①ひな形!V32,①ひな形!$K$18:$N$26,4,FALSE),
IFERROR(VLOOKUP(①ひな形!V32,①ひな形!$O$18:$R$26,4,FALSE),
IFERROR(VLOOKUP(①ひな形!V32,①ひな形!$S$18:$V$26,4,FALSE),
IFERROR(VLOOKUP(①ひな形!V32,①ひな形!$W$18:$Z$26,4,FALSE),
IFERROR(VLOOKUP(①ひな形!V32,①ひな形!$AA$18:$AD$26,4,FALSE),
VLOOKUP(①ひな形!V32,①ひな形!$AE$18:$AH$25,4,FALSE)))))))</f>
        <v>#N/A</v>
      </c>
      <c r="Z71" s="625"/>
      <c r="AA71" s="608"/>
      <c r="AB71" s="213"/>
      <c r="AC71" s="213"/>
      <c r="AD71" s="213"/>
      <c r="AE71" s="213"/>
      <c r="AF71" s="213"/>
      <c r="AG71" s="213"/>
      <c r="AH71" s="213"/>
      <c r="AI71" s="213"/>
      <c r="AJ71" s="213"/>
      <c r="AK71" s="213"/>
      <c r="AL71" s="213"/>
      <c r="AM71" s="213"/>
      <c r="AN71" s="213"/>
      <c r="AO71" s="213"/>
      <c r="AP71" s="213"/>
      <c r="AQ71" s="213"/>
    </row>
    <row r="72" spans="1:43" ht="15">
      <c r="A72" s="213"/>
      <c r="B72" s="647"/>
      <c r="C72" s="228" t="s">
        <v>261</v>
      </c>
      <c r="D72" s="691">
        <f>①ひな形!O33</f>
        <v>0</v>
      </c>
      <c r="E72" s="625"/>
      <c r="F72" s="608"/>
      <c r="G72" s="693" t="str">
        <f>①ひな形!P33</f>
        <v>misaki.h</v>
      </c>
      <c r="H72" s="625"/>
      <c r="I72" s="608"/>
      <c r="J72" s="691" t="str">
        <f>①ひな形!Q33</f>
        <v>rena.H</v>
      </c>
      <c r="K72" s="625"/>
      <c r="L72" s="608"/>
      <c r="M72" s="691">
        <f>①ひな形!R33</f>
        <v>0</v>
      </c>
      <c r="N72" s="625"/>
      <c r="O72" s="608"/>
      <c r="P72" s="691" t="str">
        <f>①ひな形!S33</f>
        <v>rena.H</v>
      </c>
      <c r="Q72" s="625"/>
      <c r="R72" s="608"/>
      <c r="S72" s="693" t="str">
        <f>①ひな形!T33</f>
        <v>Nagi.k</v>
      </c>
      <c r="T72" s="625"/>
      <c r="U72" s="608"/>
      <c r="V72" s="693" t="str">
        <f>①ひな形!U33</f>
        <v>Rion.S</v>
      </c>
      <c r="W72" s="625"/>
      <c r="X72" s="608"/>
      <c r="Y72" s="691">
        <f>①ひな形!V33</f>
        <v>0</v>
      </c>
      <c r="Z72" s="625"/>
      <c r="AA72" s="608"/>
      <c r="AB72" s="213"/>
      <c r="AC72" s="213"/>
      <c r="AD72" s="213"/>
      <c r="AE72" s="213"/>
      <c r="AF72" s="213"/>
      <c r="AG72" s="213"/>
      <c r="AH72" s="213"/>
      <c r="AI72" s="213"/>
      <c r="AJ72" s="213"/>
      <c r="AK72" s="213"/>
      <c r="AL72" s="213"/>
      <c r="AM72" s="213"/>
      <c r="AN72" s="213"/>
      <c r="AO72" s="213"/>
      <c r="AP72" s="213"/>
      <c r="AQ72" s="213"/>
    </row>
    <row r="73" spans="1:43" ht="15">
      <c r="A73" s="213"/>
      <c r="B73" s="649"/>
      <c r="C73" s="231" t="s">
        <v>262</v>
      </c>
      <c r="D73" s="691" t="e">
        <f>VLOOKUP(D72,①ひな形!$C$4:$E$15,3,FALSE)</f>
        <v>#N/A</v>
      </c>
      <c r="E73" s="625"/>
      <c r="F73" s="608"/>
      <c r="G73" s="691">
        <f>VLOOKUP(G72,①ひな形!$C$4:$E$15,3,FALSE)</f>
        <v>1634</v>
      </c>
      <c r="H73" s="625"/>
      <c r="I73" s="608"/>
      <c r="J73" s="691">
        <f>VLOOKUP(J72,①ひな形!$C$4:$E$15,3,FALSE)</f>
        <v>1969</v>
      </c>
      <c r="K73" s="625"/>
      <c r="L73" s="608"/>
      <c r="M73" s="691" t="e">
        <f>VLOOKUP(M72,①ひな形!$C$4:$E$15,3,FALSE)</f>
        <v>#N/A</v>
      </c>
      <c r="N73" s="625"/>
      <c r="O73" s="608"/>
      <c r="P73" s="691">
        <f>VLOOKUP(P72,①ひな形!$C$4:$E$15,3,FALSE)</f>
        <v>1969</v>
      </c>
      <c r="Q73" s="625"/>
      <c r="R73" s="608"/>
      <c r="S73" s="691">
        <f>VLOOKUP(S72,①ひな形!$C$4:$E$15,3,FALSE)</f>
        <v>2265</v>
      </c>
      <c r="T73" s="625"/>
      <c r="U73" s="608"/>
      <c r="V73" s="691">
        <f>VLOOKUP(V72,①ひな形!$C$4:$E$15,3,FALSE)</f>
        <v>1981</v>
      </c>
      <c r="W73" s="625"/>
      <c r="X73" s="608"/>
      <c r="Y73" s="691" t="e">
        <f>VLOOKUP(Y72,①ひな形!$C$4:$E$15,3,FALSE)</f>
        <v>#N/A</v>
      </c>
      <c r="Z73" s="625"/>
      <c r="AA73" s="608"/>
      <c r="AB73" s="213"/>
      <c r="AC73" s="213"/>
      <c r="AD73" s="213"/>
      <c r="AE73" s="213"/>
      <c r="AF73" s="213"/>
      <c r="AG73" s="213"/>
      <c r="AH73" s="213"/>
      <c r="AI73" s="213"/>
      <c r="AJ73" s="213"/>
      <c r="AK73" s="213"/>
      <c r="AL73" s="213"/>
      <c r="AM73" s="213"/>
      <c r="AN73" s="213"/>
      <c r="AO73" s="213"/>
      <c r="AP73" s="213"/>
      <c r="AQ73" s="213"/>
    </row>
    <row r="74" spans="1:43" ht="16.2">
      <c r="A74" s="213"/>
      <c r="B74" s="695" t="s">
        <v>264</v>
      </c>
      <c r="C74" s="229" t="s">
        <v>259</v>
      </c>
      <c r="D74" s="230">
        <f>②PDF!B54</f>
        <v>0</v>
      </c>
      <c r="E74" s="226">
        <f>②PDF!C54</f>
        <v>0</v>
      </c>
      <c r="F74" s="225">
        <f>②PDF!D54</f>
        <v>0</v>
      </c>
      <c r="G74" s="222">
        <f>②PDF!E54</f>
        <v>1330</v>
      </c>
      <c r="H74" s="223" t="str">
        <f>②PDF!F54</f>
        <v>～</v>
      </c>
      <c r="I74" s="224">
        <f>②PDF!G54</f>
        <v>1430</v>
      </c>
      <c r="J74" s="222">
        <f>②PDF!H54</f>
        <v>1330</v>
      </c>
      <c r="K74" s="223" t="str">
        <f>②PDF!I54</f>
        <v>～</v>
      </c>
      <c r="L74" s="224">
        <f>②PDF!J54</f>
        <v>1430</v>
      </c>
      <c r="M74" s="230">
        <f>②PDF!K54</f>
        <v>0</v>
      </c>
      <c r="N74" s="226">
        <f>②PDF!L54</f>
        <v>0</v>
      </c>
      <c r="O74" s="225">
        <f>②PDF!M54</f>
        <v>0</v>
      </c>
      <c r="P74" s="222">
        <f>②PDF!N54</f>
        <v>1330</v>
      </c>
      <c r="Q74" s="223" t="str">
        <f>②PDF!O54</f>
        <v>～</v>
      </c>
      <c r="R74" s="224">
        <f>②PDF!P54</f>
        <v>1430</v>
      </c>
      <c r="S74" s="222">
        <f>②PDF!Q54</f>
        <v>1330</v>
      </c>
      <c r="T74" s="223" t="str">
        <f>②PDF!R54</f>
        <v>～</v>
      </c>
      <c r="U74" s="224">
        <f>②PDF!S54</f>
        <v>1430</v>
      </c>
      <c r="V74" s="222">
        <f>②PDF!T54</f>
        <v>1430</v>
      </c>
      <c r="W74" s="223" t="str">
        <f>②PDF!U54</f>
        <v>～</v>
      </c>
      <c r="X74" s="224">
        <f>②PDF!V54</f>
        <v>1530</v>
      </c>
      <c r="Y74" s="230">
        <f>②PDF!W54</f>
        <v>0</v>
      </c>
      <c r="Z74" s="226">
        <f>②PDF!X54</f>
        <v>0</v>
      </c>
      <c r="AA74" s="225">
        <f>②PDF!Y54</f>
        <v>0</v>
      </c>
      <c r="AB74" s="213"/>
      <c r="AC74" s="213"/>
      <c r="AD74" s="213"/>
      <c r="AE74" s="213"/>
      <c r="AF74" s="213"/>
      <c r="AG74" s="213"/>
      <c r="AH74" s="213"/>
      <c r="AI74" s="213"/>
      <c r="AJ74" s="213"/>
      <c r="AK74" s="213"/>
      <c r="AL74" s="213"/>
      <c r="AM74" s="213"/>
      <c r="AN74" s="213"/>
      <c r="AO74" s="213"/>
      <c r="AP74" s="213"/>
      <c r="AQ74" s="213"/>
    </row>
    <row r="75" spans="1:43" ht="18.75" customHeight="1">
      <c r="A75" s="213"/>
      <c r="B75" s="696"/>
      <c r="C75" s="698" t="s">
        <v>260</v>
      </c>
      <c r="D75" s="692" t="e">
        <f>IFERROR(VLOOKUP(①ひな形!O34,①ひな形!$G$18:$I$26,2,FALSE),
IFERROR(VLOOKUP(①ひな形!O34,①ひな形!$K$18:$M$26,2,FALSE),
IFERROR(VLOOKUP(①ひな形!O34,①ひな形!$O$18:$Q$26,2,FALSE),
IFERROR(VLOOKUP(①ひな形!O34,①ひな形!$S$18:$U$26,2,FALSE),
IFERROR(VLOOKUP(①ひな形!O34,①ひな形!$W$18:$Y$26,2,FALSE),
IFERROR(VLOOKUP(①ひな形!O34,①ひな形!$AA$18:$AC$26,2,FALSE),
VLOOKUP(①ひな形!O34,①ひな形!$AE$18:$AG$25,2,FALSE)))))))</f>
        <v>#N/A</v>
      </c>
      <c r="E75" s="646"/>
      <c r="F75" s="612"/>
      <c r="G75" s="692"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f>
        <v>Basic🔰</v>
      </c>
      <c r="H75" s="646"/>
      <c r="I75" s="612"/>
      <c r="J75" s="692"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f>
        <v>Stretch＆Conditioning🔰</v>
      </c>
      <c r="K75" s="646"/>
      <c r="L75" s="612"/>
      <c r="M75" s="692" t="e">
        <f>IFERROR(VLOOKUP(①ひな形!R34,①ひな形!$G$18:$I$26,2,FALSE),
IFERROR(VLOOKUP(①ひな形!R34,①ひな形!$K$18:$M$26,2,FALSE),
IFERROR(VLOOKUP(①ひな形!R34,①ひな形!$O$18:$Q$26,2,FALSE),
IFERROR(VLOOKUP(①ひな形!R34,①ひな形!$S$18:$U$26,2,FALSE),
IFERROR(VLOOKUP(①ひな形!R34,①ひな形!$W$18:$Y$26,2,FALSE),
IFERROR(VLOOKUP(①ひな形!R34,①ひな形!$AA$18:$AC$26,2,FALSE),
VLOOKUP(①ひな形!R34,①ひな形!$AE$18:$AG$25,2,FALSE)))))))</f>
        <v>#N/A</v>
      </c>
      <c r="N75" s="646"/>
      <c r="O75" s="612"/>
      <c r="P75" s="692" t="str">
        <f>IFERROR(VLOOKUP(①ひな形!S34,①ひな形!$G$18:$I$26,2,FALSE),
IFERROR(VLOOKUP(①ひな形!S34,①ひな形!$K$18:$M$26,2,FALSE),
IFERROR(VLOOKUP(①ひな形!S34,①ひな形!$O$18:$Q$26,2,FALSE),
IFERROR(VLOOKUP(①ひな形!S34,①ひな形!$S$18:$U$26,2,FALSE),
IFERROR(VLOOKUP(①ひな形!S34,①ひな形!$W$18:$Y$26,2,FALSE),
IFERROR(VLOOKUP(①ひな形!S34,①ひな形!$AA$18:$AC$26,2,FALSE),
VLOOKUP(①ひな形!S34,①ひな形!$AE$18:$AG$25,2,FALSE)))))))</f>
        <v>Pilates Cardio</v>
      </c>
      <c r="Q75" s="646"/>
      <c r="R75" s="612"/>
      <c r="S75" s="692"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f>
        <v>jump to burn</v>
      </c>
      <c r="T75" s="646"/>
      <c r="U75" s="612"/>
      <c r="V75" s="692"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f>
        <v>Basic🔰</v>
      </c>
      <c r="W75" s="646"/>
      <c r="X75" s="612"/>
      <c r="Y75" s="692" t="e">
        <f>IFERROR(VLOOKUP(①ひな形!V34,①ひな形!$G$18:$I$26,2,FALSE),
IFERROR(VLOOKUP(①ひな形!V34,①ひな形!$K$18:$M$26,2,FALSE),
IFERROR(VLOOKUP(①ひな形!V34,①ひな形!$O$18:$Q$26,2,FALSE),
IFERROR(VLOOKUP(①ひな形!V34,①ひな形!$S$18:$U$26,2,FALSE),
IFERROR(VLOOKUP(①ひな形!V34,①ひな形!$W$18:$Y$26,2,FALSE),
IFERROR(VLOOKUP(①ひな形!V34,①ひな形!$AA$18:$AC$26,2,FALSE),
VLOOKUP(①ひな形!V34,①ひな形!$AE$18:$AG$25,2,FALSE)))))))</f>
        <v>#N/A</v>
      </c>
      <c r="Z75" s="646"/>
      <c r="AA75" s="612"/>
      <c r="AB75" s="213"/>
      <c r="AC75" s="213"/>
      <c r="AD75" s="213"/>
      <c r="AE75" s="213"/>
      <c r="AF75" s="213"/>
      <c r="AG75" s="213"/>
      <c r="AH75" s="213"/>
      <c r="AI75" s="213"/>
      <c r="AJ75" s="213"/>
      <c r="AK75" s="213"/>
      <c r="AL75" s="213"/>
      <c r="AM75" s="213"/>
      <c r="AN75" s="213"/>
      <c r="AO75" s="213"/>
      <c r="AP75" s="213"/>
      <c r="AQ75" s="213"/>
    </row>
    <row r="76" spans="1:43" ht="18.75" customHeight="1">
      <c r="A76" s="213"/>
      <c r="B76" s="696"/>
      <c r="C76" s="696"/>
      <c r="D76" s="649"/>
      <c r="E76" s="650"/>
      <c r="F76" s="651"/>
      <c r="G76" s="649"/>
      <c r="H76" s="650"/>
      <c r="I76" s="651"/>
      <c r="J76" s="649"/>
      <c r="K76" s="650"/>
      <c r="L76" s="651"/>
      <c r="M76" s="649"/>
      <c r="N76" s="650"/>
      <c r="O76" s="651"/>
      <c r="P76" s="649"/>
      <c r="Q76" s="650"/>
      <c r="R76" s="651"/>
      <c r="S76" s="649"/>
      <c r="T76" s="650"/>
      <c r="U76" s="651"/>
      <c r="V76" s="649"/>
      <c r="W76" s="650"/>
      <c r="X76" s="651"/>
      <c r="Y76" s="649"/>
      <c r="Z76" s="650"/>
      <c r="AA76" s="651"/>
      <c r="AB76" s="213"/>
      <c r="AC76" s="213"/>
      <c r="AD76" s="213"/>
      <c r="AE76" s="213"/>
      <c r="AF76" s="213"/>
      <c r="AG76" s="213"/>
      <c r="AH76" s="213"/>
      <c r="AI76" s="213"/>
      <c r="AJ76" s="213"/>
      <c r="AK76" s="213"/>
      <c r="AL76" s="213"/>
      <c r="AM76" s="213"/>
      <c r="AN76" s="213"/>
      <c r="AO76" s="213"/>
      <c r="AP76" s="213"/>
      <c r="AQ76" s="213"/>
    </row>
    <row r="77" spans="1:43" ht="15">
      <c r="A77" s="213"/>
      <c r="B77" s="696"/>
      <c r="C77" s="227" t="s">
        <v>220</v>
      </c>
      <c r="D77" s="691" t="e">
        <f>IFERROR(VLOOKUP(①ひな形!O34,①ひな形!$G$18:$J$26,4,FALSE),
IFERROR(VLOOKUP(①ひな形!O34,①ひな形!$K$18:$N$26,4,FALSE),
IFERROR(VLOOKUP(①ひな形!O34,①ひな形!$O$18:$R$26,4,FALSE),
IFERROR(VLOOKUP(①ひな形!O34,①ひな形!$S$18:$V$26,4,FALSE),
IFERROR(VLOOKUP(①ひな形!O34,①ひな形!$W$18:$Z$26,4,FALSE),
IFERROR(VLOOKUP(①ひな形!O34,①ひな形!$AA$18:$AD$26,4,FALSE),
VLOOKUP(①ひな形!O34,①ひな形!$AE$18:$AH$25,4,FALSE)))))))</f>
        <v>#N/A</v>
      </c>
      <c r="E77" s="625"/>
      <c r="F77" s="608"/>
      <c r="G77" s="691" t="str">
        <f>IFERROR(VLOOKUP(①ひな形!P34,①ひな形!$G$18:$J$26,4,FALSE),
IFERROR(VLOOKUP(①ひな形!P34,①ひな形!$K$18:$N$26,4,FALSE),
IFERROR(VLOOKUP(①ひな形!P34,①ひな形!$O$18:$R$26,4,FALSE),
IFERROR(VLOOKUP(①ひな形!P34,①ひな形!$S$18:$V$26,4,FALSE),
IFERROR(VLOOKUP(①ひな形!P34,①ひな形!$W$18:$Z$26,4,FALSE),
IFERROR(VLOOKUP(①ひな形!P34,①ひな形!$AA$18:$AD$26,4,FALSE),
VLOOKUP(①ひな形!P34,①ひな形!$AE$18:$AH$25,4,FALSE)))))))</f>
        <v>P00002</v>
      </c>
      <c r="H77" s="625"/>
      <c r="I77" s="608"/>
      <c r="J77" s="691" t="str">
        <f>IFERROR(VLOOKUP(①ひな形!Q34,①ひな形!$G$18:$J$26,4,FALSE),
IFERROR(VLOOKUP(①ひな形!Q34,①ひな形!$K$18:$N$26,4,FALSE),
IFERROR(VLOOKUP(①ひな形!Q34,①ひな形!$O$18:$R$26,4,FALSE),
IFERROR(VLOOKUP(①ひな形!Q34,①ひな形!$S$18:$V$26,4,FALSE),
IFERROR(VLOOKUP(①ひな形!Q34,①ひな形!$W$18:$Z$26,4,FALSE),
IFERROR(VLOOKUP(①ひな形!Q34,①ひな形!$AA$18:$AD$26,4,FALSE),
VLOOKUP(①ひな形!Q34,①ひな形!$AE$18:$AH$25,4,FALSE)))))))</f>
        <v>P00011</v>
      </c>
      <c r="K77" s="625"/>
      <c r="L77" s="608"/>
      <c r="M77" s="691" t="e">
        <f>IFERROR(VLOOKUP(①ひな形!R34,①ひな形!$G$18:$J$26,4,FALSE),
IFERROR(VLOOKUP(①ひな形!R34,①ひな形!$K$18:$N$26,4,FALSE),
IFERROR(VLOOKUP(①ひな形!R34,①ひな形!$O$18:$R$26,4,FALSE),
IFERROR(VLOOKUP(①ひな形!R34,①ひな形!$S$18:$V$26,4,FALSE),
IFERROR(VLOOKUP(①ひな形!R34,①ひな形!$W$18:$Z$26,4,FALSE),
IFERROR(VLOOKUP(①ひな形!R34,①ひな形!$AA$18:$AD$26,4,FALSE),
VLOOKUP(①ひな形!R34,①ひな形!$AE$18:$AH$25,4,FALSE)))))))</f>
        <v>#N/A</v>
      </c>
      <c r="N77" s="625"/>
      <c r="O77" s="608"/>
      <c r="P77" s="691" t="str">
        <f>IFERROR(VLOOKUP(①ひな形!S34,①ひな形!$G$18:$J$26,4,FALSE),
IFERROR(VLOOKUP(①ひな形!S34,①ひな形!$K$18:$N$26,4,FALSE),
IFERROR(VLOOKUP(①ひな形!S34,①ひな形!$O$18:$R$26,4,FALSE),
IFERROR(VLOOKUP(①ひな形!S34,①ひな形!$S$18:$V$26,4,FALSE),
IFERROR(VLOOKUP(①ひな形!S34,①ひな形!$W$18:$Z$26,4,FALSE),
IFERROR(VLOOKUP(①ひな形!S34,①ひな形!$AA$18:$AD$26,4,FALSE),
VLOOKUP(①ひな形!S34,①ひな形!$AE$18:$AH$25,4,FALSE)))))))</f>
        <v>P00034</v>
      </c>
      <c r="Q77" s="625"/>
      <c r="R77" s="608"/>
      <c r="S77" s="691" t="str">
        <f>IFERROR(VLOOKUP(①ひな形!T34,①ひな形!$G$18:$J$26,4,FALSE),
IFERROR(VLOOKUP(①ひな形!T34,①ひな形!$K$18:$N$26,4,FALSE),
IFERROR(VLOOKUP(①ひな形!T34,①ひな形!$O$18:$R$26,4,FALSE),
IFERROR(VLOOKUP(①ひな形!T34,①ひな形!$S$18:$V$26,4,FALSE),
IFERROR(VLOOKUP(①ひな形!T34,①ひな形!$W$18:$Z$26,4,FALSE),
IFERROR(VLOOKUP(①ひな形!T34,①ひな形!$AA$18:$AD$26,4,FALSE),
VLOOKUP(①ひな形!T34,①ひな形!$AE$18:$AH$25,4,FALSE)))))))</f>
        <v>P00022</v>
      </c>
      <c r="T77" s="625"/>
      <c r="U77" s="608"/>
      <c r="V77" s="691" t="str">
        <f>IFERROR(VLOOKUP(①ひな形!U34,①ひな形!$G$18:$J$26,4,FALSE),
IFERROR(VLOOKUP(①ひな形!U34,①ひな形!$K$18:$N$26,4,FALSE),
IFERROR(VLOOKUP(①ひな形!U34,①ひな形!$O$18:$R$26,4,FALSE),
IFERROR(VLOOKUP(①ひな形!U34,①ひな形!$S$18:$V$26,4,FALSE),
IFERROR(VLOOKUP(①ひな形!U34,①ひな形!$W$18:$Z$26,4,FALSE),
IFERROR(VLOOKUP(①ひな形!U34,①ひな形!$AA$18:$AD$26,4,FALSE),
VLOOKUP(①ひな形!U34,①ひな形!$AE$18:$AH$25,4,FALSE)))))))</f>
        <v>P00001</v>
      </c>
      <c r="W77" s="625"/>
      <c r="X77" s="608"/>
      <c r="Y77" s="691" t="e">
        <f>IFERROR(VLOOKUP(①ひな形!V34,①ひな形!$G$18:$J$26,4,FALSE),
IFERROR(VLOOKUP(①ひな形!V34,①ひな形!$K$18:$N$26,4,FALSE),
IFERROR(VLOOKUP(①ひな形!V34,①ひな形!$O$18:$R$26,4,FALSE),
IFERROR(VLOOKUP(①ひな形!V34,①ひな形!$S$18:$V$26,4,FALSE),
IFERROR(VLOOKUP(①ひな形!V34,①ひな形!$W$18:$Z$26,4,FALSE),
IFERROR(VLOOKUP(①ひな形!V34,①ひな形!$AA$18:$AD$26,4,FALSE),
VLOOKUP(①ひな形!V34,①ひな形!$AE$18:$AH$25,4,FALSE)))))))</f>
        <v>#N/A</v>
      </c>
      <c r="Z77" s="625"/>
      <c r="AA77" s="608"/>
      <c r="AB77" s="213"/>
      <c r="AC77" s="213"/>
      <c r="AD77" s="213"/>
      <c r="AE77" s="213"/>
      <c r="AF77" s="213"/>
      <c r="AG77" s="213"/>
      <c r="AH77" s="213"/>
      <c r="AI77" s="213"/>
      <c r="AJ77" s="213"/>
      <c r="AK77" s="213"/>
      <c r="AL77" s="213"/>
      <c r="AM77" s="213"/>
      <c r="AN77" s="213"/>
      <c r="AO77" s="213"/>
      <c r="AP77" s="213"/>
      <c r="AQ77" s="213"/>
    </row>
    <row r="78" spans="1:43" ht="15">
      <c r="A78" s="213"/>
      <c r="B78" s="696"/>
      <c r="C78" s="228" t="s">
        <v>261</v>
      </c>
      <c r="D78" s="691">
        <f>①ひな形!O35</f>
        <v>0</v>
      </c>
      <c r="E78" s="625"/>
      <c r="F78" s="608"/>
      <c r="G78" s="693" t="str">
        <f>①ひな形!P35</f>
        <v>misaki.h</v>
      </c>
      <c r="H78" s="625"/>
      <c r="I78" s="608"/>
      <c r="J78" s="693" t="str">
        <f>①ひな形!Q35</f>
        <v>misaki.h</v>
      </c>
      <c r="K78" s="625"/>
      <c r="L78" s="608"/>
      <c r="M78" s="691">
        <f>①ひな形!R35</f>
        <v>0</v>
      </c>
      <c r="N78" s="625"/>
      <c r="O78" s="608"/>
      <c r="P78" s="693" t="str">
        <f>①ひな形!S35</f>
        <v>Rion.S</v>
      </c>
      <c r="Q78" s="625"/>
      <c r="R78" s="608"/>
      <c r="S78" s="693" t="str">
        <f>①ひな形!T35</f>
        <v>Rion.S</v>
      </c>
      <c r="T78" s="625"/>
      <c r="U78" s="608"/>
      <c r="V78" s="693" t="str">
        <f>①ひな形!U35</f>
        <v>Rion.S</v>
      </c>
      <c r="W78" s="625"/>
      <c r="X78" s="608"/>
      <c r="Y78" s="691">
        <f>①ひな形!V35</f>
        <v>0</v>
      </c>
      <c r="Z78" s="625"/>
      <c r="AA78" s="608"/>
      <c r="AB78" s="213"/>
      <c r="AC78" s="213"/>
      <c r="AD78" s="213"/>
      <c r="AE78" s="213"/>
      <c r="AF78" s="213"/>
      <c r="AG78" s="213"/>
      <c r="AH78" s="213"/>
      <c r="AI78" s="213"/>
      <c r="AJ78" s="213"/>
      <c r="AK78" s="213"/>
      <c r="AL78" s="213"/>
      <c r="AM78" s="213"/>
      <c r="AN78" s="213"/>
      <c r="AO78" s="213"/>
      <c r="AP78" s="213"/>
      <c r="AQ78" s="213"/>
    </row>
    <row r="79" spans="1:43" ht="15">
      <c r="A79" s="213"/>
      <c r="B79" s="697"/>
      <c r="C79" s="231" t="s">
        <v>262</v>
      </c>
      <c r="D79" s="691" t="e">
        <f>VLOOKUP(D78,①ひな形!$C$4:$E$15,3,FALSE)</f>
        <v>#N/A</v>
      </c>
      <c r="E79" s="625"/>
      <c r="F79" s="608"/>
      <c r="G79" s="691">
        <f>VLOOKUP(G78,①ひな形!$C$4:$E$15,3,FALSE)</f>
        <v>1634</v>
      </c>
      <c r="H79" s="625"/>
      <c r="I79" s="608"/>
      <c r="J79" s="691">
        <f>VLOOKUP(J78,①ひな形!$C$4:$E$15,3,FALSE)</f>
        <v>1634</v>
      </c>
      <c r="K79" s="625"/>
      <c r="L79" s="608"/>
      <c r="M79" s="691" t="e">
        <f>VLOOKUP(M78,①ひな形!$C$4:$E$15,3,FALSE)</f>
        <v>#N/A</v>
      </c>
      <c r="N79" s="625"/>
      <c r="O79" s="608"/>
      <c r="P79" s="691">
        <f>VLOOKUP(P78,①ひな形!$C$4:$E$15,3,FALSE)</f>
        <v>1981</v>
      </c>
      <c r="Q79" s="625"/>
      <c r="R79" s="608"/>
      <c r="S79" s="691">
        <f>VLOOKUP(S78,①ひな形!$C$4:$E$15,3,FALSE)</f>
        <v>1981</v>
      </c>
      <c r="T79" s="625"/>
      <c r="U79" s="608"/>
      <c r="V79" s="691">
        <f>VLOOKUP(V78,①ひな形!$C$4:$E$15,3,FALSE)</f>
        <v>1981</v>
      </c>
      <c r="W79" s="625"/>
      <c r="X79" s="608"/>
      <c r="Y79" s="691" t="e">
        <f>VLOOKUP(Y78,①ひな形!$C$4:$E$15,3,FALSE)</f>
        <v>#N/A</v>
      </c>
      <c r="Z79" s="625"/>
      <c r="AA79" s="608"/>
      <c r="AB79" s="213"/>
      <c r="AC79" s="213"/>
      <c r="AD79" s="213"/>
      <c r="AE79" s="213"/>
      <c r="AF79" s="213"/>
      <c r="AG79" s="213"/>
      <c r="AH79" s="213"/>
      <c r="AI79" s="213"/>
      <c r="AJ79" s="213"/>
      <c r="AK79" s="213"/>
      <c r="AL79" s="213"/>
      <c r="AM79" s="213"/>
      <c r="AN79" s="213"/>
      <c r="AO79" s="213"/>
      <c r="AP79" s="213"/>
      <c r="AQ79" s="213"/>
    </row>
    <row r="80" spans="1:43" ht="16.2">
      <c r="A80" s="213"/>
      <c r="B80" s="695" t="s">
        <v>265</v>
      </c>
      <c r="C80" s="229" t="s">
        <v>259</v>
      </c>
      <c r="D80" s="230">
        <f>②PDF!B58</f>
        <v>0</v>
      </c>
      <c r="E80" s="226">
        <f>②PDF!C58</f>
        <v>0</v>
      </c>
      <c r="F80" s="225">
        <f>②PDF!D58</f>
        <v>0</v>
      </c>
      <c r="G80" s="222" t="str">
        <f>②PDF!E58</f>
        <v>close</v>
      </c>
      <c r="H80" s="226">
        <f>②PDF!F58</f>
        <v>0</v>
      </c>
      <c r="I80" s="225">
        <f>②PDF!G58</f>
        <v>0</v>
      </c>
      <c r="J80" s="222">
        <f>②PDF!H58</f>
        <v>1500</v>
      </c>
      <c r="K80" s="223" t="str">
        <f>②PDF!I58</f>
        <v>～</v>
      </c>
      <c r="L80" s="224">
        <f>②PDF!J58</f>
        <v>1600</v>
      </c>
      <c r="M80" s="230">
        <f>②PDF!K58</f>
        <v>0</v>
      </c>
      <c r="N80" s="226">
        <f>②PDF!L58</f>
        <v>0</v>
      </c>
      <c r="O80" s="225">
        <f>②PDF!M58</f>
        <v>0</v>
      </c>
      <c r="P80" s="222" t="str">
        <f>②PDF!N58</f>
        <v>close</v>
      </c>
      <c r="Q80" s="226">
        <f>②PDF!O58</f>
        <v>0</v>
      </c>
      <c r="R80" s="225">
        <f>②PDF!P58</f>
        <v>0</v>
      </c>
      <c r="S80" s="222">
        <f>②PDF!Q58</f>
        <v>1500</v>
      </c>
      <c r="T80" s="223" t="str">
        <f>②PDF!R58</f>
        <v>～</v>
      </c>
      <c r="U80" s="224">
        <f>②PDF!S58</f>
        <v>1600</v>
      </c>
      <c r="V80" s="222">
        <f>②PDF!T58</f>
        <v>1630</v>
      </c>
      <c r="W80" s="223" t="str">
        <f>②PDF!U58</f>
        <v>～</v>
      </c>
      <c r="X80" s="224">
        <f>②PDF!V58</f>
        <v>1730</v>
      </c>
      <c r="Y80" s="230">
        <f>②PDF!W58</f>
        <v>0</v>
      </c>
      <c r="Z80" s="226">
        <f>②PDF!X58</f>
        <v>0</v>
      </c>
      <c r="AA80" s="225">
        <f>②PDF!Y58</f>
        <v>0</v>
      </c>
      <c r="AB80" s="213"/>
      <c r="AC80" s="213"/>
      <c r="AD80" s="213"/>
      <c r="AE80" s="213"/>
      <c r="AF80" s="213"/>
      <c r="AG80" s="213"/>
      <c r="AH80" s="213"/>
      <c r="AI80" s="213"/>
      <c r="AJ80" s="213"/>
      <c r="AK80" s="213"/>
      <c r="AL80" s="213"/>
      <c r="AM80" s="213"/>
      <c r="AN80" s="213"/>
      <c r="AO80" s="213"/>
      <c r="AP80" s="213"/>
      <c r="AQ80" s="213"/>
    </row>
    <row r="81" spans="1:43" ht="18.75" customHeight="1">
      <c r="A81" s="213"/>
      <c r="B81" s="696"/>
      <c r="C81" s="698" t="s">
        <v>260</v>
      </c>
      <c r="D81" s="692" t="e">
        <f>IFERROR(VLOOKUP(①ひな形!O36,①ひな形!$G$18:$I$26,2,FALSE),
IFERROR(VLOOKUP(①ひな形!O36,①ひな形!$K$18:$M$26,2,FALSE),
IFERROR(VLOOKUP(①ひな形!O36,①ひな形!$O$18:$Q$26,2,FALSE),
IFERROR(VLOOKUP(①ひな形!O36,①ひな形!$S$18:$U$26,2,FALSE),
IFERROR(VLOOKUP(①ひな形!O36,①ひな形!$W$18:$Y$26,2,FALSE),
IFERROR(VLOOKUP(①ひな形!O36,①ひな形!$AA$18:$AC$26,2,FALSE),
VLOOKUP(①ひな形!O36,①ひな形!$AE$18:$AG$25,2,FALSE)))))))</f>
        <v>#N/A</v>
      </c>
      <c r="E81" s="646"/>
      <c r="F81" s="612"/>
      <c r="G81" s="692" t="e">
        <f>IFERROR(VLOOKUP(①ひな形!P36,①ひな形!$G$18:$I$26,2,FALSE),
IFERROR(VLOOKUP(①ひな形!P36,①ひな形!$K$18:$M$26,2,FALSE),
IFERROR(VLOOKUP(①ひな形!P36,①ひな形!$O$18:$Q$26,2,FALSE),
IFERROR(VLOOKUP(①ひな形!P36,①ひな形!$S$18:$U$26,2,FALSE),
IFERROR(VLOOKUP(①ひな形!P36,①ひな形!$W$18:$Y$26,2,FALSE),
IFERROR(VLOOKUP(①ひな形!P36,①ひな形!$AA$18:$AC$26,2,FALSE),
VLOOKUP(①ひな形!P36,①ひな形!$AE$18:$AG$25,2,FALSE)))))))</f>
        <v>#N/A</v>
      </c>
      <c r="H81" s="646"/>
      <c r="I81" s="612"/>
      <c r="J81" s="692"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f>
        <v>Pilates Cardio</v>
      </c>
      <c r="K81" s="646"/>
      <c r="L81" s="612"/>
      <c r="M81" s="692" t="e">
        <f>IFERROR(VLOOKUP(①ひな形!R36,①ひな形!$G$18:$I$26,2,FALSE),
IFERROR(VLOOKUP(①ひな形!R36,①ひな形!$K$18:$M$26,2,FALSE),
IFERROR(VLOOKUP(①ひな形!R36,①ひな形!$O$18:$Q$26,2,FALSE),
IFERROR(VLOOKUP(①ひな形!R36,①ひな形!$S$18:$U$26,2,FALSE),
IFERROR(VLOOKUP(①ひな形!R36,①ひな形!$W$18:$Y$26,2,FALSE),
IFERROR(VLOOKUP(①ひな形!R36,①ひな形!$AA$18:$AC$26,2,FALSE),
VLOOKUP(①ひな形!R36,①ひな形!$AE$18:$AG$25,2,FALSE)))))))</f>
        <v>#N/A</v>
      </c>
      <c r="N81" s="646"/>
      <c r="O81" s="612"/>
      <c r="P81" s="692" t="e">
        <f>IFERROR(VLOOKUP(①ひな形!S36,①ひな形!$G$18:$I$26,2,FALSE),
IFERROR(VLOOKUP(①ひな形!S36,①ひな形!$K$18:$M$26,2,FALSE),
IFERROR(VLOOKUP(①ひな形!S36,①ひな形!$O$18:$Q$26,2,FALSE),
IFERROR(VLOOKUP(①ひな形!S36,①ひな形!$S$18:$U$26,2,FALSE),
IFERROR(VLOOKUP(①ひな形!S36,①ひな形!$W$18:$Y$26,2,FALSE),
IFERROR(VLOOKUP(①ひな形!S36,①ひな形!$AA$18:$AC$26,2,FALSE),
VLOOKUP(①ひな形!S36,①ひな形!$AE$18:$AG$25,2,FALSE)))))))</f>
        <v>#N/A</v>
      </c>
      <c r="Q81" s="646"/>
      <c r="R81" s="612"/>
      <c r="S81" s="692" t="str">
        <f>IFERROR(VLOOKUP(①ひな形!T36,①ひな形!$G$18:$I$26,2,FALSE),
IFERROR(VLOOKUP(①ひな形!T36,①ひな形!$K$18:$M$26,2,FALSE),
IFERROR(VLOOKUP(①ひな形!T36,①ひな形!$O$18:$Q$26,2,FALSE),
IFERROR(VLOOKUP(①ひな形!T36,①ひな形!$S$18:$U$26,2,FALSE),
IFERROR(VLOOKUP(①ひな形!T36,①ひな形!$W$18:$Y$26,2,FALSE),
IFERROR(VLOOKUP(①ひな形!T36,①ひな形!$AA$18:$AC$26,2,FALSE),
VLOOKUP(①ひな形!T36,①ひな形!$AE$18:$AG$25,2,FALSE)))))))</f>
        <v>Back＆Arm🔰</v>
      </c>
      <c r="T81" s="646"/>
      <c r="U81" s="612"/>
      <c r="V81" s="692"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f>
        <v>Waist🔰</v>
      </c>
      <c r="W81" s="646"/>
      <c r="X81" s="612"/>
      <c r="Y81" s="692" t="e">
        <f>IFERROR(VLOOKUP(①ひな形!V36,①ひな形!$G$18:$I$26,2,FALSE),
IFERROR(VLOOKUP(①ひな形!V36,①ひな形!$K$18:$M$26,2,FALSE),
IFERROR(VLOOKUP(①ひな形!V36,①ひな形!$O$18:$Q$26,2,FALSE),
IFERROR(VLOOKUP(①ひな形!V36,①ひな形!$S$18:$U$26,2,FALSE),
IFERROR(VLOOKUP(①ひな形!V36,①ひな形!$W$18:$Y$26,2,FALSE),
IFERROR(VLOOKUP(①ひな形!V36,①ひな形!$AA$18:$AC$26,2,FALSE),
VLOOKUP(①ひな形!V36,①ひな形!$AE$18:$AG$25,2,FALSE)))))))</f>
        <v>#N/A</v>
      </c>
      <c r="Z81" s="646"/>
      <c r="AA81" s="612"/>
      <c r="AB81" s="213"/>
      <c r="AC81" s="213"/>
      <c r="AD81" s="213"/>
      <c r="AE81" s="213"/>
      <c r="AF81" s="213"/>
      <c r="AG81" s="213"/>
      <c r="AH81" s="213"/>
      <c r="AI81" s="213"/>
      <c r="AJ81" s="213"/>
      <c r="AK81" s="213"/>
      <c r="AL81" s="213"/>
      <c r="AM81" s="213"/>
      <c r="AN81" s="213"/>
      <c r="AO81" s="213"/>
      <c r="AP81" s="213"/>
      <c r="AQ81" s="213"/>
    </row>
    <row r="82" spans="1:43" ht="18.75" customHeight="1">
      <c r="A82" s="213"/>
      <c r="B82" s="696"/>
      <c r="C82" s="696"/>
      <c r="D82" s="649"/>
      <c r="E82" s="650"/>
      <c r="F82" s="651"/>
      <c r="G82" s="649"/>
      <c r="H82" s="650"/>
      <c r="I82" s="651"/>
      <c r="J82" s="649"/>
      <c r="K82" s="650"/>
      <c r="L82" s="651"/>
      <c r="M82" s="649"/>
      <c r="N82" s="650"/>
      <c r="O82" s="651"/>
      <c r="P82" s="649"/>
      <c r="Q82" s="650"/>
      <c r="R82" s="651"/>
      <c r="S82" s="649"/>
      <c r="T82" s="650"/>
      <c r="U82" s="651"/>
      <c r="V82" s="649"/>
      <c r="W82" s="650"/>
      <c r="X82" s="651"/>
      <c r="Y82" s="649"/>
      <c r="Z82" s="650"/>
      <c r="AA82" s="651"/>
      <c r="AB82" s="213"/>
      <c r="AC82" s="213"/>
      <c r="AD82" s="213"/>
      <c r="AE82" s="213"/>
      <c r="AF82" s="213"/>
      <c r="AG82" s="213"/>
      <c r="AH82" s="213"/>
      <c r="AI82" s="213"/>
      <c r="AJ82" s="213"/>
      <c r="AK82" s="213"/>
      <c r="AL82" s="213"/>
      <c r="AM82" s="213"/>
      <c r="AN82" s="213"/>
      <c r="AO82" s="213"/>
      <c r="AP82" s="213"/>
      <c r="AQ82" s="213"/>
    </row>
    <row r="83" spans="1:43" ht="15">
      <c r="A83" s="213"/>
      <c r="B83" s="696"/>
      <c r="C83" s="227" t="s">
        <v>220</v>
      </c>
      <c r="D83" s="691" t="e">
        <f>IFERROR(VLOOKUP(①ひな形!O36,①ひな形!$G$18:$J$26,4,FALSE),
IFERROR(VLOOKUP(①ひな形!O36,①ひな形!$K$18:$N$26,4,FALSE),
IFERROR(VLOOKUP(①ひな形!O36,①ひな形!$O$18:$R$26,4,FALSE),
IFERROR(VLOOKUP(①ひな形!O36,①ひな形!$S$18:$V$26,4,FALSE),
IFERROR(VLOOKUP(①ひな形!O36,①ひな形!$W$18:$Z$26,4,FALSE),
IFERROR(VLOOKUP(①ひな形!O36,①ひな形!$AA$18:$AD$26,4,FALSE),
VLOOKUP(①ひな形!O36,①ひな形!$AE$18:$AH$25,4,FALSE)))))))</f>
        <v>#N/A</v>
      </c>
      <c r="E83" s="625"/>
      <c r="F83" s="608"/>
      <c r="G83" s="691" t="e">
        <f>IFERROR(VLOOKUP(①ひな形!P36,①ひな形!$G$18:$J$26,4,FALSE),
IFERROR(VLOOKUP(①ひな形!P36,①ひな形!$K$18:$N$26,4,FALSE),
IFERROR(VLOOKUP(①ひな形!P36,①ひな形!$O$18:$R$26,4,FALSE),
IFERROR(VLOOKUP(①ひな形!P36,①ひな形!$S$18:$V$26,4,FALSE),
IFERROR(VLOOKUP(①ひな形!P36,①ひな形!$W$18:$Z$26,4,FALSE),
IFERROR(VLOOKUP(①ひな形!P36,①ひな形!$AA$18:$AD$26,4,FALSE),
VLOOKUP(①ひな形!P36,①ひな形!$AE$18:$AH$25,4,FALSE)))))))</f>
        <v>#N/A</v>
      </c>
      <c r="H83" s="625"/>
      <c r="I83" s="608"/>
      <c r="J83" s="691" t="str">
        <f>IFERROR(VLOOKUP(①ひな形!Q36,①ひな形!$G$18:$J$26,4,FALSE),
IFERROR(VLOOKUP(①ひな形!Q36,①ひな形!$K$18:$N$26,4,FALSE),
IFERROR(VLOOKUP(①ひな形!Q36,①ひな形!$O$18:$R$26,4,FALSE),
IFERROR(VLOOKUP(①ひな形!Q36,①ひな形!$S$18:$V$26,4,FALSE),
IFERROR(VLOOKUP(①ひな形!Q36,①ひな形!$W$18:$Z$26,4,FALSE),
IFERROR(VLOOKUP(①ひな形!Q36,①ひな形!$AA$18:$AD$26,4,FALSE),
VLOOKUP(①ひな形!Q36,①ひな形!$AE$18:$AH$25,4,FALSE)))))))</f>
        <v>P00034</v>
      </c>
      <c r="K83" s="625"/>
      <c r="L83" s="608"/>
      <c r="M83" s="691" t="e">
        <f>IFERROR(VLOOKUP(①ひな形!R36,①ひな形!$G$18:$J$26,4,FALSE),
IFERROR(VLOOKUP(①ひな形!R36,①ひな形!$K$18:$N$26,4,FALSE),
IFERROR(VLOOKUP(①ひな形!R36,①ひな形!$O$18:$R$26,4,FALSE),
IFERROR(VLOOKUP(①ひな形!R36,①ひな形!$S$18:$V$26,4,FALSE),
IFERROR(VLOOKUP(①ひな形!R36,①ひな形!$W$18:$Z$26,4,FALSE),
IFERROR(VLOOKUP(①ひな形!R36,①ひな形!$AA$18:$AD$26,4,FALSE),
VLOOKUP(①ひな形!R36,①ひな形!$AE$18:$AH$25,4,FALSE)))))))</f>
        <v>#N/A</v>
      </c>
      <c r="N83" s="625"/>
      <c r="O83" s="608"/>
      <c r="P83" s="691" t="e">
        <f>IFERROR(VLOOKUP(①ひな形!S36,①ひな形!$G$18:$J$26,4,FALSE),
IFERROR(VLOOKUP(①ひな形!S36,①ひな形!$K$18:$N$26,4,FALSE),
IFERROR(VLOOKUP(①ひな形!S36,①ひな形!$O$18:$R$26,4,FALSE),
IFERROR(VLOOKUP(①ひな形!S36,①ひな形!$S$18:$V$26,4,FALSE),
IFERROR(VLOOKUP(①ひな形!S36,①ひな形!$W$18:$Z$26,4,FALSE),
IFERROR(VLOOKUP(①ひな形!S36,①ひな形!$AA$18:$AD$26,4,FALSE),
VLOOKUP(①ひな形!S36,①ひな形!$AE$18:$AH$25,4,FALSE)))))))</f>
        <v>#N/A</v>
      </c>
      <c r="Q83" s="625"/>
      <c r="R83" s="608"/>
      <c r="S83" s="691" t="str">
        <f>IFERROR(VLOOKUP(①ひな形!T36,①ひな形!$G$18:$J$26,4,FALSE),
IFERROR(VLOOKUP(①ひな形!T36,①ひな形!$K$18:$N$26,4,FALSE),
IFERROR(VLOOKUP(①ひな形!T36,①ひな形!$O$18:$R$26,4,FALSE),
IFERROR(VLOOKUP(①ひな形!T36,①ひな形!$S$18:$V$26,4,FALSE),
IFERROR(VLOOKUP(①ひな形!T36,①ひな形!$W$18:$Z$26,4,FALSE),
IFERROR(VLOOKUP(①ひな形!T36,①ひな形!$AA$18:$AD$26,4,FALSE),
VLOOKUP(①ひな形!T36,①ひな形!$AE$18:$AH$25,4,FALSE)))))))</f>
        <v>P00009</v>
      </c>
      <c r="T83" s="625"/>
      <c r="U83" s="608"/>
      <c r="V83" s="691" t="str">
        <f>IFERROR(VLOOKUP(①ひな形!U36,①ひな形!$G$18:$J$26,4,FALSE),
IFERROR(VLOOKUP(①ひな形!U36,①ひな形!$K$18:$N$26,4,FALSE),
IFERROR(VLOOKUP(①ひな形!U36,①ひな形!$O$18:$R$26,4,FALSE),
IFERROR(VLOOKUP(①ひな形!U36,①ひな形!$S$18:$V$26,4,FALSE),
IFERROR(VLOOKUP(①ひな形!U36,①ひな形!$W$18:$Z$26,4,FALSE),
IFERROR(VLOOKUP(①ひな形!U36,①ひな形!$AA$18:$AD$26,4,FALSE),
VLOOKUP(①ひな形!U36,①ひな形!$AE$18:$AH$25,4,FALSE)))))))</f>
        <v>P00004</v>
      </c>
      <c r="W83" s="625"/>
      <c r="X83" s="608"/>
      <c r="Y83" s="691" t="e">
        <f>IFERROR(VLOOKUP(①ひな形!V36,①ひな形!$G$18:$J$26,4,FALSE),
IFERROR(VLOOKUP(①ひな形!V36,①ひな形!$K$18:$N$26,4,FALSE),
IFERROR(VLOOKUP(①ひな形!V36,①ひな形!$O$18:$R$26,4,FALSE),
IFERROR(VLOOKUP(①ひな形!V36,①ひな形!$S$18:$V$26,4,FALSE),
IFERROR(VLOOKUP(①ひな形!V36,①ひな形!$W$18:$Z$26,4,FALSE),
IFERROR(VLOOKUP(①ひな形!V36,①ひな形!$AA$18:$AD$26,4,FALSE),
VLOOKUP(①ひな形!V36,①ひな形!$AE$18:$AH$25,4,FALSE)))))))</f>
        <v>#N/A</v>
      </c>
      <c r="Z83" s="625"/>
      <c r="AA83" s="608"/>
      <c r="AB83" s="213"/>
      <c r="AC83" s="213"/>
      <c r="AD83" s="213"/>
      <c r="AE83" s="213"/>
      <c r="AF83" s="213"/>
      <c r="AG83" s="213"/>
      <c r="AH83" s="213"/>
      <c r="AI83" s="213"/>
      <c r="AJ83" s="213"/>
      <c r="AK83" s="213"/>
      <c r="AL83" s="213"/>
      <c r="AM83" s="213"/>
      <c r="AN83" s="213"/>
      <c r="AO83" s="213"/>
      <c r="AP83" s="213"/>
      <c r="AQ83" s="213"/>
    </row>
    <row r="84" spans="1:43" ht="15">
      <c r="A84" s="213"/>
      <c r="B84" s="696"/>
      <c r="C84" s="228" t="s">
        <v>261</v>
      </c>
      <c r="D84" s="691">
        <f>①ひな形!O37</f>
        <v>0</v>
      </c>
      <c r="E84" s="625"/>
      <c r="F84" s="608"/>
      <c r="G84" s="691">
        <f>①ひな形!P37</f>
        <v>0</v>
      </c>
      <c r="H84" s="625"/>
      <c r="I84" s="608"/>
      <c r="J84" s="693" t="str">
        <f>①ひな形!Q37</f>
        <v>Rion.S</v>
      </c>
      <c r="K84" s="625"/>
      <c r="L84" s="608"/>
      <c r="M84" s="691">
        <f>①ひな形!R37</f>
        <v>0</v>
      </c>
      <c r="N84" s="625"/>
      <c r="O84" s="608"/>
      <c r="P84" s="691">
        <f>①ひな形!S37</f>
        <v>0</v>
      </c>
      <c r="Q84" s="625"/>
      <c r="R84" s="608"/>
      <c r="S84" s="693" t="str">
        <f>①ひな形!T37</f>
        <v>Nagi.k</v>
      </c>
      <c r="T84" s="625"/>
      <c r="U84" s="608"/>
      <c r="V84" s="693" t="str">
        <f>①ひな形!U37</f>
        <v>Nagi.k</v>
      </c>
      <c r="W84" s="625"/>
      <c r="X84" s="608"/>
      <c r="Y84" s="691">
        <f>①ひな形!V37</f>
        <v>0</v>
      </c>
      <c r="Z84" s="625"/>
      <c r="AA84" s="608"/>
      <c r="AB84" s="213"/>
      <c r="AC84" s="213"/>
      <c r="AD84" s="213"/>
      <c r="AE84" s="213"/>
      <c r="AF84" s="213"/>
      <c r="AG84" s="213"/>
      <c r="AH84" s="213"/>
      <c r="AI84" s="213"/>
      <c r="AJ84" s="213"/>
      <c r="AK84" s="213"/>
      <c r="AL84" s="213"/>
      <c r="AM84" s="213"/>
      <c r="AN84" s="213"/>
      <c r="AO84" s="213"/>
      <c r="AP84" s="213"/>
      <c r="AQ84" s="213"/>
    </row>
    <row r="85" spans="1:43" ht="15">
      <c r="A85" s="213"/>
      <c r="B85" s="697"/>
      <c r="C85" s="231" t="s">
        <v>262</v>
      </c>
      <c r="D85" s="691" t="e">
        <f>VLOOKUP(D84,①ひな形!$C$4:$E$15,3,FALSE)</f>
        <v>#N/A</v>
      </c>
      <c r="E85" s="625"/>
      <c r="F85" s="608"/>
      <c r="G85" s="691" t="e">
        <f>VLOOKUP(G84,①ひな形!$C$4:$E$15,3,FALSE)</f>
        <v>#N/A</v>
      </c>
      <c r="H85" s="625"/>
      <c r="I85" s="608"/>
      <c r="J85" s="691">
        <f>VLOOKUP(J84,①ひな形!$C$4:$E$15,3,FALSE)</f>
        <v>1981</v>
      </c>
      <c r="K85" s="625"/>
      <c r="L85" s="608"/>
      <c r="M85" s="691" t="e">
        <f>VLOOKUP(M84,①ひな形!$C$4:$E$15,3,FALSE)</f>
        <v>#N/A</v>
      </c>
      <c r="N85" s="625"/>
      <c r="O85" s="608"/>
      <c r="P85" s="691" t="e">
        <f>VLOOKUP(P84,①ひな形!$C$4:$E$15,3,FALSE)</f>
        <v>#N/A</v>
      </c>
      <c r="Q85" s="625"/>
      <c r="R85" s="608"/>
      <c r="S85" s="691">
        <f>VLOOKUP(S84,①ひな形!$C$4:$E$15,3,FALSE)</f>
        <v>2265</v>
      </c>
      <c r="T85" s="625"/>
      <c r="U85" s="608"/>
      <c r="V85" s="691">
        <f>VLOOKUP(V84,①ひな形!$C$4:$E$15,3,FALSE)</f>
        <v>2265</v>
      </c>
      <c r="W85" s="625"/>
      <c r="X85" s="608"/>
      <c r="Y85" s="691" t="e">
        <f>VLOOKUP(Y84,①ひな形!$C$4:$E$15,3,FALSE)</f>
        <v>#N/A</v>
      </c>
      <c r="Z85" s="625"/>
      <c r="AA85" s="608"/>
      <c r="AB85" s="213"/>
      <c r="AC85" s="213"/>
      <c r="AD85" s="213"/>
      <c r="AE85" s="213"/>
      <c r="AF85" s="213"/>
      <c r="AG85" s="213"/>
      <c r="AH85" s="213"/>
      <c r="AI85" s="213"/>
      <c r="AJ85" s="213"/>
      <c r="AK85" s="213"/>
      <c r="AL85" s="213"/>
      <c r="AM85" s="213"/>
      <c r="AN85" s="213"/>
      <c r="AO85" s="213"/>
      <c r="AP85" s="213"/>
      <c r="AQ85" s="213"/>
    </row>
    <row r="86" spans="1:43" ht="16.2">
      <c r="A86" s="213"/>
      <c r="B86" s="695" t="s">
        <v>266</v>
      </c>
      <c r="C86" s="229" t="s">
        <v>259</v>
      </c>
      <c r="D86" s="230">
        <f>②PDF!B62</f>
        <v>0</v>
      </c>
      <c r="E86" s="226">
        <f>②PDF!C62</f>
        <v>0</v>
      </c>
      <c r="F86" s="225">
        <f>②PDF!D62</f>
        <v>0</v>
      </c>
      <c r="G86" s="230">
        <f>②PDF!E62</f>
        <v>0</v>
      </c>
      <c r="H86" s="226">
        <f>②PDF!F62</f>
        <v>0</v>
      </c>
      <c r="I86" s="225">
        <f>②PDF!G62</f>
        <v>0</v>
      </c>
      <c r="J86" s="222" t="str">
        <f>②PDF!H62</f>
        <v>close</v>
      </c>
      <c r="K86" s="226">
        <f>②PDF!I62</f>
        <v>0</v>
      </c>
      <c r="L86" s="225">
        <f>②PDF!J62</f>
        <v>0</v>
      </c>
      <c r="M86" s="230">
        <f>②PDF!K62</f>
        <v>0</v>
      </c>
      <c r="N86" s="226">
        <f>②PDF!L62</f>
        <v>0</v>
      </c>
      <c r="O86" s="225">
        <f>②PDF!M62</f>
        <v>0</v>
      </c>
      <c r="P86" s="230">
        <f>②PDF!N62</f>
        <v>0</v>
      </c>
      <c r="Q86" s="226">
        <f>②PDF!O62</f>
        <v>0</v>
      </c>
      <c r="R86" s="225">
        <f>②PDF!P62</f>
        <v>0</v>
      </c>
      <c r="S86" s="222" t="str">
        <f>②PDF!Q62</f>
        <v>close</v>
      </c>
      <c r="T86" s="226">
        <f>②PDF!R62</f>
        <v>0</v>
      </c>
      <c r="U86" s="225">
        <f>②PDF!S62</f>
        <v>0</v>
      </c>
      <c r="V86" s="222" t="str">
        <f>②PDF!T62</f>
        <v>close</v>
      </c>
      <c r="W86" s="226">
        <f>②PDF!U62</f>
        <v>0</v>
      </c>
      <c r="X86" s="225">
        <f>②PDF!V62</f>
        <v>0</v>
      </c>
      <c r="Y86" s="230">
        <f>②PDF!W62</f>
        <v>0</v>
      </c>
      <c r="Z86" s="226">
        <f>②PDF!X62</f>
        <v>0</v>
      </c>
      <c r="AA86" s="225">
        <f>②PDF!Y62</f>
        <v>0</v>
      </c>
      <c r="AB86" s="213"/>
      <c r="AC86" s="213"/>
      <c r="AD86" s="213"/>
      <c r="AE86" s="213"/>
      <c r="AF86" s="213"/>
      <c r="AG86" s="213"/>
      <c r="AH86" s="213"/>
      <c r="AI86" s="213"/>
      <c r="AJ86" s="213"/>
      <c r="AK86" s="213"/>
      <c r="AL86" s="213"/>
      <c r="AM86" s="213"/>
      <c r="AN86" s="213"/>
      <c r="AO86" s="213"/>
      <c r="AP86" s="213"/>
      <c r="AQ86" s="213"/>
    </row>
    <row r="87" spans="1:43" ht="18.75" customHeight="1">
      <c r="A87" s="213"/>
      <c r="B87" s="696"/>
      <c r="C87" s="698" t="s">
        <v>260</v>
      </c>
      <c r="D87" s="692" t="e">
        <f>IFERROR(VLOOKUP(①ひな形!O38,①ひな形!$G$18:$I$26,2,FALSE),
IFERROR(VLOOKUP(①ひな形!O38,①ひな形!$K$18:$M$26,2,FALSE),
IFERROR(VLOOKUP(①ひな形!O38,①ひな形!$O$18:$Q$26,2,FALSE),
IFERROR(VLOOKUP(①ひな形!O38,①ひな形!$S$18:$U$26,2,FALSE),
IFERROR(VLOOKUP(①ひな形!O38,①ひな形!$W$18:$Y$26,2,FALSE),
IFERROR(VLOOKUP(①ひな形!O38,①ひな形!$AA$18:$AC$26,2,FALSE),
VLOOKUP(①ひな形!O38,①ひな形!$AE$18:$AG$25,2,FALSE)))))))</f>
        <v>#N/A</v>
      </c>
      <c r="E87" s="646"/>
      <c r="F87" s="612"/>
      <c r="G87" s="692" t="e">
        <f>IFERROR(VLOOKUP(①ひな形!P38,①ひな形!$G$18:$I$26,2,FALSE),
IFERROR(VLOOKUP(①ひな形!P38,①ひな形!$K$18:$M$26,2,FALSE),
IFERROR(VLOOKUP(①ひな形!P38,①ひな形!$O$18:$Q$26,2,FALSE),
IFERROR(VLOOKUP(①ひな形!P38,①ひな形!$S$18:$U$26,2,FALSE),
IFERROR(VLOOKUP(①ひな形!P38,①ひな形!$W$18:$Y$26,2,FALSE),
IFERROR(VLOOKUP(①ひな形!P38,①ひな形!$AA$18:$AC$26,2,FALSE),
VLOOKUP(①ひな形!P38,①ひな形!$AE$18:$AG$25,2,FALSE)))))))</f>
        <v>#N/A</v>
      </c>
      <c r="H87" s="646"/>
      <c r="I87" s="612"/>
      <c r="J87" s="692" t="e">
        <f>IFERROR(VLOOKUP(①ひな形!Q38,①ひな形!$G$18:$I$26,2,FALSE),
IFERROR(VLOOKUP(①ひな形!Q38,①ひな形!$K$18:$M$26,2,FALSE),
IFERROR(VLOOKUP(①ひな形!Q38,①ひな形!$O$18:$Q$26,2,FALSE),
IFERROR(VLOOKUP(①ひな形!Q38,①ひな形!$S$18:$U$26,2,FALSE),
IFERROR(VLOOKUP(①ひな形!Q38,①ひな形!$W$18:$Y$26,2,FALSE),
IFERROR(VLOOKUP(①ひな形!Q38,①ひな形!$AA$18:$AC$26,2,FALSE),
VLOOKUP(①ひな形!Q38,①ひな形!$AE$18:$AG$25,2,FALSE)))))))</f>
        <v>#N/A</v>
      </c>
      <c r="K87" s="646"/>
      <c r="L87" s="612"/>
      <c r="M87" s="692" t="e">
        <f>IFERROR(VLOOKUP(①ひな形!R38,①ひな形!$G$18:$I$26,2,FALSE),
IFERROR(VLOOKUP(①ひな形!R38,①ひな形!$K$18:$M$26,2,FALSE),
IFERROR(VLOOKUP(①ひな形!R38,①ひな形!$O$18:$Q$26,2,FALSE),
IFERROR(VLOOKUP(①ひな形!R38,①ひな形!$S$18:$U$26,2,FALSE),
IFERROR(VLOOKUP(①ひな形!R38,①ひな形!$W$18:$Y$26,2,FALSE),
IFERROR(VLOOKUP(①ひな形!R38,①ひな形!$AA$18:$AC$26,2,FALSE),
VLOOKUP(①ひな形!R38,①ひな形!$AE$18:$AG$25,2,FALSE)))))))</f>
        <v>#N/A</v>
      </c>
      <c r="N87" s="646"/>
      <c r="O87" s="612"/>
      <c r="P87" s="692" t="e">
        <f>IFERROR(VLOOKUP(①ひな形!S38,①ひな形!$G$18:$I$26,2,FALSE),
IFERROR(VLOOKUP(①ひな形!S38,①ひな形!$K$18:$M$26,2,FALSE),
IFERROR(VLOOKUP(①ひな形!S38,①ひな形!$O$18:$Q$26,2,FALSE),
IFERROR(VLOOKUP(①ひな形!S38,①ひな形!$S$18:$U$26,2,FALSE),
IFERROR(VLOOKUP(①ひな形!S38,①ひな形!$W$18:$Y$26,2,FALSE),
IFERROR(VLOOKUP(①ひな形!S38,①ひな形!$AA$18:$AC$26,2,FALSE),
VLOOKUP(①ひな形!S38,①ひな形!$AE$18:$AG$25,2,FALSE)))))))</f>
        <v>#N/A</v>
      </c>
      <c r="Q87" s="646"/>
      <c r="R87" s="612"/>
      <c r="S87" s="692" t="e">
        <f>IFERROR(VLOOKUP(①ひな形!T38,①ひな形!$G$18:$I$26,2,FALSE),
IFERROR(VLOOKUP(①ひな形!T38,①ひな形!$K$18:$M$26,2,FALSE),
IFERROR(VLOOKUP(①ひな形!T38,①ひな形!$O$18:$Q$26,2,FALSE),
IFERROR(VLOOKUP(①ひな形!T38,①ひな形!$S$18:$U$26,2,FALSE),
IFERROR(VLOOKUP(①ひな形!T38,①ひな形!$W$18:$Y$26,2,FALSE),
IFERROR(VLOOKUP(①ひな形!T38,①ひな形!$AA$18:$AC$26,2,FALSE),
VLOOKUP(①ひな形!T38,①ひな形!$AE$18:$AG$25,2,FALSE)))))))</f>
        <v>#N/A</v>
      </c>
      <c r="T87" s="646"/>
      <c r="U87" s="612"/>
      <c r="V87" s="692" t="e">
        <f>IFERROR(VLOOKUP(①ひな形!U38,①ひな形!$G$18:$I$26,2,FALSE),
IFERROR(VLOOKUP(①ひな形!U38,①ひな形!$K$18:$M$26,2,FALSE),
IFERROR(VLOOKUP(①ひな形!U38,①ひな形!$O$18:$Q$26,2,FALSE),
IFERROR(VLOOKUP(①ひな形!U38,①ひな形!$S$18:$U$26,2,FALSE),
IFERROR(VLOOKUP(①ひな形!U38,①ひな形!$W$18:$Y$26,2,FALSE),
IFERROR(VLOOKUP(①ひな形!U38,①ひな形!$AA$18:$AC$26,2,FALSE),
VLOOKUP(①ひな形!U38,①ひな形!$AE$18:$AG$25,2,FALSE)))))))</f>
        <v>#N/A</v>
      </c>
      <c r="W87" s="646"/>
      <c r="X87" s="612"/>
      <c r="Y87" s="692" t="e">
        <f>IFERROR(VLOOKUP(①ひな形!V38,①ひな形!$G$18:$I$26,2,FALSE),
IFERROR(VLOOKUP(①ひな形!V38,①ひな形!$K$18:$M$26,2,FALSE),
IFERROR(VLOOKUP(①ひな形!V38,①ひな形!$O$18:$Q$26,2,FALSE),
IFERROR(VLOOKUP(①ひな形!V38,①ひな形!$S$18:$U$26,2,FALSE),
IFERROR(VLOOKUP(①ひな形!V38,①ひな形!$W$18:$Y$26,2,FALSE),
IFERROR(VLOOKUP(①ひな形!V38,①ひな形!$AA$18:$AC$26,2,FALSE),
VLOOKUP(①ひな形!V38,①ひな形!$AE$18:$AG$25,2,FALSE)))))))</f>
        <v>#N/A</v>
      </c>
      <c r="Z87" s="646"/>
      <c r="AA87" s="612"/>
      <c r="AB87" s="213"/>
      <c r="AC87" s="213"/>
      <c r="AD87" s="213"/>
      <c r="AE87" s="213"/>
      <c r="AF87" s="213"/>
      <c r="AG87" s="213"/>
      <c r="AH87" s="213"/>
      <c r="AI87" s="213"/>
      <c r="AJ87" s="213"/>
      <c r="AK87" s="213"/>
      <c r="AL87" s="213"/>
      <c r="AM87" s="213"/>
      <c r="AN87" s="213"/>
      <c r="AO87" s="213"/>
      <c r="AP87" s="213"/>
      <c r="AQ87" s="213"/>
    </row>
    <row r="88" spans="1:43" ht="18.75" customHeight="1">
      <c r="A88" s="213"/>
      <c r="B88" s="696"/>
      <c r="C88" s="696"/>
      <c r="D88" s="649"/>
      <c r="E88" s="650"/>
      <c r="F88" s="651"/>
      <c r="G88" s="649"/>
      <c r="H88" s="650"/>
      <c r="I88" s="651"/>
      <c r="J88" s="649"/>
      <c r="K88" s="650"/>
      <c r="L88" s="651"/>
      <c r="M88" s="649"/>
      <c r="N88" s="650"/>
      <c r="O88" s="651"/>
      <c r="P88" s="649"/>
      <c r="Q88" s="650"/>
      <c r="R88" s="651"/>
      <c r="S88" s="649"/>
      <c r="T88" s="650"/>
      <c r="U88" s="651"/>
      <c r="V88" s="649"/>
      <c r="W88" s="650"/>
      <c r="X88" s="651"/>
      <c r="Y88" s="649"/>
      <c r="Z88" s="650"/>
      <c r="AA88" s="651"/>
      <c r="AB88" s="213"/>
      <c r="AC88" s="213"/>
      <c r="AD88" s="213"/>
      <c r="AE88" s="213"/>
      <c r="AF88" s="213"/>
      <c r="AG88" s="213"/>
      <c r="AH88" s="213"/>
      <c r="AI88" s="213"/>
      <c r="AJ88" s="213"/>
      <c r="AK88" s="213"/>
      <c r="AL88" s="213"/>
      <c r="AM88" s="213"/>
      <c r="AN88" s="213"/>
      <c r="AO88" s="213"/>
      <c r="AP88" s="213"/>
      <c r="AQ88" s="213"/>
    </row>
    <row r="89" spans="1:43" ht="15">
      <c r="A89" s="213"/>
      <c r="B89" s="696"/>
      <c r="C89" s="227" t="s">
        <v>220</v>
      </c>
      <c r="D89" s="691" t="e">
        <f>IFERROR(VLOOKUP(①ひな形!O38,①ひな形!$G$18:$J$26,4,FALSE),
IFERROR(VLOOKUP(①ひな形!O38,①ひな形!$K$18:$N$26,4,FALSE),
IFERROR(VLOOKUP(①ひな形!O38,①ひな形!$O$18:$R$26,4,FALSE),
IFERROR(VLOOKUP(①ひな形!O38,①ひな形!$S$18:$V$26,4,FALSE),
IFERROR(VLOOKUP(①ひな形!O38,①ひな形!$W$18:$Z$26,4,FALSE),
IFERROR(VLOOKUP(①ひな形!O38,①ひな形!$AA$18:$AD$26,4,FALSE),
VLOOKUP(①ひな形!O38,①ひな形!$AE$18:$AH$25,4,FALSE)))))))</f>
        <v>#N/A</v>
      </c>
      <c r="E89" s="625"/>
      <c r="F89" s="608"/>
      <c r="G89" s="691" t="e">
        <f>IFERROR(VLOOKUP(①ひな形!P38,①ひな形!$G$18:$J$26,4,FALSE),
IFERROR(VLOOKUP(①ひな形!P38,①ひな形!$K$18:$N$26,4,FALSE),
IFERROR(VLOOKUP(①ひな形!P38,①ひな形!$O$18:$R$26,4,FALSE),
IFERROR(VLOOKUP(①ひな形!P38,①ひな形!$S$18:$V$26,4,FALSE),
IFERROR(VLOOKUP(①ひな形!P38,①ひな形!$W$18:$Z$26,4,FALSE),
IFERROR(VLOOKUP(①ひな形!P38,①ひな形!$AA$18:$AD$26,4,FALSE),
VLOOKUP(①ひな形!P38,①ひな形!$AE$18:$AH$25,4,FALSE)))))))</f>
        <v>#N/A</v>
      </c>
      <c r="H89" s="625"/>
      <c r="I89" s="608"/>
      <c r="J89" s="691" t="e">
        <f>IFERROR(VLOOKUP(①ひな形!Q38,①ひな形!$G$18:$J$26,4,FALSE),
IFERROR(VLOOKUP(①ひな形!Q38,①ひな形!$K$18:$N$26,4,FALSE),
IFERROR(VLOOKUP(①ひな形!Q38,①ひな形!$O$18:$R$26,4,FALSE),
IFERROR(VLOOKUP(①ひな形!Q38,①ひな形!$S$18:$V$26,4,FALSE),
IFERROR(VLOOKUP(①ひな形!Q38,①ひな形!$W$18:$Z$26,4,FALSE),
IFERROR(VLOOKUP(①ひな形!Q38,①ひな形!$AA$18:$AD$26,4,FALSE),
VLOOKUP(①ひな形!Q38,①ひな形!$AE$18:$AH$25,4,FALSE)))))))</f>
        <v>#N/A</v>
      </c>
      <c r="K89" s="625"/>
      <c r="L89" s="608"/>
      <c r="M89" s="691" t="e">
        <f>IFERROR(VLOOKUP(①ひな形!R38,①ひな形!$G$18:$J$26,4,FALSE),
IFERROR(VLOOKUP(①ひな形!R38,①ひな形!$K$18:$N$26,4,FALSE),
IFERROR(VLOOKUP(①ひな形!R38,①ひな形!$O$18:$R$26,4,FALSE),
IFERROR(VLOOKUP(①ひな形!R38,①ひな形!$S$18:$V$26,4,FALSE),
IFERROR(VLOOKUP(①ひな形!R38,①ひな形!$W$18:$Z$26,4,FALSE),
IFERROR(VLOOKUP(①ひな形!R38,①ひな形!$AA$18:$AD$26,4,FALSE),
VLOOKUP(①ひな形!R38,①ひな形!$AE$18:$AH$25,4,FALSE)))))))</f>
        <v>#N/A</v>
      </c>
      <c r="N89" s="625"/>
      <c r="O89" s="608"/>
      <c r="P89" s="691" t="e">
        <f>IFERROR(VLOOKUP(①ひな形!S38,①ひな形!$G$18:$J$26,4,FALSE),
IFERROR(VLOOKUP(①ひな形!S38,①ひな形!$K$18:$N$26,4,FALSE),
IFERROR(VLOOKUP(①ひな形!S38,①ひな形!$O$18:$R$26,4,FALSE),
IFERROR(VLOOKUP(①ひな形!S38,①ひな形!$S$18:$V$26,4,FALSE),
IFERROR(VLOOKUP(①ひな形!S38,①ひな形!$W$18:$Z$26,4,FALSE),
IFERROR(VLOOKUP(①ひな形!S38,①ひな形!$AA$18:$AD$26,4,FALSE),
VLOOKUP(①ひな形!S38,①ひな形!$AE$18:$AH$25,4,FALSE)))))))</f>
        <v>#N/A</v>
      </c>
      <c r="Q89" s="625"/>
      <c r="R89" s="608"/>
      <c r="S89" s="691" t="e">
        <f>IFERROR(VLOOKUP(①ひな形!T38,①ひな形!$G$18:$J$26,4,FALSE),
IFERROR(VLOOKUP(①ひな形!T38,①ひな形!$K$18:$N$26,4,FALSE),
IFERROR(VLOOKUP(①ひな形!T38,①ひな形!$O$18:$R$26,4,FALSE),
IFERROR(VLOOKUP(①ひな形!T38,①ひな形!$S$18:$V$26,4,FALSE),
IFERROR(VLOOKUP(①ひな形!T38,①ひな形!$W$18:$Z$26,4,FALSE),
IFERROR(VLOOKUP(①ひな形!T38,①ひな形!$AA$18:$AD$26,4,FALSE),
VLOOKUP(①ひな形!T38,①ひな形!$AE$18:$AH$25,4,FALSE)))))))</f>
        <v>#N/A</v>
      </c>
      <c r="T89" s="625"/>
      <c r="U89" s="608"/>
      <c r="V89" s="691" t="e">
        <f>IFERROR(VLOOKUP(①ひな形!U38,①ひな形!$G$18:$J$26,4,FALSE),
IFERROR(VLOOKUP(①ひな形!U38,①ひな形!$K$18:$N$26,4,FALSE),
IFERROR(VLOOKUP(①ひな形!U38,①ひな形!$O$18:$R$26,4,FALSE),
IFERROR(VLOOKUP(①ひな形!U38,①ひな形!$S$18:$V$26,4,FALSE),
IFERROR(VLOOKUP(①ひな形!U38,①ひな形!$W$18:$Z$26,4,FALSE),
IFERROR(VLOOKUP(①ひな形!U38,①ひな形!$AA$18:$AD$26,4,FALSE),
VLOOKUP(①ひな形!U38,①ひな形!$AE$18:$AH$25,4,FALSE)))))))</f>
        <v>#N/A</v>
      </c>
      <c r="W89" s="625"/>
      <c r="X89" s="608"/>
      <c r="Y89" s="691" t="e">
        <f>IFERROR(VLOOKUP(①ひな形!V38,①ひな形!$G$18:$J$26,4,FALSE),
IFERROR(VLOOKUP(①ひな形!V38,①ひな形!$K$18:$N$26,4,FALSE),
IFERROR(VLOOKUP(①ひな形!V38,①ひな形!$O$18:$R$26,4,FALSE),
IFERROR(VLOOKUP(①ひな形!V38,①ひな形!$S$18:$V$26,4,FALSE),
IFERROR(VLOOKUP(①ひな形!V38,①ひな形!$W$18:$Z$26,4,FALSE),
IFERROR(VLOOKUP(①ひな形!V38,①ひな形!$AA$18:$AD$26,4,FALSE),
VLOOKUP(①ひな形!V38,①ひな形!$AE$18:$AH$25,4,FALSE)))))))</f>
        <v>#N/A</v>
      </c>
      <c r="Z89" s="625"/>
      <c r="AA89" s="608"/>
      <c r="AB89" s="213"/>
      <c r="AC89" s="213"/>
      <c r="AD89" s="213"/>
      <c r="AE89" s="213"/>
      <c r="AF89" s="213"/>
      <c r="AG89" s="213"/>
      <c r="AH89" s="213"/>
      <c r="AI89" s="213"/>
      <c r="AJ89" s="213"/>
      <c r="AK89" s="213"/>
      <c r="AL89" s="213"/>
      <c r="AM89" s="213"/>
      <c r="AN89" s="213"/>
      <c r="AO89" s="213"/>
      <c r="AP89" s="213"/>
      <c r="AQ89" s="213"/>
    </row>
    <row r="90" spans="1:43" ht="15">
      <c r="A90" s="213"/>
      <c r="B90" s="696"/>
      <c r="C90" s="228" t="s">
        <v>261</v>
      </c>
      <c r="D90" s="691">
        <f>①ひな形!O39</f>
        <v>0</v>
      </c>
      <c r="E90" s="625"/>
      <c r="F90" s="608"/>
      <c r="G90" s="691">
        <f>①ひな形!P39</f>
        <v>0</v>
      </c>
      <c r="H90" s="625"/>
      <c r="I90" s="608"/>
      <c r="J90" s="691">
        <f>①ひな形!Q39</f>
        <v>0</v>
      </c>
      <c r="K90" s="625"/>
      <c r="L90" s="608"/>
      <c r="M90" s="691">
        <f>①ひな形!R39</f>
        <v>0</v>
      </c>
      <c r="N90" s="625"/>
      <c r="O90" s="608"/>
      <c r="P90" s="691">
        <f>①ひな形!S39</f>
        <v>0</v>
      </c>
      <c r="Q90" s="625"/>
      <c r="R90" s="608"/>
      <c r="S90" s="691">
        <f>①ひな形!T39</f>
        <v>0</v>
      </c>
      <c r="T90" s="625"/>
      <c r="U90" s="608"/>
      <c r="V90" s="691">
        <f>①ひな形!U39</f>
        <v>0</v>
      </c>
      <c r="W90" s="625"/>
      <c r="X90" s="608"/>
      <c r="Y90" s="691">
        <f>①ひな形!V39</f>
        <v>0</v>
      </c>
      <c r="Z90" s="625"/>
      <c r="AA90" s="608"/>
      <c r="AB90" s="213"/>
      <c r="AC90" s="213"/>
      <c r="AD90" s="213"/>
      <c r="AE90" s="213"/>
      <c r="AF90" s="213"/>
      <c r="AG90" s="213"/>
      <c r="AH90" s="213"/>
      <c r="AI90" s="213"/>
      <c r="AJ90" s="213"/>
      <c r="AK90" s="213"/>
      <c r="AL90" s="213"/>
      <c r="AM90" s="213"/>
      <c r="AN90" s="213"/>
      <c r="AO90" s="213"/>
      <c r="AP90" s="213"/>
      <c r="AQ90" s="213"/>
    </row>
    <row r="91" spans="1:43" ht="15">
      <c r="A91" s="213"/>
      <c r="B91" s="697"/>
      <c r="C91" s="231" t="s">
        <v>262</v>
      </c>
      <c r="D91" s="691" t="e">
        <f>VLOOKUP(D90,①ひな形!$C$4:$E$15,3,FALSE)</f>
        <v>#N/A</v>
      </c>
      <c r="E91" s="625"/>
      <c r="F91" s="608"/>
      <c r="G91" s="691" t="e">
        <f>VLOOKUP(G90,①ひな形!$C$4:$E$15,3,FALSE)</f>
        <v>#N/A</v>
      </c>
      <c r="H91" s="625"/>
      <c r="I91" s="608"/>
      <c r="J91" s="691" t="e">
        <f>VLOOKUP(J90,①ひな形!$C$4:$E$15,3,FALSE)</f>
        <v>#N/A</v>
      </c>
      <c r="K91" s="625"/>
      <c r="L91" s="608"/>
      <c r="M91" s="691" t="e">
        <f>VLOOKUP(M90,①ひな形!$C$4:$E$15,3,FALSE)</f>
        <v>#N/A</v>
      </c>
      <c r="N91" s="625"/>
      <c r="O91" s="608"/>
      <c r="P91" s="691" t="e">
        <f>VLOOKUP(P90,①ひな形!$C$4:$E$15,3,FALSE)</f>
        <v>#N/A</v>
      </c>
      <c r="Q91" s="625"/>
      <c r="R91" s="608"/>
      <c r="S91" s="691" t="e">
        <f>VLOOKUP(S90,①ひな形!$C$4:$E$15,3,FALSE)</f>
        <v>#N/A</v>
      </c>
      <c r="T91" s="625"/>
      <c r="U91" s="608"/>
      <c r="V91" s="691" t="e">
        <f>VLOOKUP(V90,①ひな形!$C$4:$E$15,3,FALSE)</f>
        <v>#N/A</v>
      </c>
      <c r="W91" s="625"/>
      <c r="X91" s="608"/>
      <c r="Y91" s="691" t="e">
        <f>VLOOKUP(Y90,①ひな形!$C$4:$E$15,3,FALSE)</f>
        <v>#N/A</v>
      </c>
      <c r="Z91" s="625"/>
      <c r="AA91" s="608"/>
      <c r="AB91" s="213"/>
      <c r="AC91" s="213"/>
      <c r="AD91" s="213"/>
      <c r="AE91" s="213"/>
      <c r="AF91" s="213"/>
      <c r="AG91" s="213"/>
      <c r="AH91" s="213"/>
      <c r="AI91" s="213"/>
      <c r="AJ91" s="213"/>
      <c r="AK91" s="213"/>
      <c r="AL91" s="213"/>
      <c r="AM91" s="213"/>
      <c r="AN91" s="213"/>
      <c r="AO91" s="213"/>
      <c r="AP91" s="213"/>
      <c r="AQ91" s="213"/>
    </row>
    <row r="92" spans="1:43" ht="16.2">
      <c r="A92" s="213"/>
      <c r="B92" s="695" t="s">
        <v>267</v>
      </c>
      <c r="C92" s="229" t="s">
        <v>259</v>
      </c>
      <c r="D92" s="230">
        <f>②PDF!B66</f>
        <v>0</v>
      </c>
      <c r="E92" s="226">
        <f>②PDF!C66</f>
        <v>0</v>
      </c>
      <c r="F92" s="225">
        <f>②PDF!D66</f>
        <v>0</v>
      </c>
      <c r="G92" s="230">
        <f>②PDF!E66</f>
        <v>0</v>
      </c>
      <c r="H92" s="226">
        <f>②PDF!F66</f>
        <v>0</v>
      </c>
      <c r="I92" s="225">
        <f>②PDF!G66</f>
        <v>0</v>
      </c>
      <c r="J92" s="222">
        <f>②PDF!H66</f>
        <v>1730</v>
      </c>
      <c r="K92" s="223" t="str">
        <f>②PDF!I66</f>
        <v>～</v>
      </c>
      <c r="L92" s="224">
        <f>②PDF!J66</f>
        <v>1830</v>
      </c>
      <c r="M92" s="230">
        <f>②PDF!K66</f>
        <v>0</v>
      </c>
      <c r="N92" s="226">
        <f>②PDF!L66</f>
        <v>0</v>
      </c>
      <c r="O92" s="225">
        <f>②PDF!M66</f>
        <v>0</v>
      </c>
      <c r="P92" s="230">
        <f>②PDF!N66</f>
        <v>0</v>
      </c>
      <c r="Q92" s="226">
        <f>②PDF!O66</f>
        <v>0</v>
      </c>
      <c r="R92" s="225">
        <f>②PDF!P66</f>
        <v>0</v>
      </c>
      <c r="S92" s="222">
        <f>②PDF!Q66</f>
        <v>1730</v>
      </c>
      <c r="T92" s="223" t="str">
        <f>②PDF!R66</f>
        <v>～</v>
      </c>
      <c r="U92" s="224">
        <f>②PDF!S66</f>
        <v>1830</v>
      </c>
      <c r="V92" s="230">
        <f>②PDF!T66</f>
        <v>0</v>
      </c>
      <c r="W92" s="226">
        <f>②PDF!U66</f>
        <v>0</v>
      </c>
      <c r="X92" s="225">
        <f>②PDF!V66</f>
        <v>0</v>
      </c>
      <c r="Y92" s="230">
        <f>②PDF!W66</f>
        <v>0</v>
      </c>
      <c r="Z92" s="226">
        <f>②PDF!X66</f>
        <v>0</v>
      </c>
      <c r="AA92" s="225">
        <f>②PDF!Y66</f>
        <v>0</v>
      </c>
      <c r="AB92" s="213"/>
      <c r="AC92" s="213"/>
      <c r="AD92" s="213"/>
      <c r="AE92" s="213"/>
      <c r="AF92" s="213"/>
      <c r="AG92" s="213"/>
      <c r="AH92" s="213"/>
      <c r="AI92" s="213"/>
      <c r="AJ92" s="213"/>
      <c r="AK92" s="213"/>
      <c r="AL92" s="213"/>
      <c r="AM92" s="213"/>
      <c r="AN92" s="213"/>
      <c r="AO92" s="213"/>
      <c r="AP92" s="213"/>
      <c r="AQ92" s="213"/>
    </row>
    <row r="93" spans="1:43" ht="18.75" customHeight="1">
      <c r="A93" s="213"/>
      <c r="B93" s="696"/>
      <c r="C93" s="698" t="s">
        <v>260</v>
      </c>
      <c r="D93" s="692" t="e">
        <f>IFERROR(VLOOKUP(①ひな形!O40,①ひな形!$G$18:$I$26,2,FALSE),
IFERROR(VLOOKUP(①ひな形!O40,①ひな形!$K$18:$M$26,2,FALSE),
IFERROR(VLOOKUP(①ひな形!O40,①ひな形!$O$18:$Q$26,2,FALSE),
IFERROR(VLOOKUP(①ひな形!O40,①ひな形!$S$18:$U$26,2,FALSE),
IFERROR(VLOOKUP(①ひな形!O40,①ひな形!$W$18:$Y$26,2,FALSE),
IFERROR(VLOOKUP(①ひな形!O40,①ひな形!$AA$18:$AC$26,2,FALSE),
VLOOKUP(①ひな形!O40,①ひな形!$AE$18:$AG$25,2,FALSE)))))))</f>
        <v>#N/A</v>
      </c>
      <c r="E93" s="646"/>
      <c r="F93" s="612"/>
      <c r="G93" s="692" t="e">
        <f>IFERROR(VLOOKUP(①ひな形!P40,①ひな形!$G$18:$I$26,2,FALSE),
IFERROR(VLOOKUP(①ひな形!P40,①ひな形!$K$18:$M$26,2,FALSE),
IFERROR(VLOOKUP(①ひな形!P40,①ひな形!$O$18:$Q$26,2,FALSE),
IFERROR(VLOOKUP(①ひな形!P40,①ひな形!$S$18:$U$26,2,FALSE),
IFERROR(VLOOKUP(①ひな形!P40,①ひな形!$W$18:$Y$26,2,FALSE),
IFERROR(VLOOKUP(①ひな形!P40,①ひな形!$AA$18:$AC$26,2,FALSE),
VLOOKUP(①ひな形!P40,①ひな形!$AE$18:$AG$25,2,FALSE)))))))</f>
        <v>#N/A</v>
      </c>
      <c r="H93" s="646"/>
      <c r="I93" s="612"/>
      <c r="J93" s="692"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f>
        <v>Hip＆Leg🔰</v>
      </c>
      <c r="K93" s="646"/>
      <c r="L93" s="612"/>
      <c r="M93" s="692" t="e">
        <f>IFERROR(VLOOKUP(①ひな形!R40,①ひな形!$G$18:$I$26,2,FALSE),
IFERROR(VLOOKUP(①ひな形!R40,①ひな形!$K$18:$M$26,2,FALSE),
IFERROR(VLOOKUP(①ひな形!R40,①ひな形!$O$18:$Q$26,2,FALSE),
IFERROR(VLOOKUP(①ひな形!R40,①ひな形!$S$18:$U$26,2,FALSE),
IFERROR(VLOOKUP(①ひな形!R40,①ひな形!$W$18:$Y$26,2,FALSE),
IFERROR(VLOOKUP(①ひな形!R40,①ひな形!$AA$18:$AC$26,2,FALSE),
VLOOKUP(①ひな形!R40,①ひな形!$AE$18:$AG$25,2,FALSE)))))))</f>
        <v>#N/A</v>
      </c>
      <c r="N93" s="646"/>
      <c r="O93" s="612"/>
      <c r="P93" s="692" t="e">
        <f>IFERROR(VLOOKUP(①ひな形!S40,①ひな形!$G$18:$I$26,2,FALSE),
IFERROR(VLOOKUP(①ひな形!S40,①ひな形!$K$18:$M$26,2,FALSE),
IFERROR(VLOOKUP(①ひな形!S40,①ひな形!$O$18:$Q$26,2,FALSE),
IFERROR(VLOOKUP(①ひな形!S40,①ひな形!$S$18:$U$26,2,FALSE),
IFERROR(VLOOKUP(①ひな形!S40,①ひな形!$W$18:$Y$26,2,FALSE),
IFERROR(VLOOKUP(①ひな形!S40,①ひな形!$AA$18:$AC$26,2,FALSE),
VLOOKUP(①ひな形!S40,①ひな形!$AE$18:$AG$25,2,FALSE)))))))</f>
        <v>#N/A</v>
      </c>
      <c r="Q93" s="646"/>
      <c r="R93" s="612"/>
      <c r="S93" s="692" t="str">
        <f>IFERROR(VLOOKUP(①ひな形!T40,①ひな形!$G$18:$I$26,2,FALSE),
IFERROR(VLOOKUP(①ひな形!T40,①ひな形!$K$18:$M$26,2,FALSE),
IFERROR(VLOOKUP(①ひな形!T40,①ひな形!$O$18:$Q$26,2,FALSE),
IFERROR(VLOOKUP(①ひな形!T40,①ひな形!$S$18:$U$26,2,FALSE),
IFERROR(VLOOKUP(①ひな形!T40,①ひな形!$W$18:$Y$26,2,FALSE),
IFERROR(VLOOKUP(①ひな形!T40,①ひな形!$AA$18:$AC$26,2,FALSE),
VLOOKUP(①ひな形!T40,①ひな形!$AE$18:$AG$25,2,FALSE)))))))</f>
        <v>Basic🔰</v>
      </c>
      <c r="T93" s="646"/>
      <c r="U93" s="612"/>
      <c r="V93" s="692" t="e">
        <f>IFERROR(VLOOKUP(①ひな形!U40,①ひな形!$G$18:$I$26,2,FALSE),
IFERROR(VLOOKUP(①ひな形!U40,①ひな形!$K$18:$M$26,2,FALSE),
IFERROR(VLOOKUP(①ひな形!U40,①ひな形!$O$18:$Q$26,2,FALSE),
IFERROR(VLOOKUP(①ひな形!U40,①ひな形!$S$18:$U$26,2,FALSE),
IFERROR(VLOOKUP(①ひな形!U40,①ひな形!$W$18:$Y$26,2,FALSE),
IFERROR(VLOOKUP(①ひな形!U40,①ひな形!$AA$18:$AC$26,2,FALSE),
VLOOKUP(①ひな形!U40,①ひな形!$AE$18:$AG$25,2,FALSE)))))))</f>
        <v>#N/A</v>
      </c>
      <c r="W93" s="646"/>
      <c r="X93" s="612"/>
      <c r="Y93" s="692" t="e">
        <f>IFERROR(VLOOKUP(①ひな形!V40,①ひな形!$G$18:$I$26,2,FALSE),
IFERROR(VLOOKUP(①ひな形!V40,①ひな形!$K$18:$M$26,2,FALSE),
IFERROR(VLOOKUP(①ひな形!V40,①ひな形!$O$18:$Q$26,2,FALSE),
IFERROR(VLOOKUP(①ひな形!V40,①ひな形!$S$18:$U$26,2,FALSE),
IFERROR(VLOOKUP(①ひな形!V40,①ひな形!$W$18:$Y$26,2,FALSE),
IFERROR(VLOOKUP(①ひな形!V40,①ひな形!$AA$18:$AC$26,2,FALSE),
VLOOKUP(①ひな形!V40,①ひな形!$AE$18:$AG$25,2,FALSE)))))))</f>
        <v>#N/A</v>
      </c>
      <c r="Z93" s="646"/>
      <c r="AA93" s="612"/>
      <c r="AB93" s="213"/>
      <c r="AC93" s="213"/>
      <c r="AD93" s="213"/>
      <c r="AE93" s="213"/>
      <c r="AF93" s="213"/>
      <c r="AG93" s="213"/>
      <c r="AH93" s="213"/>
      <c r="AI93" s="213"/>
      <c r="AJ93" s="213"/>
      <c r="AK93" s="213"/>
      <c r="AL93" s="213"/>
      <c r="AM93" s="213"/>
      <c r="AN93" s="213"/>
      <c r="AO93" s="213"/>
      <c r="AP93" s="213"/>
      <c r="AQ93" s="213"/>
    </row>
    <row r="94" spans="1:43" ht="18.75" customHeight="1">
      <c r="A94" s="213"/>
      <c r="B94" s="696"/>
      <c r="C94" s="696"/>
      <c r="D94" s="649"/>
      <c r="E94" s="650"/>
      <c r="F94" s="651"/>
      <c r="G94" s="649"/>
      <c r="H94" s="650"/>
      <c r="I94" s="651"/>
      <c r="J94" s="649"/>
      <c r="K94" s="650"/>
      <c r="L94" s="651"/>
      <c r="M94" s="649"/>
      <c r="N94" s="650"/>
      <c r="O94" s="651"/>
      <c r="P94" s="649"/>
      <c r="Q94" s="650"/>
      <c r="R94" s="651"/>
      <c r="S94" s="649"/>
      <c r="T94" s="650"/>
      <c r="U94" s="651"/>
      <c r="V94" s="649"/>
      <c r="W94" s="650"/>
      <c r="X94" s="651"/>
      <c r="Y94" s="649"/>
      <c r="Z94" s="650"/>
      <c r="AA94" s="651"/>
      <c r="AB94" s="213"/>
      <c r="AC94" s="213"/>
      <c r="AD94" s="213"/>
      <c r="AE94" s="213"/>
      <c r="AF94" s="213"/>
      <c r="AG94" s="213"/>
      <c r="AH94" s="213"/>
      <c r="AI94" s="213"/>
      <c r="AJ94" s="213"/>
      <c r="AK94" s="213"/>
      <c r="AL94" s="213"/>
      <c r="AM94" s="213"/>
      <c r="AN94" s="213"/>
      <c r="AO94" s="213"/>
      <c r="AP94" s="213"/>
      <c r="AQ94" s="213"/>
    </row>
    <row r="95" spans="1:43" ht="15">
      <c r="A95" s="213"/>
      <c r="B95" s="696"/>
      <c r="C95" s="227" t="s">
        <v>220</v>
      </c>
      <c r="D95" s="691" t="e">
        <f>IFERROR(VLOOKUP(①ひな形!O40,①ひな形!$G$18:$J$26,4,FALSE),
IFERROR(VLOOKUP(①ひな形!O40,①ひな形!$K$18:$N$26,4,FALSE),
IFERROR(VLOOKUP(①ひな形!O40,①ひな形!$O$18:$R$26,4,FALSE),
IFERROR(VLOOKUP(①ひな形!O40,①ひな形!$S$18:$V$26,4,FALSE),
IFERROR(VLOOKUP(①ひな形!O40,①ひな形!$W$18:$Z$26,4,FALSE),
IFERROR(VLOOKUP(①ひな形!O40,①ひな形!$AA$18:$AD$26,4,FALSE),
VLOOKUP(①ひな形!O40,①ひな形!$AE$18:$AH$25,4,FALSE)))))))</f>
        <v>#N/A</v>
      </c>
      <c r="E95" s="625"/>
      <c r="F95" s="608"/>
      <c r="G95" s="691" t="e">
        <f>IFERROR(VLOOKUP(①ひな形!P40,①ひな形!$G$18:$J$26,4,FALSE),
IFERROR(VLOOKUP(①ひな形!P40,①ひな形!$K$18:$N$26,4,FALSE),
IFERROR(VLOOKUP(①ひな形!P40,①ひな形!$O$18:$R$26,4,FALSE),
IFERROR(VLOOKUP(①ひな形!P40,①ひな形!$S$18:$V$26,4,FALSE),
IFERROR(VLOOKUP(①ひな形!P40,①ひな形!$W$18:$Z$26,4,FALSE),
IFERROR(VLOOKUP(①ひな形!P40,①ひな形!$AA$18:$AD$26,4,FALSE),
VLOOKUP(①ひな形!P40,①ひな形!$AE$18:$AH$25,4,FALSE)))))))</f>
        <v>#N/A</v>
      </c>
      <c r="H95" s="625"/>
      <c r="I95" s="608"/>
      <c r="J95" s="691" t="str">
        <f>IFERROR(VLOOKUP(①ひな形!Q40,①ひな形!$G$18:$J$26,4,FALSE),
IFERROR(VLOOKUP(①ひな形!Q40,①ひな形!$K$18:$N$26,4,FALSE),
IFERROR(VLOOKUP(①ひな形!Q40,①ひな形!$O$18:$R$26,4,FALSE),
IFERROR(VLOOKUP(①ひな形!Q40,①ひな形!$S$18:$V$26,4,FALSE),
IFERROR(VLOOKUP(①ひな形!Q40,①ひな形!$W$18:$Z$26,4,FALSE),
IFERROR(VLOOKUP(①ひな形!Q40,①ひな形!$AA$18:$AD$26,4,FALSE),
VLOOKUP(①ひな形!Q40,①ひな形!$AE$18:$AH$25,4,FALSE)))))))</f>
        <v>P00007</v>
      </c>
      <c r="K95" s="625"/>
      <c r="L95" s="608"/>
      <c r="M95" s="691" t="e">
        <f>IFERROR(VLOOKUP(①ひな形!R40,①ひな形!$G$18:$J$26,4,FALSE),
IFERROR(VLOOKUP(①ひな形!R40,①ひな形!$K$18:$N$26,4,FALSE),
IFERROR(VLOOKUP(①ひな形!R40,①ひな形!$O$18:$R$26,4,FALSE),
IFERROR(VLOOKUP(①ひな形!R40,①ひな形!$S$18:$V$26,4,FALSE),
IFERROR(VLOOKUP(①ひな形!R40,①ひな形!$W$18:$Z$26,4,FALSE),
IFERROR(VLOOKUP(①ひな形!R40,①ひな形!$AA$18:$AD$26,4,FALSE),
VLOOKUP(①ひな形!R40,①ひな形!$AE$18:$AH$25,4,FALSE)))))))</f>
        <v>#N/A</v>
      </c>
      <c r="N95" s="625"/>
      <c r="O95" s="608"/>
      <c r="P95" s="691" t="e">
        <f>IFERROR(VLOOKUP(①ひな形!S40,①ひな形!$G$18:$J$26,4,FALSE),
IFERROR(VLOOKUP(①ひな形!S40,①ひな形!$K$18:$N$26,4,FALSE),
IFERROR(VLOOKUP(①ひな形!S40,①ひな形!$O$18:$R$26,4,FALSE),
IFERROR(VLOOKUP(①ひな形!S40,①ひな形!$S$18:$V$26,4,FALSE),
IFERROR(VLOOKUP(①ひな形!S40,①ひな形!$W$18:$Z$26,4,FALSE),
IFERROR(VLOOKUP(①ひな形!S40,①ひな形!$AA$18:$AD$26,4,FALSE),
VLOOKUP(①ひな形!S40,①ひな形!$AE$18:$AH$25,4,FALSE)))))))</f>
        <v>#N/A</v>
      </c>
      <c r="Q95" s="625"/>
      <c r="R95" s="608"/>
      <c r="S95" s="691" t="str">
        <f>IFERROR(VLOOKUP(①ひな形!T40,①ひな形!$G$18:$J$26,4,FALSE),
IFERROR(VLOOKUP(①ひな形!T40,①ひな形!$K$18:$N$26,4,FALSE),
IFERROR(VLOOKUP(①ひな形!T40,①ひな形!$O$18:$R$26,4,FALSE),
IFERROR(VLOOKUP(①ひな形!T40,①ひな形!$S$18:$V$26,4,FALSE),
IFERROR(VLOOKUP(①ひな形!T40,①ひな形!$W$18:$Z$26,4,FALSE),
IFERROR(VLOOKUP(①ひな形!T40,①ひな形!$AA$18:$AD$26,4,FALSE),
VLOOKUP(①ひな形!T40,①ひな形!$AE$18:$AH$25,4,FALSE)))))))</f>
        <v>P00001</v>
      </c>
      <c r="T95" s="625"/>
      <c r="U95" s="608"/>
      <c r="V95" s="691" t="e">
        <f>IFERROR(VLOOKUP(①ひな形!U40,①ひな形!$G$18:$J$26,4,FALSE),
IFERROR(VLOOKUP(①ひな形!U40,①ひな形!$K$18:$N$26,4,FALSE),
IFERROR(VLOOKUP(①ひな形!U40,①ひな形!$O$18:$R$26,4,FALSE),
IFERROR(VLOOKUP(①ひな形!U40,①ひな形!$S$18:$V$26,4,FALSE),
IFERROR(VLOOKUP(①ひな形!U40,①ひな形!$W$18:$Z$26,4,FALSE),
IFERROR(VLOOKUP(①ひな形!U40,①ひな形!$AA$18:$AD$26,4,FALSE),
VLOOKUP(①ひな形!U40,①ひな形!$AE$18:$AH$25,4,FALSE)))))))</f>
        <v>#N/A</v>
      </c>
      <c r="W95" s="625"/>
      <c r="X95" s="608"/>
      <c r="Y95" s="691" t="e">
        <f>IFERROR(VLOOKUP(①ひな形!V40,①ひな形!$G$18:$J$26,4,FALSE),
IFERROR(VLOOKUP(①ひな形!V40,①ひな形!$K$18:$N$26,4,FALSE),
IFERROR(VLOOKUP(①ひな形!V40,①ひな形!$O$18:$R$26,4,FALSE),
IFERROR(VLOOKUP(①ひな形!V40,①ひな形!$S$18:$V$26,4,FALSE),
IFERROR(VLOOKUP(①ひな形!V40,①ひな形!$W$18:$Z$26,4,FALSE),
IFERROR(VLOOKUP(①ひな形!V40,①ひな形!$AA$18:$AD$26,4,FALSE),
VLOOKUP(①ひな形!V40,①ひな形!$AE$18:$AH$25,4,FALSE)))))))</f>
        <v>#N/A</v>
      </c>
      <c r="Z95" s="625"/>
      <c r="AA95" s="608"/>
      <c r="AB95" s="213"/>
      <c r="AC95" s="213"/>
      <c r="AD95" s="213"/>
      <c r="AE95" s="213"/>
      <c r="AF95" s="213"/>
      <c r="AG95" s="213"/>
      <c r="AH95" s="213"/>
      <c r="AI95" s="213"/>
      <c r="AJ95" s="213"/>
      <c r="AK95" s="213"/>
      <c r="AL95" s="213"/>
      <c r="AM95" s="213"/>
      <c r="AN95" s="213"/>
      <c r="AO95" s="213"/>
      <c r="AP95" s="213"/>
      <c r="AQ95" s="213"/>
    </row>
    <row r="96" spans="1:43" ht="15">
      <c r="A96" s="213"/>
      <c r="B96" s="696"/>
      <c r="C96" s="228" t="s">
        <v>261</v>
      </c>
      <c r="D96" s="691">
        <f>①ひな形!O41</f>
        <v>0</v>
      </c>
      <c r="E96" s="625"/>
      <c r="F96" s="608"/>
      <c r="G96" s="691">
        <f>①ひな形!P41</f>
        <v>0</v>
      </c>
      <c r="H96" s="625"/>
      <c r="I96" s="608"/>
      <c r="J96" s="691" t="str">
        <f>①ひな形!Q41</f>
        <v>rena.H</v>
      </c>
      <c r="K96" s="625"/>
      <c r="L96" s="608"/>
      <c r="M96" s="691">
        <f>①ひな形!R41</f>
        <v>0</v>
      </c>
      <c r="N96" s="625"/>
      <c r="O96" s="608"/>
      <c r="P96" s="691">
        <f>①ひな形!S41</f>
        <v>0</v>
      </c>
      <c r="Q96" s="625"/>
      <c r="R96" s="608"/>
      <c r="S96" s="693" t="str">
        <f>①ひな形!T41</f>
        <v>Rion.S</v>
      </c>
      <c r="T96" s="625"/>
      <c r="U96" s="608"/>
      <c r="V96" s="691">
        <f>①ひな形!U41</f>
        <v>0</v>
      </c>
      <c r="W96" s="625"/>
      <c r="X96" s="608"/>
      <c r="Y96" s="691">
        <f>①ひな形!V41</f>
        <v>0</v>
      </c>
      <c r="Z96" s="625"/>
      <c r="AA96" s="608"/>
      <c r="AB96" s="213"/>
      <c r="AC96" s="213"/>
      <c r="AD96" s="213"/>
      <c r="AE96" s="213"/>
      <c r="AF96" s="213"/>
      <c r="AG96" s="213"/>
      <c r="AH96" s="213"/>
      <c r="AI96" s="213"/>
      <c r="AJ96" s="213"/>
      <c r="AK96" s="213"/>
      <c r="AL96" s="213"/>
      <c r="AM96" s="213"/>
      <c r="AN96" s="213"/>
      <c r="AO96" s="213"/>
      <c r="AP96" s="213"/>
      <c r="AQ96" s="213"/>
    </row>
    <row r="97" spans="1:43" ht="15">
      <c r="A97" s="213"/>
      <c r="B97" s="697"/>
      <c r="C97" s="231" t="s">
        <v>262</v>
      </c>
      <c r="D97" s="691" t="e">
        <f>VLOOKUP(D96,①ひな形!$C$4:$E$15,3,FALSE)</f>
        <v>#N/A</v>
      </c>
      <c r="E97" s="625"/>
      <c r="F97" s="608"/>
      <c r="G97" s="691" t="e">
        <f>VLOOKUP(G96,①ひな形!$C$4:$E$15,3,FALSE)</f>
        <v>#N/A</v>
      </c>
      <c r="H97" s="625"/>
      <c r="I97" s="608"/>
      <c r="J97" s="691">
        <f>VLOOKUP(J96,①ひな形!$C$4:$E$15,3,FALSE)</f>
        <v>1969</v>
      </c>
      <c r="K97" s="625"/>
      <c r="L97" s="608"/>
      <c r="M97" s="691" t="e">
        <f>VLOOKUP(M96,①ひな形!$C$4:$E$15,3,FALSE)</f>
        <v>#N/A</v>
      </c>
      <c r="N97" s="625"/>
      <c r="O97" s="608"/>
      <c r="P97" s="691" t="e">
        <f>VLOOKUP(P96,①ひな形!$C$4:$E$15,3,FALSE)</f>
        <v>#N/A</v>
      </c>
      <c r="Q97" s="625"/>
      <c r="R97" s="608"/>
      <c r="S97" s="691">
        <f>VLOOKUP(S96,①ひな形!$C$4:$E$15,3,FALSE)</f>
        <v>1981</v>
      </c>
      <c r="T97" s="625"/>
      <c r="U97" s="608"/>
      <c r="V97" s="691" t="e">
        <f>VLOOKUP(V96,①ひな形!$C$4:$E$15,3,FALSE)</f>
        <v>#N/A</v>
      </c>
      <c r="W97" s="625"/>
      <c r="X97" s="608"/>
      <c r="Y97" s="691" t="e">
        <f>VLOOKUP(Y96,①ひな形!$C$4:$E$15,3,FALSE)</f>
        <v>#N/A</v>
      </c>
      <c r="Z97" s="625"/>
      <c r="AA97" s="608"/>
      <c r="AB97" s="213"/>
      <c r="AC97" s="213"/>
      <c r="AD97" s="213"/>
      <c r="AE97" s="213"/>
      <c r="AF97" s="213"/>
      <c r="AG97" s="213"/>
      <c r="AH97" s="213"/>
      <c r="AI97" s="213"/>
      <c r="AJ97" s="213"/>
      <c r="AK97" s="213"/>
      <c r="AL97" s="213"/>
      <c r="AM97" s="213"/>
      <c r="AN97" s="213"/>
      <c r="AO97" s="213"/>
      <c r="AP97" s="213"/>
      <c r="AQ97" s="213"/>
    </row>
    <row r="98" spans="1:43" ht="16.2">
      <c r="A98" s="213"/>
      <c r="B98" s="695" t="s">
        <v>268</v>
      </c>
      <c r="C98" s="229" t="s">
        <v>259</v>
      </c>
      <c r="D98" s="230">
        <f>②PDF!B70</f>
        <v>0</v>
      </c>
      <c r="E98" s="226">
        <f>②PDF!C70</f>
        <v>0</v>
      </c>
      <c r="F98" s="225">
        <f>②PDF!D70</f>
        <v>0</v>
      </c>
      <c r="G98" s="222">
        <f>②PDF!E70</f>
        <v>1800</v>
      </c>
      <c r="H98" s="223" t="str">
        <f>②PDF!F70</f>
        <v>～</v>
      </c>
      <c r="I98" s="224">
        <f>②PDF!G70</f>
        <v>1900</v>
      </c>
      <c r="J98" s="222" t="str">
        <f>②PDF!H70</f>
        <v>close</v>
      </c>
      <c r="K98" s="226">
        <f>②PDF!I70</f>
        <v>0</v>
      </c>
      <c r="L98" s="225">
        <f>②PDF!J70</f>
        <v>0</v>
      </c>
      <c r="M98" s="222">
        <f>②PDF!K70</f>
        <v>1800</v>
      </c>
      <c r="N98" s="223" t="str">
        <f>②PDF!L70</f>
        <v>～</v>
      </c>
      <c r="O98" s="224">
        <f>②PDF!M70</f>
        <v>1900</v>
      </c>
      <c r="P98" s="222">
        <f>②PDF!N70</f>
        <v>1800</v>
      </c>
      <c r="Q98" s="223" t="str">
        <f>②PDF!O70</f>
        <v>～</v>
      </c>
      <c r="R98" s="224">
        <f>②PDF!P70</f>
        <v>1900</v>
      </c>
      <c r="S98" s="222" t="str">
        <f>②PDF!Q70</f>
        <v>close</v>
      </c>
      <c r="T98" s="226">
        <f>②PDF!R70</f>
        <v>0</v>
      </c>
      <c r="U98" s="225">
        <f>②PDF!S70</f>
        <v>0</v>
      </c>
      <c r="V98" s="230">
        <f>②PDF!T70</f>
        <v>0</v>
      </c>
      <c r="W98" s="226">
        <f>②PDF!U70</f>
        <v>0</v>
      </c>
      <c r="X98" s="225">
        <f>②PDF!V70</f>
        <v>0</v>
      </c>
      <c r="Y98" s="230">
        <f>②PDF!W70</f>
        <v>0</v>
      </c>
      <c r="Z98" s="226">
        <f>②PDF!X70</f>
        <v>0</v>
      </c>
      <c r="AA98" s="225">
        <f>②PDF!Y70</f>
        <v>0</v>
      </c>
      <c r="AB98" s="213"/>
      <c r="AC98" s="213"/>
      <c r="AD98" s="213"/>
      <c r="AE98" s="213"/>
      <c r="AF98" s="213"/>
      <c r="AG98" s="213"/>
      <c r="AH98" s="213"/>
      <c r="AI98" s="213"/>
      <c r="AJ98" s="213"/>
      <c r="AK98" s="213"/>
      <c r="AL98" s="213"/>
      <c r="AM98" s="213"/>
      <c r="AN98" s="213"/>
      <c r="AO98" s="213"/>
      <c r="AP98" s="213"/>
      <c r="AQ98" s="213"/>
    </row>
    <row r="99" spans="1:43" ht="18.75" customHeight="1">
      <c r="A99" s="213"/>
      <c r="B99" s="696"/>
      <c r="C99" s="698" t="s">
        <v>260</v>
      </c>
      <c r="D99" s="692" t="e">
        <f>IFERROR(VLOOKUP(①ひな形!O42,①ひな形!$G$18:$I$26,2,FALSE),
IFERROR(VLOOKUP(①ひな形!O42,①ひな形!$K$18:$M$26,2,FALSE),
IFERROR(VLOOKUP(①ひな形!O42,①ひな形!$O$18:$Q$26,2,FALSE),
IFERROR(VLOOKUP(①ひな形!O42,①ひな形!$S$18:$U$26,2,FALSE),
IFERROR(VLOOKUP(①ひな形!O42,①ひな形!$W$18:$Y$26,2,FALSE),
IFERROR(VLOOKUP(①ひな形!O42,①ひな形!$AA$18:$AC$26,2,FALSE),
VLOOKUP(①ひな形!O42,①ひな形!$AE$18:$AG$25,2,FALSE)))))))</f>
        <v>#N/A</v>
      </c>
      <c r="E99" s="646"/>
      <c r="F99" s="612"/>
      <c r="G99" s="692" t="str">
        <f>IFERROR(VLOOKUP(①ひな形!P42,①ひな形!$G$18:$I$26,2,FALSE),
IFERROR(VLOOKUP(①ひな形!P42,①ひな形!$K$18:$M$26,2,FALSE),
IFERROR(VLOOKUP(①ひな形!P42,①ひな形!$O$18:$Q$26,2,FALSE),
IFERROR(VLOOKUP(①ひな形!P42,①ひな形!$S$18:$U$26,2,FALSE),
IFERROR(VLOOKUP(①ひな形!P42,①ひな形!$W$18:$Y$26,2,FALSE),
IFERROR(VLOOKUP(①ひな形!P42,①ひな形!$AA$18:$AC$26,2,FALSE),
VLOOKUP(①ひな形!P42,①ひな形!$AE$18:$AG$25,2,FALSE)))))))</f>
        <v>Back＆Arm🔰</v>
      </c>
      <c r="H99" s="646"/>
      <c r="I99" s="612"/>
      <c r="J99" s="692" t="e">
        <f>IFERROR(VLOOKUP(①ひな形!Q42,①ひな形!$G$18:$I$26,2,FALSE),
IFERROR(VLOOKUP(①ひな形!Q42,①ひな形!$K$18:$M$26,2,FALSE),
IFERROR(VLOOKUP(①ひな形!Q42,①ひな形!$O$18:$Q$26,2,FALSE),
IFERROR(VLOOKUP(①ひな形!Q42,①ひな形!$S$18:$U$26,2,FALSE),
IFERROR(VLOOKUP(①ひな形!Q42,①ひな形!$W$18:$Y$26,2,FALSE),
IFERROR(VLOOKUP(①ひな形!Q42,①ひな形!$AA$18:$AC$26,2,FALSE),
VLOOKUP(①ひな形!Q42,①ひな形!$AE$18:$AG$25,2,FALSE)))))))</f>
        <v>#N/A</v>
      </c>
      <c r="K99" s="646"/>
      <c r="L99" s="612"/>
      <c r="M99" s="692"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f>
        <v>Stretch＆Conditioning🔰</v>
      </c>
      <c r="N99" s="646"/>
      <c r="O99" s="612"/>
      <c r="P99" s="692"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f>
        <v>Basic🔰</v>
      </c>
      <c r="Q99" s="646"/>
      <c r="R99" s="612"/>
      <c r="S99" s="692" t="e">
        <f>IFERROR(VLOOKUP(①ひな形!T42,①ひな形!$G$18:$I$26,2,FALSE),
IFERROR(VLOOKUP(①ひな形!T42,①ひな形!$K$18:$M$26,2,FALSE),
IFERROR(VLOOKUP(①ひな形!T42,①ひな形!$O$18:$Q$26,2,FALSE),
IFERROR(VLOOKUP(①ひな形!T42,①ひな形!$S$18:$U$26,2,FALSE),
IFERROR(VLOOKUP(①ひな形!T42,①ひな形!$W$18:$Y$26,2,FALSE),
IFERROR(VLOOKUP(①ひな形!T42,①ひな形!$AA$18:$AC$26,2,FALSE),
VLOOKUP(①ひな形!T42,①ひな形!$AE$18:$AG$25,2,FALSE)))))))</f>
        <v>#N/A</v>
      </c>
      <c r="T99" s="646"/>
      <c r="U99" s="612"/>
      <c r="V99" s="692" t="e">
        <f>IFERROR(VLOOKUP(①ひな形!U42,①ひな形!$G$18:$I$26,2,FALSE),
IFERROR(VLOOKUP(①ひな形!U42,①ひな形!$K$18:$M$26,2,FALSE),
IFERROR(VLOOKUP(①ひな形!U42,①ひな形!$O$18:$Q$26,2,FALSE),
IFERROR(VLOOKUP(①ひな形!U42,①ひな形!$S$18:$U$26,2,FALSE),
IFERROR(VLOOKUP(①ひな形!U42,①ひな形!$W$18:$Y$26,2,FALSE),
IFERROR(VLOOKUP(①ひな形!U42,①ひな形!$AA$18:$AC$26,2,FALSE),
VLOOKUP(①ひな形!U42,①ひな形!$AE$18:$AG$25,2,FALSE)))))))</f>
        <v>#N/A</v>
      </c>
      <c r="W99" s="646"/>
      <c r="X99" s="612"/>
      <c r="Y99" s="692" t="e">
        <f>IFERROR(VLOOKUP(①ひな形!V42,①ひな形!$G$18:$I$26,2,FALSE),
IFERROR(VLOOKUP(①ひな形!V42,①ひな形!$K$18:$M$26,2,FALSE),
IFERROR(VLOOKUP(①ひな形!V42,①ひな形!$O$18:$Q$26,2,FALSE),
IFERROR(VLOOKUP(①ひな形!V42,①ひな形!$S$18:$U$26,2,FALSE),
IFERROR(VLOOKUP(①ひな形!V42,①ひな形!$W$18:$Y$26,2,FALSE),
IFERROR(VLOOKUP(①ひな形!V42,①ひな形!$AA$18:$AC$26,2,FALSE),
VLOOKUP(①ひな形!V42,①ひな形!$AE$18:$AG$25,2,FALSE)))))))</f>
        <v>#N/A</v>
      </c>
      <c r="Z99" s="646"/>
      <c r="AA99" s="612"/>
      <c r="AB99" s="213"/>
      <c r="AC99" s="213"/>
      <c r="AD99" s="213"/>
      <c r="AE99" s="213"/>
      <c r="AF99" s="213"/>
      <c r="AG99" s="213"/>
      <c r="AH99" s="213"/>
      <c r="AI99" s="213"/>
      <c r="AJ99" s="213"/>
      <c r="AK99" s="213"/>
      <c r="AL99" s="213"/>
      <c r="AM99" s="213"/>
      <c r="AN99" s="213"/>
      <c r="AO99" s="213"/>
      <c r="AP99" s="213"/>
      <c r="AQ99" s="213"/>
    </row>
    <row r="100" spans="1:43" ht="18.75" customHeight="1">
      <c r="A100" s="213"/>
      <c r="B100" s="696"/>
      <c r="C100" s="696"/>
      <c r="D100" s="649"/>
      <c r="E100" s="650"/>
      <c r="F100" s="651"/>
      <c r="G100" s="649"/>
      <c r="H100" s="650"/>
      <c r="I100" s="651"/>
      <c r="J100" s="649"/>
      <c r="K100" s="650"/>
      <c r="L100" s="651"/>
      <c r="M100" s="649"/>
      <c r="N100" s="650"/>
      <c r="O100" s="651"/>
      <c r="P100" s="649"/>
      <c r="Q100" s="650"/>
      <c r="R100" s="651"/>
      <c r="S100" s="649"/>
      <c r="T100" s="650"/>
      <c r="U100" s="651"/>
      <c r="V100" s="649"/>
      <c r="W100" s="650"/>
      <c r="X100" s="651"/>
      <c r="Y100" s="649"/>
      <c r="Z100" s="650"/>
      <c r="AA100" s="651"/>
      <c r="AB100" s="213"/>
      <c r="AC100" s="213"/>
      <c r="AD100" s="213"/>
      <c r="AE100" s="213"/>
      <c r="AF100" s="213"/>
      <c r="AG100" s="213"/>
      <c r="AH100" s="213"/>
      <c r="AI100" s="213"/>
      <c r="AJ100" s="213"/>
      <c r="AK100" s="213"/>
      <c r="AL100" s="213"/>
      <c r="AM100" s="213"/>
      <c r="AN100" s="213"/>
      <c r="AO100" s="213"/>
      <c r="AP100" s="213"/>
      <c r="AQ100" s="213"/>
    </row>
    <row r="101" spans="1:43" ht="15">
      <c r="A101" s="213"/>
      <c r="B101" s="696"/>
      <c r="C101" s="227" t="s">
        <v>220</v>
      </c>
      <c r="D101" s="691" t="e">
        <f>IFERROR(VLOOKUP(①ひな形!O42,①ひな形!$G$18:$J$26,4,FALSE),
IFERROR(VLOOKUP(①ひな形!O42,①ひな形!$K$18:$N$26,4,FALSE),
IFERROR(VLOOKUP(①ひな形!O42,①ひな形!$O$18:$R$26,4,FALSE),
IFERROR(VLOOKUP(①ひな形!O42,①ひな形!$S$18:$V$26,4,FALSE),
IFERROR(VLOOKUP(①ひな形!O42,①ひな形!$W$18:$Z$26,4,FALSE),
IFERROR(VLOOKUP(①ひな形!O42,①ひな形!$AA$18:$AD$26,4,FALSE),
VLOOKUP(①ひな形!O42,①ひな形!$AE$18:$AH$25,4,FALSE)))))))</f>
        <v>#N/A</v>
      </c>
      <c r="E101" s="625"/>
      <c r="F101" s="608"/>
      <c r="G101" s="691" t="str">
        <f>IFERROR(VLOOKUP(①ひな形!P42,①ひな形!$G$18:$J$26,4,FALSE),
IFERROR(VLOOKUP(①ひな形!P42,①ひな形!$K$18:$N$26,4,FALSE),
IFERROR(VLOOKUP(①ひな形!P42,①ひな形!$O$18:$R$26,4,FALSE),
IFERROR(VLOOKUP(①ひな形!P42,①ひな形!$S$18:$V$26,4,FALSE),
IFERROR(VLOOKUP(①ひな形!P42,①ひな形!$W$18:$Z$26,4,FALSE),
IFERROR(VLOOKUP(①ひな形!P42,①ひな形!$AA$18:$AD$26,4,FALSE),
VLOOKUP(①ひな形!P42,①ひな形!$AE$18:$AH$25,4,FALSE)))))))</f>
        <v>P00009</v>
      </c>
      <c r="H101" s="625"/>
      <c r="I101" s="608"/>
      <c r="J101" s="691" t="e">
        <f>IFERROR(VLOOKUP(①ひな形!Q42,①ひな形!$G$18:$J$26,4,FALSE),
IFERROR(VLOOKUP(①ひな形!Q42,①ひな形!$K$18:$N$26,4,FALSE),
IFERROR(VLOOKUP(①ひな形!Q42,①ひな形!$O$18:$R$26,4,FALSE),
IFERROR(VLOOKUP(①ひな形!Q42,①ひな形!$S$18:$V$26,4,FALSE),
IFERROR(VLOOKUP(①ひな形!Q42,①ひな形!$W$18:$Z$26,4,FALSE),
IFERROR(VLOOKUP(①ひな形!Q42,①ひな形!$AA$18:$AD$26,4,FALSE),
VLOOKUP(①ひな形!Q42,①ひな形!$AE$18:$AH$25,4,FALSE)))))))</f>
        <v>#N/A</v>
      </c>
      <c r="K101" s="625"/>
      <c r="L101" s="608"/>
      <c r="M101" s="691" t="str">
        <f>IFERROR(VLOOKUP(①ひな形!R42,①ひな形!$G$18:$J$26,4,FALSE),
IFERROR(VLOOKUP(①ひな形!R42,①ひな形!$K$18:$N$26,4,FALSE),
IFERROR(VLOOKUP(①ひな形!R42,①ひな形!$O$18:$R$26,4,FALSE),
IFERROR(VLOOKUP(①ひな形!R42,①ひな形!$S$18:$V$26,4,FALSE),
IFERROR(VLOOKUP(①ひな形!R42,①ひな形!$W$18:$Z$26,4,FALSE),
IFERROR(VLOOKUP(①ひな形!R42,①ひな形!$AA$18:$AD$26,4,FALSE),
VLOOKUP(①ひな形!R42,①ひな形!$AE$18:$AH$25,4,FALSE)))))))</f>
        <v>P00011</v>
      </c>
      <c r="N101" s="625"/>
      <c r="O101" s="608"/>
      <c r="P101" s="691" t="str">
        <f>IFERROR(VLOOKUP(①ひな形!S42,①ひな形!$G$18:$J$26,4,FALSE),
IFERROR(VLOOKUP(①ひな形!S42,①ひな形!$K$18:$N$26,4,FALSE),
IFERROR(VLOOKUP(①ひな形!S42,①ひな形!$O$18:$R$26,4,FALSE),
IFERROR(VLOOKUP(①ひな形!S42,①ひな形!$S$18:$V$26,4,FALSE),
IFERROR(VLOOKUP(①ひな形!S42,①ひな形!$W$18:$Z$26,4,FALSE),
IFERROR(VLOOKUP(①ひな形!S42,①ひな形!$AA$18:$AD$26,4,FALSE),
VLOOKUP(①ひな形!S42,①ひな形!$AE$18:$AH$25,4,FALSE)))))))</f>
        <v>P00001</v>
      </c>
      <c r="Q101" s="625"/>
      <c r="R101" s="608"/>
      <c r="S101" s="691" t="e">
        <f>IFERROR(VLOOKUP(①ひな形!T42,①ひな形!$G$18:$J$26,4,FALSE),
IFERROR(VLOOKUP(①ひな形!T42,①ひな形!$K$18:$N$26,4,FALSE),
IFERROR(VLOOKUP(①ひな形!T42,①ひな形!$O$18:$R$26,4,FALSE),
IFERROR(VLOOKUP(①ひな形!T42,①ひな形!$S$18:$V$26,4,FALSE),
IFERROR(VLOOKUP(①ひな形!T42,①ひな形!$W$18:$Z$26,4,FALSE),
IFERROR(VLOOKUP(①ひな形!T42,①ひな形!$AA$18:$AD$26,4,FALSE),
VLOOKUP(①ひな形!T42,①ひな形!$AE$18:$AH$25,4,FALSE)))))))</f>
        <v>#N/A</v>
      </c>
      <c r="T101" s="625"/>
      <c r="U101" s="608"/>
      <c r="V101" s="691" t="e">
        <f>IFERROR(VLOOKUP(①ひな形!U42,①ひな形!$G$18:$J$26,4,FALSE),
IFERROR(VLOOKUP(①ひな形!U42,①ひな形!$K$18:$N$26,4,FALSE),
IFERROR(VLOOKUP(①ひな形!U42,①ひな形!$O$18:$R$26,4,FALSE),
IFERROR(VLOOKUP(①ひな形!U42,①ひな形!$S$18:$V$26,4,FALSE),
IFERROR(VLOOKUP(①ひな形!U42,①ひな形!$W$18:$Z$26,4,FALSE),
IFERROR(VLOOKUP(①ひな形!U42,①ひな形!$AA$18:$AD$26,4,FALSE),
VLOOKUP(①ひな形!U42,①ひな形!$AE$18:$AH$25,4,FALSE)))))))</f>
        <v>#N/A</v>
      </c>
      <c r="W101" s="625"/>
      <c r="X101" s="608"/>
      <c r="Y101" s="691" t="e">
        <f>IFERROR(VLOOKUP(①ひな形!V42,①ひな形!$G$18:$J$26,4,FALSE),
IFERROR(VLOOKUP(①ひな形!V42,①ひな形!$K$18:$N$26,4,FALSE),
IFERROR(VLOOKUP(①ひな形!V42,①ひな形!$O$18:$R$26,4,FALSE),
IFERROR(VLOOKUP(①ひな形!V42,①ひな形!$S$18:$V$26,4,FALSE),
IFERROR(VLOOKUP(①ひな形!V42,①ひな形!$W$18:$Z$26,4,FALSE),
IFERROR(VLOOKUP(①ひな形!V42,①ひな形!$AA$18:$AD$26,4,FALSE),
VLOOKUP(①ひな形!V42,①ひな形!$AE$18:$AH$25,4,FALSE)))))))</f>
        <v>#N/A</v>
      </c>
      <c r="Z101" s="625"/>
      <c r="AA101" s="608"/>
      <c r="AB101" s="213"/>
      <c r="AC101" s="213"/>
      <c r="AD101" s="213"/>
      <c r="AE101" s="213"/>
      <c r="AF101" s="213"/>
      <c r="AG101" s="213"/>
      <c r="AH101" s="213"/>
      <c r="AI101" s="213"/>
      <c r="AJ101" s="213"/>
      <c r="AK101" s="213"/>
      <c r="AL101" s="213"/>
      <c r="AM101" s="213"/>
      <c r="AN101" s="213"/>
      <c r="AO101" s="213"/>
      <c r="AP101" s="213"/>
      <c r="AQ101" s="213"/>
    </row>
    <row r="102" spans="1:43" ht="15">
      <c r="A102" s="213"/>
      <c r="B102" s="696"/>
      <c r="C102" s="228" t="s">
        <v>261</v>
      </c>
      <c r="D102" s="691">
        <f>①ひな形!O43</f>
        <v>0</v>
      </c>
      <c r="E102" s="625"/>
      <c r="F102" s="608"/>
      <c r="G102" s="693" t="str">
        <f>①ひな形!P43</f>
        <v>Nagi.k</v>
      </c>
      <c r="H102" s="625"/>
      <c r="I102" s="608"/>
      <c r="J102" s="693">
        <f>①ひな形!Q43</f>
        <v>0</v>
      </c>
      <c r="K102" s="625"/>
      <c r="L102" s="608"/>
      <c r="M102" s="693" t="str">
        <f>①ひな形!R43</f>
        <v>misaki.h</v>
      </c>
      <c r="N102" s="625"/>
      <c r="O102" s="608"/>
      <c r="P102" s="693" t="str">
        <f>①ひな形!S43</f>
        <v>misaki.h</v>
      </c>
      <c r="Q102" s="625"/>
      <c r="R102" s="608"/>
      <c r="S102" s="691">
        <f>①ひな形!T43</f>
        <v>0</v>
      </c>
      <c r="T102" s="625"/>
      <c r="U102" s="608"/>
      <c r="V102" s="691">
        <f>①ひな形!U43</f>
        <v>0</v>
      </c>
      <c r="W102" s="625"/>
      <c r="X102" s="608"/>
      <c r="Y102" s="691">
        <f>①ひな形!V43</f>
        <v>0</v>
      </c>
      <c r="Z102" s="625"/>
      <c r="AA102" s="608"/>
      <c r="AB102" s="213"/>
      <c r="AC102" s="213"/>
      <c r="AD102" s="213"/>
      <c r="AE102" s="213"/>
      <c r="AF102" s="213"/>
      <c r="AG102" s="213"/>
      <c r="AH102" s="213"/>
      <c r="AI102" s="213"/>
      <c r="AJ102" s="213"/>
      <c r="AK102" s="213"/>
      <c r="AL102" s="213"/>
      <c r="AM102" s="213"/>
      <c r="AN102" s="213"/>
      <c r="AO102" s="213"/>
      <c r="AP102" s="213"/>
      <c r="AQ102" s="213"/>
    </row>
    <row r="103" spans="1:43" ht="15">
      <c r="A103" s="213"/>
      <c r="B103" s="697"/>
      <c r="C103" s="231" t="s">
        <v>262</v>
      </c>
      <c r="D103" s="691" t="e">
        <f>VLOOKUP(D102,①ひな形!$C$4:$E$15,3,FALSE)</f>
        <v>#N/A</v>
      </c>
      <c r="E103" s="625"/>
      <c r="F103" s="608"/>
      <c r="G103" s="691">
        <f>VLOOKUP(G102,①ひな形!$C$4:$E$15,3,FALSE)</f>
        <v>2265</v>
      </c>
      <c r="H103" s="625"/>
      <c r="I103" s="608"/>
      <c r="J103" s="691" t="e">
        <f>VLOOKUP(J102,①ひな形!$C$4:$E$15,3,FALSE)</f>
        <v>#N/A</v>
      </c>
      <c r="K103" s="625"/>
      <c r="L103" s="608"/>
      <c r="M103" s="691">
        <f>VLOOKUP(M102,①ひな形!$C$4:$E$15,3,FALSE)</f>
        <v>1634</v>
      </c>
      <c r="N103" s="625"/>
      <c r="O103" s="608"/>
      <c r="P103" s="691">
        <f>VLOOKUP(P102,①ひな形!$C$4:$E$15,3,FALSE)</f>
        <v>1634</v>
      </c>
      <c r="Q103" s="625"/>
      <c r="R103" s="608"/>
      <c r="S103" s="691" t="e">
        <f>VLOOKUP(S102,①ひな形!$C$4:$E$15,3,FALSE)</f>
        <v>#N/A</v>
      </c>
      <c r="T103" s="625"/>
      <c r="U103" s="608"/>
      <c r="V103" s="691" t="e">
        <f>VLOOKUP(V102,①ひな形!$C$4:$E$15,3,FALSE)</f>
        <v>#N/A</v>
      </c>
      <c r="W103" s="625"/>
      <c r="X103" s="608"/>
      <c r="Y103" s="691" t="e">
        <f>VLOOKUP(Y102,①ひな形!$C$4:$E$15,3,FALSE)</f>
        <v>#N/A</v>
      </c>
      <c r="Z103" s="625"/>
      <c r="AA103" s="608"/>
      <c r="AB103" s="213"/>
      <c r="AC103" s="213"/>
      <c r="AD103" s="213"/>
      <c r="AE103" s="213"/>
      <c r="AF103" s="213"/>
      <c r="AG103" s="213"/>
      <c r="AH103" s="213"/>
      <c r="AI103" s="213"/>
      <c r="AJ103" s="213"/>
      <c r="AK103" s="213"/>
      <c r="AL103" s="213"/>
      <c r="AM103" s="213"/>
      <c r="AN103" s="213"/>
      <c r="AO103" s="213"/>
      <c r="AP103" s="213"/>
      <c r="AQ103" s="213"/>
    </row>
    <row r="104" spans="1:43" ht="16.2">
      <c r="A104" s="213"/>
      <c r="B104" s="695" t="s">
        <v>269</v>
      </c>
      <c r="C104" s="229" t="s">
        <v>259</v>
      </c>
      <c r="D104" s="230">
        <f>②PDF!B74</f>
        <v>0</v>
      </c>
      <c r="E104" s="226">
        <f>②PDF!C74</f>
        <v>0</v>
      </c>
      <c r="F104" s="225">
        <f>②PDF!D74</f>
        <v>0</v>
      </c>
      <c r="G104" s="222">
        <f>②PDF!E74</f>
        <v>1930</v>
      </c>
      <c r="H104" s="223" t="str">
        <f>②PDF!F74</f>
        <v>～</v>
      </c>
      <c r="I104" s="224">
        <f>②PDF!G74</f>
        <v>2030</v>
      </c>
      <c r="J104" s="230">
        <f>②PDF!H74</f>
        <v>0</v>
      </c>
      <c r="K104" s="226">
        <f>②PDF!I74</f>
        <v>0</v>
      </c>
      <c r="L104" s="225">
        <f>②PDF!J74</f>
        <v>0</v>
      </c>
      <c r="M104" s="222">
        <f>②PDF!K74</f>
        <v>1930</v>
      </c>
      <c r="N104" s="223" t="str">
        <f>②PDF!L74</f>
        <v>～</v>
      </c>
      <c r="O104" s="224">
        <f>②PDF!M74</f>
        <v>2030</v>
      </c>
      <c r="P104" s="222">
        <f>②PDF!N74</f>
        <v>1930</v>
      </c>
      <c r="Q104" s="223" t="str">
        <f>②PDF!O74</f>
        <v>～</v>
      </c>
      <c r="R104" s="224">
        <f>②PDF!P74</f>
        <v>2030</v>
      </c>
      <c r="S104" s="230">
        <f>②PDF!Q74</f>
        <v>0</v>
      </c>
      <c r="T104" s="226">
        <f>②PDF!R74</f>
        <v>0</v>
      </c>
      <c r="U104" s="225">
        <f>②PDF!S74</f>
        <v>0</v>
      </c>
      <c r="V104" s="230">
        <f>②PDF!T74</f>
        <v>0</v>
      </c>
      <c r="W104" s="226">
        <f>②PDF!U74</f>
        <v>0</v>
      </c>
      <c r="X104" s="225">
        <f>②PDF!V74</f>
        <v>0</v>
      </c>
      <c r="Y104" s="230">
        <f>②PDF!W74</f>
        <v>0</v>
      </c>
      <c r="Z104" s="226">
        <f>②PDF!X74</f>
        <v>0</v>
      </c>
      <c r="AA104" s="225">
        <f>②PDF!Y74</f>
        <v>0</v>
      </c>
      <c r="AB104" s="213"/>
      <c r="AC104" s="213"/>
      <c r="AD104" s="213"/>
      <c r="AE104" s="213"/>
      <c r="AF104" s="213"/>
      <c r="AG104" s="213"/>
      <c r="AH104" s="213"/>
      <c r="AI104" s="213"/>
      <c r="AJ104" s="213"/>
      <c r="AK104" s="213"/>
      <c r="AL104" s="213"/>
      <c r="AM104" s="213"/>
      <c r="AN104" s="213"/>
      <c r="AO104" s="213"/>
      <c r="AP104" s="213"/>
      <c r="AQ104" s="213"/>
    </row>
    <row r="105" spans="1:43" ht="18.75" customHeight="1">
      <c r="A105" s="213"/>
      <c r="B105" s="696"/>
      <c r="C105" s="698" t="s">
        <v>260</v>
      </c>
      <c r="D105" s="692" t="e">
        <f>IFERROR(VLOOKUP(①ひな形!O44,①ひな形!$G$18:$I$26,2,FALSE),
IFERROR(VLOOKUP(①ひな形!O44,①ひな形!$K$18:$M$26,2,FALSE),
IFERROR(VLOOKUP(①ひな形!O44,①ひな形!$O$18:$Q$26,2,FALSE),
IFERROR(VLOOKUP(①ひな形!O44,①ひな形!$S$18:$U$26,2,FALSE),
IFERROR(VLOOKUP(①ひな形!O44,①ひな形!$W$18:$Y$26,2,FALSE),
IFERROR(VLOOKUP(①ひな形!O44,①ひな形!$AA$18:$AC$26,2,FALSE),
VLOOKUP(①ひな形!O44,①ひな形!$AE$18:$AG$25,2,FALSE)))))))</f>
        <v>#N/A</v>
      </c>
      <c r="E105" s="646"/>
      <c r="F105" s="612"/>
      <c r="G105" s="692" t="str">
        <f>IFERROR(VLOOKUP(①ひな形!P44,①ひな形!$G$18:$I$26,2,FALSE),
IFERROR(VLOOKUP(①ひな形!P44,①ひな形!$K$18:$M$26,2,FALSE),
IFERROR(VLOOKUP(①ひな形!P44,①ひな形!$O$18:$Q$26,2,FALSE),
IFERROR(VLOOKUP(①ひな形!P44,①ひな形!$S$18:$U$26,2,FALSE),
IFERROR(VLOOKUP(①ひな形!P44,①ひな形!$W$18:$Y$26,2,FALSE),
IFERROR(VLOOKUP(①ひな形!P44,①ひな形!$AA$18:$AC$26,2,FALSE),
VLOOKUP(①ひな形!P44,①ひな形!$AE$18:$AG$25,2,FALSE)))))))</f>
        <v>Basic🔰</v>
      </c>
      <c r="H105" s="646"/>
      <c r="I105" s="612"/>
      <c r="J105" s="692" t="e">
        <f>IFERROR(VLOOKUP(①ひな形!Q44,①ひな形!$G$18:$I$26,2,FALSE),
IFERROR(VLOOKUP(①ひな形!Q44,①ひな形!$K$18:$M$26,2,FALSE),
IFERROR(VLOOKUP(①ひな形!Q44,①ひな形!$O$18:$Q$26,2,FALSE),
IFERROR(VLOOKUP(①ひな形!Q44,①ひな形!$S$18:$U$26,2,FALSE),
IFERROR(VLOOKUP(①ひな形!Q44,①ひな形!$W$18:$Y$26,2,FALSE),
IFERROR(VLOOKUP(①ひな形!Q44,①ひな形!$AA$18:$AC$26,2,FALSE),
VLOOKUP(①ひな形!Q44,①ひな形!$AE$18:$AG$25,2,FALSE)))))))</f>
        <v>#N/A</v>
      </c>
      <c r="K105" s="646"/>
      <c r="L105" s="612"/>
      <c r="M105" s="692"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f>
        <v>Waist🔰</v>
      </c>
      <c r="N105" s="646"/>
      <c r="O105" s="612"/>
      <c r="P105" s="692"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f>
        <v>Back＆Arm🔰</v>
      </c>
      <c r="Q105" s="646"/>
      <c r="R105" s="612"/>
      <c r="S105" s="692" t="e">
        <f>IFERROR(VLOOKUP(①ひな形!T44,①ひな形!$G$18:$I$26,2,FALSE),
IFERROR(VLOOKUP(①ひな形!T44,①ひな形!$K$18:$M$26,2,FALSE),
IFERROR(VLOOKUP(①ひな形!T44,①ひな形!$O$18:$Q$26,2,FALSE),
IFERROR(VLOOKUP(①ひな形!T44,①ひな形!$S$18:$U$26,2,FALSE),
IFERROR(VLOOKUP(①ひな形!T44,①ひな形!$W$18:$Y$26,2,FALSE),
IFERROR(VLOOKUP(①ひな形!T44,①ひな形!$AA$18:$AC$26,2,FALSE),
VLOOKUP(①ひな形!T44,①ひな形!$AE$18:$AG$25,2,FALSE)))))))</f>
        <v>#N/A</v>
      </c>
      <c r="T105" s="646"/>
      <c r="U105" s="612"/>
      <c r="V105" s="692" t="e">
        <f>IFERROR(VLOOKUP(①ひな形!U44,①ひな形!$G$18:$I$26,2,FALSE),
IFERROR(VLOOKUP(①ひな形!U44,①ひな形!$K$18:$M$26,2,FALSE),
IFERROR(VLOOKUP(①ひな形!U44,①ひな形!$O$18:$Q$26,2,FALSE),
IFERROR(VLOOKUP(①ひな形!U44,①ひな形!$S$18:$U$26,2,FALSE),
IFERROR(VLOOKUP(①ひな形!U44,①ひな形!$W$18:$Y$26,2,FALSE),
IFERROR(VLOOKUP(①ひな形!U44,①ひな形!$AA$18:$AC$26,2,FALSE),
VLOOKUP(①ひな形!U44,①ひな形!$AE$18:$AG$25,2,FALSE)))))))</f>
        <v>#N/A</v>
      </c>
      <c r="W105" s="646"/>
      <c r="X105" s="612"/>
      <c r="Y105" s="692" t="e">
        <f>IFERROR(VLOOKUP(①ひな形!V44,①ひな形!$G$18:$I$26,2,FALSE),
IFERROR(VLOOKUP(①ひな形!V44,①ひな形!$K$18:$M$26,2,FALSE),
IFERROR(VLOOKUP(①ひな形!V44,①ひな形!$O$18:$Q$26,2,FALSE),
IFERROR(VLOOKUP(①ひな形!V44,①ひな形!$S$18:$U$26,2,FALSE),
IFERROR(VLOOKUP(①ひな形!V44,①ひな形!$W$18:$Y$26,2,FALSE),
IFERROR(VLOOKUP(①ひな形!V44,①ひな形!$AA$18:$AC$26,2,FALSE),
VLOOKUP(①ひな形!V44,①ひな形!$AE$18:$AG$25,2,FALSE)))))))</f>
        <v>#N/A</v>
      </c>
      <c r="Z105" s="646"/>
      <c r="AA105" s="612"/>
      <c r="AB105" s="213"/>
      <c r="AC105" s="213"/>
      <c r="AD105" s="213"/>
      <c r="AE105" s="213"/>
      <c r="AF105" s="213"/>
      <c r="AG105" s="213"/>
      <c r="AH105" s="213"/>
      <c r="AI105" s="213"/>
      <c r="AJ105" s="213"/>
      <c r="AK105" s="213"/>
      <c r="AL105" s="213"/>
      <c r="AM105" s="213"/>
      <c r="AN105" s="213"/>
      <c r="AO105" s="213"/>
      <c r="AP105" s="213"/>
      <c r="AQ105" s="213"/>
    </row>
    <row r="106" spans="1:43" ht="18.75" customHeight="1">
      <c r="A106" s="213"/>
      <c r="B106" s="696"/>
      <c r="C106" s="696"/>
      <c r="D106" s="649"/>
      <c r="E106" s="650"/>
      <c r="F106" s="651"/>
      <c r="G106" s="649"/>
      <c r="H106" s="650"/>
      <c r="I106" s="651"/>
      <c r="J106" s="649"/>
      <c r="K106" s="650"/>
      <c r="L106" s="651"/>
      <c r="M106" s="649"/>
      <c r="N106" s="650"/>
      <c r="O106" s="651"/>
      <c r="P106" s="649"/>
      <c r="Q106" s="650"/>
      <c r="R106" s="651"/>
      <c r="S106" s="649"/>
      <c r="T106" s="650"/>
      <c r="U106" s="651"/>
      <c r="V106" s="649"/>
      <c r="W106" s="650"/>
      <c r="X106" s="651"/>
      <c r="Y106" s="649"/>
      <c r="Z106" s="650"/>
      <c r="AA106" s="651"/>
      <c r="AB106" s="213"/>
      <c r="AC106" s="213"/>
      <c r="AD106" s="213"/>
      <c r="AE106" s="213"/>
      <c r="AF106" s="213"/>
      <c r="AG106" s="213"/>
      <c r="AH106" s="213"/>
      <c r="AI106" s="213"/>
      <c r="AJ106" s="213"/>
      <c r="AK106" s="213"/>
      <c r="AL106" s="213"/>
      <c r="AM106" s="213"/>
      <c r="AN106" s="213"/>
      <c r="AO106" s="213"/>
      <c r="AP106" s="213"/>
      <c r="AQ106" s="213"/>
    </row>
    <row r="107" spans="1:43" ht="15">
      <c r="A107" s="213"/>
      <c r="B107" s="696"/>
      <c r="C107" s="227" t="s">
        <v>220</v>
      </c>
      <c r="D107" s="691" t="e">
        <f>IFERROR(VLOOKUP(①ひな形!O44,①ひな形!$G$18:$J$26,4,FALSE),
IFERROR(VLOOKUP(①ひな形!O44,①ひな形!$K$18:$N$26,4,FALSE),
IFERROR(VLOOKUP(①ひな形!O44,①ひな形!$O$18:$R$26,4,FALSE),
IFERROR(VLOOKUP(①ひな形!O44,①ひな形!$S$18:$V$26,4,FALSE),
IFERROR(VLOOKUP(①ひな形!O44,①ひな形!$W$18:$Z$26,4,FALSE),
IFERROR(VLOOKUP(①ひな形!O44,①ひな形!$AA$18:$AD$26,4,FALSE),
VLOOKUP(①ひな形!O44,①ひな形!$AE$18:$AH$25,4,FALSE)))))))</f>
        <v>#N/A</v>
      </c>
      <c r="E107" s="625"/>
      <c r="F107" s="608"/>
      <c r="G107" s="691" t="str">
        <f>IFERROR(VLOOKUP(①ひな形!P44,①ひな形!$G$18:$J$26,4,FALSE),
IFERROR(VLOOKUP(①ひな形!P44,①ひな形!$K$18:$N$26,4,FALSE),
IFERROR(VLOOKUP(①ひな形!P44,①ひな形!$O$18:$R$26,4,FALSE),
IFERROR(VLOOKUP(①ひな形!P44,①ひな形!$S$18:$V$26,4,FALSE),
IFERROR(VLOOKUP(①ひな形!P44,①ひな形!$W$18:$Z$26,4,FALSE),
IFERROR(VLOOKUP(①ひな形!P44,①ひな形!$AA$18:$AD$26,4,FALSE),
VLOOKUP(①ひな形!P44,①ひな形!$AE$18:$AH$25,4,FALSE)))))))</f>
        <v>P00001</v>
      </c>
      <c r="H107" s="625"/>
      <c r="I107" s="608"/>
      <c r="J107" s="691" t="e">
        <f>IFERROR(VLOOKUP(①ひな形!Q44,①ひな形!$G$18:$J$26,4,FALSE),
IFERROR(VLOOKUP(①ひな形!Q44,①ひな形!$K$18:$N$26,4,FALSE),
IFERROR(VLOOKUP(①ひな形!Q44,①ひな形!$O$18:$R$26,4,FALSE),
IFERROR(VLOOKUP(①ひな形!Q44,①ひな形!$S$18:$V$26,4,FALSE),
IFERROR(VLOOKUP(①ひな形!Q44,①ひな形!$W$18:$Z$26,4,FALSE),
IFERROR(VLOOKUP(①ひな形!Q44,①ひな形!$AA$18:$AD$26,4,FALSE),
VLOOKUP(①ひな形!Q44,①ひな形!$AE$18:$AH$25,4,FALSE)))))))</f>
        <v>#N/A</v>
      </c>
      <c r="K107" s="625"/>
      <c r="L107" s="608"/>
      <c r="M107" s="691" t="str">
        <f>IFERROR(VLOOKUP(①ひな形!R44,①ひな形!$G$18:$J$26,4,FALSE),
IFERROR(VLOOKUP(①ひな形!R44,①ひな形!$K$18:$N$26,4,FALSE),
IFERROR(VLOOKUP(①ひな形!R44,①ひな形!$O$18:$R$26,4,FALSE),
IFERROR(VLOOKUP(①ひな形!R44,①ひな形!$S$18:$V$26,4,FALSE),
IFERROR(VLOOKUP(①ひな形!R44,①ひな形!$W$18:$Z$26,4,FALSE),
IFERROR(VLOOKUP(①ひな形!R44,①ひな形!$AA$18:$AD$26,4,FALSE),
VLOOKUP(①ひな形!R44,①ひな形!$AE$18:$AH$25,4,FALSE)))))))</f>
        <v>P00004</v>
      </c>
      <c r="N107" s="625"/>
      <c r="O107" s="608"/>
      <c r="P107" s="691" t="str">
        <f>IFERROR(VLOOKUP(①ひな形!S44,①ひな形!$G$18:$J$26,4,FALSE),
IFERROR(VLOOKUP(①ひな形!S44,①ひな形!$K$18:$N$26,4,FALSE),
IFERROR(VLOOKUP(①ひな形!S44,①ひな形!$O$18:$R$26,4,FALSE),
IFERROR(VLOOKUP(①ひな形!S44,①ひな形!$S$18:$V$26,4,FALSE),
IFERROR(VLOOKUP(①ひな形!S44,①ひな形!$W$18:$Z$26,4,FALSE),
IFERROR(VLOOKUP(①ひな形!S44,①ひな形!$AA$18:$AD$26,4,FALSE),
VLOOKUP(①ひな形!S44,①ひな形!$AE$18:$AH$25,4,FALSE)))))))</f>
        <v>P00009</v>
      </c>
      <c r="Q107" s="625"/>
      <c r="R107" s="608"/>
      <c r="S107" s="691" t="e">
        <f>IFERROR(VLOOKUP(①ひな形!T44,①ひな形!$G$18:$J$26,4,FALSE),
IFERROR(VLOOKUP(①ひな形!T44,①ひな形!$K$18:$N$26,4,FALSE),
IFERROR(VLOOKUP(①ひな形!T44,①ひな形!$O$18:$R$26,4,FALSE),
IFERROR(VLOOKUP(①ひな形!T44,①ひな形!$S$18:$V$26,4,FALSE),
IFERROR(VLOOKUP(①ひな形!T44,①ひな形!$W$18:$Z$26,4,FALSE),
IFERROR(VLOOKUP(①ひな形!T44,①ひな形!$AA$18:$AD$26,4,FALSE),
VLOOKUP(①ひな形!T44,①ひな形!$AE$18:$AH$25,4,FALSE)))))))</f>
        <v>#N/A</v>
      </c>
      <c r="T107" s="625"/>
      <c r="U107" s="608"/>
      <c r="V107" s="691" t="e">
        <f>IFERROR(VLOOKUP(①ひな形!U44,①ひな形!$G$18:$J$26,4,FALSE),
IFERROR(VLOOKUP(①ひな形!U44,①ひな形!$K$18:$N$26,4,FALSE),
IFERROR(VLOOKUP(①ひな形!U44,①ひな形!$O$18:$R$26,4,FALSE),
IFERROR(VLOOKUP(①ひな形!U44,①ひな形!$S$18:$V$26,4,FALSE),
IFERROR(VLOOKUP(①ひな形!U44,①ひな形!$W$18:$Z$26,4,FALSE),
IFERROR(VLOOKUP(①ひな形!U44,①ひな形!$AA$18:$AD$26,4,FALSE),
VLOOKUP(①ひな形!U44,①ひな形!$AE$18:$AH$25,4,FALSE)))))))</f>
        <v>#N/A</v>
      </c>
      <c r="W107" s="625"/>
      <c r="X107" s="608"/>
      <c r="Y107" s="691" t="e">
        <f>IFERROR(VLOOKUP(①ひな形!V44,①ひな形!$G$18:$J$26,4,FALSE),
IFERROR(VLOOKUP(①ひな形!V44,①ひな形!$K$18:$N$26,4,FALSE),
IFERROR(VLOOKUP(①ひな形!V44,①ひな形!$O$18:$R$26,4,FALSE),
IFERROR(VLOOKUP(①ひな形!V44,①ひな形!$S$18:$V$26,4,FALSE),
IFERROR(VLOOKUP(①ひな形!V44,①ひな形!$W$18:$Z$26,4,FALSE),
IFERROR(VLOOKUP(①ひな形!V44,①ひな形!$AA$18:$AD$26,4,FALSE),
VLOOKUP(①ひな形!V44,①ひな形!$AE$18:$AH$25,4,FALSE)))))))</f>
        <v>#N/A</v>
      </c>
      <c r="Z107" s="625"/>
      <c r="AA107" s="608"/>
      <c r="AB107" s="213"/>
      <c r="AC107" s="213"/>
      <c r="AD107" s="213"/>
      <c r="AE107" s="213"/>
      <c r="AF107" s="213"/>
      <c r="AG107" s="213"/>
      <c r="AH107" s="213"/>
      <c r="AI107" s="213"/>
      <c r="AJ107" s="213"/>
      <c r="AK107" s="213"/>
      <c r="AL107" s="213"/>
      <c r="AM107" s="213"/>
      <c r="AN107" s="213"/>
      <c r="AO107" s="213"/>
      <c r="AP107" s="213"/>
      <c r="AQ107" s="213"/>
    </row>
    <row r="108" spans="1:43" ht="15">
      <c r="A108" s="213"/>
      <c r="B108" s="696"/>
      <c r="C108" s="228" t="s">
        <v>261</v>
      </c>
      <c r="D108" s="691">
        <f>①ひな形!O45</f>
        <v>0</v>
      </c>
      <c r="E108" s="625"/>
      <c r="F108" s="608"/>
      <c r="G108" s="691" t="str">
        <f>①ひな形!P45</f>
        <v>rena.H</v>
      </c>
      <c r="H108" s="625"/>
      <c r="I108" s="608"/>
      <c r="J108" s="691">
        <f>①ひな形!Q45</f>
        <v>0</v>
      </c>
      <c r="K108" s="625"/>
      <c r="L108" s="608"/>
      <c r="M108" s="693" t="str">
        <f>①ひな形!R45</f>
        <v>Nagi.k</v>
      </c>
      <c r="N108" s="625"/>
      <c r="O108" s="608"/>
      <c r="P108" s="693" t="str">
        <f>①ひな形!S45</f>
        <v>Rion.S</v>
      </c>
      <c r="Q108" s="625"/>
      <c r="R108" s="608"/>
      <c r="S108" s="691">
        <f>①ひな形!T45</f>
        <v>0</v>
      </c>
      <c r="T108" s="625"/>
      <c r="U108" s="608"/>
      <c r="V108" s="691">
        <f>①ひな形!U45</f>
        <v>0</v>
      </c>
      <c r="W108" s="625"/>
      <c r="X108" s="608"/>
      <c r="Y108" s="691">
        <f>①ひな形!V45</f>
        <v>0</v>
      </c>
      <c r="Z108" s="625"/>
      <c r="AA108" s="608"/>
      <c r="AB108" s="213"/>
      <c r="AC108" s="213"/>
      <c r="AD108" s="213"/>
      <c r="AE108" s="213"/>
      <c r="AF108" s="213"/>
      <c r="AG108" s="213"/>
      <c r="AH108" s="213"/>
      <c r="AI108" s="213"/>
      <c r="AJ108" s="213"/>
      <c r="AK108" s="213"/>
      <c r="AL108" s="213"/>
      <c r="AM108" s="213"/>
      <c r="AN108" s="213"/>
      <c r="AO108" s="213"/>
      <c r="AP108" s="213"/>
      <c r="AQ108" s="213"/>
    </row>
    <row r="109" spans="1:43" ht="15">
      <c r="A109" s="213"/>
      <c r="B109" s="697"/>
      <c r="C109" s="231" t="s">
        <v>262</v>
      </c>
      <c r="D109" s="691" t="e">
        <f>VLOOKUP(D108,①ひな形!$C$4:$E$15,3,FALSE)</f>
        <v>#N/A</v>
      </c>
      <c r="E109" s="625"/>
      <c r="F109" s="608"/>
      <c r="G109" s="691">
        <f>VLOOKUP(G108,①ひな形!$C$4:$E$15,3,FALSE)</f>
        <v>1969</v>
      </c>
      <c r="H109" s="625"/>
      <c r="I109" s="608"/>
      <c r="J109" s="691" t="e">
        <f>VLOOKUP(J108,①ひな形!$C$4:$E$15,3,FALSE)</f>
        <v>#N/A</v>
      </c>
      <c r="K109" s="625"/>
      <c r="L109" s="608"/>
      <c r="M109" s="691">
        <f>VLOOKUP(M108,①ひな形!$C$4:$E$15,3,FALSE)</f>
        <v>2265</v>
      </c>
      <c r="N109" s="625"/>
      <c r="O109" s="608"/>
      <c r="P109" s="691">
        <f>VLOOKUP(P108,①ひな形!$C$4:$E$15,3,FALSE)</f>
        <v>1981</v>
      </c>
      <c r="Q109" s="625"/>
      <c r="R109" s="608"/>
      <c r="S109" s="691" t="e">
        <f>VLOOKUP(S108,①ひな形!$C$4:$E$15,3,FALSE)</f>
        <v>#N/A</v>
      </c>
      <c r="T109" s="625"/>
      <c r="U109" s="608"/>
      <c r="V109" s="691" t="e">
        <f>VLOOKUP(V108,①ひな形!$C$4:$E$15,3,FALSE)</f>
        <v>#N/A</v>
      </c>
      <c r="W109" s="625"/>
      <c r="X109" s="608"/>
      <c r="Y109" s="691" t="e">
        <f>VLOOKUP(Y108,①ひな形!$C$4:$E$15,3,FALSE)</f>
        <v>#N/A</v>
      </c>
      <c r="Z109" s="625"/>
      <c r="AA109" s="608"/>
      <c r="AB109" s="213"/>
      <c r="AC109" s="213"/>
      <c r="AD109" s="213"/>
      <c r="AE109" s="213"/>
      <c r="AF109" s="213"/>
      <c r="AG109" s="213"/>
      <c r="AH109" s="213"/>
      <c r="AI109" s="213"/>
      <c r="AJ109" s="213"/>
      <c r="AK109" s="213"/>
      <c r="AL109" s="213"/>
      <c r="AM109" s="213"/>
      <c r="AN109" s="213"/>
      <c r="AO109" s="213"/>
      <c r="AP109" s="213"/>
      <c r="AQ109" s="213"/>
    </row>
    <row r="110" spans="1:43" ht="16.2">
      <c r="A110" s="213"/>
      <c r="B110" s="695" t="s">
        <v>270</v>
      </c>
      <c r="C110" s="229" t="s">
        <v>259</v>
      </c>
      <c r="D110" s="230">
        <f>②PDF!B78</f>
        <v>0</v>
      </c>
      <c r="E110" s="226">
        <f>②PDF!C78</f>
        <v>0</v>
      </c>
      <c r="F110" s="225">
        <f>②PDF!D78</f>
        <v>0</v>
      </c>
      <c r="G110" s="222">
        <f>②PDF!E78</f>
        <v>2100</v>
      </c>
      <c r="H110" s="223" t="str">
        <f>②PDF!F78</f>
        <v>～</v>
      </c>
      <c r="I110" s="224">
        <f>②PDF!G78</f>
        <v>2200</v>
      </c>
      <c r="J110" s="230">
        <f>②PDF!H78</f>
        <v>0</v>
      </c>
      <c r="K110" s="226">
        <f>②PDF!I78</f>
        <v>0</v>
      </c>
      <c r="L110" s="225">
        <f>②PDF!J78</f>
        <v>0</v>
      </c>
      <c r="M110" s="222">
        <f>②PDF!K78</f>
        <v>2100</v>
      </c>
      <c r="N110" s="223" t="str">
        <f>②PDF!L78</f>
        <v>～</v>
      </c>
      <c r="O110" s="224">
        <f>②PDF!M78</f>
        <v>2200</v>
      </c>
      <c r="P110" s="222">
        <f>②PDF!N78</f>
        <v>2100</v>
      </c>
      <c r="Q110" s="223" t="str">
        <f>②PDF!O78</f>
        <v>～</v>
      </c>
      <c r="R110" s="224">
        <f>②PDF!P78</f>
        <v>2200</v>
      </c>
      <c r="S110" s="230">
        <f>②PDF!Q78</f>
        <v>0</v>
      </c>
      <c r="T110" s="226">
        <f>②PDF!R78</f>
        <v>0</v>
      </c>
      <c r="U110" s="225">
        <f>②PDF!S78</f>
        <v>0</v>
      </c>
      <c r="V110" s="230">
        <f>②PDF!T78</f>
        <v>0</v>
      </c>
      <c r="W110" s="226">
        <f>②PDF!U78</f>
        <v>0</v>
      </c>
      <c r="X110" s="225">
        <f>②PDF!V78</f>
        <v>0</v>
      </c>
      <c r="Y110" s="230">
        <f>②PDF!W78</f>
        <v>0</v>
      </c>
      <c r="Z110" s="226">
        <f>②PDF!X78</f>
        <v>0</v>
      </c>
      <c r="AA110" s="225">
        <f>②PDF!Y78</f>
        <v>0</v>
      </c>
      <c r="AB110" s="213"/>
      <c r="AC110" s="213"/>
      <c r="AD110" s="213"/>
      <c r="AE110" s="213"/>
      <c r="AF110" s="213"/>
      <c r="AG110" s="213"/>
      <c r="AH110" s="213"/>
      <c r="AI110" s="213"/>
      <c r="AJ110" s="213"/>
      <c r="AK110" s="213"/>
      <c r="AL110" s="213"/>
      <c r="AM110" s="213"/>
      <c r="AN110" s="213"/>
      <c r="AO110" s="213"/>
      <c r="AP110" s="213"/>
      <c r="AQ110" s="213"/>
    </row>
    <row r="111" spans="1:43" ht="18.75" customHeight="1">
      <c r="A111" s="213"/>
      <c r="B111" s="696"/>
      <c r="C111" s="698" t="s">
        <v>260</v>
      </c>
      <c r="D111" s="703" t="e">
        <f>IFERROR(VLOOKUP(①ひな形!O46,①ひな形!$G$18:$I$26,2,FALSE),
IFERROR(VLOOKUP(①ひな形!O46,①ひな形!$K$18:$M$26,2,FALSE),
IFERROR(VLOOKUP(①ひな形!O46,①ひな形!$O$18:$Q$26,2,FALSE),
IFERROR(VLOOKUP(①ひな形!O46,①ひな形!$S$18:$U$26,2,FALSE),
IFERROR(VLOOKUP(①ひな形!O46,①ひな形!$W$18:$Y$26,2,FALSE),
IFERROR(VLOOKUP(①ひな形!O46,①ひな形!$AA$18:$AC$26,2,FALSE),
VLOOKUP(①ひな形!O46,①ひな形!$AE$18:$AG$25,2,FALSE)))))))</f>
        <v>#N/A</v>
      </c>
      <c r="E111" s="646"/>
      <c r="F111" s="612"/>
      <c r="G111" s="703" t="str">
        <f>IFERROR(VLOOKUP(①ひな形!P46,①ひな形!$G$18:$I$26,2,FALSE),
IFERROR(VLOOKUP(①ひな形!P46,①ひな形!$K$18:$M$26,2,FALSE),
IFERROR(VLOOKUP(①ひな形!P46,①ひな形!$O$18:$Q$26,2,FALSE),
IFERROR(VLOOKUP(①ひな形!P46,①ひな形!$S$18:$U$26,2,FALSE),
IFERROR(VLOOKUP(①ひな形!P46,①ひな形!$W$18:$Y$26,2,FALSE),
IFERROR(VLOOKUP(①ひな形!P46,①ひな形!$AA$18:$AC$26,2,FALSE),
VLOOKUP(①ひな形!P46,①ひな形!$AE$18:$AG$25,2,FALSE)))))))</f>
        <v>Waist🔰</v>
      </c>
      <c r="H111" s="646"/>
      <c r="I111" s="612"/>
      <c r="J111" s="703" t="e">
        <f>IFERROR(VLOOKUP(①ひな形!Q46,①ひな形!$G$18:$I$26,2,FALSE),
IFERROR(VLOOKUP(①ひな形!Q46,①ひな形!$K$18:$M$26,2,FALSE),
IFERROR(VLOOKUP(①ひな形!Q46,①ひな形!$O$18:$Q$26,2,FALSE),
IFERROR(VLOOKUP(①ひな形!Q46,①ひな形!$S$18:$U$26,2,FALSE),
IFERROR(VLOOKUP(①ひな形!Q46,①ひな形!$W$18:$Y$26,2,FALSE),
IFERROR(VLOOKUP(①ひな形!Q46,①ひな形!$AA$18:$AC$26,2,FALSE),
VLOOKUP(①ひな形!Q46,①ひな形!$AE$18:$AG$25,2,FALSE)))))))</f>
        <v>#N/A</v>
      </c>
      <c r="K111" s="646"/>
      <c r="L111" s="612"/>
      <c r="M111" s="703"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f>
        <v>Basic🔰</v>
      </c>
      <c r="N111" s="646"/>
      <c r="O111" s="612"/>
      <c r="P111" s="703"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f>
        <v>Stretch＆Conditioning🔰</v>
      </c>
      <c r="Q111" s="646"/>
      <c r="R111" s="612"/>
      <c r="S111" s="703" t="e">
        <f>IFERROR(VLOOKUP(①ひな形!T46,①ひな形!$G$18:$I$26,2,FALSE),
IFERROR(VLOOKUP(①ひな形!T46,①ひな形!$K$18:$M$26,2,FALSE),
IFERROR(VLOOKUP(①ひな形!T46,①ひな形!$O$18:$Q$26,2,FALSE),
IFERROR(VLOOKUP(①ひな形!T46,①ひな形!$S$18:$U$26,2,FALSE),
IFERROR(VLOOKUP(①ひな形!T46,①ひな形!$W$18:$Y$26,2,FALSE),
IFERROR(VLOOKUP(①ひな形!T46,①ひな形!$AA$18:$AC$26,2,FALSE),
VLOOKUP(①ひな形!T46,①ひな形!$AE$18:$AG$25,2,FALSE)))))))</f>
        <v>#N/A</v>
      </c>
      <c r="T111" s="646"/>
      <c r="U111" s="612"/>
      <c r="V111" s="703" t="e">
        <f>IFERROR(VLOOKUP(①ひな形!U46,①ひな形!$G$18:$I$26,2,FALSE),
IFERROR(VLOOKUP(①ひな形!U46,①ひな形!$K$18:$M$26,2,FALSE),
IFERROR(VLOOKUP(①ひな形!U46,①ひな形!$O$18:$Q$26,2,FALSE),
IFERROR(VLOOKUP(①ひな形!U46,①ひな形!$S$18:$U$26,2,FALSE),
IFERROR(VLOOKUP(①ひな形!U46,①ひな形!$W$18:$Y$26,2,FALSE),
IFERROR(VLOOKUP(①ひな形!U46,①ひな形!$AA$18:$AC$26,2,FALSE),
VLOOKUP(①ひな形!U46,①ひな形!$AE$18:$AG$25,2,FALSE)))))))</f>
        <v>#N/A</v>
      </c>
      <c r="W111" s="646"/>
      <c r="X111" s="612"/>
      <c r="Y111" s="703" t="e">
        <f>IFERROR(VLOOKUP(①ひな形!V46,①ひな形!$G$18:$I$26,2,FALSE),
IFERROR(VLOOKUP(①ひな形!V46,①ひな形!$K$18:$M$26,2,FALSE),
IFERROR(VLOOKUP(①ひな形!V46,①ひな形!$O$18:$Q$26,2,FALSE),
IFERROR(VLOOKUP(①ひな形!V46,①ひな形!$S$18:$U$26,2,FALSE),
IFERROR(VLOOKUP(①ひな形!V46,①ひな形!$W$18:$Y$26,2,FALSE),
IFERROR(VLOOKUP(①ひな形!V46,①ひな形!$AA$18:$AC$26,2,FALSE),
VLOOKUP(①ひな形!V46,①ひな形!$AE$18:$AG$25,2,FALSE)))))))</f>
        <v>#N/A</v>
      </c>
      <c r="Z111" s="646"/>
      <c r="AA111" s="612"/>
      <c r="AB111" s="213"/>
      <c r="AC111" s="213"/>
      <c r="AD111" s="213"/>
      <c r="AE111" s="213"/>
      <c r="AF111" s="213"/>
      <c r="AG111" s="213"/>
      <c r="AH111" s="213"/>
      <c r="AI111" s="213"/>
      <c r="AJ111" s="213"/>
      <c r="AK111" s="213"/>
      <c r="AL111" s="213"/>
      <c r="AM111" s="213"/>
      <c r="AN111" s="213"/>
      <c r="AO111" s="213"/>
      <c r="AP111" s="213"/>
      <c r="AQ111" s="213"/>
    </row>
    <row r="112" spans="1:43" ht="18.75" customHeight="1">
      <c r="A112" s="213"/>
      <c r="B112" s="696"/>
      <c r="C112" s="696"/>
      <c r="D112" s="649"/>
      <c r="E112" s="650"/>
      <c r="F112" s="651"/>
      <c r="G112" s="649"/>
      <c r="H112" s="650"/>
      <c r="I112" s="651"/>
      <c r="J112" s="649"/>
      <c r="K112" s="650"/>
      <c r="L112" s="651"/>
      <c r="M112" s="649"/>
      <c r="N112" s="650"/>
      <c r="O112" s="651"/>
      <c r="P112" s="649"/>
      <c r="Q112" s="650"/>
      <c r="R112" s="651"/>
      <c r="S112" s="649"/>
      <c r="T112" s="650"/>
      <c r="U112" s="651"/>
      <c r="V112" s="649"/>
      <c r="W112" s="650"/>
      <c r="X112" s="651"/>
      <c r="Y112" s="649"/>
      <c r="Z112" s="650"/>
      <c r="AA112" s="651"/>
      <c r="AB112" s="213"/>
      <c r="AC112" s="213"/>
      <c r="AD112" s="213"/>
      <c r="AE112" s="213"/>
      <c r="AF112" s="213"/>
      <c r="AG112" s="213"/>
      <c r="AH112" s="213"/>
      <c r="AI112" s="213"/>
      <c r="AJ112" s="213"/>
      <c r="AK112" s="213"/>
      <c r="AL112" s="213"/>
      <c r="AM112" s="213"/>
      <c r="AN112" s="213"/>
      <c r="AO112" s="213"/>
      <c r="AP112" s="213"/>
      <c r="AQ112" s="213"/>
    </row>
    <row r="113" spans="1:43" ht="15">
      <c r="A113" s="213"/>
      <c r="B113" s="696"/>
      <c r="C113" s="227" t="s">
        <v>220</v>
      </c>
      <c r="D113" s="704" t="e">
        <f>IFERROR(VLOOKUP(①ひな形!O46,①ひな形!$G$18:$J$26,4,FALSE),
IFERROR(VLOOKUP(①ひな形!O46,①ひな形!$K$18:$N$26,4,FALSE),
IFERROR(VLOOKUP(①ひな形!O46,①ひな形!$O$18:$R$26,4,FALSE),
IFERROR(VLOOKUP(①ひな形!O46,①ひな形!$S$18:$V$26,4,FALSE),
IFERROR(VLOOKUP(①ひな形!O46,①ひな形!$W$18:$Z$26,4,FALSE),
IFERROR(VLOOKUP(①ひな形!O46,①ひな形!$AA$18:$AD$26,4,FALSE),
VLOOKUP(①ひな形!O46,①ひな形!$AE$18:$AH$25,4,FALSE)))))))</f>
        <v>#N/A</v>
      </c>
      <c r="E113" s="625"/>
      <c r="F113" s="608"/>
      <c r="G113" s="704" t="str">
        <f>IFERROR(VLOOKUP(①ひな形!P46,①ひな形!$G$18:$J$26,4,FALSE),
IFERROR(VLOOKUP(①ひな形!P46,①ひな形!$K$18:$N$26,4,FALSE),
IFERROR(VLOOKUP(①ひな形!P46,①ひな形!$O$18:$R$26,4,FALSE),
IFERROR(VLOOKUP(①ひな形!P46,①ひな形!$S$18:$V$26,4,FALSE),
IFERROR(VLOOKUP(①ひな形!P46,①ひな形!$W$18:$Z$26,4,FALSE),
IFERROR(VLOOKUP(①ひな形!P46,①ひな形!$AA$18:$AD$26,4,FALSE),
VLOOKUP(①ひな形!P46,①ひな形!$AE$18:$AH$25,4,FALSE)))))))</f>
        <v>P00004</v>
      </c>
      <c r="H113" s="625"/>
      <c r="I113" s="608"/>
      <c r="J113" s="704" t="e">
        <f>IFERROR(VLOOKUP(①ひな形!Q46,①ひな形!$G$18:$J$26,4,FALSE),
IFERROR(VLOOKUP(①ひな形!Q46,①ひな形!$K$18:$N$26,4,FALSE),
IFERROR(VLOOKUP(①ひな形!Q46,①ひな形!$O$18:$R$26,4,FALSE),
IFERROR(VLOOKUP(①ひな形!Q46,①ひな形!$S$18:$V$26,4,FALSE),
IFERROR(VLOOKUP(①ひな形!Q46,①ひな形!$W$18:$Z$26,4,FALSE),
IFERROR(VLOOKUP(①ひな形!Q46,①ひな形!$AA$18:$AD$26,4,FALSE),
VLOOKUP(①ひな形!Q46,①ひな形!$AE$18:$AH$25,4,FALSE)))))))</f>
        <v>#N/A</v>
      </c>
      <c r="K113" s="625"/>
      <c r="L113" s="608"/>
      <c r="M113" s="704" t="str">
        <f>IFERROR(VLOOKUP(①ひな形!R46,①ひな形!$G$18:$J$26,4,FALSE),
IFERROR(VLOOKUP(①ひな形!R46,①ひな形!$K$18:$N$26,4,FALSE),
IFERROR(VLOOKUP(①ひな形!R46,①ひな形!$O$18:$R$26,4,FALSE),
IFERROR(VLOOKUP(①ひな形!R46,①ひな形!$S$18:$V$26,4,FALSE),
IFERROR(VLOOKUP(①ひな形!R46,①ひな形!$W$18:$Z$26,4,FALSE),
IFERROR(VLOOKUP(①ひな形!R46,①ひな形!$AA$18:$AD$26,4,FALSE),
VLOOKUP(①ひな形!R46,①ひな形!$AE$18:$AH$25,4,FALSE)))))))</f>
        <v>P00001</v>
      </c>
      <c r="N113" s="625"/>
      <c r="O113" s="608"/>
      <c r="P113" s="704" t="str">
        <f>IFERROR(VLOOKUP(①ひな形!S46,①ひな形!$G$18:$J$26,4,FALSE),
IFERROR(VLOOKUP(①ひな形!S46,①ひな形!$K$18:$N$26,4,FALSE),
IFERROR(VLOOKUP(①ひな形!S46,①ひな形!$O$18:$R$26,4,FALSE),
IFERROR(VLOOKUP(①ひな形!S46,①ひな形!$S$18:$V$26,4,FALSE),
IFERROR(VLOOKUP(①ひな形!S46,①ひな形!$W$18:$Z$26,4,FALSE),
IFERROR(VLOOKUP(①ひな形!S46,①ひな形!$AA$18:$AD$26,4,FALSE),
VLOOKUP(①ひな形!S46,①ひな形!$AE$18:$AH$25,4,FALSE)))))))</f>
        <v>P00011</v>
      </c>
      <c r="Q113" s="625"/>
      <c r="R113" s="608"/>
      <c r="S113" s="704" t="e">
        <f>IFERROR(VLOOKUP(①ひな形!T46,①ひな形!$G$18:$J$26,4,FALSE),
IFERROR(VLOOKUP(①ひな形!T46,①ひな形!$K$18:$N$26,4,FALSE),
IFERROR(VLOOKUP(①ひな形!T46,①ひな形!$O$18:$R$26,4,FALSE),
IFERROR(VLOOKUP(①ひな形!T46,①ひな形!$S$18:$V$26,4,FALSE),
IFERROR(VLOOKUP(①ひな形!T46,①ひな形!$W$18:$Z$26,4,FALSE),
IFERROR(VLOOKUP(①ひな形!T46,①ひな形!$AA$18:$AD$26,4,FALSE),
VLOOKUP(①ひな形!T46,①ひな形!$AE$18:$AH$25,4,FALSE)))))))</f>
        <v>#N/A</v>
      </c>
      <c r="T113" s="625"/>
      <c r="U113" s="608"/>
      <c r="V113" s="704" t="e">
        <f>IFERROR(VLOOKUP(①ひな形!U46,①ひな形!$G$18:$J$26,4,FALSE),
IFERROR(VLOOKUP(①ひな形!U46,①ひな形!$K$18:$N$26,4,FALSE),
IFERROR(VLOOKUP(①ひな形!U46,①ひな形!$O$18:$R$26,4,FALSE),
IFERROR(VLOOKUP(①ひな形!U46,①ひな形!$S$18:$V$26,4,FALSE),
IFERROR(VLOOKUP(①ひな形!U46,①ひな形!$W$18:$Z$26,4,FALSE),
IFERROR(VLOOKUP(①ひな形!U46,①ひな形!$AA$18:$AD$26,4,FALSE),
VLOOKUP(①ひな形!U46,①ひな形!$AE$18:$AH$25,4,FALSE)))))))</f>
        <v>#N/A</v>
      </c>
      <c r="W113" s="625"/>
      <c r="X113" s="608"/>
      <c r="Y113" s="704" t="e">
        <f>IFERROR(VLOOKUP(①ひな形!V46,①ひな形!$G$18:$J$26,4,FALSE),
IFERROR(VLOOKUP(①ひな形!V46,①ひな形!$K$18:$N$26,4,FALSE),
IFERROR(VLOOKUP(①ひな形!V46,①ひな形!$O$18:$R$26,4,FALSE),
IFERROR(VLOOKUP(①ひな形!V46,①ひな形!$S$18:$V$26,4,FALSE),
IFERROR(VLOOKUP(①ひな形!V46,①ひな形!$W$18:$Z$26,4,FALSE),
IFERROR(VLOOKUP(①ひな形!V46,①ひな形!$AA$18:$AD$26,4,FALSE),
VLOOKUP(①ひな形!V46,①ひな形!$AE$18:$AH$25,4,FALSE)))))))</f>
        <v>#N/A</v>
      </c>
      <c r="Z113" s="625"/>
      <c r="AA113" s="608"/>
      <c r="AB113" s="213"/>
      <c r="AC113" s="213"/>
      <c r="AD113" s="213"/>
      <c r="AE113" s="213"/>
      <c r="AF113" s="213"/>
      <c r="AG113" s="213"/>
      <c r="AH113" s="213"/>
      <c r="AI113" s="213"/>
      <c r="AJ113" s="213"/>
      <c r="AK113" s="213"/>
      <c r="AL113" s="213"/>
      <c r="AM113" s="213"/>
      <c r="AN113" s="213"/>
      <c r="AO113" s="213"/>
      <c r="AP113" s="213"/>
      <c r="AQ113" s="213"/>
    </row>
    <row r="114" spans="1:43" ht="15">
      <c r="A114" s="213"/>
      <c r="B114" s="696"/>
      <c r="C114" s="228" t="s">
        <v>261</v>
      </c>
      <c r="D114" s="704">
        <f>①ひな形!O47</f>
        <v>0</v>
      </c>
      <c r="E114" s="625"/>
      <c r="F114" s="608"/>
      <c r="G114" s="705" t="str">
        <f>①ひな形!P47</f>
        <v>Nagi.k</v>
      </c>
      <c r="H114" s="625"/>
      <c r="I114" s="608"/>
      <c r="J114" s="705">
        <f>①ひな形!Q47</f>
        <v>0</v>
      </c>
      <c r="K114" s="625"/>
      <c r="L114" s="608"/>
      <c r="M114" s="705" t="str">
        <f>①ひな形!R47</f>
        <v>misaki.h</v>
      </c>
      <c r="N114" s="625"/>
      <c r="O114" s="608"/>
      <c r="P114" s="705" t="str">
        <f>①ひな形!S47</f>
        <v>misaki.h</v>
      </c>
      <c r="Q114" s="625"/>
      <c r="R114" s="608"/>
      <c r="S114" s="704">
        <f>①ひな形!T47</f>
        <v>0</v>
      </c>
      <c r="T114" s="625"/>
      <c r="U114" s="608"/>
      <c r="V114" s="704">
        <f>①ひな形!U47</f>
        <v>0</v>
      </c>
      <c r="W114" s="625"/>
      <c r="X114" s="608"/>
      <c r="Y114" s="704">
        <f>①ひな形!V47</f>
        <v>0</v>
      </c>
      <c r="Z114" s="625"/>
      <c r="AA114" s="608"/>
      <c r="AB114" s="213"/>
      <c r="AC114" s="213"/>
      <c r="AD114" s="213"/>
      <c r="AE114" s="213"/>
      <c r="AF114" s="213"/>
      <c r="AG114" s="213"/>
      <c r="AH114" s="213"/>
      <c r="AI114" s="213"/>
      <c r="AJ114" s="213"/>
      <c r="AK114" s="213"/>
      <c r="AL114" s="213"/>
      <c r="AM114" s="213"/>
      <c r="AN114" s="213"/>
      <c r="AO114" s="213"/>
      <c r="AP114" s="213"/>
      <c r="AQ114" s="213"/>
    </row>
    <row r="115" spans="1:43" ht="15">
      <c r="A115" s="213"/>
      <c r="B115" s="697"/>
      <c r="C115" s="231" t="s">
        <v>262</v>
      </c>
      <c r="D115" s="704" t="e">
        <f>VLOOKUP(D114,①ひな形!$C$4:$E$15,3,FALSE)</f>
        <v>#N/A</v>
      </c>
      <c r="E115" s="625"/>
      <c r="F115" s="608"/>
      <c r="G115" s="704">
        <f>VLOOKUP(G114,①ひな形!$C$4:$E$15,3,FALSE)</f>
        <v>2265</v>
      </c>
      <c r="H115" s="625"/>
      <c r="I115" s="608"/>
      <c r="J115" s="704" t="e">
        <f>VLOOKUP(J114,①ひな形!$C$4:$E$15,3,FALSE)</f>
        <v>#N/A</v>
      </c>
      <c r="K115" s="625"/>
      <c r="L115" s="608"/>
      <c r="M115" s="704">
        <f>VLOOKUP(M114,①ひな形!$C$4:$E$15,3,FALSE)</f>
        <v>1634</v>
      </c>
      <c r="N115" s="625"/>
      <c r="O115" s="608"/>
      <c r="P115" s="704">
        <f>VLOOKUP(P114,①ひな形!$C$4:$E$15,3,FALSE)</f>
        <v>1634</v>
      </c>
      <c r="Q115" s="625"/>
      <c r="R115" s="608"/>
      <c r="S115" s="704" t="e">
        <f>VLOOKUP(S114,①ひな形!$C$4:$E$15,3,FALSE)</f>
        <v>#N/A</v>
      </c>
      <c r="T115" s="625"/>
      <c r="U115" s="608"/>
      <c r="V115" s="704" t="e">
        <f>VLOOKUP(V114,①ひな形!$C$4:$E$15,3,FALSE)</f>
        <v>#N/A</v>
      </c>
      <c r="W115" s="625"/>
      <c r="X115" s="608"/>
      <c r="Y115" s="704" t="e">
        <f>VLOOKUP(Y114,①ひな形!$C$4:$E$15,3,FALSE)</f>
        <v>#N/A</v>
      </c>
      <c r="Z115" s="625"/>
      <c r="AA115" s="608"/>
      <c r="AB115" s="213"/>
      <c r="AC115" s="213"/>
      <c r="AD115" s="213"/>
      <c r="AE115" s="213"/>
      <c r="AF115" s="213"/>
      <c r="AG115" s="213"/>
      <c r="AH115" s="213"/>
      <c r="AI115" s="213"/>
      <c r="AJ115" s="213"/>
      <c r="AK115" s="213"/>
      <c r="AL115" s="213"/>
      <c r="AM115" s="213"/>
      <c r="AN115" s="213"/>
      <c r="AO115" s="213"/>
      <c r="AP115" s="213"/>
      <c r="AQ115" s="213"/>
    </row>
    <row r="116" spans="1:43" ht="15">
      <c r="A116" s="213"/>
      <c r="B116" s="236"/>
      <c r="C116" s="236"/>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218"/>
      <c r="Z116" s="218"/>
      <c r="AA116" s="218"/>
      <c r="AB116" s="213"/>
      <c r="AC116" s="213"/>
      <c r="AD116" s="213"/>
      <c r="AE116" s="213"/>
      <c r="AF116" s="213"/>
      <c r="AG116" s="213"/>
      <c r="AH116" s="213"/>
      <c r="AI116" s="213"/>
      <c r="AJ116" s="213"/>
      <c r="AK116" s="213"/>
      <c r="AL116" s="213"/>
      <c r="AM116" s="213"/>
      <c r="AN116" s="213"/>
      <c r="AO116" s="213"/>
      <c r="AP116" s="213"/>
      <c r="AQ116" s="213"/>
    </row>
    <row r="117" spans="1:43" ht="15">
      <c r="A117" s="213"/>
      <c r="B117" s="232"/>
      <c r="C117" s="232"/>
      <c r="D117" s="233"/>
      <c r="E117" s="233"/>
      <c r="F117" s="233"/>
      <c r="G117" s="157"/>
      <c r="H117" s="157"/>
      <c r="I117" s="157"/>
      <c r="J117" s="157"/>
      <c r="K117" s="157"/>
      <c r="L117" s="157"/>
      <c r="M117" s="157"/>
      <c r="N117" s="157"/>
      <c r="O117" s="157"/>
      <c r="P117" s="157"/>
      <c r="Q117" s="157"/>
      <c r="R117" s="157"/>
      <c r="S117" s="157"/>
      <c r="T117" s="157"/>
      <c r="U117" s="157"/>
      <c r="V117" s="157"/>
      <c r="W117" s="157"/>
      <c r="X117" s="157"/>
      <c r="Y117" s="218"/>
      <c r="Z117" s="218"/>
      <c r="AA117" s="218"/>
      <c r="AB117" s="213"/>
      <c r="AC117" s="213"/>
      <c r="AD117" s="213"/>
      <c r="AE117" s="213"/>
      <c r="AF117" s="213"/>
      <c r="AG117" s="213"/>
      <c r="AH117" s="213"/>
      <c r="AI117" s="213"/>
      <c r="AJ117" s="213"/>
      <c r="AK117" s="213"/>
      <c r="AL117" s="213"/>
      <c r="AM117" s="213"/>
      <c r="AN117" s="213"/>
      <c r="AO117" s="213"/>
      <c r="AP117" s="213"/>
      <c r="AQ117" s="213"/>
    </row>
    <row r="118" spans="1:43" ht="15">
      <c r="A118" s="213"/>
      <c r="B118" s="219"/>
      <c r="C118" s="219"/>
      <c r="D118" s="702">
        <f>$D$2+16</f>
        <v>46070</v>
      </c>
      <c r="E118" s="625"/>
      <c r="F118" s="608"/>
      <c r="G118" s="702">
        <f>$D$2+17</f>
        <v>46071</v>
      </c>
      <c r="H118" s="625"/>
      <c r="I118" s="608"/>
      <c r="J118" s="702">
        <f>$D$2+18</f>
        <v>46072</v>
      </c>
      <c r="K118" s="625"/>
      <c r="L118" s="608"/>
      <c r="M118" s="702">
        <f>$D$2+19</f>
        <v>46073</v>
      </c>
      <c r="N118" s="625"/>
      <c r="O118" s="608"/>
      <c r="P118" s="702">
        <f>$D$2+20</f>
        <v>46074</v>
      </c>
      <c r="Q118" s="625"/>
      <c r="R118" s="608"/>
      <c r="S118" s="702">
        <f>$D$2+21</f>
        <v>46075</v>
      </c>
      <c r="T118" s="625"/>
      <c r="U118" s="608"/>
      <c r="V118" s="702">
        <f>$D$2+22</f>
        <v>46076</v>
      </c>
      <c r="W118" s="625"/>
      <c r="X118" s="608"/>
      <c r="Y118" s="702">
        <f>$D$2+23</f>
        <v>46077</v>
      </c>
      <c r="Z118" s="625"/>
      <c r="AA118" s="608"/>
      <c r="AB118" s="213"/>
      <c r="AC118" s="213"/>
      <c r="AD118" s="213"/>
      <c r="AE118" s="213"/>
      <c r="AF118" s="213"/>
      <c r="AG118" s="213"/>
      <c r="AH118" s="213"/>
      <c r="AI118" s="213"/>
      <c r="AJ118" s="213"/>
      <c r="AK118" s="213"/>
      <c r="AL118" s="213"/>
      <c r="AM118" s="213"/>
      <c r="AN118" s="213"/>
      <c r="AO118" s="213"/>
      <c r="AP118" s="213"/>
      <c r="AQ118" s="213"/>
    </row>
    <row r="119" spans="1:43" ht="15">
      <c r="A119" s="213"/>
      <c r="B119" s="165"/>
      <c r="C119" s="165"/>
      <c r="D119" s="691" t="str">
        <f>TEXT(D118,"ddd")</f>
        <v>Tue</v>
      </c>
      <c r="E119" s="625"/>
      <c r="F119" s="608"/>
      <c r="G119" s="691" t="str">
        <f>TEXT(G118,"ddd")</f>
        <v>Wed</v>
      </c>
      <c r="H119" s="625"/>
      <c r="I119" s="608"/>
      <c r="J119" s="691" t="str">
        <f>TEXT(J118,"ddd")</f>
        <v>Thu</v>
      </c>
      <c r="K119" s="625"/>
      <c r="L119" s="608"/>
      <c r="M119" s="691" t="str">
        <f>TEXT(M118,"ddd")</f>
        <v>Fri</v>
      </c>
      <c r="N119" s="625"/>
      <c r="O119" s="608"/>
      <c r="P119" s="691" t="str">
        <f>TEXT(P118,"ddd")</f>
        <v>Sat</v>
      </c>
      <c r="Q119" s="625"/>
      <c r="R119" s="608"/>
      <c r="S119" s="691" t="str">
        <f>TEXT(S118,"ddd")</f>
        <v>Sun</v>
      </c>
      <c r="T119" s="625"/>
      <c r="U119" s="608"/>
      <c r="V119" s="691" t="str">
        <f>TEXT(V118,"ddd")</f>
        <v>Mon</v>
      </c>
      <c r="W119" s="625"/>
      <c r="X119" s="608"/>
      <c r="Y119" s="691" t="str">
        <f>TEXT(Y118,"ddd")</f>
        <v>Tue</v>
      </c>
      <c r="Z119" s="625"/>
      <c r="AA119" s="608"/>
      <c r="AB119" s="213"/>
      <c r="AC119" s="213"/>
      <c r="AD119" s="213"/>
      <c r="AE119" s="213"/>
      <c r="AF119" s="213"/>
      <c r="AG119" s="213"/>
      <c r="AH119" s="213"/>
      <c r="AI119" s="213"/>
      <c r="AJ119" s="213"/>
      <c r="AK119" s="213"/>
      <c r="AL119" s="213"/>
      <c r="AM119" s="213"/>
      <c r="AN119" s="213"/>
      <c r="AO119" s="213"/>
      <c r="AP119" s="213"/>
      <c r="AQ119" s="213"/>
    </row>
    <row r="120" spans="1:43" ht="16.2">
      <c r="A120" s="213"/>
      <c r="B120" s="695" t="s">
        <v>258</v>
      </c>
      <c r="C120" s="229" t="s">
        <v>259</v>
      </c>
      <c r="D120" s="222">
        <f>②PDF!B88</f>
        <v>1030</v>
      </c>
      <c r="E120" s="223" t="str">
        <f>②PDF!C88</f>
        <v>～</v>
      </c>
      <c r="F120" s="224">
        <f>②PDF!D88</f>
        <v>1130</v>
      </c>
      <c r="G120" s="222">
        <f>②PDF!E88</f>
        <v>1030</v>
      </c>
      <c r="H120" s="223" t="str">
        <f>②PDF!F88</f>
        <v>～</v>
      </c>
      <c r="I120" s="224">
        <f>②PDF!G88</f>
        <v>1130</v>
      </c>
      <c r="J120" s="222" t="str">
        <f>②PDF!H88</f>
        <v>close</v>
      </c>
      <c r="K120" s="226">
        <f>②PDF!I88</f>
        <v>0</v>
      </c>
      <c r="L120" s="225">
        <f>②PDF!J88</f>
        <v>0</v>
      </c>
      <c r="M120" s="222">
        <f>②PDF!K88</f>
        <v>1030</v>
      </c>
      <c r="N120" s="223" t="str">
        <f>②PDF!L88</f>
        <v>～</v>
      </c>
      <c r="O120" s="224">
        <f>②PDF!M88</f>
        <v>1130</v>
      </c>
      <c r="P120" s="222">
        <f>②PDF!N88</f>
        <v>1030</v>
      </c>
      <c r="Q120" s="223" t="str">
        <f>②PDF!O88</f>
        <v>～</v>
      </c>
      <c r="R120" s="224">
        <f>②PDF!P88</f>
        <v>1130</v>
      </c>
      <c r="S120" s="222">
        <f>②PDF!Q88</f>
        <v>1030</v>
      </c>
      <c r="T120" s="223" t="str">
        <f>②PDF!R88</f>
        <v>～</v>
      </c>
      <c r="U120" s="224">
        <f>②PDF!S88</f>
        <v>1130</v>
      </c>
      <c r="V120" s="230" t="str">
        <f>②PDF!T88</f>
        <v>close</v>
      </c>
      <c r="W120" s="226">
        <f>②PDF!U88</f>
        <v>0</v>
      </c>
      <c r="X120" s="225">
        <f>②PDF!V88</f>
        <v>0</v>
      </c>
      <c r="Y120" s="222">
        <f>②PDF!W88</f>
        <v>1030</v>
      </c>
      <c r="Z120" s="223" t="str">
        <f>②PDF!X88</f>
        <v>～</v>
      </c>
      <c r="AA120" s="224">
        <f>②PDF!Y88</f>
        <v>1130</v>
      </c>
      <c r="AB120" s="213"/>
      <c r="AC120" s="213"/>
      <c r="AD120" s="213"/>
      <c r="AE120" s="213"/>
      <c r="AF120" s="213"/>
      <c r="AG120" s="213"/>
      <c r="AH120" s="213"/>
      <c r="AI120" s="213"/>
      <c r="AJ120" s="213"/>
      <c r="AK120" s="213"/>
      <c r="AL120" s="213"/>
      <c r="AM120" s="213"/>
      <c r="AN120" s="213"/>
      <c r="AO120" s="213"/>
      <c r="AP120" s="213"/>
      <c r="AQ120" s="213"/>
    </row>
    <row r="121" spans="1:43" ht="18.75" customHeight="1">
      <c r="A121" s="213"/>
      <c r="B121" s="696"/>
      <c r="C121" s="698" t="s">
        <v>260</v>
      </c>
      <c r="D121" s="692"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f>
        <v>Waist🔰</v>
      </c>
      <c r="E121" s="646"/>
      <c r="F121" s="612"/>
      <c r="G121" s="692"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f>
        <v>Stretch＆Conditioning🔰</v>
      </c>
      <c r="H121" s="646"/>
      <c r="I121" s="612"/>
      <c r="J121" s="692" t="e">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f>
        <v>#N/A</v>
      </c>
      <c r="K121" s="646"/>
      <c r="L121" s="612"/>
      <c r="M121" s="692" t="str">
        <f>IFERROR(VLOOKUP(①ひな形!Z30,①ひな形!$G$18:$I$26,2,FALSE),
IFERROR(VLOOKUP(①ひな形!Z30,①ひな形!$K$18:$M$26,2,FALSE),
IFERROR(VLOOKUP(①ひな形!Z30,①ひな形!$O$18:$Q$26,2,FALSE),
IFERROR(VLOOKUP(①ひな形!Z30,①ひな形!$S$18:$U$26,2,FALSE),
IFERROR(VLOOKUP(①ひな形!Z30,①ひな形!$W$18:$Y$26,2,FALSE),
IFERROR(VLOOKUP(①ひな形!Z30,①ひな形!$AA$18:$AC$26,2,FALSE),
VLOOKUP(①ひな形!Z30,①ひな形!$AE$18:$AG$25,2,FALSE)))))))</f>
        <v>Back＆Arm🔰</v>
      </c>
      <c r="N121" s="646"/>
      <c r="O121" s="612"/>
      <c r="P121" s="692"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f>
        <v>jump to burn</v>
      </c>
      <c r="Q121" s="646"/>
      <c r="R121" s="612"/>
      <c r="S121" s="692"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f>
        <v>Waist🔰</v>
      </c>
      <c r="T121" s="646"/>
      <c r="U121" s="612"/>
      <c r="V121" s="692" t="e">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f>
        <v>#N/A</v>
      </c>
      <c r="W121" s="646"/>
      <c r="X121" s="612"/>
      <c r="Y121" s="692"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f>
        <v>Basic🔰</v>
      </c>
      <c r="Z121" s="646"/>
      <c r="AA121" s="612"/>
      <c r="AB121" s="213"/>
      <c r="AC121" s="213"/>
      <c r="AD121" s="213"/>
      <c r="AE121" s="213"/>
      <c r="AF121" s="213"/>
      <c r="AG121" s="213"/>
      <c r="AH121" s="213"/>
      <c r="AI121" s="213"/>
      <c r="AJ121" s="213"/>
      <c r="AK121" s="213"/>
      <c r="AL121" s="213"/>
      <c r="AM121" s="213"/>
      <c r="AN121" s="213"/>
      <c r="AO121" s="213"/>
      <c r="AP121" s="213"/>
      <c r="AQ121" s="213"/>
    </row>
    <row r="122" spans="1:43" ht="18.75" customHeight="1">
      <c r="A122" s="213"/>
      <c r="B122" s="696"/>
      <c r="C122" s="696"/>
      <c r="D122" s="649"/>
      <c r="E122" s="650"/>
      <c r="F122" s="651"/>
      <c r="G122" s="649"/>
      <c r="H122" s="650"/>
      <c r="I122" s="651"/>
      <c r="J122" s="649"/>
      <c r="K122" s="650"/>
      <c r="L122" s="651"/>
      <c r="M122" s="649"/>
      <c r="N122" s="650"/>
      <c r="O122" s="651"/>
      <c r="P122" s="649"/>
      <c r="Q122" s="650"/>
      <c r="R122" s="651"/>
      <c r="S122" s="649"/>
      <c r="T122" s="650"/>
      <c r="U122" s="651"/>
      <c r="V122" s="649"/>
      <c r="W122" s="650"/>
      <c r="X122" s="651"/>
      <c r="Y122" s="649"/>
      <c r="Z122" s="650"/>
      <c r="AA122" s="651"/>
      <c r="AB122" s="213"/>
      <c r="AC122" s="213"/>
      <c r="AD122" s="213"/>
      <c r="AE122" s="213"/>
      <c r="AF122" s="213"/>
      <c r="AG122" s="213"/>
      <c r="AH122" s="213"/>
      <c r="AI122" s="213"/>
      <c r="AJ122" s="213"/>
      <c r="AK122" s="213"/>
      <c r="AL122" s="213"/>
      <c r="AM122" s="213"/>
      <c r="AN122" s="213"/>
      <c r="AO122" s="213"/>
      <c r="AP122" s="213"/>
      <c r="AQ122" s="213"/>
    </row>
    <row r="123" spans="1:43" ht="15">
      <c r="A123" s="213"/>
      <c r="B123" s="696"/>
      <c r="C123" s="227" t="s">
        <v>220</v>
      </c>
      <c r="D123" s="691" t="str">
        <f>IFERROR(VLOOKUP(①ひな形!W30,①ひな形!$G$18:$J$26,4,FALSE),
IFERROR(VLOOKUP(①ひな形!W30,①ひな形!$K$18:$N$26,4,FALSE),
IFERROR(VLOOKUP(①ひな形!W30,①ひな形!$O$18:$R$26,4,FALSE),
IFERROR(VLOOKUP(①ひな形!W30,①ひな形!$S$18:$V$26,4,FALSE),
IFERROR(VLOOKUP(①ひな形!W30,①ひな形!$W$18:$Z$26,4,FALSE),
IFERROR(VLOOKUP(①ひな形!W30,①ひな形!$AA$18:$AD$26,4,FALSE),
VLOOKUP(①ひな形!W30,①ひな形!$AE$18:$AH$25,4,FALSE)))))))</f>
        <v>P00004</v>
      </c>
      <c r="E123" s="625"/>
      <c r="F123" s="608"/>
      <c r="G123" s="691" t="str">
        <f>IFERROR(VLOOKUP(①ひな形!X30,①ひな形!$G$18:$J$26,4,FALSE),
IFERROR(VLOOKUP(①ひな形!X30,①ひな形!$K$18:$N$26,4,FALSE),
IFERROR(VLOOKUP(①ひな形!X30,①ひな形!$O$18:$R$26,4,FALSE),
IFERROR(VLOOKUP(①ひな形!X30,①ひな形!$S$18:$V$26,4,FALSE),
IFERROR(VLOOKUP(①ひな形!X30,①ひな形!$W$18:$Z$26,4,FALSE),
IFERROR(VLOOKUP(①ひな形!X30,①ひな形!$AA$18:$AD$26,4,FALSE),
VLOOKUP(①ひな形!X30,①ひな形!$AE$18:$AH$25,4,FALSE)))))))</f>
        <v>P00011</v>
      </c>
      <c r="H123" s="625"/>
      <c r="I123" s="608"/>
      <c r="J123" s="691" t="e">
        <f>IFERROR(VLOOKUP(①ひな形!Y30,①ひな形!$G$18:$J$26,4,FALSE),
IFERROR(VLOOKUP(①ひな形!Y30,①ひな形!$K$18:$N$26,4,FALSE),
IFERROR(VLOOKUP(①ひな形!Y30,①ひな形!$O$18:$R$26,4,FALSE),
IFERROR(VLOOKUP(①ひな形!Y30,①ひな形!$S$18:$V$26,4,FALSE),
IFERROR(VLOOKUP(①ひな形!Y30,①ひな形!$W$18:$Z$26,4,FALSE),
IFERROR(VLOOKUP(①ひな形!Y30,①ひな形!$AA$18:$AD$26,4,FALSE),
VLOOKUP(①ひな形!Y30,①ひな形!$AE$18:$AH$25,4,FALSE)))))))</f>
        <v>#N/A</v>
      </c>
      <c r="K123" s="625"/>
      <c r="L123" s="608"/>
      <c r="M123" s="691" t="str">
        <f>IFERROR(VLOOKUP(①ひな形!Z30,①ひな形!$G$18:$J$26,4,FALSE),
IFERROR(VLOOKUP(①ひな形!Z30,①ひな形!$K$18:$N$26,4,FALSE),
IFERROR(VLOOKUP(①ひな形!Z30,①ひな形!$O$18:$R$26,4,FALSE),
IFERROR(VLOOKUP(①ひな形!Z30,①ひな形!$S$18:$V$26,4,FALSE),
IFERROR(VLOOKUP(①ひな形!Z30,①ひな形!$W$18:$Z$26,4,FALSE),
IFERROR(VLOOKUP(①ひな形!Z30,①ひな形!$AA$18:$AD$26,4,FALSE),
VLOOKUP(①ひな形!Z30,①ひな形!$AE$18:$AH$25,4,FALSE)))))))</f>
        <v>P00009</v>
      </c>
      <c r="N123" s="625"/>
      <c r="O123" s="608"/>
      <c r="P123" s="691" t="str">
        <f>IFERROR(VLOOKUP(①ひな形!AA30,①ひな形!$G$18:$J$26,4,FALSE),
IFERROR(VLOOKUP(①ひな形!AA30,①ひな形!$K$18:$N$26,4,FALSE),
IFERROR(VLOOKUP(①ひな形!AA30,①ひな形!$O$18:$R$26,4,FALSE),
IFERROR(VLOOKUP(①ひな形!AA30,①ひな形!$S$18:$V$26,4,FALSE),
IFERROR(VLOOKUP(①ひな形!AA30,①ひな形!$W$18:$Z$26,4,FALSE),
IFERROR(VLOOKUP(①ひな形!AA30,①ひな形!$AA$18:$AD$26,4,FALSE),
VLOOKUP(①ひな形!AA30,①ひな形!$AE$18:$AH$25,4,FALSE)))))))</f>
        <v>P00022</v>
      </c>
      <c r="Q123" s="625"/>
      <c r="R123" s="608"/>
      <c r="S123" s="691" t="str">
        <f>IFERROR(VLOOKUP(①ひな形!AB30,①ひな形!$G$18:$J$26,4,FALSE),
IFERROR(VLOOKUP(①ひな形!AB30,①ひな形!$K$18:$N$26,4,FALSE),
IFERROR(VLOOKUP(①ひな形!AB30,①ひな形!$O$18:$R$26,4,FALSE),
IFERROR(VLOOKUP(①ひな形!AB30,①ひな形!$S$18:$V$26,4,FALSE),
IFERROR(VLOOKUP(①ひな形!AB30,①ひな形!$W$18:$Z$26,4,FALSE),
IFERROR(VLOOKUP(①ひな形!AB30,①ひな形!$AA$18:$AD$26,4,FALSE),
VLOOKUP(①ひな形!AB30,①ひな形!$AE$18:$AH$25,4,FALSE)))))))</f>
        <v>P00004</v>
      </c>
      <c r="T123" s="625"/>
      <c r="U123" s="608"/>
      <c r="V123" s="691" t="e">
        <f>IFERROR(VLOOKUP(①ひな形!AC30,①ひな形!$G$18:$J$26,4,FALSE),
IFERROR(VLOOKUP(①ひな形!AC30,①ひな形!$K$18:$N$26,4,FALSE),
IFERROR(VLOOKUP(①ひな形!AC30,①ひな形!$O$18:$R$26,4,FALSE),
IFERROR(VLOOKUP(①ひな形!AC30,①ひな形!$S$18:$V$26,4,FALSE),
IFERROR(VLOOKUP(①ひな形!AC30,①ひな形!$W$18:$Z$26,4,FALSE),
IFERROR(VLOOKUP(①ひな形!AC30,①ひな形!$AA$18:$AD$26,4,FALSE),
VLOOKUP(①ひな形!AC30,①ひな形!$AE$18:$AH$25,4,FALSE)))))))</f>
        <v>#N/A</v>
      </c>
      <c r="W123" s="625"/>
      <c r="X123" s="608"/>
      <c r="Y123" s="691" t="str">
        <f>IFERROR(VLOOKUP(①ひな形!AD30,①ひな形!$G$18:$J$26,4,FALSE),
IFERROR(VLOOKUP(①ひな形!AD30,①ひな形!$K$18:$N$26,4,FALSE),
IFERROR(VLOOKUP(①ひな形!AD30,①ひな形!$O$18:$R$26,4,FALSE),
IFERROR(VLOOKUP(①ひな形!AD30,①ひな形!$S$18:$V$26,4,FALSE),
IFERROR(VLOOKUP(①ひな形!AD30,①ひな形!$W$18:$Z$26,4,FALSE),
IFERROR(VLOOKUP(①ひな形!AD30,①ひな形!$AA$18:$AD$26,4,FALSE),
VLOOKUP(①ひな形!AD30,①ひな形!$AE$18:$AH$25,4,FALSE)))))))</f>
        <v>P00001</v>
      </c>
      <c r="Z123" s="625"/>
      <c r="AA123" s="608"/>
      <c r="AB123" s="213"/>
      <c r="AC123" s="213"/>
      <c r="AD123" s="213"/>
      <c r="AE123" s="213"/>
      <c r="AF123" s="213"/>
      <c r="AG123" s="213"/>
      <c r="AH123" s="213"/>
      <c r="AI123" s="213"/>
      <c r="AJ123" s="213"/>
      <c r="AK123" s="213"/>
      <c r="AL123" s="213"/>
      <c r="AM123" s="213"/>
      <c r="AN123" s="213"/>
      <c r="AO123" s="213"/>
      <c r="AP123" s="213"/>
      <c r="AQ123" s="213"/>
    </row>
    <row r="124" spans="1:43" ht="15">
      <c r="A124" s="213"/>
      <c r="B124" s="696"/>
      <c r="C124" s="228" t="s">
        <v>261</v>
      </c>
      <c r="D124" s="693" t="str">
        <f>①ひな形!W31</f>
        <v>Nagi.k</v>
      </c>
      <c r="E124" s="625"/>
      <c r="F124" s="608"/>
      <c r="G124" s="693" t="str">
        <f>①ひな形!X31</f>
        <v>misaki.h</v>
      </c>
      <c r="H124" s="625"/>
      <c r="I124" s="608"/>
      <c r="J124" s="691">
        <f>①ひな形!Y31</f>
        <v>0</v>
      </c>
      <c r="K124" s="625"/>
      <c r="L124" s="608"/>
      <c r="M124" s="693" t="str">
        <f>①ひな形!Z31</f>
        <v>Nagi.k</v>
      </c>
      <c r="N124" s="625"/>
      <c r="O124" s="608"/>
      <c r="P124" s="693" t="str">
        <f>①ひな形!AA31</f>
        <v>misaki.h</v>
      </c>
      <c r="Q124" s="625"/>
      <c r="R124" s="608"/>
      <c r="S124" s="693" t="str">
        <f>①ひな形!AB31</f>
        <v>Nagi.k</v>
      </c>
      <c r="T124" s="625"/>
      <c r="U124" s="608"/>
      <c r="V124" s="691">
        <f>①ひな形!AC31</f>
        <v>0</v>
      </c>
      <c r="W124" s="625"/>
      <c r="X124" s="608"/>
      <c r="Y124" s="691" t="str">
        <f>①ひな形!AD31</f>
        <v>rena.H</v>
      </c>
      <c r="Z124" s="625"/>
      <c r="AA124" s="608"/>
      <c r="AB124" s="213"/>
      <c r="AC124" s="213"/>
      <c r="AD124" s="213"/>
      <c r="AE124" s="213"/>
      <c r="AF124" s="213"/>
      <c r="AG124" s="213"/>
      <c r="AH124" s="213"/>
      <c r="AI124" s="213"/>
      <c r="AJ124" s="213"/>
      <c r="AK124" s="213"/>
      <c r="AL124" s="213"/>
      <c r="AM124" s="213"/>
      <c r="AN124" s="213"/>
      <c r="AO124" s="213"/>
      <c r="AP124" s="213"/>
      <c r="AQ124" s="213"/>
    </row>
    <row r="125" spans="1:43" ht="15">
      <c r="A125" s="213"/>
      <c r="B125" s="697"/>
      <c r="C125" s="227" t="s">
        <v>262</v>
      </c>
      <c r="D125" s="691">
        <f>VLOOKUP(D124,①ひな形!$C$4:$E$15,3,FALSE)</f>
        <v>2265</v>
      </c>
      <c r="E125" s="625"/>
      <c r="F125" s="608"/>
      <c r="G125" s="691">
        <f>VLOOKUP(G124,①ひな形!$C$4:$E$15,3,FALSE)</f>
        <v>1634</v>
      </c>
      <c r="H125" s="625"/>
      <c r="I125" s="608"/>
      <c r="J125" s="691" t="e">
        <f>VLOOKUP(J124,①ひな形!$C$4:$E$15,3,FALSE)</f>
        <v>#N/A</v>
      </c>
      <c r="K125" s="625"/>
      <c r="L125" s="608"/>
      <c r="M125" s="691">
        <f>VLOOKUP(M124,①ひな形!$C$4:$E$15,3,FALSE)</f>
        <v>2265</v>
      </c>
      <c r="N125" s="625"/>
      <c r="O125" s="608"/>
      <c r="P125" s="691">
        <f>VLOOKUP(P124,①ひな形!$C$4:$E$15,3,FALSE)</f>
        <v>1634</v>
      </c>
      <c r="Q125" s="625"/>
      <c r="R125" s="608"/>
      <c r="S125" s="691">
        <f>VLOOKUP(S124,①ひな形!$C$4:$E$15,3,FALSE)</f>
        <v>2265</v>
      </c>
      <c r="T125" s="625"/>
      <c r="U125" s="608"/>
      <c r="V125" s="691" t="e">
        <f>VLOOKUP(V124,①ひな形!$C$4:$E$15,3,FALSE)</f>
        <v>#N/A</v>
      </c>
      <c r="W125" s="625"/>
      <c r="X125" s="608"/>
      <c r="Y125" s="691">
        <f>VLOOKUP(Y124,①ひな形!$C$4:$E$15,3,FALSE)</f>
        <v>1969</v>
      </c>
      <c r="Z125" s="625"/>
      <c r="AA125" s="608"/>
      <c r="AB125" s="213"/>
      <c r="AC125" s="213"/>
      <c r="AD125" s="213"/>
      <c r="AE125" s="213"/>
      <c r="AF125" s="213"/>
      <c r="AG125" s="213"/>
      <c r="AH125" s="213"/>
      <c r="AI125" s="213"/>
      <c r="AJ125" s="213"/>
      <c r="AK125" s="213"/>
      <c r="AL125" s="213"/>
      <c r="AM125" s="213"/>
      <c r="AN125" s="213"/>
      <c r="AO125" s="213"/>
      <c r="AP125" s="213"/>
      <c r="AQ125" s="213"/>
    </row>
    <row r="126" spans="1:43" ht="16.2">
      <c r="A126" s="213"/>
      <c r="B126" s="699" t="s">
        <v>263</v>
      </c>
      <c r="C126" s="229" t="s">
        <v>259</v>
      </c>
      <c r="D126" s="222">
        <f>②PDF!B92</f>
        <v>1200</v>
      </c>
      <c r="E126" s="223" t="str">
        <f>②PDF!C92</f>
        <v>～</v>
      </c>
      <c r="F126" s="224">
        <f>②PDF!D92</f>
        <v>1300</v>
      </c>
      <c r="G126" s="222">
        <f>②PDF!E92</f>
        <v>1230</v>
      </c>
      <c r="H126" s="223" t="str">
        <f>②PDF!F92</f>
        <v>～</v>
      </c>
      <c r="I126" s="224">
        <f>②PDF!G92</f>
        <v>1330</v>
      </c>
      <c r="J126" s="230">
        <f>②PDF!H92</f>
        <v>0</v>
      </c>
      <c r="K126" s="226">
        <f>②PDF!I92</f>
        <v>0</v>
      </c>
      <c r="L126" s="225">
        <f>②PDF!J92</f>
        <v>0</v>
      </c>
      <c r="M126" s="222">
        <f>②PDF!K92</f>
        <v>1200</v>
      </c>
      <c r="N126" s="223" t="str">
        <f>②PDF!L92</f>
        <v>～</v>
      </c>
      <c r="O126" s="224">
        <f>②PDF!M92</f>
        <v>1300</v>
      </c>
      <c r="P126" s="222">
        <f>②PDF!N92</f>
        <v>1200</v>
      </c>
      <c r="Q126" s="223" t="str">
        <f>②PDF!O92</f>
        <v>～</v>
      </c>
      <c r="R126" s="224">
        <f>②PDF!P92</f>
        <v>1300</v>
      </c>
      <c r="S126" s="222">
        <f>②PDF!Q92</f>
        <v>1230</v>
      </c>
      <c r="T126" s="223" t="str">
        <f>②PDF!R92</f>
        <v>～</v>
      </c>
      <c r="U126" s="224">
        <f>②PDF!S92</f>
        <v>1330</v>
      </c>
      <c r="V126" s="230">
        <f>②PDF!T92</f>
        <v>0</v>
      </c>
      <c r="W126" s="226">
        <f>②PDF!U92</f>
        <v>0</v>
      </c>
      <c r="X126" s="225">
        <f>②PDF!V92</f>
        <v>0</v>
      </c>
      <c r="Y126" s="222">
        <f>②PDF!W92</f>
        <v>1200</v>
      </c>
      <c r="Z126" s="223" t="str">
        <f>②PDF!X92</f>
        <v>～</v>
      </c>
      <c r="AA126" s="224">
        <f>②PDF!Y92</f>
        <v>1300</v>
      </c>
      <c r="AB126" s="213"/>
      <c r="AC126" s="213"/>
      <c r="AD126" s="213"/>
      <c r="AE126" s="213"/>
      <c r="AF126" s="213"/>
      <c r="AG126" s="213"/>
      <c r="AH126" s="213"/>
      <c r="AI126" s="213"/>
      <c r="AJ126" s="213"/>
      <c r="AK126" s="213"/>
      <c r="AL126" s="213"/>
      <c r="AM126" s="213"/>
      <c r="AN126" s="213"/>
      <c r="AO126" s="213"/>
      <c r="AP126" s="213"/>
      <c r="AQ126" s="213"/>
    </row>
    <row r="127" spans="1:43" ht="18.75" customHeight="1">
      <c r="A127" s="213"/>
      <c r="B127" s="647"/>
      <c r="C127" s="698" t="s">
        <v>260</v>
      </c>
      <c r="D127" s="692"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f>
        <v>Basic🔰</v>
      </c>
      <c r="E127" s="646"/>
      <c r="F127" s="612"/>
      <c r="G127" s="692"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f>
        <v>Back＆Arm🔰</v>
      </c>
      <c r="H127" s="646"/>
      <c r="I127" s="612"/>
      <c r="J127" s="692" t="e">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f>
        <v>#N/A</v>
      </c>
      <c r="K127" s="646"/>
      <c r="L127" s="612"/>
      <c r="M127" s="692" t="str">
        <f>IFERROR(VLOOKUP(①ひな形!Z32,①ひな形!$G$18:$I$26,2,FALSE),
IFERROR(VLOOKUP(①ひな形!Z32,①ひな形!$K$18:$M$26,2,FALSE),
IFERROR(VLOOKUP(①ひな形!Z32,①ひな形!$O$18:$Q$26,2,FALSE),
IFERROR(VLOOKUP(①ひな形!Z32,①ひな形!$S$18:$U$26,2,FALSE),
IFERROR(VLOOKUP(①ひな形!Z32,①ひな形!$W$18:$Y$26,2,FALSE),
IFERROR(VLOOKUP(①ひな形!Z32,①ひな形!$AA$18:$AC$26,2,FALSE),
VLOOKUP(①ひな形!Z32,①ひな形!$AE$18:$AG$25,2,FALSE)))))))</f>
        <v>Pilates Cardio</v>
      </c>
      <c r="N127" s="646"/>
      <c r="O127" s="612"/>
      <c r="P127" s="692"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f>
        <v>Back＆Arm🔰</v>
      </c>
      <c r="Q127" s="646"/>
      <c r="R127" s="612"/>
      <c r="S127" s="692"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f>
        <v>Basic🔰</v>
      </c>
      <c r="T127" s="646"/>
      <c r="U127" s="612"/>
      <c r="V127" s="692" t="e">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f>
        <v>#N/A</v>
      </c>
      <c r="W127" s="646"/>
      <c r="X127" s="612"/>
      <c r="Y127" s="692"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f>
        <v>Stretch＆Conditioning🔰</v>
      </c>
      <c r="Z127" s="646"/>
      <c r="AA127" s="612"/>
      <c r="AB127" s="213"/>
      <c r="AC127" s="213"/>
      <c r="AD127" s="213"/>
      <c r="AE127" s="213"/>
      <c r="AF127" s="213"/>
      <c r="AG127" s="213"/>
      <c r="AH127" s="213"/>
      <c r="AI127" s="213"/>
      <c r="AJ127" s="213"/>
      <c r="AK127" s="213"/>
      <c r="AL127" s="213"/>
      <c r="AM127" s="213"/>
      <c r="AN127" s="213"/>
      <c r="AO127" s="213"/>
      <c r="AP127" s="213"/>
      <c r="AQ127" s="213"/>
    </row>
    <row r="128" spans="1:43" ht="18.75" customHeight="1">
      <c r="A128" s="213"/>
      <c r="B128" s="647"/>
      <c r="C128" s="696"/>
      <c r="D128" s="649"/>
      <c r="E128" s="650"/>
      <c r="F128" s="651"/>
      <c r="G128" s="649"/>
      <c r="H128" s="650"/>
      <c r="I128" s="651"/>
      <c r="J128" s="649"/>
      <c r="K128" s="650"/>
      <c r="L128" s="651"/>
      <c r="M128" s="649"/>
      <c r="N128" s="650"/>
      <c r="O128" s="651"/>
      <c r="P128" s="649"/>
      <c r="Q128" s="650"/>
      <c r="R128" s="651"/>
      <c r="S128" s="649"/>
      <c r="T128" s="650"/>
      <c r="U128" s="651"/>
      <c r="V128" s="649"/>
      <c r="W128" s="650"/>
      <c r="X128" s="651"/>
      <c r="Y128" s="649"/>
      <c r="Z128" s="650"/>
      <c r="AA128" s="651"/>
      <c r="AB128" s="213"/>
      <c r="AC128" s="213"/>
      <c r="AD128" s="213"/>
      <c r="AE128" s="213"/>
      <c r="AF128" s="213"/>
      <c r="AG128" s="213"/>
      <c r="AH128" s="213"/>
      <c r="AI128" s="213"/>
      <c r="AJ128" s="213"/>
      <c r="AK128" s="213"/>
      <c r="AL128" s="213"/>
      <c r="AM128" s="213"/>
      <c r="AN128" s="213"/>
      <c r="AO128" s="213"/>
      <c r="AP128" s="213"/>
      <c r="AQ128" s="213"/>
    </row>
    <row r="129" spans="1:43" ht="15">
      <c r="A129" s="213"/>
      <c r="B129" s="647"/>
      <c r="C129" s="227" t="s">
        <v>220</v>
      </c>
      <c r="D129" s="691" t="str">
        <f>IFERROR(VLOOKUP(①ひな形!W32,①ひな形!$G$18:$J$26,4,FALSE),
IFERROR(VLOOKUP(①ひな形!W32,①ひな形!$K$18:$N$26,4,FALSE),
IFERROR(VLOOKUP(①ひな形!W32,①ひな形!$O$18:$R$26,4,FALSE),
IFERROR(VLOOKUP(①ひな形!W32,①ひな形!$S$18:$V$26,4,FALSE),
IFERROR(VLOOKUP(①ひな形!W32,①ひな形!$W$18:$Z$26,4,FALSE),
IFERROR(VLOOKUP(①ひな形!W32,①ひな形!$AA$18:$AD$26,4,FALSE),
VLOOKUP(①ひな形!W32,①ひな形!$AE$18:$AH$25,4,FALSE)))))))</f>
        <v>P00001</v>
      </c>
      <c r="E129" s="625"/>
      <c r="F129" s="608"/>
      <c r="G129" s="691" t="str">
        <f>IFERROR(VLOOKUP(①ひな形!X32,①ひな形!$G$18:$J$26,4,FALSE),
IFERROR(VLOOKUP(①ひな形!X32,①ひな形!$K$18:$N$26,4,FALSE),
IFERROR(VLOOKUP(①ひな形!X32,①ひな形!$O$18:$R$26,4,FALSE),
IFERROR(VLOOKUP(①ひな形!X32,①ひな形!$S$18:$V$26,4,FALSE),
IFERROR(VLOOKUP(①ひな形!X32,①ひな形!$W$18:$Z$26,4,FALSE),
IFERROR(VLOOKUP(①ひな形!X32,①ひな形!$AA$18:$AD$26,4,FALSE),
VLOOKUP(①ひな形!X32,①ひな形!$AE$18:$AH$25,4,FALSE)))))))</f>
        <v>P00009</v>
      </c>
      <c r="H129" s="625"/>
      <c r="I129" s="608"/>
      <c r="J129" s="691" t="e">
        <f>IFERROR(VLOOKUP(①ひな形!Y32,①ひな形!$G$18:$J$26,4,FALSE),
IFERROR(VLOOKUP(①ひな形!Y32,①ひな形!$K$18:$N$26,4,FALSE),
IFERROR(VLOOKUP(①ひな形!Y32,①ひな形!$O$18:$R$26,4,FALSE),
IFERROR(VLOOKUP(①ひな形!Y32,①ひな形!$S$18:$V$26,4,FALSE),
IFERROR(VLOOKUP(①ひな形!Y32,①ひな形!$W$18:$Z$26,4,FALSE),
IFERROR(VLOOKUP(①ひな形!Y32,①ひな形!$AA$18:$AD$26,4,FALSE),
VLOOKUP(①ひな形!Y32,①ひな形!$AE$18:$AH$25,4,FALSE)))))))</f>
        <v>#N/A</v>
      </c>
      <c r="K129" s="625"/>
      <c r="L129" s="608"/>
      <c r="M129" s="691" t="str">
        <f>IFERROR(VLOOKUP(①ひな形!Z32,①ひな形!$G$18:$J$26,4,FALSE),
IFERROR(VLOOKUP(①ひな形!Z32,①ひな形!$K$18:$N$26,4,FALSE),
IFERROR(VLOOKUP(①ひな形!Z32,①ひな形!$O$18:$R$26,4,FALSE),
IFERROR(VLOOKUP(①ひな形!Z32,①ひな形!$S$18:$V$26,4,FALSE),
IFERROR(VLOOKUP(①ひな形!Z32,①ひな形!$W$18:$Z$26,4,FALSE),
IFERROR(VLOOKUP(①ひな形!Z32,①ひな形!$AA$18:$AD$26,4,FALSE),
VLOOKUP(①ひな形!Z32,①ひな形!$AE$18:$AH$25,4,FALSE)))))))</f>
        <v>P00034</v>
      </c>
      <c r="N129" s="625"/>
      <c r="O129" s="608"/>
      <c r="P129" s="691" t="str">
        <f>IFERROR(VLOOKUP(①ひな形!AA32,①ひな形!$G$18:$J$26,4,FALSE),
IFERROR(VLOOKUP(①ひな形!AA32,①ひな形!$K$18:$N$26,4,FALSE),
IFERROR(VLOOKUP(①ひな形!AA32,①ひな形!$O$18:$R$26,4,FALSE),
IFERROR(VLOOKUP(①ひな形!AA32,①ひな形!$S$18:$V$26,4,FALSE),
IFERROR(VLOOKUP(①ひな形!AA32,①ひな形!$W$18:$Z$26,4,FALSE),
IFERROR(VLOOKUP(①ひな形!AA32,①ひな形!$AA$18:$AD$26,4,FALSE),
VLOOKUP(①ひな形!AA32,①ひな形!$AE$18:$AH$25,4,FALSE)))))))</f>
        <v>P00009</v>
      </c>
      <c r="Q129" s="625"/>
      <c r="R129" s="608"/>
      <c r="S129" s="691" t="str">
        <f>IFERROR(VLOOKUP(①ひな形!AB32,①ひな形!$G$18:$J$26,4,FALSE),
IFERROR(VLOOKUP(①ひな形!AB32,①ひな形!$K$18:$N$26,4,FALSE),
IFERROR(VLOOKUP(①ひな形!AB32,①ひな形!$O$18:$R$26,4,FALSE),
IFERROR(VLOOKUP(①ひな形!AB32,①ひな形!$S$18:$V$26,4,FALSE),
IFERROR(VLOOKUP(①ひな形!AB32,①ひな形!$W$18:$Z$26,4,FALSE),
IFERROR(VLOOKUP(①ひな形!AB32,①ひな形!$AA$18:$AD$26,4,FALSE),
VLOOKUP(①ひな形!AB32,①ひな形!$AE$18:$AH$25,4,FALSE)))))))</f>
        <v>P00001</v>
      </c>
      <c r="T129" s="625"/>
      <c r="U129" s="608"/>
      <c r="V129" s="691" t="e">
        <f>IFERROR(VLOOKUP(①ひな形!AC32,①ひな形!$G$18:$J$26,4,FALSE),
IFERROR(VLOOKUP(①ひな形!AC32,①ひな形!$K$18:$N$26,4,FALSE),
IFERROR(VLOOKUP(①ひな形!AC32,①ひな形!$O$18:$R$26,4,FALSE),
IFERROR(VLOOKUP(①ひな形!AC32,①ひな形!$S$18:$V$26,4,FALSE),
IFERROR(VLOOKUP(①ひな形!AC32,①ひな形!$W$18:$Z$26,4,FALSE),
IFERROR(VLOOKUP(①ひな形!AC32,①ひな形!$AA$18:$AD$26,4,FALSE),
VLOOKUP(①ひな形!AC32,①ひな形!$AE$18:$AH$25,4,FALSE)))))))</f>
        <v>#N/A</v>
      </c>
      <c r="W129" s="625"/>
      <c r="X129" s="608"/>
      <c r="Y129" s="691" t="str">
        <f>IFERROR(VLOOKUP(①ひな形!AD32,①ひな形!$G$18:$J$26,4,FALSE),
IFERROR(VLOOKUP(①ひな形!AD32,①ひな形!$K$18:$N$26,4,FALSE),
IFERROR(VLOOKUP(①ひな形!AD32,①ひな形!$O$18:$R$26,4,FALSE),
IFERROR(VLOOKUP(①ひな形!AD32,①ひな形!$S$18:$V$26,4,FALSE),
IFERROR(VLOOKUP(①ひな形!AD32,①ひな形!$W$18:$Z$26,4,FALSE),
IFERROR(VLOOKUP(①ひな形!AD32,①ひな形!$AA$18:$AD$26,4,FALSE),
VLOOKUP(①ひな形!AD32,①ひな形!$AE$18:$AH$25,4,FALSE)))))))</f>
        <v>P00011</v>
      </c>
      <c r="Z129" s="625"/>
      <c r="AA129" s="608"/>
      <c r="AB129" s="213"/>
      <c r="AC129" s="213"/>
      <c r="AD129" s="213"/>
      <c r="AE129" s="213"/>
      <c r="AF129" s="213"/>
      <c r="AG129" s="213"/>
      <c r="AH129" s="213"/>
      <c r="AI129" s="213"/>
      <c r="AJ129" s="213"/>
      <c r="AK129" s="213"/>
      <c r="AL129" s="213"/>
      <c r="AM129" s="213"/>
      <c r="AN129" s="213"/>
      <c r="AO129" s="213"/>
      <c r="AP129" s="213"/>
      <c r="AQ129" s="213"/>
    </row>
    <row r="130" spans="1:43" ht="15">
      <c r="A130" s="213"/>
      <c r="B130" s="647"/>
      <c r="C130" s="228" t="s">
        <v>261</v>
      </c>
      <c r="D130" s="693" t="str">
        <f>①ひな形!W33</f>
        <v>misaki.h</v>
      </c>
      <c r="E130" s="625"/>
      <c r="F130" s="608"/>
      <c r="G130" s="693" t="str">
        <f>①ひな形!X33</f>
        <v>Nagi.k</v>
      </c>
      <c r="H130" s="625"/>
      <c r="I130" s="608"/>
      <c r="J130" s="691">
        <f>①ひな形!Y33</f>
        <v>0</v>
      </c>
      <c r="K130" s="625"/>
      <c r="L130" s="608"/>
      <c r="M130" s="693" t="str">
        <f>①ひな形!Z33</f>
        <v>Rion.S</v>
      </c>
      <c r="N130" s="625"/>
      <c r="O130" s="608"/>
      <c r="P130" s="693" t="str">
        <f>①ひな形!AA33</f>
        <v>Nagi.k</v>
      </c>
      <c r="Q130" s="625"/>
      <c r="R130" s="608"/>
      <c r="S130" s="691" t="str">
        <f>①ひな形!AB33</f>
        <v>rena.H</v>
      </c>
      <c r="T130" s="625"/>
      <c r="U130" s="608"/>
      <c r="V130" s="691">
        <f>①ひな形!AC33</f>
        <v>0</v>
      </c>
      <c r="W130" s="625"/>
      <c r="X130" s="608"/>
      <c r="Y130" s="693" t="str">
        <f>①ひな形!AD33</f>
        <v>misaki.h</v>
      </c>
      <c r="Z130" s="625"/>
      <c r="AA130" s="608"/>
      <c r="AB130" s="213"/>
      <c r="AC130" s="213"/>
      <c r="AD130" s="213"/>
      <c r="AE130" s="213"/>
      <c r="AF130" s="213"/>
      <c r="AG130" s="213"/>
      <c r="AH130" s="213"/>
      <c r="AI130" s="213"/>
      <c r="AJ130" s="213"/>
      <c r="AK130" s="213"/>
      <c r="AL130" s="213"/>
      <c r="AM130" s="213"/>
      <c r="AN130" s="213"/>
      <c r="AO130" s="213"/>
      <c r="AP130" s="213"/>
      <c r="AQ130" s="213"/>
    </row>
    <row r="131" spans="1:43" ht="15">
      <c r="A131" s="213"/>
      <c r="B131" s="649"/>
      <c r="C131" s="231" t="s">
        <v>262</v>
      </c>
      <c r="D131" s="691">
        <f>VLOOKUP(D130,①ひな形!$C$4:$E$15,3,FALSE)</f>
        <v>1634</v>
      </c>
      <c r="E131" s="625"/>
      <c r="F131" s="608"/>
      <c r="G131" s="691">
        <f>VLOOKUP(G130,①ひな形!$C$4:$E$15,3,FALSE)</f>
        <v>2265</v>
      </c>
      <c r="H131" s="625"/>
      <c r="I131" s="608"/>
      <c r="J131" s="691" t="e">
        <f>VLOOKUP(J130,①ひな形!$C$4:$E$15,3,FALSE)</f>
        <v>#N/A</v>
      </c>
      <c r="K131" s="625"/>
      <c r="L131" s="608"/>
      <c r="M131" s="691">
        <f>VLOOKUP(M130,①ひな形!$C$4:$E$15,3,FALSE)</f>
        <v>1981</v>
      </c>
      <c r="N131" s="625"/>
      <c r="O131" s="608"/>
      <c r="P131" s="691">
        <f>VLOOKUP(P130,①ひな形!$C$4:$E$15,3,FALSE)</f>
        <v>2265</v>
      </c>
      <c r="Q131" s="625"/>
      <c r="R131" s="608"/>
      <c r="S131" s="691">
        <f>VLOOKUP(S130,①ひな形!$C$4:$E$15,3,FALSE)</f>
        <v>1969</v>
      </c>
      <c r="T131" s="625"/>
      <c r="U131" s="608"/>
      <c r="V131" s="691" t="e">
        <f>VLOOKUP(V130,①ひな形!$C$4:$E$15,3,FALSE)</f>
        <v>#N/A</v>
      </c>
      <c r="W131" s="625"/>
      <c r="X131" s="608"/>
      <c r="Y131" s="691">
        <f>VLOOKUP(Y130,①ひな形!$C$4:$E$15,3,FALSE)</f>
        <v>1634</v>
      </c>
      <c r="Z131" s="625"/>
      <c r="AA131" s="608"/>
      <c r="AB131" s="213"/>
      <c r="AC131" s="213"/>
      <c r="AD131" s="213"/>
      <c r="AE131" s="213"/>
      <c r="AF131" s="213"/>
      <c r="AG131" s="213"/>
      <c r="AH131" s="213"/>
      <c r="AI131" s="213"/>
      <c r="AJ131" s="213"/>
      <c r="AK131" s="213"/>
      <c r="AL131" s="213"/>
      <c r="AM131" s="213"/>
      <c r="AN131" s="213"/>
      <c r="AO131" s="213"/>
      <c r="AP131" s="213"/>
      <c r="AQ131" s="213"/>
    </row>
    <row r="132" spans="1:43" ht="16.2">
      <c r="A132" s="213"/>
      <c r="B132" s="695" t="s">
        <v>264</v>
      </c>
      <c r="C132" s="229" t="s">
        <v>259</v>
      </c>
      <c r="D132" s="222">
        <f>②PDF!B96</f>
        <v>1330</v>
      </c>
      <c r="E132" s="223" t="str">
        <f>②PDF!C96</f>
        <v>～</v>
      </c>
      <c r="F132" s="224">
        <f>②PDF!D96</f>
        <v>1430</v>
      </c>
      <c r="G132" s="222" t="str">
        <f>②PDF!E96</f>
        <v>close</v>
      </c>
      <c r="H132" s="226">
        <f>②PDF!F96</f>
        <v>0</v>
      </c>
      <c r="I132" s="225">
        <f>②PDF!G96</f>
        <v>0</v>
      </c>
      <c r="J132" s="230">
        <f>②PDF!H96</f>
        <v>0</v>
      </c>
      <c r="K132" s="226">
        <f>②PDF!I96</f>
        <v>0</v>
      </c>
      <c r="L132" s="225">
        <f>②PDF!J96</f>
        <v>0</v>
      </c>
      <c r="M132" s="222">
        <f>②PDF!K96</f>
        <v>1330</v>
      </c>
      <c r="N132" s="223" t="str">
        <f>②PDF!L96</f>
        <v>～</v>
      </c>
      <c r="O132" s="224">
        <f>②PDF!M96</f>
        <v>1430</v>
      </c>
      <c r="P132" s="222">
        <f>②PDF!N96</f>
        <v>1330</v>
      </c>
      <c r="Q132" s="223" t="str">
        <f>②PDF!O96</f>
        <v>～</v>
      </c>
      <c r="R132" s="224">
        <f>②PDF!P96</f>
        <v>1430</v>
      </c>
      <c r="S132" s="222">
        <f>②PDF!Q96</f>
        <v>1430</v>
      </c>
      <c r="T132" s="223" t="str">
        <f>②PDF!R96</f>
        <v>～</v>
      </c>
      <c r="U132" s="224">
        <f>②PDF!S96</f>
        <v>1530</v>
      </c>
      <c r="V132" s="230">
        <f>②PDF!T96</f>
        <v>0</v>
      </c>
      <c r="W132" s="226">
        <f>②PDF!U96</f>
        <v>0</v>
      </c>
      <c r="X132" s="225">
        <f>②PDF!V96</f>
        <v>0</v>
      </c>
      <c r="Y132" s="222">
        <f>②PDF!W96</f>
        <v>1330</v>
      </c>
      <c r="Z132" s="223" t="str">
        <f>②PDF!X96</f>
        <v>～</v>
      </c>
      <c r="AA132" s="224">
        <f>②PDF!Y96</f>
        <v>1430</v>
      </c>
      <c r="AB132" s="213"/>
      <c r="AC132" s="213"/>
      <c r="AD132" s="213"/>
      <c r="AE132" s="213"/>
      <c r="AF132" s="213"/>
      <c r="AG132" s="213"/>
      <c r="AH132" s="213"/>
      <c r="AI132" s="213"/>
      <c r="AJ132" s="213"/>
      <c r="AK132" s="213"/>
      <c r="AL132" s="213"/>
      <c r="AM132" s="213"/>
      <c r="AN132" s="213"/>
      <c r="AO132" s="213"/>
      <c r="AP132" s="213"/>
      <c r="AQ132" s="213"/>
    </row>
    <row r="133" spans="1:43" ht="18.75" customHeight="1">
      <c r="A133" s="213"/>
      <c r="B133" s="696"/>
      <c r="C133" s="698" t="s">
        <v>260</v>
      </c>
      <c r="D133" s="692"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f>
        <v>Back＆Arm🔰</v>
      </c>
      <c r="E133" s="646"/>
      <c r="F133" s="612"/>
      <c r="G133" s="692" t="e">
        <f>IFERROR(VLOOKUP(①ひな形!X34,①ひな形!$G$18:$I$26,2,FALSE),
IFERROR(VLOOKUP(①ひな形!X34,①ひな形!$K$18:$M$26,2,FALSE),
IFERROR(VLOOKUP(①ひな形!X34,①ひな形!$O$18:$Q$26,2,FALSE),
IFERROR(VLOOKUP(①ひな形!X34,①ひな形!$S$18:$U$26,2,FALSE),
IFERROR(VLOOKUP(①ひな形!X34,①ひな形!$W$18:$Y$26,2,FALSE),
IFERROR(VLOOKUP(①ひな形!X34,①ひな形!$AA$18:$AC$26,2,FALSE),
VLOOKUP(①ひな形!X34,①ひな形!$AE$18:$AG$25,2,FALSE)))))))</f>
        <v>#N/A</v>
      </c>
      <c r="H133" s="646"/>
      <c r="I133" s="612"/>
      <c r="J133" s="692" t="e">
        <f>IFERROR(VLOOKUP(①ひな形!Y34,①ひな形!$G$18:$I$26,2,FALSE),
IFERROR(VLOOKUP(①ひな形!Y34,①ひな形!$K$18:$M$26,2,FALSE),
IFERROR(VLOOKUP(①ひな形!Y34,①ひな形!$O$18:$Q$26,2,FALSE),
IFERROR(VLOOKUP(①ひな形!Y34,①ひな形!$S$18:$U$26,2,FALSE),
IFERROR(VLOOKUP(①ひな形!Y34,①ひな形!$W$18:$Y$26,2,FALSE),
IFERROR(VLOOKUP(①ひな形!Y34,①ひな形!$AA$18:$AC$26,2,FALSE),
VLOOKUP(①ひな形!Y34,①ひな形!$AE$18:$AG$25,2,FALSE)))))))</f>
        <v>#N/A</v>
      </c>
      <c r="K133" s="646"/>
      <c r="L133" s="612"/>
      <c r="M133" s="692" t="str">
        <f>IFERROR(VLOOKUP(①ひな形!Z34,①ひな形!$G$18:$I$26,2,FALSE),
IFERROR(VLOOKUP(①ひな形!Z34,①ひな形!$K$18:$M$26,2,FALSE),
IFERROR(VLOOKUP(①ひな形!Z34,①ひな形!$O$18:$Q$26,2,FALSE),
IFERROR(VLOOKUP(①ひな形!Z34,①ひな形!$S$18:$U$26,2,FALSE),
IFERROR(VLOOKUP(①ひな形!Z34,①ひな形!$W$18:$Y$26,2,FALSE),
IFERROR(VLOOKUP(①ひな形!Z34,①ひな形!$AA$18:$AC$26,2,FALSE),
VLOOKUP(①ひな形!Z34,①ひな形!$AE$18:$AG$25,2,FALSE)))))))</f>
        <v>Waist🔰</v>
      </c>
      <c r="N133" s="646"/>
      <c r="O133" s="612"/>
      <c r="P133" s="692"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f>
        <v>Stretch＆Conditioning🔰</v>
      </c>
      <c r="Q133" s="646"/>
      <c r="R133" s="612"/>
      <c r="S133" s="692"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f>
        <v>Back＆Arm🔰</v>
      </c>
      <c r="T133" s="646"/>
      <c r="U133" s="612"/>
      <c r="V133" s="692" t="e">
        <f>IFERROR(VLOOKUP(①ひな形!AC34,①ひな形!$G$18:$I$26,2,FALSE),
IFERROR(VLOOKUP(①ひな形!AC34,①ひな形!$K$18:$M$26,2,FALSE),
IFERROR(VLOOKUP(①ひな形!AC34,①ひな形!$O$18:$Q$26,2,FALSE),
IFERROR(VLOOKUP(①ひな形!AC34,①ひな形!$S$18:$U$26,2,FALSE),
IFERROR(VLOOKUP(①ひな形!AC34,①ひな形!$W$18:$Y$26,2,FALSE),
IFERROR(VLOOKUP(①ひな形!AC34,①ひな形!$AA$18:$AC$26,2,FALSE),
VLOOKUP(①ひな形!AC34,①ひな形!$AE$18:$AG$25,2,FALSE)))))))</f>
        <v>#N/A</v>
      </c>
      <c r="W133" s="646"/>
      <c r="X133" s="612"/>
      <c r="Y133" s="692"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f>
        <v>jump to burn</v>
      </c>
      <c r="Z133" s="646"/>
      <c r="AA133" s="612"/>
      <c r="AB133" s="213"/>
      <c r="AC133" s="213"/>
      <c r="AD133" s="213"/>
      <c r="AE133" s="213"/>
      <c r="AF133" s="213"/>
      <c r="AG133" s="213"/>
      <c r="AH133" s="213"/>
      <c r="AI133" s="213"/>
      <c r="AJ133" s="213"/>
      <c r="AK133" s="213"/>
      <c r="AL133" s="213"/>
      <c r="AM133" s="213"/>
      <c r="AN133" s="213"/>
      <c r="AO133" s="213"/>
      <c r="AP133" s="213"/>
      <c r="AQ133" s="213"/>
    </row>
    <row r="134" spans="1:43" ht="18.75" customHeight="1">
      <c r="A134" s="213"/>
      <c r="B134" s="696"/>
      <c r="C134" s="696"/>
      <c r="D134" s="649"/>
      <c r="E134" s="650"/>
      <c r="F134" s="651"/>
      <c r="G134" s="649"/>
      <c r="H134" s="650"/>
      <c r="I134" s="651"/>
      <c r="J134" s="649"/>
      <c r="K134" s="650"/>
      <c r="L134" s="651"/>
      <c r="M134" s="649"/>
      <c r="N134" s="650"/>
      <c r="O134" s="651"/>
      <c r="P134" s="649"/>
      <c r="Q134" s="650"/>
      <c r="R134" s="651"/>
      <c r="S134" s="649"/>
      <c r="T134" s="650"/>
      <c r="U134" s="651"/>
      <c r="V134" s="649"/>
      <c r="W134" s="650"/>
      <c r="X134" s="651"/>
      <c r="Y134" s="649"/>
      <c r="Z134" s="650"/>
      <c r="AA134" s="651"/>
      <c r="AB134" s="213"/>
      <c r="AC134" s="213"/>
      <c r="AD134" s="213"/>
      <c r="AE134" s="213"/>
      <c r="AF134" s="213"/>
      <c r="AG134" s="213"/>
      <c r="AH134" s="213"/>
      <c r="AI134" s="213"/>
      <c r="AJ134" s="213"/>
      <c r="AK134" s="213"/>
      <c r="AL134" s="213"/>
      <c r="AM134" s="213"/>
      <c r="AN134" s="213"/>
      <c r="AO134" s="213"/>
      <c r="AP134" s="213"/>
      <c r="AQ134" s="213"/>
    </row>
    <row r="135" spans="1:43" ht="15">
      <c r="A135" s="213"/>
      <c r="B135" s="696"/>
      <c r="C135" s="227" t="s">
        <v>220</v>
      </c>
      <c r="D135" s="691" t="str">
        <f>IFERROR(VLOOKUP(①ひな形!W34,①ひな形!$G$18:$J$26,4,FALSE),
IFERROR(VLOOKUP(①ひな形!W34,①ひな形!$K$18:$N$26,4,FALSE),
IFERROR(VLOOKUP(①ひな形!W34,①ひな形!$O$18:$R$26,4,FALSE),
IFERROR(VLOOKUP(①ひな形!W34,①ひな形!$S$18:$V$26,4,FALSE),
IFERROR(VLOOKUP(①ひな形!W34,①ひな形!$W$18:$Z$26,4,FALSE),
IFERROR(VLOOKUP(①ひな形!W34,①ひな形!$AA$18:$AD$26,4,FALSE),
VLOOKUP(①ひな形!W34,①ひな形!$AE$18:$AH$25,4,FALSE)))))))</f>
        <v>P00009</v>
      </c>
      <c r="E135" s="625"/>
      <c r="F135" s="608"/>
      <c r="G135" s="691" t="e">
        <f>IFERROR(VLOOKUP(①ひな形!X34,①ひな形!$G$18:$J$26,4,FALSE),
IFERROR(VLOOKUP(①ひな形!X34,①ひな形!$K$18:$N$26,4,FALSE),
IFERROR(VLOOKUP(①ひな形!X34,①ひな形!$O$18:$R$26,4,FALSE),
IFERROR(VLOOKUP(①ひな形!X34,①ひな形!$S$18:$V$26,4,FALSE),
IFERROR(VLOOKUP(①ひな形!X34,①ひな形!$W$18:$Z$26,4,FALSE),
IFERROR(VLOOKUP(①ひな形!X34,①ひな形!$AA$18:$AD$26,4,FALSE),
VLOOKUP(①ひな形!X34,①ひな形!$AE$18:$AH$25,4,FALSE)))))))</f>
        <v>#N/A</v>
      </c>
      <c r="H135" s="625"/>
      <c r="I135" s="608"/>
      <c r="J135" s="691" t="e">
        <f>IFERROR(VLOOKUP(①ひな形!Y34,①ひな形!$G$18:$J$26,4,FALSE),
IFERROR(VLOOKUP(①ひな形!Y34,①ひな形!$K$18:$N$26,4,FALSE),
IFERROR(VLOOKUP(①ひな形!Y34,①ひな形!$O$18:$R$26,4,FALSE),
IFERROR(VLOOKUP(①ひな形!Y34,①ひな形!$S$18:$V$26,4,FALSE),
IFERROR(VLOOKUP(①ひな形!Y34,①ひな形!$W$18:$Z$26,4,FALSE),
IFERROR(VLOOKUP(①ひな形!Y34,①ひな形!$AA$18:$AD$26,4,FALSE),
VLOOKUP(①ひな形!Y34,①ひな形!$AE$18:$AH$25,4,FALSE)))))))</f>
        <v>#N/A</v>
      </c>
      <c r="K135" s="625"/>
      <c r="L135" s="608"/>
      <c r="M135" s="691" t="str">
        <f>IFERROR(VLOOKUP(①ひな形!Z34,①ひな形!$G$18:$J$26,4,FALSE),
IFERROR(VLOOKUP(①ひな形!Z34,①ひな形!$K$18:$N$26,4,FALSE),
IFERROR(VLOOKUP(①ひな形!Z34,①ひな形!$O$18:$R$26,4,FALSE),
IFERROR(VLOOKUP(①ひな形!Z34,①ひな形!$S$18:$V$26,4,FALSE),
IFERROR(VLOOKUP(①ひな形!Z34,①ひな形!$W$18:$Z$26,4,FALSE),
IFERROR(VLOOKUP(①ひな形!Z34,①ひな形!$AA$18:$AD$26,4,FALSE),
VLOOKUP(①ひな形!Z34,①ひな形!$AE$18:$AH$25,4,FALSE)))))))</f>
        <v>P00004</v>
      </c>
      <c r="N135" s="625"/>
      <c r="O135" s="608"/>
      <c r="P135" s="691" t="str">
        <f>IFERROR(VLOOKUP(①ひな形!AA34,①ひな形!$G$18:$J$26,4,FALSE),
IFERROR(VLOOKUP(①ひな形!AA34,①ひな形!$K$18:$N$26,4,FALSE),
IFERROR(VLOOKUP(①ひな形!AA34,①ひな形!$O$18:$R$26,4,FALSE),
IFERROR(VLOOKUP(①ひな形!AA34,①ひな形!$S$18:$V$26,4,FALSE),
IFERROR(VLOOKUP(①ひな形!AA34,①ひな形!$W$18:$Z$26,4,FALSE),
IFERROR(VLOOKUP(①ひな形!AA34,①ひな形!$AA$18:$AD$26,4,FALSE),
VLOOKUP(①ひな形!AA34,①ひな形!$AE$18:$AH$25,4,FALSE)))))))</f>
        <v>P00011</v>
      </c>
      <c r="Q135" s="625"/>
      <c r="R135" s="608"/>
      <c r="S135" s="691" t="str">
        <f>IFERROR(VLOOKUP(①ひな形!AB34,①ひな形!$G$18:$J$26,4,FALSE),
IFERROR(VLOOKUP(①ひな形!AB34,①ひな形!$K$18:$N$26,4,FALSE),
IFERROR(VLOOKUP(①ひな形!AB34,①ひな形!$O$18:$R$26,4,FALSE),
IFERROR(VLOOKUP(①ひな形!AB34,①ひな形!$S$18:$V$26,4,FALSE),
IFERROR(VLOOKUP(①ひな形!AB34,①ひな形!$W$18:$Z$26,4,FALSE),
IFERROR(VLOOKUP(①ひな形!AB34,①ひな形!$AA$18:$AD$26,4,FALSE),
VLOOKUP(①ひな形!AB34,①ひな形!$AE$18:$AH$25,4,FALSE)))))))</f>
        <v>P00009</v>
      </c>
      <c r="T135" s="625"/>
      <c r="U135" s="608"/>
      <c r="V135" s="691" t="e">
        <f>IFERROR(VLOOKUP(①ひな形!AC34,①ひな形!$G$18:$J$26,4,FALSE),
IFERROR(VLOOKUP(①ひな形!AC34,①ひな形!$K$18:$N$26,4,FALSE),
IFERROR(VLOOKUP(①ひな形!AC34,①ひな形!$O$18:$R$26,4,FALSE),
IFERROR(VLOOKUP(①ひな形!AC34,①ひな形!$S$18:$V$26,4,FALSE),
IFERROR(VLOOKUP(①ひな形!AC34,①ひな形!$W$18:$Z$26,4,FALSE),
IFERROR(VLOOKUP(①ひな形!AC34,①ひな形!$AA$18:$AD$26,4,FALSE),
VLOOKUP(①ひな形!AC34,①ひな形!$AE$18:$AH$25,4,FALSE)))))))</f>
        <v>#N/A</v>
      </c>
      <c r="W135" s="625"/>
      <c r="X135" s="608"/>
      <c r="Y135" s="691" t="str">
        <f>IFERROR(VLOOKUP(①ひな形!AD34,①ひな形!$G$18:$J$26,4,FALSE),
IFERROR(VLOOKUP(①ひな形!AD34,①ひな形!$K$18:$N$26,4,FALSE),
IFERROR(VLOOKUP(①ひな形!AD34,①ひな形!$O$18:$R$26,4,FALSE),
IFERROR(VLOOKUP(①ひな形!AD34,①ひな形!$S$18:$V$26,4,FALSE),
IFERROR(VLOOKUP(①ひな形!AD34,①ひな形!$W$18:$Z$26,4,FALSE),
IFERROR(VLOOKUP(①ひな形!AD34,①ひな形!$AA$18:$AD$26,4,FALSE),
VLOOKUP(①ひな形!AD34,①ひな形!$AE$18:$AH$25,4,FALSE)))))))</f>
        <v>P00022</v>
      </c>
      <c r="Z135" s="625"/>
      <c r="AA135" s="608"/>
      <c r="AB135" s="213"/>
      <c r="AC135" s="213"/>
      <c r="AD135" s="213"/>
      <c r="AE135" s="213"/>
      <c r="AF135" s="213"/>
      <c r="AG135" s="213"/>
      <c r="AH135" s="213"/>
      <c r="AI135" s="213"/>
      <c r="AJ135" s="213"/>
      <c r="AK135" s="213"/>
      <c r="AL135" s="213"/>
      <c r="AM135" s="213"/>
      <c r="AN135" s="213"/>
      <c r="AO135" s="213"/>
      <c r="AP135" s="213"/>
      <c r="AQ135" s="213"/>
    </row>
    <row r="136" spans="1:43" ht="15">
      <c r="A136" s="213"/>
      <c r="B136" s="696"/>
      <c r="C136" s="228" t="s">
        <v>261</v>
      </c>
      <c r="D136" s="693" t="str">
        <f>①ひな形!W35</f>
        <v>Nagi.k</v>
      </c>
      <c r="E136" s="625"/>
      <c r="F136" s="608"/>
      <c r="G136" s="691">
        <f>①ひな形!X35</f>
        <v>0</v>
      </c>
      <c r="H136" s="625"/>
      <c r="I136" s="608"/>
      <c r="J136" s="691">
        <f>①ひな形!Y35</f>
        <v>0</v>
      </c>
      <c r="K136" s="625"/>
      <c r="L136" s="608"/>
      <c r="M136" s="693" t="str">
        <f>①ひな形!Z35</f>
        <v>Nagi.k</v>
      </c>
      <c r="N136" s="625"/>
      <c r="O136" s="608"/>
      <c r="P136" s="693" t="str">
        <f>①ひな形!AA35</f>
        <v>misaki.h</v>
      </c>
      <c r="Q136" s="625"/>
      <c r="R136" s="608"/>
      <c r="S136" s="693" t="str">
        <f>①ひな形!AB35</f>
        <v>Nagi.k</v>
      </c>
      <c r="T136" s="625"/>
      <c r="U136" s="608"/>
      <c r="V136" s="691">
        <f>①ひな形!AC35</f>
        <v>0</v>
      </c>
      <c r="W136" s="625"/>
      <c r="X136" s="608"/>
      <c r="Y136" s="693" t="str">
        <f>①ひな形!AD35</f>
        <v>misaki.h</v>
      </c>
      <c r="Z136" s="625"/>
      <c r="AA136" s="608"/>
      <c r="AB136" s="213"/>
      <c r="AC136" s="213"/>
      <c r="AD136" s="213"/>
      <c r="AE136" s="213"/>
      <c r="AF136" s="213"/>
      <c r="AG136" s="213"/>
      <c r="AH136" s="213"/>
      <c r="AI136" s="213"/>
      <c r="AJ136" s="213"/>
      <c r="AK136" s="213"/>
      <c r="AL136" s="213"/>
      <c r="AM136" s="213"/>
      <c r="AN136" s="213"/>
      <c r="AO136" s="213"/>
      <c r="AP136" s="213"/>
      <c r="AQ136" s="213"/>
    </row>
    <row r="137" spans="1:43" ht="15">
      <c r="A137" s="213"/>
      <c r="B137" s="697"/>
      <c r="C137" s="231" t="s">
        <v>262</v>
      </c>
      <c r="D137" s="691">
        <f>VLOOKUP(D136,①ひな形!$C$4:$E$15,3,FALSE)</f>
        <v>2265</v>
      </c>
      <c r="E137" s="625"/>
      <c r="F137" s="608"/>
      <c r="G137" s="691" t="e">
        <f>VLOOKUP(G136,①ひな形!$C$4:$E$15,3,FALSE)</f>
        <v>#N/A</v>
      </c>
      <c r="H137" s="625"/>
      <c r="I137" s="608"/>
      <c r="J137" s="691" t="e">
        <f>VLOOKUP(J136,①ひな形!$C$4:$E$15,3,FALSE)</f>
        <v>#N/A</v>
      </c>
      <c r="K137" s="625"/>
      <c r="L137" s="608"/>
      <c r="M137" s="691">
        <f>VLOOKUP(M136,①ひな形!$C$4:$E$15,3,FALSE)</f>
        <v>2265</v>
      </c>
      <c r="N137" s="625"/>
      <c r="O137" s="608"/>
      <c r="P137" s="691">
        <f>VLOOKUP(P136,①ひな形!$C$4:$E$15,3,FALSE)</f>
        <v>1634</v>
      </c>
      <c r="Q137" s="625"/>
      <c r="R137" s="608"/>
      <c r="S137" s="691">
        <f>VLOOKUP(S136,①ひな形!$C$4:$E$15,3,FALSE)</f>
        <v>2265</v>
      </c>
      <c r="T137" s="625"/>
      <c r="U137" s="608"/>
      <c r="V137" s="691" t="e">
        <f>VLOOKUP(V136,①ひな形!$C$4:$E$15,3,FALSE)</f>
        <v>#N/A</v>
      </c>
      <c r="W137" s="625"/>
      <c r="X137" s="608"/>
      <c r="Y137" s="691">
        <f>VLOOKUP(Y136,①ひな形!$C$4:$E$15,3,FALSE)</f>
        <v>1634</v>
      </c>
      <c r="Z137" s="625"/>
      <c r="AA137" s="608"/>
      <c r="AB137" s="213"/>
      <c r="AC137" s="213"/>
      <c r="AD137" s="213"/>
      <c r="AE137" s="213"/>
      <c r="AF137" s="213"/>
      <c r="AG137" s="213"/>
      <c r="AH137" s="213"/>
      <c r="AI137" s="213"/>
      <c r="AJ137" s="213"/>
      <c r="AK137" s="213"/>
      <c r="AL137" s="213"/>
      <c r="AM137" s="213"/>
      <c r="AN137" s="213"/>
      <c r="AO137" s="213"/>
      <c r="AP137" s="213"/>
      <c r="AQ137" s="213"/>
    </row>
    <row r="138" spans="1:43" ht="16.2">
      <c r="A138" s="213"/>
      <c r="B138" s="695" t="s">
        <v>265</v>
      </c>
      <c r="C138" s="229" t="s">
        <v>259</v>
      </c>
      <c r="D138" s="222" t="str">
        <f>②PDF!B100</f>
        <v>close</v>
      </c>
      <c r="E138" s="226">
        <f>②PDF!C100</f>
        <v>0</v>
      </c>
      <c r="F138" s="225">
        <f>②PDF!D100</f>
        <v>0</v>
      </c>
      <c r="G138" s="230">
        <f>②PDF!E100</f>
        <v>0</v>
      </c>
      <c r="H138" s="226">
        <f>②PDF!F100</f>
        <v>0</v>
      </c>
      <c r="I138" s="225">
        <f>②PDF!G100</f>
        <v>0</v>
      </c>
      <c r="J138" s="230">
        <f>②PDF!H100</f>
        <v>0</v>
      </c>
      <c r="K138" s="226">
        <f>②PDF!I100</f>
        <v>0</v>
      </c>
      <c r="L138" s="225">
        <f>②PDF!J100</f>
        <v>0</v>
      </c>
      <c r="M138" s="222" t="str">
        <f>②PDF!K100</f>
        <v>close</v>
      </c>
      <c r="N138" s="226">
        <f>②PDF!L100</f>
        <v>0</v>
      </c>
      <c r="O138" s="225">
        <f>②PDF!M100</f>
        <v>0</v>
      </c>
      <c r="P138" s="222">
        <f>②PDF!N100</f>
        <v>1500</v>
      </c>
      <c r="Q138" s="223" t="str">
        <f>②PDF!O100</f>
        <v>～</v>
      </c>
      <c r="R138" s="224">
        <f>②PDF!P100</f>
        <v>1600</v>
      </c>
      <c r="S138" s="222">
        <f>②PDF!Q100</f>
        <v>1630</v>
      </c>
      <c r="T138" s="223" t="str">
        <f>②PDF!R100</f>
        <v>～</v>
      </c>
      <c r="U138" s="224">
        <f>②PDF!S100</f>
        <v>1730</v>
      </c>
      <c r="V138" s="230">
        <f>②PDF!T100</f>
        <v>0</v>
      </c>
      <c r="W138" s="226">
        <f>②PDF!U100</f>
        <v>0</v>
      </c>
      <c r="X138" s="225">
        <f>②PDF!V100</f>
        <v>0</v>
      </c>
      <c r="Y138" s="222" t="str">
        <f>②PDF!W100</f>
        <v>close</v>
      </c>
      <c r="Z138" s="226">
        <f>②PDF!X100</f>
        <v>0</v>
      </c>
      <c r="AA138" s="225">
        <f>②PDF!Y100</f>
        <v>0</v>
      </c>
      <c r="AB138" s="213"/>
      <c r="AC138" s="213"/>
      <c r="AD138" s="213"/>
      <c r="AE138" s="213"/>
      <c r="AF138" s="213"/>
      <c r="AG138" s="213"/>
      <c r="AH138" s="213"/>
      <c r="AI138" s="213"/>
      <c r="AJ138" s="213"/>
      <c r="AK138" s="213"/>
      <c r="AL138" s="213"/>
      <c r="AM138" s="213"/>
      <c r="AN138" s="213"/>
      <c r="AO138" s="213"/>
      <c r="AP138" s="213"/>
      <c r="AQ138" s="213"/>
    </row>
    <row r="139" spans="1:43" ht="18.75" customHeight="1">
      <c r="A139" s="213"/>
      <c r="B139" s="696"/>
      <c r="C139" s="698" t="s">
        <v>260</v>
      </c>
      <c r="D139" s="692" t="e">
        <f>IFERROR(VLOOKUP(①ひな形!W36,①ひな形!$G$18:$I$26,2,FALSE),
IFERROR(VLOOKUP(①ひな形!W36,①ひな形!$K$18:$M$26,2,FALSE),
IFERROR(VLOOKUP(①ひな形!W36,①ひな形!$O$18:$Q$26,2,FALSE),
IFERROR(VLOOKUP(①ひな形!W36,①ひな形!$S$18:$U$26,2,FALSE),
IFERROR(VLOOKUP(①ひな形!W36,①ひな形!$W$18:$Y$26,2,FALSE),
IFERROR(VLOOKUP(①ひな形!W36,①ひな形!$AA$18:$AC$26,2,FALSE),
VLOOKUP(①ひな形!W36,①ひな形!$AE$18:$AG$25,2,FALSE)))))))</f>
        <v>#N/A</v>
      </c>
      <c r="E139" s="646"/>
      <c r="F139" s="612"/>
      <c r="G139" s="692" t="e">
        <f>IFERROR(VLOOKUP(①ひな形!X36,①ひな形!$G$18:$I$26,2,FALSE),
IFERROR(VLOOKUP(①ひな形!X36,①ひな形!$K$18:$M$26,2,FALSE),
IFERROR(VLOOKUP(①ひな形!X36,①ひな形!$O$18:$Q$26,2,FALSE),
IFERROR(VLOOKUP(①ひな形!X36,①ひな形!$S$18:$U$26,2,FALSE),
IFERROR(VLOOKUP(①ひな形!X36,①ひな形!$W$18:$Y$26,2,FALSE),
IFERROR(VLOOKUP(①ひな形!X36,①ひな形!$AA$18:$AC$26,2,FALSE),
VLOOKUP(①ひな形!X36,①ひな形!$AE$18:$AG$25,2,FALSE)))))))</f>
        <v>#N/A</v>
      </c>
      <c r="H139" s="646"/>
      <c r="I139" s="612"/>
      <c r="J139" s="692" t="e">
        <f>IFERROR(VLOOKUP(①ひな形!Y36,①ひな形!$G$18:$I$26,2,FALSE),
IFERROR(VLOOKUP(①ひな形!Y36,①ひな形!$K$18:$M$26,2,FALSE),
IFERROR(VLOOKUP(①ひな形!Y36,①ひな形!$O$18:$Q$26,2,FALSE),
IFERROR(VLOOKUP(①ひな形!Y36,①ひな形!$S$18:$U$26,2,FALSE),
IFERROR(VLOOKUP(①ひな形!Y36,①ひな形!$W$18:$Y$26,2,FALSE),
IFERROR(VLOOKUP(①ひな形!Y36,①ひな形!$AA$18:$AC$26,2,FALSE),
VLOOKUP(①ひな形!Y36,①ひな形!$AE$18:$AG$25,2,FALSE)))))))</f>
        <v>#N/A</v>
      </c>
      <c r="K139" s="646"/>
      <c r="L139" s="612"/>
      <c r="M139" s="692" t="e">
        <f>IFERROR(VLOOKUP(①ひな形!Z36,①ひな形!$G$18:$I$26,2,FALSE),
IFERROR(VLOOKUP(①ひな形!Z36,①ひな形!$K$18:$M$26,2,FALSE),
IFERROR(VLOOKUP(①ひな形!Z36,①ひな形!$O$18:$Q$26,2,FALSE),
IFERROR(VLOOKUP(①ひな形!Z36,①ひな形!$S$18:$U$26,2,FALSE),
IFERROR(VLOOKUP(①ひな形!Z36,①ひな形!$W$18:$Y$26,2,FALSE),
IFERROR(VLOOKUP(①ひな形!Z36,①ひな形!$AA$18:$AC$26,2,FALSE),
VLOOKUP(①ひな形!Z36,①ひな形!$AE$18:$AG$25,2,FALSE)))))))</f>
        <v>#N/A</v>
      </c>
      <c r="N139" s="646"/>
      <c r="O139" s="612"/>
      <c r="P139" s="692" t="str">
        <f>IFERROR(VLOOKUP(①ひな形!AA36,①ひな形!$G$18:$I$26,2,FALSE),
IFERROR(VLOOKUP(①ひな形!AA36,①ひな形!$K$18:$M$26,2,FALSE),
IFERROR(VLOOKUP(①ひな形!AA36,①ひな形!$O$18:$Q$26,2,FALSE),
IFERROR(VLOOKUP(①ひな形!AA36,①ひな形!$S$18:$U$26,2,FALSE),
IFERROR(VLOOKUP(①ひな形!AA36,①ひな形!$W$18:$Y$26,2,FALSE),
IFERROR(VLOOKUP(①ひな形!AA36,①ひな形!$AA$18:$AC$26,2,FALSE),
VLOOKUP(①ひな形!AA36,①ひな形!$AE$18:$AG$25,2,FALSE)))))))</f>
        <v>Basic🔰</v>
      </c>
      <c r="Q139" s="646"/>
      <c r="R139" s="612"/>
      <c r="S139" s="692" t="str">
        <f>IFERROR(VLOOKUP(①ひな形!AB36,①ひな形!$G$18:$I$26,2,FALSE),
IFERROR(VLOOKUP(①ひな形!AB36,①ひな形!$K$18:$M$26,2,FALSE),
IFERROR(VLOOKUP(①ひな形!AB36,①ひな形!$O$18:$Q$26,2,FALSE),
IFERROR(VLOOKUP(①ひな形!AB36,①ひな形!$S$18:$U$26,2,FALSE),
IFERROR(VLOOKUP(①ひな形!AB36,①ひな形!$W$18:$Y$26,2,FALSE),
IFERROR(VLOOKUP(①ひな形!AB36,①ひな形!$AA$18:$AC$26,2,FALSE),
VLOOKUP(①ひな形!AB36,①ひな形!$AE$18:$AG$25,2,FALSE)))))))</f>
        <v>Hip＆Leg🔰</v>
      </c>
      <c r="T139" s="646"/>
      <c r="U139" s="612"/>
      <c r="V139" s="692" t="e">
        <f>IFERROR(VLOOKUP(①ひな形!AC36,①ひな形!$G$18:$I$26,2,FALSE),
IFERROR(VLOOKUP(①ひな形!AC36,①ひな形!$K$18:$M$26,2,FALSE),
IFERROR(VLOOKUP(①ひな形!AC36,①ひな形!$O$18:$Q$26,2,FALSE),
IFERROR(VLOOKUP(①ひな形!AC36,①ひな形!$S$18:$U$26,2,FALSE),
IFERROR(VLOOKUP(①ひな形!AC36,①ひな形!$W$18:$Y$26,2,FALSE),
IFERROR(VLOOKUP(①ひな形!AC36,①ひな形!$AA$18:$AC$26,2,FALSE),
VLOOKUP(①ひな形!AC36,①ひな形!$AE$18:$AG$25,2,FALSE)))))))</f>
        <v>#N/A</v>
      </c>
      <c r="W139" s="646"/>
      <c r="X139" s="612"/>
      <c r="Y139" s="692" t="e">
        <f>IFERROR(VLOOKUP(①ひな形!AD36,①ひな形!$G$18:$I$26,2,FALSE),
IFERROR(VLOOKUP(①ひな形!AD36,①ひな形!$K$18:$M$26,2,FALSE),
IFERROR(VLOOKUP(①ひな形!AD36,①ひな形!$O$18:$Q$26,2,FALSE),
IFERROR(VLOOKUP(①ひな形!AD36,①ひな形!$S$18:$U$26,2,FALSE),
IFERROR(VLOOKUP(①ひな形!AD36,①ひな形!$W$18:$Y$26,2,FALSE),
IFERROR(VLOOKUP(①ひな形!AD36,①ひな形!$AA$18:$AC$26,2,FALSE),
VLOOKUP(①ひな形!AD36,①ひな形!$AE$18:$AG$25,2,FALSE)))))))</f>
        <v>#N/A</v>
      </c>
      <c r="Z139" s="646"/>
      <c r="AA139" s="612"/>
      <c r="AB139" s="213"/>
      <c r="AC139" s="213"/>
      <c r="AD139" s="213"/>
      <c r="AE139" s="213"/>
      <c r="AF139" s="213"/>
      <c r="AG139" s="213"/>
      <c r="AH139" s="213"/>
      <c r="AI139" s="213"/>
      <c r="AJ139" s="213"/>
      <c r="AK139" s="213"/>
      <c r="AL139" s="213"/>
      <c r="AM139" s="213"/>
      <c r="AN139" s="213"/>
      <c r="AO139" s="213"/>
      <c r="AP139" s="213"/>
      <c r="AQ139" s="213"/>
    </row>
    <row r="140" spans="1:43" ht="18.75" customHeight="1">
      <c r="A140" s="213"/>
      <c r="B140" s="696"/>
      <c r="C140" s="696"/>
      <c r="D140" s="649"/>
      <c r="E140" s="650"/>
      <c r="F140" s="651"/>
      <c r="G140" s="649"/>
      <c r="H140" s="650"/>
      <c r="I140" s="651"/>
      <c r="J140" s="649"/>
      <c r="K140" s="650"/>
      <c r="L140" s="651"/>
      <c r="M140" s="649"/>
      <c r="N140" s="650"/>
      <c r="O140" s="651"/>
      <c r="P140" s="649"/>
      <c r="Q140" s="650"/>
      <c r="R140" s="651"/>
      <c r="S140" s="649"/>
      <c r="T140" s="650"/>
      <c r="U140" s="651"/>
      <c r="V140" s="649"/>
      <c r="W140" s="650"/>
      <c r="X140" s="651"/>
      <c r="Y140" s="649"/>
      <c r="Z140" s="650"/>
      <c r="AA140" s="651"/>
      <c r="AB140" s="213"/>
      <c r="AC140" s="213"/>
      <c r="AD140" s="213"/>
      <c r="AE140" s="213"/>
      <c r="AF140" s="213"/>
      <c r="AG140" s="213"/>
      <c r="AH140" s="213"/>
      <c r="AI140" s="213"/>
      <c r="AJ140" s="213"/>
      <c r="AK140" s="213"/>
      <c r="AL140" s="213"/>
      <c r="AM140" s="213"/>
      <c r="AN140" s="213"/>
      <c r="AO140" s="213"/>
      <c r="AP140" s="213"/>
      <c r="AQ140" s="213"/>
    </row>
    <row r="141" spans="1:43" ht="15">
      <c r="A141" s="213"/>
      <c r="B141" s="696"/>
      <c r="C141" s="227" t="s">
        <v>220</v>
      </c>
      <c r="D141" s="691" t="e">
        <f>IFERROR(VLOOKUP(①ひな形!W36,①ひな形!$G$18:$J$26,4,FALSE),
IFERROR(VLOOKUP(①ひな形!W36,①ひな形!$K$18:$N$26,4,FALSE),
IFERROR(VLOOKUP(①ひな形!W36,①ひな形!$O$18:$R$26,4,FALSE),
IFERROR(VLOOKUP(①ひな形!W36,①ひな形!$S$18:$V$26,4,FALSE),
IFERROR(VLOOKUP(①ひな形!W36,①ひな形!$W$18:$Z$26,4,FALSE),
IFERROR(VLOOKUP(①ひな形!W36,①ひな形!$AA$18:$AD$26,4,FALSE),
VLOOKUP(①ひな形!W36,①ひな形!$AE$18:$AH$25,4,FALSE)))))))</f>
        <v>#N/A</v>
      </c>
      <c r="E141" s="625"/>
      <c r="F141" s="608"/>
      <c r="G141" s="691" t="e">
        <f>IFERROR(VLOOKUP(①ひな形!X36,①ひな形!$G$18:$J$26,4,FALSE),
IFERROR(VLOOKUP(①ひな形!X36,①ひな形!$K$18:$N$26,4,FALSE),
IFERROR(VLOOKUP(①ひな形!X36,①ひな形!$O$18:$R$26,4,FALSE),
IFERROR(VLOOKUP(①ひな形!X36,①ひな形!$S$18:$V$26,4,FALSE),
IFERROR(VLOOKUP(①ひな形!X36,①ひな形!$W$18:$Z$26,4,FALSE),
IFERROR(VLOOKUP(①ひな形!X36,①ひな形!$AA$18:$AD$26,4,FALSE),
VLOOKUP(①ひな形!X36,①ひな形!$AE$18:$AH$25,4,FALSE)))))))</f>
        <v>#N/A</v>
      </c>
      <c r="H141" s="625"/>
      <c r="I141" s="608"/>
      <c r="J141" s="691" t="e">
        <f>IFERROR(VLOOKUP(①ひな形!Y36,①ひな形!$G$18:$J$26,4,FALSE),
IFERROR(VLOOKUP(①ひな形!Y36,①ひな形!$K$18:$N$26,4,FALSE),
IFERROR(VLOOKUP(①ひな形!Y36,①ひな形!$O$18:$R$26,4,FALSE),
IFERROR(VLOOKUP(①ひな形!Y36,①ひな形!$S$18:$V$26,4,FALSE),
IFERROR(VLOOKUP(①ひな形!Y36,①ひな形!$W$18:$Z$26,4,FALSE),
IFERROR(VLOOKUP(①ひな形!Y36,①ひな形!$AA$18:$AD$26,4,FALSE),
VLOOKUP(①ひな形!Y36,①ひな形!$AE$18:$AH$25,4,FALSE)))))))</f>
        <v>#N/A</v>
      </c>
      <c r="K141" s="625"/>
      <c r="L141" s="608"/>
      <c r="M141" s="691" t="e">
        <f>IFERROR(VLOOKUP(①ひな形!Z36,①ひな形!$G$18:$J$26,4,FALSE),
IFERROR(VLOOKUP(①ひな形!Z36,①ひな形!$K$18:$N$26,4,FALSE),
IFERROR(VLOOKUP(①ひな形!Z36,①ひな形!$O$18:$R$26,4,FALSE),
IFERROR(VLOOKUP(①ひな形!Z36,①ひな形!$S$18:$V$26,4,FALSE),
IFERROR(VLOOKUP(①ひな形!Z36,①ひな形!$W$18:$Z$26,4,FALSE),
IFERROR(VLOOKUP(①ひな形!Z36,①ひな形!$AA$18:$AD$26,4,FALSE),
VLOOKUP(①ひな形!Z36,①ひな形!$AE$18:$AH$25,4,FALSE)))))))</f>
        <v>#N/A</v>
      </c>
      <c r="N141" s="625"/>
      <c r="O141" s="608"/>
      <c r="P141" s="691" t="str">
        <f>IFERROR(VLOOKUP(①ひな形!AA36,①ひな形!$G$18:$J$26,4,FALSE),
IFERROR(VLOOKUP(①ひな形!AA36,①ひな形!$K$18:$N$26,4,FALSE),
IFERROR(VLOOKUP(①ひな形!AA36,①ひな形!$O$18:$R$26,4,FALSE),
IFERROR(VLOOKUP(①ひな形!AA36,①ひな形!$S$18:$V$26,4,FALSE),
IFERROR(VLOOKUP(①ひな形!AA36,①ひな形!$W$18:$Z$26,4,FALSE),
IFERROR(VLOOKUP(①ひな形!AA36,①ひな形!$AA$18:$AD$26,4,FALSE),
VLOOKUP(①ひな形!AA36,①ひな形!$AE$18:$AH$25,4,FALSE)))))))</f>
        <v>P00001</v>
      </c>
      <c r="Q141" s="625"/>
      <c r="R141" s="608"/>
      <c r="S141" s="691" t="str">
        <f>IFERROR(VLOOKUP(①ひな形!AB36,①ひな形!$G$18:$J$26,4,FALSE),
IFERROR(VLOOKUP(①ひな形!AB36,①ひな形!$K$18:$N$26,4,FALSE),
IFERROR(VLOOKUP(①ひな形!AB36,①ひな形!$O$18:$R$26,4,FALSE),
IFERROR(VLOOKUP(①ひな形!AB36,①ひな形!$S$18:$V$26,4,FALSE),
IFERROR(VLOOKUP(①ひな形!AB36,①ひな形!$W$18:$Z$26,4,FALSE),
IFERROR(VLOOKUP(①ひな形!AB36,①ひな形!$AA$18:$AD$26,4,FALSE),
VLOOKUP(①ひな形!AB36,①ひな形!$AE$18:$AH$25,4,FALSE)))))))</f>
        <v>P00007</v>
      </c>
      <c r="T141" s="625"/>
      <c r="U141" s="608"/>
      <c r="V141" s="691" t="e">
        <f>IFERROR(VLOOKUP(①ひな形!AC36,①ひな形!$G$18:$J$26,4,FALSE),
IFERROR(VLOOKUP(①ひな形!AC36,①ひな形!$K$18:$N$26,4,FALSE),
IFERROR(VLOOKUP(①ひな形!AC36,①ひな形!$O$18:$R$26,4,FALSE),
IFERROR(VLOOKUP(①ひな形!AC36,①ひな形!$S$18:$V$26,4,FALSE),
IFERROR(VLOOKUP(①ひな形!AC36,①ひな形!$W$18:$Z$26,4,FALSE),
IFERROR(VLOOKUP(①ひな形!AC36,①ひな形!$AA$18:$AD$26,4,FALSE),
VLOOKUP(①ひな形!AC36,①ひな形!$AE$18:$AH$25,4,FALSE)))))))</f>
        <v>#N/A</v>
      </c>
      <c r="W141" s="625"/>
      <c r="X141" s="608"/>
      <c r="Y141" s="691" t="e">
        <f>IFERROR(VLOOKUP(①ひな形!AD36,①ひな形!$G$18:$J$26,4,FALSE),
IFERROR(VLOOKUP(①ひな形!AD36,①ひな形!$K$18:$N$26,4,FALSE),
IFERROR(VLOOKUP(①ひな形!AD36,①ひな形!$O$18:$R$26,4,FALSE),
IFERROR(VLOOKUP(①ひな形!AD36,①ひな形!$S$18:$V$26,4,FALSE),
IFERROR(VLOOKUP(①ひな形!AD36,①ひな形!$W$18:$Z$26,4,FALSE),
IFERROR(VLOOKUP(①ひな形!AD36,①ひな形!$AA$18:$AD$26,4,FALSE),
VLOOKUP(①ひな形!AD36,①ひな形!$AE$18:$AH$25,4,FALSE)))))))</f>
        <v>#N/A</v>
      </c>
      <c r="Z141" s="625"/>
      <c r="AA141" s="608"/>
      <c r="AB141" s="213"/>
      <c r="AC141" s="213"/>
      <c r="AD141" s="213"/>
      <c r="AE141" s="213"/>
      <c r="AF141" s="213"/>
      <c r="AG141" s="213"/>
      <c r="AH141" s="213"/>
      <c r="AI141" s="213"/>
      <c r="AJ141" s="213"/>
      <c r="AK141" s="213"/>
      <c r="AL141" s="213"/>
      <c r="AM141" s="213"/>
      <c r="AN141" s="213"/>
      <c r="AO141" s="213"/>
      <c r="AP141" s="213"/>
      <c r="AQ141" s="213"/>
    </row>
    <row r="142" spans="1:43" ht="15">
      <c r="A142" s="213"/>
      <c r="B142" s="696"/>
      <c r="C142" s="228" t="s">
        <v>261</v>
      </c>
      <c r="D142" s="691">
        <f>①ひな形!W37</f>
        <v>0</v>
      </c>
      <c r="E142" s="625"/>
      <c r="F142" s="608"/>
      <c r="G142" s="691">
        <f>①ひな形!X37</f>
        <v>0</v>
      </c>
      <c r="H142" s="625"/>
      <c r="I142" s="608"/>
      <c r="J142" s="691">
        <f>①ひな形!Y37</f>
        <v>0</v>
      </c>
      <c r="K142" s="625"/>
      <c r="L142" s="608"/>
      <c r="M142" s="691">
        <f>①ひな形!Z37</f>
        <v>0</v>
      </c>
      <c r="N142" s="625"/>
      <c r="O142" s="608"/>
      <c r="P142" s="693" t="str">
        <f>①ひな形!AA37</f>
        <v>Rion.S</v>
      </c>
      <c r="Q142" s="625"/>
      <c r="R142" s="608"/>
      <c r="S142" s="691" t="str">
        <f>①ひな形!AB37</f>
        <v>rena.H</v>
      </c>
      <c r="T142" s="625"/>
      <c r="U142" s="608"/>
      <c r="V142" s="691">
        <f>①ひな形!AC37</f>
        <v>0</v>
      </c>
      <c r="W142" s="625"/>
      <c r="X142" s="608"/>
      <c r="Y142" s="691">
        <f>①ひな形!AD37</f>
        <v>0</v>
      </c>
      <c r="Z142" s="625"/>
      <c r="AA142" s="608"/>
      <c r="AB142" s="213"/>
      <c r="AC142" s="213"/>
      <c r="AD142" s="213"/>
      <c r="AE142" s="213"/>
      <c r="AF142" s="213"/>
      <c r="AG142" s="213"/>
      <c r="AH142" s="213"/>
      <c r="AI142" s="213"/>
      <c r="AJ142" s="213"/>
      <c r="AK142" s="213"/>
      <c r="AL142" s="213"/>
      <c r="AM142" s="213"/>
      <c r="AN142" s="213"/>
      <c r="AO142" s="213"/>
      <c r="AP142" s="213"/>
      <c r="AQ142" s="213"/>
    </row>
    <row r="143" spans="1:43" ht="15">
      <c r="A143" s="213"/>
      <c r="B143" s="697"/>
      <c r="C143" s="231" t="s">
        <v>262</v>
      </c>
      <c r="D143" s="691" t="e">
        <f>VLOOKUP(D142,①ひな形!$C$4:$E$15,3,FALSE)</f>
        <v>#N/A</v>
      </c>
      <c r="E143" s="625"/>
      <c r="F143" s="608"/>
      <c r="G143" s="691" t="e">
        <f>VLOOKUP(G142,①ひな形!$C$4:$E$15,3,FALSE)</f>
        <v>#N/A</v>
      </c>
      <c r="H143" s="625"/>
      <c r="I143" s="608"/>
      <c r="J143" s="691" t="e">
        <f>VLOOKUP(J142,①ひな形!$C$4:$E$15,3,FALSE)</f>
        <v>#N/A</v>
      </c>
      <c r="K143" s="625"/>
      <c r="L143" s="608"/>
      <c r="M143" s="691" t="e">
        <f>VLOOKUP(M142,①ひな形!$C$4:$E$15,3,FALSE)</f>
        <v>#N/A</v>
      </c>
      <c r="N143" s="625"/>
      <c r="O143" s="608"/>
      <c r="P143" s="691">
        <f>VLOOKUP(P142,①ひな形!$C$4:$E$15,3,FALSE)</f>
        <v>1981</v>
      </c>
      <c r="Q143" s="625"/>
      <c r="R143" s="608"/>
      <c r="S143" s="691">
        <f>VLOOKUP(S142,①ひな形!$C$4:$E$15,3,FALSE)</f>
        <v>1969</v>
      </c>
      <c r="T143" s="625"/>
      <c r="U143" s="608"/>
      <c r="V143" s="691" t="e">
        <f>VLOOKUP(V142,①ひな形!$C$4:$E$15,3,FALSE)</f>
        <v>#N/A</v>
      </c>
      <c r="W143" s="625"/>
      <c r="X143" s="608"/>
      <c r="Y143" s="691" t="e">
        <f>VLOOKUP(Y142,①ひな形!$C$4:$E$15,3,FALSE)</f>
        <v>#N/A</v>
      </c>
      <c r="Z143" s="625"/>
      <c r="AA143" s="608"/>
      <c r="AB143" s="213"/>
      <c r="AC143" s="213"/>
      <c r="AD143" s="213"/>
      <c r="AE143" s="213"/>
      <c r="AF143" s="213"/>
      <c r="AG143" s="213"/>
      <c r="AH143" s="213"/>
      <c r="AI143" s="213"/>
      <c r="AJ143" s="213"/>
      <c r="AK143" s="213"/>
      <c r="AL143" s="213"/>
      <c r="AM143" s="213"/>
      <c r="AN143" s="213"/>
      <c r="AO143" s="213"/>
      <c r="AP143" s="213"/>
      <c r="AQ143" s="213"/>
    </row>
    <row r="144" spans="1:43" ht="16.2">
      <c r="A144" s="213"/>
      <c r="B144" s="695" t="s">
        <v>266</v>
      </c>
      <c r="C144" s="229" t="s">
        <v>259</v>
      </c>
      <c r="D144" s="230">
        <f>②PDF!B104</f>
        <v>0</v>
      </c>
      <c r="E144" s="226">
        <f>②PDF!C104</f>
        <v>0</v>
      </c>
      <c r="F144" s="225">
        <f>②PDF!D104</f>
        <v>0</v>
      </c>
      <c r="G144" s="230">
        <f>②PDF!E104</f>
        <v>0</v>
      </c>
      <c r="H144" s="226">
        <f>②PDF!F104</f>
        <v>0</v>
      </c>
      <c r="I144" s="225">
        <f>②PDF!G104</f>
        <v>0</v>
      </c>
      <c r="J144" s="230">
        <f>②PDF!H104</f>
        <v>0</v>
      </c>
      <c r="K144" s="226">
        <f>②PDF!I104</f>
        <v>0</v>
      </c>
      <c r="L144" s="225">
        <f>②PDF!J104</f>
        <v>0</v>
      </c>
      <c r="M144" s="230">
        <f>②PDF!K104</f>
        <v>0</v>
      </c>
      <c r="N144" s="226">
        <f>②PDF!L104</f>
        <v>0</v>
      </c>
      <c r="O144" s="225">
        <f>②PDF!M104</f>
        <v>0</v>
      </c>
      <c r="P144" s="222" t="str">
        <f>②PDF!N104</f>
        <v>close</v>
      </c>
      <c r="Q144" s="226">
        <f>②PDF!O104</f>
        <v>0</v>
      </c>
      <c r="R144" s="225">
        <f>②PDF!P104</f>
        <v>0</v>
      </c>
      <c r="S144" s="222" t="str">
        <f>②PDF!Q104</f>
        <v>close</v>
      </c>
      <c r="T144" s="226">
        <f>②PDF!R104</f>
        <v>0</v>
      </c>
      <c r="U144" s="225">
        <f>②PDF!S104</f>
        <v>0</v>
      </c>
      <c r="V144" s="230">
        <f>②PDF!T104</f>
        <v>0</v>
      </c>
      <c r="W144" s="226">
        <f>②PDF!U104</f>
        <v>0</v>
      </c>
      <c r="X144" s="225">
        <f>②PDF!V104</f>
        <v>0</v>
      </c>
      <c r="Y144" s="230">
        <f>②PDF!W104</f>
        <v>0</v>
      </c>
      <c r="Z144" s="226">
        <f>②PDF!X104</f>
        <v>0</v>
      </c>
      <c r="AA144" s="225">
        <f>②PDF!Y104</f>
        <v>0</v>
      </c>
      <c r="AB144" s="213"/>
      <c r="AC144" s="213"/>
      <c r="AD144" s="213"/>
      <c r="AE144" s="213"/>
      <c r="AF144" s="213"/>
      <c r="AG144" s="213"/>
      <c r="AH144" s="213"/>
      <c r="AI144" s="213"/>
      <c r="AJ144" s="213"/>
      <c r="AK144" s="213"/>
      <c r="AL144" s="213"/>
      <c r="AM144" s="213"/>
      <c r="AN144" s="213"/>
      <c r="AO144" s="213"/>
      <c r="AP144" s="213"/>
      <c r="AQ144" s="213"/>
    </row>
    <row r="145" spans="1:43" ht="18.75" customHeight="1">
      <c r="A145" s="213"/>
      <c r="B145" s="696"/>
      <c r="C145" s="698" t="s">
        <v>260</v>
      </c>
      <c r="D145" s="692" t="e">
        <f>IFERROR(VLOOKUP(①ひな形!W38,①ひな形!$G$18:$I$26,2,FALSE),
IFERROR(VLOOKUP(①ひな形!W38,①ひな形!$K$18:$M$26,2,FALSE),
IFERROR(VLOOKUP(①ひな形!W38,①ひな形!$O$18:$Q$26,2,FALSE),
IFERROR(VLOOKUP(①ひな形!W38,①ひな形!$S$18:$U$26,2,FALSE),
IFERROR(VLOOKUP(①ひな形!W38,①ひな形!$W$18:$Y$26,2,FALSE),
IFERROR(VLOOKUP(①ひな形!W38,①ひな形!$AA$18:$AC$26,2,FALSE),
VLOOKUP(①ひな形!W38,①ひな形!$AE$18:$AG$25,2,FALSE)))))))</f>
        <v>#N/A</v>
      </c>
      <c r="E145" s="646"/>
      <c r="F145" s="612"/>
      <c r="G145" s="692" t="e">
        <f>IFERROR(VLOOKUP(①ひな形!X38,①ひな形!$G$18:$I$26,2,FALSE),
IFERROR(VLOOKUP(①ひな形!X38,①ひな形!$K$18:$M$26,2,FALSE),
IFERROR(VLOOKUP(①ひな形!X38,①ひな形!$O$18:$Q$26,2,FALSE),
IFERROR(VLOOKUP(①ひな形!X38,①ひな形!$S$18:$U$26,2,FALSE),
IFERROR(VLOOKUP(①ひな形!X38,①ひな形!$W$18:$Y$26,2,FALSE),
IFERROR(VLOOKUP(①ひな形!X38,①ひな形!$AA$18:$AC$26,2,FALSE),
VLOOKUP(①ひな形!X38,①ひな形!$AE$18:$AG$25,2,FALSE)))))))</f>
        <v>#N/A</v>
      </c>
      <c r="H145" s="646"/>
      <c r="I145" s="612"/>
      <c r="J145" s="692" t="e">
        <f>IFERROR(VLOOKUP(①ひな形!Y38,①ひな形!$G$18:$I$26,2,FALSE),
IFERROR(VLOOKUP(①ひな形!Y38,①ひな形!$K$18:$M$26,2,FALSE),
IFERROR(VLOOKUP(①ひな形!Y38,①ひな形!$O$18:$Q$26,2,FALSE),
IFERROR(VLOOKUP(①ひな形!Y38,①ひな形!$S$18:$U$26,2,FALSE),
IFERROR(VLOOKUP(①ひな形!Y38,①ひな形!$W$18:$Y$26,2,FALSE),
IFERROR(VLOOKUP(①ひな形!Y38,①ひな形!$AA$18:$AC$26,2,FALSE),
VLOOKUP(①ひな形!Y38,①ひな形!$AE$18:$AG$25,2,FALSE)))))))</f>
        <v>#N/A</v>
      </c>
      <c r="K145" s="646"/>
      <c r="L145" s="612"/>
      <c r="M145" s="692" t="e">
        <f>IFERROR(VLOOKUP(①ひな形!Z38,①ひな形!$G$18:$I$26,2,FALSE),
IFERROR(VLOOKUP(①ひな形!Z38,①ひな形!$K$18:$M$26,2,FALSE),
IFERROR(VLOOKUP(①ひな形!Z38,①ひな形!$O$18:$Q$26,2,FALSE),
IFERROR(VLOOKUP(①ひな形!Z38,①ひな形!$S$18:$U$26,2,FALSE),
IFERROR(VLOOKUP(①ひな形!Z38,①ひな形!$W$18:$Y$26,2,FALSE),
IFERROR(VLOOKUP(①ひな形!Z38,①ひな形!$AA$18:$AC$26,2,FALSE),
VLOOKUP(①ひな形!Z38,①ひな形!$AE$18:$AG$25,2,FALSE)))))))</f>
        <v>#N/A</v>
      </c>
      <c r="N145" s="646"/>
      <c r="O145" s="612"/>
      <c r="P145" s="692" t="e">
        <f>IFERROR(VLOOKUP(①ひな形!AA38,①ひな形!$G$18:$I$26,2,FALSE),
IFERROR(VLOOKUP(①ひな形!AA38,①ひな形!$K$18:$M$26,2,FALSE),
IFERROR(VLOOKUP(①ひな形!AA38,①ひな形!$O$18:$Q$26,2,FALSE),
IFERROR(VLOOKUP(①ひな形!AA38,①ひな形!$S$18:$U$26,2,FALSE),
IFERROR(VLOOKUP(①ひな形!AA38,①ひな形!$W$18:$Y$26,2,FALSE),
IFERROR(VLOOKUP(①ひな形!AA38,①ひな形!$AA$18:$AC$26,2,FALSE),
VLOOKUP(①ひな形!AA38,①ひな形!$AE$18:$AG$25,2,FALSE)))))))</f>
        <v>#N/A</v>
      </c>
      <c r="Q145" s="646"/>
      <c r="R145" s="612"/>
      <c r="S145" s="692" t="e">
        <f>IFERROR(VLOOKUP(①ひな形!AB38,①ひな形!$G$18:$I$26,2,FALSE),
IFERROR(VLOOKUP(①ひな形!AB38,①ひな形!$K$18:$M$26,2,FALSE),
IFERROR(VLOOKUP(①ひな形!AB38,①ひな形!$O$18:$Q$26,2,FALSE),
IFERROR(VLOOKUP(①ひな形!AB38,①ひな形!$S$18:$U$26,2,FALSE),
IFERROR(VLOOKUP(①ひな形!AB38,①ひな形!$W$18:$Y$26,2,FALSE),
IFERROR(VLOOKUP(①ひな形!AB38,①ひな形!$AA$18:$AC$26,2,FALSE),
VLOOKUP(①ひな形!AB38,①ひな形!$AE$18:$AG$25,2,FALSE)))))))</f>
        <v>#N/A</v>
      </c>
      <c r="T145" s="646"/>
      <c r="U145" s="612"/>
      <c r="V145" s="692" t="e">
        <f>IFERROR(VLOOKUP(①ひな形!AC38,①ひな形!$G$18:$I$26,2,FALSE),
IFERROR(VLOOKUP(①ひな形!AC38,①ひな形!$K$18:$M$26,2,FALSE),
IFERROR(VLOOKUP(①ひな形!AC38,①ひな形!$O$18:$Q$26,2,FALSE),
IFERROR(VLOOKUP(①ひな形!AC38,①ひな形!$S$18:$U$26,2,FALSE),
IFERROR(VLOOKUP(①ひな形!AC38,①ひな形!$W$18:$Y$26,2,FALSE),
IFERROR(VLOOKUP(①ひな形!AC38,①ひな形!$AA$18:$AC$26,2,FALSE),
VLOOKUP(①ひな形!AC38,①ひな形!$AE$18:$AG$25,2,FALSE)))))))</f>
        <v>#N/A</v>
      </c>
      <c r="W145" s="646"/>
      <c r="X145" s="612"/>
      <c r="Y145" s="692" t="e">
        <f>IFERROR(VLOOKUP(①ひな形!AD38,①ひな形!$G$18:$I$26,2,FALSE),
IFERROR(VLOOKUP(①ひな形!AD38,①ひな形!$K$18:$M$26,2,FALSE),
IFERROR(VLOOKUP(①ひな形!AD38,①ひな形!$O$18:$Q$26,2,FALSE),
IFERROR(VLOOKUP(①ひな形!AD38,①ひな形!$S$18:$U$26,2,FALSE),
IFERROR(VLOOKUP(①ひな形!AD38,①ひな形!$W$18:$Y$26,2,FALSE),
IFERROR(VLOOKUP(①ひな形!AD38,①ひな形!$AA$18:$AC$26,2,FALSE),
VLOOKUP(①ひな形!AD38,①ひな形!$AE$18:$AG$25,2,FALSE)))))))</f>
        <v>#N/A</v>
      </c>
      <c r="Z145" s="646"/>
      <c r="AA145" s="612"/>
      <c r="AB145" s="213"/>
      <c r="AC145" s="213"/>
      <c r="AD145" s="213"/>
      <c r="AE145" s="213"/>
      <c r="AF145" s="213"/>
      <c r="AG145" s="213"/>
      <c r="AH145" s="213"/>
      <c r="AI145" s="213"/>
      <c r="AJ145" s="213"/>
      <c r="AK145" s="213"/>
      <c r="AL145" s="213"/>
      <c r="AM145" s="213"/>
      <c r="AN145" s="213"/>
      <c r="AO145" s="213"/>
      <c r="AP145" s="213"/>
      <c r="AQ145" s="213"/>
    </row>
    <row r="146" spans="1:43" ht="18.75" customHeight="1">
      <c r="A146" s="213"/>
      <c r="B146" s="696"/>
      <c r="C146" s="696"/>
      <c r="D146" s="649"/>
      <c r="E146" s="650"/>
      <c r="F146" s="651"/>
      <c r="G146" s="649"/>
      <c r="H146" s="650"/>
      <c r="I146" s="651"/>
      <c r="J146" s="649"/>
      <c r="K146" s="650"/>
      <c r="L146" s="651"/>
      <c r="M146" s="649"/>
      <c r="N146" s="650"/>
      <c r="O146" s="651"/>
      <c r="P146" s="649"/>
      <c r="Q146" s="650"/>
      <c r="R146" s="651"/>
      <c r="S146" s="649"/>
      <c r="T146" s="650"/>
      <c r="U146" s="651"/>
      <c r="V146" s="649"/>
      <c r="W146" s="650"/>
      <c r="X146" s="651"/>
      <c r="Y146" s="649"/>
      <c r="Z146" s="650"/>
      <c r="AA146" s="651"/>
      <c r="AB146" s="213"/>
      <c r="AC146" s="213"/>
      <c r="AD146" s="213"/>
      <c r="AE146" s="213"/>
      <c r="AF146" s="213"/>
      <c r="AG146" s="213"/>
      <c r="AH146" s="213"/>
      <c r="AI146" s="213"/>
      <c r="AJ146" s="213"/>
      <c r="AK146" s="213"/>
      <c r="AL146" s="213"/>
      <c r="AM146" s="213"/>
      <c r="AN146" s="213"/>
      <c r="AO146" s="213"/>
      <c r="AP146" s="213"/>
      <c r="AQ146" s="213"/>
    </row>
    <row r="147" spans="1:43" ht="15">
      <c r="A147" s="213"/>
      <c r="B147" s="696"/>
      <c r="C147" s="227" t="s">
        <v>220</v>
      </c>
      <c r="D147" s="691" t="e">
        <f>IFERROR(VLOOKUP(①ひな形!W38,①ひな形!$G$18:$J$26,4,FALSE),
IFERROR(VLOOKUP(①ひな形!W38,①ひな形!$K$18:$N$26,4,FALSE),
IFERROR(VLOOKUP(①ひな形!W38,①ひな形!$O$18:$R$26,4,FALSE),
IFERROR(VLOOKUP(①ひな形!W38,①ひな形!$S$18:$V$26,4,FALSE),
IFERROR(VLOOKUP(①ひな形!W38,①ひな形!$W$18:$Z$26,4,FALSE),
IFERROR(VLOOKUP(①ひな形!W38,①ひな形!$AA$18:$AD$26,4,FALSE),
VLOOKUP(①ひな形!W38,①ひな形!$AE$18:$AH$25,4,FALSE)))))))</f>
        <v>#N/A</v>
      </c>
      <c r="E147" s="625"/>
      <c r="F147" s="608"/>
      <c r="G147" s="691" t="e">
        <f>IFERROR(VLOOKUP(①ひな形!X38,①ひな形!$G$18:$J$26,4,FALSE),
IFERROR(VLOOKUP(①ひな形!X38,①ひな形!$K$18:$N$26,4,FALSE),
IFERROR(VLOOKUP(①ひな形!X38,①ひな形!$O$18:$R$26,4,FALSE),
IFERROR(VLOOKUP(①ひな形!X38,①ひな形!$S$18:$V$26,4,FALSE),
IFERROR(VLOOKUP(①ひな形!X38,①ひな形!$W$18:$Z$26,4,FALSE),
IFERROR(VLOOKUP(①ひな形!X38,①ひな形!$AA$18:$AD$26,4,FALSE),
VLOOKUP(①ひな形!X38,①ひな形!$AE$18:$AH$25,4,FALSE)))))))</f>
        <v>#N/A</v>
      </c>
      <c r="H147" s="625"/>
      <c r="I147" s="608"/>
      <c r="J147" s="691" t="e">
        <f>IFERROR(VLOOKUP(①ひな形!Y38,①ひな形!$G$18:$J$26,4,FALSE),
IFERROR(VLOOKUP(①ひな形!Y38,①ひな形!$K$18:$N$26,4,FALSE),
IFERROR(VLOOKUP(①ひな形!Y38,①ひな形!$O$18:$R$26,4,FALSE),
IFERROR(VLOOKUP(①ひな形!Y38,①ひな形!$S$18:$V$26,4,FALSE),
IFERROR(VLOOKUP(①ひな形!Y38,①ひな形!$W$18:$Z$26,4,FALSE),
IFERROR(VLOOKUP(①ひな形!Y38,①ひな形!$AA$18:$AD$26,4,FALSE),
VLOOKUP(①ひな形!Y38,①ひな形!$AE$18:$AH$25,4,FALSE)))))))</f>
        <v>#N/A</v>
      </c>
      <c r="K147" s="625"/>
      <c r="L147" s="608"/>
      <c r="M147" s="691" t="e">
        <f>IFERROR(VLOOKUP(①ひな形!Z38,①ひな形!$G$18:$J$26,4,FALSE),
IFERROR(VLOOKUP(①ひな形!Z38,①ひな形!$K$18:$N$26,4,FALSE),
IFERROR(VLOOKUP(①ひな形!Z38,①ひな形!$O$18:$R$26,4,FALSE),
IFERROR(VLOOKUP(①ひな形!Z38,①ひな形!$S$18:$V$26,4,FALSE),
IFERROR(VLOOKUP(①ひな形!Z38,①ひな形!$W$18:$Z$26,4,FALSE),
IFERROR(VLOOKUP(①ひな形!Z38,①ひな形!$AA$18:$AD$26,4,FALSE),
VLOOKUP(①ひな形!Z38,①ひな形!$AE$18:$AH$25,4,FALSE)))))))</f>
        <v>#N/A</v>
      </c>
      <c r="N147" s="625"/>
      <c r="O147" s="608"/>
      <c r="P147" s="691" t="e">
        <f>IFERROR(VLOOKUP(①ひな形!AA38,①ひな形!$G$18:$J$26,4,FALSE),
IFERROR(VLOOKUP(①ひな形!AA38,①ひな形!$K$18:$N$26,4,FALSE),
IFERROR(VLOOKUP(①ひな形!AA38,①ひな形!$O$18:$R$26,4,FALSE),
IFERROR(VLOOKUP(①ひな形!AA38,①ひな形!$S$18:$V$26,4,FALSE),
IFERROR(VLOOKUP(①ひな形!AA38,①ひな形!$W$18:$Z$26,4,FALSE),
IFERROR(VLOOKUP(①ひな形!AA38,①ひな形!$AA$18:$AD$26,4,FALSE),
VLOOKUP(①ひな形!AA38,①ひな形!$AE$18:$AH$25,4,FALSE)))))))</f>
        <v>#N/A</v>
      </c>
      <c r="Q147" s="625"/>
      <c r="R147" s="608"/>
      <c r="S147" s="691" t="e">
        <f>IFERROR(VLOOKUP(①ひな形!AB38,①ひな形!$G$18:$J$26,4,FALSE),
IFERROR(VLOOKUP(①ひな形!AB38,①ひな形!$K$18:$N$26,4,FALSE),
IFERROR(VLOOKUP(①ひな形!AB38,①ひな形!$O$18:$R$26,4,FALSE),
IFERROR(VLOOKUP(①ひな形!AB38,①ひな形!$S$18:$V$26,4,FALSE),
IFERROR(VLOOKUP(①ひな形!AB38,①ひな形!$W$18:$Z$26,4,FALSE),
IFERROR(VLOOKUP(①ひな形!AB38,①ひな形!$AA$18:$AD$26,4,FALSE),
VLOOKUP(①ひな形!AB38,①ひな形!$AE$18:$AH$25,4,FALSE)))))))</f>
        <v>#N/A</v>
      </c>
      <c r="T147" s="625"/>
      <c r="U147" s="608"/>
      <c r="V147" s="691" t="e">
        <f>IFERROR(VLOOKUP(①ひな形!AC38,①ひな形!$G$18:$J$26,4,FALSE),
IFERROR(VLOOKUP(①ひな形!AC38,①ひな形!$K$18:$N$26,4,FALSE),
IFERROR(VLOOKUP(①ひな形!AC38,①ひな形!$O$18:$R$26,4,FALSE),
IFERROR(VLOOKUP(①ひな形!AC38,①ひな形!$S$18:$V$26,4,FALSE),
IFERROR(VLOOKUP(①ひな形!AC38,①ひな形!$W$18:$Z$26,4,FALSE),
IFERROR(VLOOKUP(①ひな形!AC38,①ひな形!$AA$18:$AD$26,4,FALSE),
VLOOKUP(①ひな形!AC38,①ひな形!$AE$18:$AH$25,4,FALSE)))))))</f>
        <v>#N/A</v>
      </c>
      <c r="W147" s="625"/>
      <c r="X147" s="608"/>
      <c r="Y147" s="691" t="e">
        <f>IFERROR(VLOOKUP(①ひな形!AD38,①ひな形!$G$18:$J$26,4,FALSE),
IFERROR(VLOOKUP(①ひな形!AD38,①ひな形!$K$18:$N$26,4,FALSE),
IFERROR(VLOOKUP(①ひな形!AD38,①ひな形!$O$18:$R$26,4,FALSE),
IFERROR(VLOOKUP(①ひな形!AD38,①ひな形!$S$18:$V$26,4,FALSE),
IFERROR(VLOOKUP(①ひな形!AD38,①ひな形!$W$18:$Z$26,4,FALSE),
IFERROR(VLOOKUP(①ひな形!AD38,①ひな形!$AA$18:$AD$26,4,FALSE),
VLOOKUP(①ひな形!AD38,①ひな形!$AE$18:$AH$25,4,FALSE)))))))</f>
        <v>#N/A</v>
      </c>
      <c r="Z147" s="625"/>
      <c r="AA147" s="608"/>
      <c r="AB147" s="213"/>
      <c r="AC147" s="213"/>
      <c r="AD147" s="213"/>
      <c r="AE147" s="213"/>
      <c r="AF147" s="213"/>
      <c r="AG147" s="213"/>
      <c r="AH147" s="213"/>
      <c r="AI147" s="213"/>
      <c r="AJ147" s="213"/>
      <c r="AK147" s="213"/>
      <c r="AL147" s="213"/>
      <c r="AM147" s="213"/>
      <c r="AN147" s="213"/>
      <c r="AO147" s="213"/>
      <c r="AP147" s="213"/>
      <c r="AQ147" s="213"/>
    </row>
    <row r="148" spans="1:43" ht="15">
      <c r="A148" s="213"/>
      <c r="B148" s="696"/>
      <c r="C148" s="228" t="s">
        <v>261</v>
      </c>
      <c r="D148" s="691">
        <f>①ひな形!W39</f>
        <v>0</v>
      </c>
      <c r="E148" s="625"/>
      <c r="F148" s="608"/>
      <c r="G148" s="691">
        <f>①ひな形!X39</f>
        <v>0</v>
      </c>
      <c r="H148" s="625"/>
      <c r="I148" s="608"/>
      <c r="J148" s="691">
        <f>①ひな形!Y39</f>
        <v>0</v>
      </c>
      <c r="K148" s="625"/>
      <c r="L148" s="608"/>
      <c r="M148" s="691">
        <f>①ひな形!Z39</f>
        <v>0</v>
      </c>
      <c r="N148" s="625"/>
      <c r="O148" s="608"/>
      <c r="P148" s="691">
        <f>①ひな形!AA39</f>
        <v>0</v>
      </c>
      <c r="Q148" s="625"/>
      <c r="R148" s="608"/>
      <c r="S148" s="691">
        <f>①ひな形!AB39</f>
        <v>0</v>
      </c>
      <c r="T148" s="625"/>
      <c r="U148" s="608"/>
      <c r="V148" s="691">
        <f>①ひな形!AC39</f>
        <v>0</v>
      </c>
      <c r="W148" s="625"/>
      <c r="X148" s="608"/>
      <c r="Y148" s="691">
        <f>①ひな形!AD39</f>
        <v>0</v>
      </c>
      <c r="Z148" s="625"/>
      <c r="AA148" s="608"/>
      <c r="AB148" s="213"/>
      <c r="AC148" s="213"/>
      <c r="AD148" s="213"/>
      <c r="AE148" s="213"/>
      <c r="AF148" s="213"/>
      <c r="AG148" s="213"/>
      <c r="AH148" s="213"/>
      <c r="AI148" s="213"/>
      <c r="AJ148" s="213"/>
      <c r="AK148" s="213"/>
      <c r="AL148" s="213"/>
      <c r="AM148" s="213"/>
      <c r="AN148" s="213"/>
      <c r="AO148" s="213"/>
      <c r="AP148" s="213"/>
      <c r="AQ148" s="213"/>
    </row>
    <row r="149" spans="1:43" ht="15">
      <c r="A149" s="213"/>
      <c r="B149" s="697"/>
      <c r="C149" s="231" t="s">
        <v>262</v>
      </c>
      <c r="D149" s="691" t="e">
        <f>VLOOKUP(D148,①ひな形!$C$4:$E$15,3,FALSE)</f>
        <v>#N/A</v>
      </c>
      <c r="E149" s="625"/>
      <c r="F149" s="608"/>
      <c r="G149" s="691" t="e">
        <f>VLOOKUP(G148,①ひな形!$C$4:$E$15,3,FALSE)</f>
        <v>#N/A</v>
      </c>
      <c r="H149" s="625"/>
      <c r="I149" s="608"/>
      <c r="J149" s="691" t="e">
        <f>VLOOKUP(J148,①ひな形!$C$4:$E$15,3,FALSE)</f>
        <v>#N/A</v>
      </c>
      <c r="K149" s="625"/>
      <c r="L149" s="608"/>
      <c r="M149" s="691" t="e">
        <f>VLOOKUP(M148,①ひな形!$C$4:$E$15,3,FALSE)</f>
        <v>#N/A</v>
      </c>
      <c r="N149" s="625"/>
      <c r="O149" s="608"/>
      <c r="P149" s="691" t="e">
        <f>VLOOKUP(P148,①ひな形!$C$4:$E$15,3,FALSE)</f>
        <v>#N/A</v>
      </c>
      <c r="Q149" s="625"/>
      <c r="R149" s="608"/>
      <c r="S149" s="691" t="e">
        <f>VLOOKUP(S148,①ひな形!$C$4:$E$15,3,FALSE)</f>
        <v>#N/A</v>
      </c>
      <c r="T149" s="625"/>
      <c r="U149" s="608"/>
      <c r="V149" s="691" t="e">
        <f>VLOOKUP(V148,①ひな形!$C$4:$E$15,3,FALSE)</f>
        <v>#N/A</v>
      </c>
      <c r="W149" s="625"/>
      <c r="X149" s="608"/>
      <c r="Y149" s="691" t="e">
        <f>VLOOKUP(Y148,①ひな形!$C$4:$E$15,3,FALSE)</f>
        <v>#N/A</v>
      </c>
      <c r="Z149" s="625"/>
      <c r="AA149" s="608"/>
      <c r="AB149" s="213"/>
      <c r="AC149" s="213"/>
      <c r="AD149" s="213"/>
      <c r="AE149" s="213"/>
      <c r="AF149" s="213"/>
      <c r="AG149" s="213"/>
      <c r="AH149" s="213"/>
      <c r="AI149" s="213"/>
      <c r="AJ149" s="213"/>
      <c r="AK149" s="213"/>
      <c r="AL149" s="213"/>
      <c r="AM149" s="213"/>
      <c r="AN149" s="213"/>
      <c r="AO149" s="213"/>
      <c r="AP149" s="213"/>
      <c r="AQ149" s="213"/>
    </row>
    <row r="150" spans="1:43" ht="16.2">
      <c r="A150" s="213"/>
      <c r="B150" s="695" t="s">
        <v>267</v>
      </c>
      <c r="C150" s="229" t="s">
        <v>259</v>
      </c>
      <c r="D150" s="230">
        <f>②PDF!B108</f>
        <v>0</v>
      </c>
      <c r="E150" s="226">
        <f>②PDF!C108</f>
        <v>0</v>
      </c>
      <c r="F150" s="225">
        <f>②PDF!D108</f>
        <v>0</v>
      </c>
      <c r="G150" s="230">
        <f>②PDF!E108</f>
        <v>0</v>
      </c>
      <c r="H150" s="226">
        <f>②PDF!F108</f>
        <v>0</v>
      </c>
      <c r="I150" s="225">
        <f>②PDF!G108</f>
        <v>0</v>
      </c>
      <c r="J150" s="230">
        <f>②PDF!H108</f>
        <v>0</v>
      </c>
      <c r="K150" s="226">
        <f>②PDF!I108</f>
        <v>0</v>
      </c>
      <c r="L150" s="225">
        <f>②PDF!J108</f>
        <v>0</v>
      </c>
      <c r="M150" s="230">
        <f>②PDF!K108</f>
        <v>0</v>
      </c>
      <c r="N150" s="226">
        <f>②PDF!L108</f>
        <v>0</v>
      </c>
      <c r="O150" s="225">
        <f>②PDF!M108</f>
        <v>0</v>
      </c>
      <c r="P150" s="222">
        <f>②PDF!N108</f>
        <v>1730</v>
      </c>
      <c r="Q150" s="223" t="str">
        <f>②PDF!O108</f>
        <v>～</v>
      </c>
      <c r="R150" s="224">
        <f>②PDF!P108</f>
        <v>1830</v>
      </c>
      <c r="S150" s="230">
        <f>②PDF!Q108</f>
        <v>0</v>
      </c>
      <c r="T150" s="226">
        <f>②PDF!R108</f>
        <v>0</v>
      </c>
      <c r="U150" s="225">
        <f>②PDF!S108</f>
        <v>0</v>
      </c>
      <c r="V150" s="230">
        <f>②PDF!T108</f>
        <v>0</v>
      </c>
      <c r="W150" s="226">
        <f>②PDF!U108</f>
        <v>0</v>
      </c>
      <c r="X150" s="225">
        <f>②PDF!V108</f>
        <v>0</v>
      </c>
      <c r="Y150" s="230">
        <f>②PDF!W108</f>
        <v>0</v>
      </c>
      <c r="Z150" s="226">
        <f>②PDF!X108</f>
        <v>0</v>
      </c>
      <c r="AA150" s="225">
        <f>②PDF!Y108</f>
        <v>0</v>
      </c>
      <c r="AB150" s="213"/>
      <c r="AC150" s="213"/>
      <c r="AD150" s="213"/>
      <c r="AE150" s="213"/>
      <c r="AF150" s="213"/>
      <c r="AG150" s="213"/>
      <c r="AH150" s="213"/>
      <c r="AI150" s="213"/>
      <c r="AJ150" s="213"/>
      <c r="AK150" s="213"/>
      <c r="AL150" s="213"/>
      <c r="AM150" s="213"/>
      <c r="AN150" s="213"/>
      <c r="AO150" s="213"/>
      <c r="AP150" s="213"/>
      <c r="AQ150" s="213"/>
    </row>
    <row r="151" spans="1:43" ht="18.75" customHeight="1">
      <c r="A151" s="213"/>
      <c r="B151" s="696"/>
      <c r="C151" s="698" t="s">
        <v>260</v>
      </c>
      <c r="D151" s="692" t="e">
        <f>IFERROR(VLOOKUP(①ひな形!W40,①ひな形!$G$18:$I$26,2,FALSE),
IFERROR(VLOOKUP(①ひな形!W40,①ひな形!$K$18:$M$26,2,FALSE),
IFERROR(VLOOKUP(①ひな形!W40,①ひな形!$O$18:$Q$26,2,FALSE),
IFERROR(VLOOKUP(①ひな形!W40,①ひな形!$S$18:$U$26,2,FALSE),
IFERROR(VLOOKUP(①ひな形!W40,①ひな形!$W$18:$Y$26,2,FALSE),
IFERROR(VLOOKUP(①ひな形!W40,①ひな形!$AA$18:$AC$26,2,FALSE),
VLOOKUP(①ひな形!W40,①ひな形!$AE$18:$AG$25,2,FALSE)))))))</f>
        <v>#N/A</v>
      </c>
      <c r="E151" s="646"/>
      <c r="F151" s="612"/>
      <c r="G151" s="692" t="e">
        <f>IFERROR(VLOOKUP(①ひな形!X40,①ひな形!$G$18:$I$26,2,FALSE),
IFERROR(VLOOKUP(①ひな形!X40,①ひな形!$K$18:$M$26,2,FALSE),
IFERROR(VLOOKUP(①ひな形!X40,①ひな形!$O$18:$Q$26,2,FALSE),
IFERROR(VLOOKUP(①ひな形!X40,①ひな形!$S$18:$U$26,2,FALSE),
IFERROR(VLOOKUP(①ひな形!X40,①ひな形!$W$18:$Y$26,2,FALSE),
IFERROR(VLOOKUP(①ひな形!X40,①ひな形!$AA$18:$AC$26,2,FALSE),
VLOOKUP(①ひな形!X40,①ひな形!$AE$18:$AG$25,2,FALSE)))))))</f>
        <v>#N/A</v>
      </c>
      <c r="H151" s="646"/>
      <c r="I151" s="612"/>
      <c r="J151" s="692" t="e">
        <f>IFERROR(VLOOKUP(①ひな形!Y40,①ひな形!$G$18:$I$26,2,FALSE),
IFERROR(VLOOKUP(①ひな形!Y40,①ひな形!$K$18:$M$26,2,FALSE),
IFERROR(VLOOKUP(①ひな形!Y40,①ひな形!$O$18:$Q$26,2,FALSE),
IFERROR(VLOOKUP(①ひな形!Y40,①ひな形!$S$18:$U$26,2,FALSE),
IFERROR(VLOOKUP(①ひな形!Y40,①ひな形!$W$18:$Y$26,2,FALSE),
IFERROR(VLOOKUP(①ひな形!Y40,①ひな形!$AA$18:$AC$26,2,FALSE),
VLOOKUP(①ひな形!Y40,①ひな形!$AE$18:$AG$25,2,FALSE)))))))</f>
        <v>#N/A</v>
      </c>
      <c r="K151" s="646"/>
      <c r="L151" s="612"/>
      <c r="M151" s="692" t="e">
        <f>IFERROR(VLOOKUP(①ひな形!Z40,①ひな形!$G$18:$I$26,2,FALSE),
IFERROR(VLOOKUP(①ひな形!Z40,①ひな形!$K$18:$M$26,2,FALSE),
IFERROR(VLOOKUP(①ひな形!Z40,①ひな形!$O$18:$Q$26,2,FALSE),
IFERROR(VLOOKUP(①ひな形!Z40,①ひな形!$S$18:$U$26,2,FALSE),
IFERROR(VLOOKUP(①ひな形!Z40,①ひな形!$W$18:$Y$26,2,FALSE),
IFERROR(VLOOKUP(①ひな形!Z40,①ひな形!$AA$18:$AC$26,2,FALSE),
VLOOKUP(①ひな形!Z40,①ひな形!$AE$18:$AG$25,2,FALSE)))))))</f>
        <v>#N/A</v>
      </c>
      <c r="N151" s="646"/>
      <c r="O151" s="612"/>
      <c r="P151" s="692" t="str">
        <f>IFERROR(VLOOKUP(①ひな形!AA40,①ひな形!$G$18:$I$26,2,FALSE),
IFERROR(VLOOKUP(①ひな形!AA40,①ひな形!$K$18:$M$26,2,FALSE),
IFERROR(VLOOKUP(①ひな形!AA40,①ひな形!$O$18:$Q$26,2,FALSE),
IFERROR(VLOOKUP(①ひな形!AA40,①ひな形!$S$18:$U$26,2,FALSE),
IFERROR(VLOOKUP(①ひな形!AA40,①ひな形!$W$18:$Y$26,2,FALSE),
IFERROR(VLOOKUP(①ひな形!AA40,①ひな形!$AA$18:$AC$26,2,FALSE),
VLOOKUP(①ひな形!AA40,①ひな形!$AE$18:$AG$25,2,FALSE)))))))</f>
        <v>Back＆Arm🔰</v>
      </c>
      <c r="Q151" s="646"/>
      <c r="R151" s="612"/>
      <c r="S151" s="692" t="e">
        <f>IFERROR(VLOOKUP(①ひな形!AB40,①ひな形!$G$18:$I$26,2,FALSE),
IFERROR(VLOOKUP(①ひな形!AB40,①ひな形!$K$18:$M$26,2,FALSE),
IFERROR(VLOOKUP(①ひな形!AB40,①ひな形!$O$18:$Q$26,2,FALSE),
IFERROR(VLOOKUP(①ひな形!AB40,①ひな形!$S$18:$U$26,2,FALSE),
IFERROR(VLOOKUP(①ひな形!AB40,①ひな形!$W$18:$Y$26,2,FALSE),
IFERROR(VLOOKUP(①ひな形!AB40,①ひな形!$AA$18:$AC$26,2,FALSE),
VLOOKUP(①ひな形!AB40,①ひな形!$AE$18:$AG$25,2,FALSE)))))))</f>
        <v>#N/A</v>
      </c>
      <c r="T151" s="646"/>
      <c r="U151" s="612"/>
      <c r="V151" s="692" t="e">
        <f>IFERROR(VLOOKUP(①ひな形!AC40,①ひな形!$G$18:$I$26,2,FALSE),
IFERROR(VLOOKUP(①ひな形!AC40,①ひな形!$K$18:$M$26,2,FALSE),
IFERROR(VLOOKUP(①ひな形!AC40,①ひな形!$O$18:$Q$26,2,FALSE),
IFERROR(VLOOKUP(①ひな形!AC40,①ひな形!$S$18:$U$26,2,FALSE),
IFERROR(VLOOKUP(①ひな形!AC40,①ひな形!$W$18:$Y$26,2,FALSE),
IFERROR(VLOOKUP(①ひな形!AC40,①ひな形!$AA$18:$AC$26,2,FALSE),
VLOOKUP(①ひな形!AC40,①ひな形!$AE$18:$AG$25,2,FALSE)))))))</f>
        <v>#N/A</v>
      </c>
      <c r="W151" s="646"/>
      <c r="X151" s="612"/>
      <c r="Y151" s="692" t="e">
        <f>IFERROR(VLOOKUP(①ひな形!AD40,①ひな形!$G$18:$I$26,2,FALSE),
IFERROR(VLOOKUP(①ひな形!AD40,①ひな形!$K$18:$M$26,2,FALSE),
IFERROR(VLOOKUP(①ひな形!AD40,①ひな形!$O$18:$Q$26,2,FALSE),
IFERROR(VLOOKUP(①ひな形!AD40,①ひな形!$S$18:$U$26,2,FALSE),
IFERROR(VLOOKUP(①ひな形!AD40,①ひな形!$W$18:$Y$26,2,FALSE),
IFERROR(VLOOKUP(①ひな形!AD40,①ひな形!$AA$18:$AC$26,2,FALSE),
VLOOKUP(①ひな形!AD40,①ひな形!$AE$18:$AG$25,2,FALSE)))))))</f>
        <v>#N/A</v>
      </c>
      <c r="Z151" s="646"/>
      <c r="AA151" s="612"/>
      <c r="AB151" s="213"/>
      <c r="AC151" s="213"/>
      <c r="AD151" s="213"/>
      <c r="AE151" s="213"/>
      <c r="AF151" s="213"/>
      <c r="AG151" s="213"/>
      <c r="AH151" s="213"/>
      <c r="AI151" s="213"/>
      <c r="AJ151" s="213"/>
      <c r="AK151" s="213"/>
      <c r="AL151" s="213"/>
      <c r="AM151" s="213"/>
      <c r="AN151" s="213"/>
      <c r="AO151" s="213"/>
      <c r="AP151" s="213"/>
      <c r="AQ151" s="213"/>
    </row>
    <row r="152" spans="1:43" ht="18.75" customHeight="1">
      <c r="A152" s="213"/>
      <c r="B152" s="696"/>
      <c r="C152" s="696"/>
      <c r="D152" s="649"/>
      <c r="E152" s="650"/>
      <c r="F152" s="651"/>
      <c r="G152" s="649"/>
      <c r="H152" s="650"/>
      <c r="I152" s="651"/>
      <c r="J152" s="649"/>
      <c r="K152" s="650"/>
      <c r="L152" s="651"/>
      <c r="M152" s="649"/>
      <c r="N152" s="650"/>
      <c r="O152" s="651"/>
      <c r="P152" s="649"/>
      <c r="Q152" s="650"/>
      <c r="R152" s="651"/>
      <c r="S152" s="649"/>
      <c r="T152" s="650"/>
      <c r="U152" s="651"/>
      <c r="V152" s="649"/>
      <c r="W152" s="650"/>
      <c r="X152" s="651"/>
      <c r="Y152" s="649"/>
      <c r="Z152" s="650"/>
      <c r="AA152" s="651"/>
      <c r="AB152" s="213"/>
      <c r="AC152" s="213"/>
      <c r="AD152" s="213"/>
      <c r="AE152" s="213"/>
      <c r="AF152" s="213"/>
      <c r="AG152" s="213"/>
      <c r="AH152" s="213"/>
      <c r="AI152" s="213"/>
      <c r="AJ152" s="213"/>
      <c r="AK152" s="213"/>
      <c r="AL152" s="213"/>
      <c r="AM152" s="213"/>
      <c r="AN152" s="213"/>
      <c r="AO152" s="213"/>
      <c r="AP152" s="213"/>
      <c r="AQ152" s="213"/>
    </row>
    <row r="153" spans="1:43" ht="15">
      <c r="A153" s="213"/>
      <c r="B153" s="696"/>
      <c r="C153" s="227" t="s">
        <v>220</v>
      </c>
      <c r="D153" s="691" t="e">
        <f>IFERROR(VLOOKUP(①ひな形!W40,①ひな形!$G$18:$J$26,4,FALSE),
IFERROR(VLOOKUP(①ひな形!W40,①ひな形!$K$18:$N$26,4,FALSE),
IFERROR(VLOOKUP(①ひな形!W40,①ひな形!$O$18:$R$26,4,FALSE),
IFERROR(VLOOKUP(①ひな形!W40,①ひな形!$S$18:$V$26,4,FALSE),
IFERROR(VLOOKUP(①ひな形!W40,①ひな形!$W$18:$Z$26,4,FALSE),
IFERROR(VLOOKUP(①ひな形!W40,①ひな形!$AA$18:$AD$26,4,FALSE),
VLOOKUP(①ひな形!W40,①ひな形!$AE$18:$AH$25,4,FALSE)))))))</f>
        <v>#N/A</v>
      </c>
      <c r="E153" s="625"/>
      <c r="F153" s="608"/>
      <c r="G153" s="691" t="e">
        <f>IFERROR(VLOOKUP(①ひな形!X40,①ひな形!$G$18:$J$26,4,FALSE),
IFERROR(VLOOKUP(①ひな形!X40,①ひな形!$K$18:$N$26,4,FALSE),
IFERROR(VLOOKUP(①ひな形!X40,①ひな形!$O$18:$R$26,4,FALSE),
IFERROR(VLOOKUP(①ひな形!X40,①ひな形!$S$18:$V$26,4,FALSE),
IFERROR(VLOOKUP(①ひな形!X40,①ひな形!$W$18:$Z$26,4,FALSE),
IFERROR(VLOOKUP(①ひな形!X40,①ひな形!$AA$18:$AD$26,4,FALSE),
VLOOKUP(①ひな形!X40,①ひな形!$AE$18:$AH$25,4,FALSE)))))))</f>
        <v>#N/A</v>
      </c>
      <c r="H153" s="625"/>
      <c r="I153" s="608"/>
      <c r="J153" s="691" t="e">
        <f>IFERROR(VLOOKUP(①ひな形!Y40,①ひな形!$G$18:$J$26,4,FALSE),
IFERROR(VLOOKUP(①ひな形!Y40,①ひな形!$K$18:$N$26,4,FALSE),
IFERROR(VLOOKUP(①ひな形!Y40,①ひな形!$O$18:$R$26,4,FALSE),
IFERROR(VLOOKUP(①ひな形!Y40,①ひな形!$S$18:$V$26,4,FALSE),
IFERROR(VLOOKUP(①ひな形!Y40,①ひな形!$W$18:$Z$26,4,FALSE),
IFERROR(VLOOKUP(①ひな形!Y40,①ひな形!$AA$18:$AD$26,4,FALSE),
VLOOKUP(①ひな形!Y40,①ひな形!$AE$18:$AH$25,4,FALSE)))))))</f>
        <v>#N/A</v>
      </c>
      <c r="K153" s="625"/>
      <c r="L153" s="608"/>
      <c r="M153" s="691" t="e">
        <f>IFERROR(VLOOKUP(①ひな形!Z40,①ひな形!$G$18:$J$26,4,FALSE),
IFERROR(VLOOKUP(①ひな形!Z40,①ひな形!$K$18:$N$26,4,FALSE),
IFERROR(VLOOKUP(①ひな形!Z40,①ひな形!$O$18:$R$26,4,FALSE),
IFERROR(VLOOKUP(①ひな形!Z40,①ひな形!$S$18:$V$26,4,FALSE),
IFERROR(VLOOKUP(①ひな形!Z40,①ひな形!$W$18:$Z$26,4,FALSE),
IFERROR(VLOOKUP(①ひな形!Z40,①ひな形!$AA$18:$AD$26,4,FALSE),
VLOOKUP(①ひな形!Z40,①ひな形!$AE$18:$AH$25,4,FALSE)))))))</f>
        <v>#N/A</v>
      </c>
      <c r="N153" s="625"/>
      <c r="O153" s="608"/>
      <c r="P153" s="691" t="str">
        <f>IFERROR(VLOOKUP(①ひな形!AA40,①ひな形!$G$18:$J$26,4,FALSE),
IFERROR(VLOOKUP(①ひな形!AA40,①ひな形!$K$18:$N$26,4,FALSE),
IFERROR(VLOOKUP(①ひな形!AA40,①ひな形!$O$18:$R$26,4,FALSE),
IFERROR(VLOOKUP(①ひな形!AA40,①ひな形!$S$18:$V$26,4,FALSE),
IFERROR(VLOOKUP(①ひな形!AA40,①ひな形!$W$18:$Z$26,4,FALSE),
IFERROR(VLOOKUP(①ひな形!AA40,①ひな形!$AA$18:$AD$26,4,FALSE),
VLOOKUP(①ひな形!AA40,①ひな形!$AE$18:$AH$25,4,FALSE)))))))</f>
        <v>P00010</v>
      </c>
      <c r="Q153" s="625"/>
      <c r="R153" s="608"/>
      <c r="S153" s="691" t="e">
        <f>IFERROR(VLOOKUP(①ひな形!AB40,①ひな形!$G$18:$J$26,4,FALSE),
IFERROR(VLOOKUP(①ひな形!AB40,①ひな形!$K$18:$N$26,4,FALSE),
IFERROR(VLOOKUP(①ひな形!AB40,①ひな形!$O$18:$R$26,4,FALSE),
IFERROR(VLOOKUP(①ひな形!AB40,①ひな形!$S$18:$V$26,4,FALSE),
IFERROR(VLOOKUP(①ひな形!AB40,①ひな形!$W$18:$Z$26,4,FALSE),
IFERROR(VLOOKUP(①ひな形!AB40,①ひな形!$AA$18:$AD$26,4,FALSE),
VLOOKUP(①ひな形!AB40,①ひな形!$AE$18:$AH$25,4,FALSE)))))))</f>
        <v>#N/A</v>
      </c>
      <c r="T153" s="625"/>
      <c r="U153" s="608"/>
      <c r="V153" s="691" t="e">
        <f>IFERROR(VLOOKUP(①ひな形!AC40,①ひな形!$G$18:$J$26,4,FALSE),
IFERROR(VLOOKUP(①ひな形!AC40,①ひな形!$K$18:$N$26,4,FALSE),
IFERROR(VLOOKUP(①ひな形!AC40,①ひな形!$O$18:$R$26,4,FALSE),
IFERROR(VLOOKUP(①ひな形!AC40,①ひな形!$S$18:$V$26,4,FALSE),
IFERROR(VLOOKUP(①ひな形!AC40,①ひな形!$W$18:$Z$26,4,FALSE),
IFERROR(VLOOKUP(①ひな形!AC40,①ひな形!$AA$18:$AD$26,4,FALSE),
VLOOKUP(①ひな形!AC40,①ひな形!$AE$18:$AH$25,4,FALSE)))))))</f>
        <v>#N/A</v>
      </c>
      <c r="W153" s="625"/>
      <c r="X153" s="608"/>
      <c r="Y153" s="691" t="e">
        <f>IFERROR(VLOOKUP(①ひな形!AD40,①ひな形!$G$18:$J$26,4,FALSE),
IFERROR(VLOOKUP(①ひな形!AD40,①ひな形!$K$18:$N$26,4,FALSE),
IFERROR(VLOOKUP(①ひな形!AD40,①ひな形!$O$18:$R$26,4,FALSE),
IFERROR(VLOOKUP(①ひな形!AD40,①ひな形!$S$18:$V$26,4,FALSE),
IFERROR(VLOOKUP(①ひな形!AD40,①ひな形!$W$18:$Z$26,4,FALSE),
IFERROR(VLOOKUP(①ひな形!AD40,①ひな形!$AA$18:$AD$26,4,FALSE),
VLOOKUP(①ひな形!AD40,①ひな形!$AE$18:$AH$25,4,FALSE)))))))</f>
        <v>#N/A</v>
      </c>
      <c r="Z153" s="625"/>
      <c r="AA153" s="608"/>
      <c r="AB153" s="213"/>
      <c r="AC153" s="213"/>
      <c r="AD153" s="213"/>
      <c r="AE153" s="213"/>
      <c r="AF153" s="213"/>
      <c r="AG153" s="213"/>
      <c r="AH153" s="213"/>
      <c r="AI153" s="213"/>
      <c r="AJ153" s="213"/>
      <c r="AK153" s="213"/>
      <c r="AL153" s="213"/>
      <c r="AM153" s="213"/>
      <c r="AN153" s="213"/>
      <c r="AO153" s="213"/>
      <c r="AP153" s="213"/>
      <c r="AQ153" s="213"/>
    </row>
    <row r="154" spans="1:43" ht="15">
      <c r="A154" s="213"/>
      <c r="B154" s="696"/>
      <c r="C154" s="228" t="s">
        <v>261</v>
      </c>
      <c r="D154" s="691">
        <f>①ひな形!W41</f>
        <v>0</v>
      </c>
      <c r="E154" s="625"/>
      <c r="F154" s="608"/>
      <c r="G154" s="691">
        <f>①ひな形!X41</f>
        <v>0</v>
      </c>
      <c r="H154" s="625"/>
      <c r="I154" s="608"/>
      <c r="J154" s="691">
        <f>①ひな形!Y41</f>
        <v>0</v>
      </c>
      <c r="K154" s="625"/>
      <c r="L154" s="608"/>
      <c r="M154" s="691">
        <f>①ひな形!Z41</f>
        <v>0</v>
      </c>
      <c r="N154" s="625"/>
      <c r="O154" s="608"/>
      <c r="P154" s="693" t="str">
        <f>①ひな形!AA41</f>
        <v>Nagi.k</v>
      </c>
      <c r="Q154" s="625"/>
      <c r="R154" s="608"/>
      <c r="S154" s="691">
        <f>①ひな形!AB41</f>
        <v>0</v>
      </c>
      <c r="T154" s="625"/>
      <c r="U154" s="608"/>
      <c r="V154" s="691">
        <f>①ひな形!AC41</f>
        <v>0</v>
      </c>
      <c r="W154" s="625"/>
      <c r="X154" s="608"/>
      <c r="Y154" s="691">
        <f>①ひな形!AD41</f>
        <v>0</v>
      </c>
      <c r="Z154" s="625"/>
      <c r="AA154" s="608"/>
      <c r="AB154" s="213"/>
      <c r="AC154" s="213"/>
      <c r="AD154" s="213"/>
      <c r="AE154" s="213"/>
      <c r="AF154" s="213"/>
      <c r="AG154" s="213"/>
      <c r="AH154" s="213"/>
      <c r="AI154" s="213"/>
      <c r="AJ154" s="213"/>
      <c r="AK154" s="213"/>
      <c r="AL154" s="213"/>
      <c r="AM154" s="213"/>
      <c r="AN154" s="213"/>
      <c r="AO154" s="213"/>
      <c r="AP154" s="213"/>
      <c r="AQ154" s="213"/>
    </row>
    <row r="155" spans="1:43" ht="15">
      <c r="A155" s="213"/>
      <c r="B155" s="697"/>
      <c r="C155" s="231" t="s">
        <v>262</v>
      </c>
      <c r="D155" s="691" t="e">
        <f>VLOOKUP(D154,①ひな形!$C$4:$E$15,3,FALSE)</f>
        <v>#N/A</v>
      </c>
      <c r="E155" s="625"/>
      <c r="F155" s="608"/>
      <c r="G155" s="691" t="e">
        <f>VLOOKUP(G154,①ひな形!$C$4:$E$15,3,FALSE)</f>
        <v>#N/A</v>
      </c>
      <c r="H155" s="625"/>
      <c r="I155" s="608"/>
      <c r="J155" s="691" t="e">
        <f>VLOOKUP(J154,①ひな形!$C$4:$E$15,3,FALSE)</f>
        <v>#N/A</v>
      </c>
      <c r="K155" s="625"/>
      <c r="L155" s="608"/>
      <c r="M155" s="691" t="e">
        <f>VLOOKUP(M154,①ひな形!$C$4:$E$15,3,FALSE)</f>
        <v>#N/A</v>
      </c>
      <c r="N155" s="625"/>
      <c r="O155" s="608"/>
      <c r="P155" s="691">
        <f>VLOOKUP(P154,①ひな形!$C$4:$E$15,3,FALSE)</f>
        <v>2265</v>
      </c>
      <c r="Q155" s="625"/>
      <c r="R155" s="608"/>
      <c r="S155" s="691" t="e">
        <f>VLOOKUP(S154,①ひな形!$C$4:$E$15,3,FALSE)</f>
        <v>#N/A</v>
      </c>
      <c r="T155" s="625"/>
      <c r="U155" s="608"/>
      <c r="V155" s="691" t="e">
        <f>VLOOKUP(V154,①ひな形!$C$4:$E$15,3,FALSE)</f>
        <v>#N/A</v>
      </c>
      <c r="W155" s="625"/>
      <c r="X155" s="608"/>
      <c r="Y155" s="691" t="e">
        <f>VLOOKUP(Y154,①ひな形!$C$4:$E$15,3,FALSE)</f>
        <v>#N/A</v>
      </c>
      <c r="Z155" s="625"/>
      <c r="AA155" s="608"/>
      <c r="AB155" s="213"/>
      <c r="AC155" s="213"/>
      <c r="AD155" s="213"/>
      <c r="AE155" s="213"/>
      <c r="AF155" s="213"/>
      <c r="AG155" s="213"/>
      <c r="AH155" s="213"/>
      <c r="AI155" s="213"/>
      <c r="AJ155" s="213"/>
      <c r="AK155" s="213"/>
      <c r="AL155" s="213"/>
      <c r="AM155" s="213"/>
      <c r="AN155" s="213"/>
      <c r="AO155" s="213"/>
      <c r="AP155" s="213"/>
      <c r="AQ155" s="213"/>
    </row>
    <row r="156" spans="1:43" ht="16.2">
      <c r="A156" s="213"/>
      <c r="B156" s="695" t="s">
        <v>268</v>
      </c>
      <c r="C156" s="229" t="s">
        <v>259</v>
      </c>
      <c r="D156" s="222">
        <f>②PDF!B112</f>
        <v>1800</v>
      </c>
      <c r="E156" s="223" t="str">
        <f>②PDF!C112</f>
        <v>～</v>
      </c>
      <c r="F156" s="224">
        <f>②PDF!D112</f>
        <v>1900</v>
      </c>
      <c r="G156" s="222">
        <f>②PDF!E112</f>
        <v>1800</v>
      </c>
      <c r="H156" s="223" t="str">
        <f>②PDF!F112</f>
        <v>～</v>
      </c>
      <c r="I156" s="224">
        <f>②PDF!G112</f>
        <v>1900</v>
      </c>
      <c r="J156" s="222">
        <f>②PDF!H112</f>
        <v>1800</v>
      </c>
      <c r="K156" s="223" t="str">
        <f>②PDF!I112</f>
        <v>～</v>
      </c>
      <c r="L156" s="224">
        <f>②PDF!J112</f>
        <v>1900</v>
      </c>
      <c r="M156" s="222">
        <f>②PDF!K112</f>
        <v>1800</v>
      </c>
      <c r="N156" s="223" t="str">
        <f>②PDF!L141</f>
        <v>～</v>
      </c>
      <c r="O156" s="224">
        <f>②PDF!M112</f>
        <v>1900</v>
      </c>
      <c r="P156" s="222" t="str">
        <f>②PDF!N112</f>
        <v>close</v>
      </c>
      <c r="Q156" s="226">
        <f>②PDF!O112</f>
        <v>0</v>
      </c>
      <c r="R156" s="225">
        <f>②PDF!P112</f>
        <v>0</v>
      </c>
      <c r="S156" s="230">
        <f>②PDF!Q112</f>
        <v>0</v>
      </c>
      <c r="T156" s="226">
        <f>②PDF!R112</f>
        <v>0</v>
      </c>
      <c r="U156" s="225">
        <f>②PDF!S112</f>
        <v>0</v>
      </c>
      <c r="V156" s="230">
        <f>②PDF!T112</f>
        <v>0</v>
      </c>
      <c r="W156" s="226">
        <f>②PDF!U112</f>
        <v>0</v>
      </c>
      <c r="X156" s="225">
        <f>②PDF!V112</f>
        <v>0</v>
      </c>
      <c r="Y156" s="222">
        <f>②PDF!W112</f>
        <v>1800</v>
      </c>
      <c r="Z156" s="223" t="str">
        <f>②PDF!X112</f>
        <v>～</v>
      </c>
      <c r="AA156" s="224">
        <f>②PDF!Y112</f>
        <v>1900</v>
      </c>
      <c r="AB156" s="213"/>
      <c r="AC156" s="213"/>
      <c r="AD156" s="213"/>
      <c r="AE156" s="213"/>
      <c r="AF156" s="213"/>
      <c r="AG156" s="213"/>
      <c r="AH156" s="213"/>
      <c r="AI156" s="213"/>
      <c r="AJ156" s="213"/>
      <c r="AK156" s="213"/>
      <c r="AL156" s="213"/>
      <c r="AM156" s="213"/>
      <c r="AN156" s="213"/>
      <c r="AO156" s="213"/>
      <c r="AP156" s="213"/>
      <c r="AQ156" s="213"/>
    </row>
    <row r="157" spans="1:43" ht="18.75" customHeight="1">
      <c r="A157" s="213"/>
      <c r="B157" s="696"/>
      <c r="C157" s="698" t="s">
        <v>260</v>
      </c>
      <c r="D157" s="692" t="str">
        <f>IFERROR(VLOOKUP(①ひな形!W42,①ひな形!$G$18:$I$26,2,FALSE),
IFERROR(VLOOKUP(①ひな形!W42,①ひな形!$K$18:$M$26,2,FALSE),
IFERROR(VLOOKUP(①ひな形!W42,①ひな形!$O$18:$Q$26,2,FALSE),
IFERROR(VLOOKUP(①ひな形!W42,①ひな形!$S$18:$U$26,2,FALSE),
IFERROR(VLOOKUP(①ひな形!W42,①ひな形!$W$18:$Y$26,2,FALSE),
IFERROR(VLOOKUP(①ひな形!W42,①ひな形!$AA$18:$AC$26,2,FALSE),
VLOOKUP(①ひな形!W42,①ひな形!$AE$18:$AG$25,2,FALSE)))))))</f>
        <v>Waist🔰</v>
      </c>
      <c r="E157" s="646"/>
      <c r="F157" s="612"/>
      <c r="G157" s="692" t="str">
        <f>IFERROR(VLOOKUP(①ひな形!X42,①ひな形!$G$18:$I$26,2,FALSE),
IFERROR(VLOOKUP(①ひな形!X42,①ひな形!$K$18:$M$26,2,FALSE),
IFERROR(VLOOKUP(①ひな形!X42,①ひな形!$O$18:$Q$26,2,FALSE),
IFERROR(VLOOKUP(①ひな形!X42,①ひな形!$S$18:$U$26,2,FALSE),
IFERROR(VLOOKUP(①ひな形!X42,①ひな形!$W$18:$Y$26,2,FALSE),
IFERROR(VLOOKUP(①ひな形!X42,①ひな形!$AA$18:$AC$26,2,FALSE),
VLOOKUP(①ひな形!X42,①ひな形!$AE$18:$AG$25,2,FALSE)))))))</f>
        <v>Hip＆Leg🔰</v>
      </c>
      <c r="H157" s="646"/>
      <c r="I157" s="612"/>
      <c r="J157" s="692"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f>
        <v>Basic🔰</v>
      </c>
      <c r="K157" s="646"/>
      <c r="L157" s="612"/>
      <c r="M157" s="692"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f>
        <v>jump to burn</v>
      </c>
      <c r="N157" s="646"/>
      <c r="O157" s="612"/>
      <c r="P157" s="692" t="e">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f>
        <v>#N/A</v>
      </c>
      <c r="Q157" s="646"/>
      <c r="R157" s="612"/>
      <c r="S157" s="692" t="e">
        <f>IFERROR(VLOOKUP(①ひな形!AB42,①ひな形!$G$18:$I$26,2,FALSE),
IFERROR(VLOOKUP(①ひな形!AB42,①ひな形!$K$18:$M$26,2,FALSE),
IFERROR(VLOOKUP(①ひな形!AB42,①ひな形!$O$18:$Q$26,2,FALSE),
IFERROR(VLOOKUP(①ひな形!AB42,①ひな形!$S$18:$U$26,2,FALSE),
IFERROR(VLOOKUP(①ひな形!AB42,①ひな形!$W$18:$Y$26,2,FALSE),
IFERROR(VLOOKUP(①ひな形!AB42,①ひな形!$AA$18:$AC$26,2,FALSE),
VLOOKUP(①ひな形!AB42,①ひな形!$AE$18:$AG$25,2,FALSE)))))))</f>
        <v>#N/A</v>
      </c>
      <c r="T157" s="646"/>
      <c r="U157" s="612"/>
      <c r="V157" s="692" t="e">
        <f>IFERROR(VLOOKUP(①ひな形!AC42,①ひな形!$G$18:$I$26,2,FALSE),
IFERROR(VLOOKUP(①ひな形!AC42,①ひな形!$K$18:$M$26,2,FALSE),
IFERROR(VLOOKUP(①ひな形!AC42,①ひな形!$O$18:$Q$26,2,FALSE),
IFERROR(VLOOKUP(①ひな形!AC42,①ひな形!$S$18:$U$26,2,FALSE),
IFERROR(VLOOKUP(①ひな形!AC42,①ひな形!$W$18:$Y$26,2,FALSE),
IFERROR(VLOOKUP(①ひな形!AC42,①ひな形!$AA$18:$AC$26,2,FALSE),
VLOOKUP(①ひな形!AC42,①ひな形!$AE$18:$AG$25,2,FALSE)))))))</f>
        <v>#N/A</v>
      </c>
      <c r="W157" s="646"/>
      <c r="X157" s="612"/>
      <c r="Y157" s="692" t="str">
        <f>IFERROR(VLOOKUP(①ひな形!AD42,①ひな形!$G$18:$I$26,2,FALSE),
IFERROR(VLOOKUP(①ひな形!AD42,①ひな形!$K$18:$M$26,2,FALSE),
IFERROR(VLOOKUP(①ひな形!AD42,①ひな形!$O$18:$Q$26,2,FALSE),
IFERROR(VLOOKUP(①ひな形!AD42,①ひな形!$S$18:$U$26,2,FALSE),
IFERROR(VLOOKUP(①ひな形!AD42,①ひな形!$W$18:$Y$26,2,FALSE),
IFERROR(VLOOKUP(①ひな形!AD42,①ひな形!$AA$18:$AC$26,2,FALSE),
VLOOKUP(①ひな形!AD42,①ひな形!$AE$18:$AG$25,2,FALSE)))))))</f>
        <v>Body Balance</v>
      </c>
      <c r="Z157" s="646"/>
      <c r="AA157" s="612"/>
      <c r="AB157" s="213"/>
      <c r="AC157" s="213"/>
      <c r="AD157" s="213"/>
      <c r="AE157" s="213"/>
      <c r="AF157" s="213"/>
      <c r="AG157" s="213"/>
      <c r="AH157" s="213"/>
      <c r="AI157" s="213"/>
      <c r="AJ157" s="213"/>
      <c r="AK157" s="213"/>
      <c r="AL157" s="213"/>
      <c r="AM157" s="213"/>
      <c r="AN157" s="213"/>
      <c r="AO157" s="213"/>
      <c r="AP157" s="213"/>
      <c r="AQ157" s="213"/>
    </row>
    <row r="158" spans="1:43" ht="18.75" customHeight="1">
      <c r="A158" s="213"/>
      <c r="B158" s="696"/>
      <c r="C158" s="696"/>
      <c r="D158" s="649"/>
      <c r="E158" s="650"/>
      <c r="F158" s="651"/>
      <c r="G158" s="649"/>
      <c r="H158" s="650"/>
      <c r="I158" s="651"/>
      <c r="J158" s="649"/>
      <c r="K158" s="650"/>
      <c r="L158" s="651"/>
      <c r="M158" s="649"/>
      <c r="N158" s="650"/>
      <c r="O158" s="651"/>
      <c r="P158" s="649"/>
      <c r="Q158" s="650"/>
      <c r="R158" s="651"/>
      <c r="S158" s="649"/>
      <c r="T158" s="650"/>
      <c r="U158" s="651"/>
      <c r="V158" s="649"/>
      <c r="W158" s="650"/>
      <c r="X158" s="651"/>
      <c r="Y158" s="649"/>
      <c r="Z158" s="650"/>
      <c r="AA158" s="651"/>
      <c r="AB158" s="213"/>
      <c r="AC158" s="213"/>
      <c r="AD158" s="213"/>
      <c r="AE158" s="213"/>
      <c r="AF158" s="213"/>
      <c r="AG158" s="213"/>
      <c r="AH158" s="213"/>
      <c r="AI158" s="213"/>
      <c r="AJ158" s="213"/>
      <c r="AK158" s="213"/>
      <c r="AL158" s="213"/>
      <c r="AM158" s="213"/>
      <c r="AN158" s="213"/>
      <c r="AO158" s="213"/>
      <c r="AP158" s="213"/>
      <c r="AQ158" s="213"/>
    </row>
    <row r="159" spans="1:43" ht="15">
      <c r="A159" s="213"/>
      <c r="B159" s="696"/>
      <c r="C159" s="227" t="s">
        <v>220</v>
      </c>
      <c r="D159" s="691" t="str">
        <f>IFERROR(VLOOKUP(①ひな形!W42,①ひな形!$G$18:$J$26,4,FALSE),
IFERROR(VLOOKUP(①ひな形!W42,①ひな形!$K$18:$N$26,4,FALSE),
IFERROR(VLOOKUP(①ひな形!W42,①ひな形!$O$18:$R$26,4,FALSE),
IFERROR(VLOOKUP(①ひな形!W42,①ひな形!$S$18:$V$26,4,FALSE),
IFERROR(VLOOKUP(①ひな形!W42,①ひな形!$W$18:$Z$26,4,FALSE),
IFERROR(VLOOKUP(①ひな形!W42,①ひな形!$AA$18:$AD$26,4,FALSE),
VLOOKUP(①ひな形!W42,①ひな形!$AE$18:$AH$25,4,FALSE)))))))</f>
        <v>P00005</v>
      </c>
      <c r="E159" s="625"/>
      <c r="F159" s="608"/>
      <c r="G159" s="691" t="str">
        <f>IFERROR(VLOOKUP(①ひな形!X42,①ひな形!$G$18:$J$26,4,FALSE),
IFERROR(VLOOKUP(①ひな形!X42,①ひな形!$K$18:$N$26,4,FALSE),
IFERROR(VLOOKUP(①ひな形!X42,①ひな形!$O$18:$R$26,4,FALSE),
IFERROR(VLOOKUP(①ひな形!X42,①ひな形!$S$18:$V$26,4,FALSE),
IFERROR(VLOOKUP(①ひな形!X42,①ひな形!$W$18:$Z$26,4,FALSE),
IFERROR(VLOOKUP(①ひな形!X42,①ひな形!$AA$18:$AD$26,4,FALSE),
VLOOKUP(①ひな形!X42,①ひな形!$AE$18:$AH$25,4,FALSE)))))))</f>
        <v>P00007</v>
      </c>
      <c r="H159" s="625"/>
      <c r="I159" s="608"/>
      <c r="J159" s="691" t="str">
        <f>IFERROR(VLOOKUP(①ひな形!Y42,①ひな形!$G$18:$J$26,4,FALSE),
IFERROR(VLOOKUP(①ひな形!Y42,①ひな形!$K$18:$N$26,4,FALSE),
IFERROR(VLOOKUP(①ひな形!Y42,①ひな形!$O$18:$R$26,4,FALSE),
IFERROR(VLOOKUP(①ひな形!Y42,①ひな形!$S$18:$V$26,4,FALSE),
IFERROR(VLOOKUP(①ひな形!Y42,①ひな形!$W$18:$Z$26,4,FALSE),
IFERROR(VLOOKUP(①ひな形!Y42,①ひな形!$AA$18:$AD$26,4,FALSE),
VLOOKUP(①ひな形!Y42,①ひな形!$AE$18:$AH$25,4,FALSE)))))))</f>
        <v>P00001</v>
      </c>
      <c r="K159" s="625"/>
      <c r="L159" s="608"/>
      <c r="M159" s="691" t="str">
        <f>IFERROR(VLOOKUP(①ひな形!Z42,①ひな形!$G$18:$J$26,4,FALSE),
IFERROR(VLOOKUP(①ひな形!Z42,①ひな形!$K$18:$N$26,4,FALSE),
IFERROR(VLOOKUP(①ひな形!Z42,①ひな形!$O$18:$R$26,4,FALSE),
IFERROR(VLOOKUP(①ひな形!Z42,①ひな形!$S$18:$V$26,4,FALSE),
IFERROR(VLOOKUP(①ひな形!Z42,①ひな形!$W$18:$Z$26,4,FALSE),
IFERROR(VLOOKUP(①ひな形!Z42,①ひな形!$AA$18:$AD$26,4,FALSE),
VLOOKUP(①ひな形!Z42,①ひな形!$AE$18:$AH$25,4,FALSE)))))))</f>
        <v>P00022</v>
      </c>
      <c r="N159" s="625"/>
      <c r="O159" s="608"/>
      <c r="P159" s="691" t="e">
        <f>IFERROR(VLOOKUP(①ひな形!AA42,①ひな形!$G$18:$J$26,4,FALSE),
IFERROR(VLOOKUP(①ひな形!AA42,①ひな形!$K$18:$N$26,4,FALSE),
IFERROR(VLOOKUP(①ひな形!AA42,①ひな形!$O$18:$R$26,4,FALSE),
IFERROR(VLOOKUP(①ひな形!AA42,①ひな形!$S$18:$V$26,4,FALSE),
IFERROR(VLOOKUP(①ひな形!AA42,①ひな形!$W$18:$Z$26,4,FALSE),
IFERROR(VLOOKUP(①ひな形!AA42,①ひな形!$AA$18:$AD$26,4,FALSE),
VLOOKUP(①ひな形!AA42,①ひな形!$AE$18:$AH$25,4,FALSE)))))))</f>
        <v>#N/A</v>
      </c>
      <c r="Q159" s="625"/>
      <c r="R159" s="608"/>
      <c r="S159" s="691" t="e">
        <f>IFERROR(VLOOKUP(①ひな形!AB42,①ひな形!$G$18:$J$26,4,FALSE),
IFERROR(VLOOKUP(①ひな形!AB42,①ひな形!$K$18:$N$26,4,FALSE),
IFERROR(VLOOKUP(①ひな形!AB42,①ひな形!$O$18:$R$26,4,FALSE),
IFERROR(VLOOKUP(①ひな形!AB42,①ひな形!$S$18:$V$26,4,FALSE),
IFERROR(VLOOKUP(①ひな形!AB42,①ひな形!$W$18:$Z$26,4,FALSE),
IFERROR(VLOOKUP(①ひな形!AB42,①ひな形!$AA$18:$AD$26,4,FALSE),
VLOOKUP(①ひな形!AB42,①ひな形!$AE$18:$AH$25,4,FALSE)))))))</f>
        <v>#N/A</v>
      </c>
      <c r="T159" s="625"/>
      <c r="U159" s="608"/>
      <c r="V159" s="691" t="e">
        <f>IFERROR(VLOOKUP(①ひな形!AC42,①ひな形!$G$18:$J$26,4,FALSE),
IFERROR(VLOOKUP(①ひな形!AC42,①ひな形!$K$18:$N$26,4,FALSE),
IFERROR(VLOOKUP(①ひな形!AC42,①ひな形!$O$18:$R$26,4,FALSE),
IFERROR(VLOOKUP(①ひな形!AC42,①ひな形!$S$18:$V$26,4,FALSE),
IFERROR(VLOOKUP(①ひな形!AC42,①ひな形!$W$18:$Z$26,4,FALSE),
IFERROR(VLOOKUP(①ひな形!AC42,①ひな形!$AA$18:$AD$26,4,FALSE),
VLOOKUP(①ひな形!AC42,①ひな形!$AE$18:$AH$25,4,FALSE)))))))</f>
        <v>#N/A</v>
      </c>
      <c r="W159" s="625"/>
      <c r="X159" s="608"/>
      <c r="Y159" s="691" t="str">
        <f>IFERROR(VLOOKUP(①ひな形!AD42,①ひな形!$G$18:$J$26,4,FALSE),
IFERROR(VLOOKUP(①ひな形!AD42,①ひな形!$K$18:$N$26,4,FALSE),
IFERROR(VLOOKUP(①ひな形!AD42,①ひな形!$O$18:$R$26,4,FALSE),
IFERROR(VLOOKUP(①ひな形!AD42,①ひな形!$S$18:$V$26,4,FALSE),
IFERROR(VLOOKUP(①ひな形!AD42,①ひな形!$W$18:$Z$26,4,FALSE),
IFERROR(VLOOKUP(①ひな形!AD42,①ひな形!$AA$18:$AD$26,4,FALSE),
VLOOKUP(①ひな形!AD42,①ひな形!$AE$18:$AH$25,4,FALSE)))))))</f>
        <v>P00024</v>
      </c>
      <c r="Z159" s="625"/>
      <c r="AA159" s="608"/>
      <c r="AB159" s="213"/>
      <c r="AC159" s="213"/>
      <c r="AD159" s="213"/>
      <c r="AE159" s="213"/>
      <c r="AF159" s="213"/>
      <c r="AG159" s="213"/>
      <c r="AH159" s="213"/>
      <c r="AI159" s="213"/>
      <c r="AJ159" s="213"/>
      <c r="AK159" s="213"/>
      <c r="AL159" s="213"/>
      <c r="AM159" s="213"/>
      <c r="AN159" s="213"/>
      <c r="AO159" s="213"/>
      <c r="AP159" s="213"/>
      <c r="AQ159" s="213"/>
    </row>
    <row r="160" spans="1:43" ht="15">
      <c r="A160" s="213"/>
      <c r="B160" s="696"/>
      <c r="C160" s="228" t="s">
        <v>261</v>
      </c>
      <c r="D160" s="691" t="str">
        <f>①ひな形!W43</f>
        <v>rena.H</v>
      </c>
      <c r="E160" s="625"/>
      <c r="F160" s="608"/>
      <c r="G160" s="691" t="str">
        <f>①ひな形!X43</f>
        <v>rena.H</v>
      </c>
      <c r="H160" s="625"/>
      <c r="I160" s="608"/>
      <c r="J160" s="693" t="str">
        <f>①ひな形!Y43</f>
        <v>misaki.h</v>
      </c>
      <c r="K160" s="625"/>
      <c r="L160" s="608"/>
      <c r="M160" s="693" t="str">
        <f>①ひな形!Z43</f>
        <v>Rion.S</v>
      </c>
      <c r="N160" s="625"/>
      <c r="O160" s="608"/>
      <c r="P160" s="691">
        <f>①ひな形!AA43</f>
        <v>0</v>
      </c>
      <c r="Q160" s="625"/>
      <c r="R160" s="608"/>
      <c r="S160" s="691">
        <f>①ひな形!AB43</f>
        <v>0</v>
      </c>
      <c r="T160" s="625"/>
      <c r="U160" s="608"/>
      <c r="V160" s="691">
        <f>①ひな形!AC43</f>
        <v>0</v>
      </c>
      <c r="W160" s="625"/>
      <c r="X160" s="608"/>
      <c r="Y160" s="691" t="str">
        <f>①ひな形!AD43</f>
        <v>rena.H</v>
      </c>
      <c r="Z160" s="625"/>
      <c r="AA160" s="608"/>
      <c r="AB160" s="213"/>
      <c r="AC160" s="213"/>
      <c r="AD160" s="213"/>
      <c r="AE160" s="213"/>
      <c r="AF160" s="213"/>
      <c r="AG160" s="213"/>
      <c r="AH160" s="213"/>
      <c r="AI160" s="213"/>
      <c r="AJ160" s="213"/>
      <c r="AK160" s="213"/>
      <c r="AL160" s="213"/>
      <c r="AM160" s="213"/>
      <c r="AN160" s="213"/>
      <c r="AO160" s="213"/>
      <c r="AP160" s="213"/>
      <c r="AQ160" s="213"/>
    </row>
    <row r="161" spans="1:43" ht="15">
      <c r="A161" s="213"/>
      <c r="B161" s="697"/>
      <c r="C161" s="231" t="s">
        <v>262</v>
      </c>
      <c r="D161" s="691">
        <f>VLOOKUP(D160,①ひな形!$C$4:$E$15,3,FALSE)</f>
        <v>1969</v>
      </c>
      <c r="E161" s="625"/>
      <c r="F161" s="608"/>
      <c r="G161" s="691">
        <f>VLOOKUP(G160,①ひな形!$C$4:$E$15,3,FALSE)</f>
        <v>1969</v>
      </c>
      <c r="H161" s="625"/>
      <c r="I161" s="608"/>
      <c r="J161" s="691">
        <f>VLOOKUP(J160,①ひな形!$C$4:$E$15,3,FALSE)</f>
        <v>1634</v>
      </c>
      <c r="K161" s="625"/>
      <c r="L161" s="608"/>
      <c r="M161" s="691">
        <f>VLOOKUP(M160,①ひな形!$C$4:$E$15,3,FALSE)</f>
        <v>1981</v>
      </c>
      <c r="N161" s="625"/>
      <c r="O161" s="608"/>
      <c r="P161" s="691" t="e">
        <f>VLOOKUP(P160,①ひな形!$C$4:$E$15,3,FALSE)</f>
        <v>#N/A</v>
      </c>
      <c r="Q161" s="625"/>
      <c r="R161" s="608"/>
      <c r="S161" s="691" t="e">
        <f>VLOOKUP(S160,①ひな形!$C$4:$E$15,3,FALSE)</f>
        <v>#N/A</v>
      </c>
      <c r="T161" s="625"/>
      <c r="U161" s="608"/>
      <c r="V161" s="691" t="e">
        <f>VLOOKUP(V160,①ひな形!$C$4:$E$15,3,FALSE)</f>
        <v>#N/A</v>
      </c>
      <c r="W161" s="625"/>
      <c r="X161" s="608"/>
      <c r="Y161" s="691">
        <f>VLOOKUP(Y160,①ひな形!$C$4:$E$15,3,FALSE)</f>
        <v>1969</v>
      </c>
      <c r="Z161" s="625"/>
      <c r="AA161" s="608"/>
      <c r="AB161" s="213"/>
      <c r="AC161" s="213"/>
      <c r="AD161" s="213"/>
      <c r="AE161" s="213"/>
      <c r="AF161" s="213"/>
      <c r="AG161" s="213"/>
      <c r="AH161" s="213"/>
      <c r="AI161" s="213"/>
      <c r="AJ161" s="213"/>
      <c r="AK161" s="213"/>
      <c r="AL161" s="213"/>
      <c r="AM161" s="213"/>
      <c r="AN161" s="213"/>
      <c r="AO161" s="213"/>
      <c r="AP161" s="213"/>
      <c r="AQ161" s="213"/>
    </row>
    <row r="162" spans="1:43" ht="16.2">
      <c r="A162" s="213"/>
      <c r="B162" s="695" t="s">
        <v>269</v>
      </c>
      <c r="C162" s="229" t="s">
        <v>259</v>
      </c>
      <c r="D162" s="222">
        <f>②PDF!B116</f>
        <v>1930</v>
      </c>
      <c r="E162" s="223" t="str">
        <f>②PDF!C116</f>
        <v>～</v>
      </c>
      <c r="F162" s="224">
        <f>②PDF!D116</f>
        <v>2030</v>
      </c>
      <c r="G162" s="222">
        <f>②PDF!E116</f>
        <v>1930</v>
      </c>
      <c r="H162" s="223" t="str">
        <f>②PDF!F116</f>
        <v>～</v>
      </c>
      <c r="I162" s="224">
        <f>②PDF!G116</f>
        <v>2030</v>
      </c>
      <c r="J162" s="222">
        <f>②PDF!H116</f>
        <v>1930</v>
      </c>
      <c r="K162" s="223" t="str">
        <f>②PDF!I116</f>
        <v>～</v>
      </c>
      <c r="L162" s="224">
        <f>②PDF!J116</f>
        <v>2030</v>
      </c>
      <c r="M162" s="224">
        <f>②PDF!K116</f>
        <v>1930</v>
      </c>
      <c r="N162" s="223" t="str">
        <f>②PDF!L116</f>
        <v>～</v>
      </c>
      <c r="O162" s="224">
        <f>②PDF!M116</f>
        <v>2030</v>
      </c>
      <c r="P162" s="230">
        <f>②PDF!N116</f>
        <v>0</v>
      </c>
      <c r="Q162" s="226">
        <f>②PDF!O116</f>
        <v>0</v>
      </c>
      <c r="R162" s="225">
        <f>②PDF!P116</f>
        <v>0</v>
      </c>
      <c r="S162" s="230">
        <f>②PDF!Q116</f>
        <v>0</v>
      </c>
      <c r="T162" s="226">
        <f>②PDF!R116</f>
        <v>0</v>
      </c>
      <c r="U162" s="225">
        <f>②PDF!S116</f>
        <v>0</v>
      </c>
      <c r="V162" s="230">
        <f>②PDF!T116</f>
        <v>0</v>
      </c>
      <c r="W162" s="226">
        <f>②PDF!U116</f>
        <v>0</v>
      </c>
      <c r="X162" s="225">
        <f>②PDF!V116</f>
        <v>0</v>
      </c>
      <c r="Y162" s="222">
        <f>②PDF!W116</f>
        <v>1930</v>
      </c>
      <c r="Z162" s="223" t="str">
        <f>②PDF!X116</f>
        <v>～</v>
      </c>
      <c r="AA162" s="224">
        <f>②PDF!Y116</f>
        <v>2030</v>
      </c>
      <c r="AB162" s="213"/>
      <c r="AC162" s="213"/>
      <c r="AD162" s="213"/>
      <c r="AE162" s="213"/>
      <c r="AF162" s="213"/>
      <c r="AG162" s="213"/>
      <c r="AH162" s="213"/>
      <c r="AI162" s="213"/>
      <c r="AJ162" s="213"/>
      <c r="AK162" s="213"/>
      <c r="AL162" s="213"/>
      <c r="AM162" s="213"/>
      <c r="AN162" s="213"/>
      <c r="AO162" s="213"/>
      <c r="AP162" s="213"/>
      <c r="AQ162" s="213"/>
    </row>
    <row r="163" spans="1:43" ht="18.75" customHeight="1">
      <c r="A163" s="213"/>
      <c r="B163" s="696"/>
      <c r="C163" s="698" t="s">
        <v>260</v>
      </c>
      <c r="D163" s="692" t="str">
        <f>IFERROR(VLOOKUP(①ひな形!W44,①ひな形!$G$18:$I$26,2,FALSE),
IFERROR(VLOOKUP(①ひな形!W44,①ひな形!$K$18:$M$26,2,FALSE),
IFERROR(VLOOKUP(①ひな形!W44,①ひな形!$O$18:$Q$26,2,FALSE),
IFERROR(VLOOKUP(①ひな形!W44,①ひな形!$S$18:$U$26,2,FALSE),
IFERROR(VLOOKUP(①ひな形!W44,①ひな形!$W$18:$Y$26,2,FALSE),
IFERROR(VLOOKUP(①ひな形!W44,①ひな形!$AA$18:$AC$26,2,FALSE),
VLOOKUP(①ひな形!W44,①ひな形!$AE$18:$AG$25,2,FALSE)))))))</f>
        <v>jump to burn</v>
      </c>
      <c r="E163" s="646"/>
      <c r="F163" s="612"/>
      <c r="G163" s="692" t="str">
        <f>IFERROR(VLOOKUP(①ひな形!X44,①ひな形!$G$18:$I$26,2,FALSE),
IFERROR(VLOOKUP(①ひな形!X44,①ひな形!$K$18:$M$26,2,FALSE),
IFERROR(VLOOKUP(①ひな形!X44,①ひな形!$O$18:$Q$26,2,FALSE),
IFERROR(VLOOKUP(①ひな形!X44,①ひな形!$S$18:$U$26,2,FALSE),
IFERROR(VLOOKUP(①ひな形!X44,①ひな形!$W$18:$Y$26,2,FALSE),
IFERROR(VLOOKUP(①ひな形!X44,①ひな形!$AA$18:$AC$26,2,FALSE),
VLOOKUP(①ひな形!X44,①ひな形!$AE$18:$AG$25,2,FALSE)))))))</f>
        <v>Waist🔰</v>
      </c>
      <c r="H163" s="646"/>
      <c r="I163" s="612"/>
      <c r="J163" s="692"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f>
        <v>Pilates Cardio</v>
      </c>
      <c r="K163" s="646"/>
      <c r="L163" s="612"/>
      <c r="M163" s="692"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f>
        <v>Hip＆Leg🔰</v>
      </c>
      <c r="N163" s="646"/>
      <c r="O163" s="612"/>
      <c r="P163" s="692" t="e">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f>
        <v>#N/A</v>
      </c>
      <c r="Q163" s="646"/>
      <c r="R163" s="612"/>
      <c r="S163" s="692" t="e">
        <f>IFERROR(VLOOKUP(①ひな形!AB44,①ひな形!$G$18:$I$26,2,FALSE),
IFERROR(VLOOKUP(①ひな形!AB44,①ひな形!$K$18:$M$26,2,FALSE),
IFERROR(VLOOKUP(①ひな形!AB44,①ひな形!$O$18:$Q$26,2,FALSE),
IFERROR(VLOOKUP(①ひな形!AB44,①ひな形!$S$18:$U$26,2,FALSE),
IFERROR(VLOOKUP(①ひな形!AB44,①ひな形!$W$18:$Y$26,2,FALSE),
IFERROR(VLOOKUP(①ひな形!AB44,①ひな形!$AA$18:$AC$26,2,FALSE),
VLOOKUP(①ひな形!AB44,①ひな形!$AE$18:$AG$25,2,FALSE)))))))</f>
        <v>#N/A</v>
      </c>
      <c r="T163" s="646"/>
      <c r="U163" s="612"/>
      <c r="V163" s="692" t="e">
        <f>IFERROR(VLOOKUP(①ひな形!AC44,①ひな形!$G$18:$I$26,2,FALSE),
IFERROR(VLOOKUP(①ひな形!AC44,①ひな形!$K$18:$M$26,2,FALSE),
IFERROR(VLOOKUP(①ひな形!AC44,①ひな形!$O$18:$Q$26,2,FALSE),
IFERROR(VLOOKUP(①ひな形!AC44,①ひな形!$S$18:$U$26,2,FALSE),
IFERROR(VLOOKUP(①ひな形!AC44,①ひな形!$W$18:$Y$26,2,FALSE),
IFERROR(VLOOKUP(①ひな形!AC44,①ひな形!$AA$18:$AC$26,2,FALSE),
VLOOKUP(①ひな形!AC44,①ひな形!$AE$18:$AG$25,2,FALSE)))))))</f>
        <v>#N/A</v>
      </c>
      <c r="W163" s="646"/>
      <c r="X163" s="612"/>
      <c r="Y163" s="692" t="str">
        <f>IFERROR(VLOOKUP(①ひな形!AD44,①ひな形!$G$18:$I$26,2,FALSE),
IFERROR(VLOOKUP(①ひな形!AD44,①ひな形!$K$18:$M$26,2,FALSE),
IFERROR(VLOOKUP(①ひな形!AD44,①ひな形!$O$18:$Q$26,2,FALSE),
IFERROR(VLOOKUP(①ひな形!AD44,①ひな形!$S$18:$U$26,2,FALSE),
IFERROR(VLOOKUP(①ひな形!AD44,①ひな形!$W$18:$Y$26,2,FALSE),
IFERROR(VLOOKUP(①ひな形!AD44,①ひな形!$AA$18:$AC$26,2,FALSE),
VLOOKUP(①ひな形!AD44,①ひな形!$AE$18:$AG$25,2,FALSE)))))))</f>
        <v>Waist🔰</v>
      </c>
      <c r="Z163" s="646"/>
      <c r="AA163" s="612"/>
      <c r="AB163" s="213"/>
      <c r="AC163" s="213"/>
      <c r="AD163" s="213"/>
      <c r="AE163" s="213"/>
      <c r="AF163" s="213"/>
      <c r="AG163" s="213"/>
      <c r="AH163" s="213"/>
      <c r="AI163" s="213"/>
      <c r="AJ163" s="213"/>
      <c r="AK163" s="213"/>
      <c r="AL163" s="213"/>
      <c r="AM163" s="213"/>
      <c r="AN163" s="213"/>
      <c r="AO163" s="213"/>
      <c r="AP163" s="213"/>
      <c r="AQ163" s="213"/>
    </row>
    <row r="164" spans="1:43" ht="18.75" customHeight="1">
      <c r="A164" s="213"/>
      <c r="B164" s="696"/>
      <c r="C164" s="696"/>
      <c r="D164" s="649"/>
      <c r="E164" s="650"/>
      <c r="F164" s="651"/>
      <c r="G164" s="649"/>
      <c r="H164" s="650"/>
      <c r="I164" s="651"/>
      <c r="J164" s="649"/>
      <c r="K164" s="650"/>
      <c r="L164" s="651"/>
      <c r="M164" s="649"/>
      <c r="N164" s="650"/>
      <c r="O164" s="651"/>
      <c r="P164" s="649"/>
      <c r="Q164" s="650"/>
      <c r="R164" s="651"/>
      <c r="S164" s="649"/>
      <c r="T164" s="650"/>
      <c r="U164" s="651"/>
      <c r="V164" s="649"/>
      <c r="W164" s="650"/>
      <c r="X164" s="651"/>
      <c r="Y164" s="649"/>
      <c r="Z164" s="650"/>
      <c r="AA164" s="651"/>
      <c r="AB164" s="213"/>
      <c r="AC164" s="213"/>
      <c r="AD164" s="213"/>
      <c r="AE164" s="213"/>
      <c r="AF164" s="213"/>
      <c r="AG164" s="213"/>
      <c r="AH164" s="213"/>
      <c r="AI164" s="213"/>
      <c r="AJ164" s="213"/>
      <c r="AK164" s="213"/>
      <c r="AL164" s="213"/>
      <c r="AM164" s="213"/>
      <c r="AN164" s="213"/>
      <c r="AO164" s="213"/>
      <c r="AP164" s="213"/>
      <c r="AQ164" s="213"/>
    </row>
    <row r="165" spans="1:43" ht="15">
      <c r="A165" s="213"/>
      <c r="B165" s="696"/>
      <c r="C165" s="227" t="s">
        <v>220</v>
      </c>
      <c r="D165" s="691" t="str">
        <f>IFERROR(VLOOKUP(①ひな形!W44,①ひな形!$G$18:$J$26,4,FALSE),
IFERROR(VLOOKUP(①ひな形!W44,①ひな形!$K$18:$N$26,4,FALSE),
IFERROR(VLOOKUP(①ひな形!W44,①ひな形!$O$18:$R$26,4,FALSE),
IFERROR(VLOOKUP(①ひな形!W44,①ひな形!$S$18:$V$26,4,FALSE),
IFERROR(VLOOKUP(①ひな形!W44,①ひな形!$W$18:$Z$26,4,FALSE),
IFERROR(VLOOKUP(①ひな形!W44,①ひな形!$AA$18:$AD$26,4,FALSE),
VLOOKUP(①ひな形!W44,①ひな形!$AE$18:$AH$25,4,FALSE)))))))</f>
        <v>P00022</v>
      </c>
      <c r="E165" s="625"/>
      <c r="F165" s="608"/>
      <c r="G165" s="691" t="str">
        <f>IFERROR(VLOOKUP(①ひな形!X44,①ひな形!$G$18:$J$26,4,FALSE),
IFERROR(VLOOKUP(①ひな形!X44,①ひな形!$K$18:$N$26,4,FALSE),
IFERROR(VLOOKUP(①ひな形!X44,①ひな形!$O$18:$R$26,4,FALSE),
IFERROR(VLOOKUP(①ひな形!X44,①ひな形!$S$18:$V$26,4,FALSE),
IFERROR(VLOOKUP(①ひな形!X44,①ひな形!$W$18:$Z$26,4,FALSE),
IFERROR(VLOOKUP(①ひな形!X44,①ひな形!$AA$18:$AD$26,4,FALSE),
VLOOKUP(①ひな形!X44,①ひな形!$AE$18:$AH$25,4,FALSE)))))))</f>
        <v>P00004</v>
      </c>
      <c r="H165" s="625"/>
      <c r="I165" s="608"/>
      <c r="J165" s="691" t="str">
        <f>IFERROR(VLOOKUP(①ひな形!Y44,①ひな形!$G$18:$J$26,4,FALSE),
IFERROR(VLOOKUP(①ひな形!Y44,①ひな形!$K$18:$N$26,4,FALSE),
IFERROR(VLOOKUP(①ひな形!Y44,①ひな形!$O$18:$R$26,4,FALSE),
IFERROR(VLOOKUP(①ひな形!Y44,①ひな形!$S$18:$V$26,4,FALSE),
IFERROR(VLOOKUP(①ひな形!Y44,①ひな形!$W$18:$Z$26,4,FALSE),
IFERROR(VLOOKUP(①ひな形!Y44,①ひな形!$AA$18:$AD$26,4,FALSE),
VLOOKUP(①ひな形!Y44,①ひな形!$AE$18:$AH$25,4,FALSE)))))))</f>
        <v>P00034</v>
      </c>
      <c r="K165" s="625"/>
      <c r="L165" s="608"/>
      <c r="M165" s="691" t="str">
        <f>IFERROR(VLOOKUP(①ひな形!Z44,①ひな形!$G$18:$J$26,4,FALSE),
IFERROR(VLOOKUP(①ひな形!Z44,①ひな形!$K$18:$N$26,4,FALSE),
IFERROR(VLOOKUP(①ひな形!Z44,①ひな形!$O$18:$R$26,4,FALSE),
IFERROR(VLOOKUP(①ひな形!Z44,①ひな形!$S$18:$V$26,4,FALSE),
IFERROR(VLOOKUP(①ひな形!Z44,①ひな形!$W$18:$Z$26,4,FALSE),
IFERROR(VLOOKUP(①ひな形!Z44,①ひな形!$AA$18:$AD$26,4,FALSE),
VLOOKUP(①ひな形!Z44,①ひな形!$AE$18:$AH$25,4,FALSE)))))))</f>
        <v>P00007</v>
      </c>
      <c r="N165" s="625"/>
      <c r="O165" s="608"/>
      <c r="P165" s="691" t="e">
        <f>IFERROR(VLOOKUP(①ひな形!AA44,①ひな形!$G$18:$J$26,4,FALSE),
IFERROR(VLOOKUP(①ひな形!AA44,①ひな形!$K$18:$N$26,4,FALSE),
IFERROR(VLOOKUP(①ひな形!AA44,①ひな形!$O$18:$R$26,4,FALSE),
IFERROR(VLOOKUP(①ひな形!AA44,①ひな形!$S$18:$V$26,4,FALSE),
IFERROR(VLOOKUP(①ひな形!AA44,①ひな形!$W$18:$Z$26,4,FALSE),
IFERROR(VLOOKUP(①ひな形!AA44,①ひな形!$AA$18:$AD$26,4,FALSE),
VLOOKUP(①ひな形!AA44,①ひな形!$AE$18:$AH$25,4,FALSE)))))))</f>
        <v>#N/A</v>
      </c>
      <c r="Q165" s="625"/>
      <c r="R165" s="608"/>
      <c r="S165" s="691" t="e">
        <f>IFERROR(VLOOKUP(①ひな形!AB44,①ひな形!$G$18:$J$26,4,FALSE),
IFERROR(VLOOKUP(①ひな形!AB44,①ひな形!$K$18:$N$26,4,FALSE),
IFERROR(VLOOKUP(①ひな形!AB44,①ひな形!$O$18:$R$26,4,FALSE),
IFERROR(VLOOKUP(①ひな形!AB44,①ひな形!$S$18:$V$26,4,FALSE),
IFERROR(VLOOKUP(①ひな形!AB44,①ひな形!$W$18:$Z$26,4,FALSE),
IFERROR(VLOOKUP(①ひな形!AB44,①ひな形!$AA$18:$AD$26,4,FALSE),
VLOOKUP(①ひな形!AB44,①ひな形!$AE$18:$AH$25,4,FALSE)))))))</f>
        <v>#N/A</v>
      </c>
      <c r="T165" s="625"/>
      <c r="U165" s="608"/>
      <c r="V165" s="691" t="e">
        <f>IFERROR(VLOOKUP(①ひな形!AC44,①ひな形!$G$18:$J$26,4,FALSE),
IFERROR(VLOOKUP(①ひな形!AC44,①ひな形!$K$18:$N$26,4,FALSE),
IFERROR(VLOOKUP(①ひな形!AC44,①ひな形!$O$18:$R$26,4,FALSE),
IFERROR(VLOOKUP(①ひな形!AC44,①ひな形!$S$18:$V$26,4,FALSE),
IFERROR(VLOOKUP(①ひな形!AC44,①ひな形!$W$18:$Z$26,4,FALSE),
IFERROR(VLOOKUP(①ひな形!AC44,①ひな形!$AA$18:$AD$26,4,FALSE),
VLOOKUP(①ひな形!AC44,①ひな形!$AE$18:$AH$25,4,FALSE)))))))</f>
        <v>#N/A</v>
      </c>
      <c r="W165" s="625"/>
      <c r="X165" s="608"/>
      <c r="Y165" s="691" t="str">
        <f>IFERROR(VLOOKUP(①ひな形!AD44,①ひな形!$G$18:$J$26,4,FALSE),
IFERROR(VLOOKUP(①ひな形!AD44,①ひな形!$K$18:$N$26,4,FALSE),
IFERROR(VLOOKUP(①ひな形!AD44,①ひな形!$O$18:$R$26,4,FALSE),
IFERROR(VLOOKUP(①ひな形!AD44,①ひな形!$S$18:$V$26,4,FALSE),
IFERROR(VLOOKUP(①ひな形!AD44,①ひな形!$W$18:$Z$26,4,FALSE),
IFERROR(VLOOKUP(①ひな形!AD44,①ひな形!$AA$18:$AD$26,4,FALSE),
VLOOKUP(①ひな形!AD44,①ひな形!$AE$18:$AH$25,4,FALSE)))))))</f>
        <v>P00004</v>
      </c>
      <c r="Z165" s="625"/>
      <c r="AA165" s="608"/>
      <c r="AB165" s="213"/>
      <c r="AC165" s="213"/>
      <c r="AD165" s="213"/>
      <c r="AE165" s="213"/>
      <c r="AF165" s="213"/>
      <c r="AG165" s="213"/>
      <c r="AH165" s="213"/>
      <c r="AI165" s="213"/>
      <c r="AJ165" s="213"/>
      <c r="AK165" s="213"/>
      <c r="AL165" s="213"/>
      <c r="AM165" s="213"/>
      <c r="AN165" s="213"/>
      <c r="AO165" s="213"/>
      <c r="AP165" s="213"/>
      <c r="AQ165" s="213"/>
    </row>
    <row r="166" spans="1:43" ht="15">
      <c r="A166" s="213"/>
      <c r="B166" s="696"/>
      <c r="C166" s="228" t="s">
        <v>261</v>
      </c>
      <c r="D166" s="693" t="str">
        <f>①ひな形!W45</f>
        <v>misaki.h</v>
      </c>
      <c r="E166" s="625"/>
      <c r="F166" s="608"/>
      <c r="G166" s="691" t="str">
        <f>①ひな形!X45</f>
        <v>rena.H</v>
      </c>
      <c r="H166" s="625"/>
      <c r="I166" s="608"/>
      <c r="J166" s="693" t="str">
        <f>①ひな形!Y45</f>
        <v>Rion.S</v>
      </c>
      <c r="K166" s="625"/>
      <c r="L166" s="608"/>
      <c r="M166" s="691" t="str">
        <f>①ひな形!Z45</f>
        <v>rena.H</v>
      </c>
      <c r="N166" s="625"/>
      <c r="O166" s="608"/>
      <c r="P166" s="691">
        <f>①ひな形!AA45</f>
        <v>0</v>
      </c>
      <c r="Q166" s="625"/>
      <c r="R166" s="608"/>
      <c r="S166" s="691">
        <f>①ひな形!AB45</f>
        <v>0</v>
      </c>
      <c r="T166" s="625"/>
      <c r="U166" s="608"/>
      <c r="V166" s="691">
        <f>①ひな形!AC45</f>
        <v>0</v>
      </c>
      <c r="W166" s="625"/>
      <c r="X166" s="608"/>
      <c r="Y166" s="693" t="str">
        <f>①ひな形!AD45</f>
        <v>Nagi.k</v>
      </c>
      <c r="Z166" s="625"/>
      <c r="AA166" s="608"/>
      <c r="AB166" s="213"/>
      <c r="AC166" s="213"/>
      <c r="AD166" s="213"/>
      <c r="AE166" s="213"/>
      <c r="AF166" s="213"/>
      <c r="AG166" s="213"/>
      <c r="AH166" s="213"/>
      <c r="AI166" s="213"/>
      <c r="AJ166" s="213"/>
      <c r="AK166" s="213"/>
      <c r="AL166" s="213"/>
      <c r="AM166" s="213"/>
      <c r="AN166" s="213"/>
      <c r="AO166" s="213"/>
      <c r="AP166" s="213"/>
      <c r="AQ166" s="213"/>
    </row>
    <row r="167" spans="1:43" ht="15">
      <c r="A167" s="213"/>
      <c r="B167" s="697"/>
      <c r="C167" s="231" t="s">
        <v>262</v>
      </c>
      <c r="D167" s="691">
        <f>VLOOKUP(D166,①ひな形!$C$4:$E$15,3,FALSE)</f>
        <v>1634</v>
      </c>
      <c r="E167" s="625"/>
      <c r="F167" s="608"/>
      <c r="G167" s="691">
        <f>VLOOKUP(G166,①ひな形!$C$4:$E$15,3,FALSE)</f>
        <v>1969</v>
      </c>
      <c r="H167" s="625"/>
      <c r="I167" s="608"/>
      <c r="J167" s="691">
        <f>VLOOKUP(J166,①ひな形!$C$4:$E$15,3,FALSE)</f>
        <v>1981</v>
      </c>
      <c r="K167" s="625"/>
      <c r="L167" s="608"/>
      <c r="M167" s="691">
        <f>VLOOKUP(M166,①ひな形!$C$4:$E$15,3,FALSE)</f>
        <v>1969</v>
      </c>
      <c r="N167" s="625"/>
      <c r="O167" s="608"/>
      <c r="P167" s="691" t="e">
        <f>VLOOKUP(P166,①ひな形!$C$4:$E$15,3,FALSE)</f>
        <v>#N/A</v>
      </c>
      <c r="Q167" s="625"/>
      <c r="R167" s="608"/>
      <c r="S167" s="691" t="e">
        <f>VLOOKUP(S166,①ひな形!$C$4:$E$15,3,FALSE)</f>
        <v>#N/A</v>
      </c>
      <c r="T167" s="625"/>
      <c r="U167" s="608"/>
      <c r="V167" s="691" t="e">
        <f>VLOOKUP(V166,①ひな形!$C$4:$E$15,3,FALSE)</f>
        <v>#N/A</v>
      </c>
      <c r="W167" s="625"/>
      <c r="X167" s="608"/>
      <c r="Y167" s="691">
        <f>VLOOKUP(Y166,①ひな形!$C$4:$E$15,3,FALSE)</f>
        <v>2265</v>
      </c>
      <c r="Z167" s="625"/>
      <c r="AA167" s="608"/>
      <c r="AB167" s="213"/>
      <c r="AC167" s="213"/>
      <c r="AD167" s="213"/>
      <c r="AE167" s="213"/>
      <c r="AF167" s="213"/>
      <c r="AG167" s="213"/>
      <c r="AH167" s="213"/>
      <c r="AI167" s="213"/>
      <c r="AJ167" s="213"/>
      <c r="AK167" s="213"/>
      <c r="AL167" s="213"/>
      <c r="AM167" s="213"/>
      <c r="AN167" s="213"/>
      <c r="AO167" s="213"/>
      <c r="AP167" s="213"/>
      <c r="AQ167" s="213"/>
    </row>
    <row r="168" spans="1:43" ht="16.2">
      <c r="A168" s="213"/>
      <c r="B168" s="695" t="s">
        <v>270</v>
      </c>
      <c r="C168" s="229" t="s">
        <v>259</v>
      </c>
      <c r="D168" s="222">
        <f>②PDF!B120</f>
        <v>2100</v>
      </c>
      <c r="E168" s="223" t="str">
        <f>②PDF!C120</f>
        <v>～</v>
      </c>
      <c r="F168" s="224">
        <f>②PDF!D120</f>
        <v>2200</v>
      </c>
      <c r="G168" s="222">
        <f>②PDF!E120</f>
        <v>2100</v>
      </c>
      <c r="H168" s="223" t="str">
        <f>②PDF!F120</f>
        <v>～</v>
      </c>
      <c r="I168" s="224">
        <f>②PDF!G120</f>
        <v>2200</v>
      </c>
      <c r="J168" s="222">
        <f>②PDF!H120</f>
        <v>2100</v>
      </c>
      <c r="K168" s="223" t="str">
        <f>②PDF!I153</f>
        <v>～</v>
      </c>
      <c r="L168" s="224">
        <f>②PDF!J120</f>
        <v>2200</v>
      </c>
      <c r="M168" s="222">
        <f>②PDF!K120</f>
        <v>2100</v>
      </c>
      <c r="N168" s="223" t="str">
        <f>②PDF!L120</f>
        <v>～</v>
      </c>
      <c r="O168" s="224">
        <f>②PDF!M120</f>
        <v>2200</v>
      </c>
      <c r="P168" s="230">
        <f>②PDF!N120</f>
        <v>0</v>
      </c>
      <c r="Q168" s="226">
        <f>②PDF!O120</f>
        <v>0</v>
      </c>
      <c r="R168" s="225">
        <f>②PDF!P120</f>
        <v>0</v>
      </c>
      <c r="S168" s="230">
        <f>②PDF!Q120</f>
        <v>0</v>
      </c>
      <c r="T168" s="226">
        <f>②PDF!R120</f>
        <v>0</v>
      </c>
      <c r="U168" s="225">
        <f>②PDF!S120</f>
        <v>0</v>
      </c>
      <c r="V168" s="230">
        <f>②PDF!T120</f>
        <v>0</v>
      </c>
      <c r="W168" s="226" t="e">
        <f>#REF!</f>
        <v>#REF!</v>
      </c>
      <c r="X168" s="225">
        <f>②PDF!V120</f>
        <v>0</v>
      </c>
      <c r="Y168" s="222">
        <f>②PDF!W120</f>
        <v>2100</v>
      </c>
      <c r="Z168" s="223" t="str">
        <f>②PDF!X120</f>
        <v>～</v>
      </c>
      <c r="AA168" s="224">
        <f>②PDF!Y120</f>
        <v>2200</v>
      </c>
      <c r="AB168" s="213"/>
      <c r="AC168" s="213"/>
      <c r="AD168" s="213"/>
      <c r="AE168" s="213"/>
      <c r="AF168" s="213"/>
      <c r="AG168" s="213"/>
      <c r="AH168" s="213"/>
      <c r="AI168" s="213"/>
      <c r="AJ168" s="213"/>
      <c r="AK168" s="213"/>
      <c r="AL168" s="213"/>
      <c r="AM168" s="213"/>
      <c r="AN168" s="213"/>
      <c r="AO168" s="213"/>
      <c r="AP168" s="213"/>
      <c r="AQ168" s="213"/>
    </row>
    <row r="169" spans="1:43" ht="18.75" customHeight="1">
      <c r="A169" s="213"/>
      <c r="B169" s="696"/>
      <c r="C169" s="698" t="s">
        <v>260</v>
      </c>
      <c r="D169" s="703" t="str">
        <f>IFERROR(VLOOKUP(①ひな形!W46,①ひな形!$G$18:$I$26,2,FALSE),
IFERROR(VLOOKUP(①ひな形!W46,①ひな形!$K$18:$M$26,2,FALSE),
IFERROR(VLOOKUP(①ひな形!W46,①ひな形!$O$18:$Q$26,2,FALSE),
IFERROR(VLOOKUP(①ひな形!W46,①ひな形!$S$18:$U$26,2,FALSE),
IFERROR(VLOOKUP(①ひな形!W46,①ひな形!$W$18:$Y$26,2,FALSE),
IFERROR(VLOOKUP(①ひな形!W46,①ひな形!$AA$18:$AC$26,2,FALSE),
VLOOKUP(①ひな形!W46,①ひな形!$AE$18:$AG$25,2,FALSE)))))))</f>
        <v>Hip＆Leg🔰</v>
      </c>
      <c r="E169" s="646"/>
      <c r="F169" s="612"/>
      <c r="G169" s="703" t="str">
        <f>IFERROR(VLOOKUP(①ひな形!X46,①ひな形!$G$18:$I$26,2,FALSE),
IFERROR(VLOOKUP(①ひな形!X46,①ひな形!$K$18:$M$26,2,FALSE),
IFERROR(VLOOKUP(①ひな形!X46,①ひな形!$O$18:$Q$26,2,FALSE),
IFERROR(VLOOKUP(①ひな形!X46,①ひな形!$S$18:$U$26,2,FALSE),
IFERROR(VLOOKUP(①ひな形!X46,①ひな形!$W$18:$Y$26,2,FALSE),
IFERROR(VLOOKUP(①ひな形!X46,①ひな形!$AA$18:$AC$26,2,FALSE),
VLOOKUP(①ひな形!X46,①ひな形!$AE$18:$AG$25,2,FALSE)))))))</f>
        <v>Basic🔰</v>
      </c>
      <c r="H169" s="646"/>
      <c r="I169" s="612"/>
      <c r="J169" s="703"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f>
        <v>Stretch＆Conditioning🔰</v>
      </c>
      <c r="K169" s="646"/>
      <c r="L169" s="612"/>
      <c r="M169" s="703"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f>
        <v>Basic🔰</v>
      </c>
      <c r="N169" s="646"/>
      <c r="O169" s="612"/>
      <c r="P169" s="703" t="e">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f>
        <v>#N/A</v>
      </c>
      <c r="Q169" s="646"/>
      <c r="R169" s="612"/>
      <c r="S169" s="703" t="e">
        <f>IFERROR(VLOOKUP(①ひな形!AB46,①ひな形!$G$18:$I$26,2,FALSE),
IFERROR(VLOOKUP(①ひな形!AB46,①ひな形!$K$18:$M$26,2,FALSE),
IFERROR(VLOOKUP(①ひな形!AB46,①ひな形!$O$18:$Q$26,2,FALSE),
IFERROR(VLOOKUP(①ひな形!AB46,①ひな形!$S$18:$U$26,2,FALSE),
IFERROR(VLOOKUP(①ひな形!AB46,①ひな形!$W$18:$Y$26,2,FALSE),
IFERROR(VLOOKUP(①ひな形!AB46,①ひな形!$AA$18:$AC$26,2,FALSE),
VLOOKUP(①ひな形!AB46,①ひな形!$AE$18:$AG$25,2,FALSE)))))))</f>
        <v>#N/A</v>
      </c>
      <c r="T169" s="646"/>
      <c r="U169" s="612"/>
      <c r="V169" s="703" t="e">
        <f>IFERROR(VLOOKUP(①ひな形!AC46,①ひな形!$G$18:$I$26,2,FALSE),
IFERROR(VLOOKUP(①ひな形!AC46,①ひな形!$K$18:$M$26,2,FALSE),
IFERROR(VLOOKUP(①ひな形!AC46,①ひな形!$O$18:$Q$26,2,FALSE),
IFERROR(VLOOKUP(①ひな形!AC46,①ひな形!$S$18:$U$26,2,FALSE),
IFERROR(VLOOKUP(①ひな形!AC46,①ひな形!$W$18:$Y$26,2,FALSE),
IFERROR(VLOOKUP(①ひな形!AC46,①ひな形!$AA$18:$AC$26,2,FALSE),
VLOOKUP(①ひな形!AC46,①ひな形!$AE$18:$AG$25,2,FALSE)))))))</f>
        <v>#N/A</v>
      </c>
      <c r="W169" s="646"/>
      <c r="X169" s="612"/>
      <c r="Y169" s="703" t="str">
        <f>IFERROR(VLOOKUP(①ひな形!AD46,①ひな形!$G$18:$I$26,2,FALSE),
IFERROR(VLOOKUP(①ひな形!AD46,①ひな形!$K$18:$M$26,2,FALSE),
IFERROR(VLOOKUP(①ひな形!AD46,①ひな形!$O$18:$Q$26,2,FALSE),
IFERROR(VLOOKUP(①ひな形!AD46,①ひな形!$S$18:$U$26,2,FALSE),
IFERROR(VLOOKUP(①ひな形!AD46,①ひな形!$W$18:$Y$26,2,FALSE),
IFERROR(VLOOKUP(①ひな形!AD46,①ひな形!$AA$18:$AC$26,2,FALSE),
VLOOKUP(①ひな形!AD46,①ひな形!$AE$18:$AG$25,2,FALSE)))))))</f>
        <v>Back＆Arm🔰</v>
      </c>
      <c r="Z169" s="646"/>
      <c r="AA169" s="612"/>
      <c r="AB169" s="213"/>
      <c r="AC169" s="213"/>
      <c r="AD169" s="213"/>
      <c r="AE169" s="213"/>
      <c r="AF169" s="213"/>
      <c r="AG169" s="213"/>
      <c r="AH169" s="213"/>
      <c r="AI169" s="213"/>
      <c r="AJ169" s="213"/>
      <c r="AK169" s="213"/>
      <c r="AL169" s="213"/>
      <c r="AM169" s="213"/>
      <c r="AN169" s="213"/>
      <c r="AO169" s="213"/>
      <c r="AP169" s="213"/>
      <c r="AQ169" s="213"/>
    </row>
    <row r="170" spans="1:43" ht="18.75" customHeight="1">
      <c r="A170" s="213"/>
      <c r="B170" s="696"/>
      <c r="C170" s="696"/>
      <c r="D170" s="649"/>
      <c r="E170" s="650"/>
      <c r="F170" s="651"/>
      <c r="G170" s="649"/>
      <c r="H170" s="650"/>
      <c r="I170" s="651"/>
      <c r="J170" s="649"/>
      <c r="K170" s="650"/>
      <c r="L170" s="651"/>
      <c r="M170" s="649"/>
      <c r="N170" s="650"/>
      <c r="O170" s="651"/>
      <c r="P170" s="649"/>
      <c r="Q170" s="650"/>
      <c r="R170" s="651"/>
      <c r="S170" s="649"/>
      <c r="T170" s="650"/>
      <c r="U170" s="651"/>
      <c r="V170" s="649"/>
      <c r="W170" s="650"/>
      <c r="X170" s="651"/>
      <c r="Y170" s="649"/>
      <c r="Z170" s="650"/>
      <c r="AA170" s="651"/>
      <c r="AB170" s="213"/>
      <c r="AC170" s="213"/>
      <c r="AD170" s="213"/>
      <c r="AE170" s="213"/>
      <c r="AF170" s="213"/>
      <c r="AG170" s="213"/>
      <c r="AH170" s="213"/>
      <c r="AI170" s="213"/>
      <c r="AJ170" s="213"/>
      <c r="AK170" s="213"/>
      <c r="AL170" s="213"/>
      <c r="AM170" s="213"/>
      <c r="AN170" s="213"/>
      <c r="AO170" s="213"/>
      <c r="AP170" s="213"/>
      <c r="AQ170" s="213"/>
    </row>
    <row r="171" spans="1:43" ht="15">
      <c r="A171" s="213"/>
      <c r="B171" s="696"/>
      <c r="C171" s="227" t="s">
        <v>220</v>
      </c>
      <c r="D171" s="704" t="str">
        <f>IFERROR(VLOOKUP(①ひな形!W46,①ひな形!$G$18:$J$26,4,FALSE),
IFERROR(VLOOKUP(①ひな形!W46,①ひな形!$K$18:$N$26,4,FALSE),
IFERROR(VLOOKUP(①ひな形!W46,①ひな形!$O$18:$R$26,4,FALSE),
IFERROR(VLOOKUP(①ひな形!W46,①ひな形!$S$18:$V$26,4,FALSE),
IFERROR(VLOOKUP(①ひな形!W46,①ひな形!$W$18:$Z$26,4,FALSE),
IFERROR(VLOOKUP(①ひな形!W46,①ひな形!$AA$18:$AD$26,4,FALSE),
VLOOKUP(①ひな形!W46,①ひな形!$AE$18:$AH$25,4,FALSE)))))))</f>
        <v>P00007</v>
      </c>
      <c r="E171" s="625"/>
      <c r="F171" s="608"/>
      <c r="G171" s="704" t="str">
        <f>IFERROR(VLOOKUP(①ひな形!X46,①ひな形!$G$18:$J$26,4,FALSE),
IFERROR(VLOOKUP(①ひな形!X46,①ひな形!$K$18:$N$26,4,FALSE),
IFERROR(VLOOKUP(①ひな形!X46,①ひな形!$O$18:$R$26,4,FALSE),
IFERROR(VLOOKUP(①ひな形!X46,①ひな形!$S$18:$V$26,4,FALSE),
IFERROR(VLOOKUP(①ひな形!X46,①ひな形!$W$18:$Z$26,4,FALSE),
IFERROR(VLOOKUP(①ひな形!X46,①ひな形!$AA$18:$AD$26,4,FALSE),
VLOOKUP(①ひな形!X46,①ひな形!$AE$18:$AH$25,4,FALSE)))))))</f>
        <v>P00001</v>
      </c>
      <c r="H171" s="625"/>
      <c r="I171" s="608"/>
      <c r="J171" s="704" t="str">
        <f>IFERROR(VLOOKUP(①ひな形!Y46,①ひな形!$G$18:$J$26,4,FALSE),
IFERROR(VLOOKUP(①ひな形!Y46,①ひな形!$K$18:$N$26,4,FALSE),
IFERROR(VLOOKUP(①ひな形!Y46,①ひな形!$O$18:$R$26,4,FALSE),
IFERROR(VLOOKUP(①ひな形!Y46,①ひな形!$S$18:$V$26,4,FALSE),
IFERROR(VLOOKUP(①ひな形!Y46,①ひな形!$W$18:$Z$26,4,FALSE),
IFERROR(VLOOKUP(①ひな形!Y46,①ひな形!$AA$18:$AD$26,4,FALSE),
VLOOKUP(①ひな形!Y46,①ひな形!$AE$18:$AH$25,4,FALSE)))))))</f>
        <v>P00011</v>
      </c>
      <c r="K171" s="625"/>
      <c r="L171" s="608"/>
      <c r="M171" s="704" t="str">
        <f>IFERROR(VLOOKUP(①ひな形!Z46,①ひな形!$G$18:$J$26,4,FALSE),
IFERROR(VLOOKUP(①ひな形!Z46,①ひな形!$K$18:$N$26,4,FALSE),
IFERROR(VLOOKUP(①ひな形!Z46,①ひな形!$O$18:$R$26,4,FALSE),
IFERROR(VLOOKUP(①ひな形!Z46,①ひな形!$S$18:$V$26,4,FALSE),
IFERROR(VLOOKUP(①ひな形!Z46,①ひな形!$W$18:$Z$26,4,FALSE),
IFERROR(VLOOKUP(①ひな形!Z46,①ひな形!$AA$18:$AD$26,4,FALSE),
VLOOKUP(①ひな形!Z46,①ひな形!$AE$18:$AH$25,4,FALSE)))))))</f>
        <v>P00001</v>
      </c>
      <c r="N171" s="625"/>
      <c r="O171" s="608"/>
      <c r="P171" s="704" t="e">
        <f>IFERROR(VLOOKUP(①ひな形!AA46,①ひな形!$G$18:$J$26,4,FALSE),
IFERROR(VLOOKUP(①ひな形!AA46,①ひな形!$K$18:$N$26,4,FALSE),
IFERROR(VLOOKUP(①ひな形!AA46,①ひな形!$O$18:$R$26,4,FALSE),
IFERROR(VLOOKUP(①ひな形!AA46,①ひな形!$S$18:$V$26,4,FALSE),
IFERROR(VLOOKUP(①ひな形!AA46,①ひな形!$W$18:$Z$26,4,FALSE),
IFERROR(VLOOKUP(①ひな形!AA46,①ひな形!$AA$18:$AD$26,4,FALSE),
VLOOKUP(①ひな形!AA46,①ひな形!$AE$18:$AH$25,4,FALSE)))))))</f>
        <v>#N/A</v>
      </c>
      <c r="Q171" s="625"/>
      <c r="R171" s="608"/>
      <c r="S171" s="704" t="e">
        <f>IFERROR(VLOOKUP(①ひな形!AB46,①ひな形!$G$18:$J$26,4,FALSE),
IFERROR(VLOOKUP(①ひな形!AB46,①ひな形!$K$18:$N$26,4,FALSE),
IFERROR(VLOOKUP(①ひな形!AB46,①ひな形!$O$18:$R$26,4,FALSE),
IFERROR(VLOOKUP(①ひな形!AB46,①ひな形!$S$18:$V$26,4,FALSE),
IFERROR(VLOOKUP(①ひな形!AB46,①ひな形!$W$18:$Z$26,4,FALSE),
IFERROR(VLOOKUP(①ひな形!AB46,①ひな形!$AA$18:$AD$26,4,FALSE),
VLOOKUP(①ひな形!AB46,①ひな形!$AE$18:$AH$25,4,FALSE)))))))</f>
        <v>#N/A</v>
      </c>
      <c r="T171" s="625"/>
      <c r="U171" s="608"/>
      <c r="V171" s="704" t="e">
        <f>IFERROR(VLOOKUP(①ひな形!AC46,①ひな形!$G$18:$J$26,4,FALSE),
IFERROR(VLOOKUP(①ひな形!AC46,①ひな形!$K$18:$N$26,4,FALSE),
IFERROR(VLOOKUP(①ひな形!AC46,①ひな形!$O$18:$R$26,4,FALSE),
IFERROR(VLOOKUP(①ひな形!AC46,①ひな形!$S$18:$V$26,4,FALSE),
IFERROR(VLOOKUP(①ひな形!AC46,①ひな形!$W$18:$Z$26,4,FALSE),
IFERROR(VLOOKUP(①ひな形!AC46,①ひな形!$AA$18:$AD$26,4,FALSE),
VLOOKUP(①ひな形!AC46,①ひな形!$AE$18:$AH$25,4,FALSE)))))))</f>
        <v>#N/A</v>
      </c>
      <c r="W171" s="625"/>
      <c r="X171" s="608"/>
      <c r="Y171" s="704" t="str">
        <f>IFERROR(VLOOKUP(①ひな形!AD46,①ひな形!$G$18:$J$26,4,FALSE),
IFERROR(VLOOKUP(①ひな形!AD46,①ひな形!$K$18:$N$26,4,FALSE),
IFERROR(VLOOKUP(①ひな形!AD46,①ひな形!$O$18:$R$26,4,FALSE),
IFERROR(VLOOKUP(①ひな形!AD46,①ひな形!$S$18:$V$26,4,FALSE),
IFERROR(VLOOKUP(①ひな形!AD46,①ひな形!$W$18:$Z$26,4,FALSE),
IFERROR(VLOOKUP(①ひな形!AD46,①ひな形!$AA$18:$AD$26,4,FALSE),
VLOOKUP(①ひな形!AD46,①ひな形!$AE$18:$AH$25,4,FALSE)))))))</f>
        <v>P00009</v>
      </c>
      <c r="Z171" s="625"/>
      <c r="AA171" s="608"/>
      <c r="AB171" s="213"/>
      <c r="AC171" s="213"/>
      <c r="AD171" s="213"/>
      <c r="AE171" s="213"/>
      <c r="AF171" s="213"/>
      <c r="AG171" s="213"/>
      <c r="AH171" s="213"/>
      <c r="AI171" s="213"/>
      <c r="AJ171" s="213"/>
      <c r="AK171" s="213"/>
      <c r="AL171" s="213"/>
      <c r="AM171" s="213"/>
      <c r="AN171" s="213"/>
      <c r="AO171" s="213"/>
      <c r="AP171" s="213"/>
      <c r="AQ171" s="213"/>
    </row>
    <row r="172" spans="1:43" ht="15">
      <c r="A172" s="213"/>
      <c r="B172" s="696"/>
      <c r="C172" s="228" t="s">
        <v>261</v>
      </c>
      <c r="D172" s="704" t="str">
        <f>①ひな形!W47</f>
        <v>rena.H</v>
      </c>
      <c r="E172" s="625"/>
      <c r="F172" s="608"/>
      <c r="G172" s="705" t="str">
        <f>①ひな形!X47</f>
        <v>misaki.h</v>
      </c>
      <c r="H172" s="625"/>
      <c r="I172" s="608"/>
      <c r="J172" s="705" t="str">
        <f>①ひな形!Y47</f>
        <v>misaki.h</v>
      </c>
      <c r="K172" s="625"/>
      <c r="L172" s="608"/>
      <c r="M172" s="704" t="str">
        <f>①ひな形!Z47</f>
        <v>rena.H</v>
      </c>
      <c r="N172" s="625"/>
      <c r="O172" s="608"/>
      <c r="P172" s="704">
        <f>①ひな形!AA47</f>
        <v>0</v>
      </c>
      <c r="Q172" s="625"/>
      <c r="R172" s="608"/>
      <c r="S172" s="704">
        <f>①ひな形!AB47</f>
        <v>0</v>
      </c>
      <c r="T172" s="625"/>
      <c r="U172" s="608"/>
      <c r="V172" s="704">
        <f>①ひな形!AC47</f>
        <v>0</v>
      </c>
      <c r="W172" s="625"/>
      <c r="X172" s="608"/>
      <c r="Y172" s="705" t="str">
        <f>①ひな形!AD47</f>
        <v>Nagi.k</v>
      </c>
      <c r="Z172" s="625"/>
      <c r="AA172" s="608"/>
      <c r="AB172" s="213"/>
      <c r="AC172" s="213"/>
      <c r="AD172" s="213"/>
      <c r="AE172" s="213"/>
      <c r="AF172" s="213"/>
      <c r="AG172" s="213"/>
      <c r="AH172" s="213"/>
      <c r="AI172" s="213"/>
      <c r="AJ172" s="213"/>
      <c r="AK172" s="213"/>
      <c r="AL172" s="213"/>
      <c r="AM172" s="213"/>
      <c r="AN172" s="213"/>
      <c r="AO172" s="213"/>
      <c r="AP172" s="213"/>
      <c r="AQ172" s="213"/>
    </row>
    <row r="173" spans="1:43" ht="15">
      <c r="A173" s="213"/>
      <c r="B173" s="697"/>
      <c r="C173" s="231" t="s">
        <v>262</v>
      </c>
      <c r="D173" s="704">
        <f>VLOOKUP(D172,①ひな形!$C$4:$E$15,3,FALSE)</f>
        <v>1969</v>
      </c>
      <c r="E173" s="625"/>
      <c r="F173" s="608"/>
      <c r="G173" s="704">
        <f>VLOOKUP(G172,①ひな形!$C$4:$E$15,3,FALSE)</f>
        <v>1634</v>
      </c>
      <c r="H173" s="625"/>
      <c r="I173" s="608"/>
      <c r="J173" s="704">
        <f>VLOOKUP(J172,①ひな形!$C$4:$E$15,3,FALSE)</f>
        <v>1634</v>
      </c>
      <c r="K173" s="625"/>
      <c r="L173" s="608"/>
      <c r="M173" s="704">
        <f>VLOOKUP(M172,①ひな形!$C$4:$E$15,3,FALSE)</f>
        <v>1969</v>
      </c>
      <c r="N173" s="625"/>
      <c r="O173" s="608"/>
      <c r="P173" s="704" t="e">
        <f>VLOOKUP(P172,①ひな形!$C$4:$E$15,3,FALSE)</f>
        <v>#N/A</v>
      </c>
      <c r="Q173" s="625"/>
      <c r="R173" s="608"/>
      <c r="S173" s="704" t="e">
        <f>VLOOKUP(S172,①ひな形!$C$4:$E$15,3,FALSE)</f>
        <v>#N/A</v>
      </c>
      <c r="T173" s="625"/>
      <c r="U173" s="608"/>
      <c r="V173" s="704" t="e">
        <f>VLOOKUP(V172,①ひな形!$C$4:$E$15,3,FALSE)</f>
        <v>#N/A</v>
      </c>
      <c r="W173" s="625"/>
      <c r="X173" s="608"/>
      <c r="Y173" s="704">
        <f>VLOOKUP(Y172,①ひな形!$C$4:$E$15,3,FALSE)</f>
        <v>2265</v>
      </c>
      <c r="Z173" s="625"/>
      <c r="AA173" s="608"/>
      <c r="AB173" s="213"/>
      <c r="AC173" s="213"/>
      <c r="AD173" s="213"/>
      <c r="AE173" s="213"/>
      <c r="AF173" s="213"/>
      <c r="AG173" s="213"/>
      <c r="AH173" s="213"/>
      <c r="AI173" s="213"/>
      <c r="AJ173" s="213"/>
      <c r="AK173" s="213"/>
      <c r="AL173" s="213"/>
      <c r="AM173" s="213"/>
      <c r="AN173" s="213"/>
      <c r="AO173" s="213"/>
      <c r="AP173" s="213"/>
      <c r="AQ173" s="213"/>
    </row>
    <row r="174" spans="1:43" ht="15">
      <c r="A174" s="213"/>
      <c r="B174" s="236"/>
      <c r="C174" s="236"/>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218"/>
      <c r="Z174" s="218"/>
      <c r="AA174" s="218"/>
      <c r="AB174" s="213"/>
      <c r="AC174" s="213"/>
      <c r="AD174" s="213"/>
      <c r="AE174" s="213"/>
      <c r="AF174" s="213"/>
      <c r="AG174" s="213"/>
      <c r="AH174" s="213"/>
      <c r="AI174" s="213"/>
      <c r="AJ174" s="213"/>
      <c r="AK174" s="213"/>
      <c r="AL174" s="213"/>
      <c r="AM174" s="213"/>
      <c r="AN174" s="213"/>
      <c r="AO174" s="213"/>
      <c r="AP174" s="213"/>
      <c r="AQ174" s="213"/>
    </row>
    <row r="175" spans="1:43" ht="15">
      <c r="A175" s="213"/>
      <c r="B175" s="214"/>
      <c r="C175" s="214"/>
      <c r="D175" s="215"/>
      <c r="E175" s="215"/>
      <c r="F175" s="215"/>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3"/>
      <c r="AC175" s="213"/>
      <c r="AD175" s="213"/>
      <c r="AE175" s="213"/>
      <c r="AF175" s="213"/>
      <c r="AG175" s="213"/>
      <c r="AH175" s="213"/>
      <c r="AI175" s="213"/>
      <c r="AJ175" s="213"/>
      <c r="AK175" s="213"/>
      <c r="AL175" s="213"/>
      <c r="AM175" s="213"/>
      <c r="AN175" s="213"/>
      <c r="AO175" s="213"/>
      <c r="AP175" s="213"/>
      <c r="AQ175" s="213"/>
    </row>
    <row r="176" spans="1:43" ht="15">
      <c r="A176" s="213"/>
      <c r="B176" s="219"/>
      <c r="C176" s="219"/>
      <c r="D176" s="702">
        <f>$D$2+24</f>
        <v>46078</v>
      </c>
      <c r="E176" s="625"/>
      <c r="F176" s="608"/>
      <c r="G176" s="702">
        <f>$D$2+25</f>
        <v>46079</v>
      </c>
      <c r="H176" s="625"/>
      <c r="I176" s="608"/>
      <c r="J176" s="702">
        <f>$D$2+26</f>
        <v>46080</v>
      </c>
      <c r="K176" s="625"/>
      <c r="L176" s="608"/>
      <c r="M176" s="702">
        <f>$D$2+27</f>
        <v>46081</v>
      </c>
      <c r="N176" s="625"/>
      <c r="O176" s="608"/>
      <c r="P176" s="218"/>
      <c r="Q176" s="218"/>
      <c r="R176" s="218"/>
      <c r="S176" s="218"/>
      <c r="T176" s="218"/>
      <c r="U176" s="218"/>
      <c r="V176" s="218"/>
      <c r="W176" s="218"/>
      <c r="X176" s="218"/>
      <c r="Y176" s="213"/>
      <c r="Z176" s="213"/>
      <c r="AA176" s="213"/>
      <c r="AB176" s="213"/>
      <c r="AC176" s="213"/>
      <c r="AD176" s="213"/>
      <c r="AE176" s="213"/>
      <c r="AF176" s="213"/>
      <c r="AG176" s="213"/>
      <c r="AH176" s="213"/>
      <c r="AI176" s="213"/>
      <c r="AJ176" s="213"/>
      <c r="AK176" s="213"/>
      <c r="AL176" s="213"/>
      <c r="AM176" s="213"/>
      <c r="AN176" s="213"/>
    </row>
    <row r="177" spans="1:40" ht="15">
      <c r="A177" s="213"/>
      <c r="B177" s="165"/>
      <c r="C177" s="165"/>
      <c r="D177" s="708" t="str">
        <f>TEXT(D176,"ddd")</f>
        <v>Wed</v>
      </c>
      <c r="E177" s="625"/>
      <c r="F177" s="608"/>
      <c r="G177" s="708" t="str">
        <f>TEXT(G176,"ddd")</f>
        <v>Thu</v>
      </c>
      <c r="H177" s="625"/>
      <c r="I177" s="608"/>
      <c r="J177" s="708" t="str">
        <f>TEXT(J176,"ddd")</f>
        <v>Fri</v>
      </c>
      <c r="K177" s="625"/>
      <c r="L177" s="608"/>
      <c r="M177" s="708" t="str">
        <f>TEXT(M176,"ddd")</f>
        <v>Sat</v>
      </c>
      <c r="N177" s="625"/>
      <c r="O177" s="608"/>
      <c r="P177" s="218"/>
      <c r="Q177" s="218"/>
      <c r="R177" s="218"/>
      <c r="S177" s="218"/>
      <c r="T177" s="218"/>
      <c r="U177" s="218"/>
      <c r="V177" s="218"/>
      <c r="W177" s="218"/>
      <c r="X177" s="218"/>
      <c r="Y177" s="213"/>
      <c r="Z177" s="213"/>
      <c r="AA177" s="213"/>
      <c r="AB177" s="213"/>
      <c r="AC177" s="213"/>
      <c r="AD177" s="213"/>
      <c r="AE177" s="213"/>
      <c r="AF177" s="213"/>
      <c r="AG177" s="213"/>
      <c r="AH177" s="213"/>
      <c r="AI177" s="213"/>
      <c r="AJ177" s="213"/>
      <c r="AK177" s="213"/>
      <c r="AL177" s="213"/>
      <c r="AM177" s="213"/>
      <c r="AN177" s="213"/>
    </row>
    <row r="178" spans="1:40" ht="16.2">
      <c r="A178" s="213"/>
      <c r="B178" s="695" t="s">
        <v>258</v>
      </c>
      <c r="C178" s="229" t="s">
        <v>259</v>
      </c>
      <c r="D178" s="222">
        <f>②PDF!B129</f>
        <v>1030</v>
      </c>
      <c r="E178" s="223" t="str">
        <f>②PDF!C129</f>
        <v>～</v>
      </c>
      <c r="F178" s="224">
        <f>②PDF!D129</f>
        <v>1130</v>
      </c>
      <c r="G178" s="222" t="str">
        <f>②PDF!E129</f>
        <v>close</v>
      </c>
      <c r="H178" s="226">
        <f>②PDF!F129</f>
        <v>0</v>
      </c>
      <c r="I178" s="225">
        <f>②PDF!G129</f>
        <v>0</v>
      </c>
      <c r="J178" s="222">
        <f>②PDF!H129</f>
        <v>1030</v>
      </c>
      <c r="K178" s="223" t="str">
        <f>②PDF!I129</f>
        <v>～</v>
      </c>
      <c r="L178" s="224">
        <f>②PDF!J129</f>
        <v>1130</v>
      </c>
      <c r="M178" s="222">
        <f>②PDF!K129</f>
        <v>1030</v>
      </c>
      <c r="N178" s="223" t="str">
        <f>②PDF!L129</f>
        <v>～</v>
      </c>
      <c r="O178" s="224">
        <f>②PDF!M129</f>
        <v>1130</v>
      </c>
      <c r="P178" s="218"/>
      <c r="Q178" s="218"/>
      <c r="R178" s="218"/>
      <c r="S178" s="218"/>
      <c r="T178" s="218"/>
      <c r="U178" s="218"/>
      <c r="V178" s="218"/>
      <c r="W178" s="218"/>
      <c r="X178" s="218"/>
      <c r="Y178" s="213"/>
      <c r="Z178" s="213"/>
      <c r="AA178" s="213"/>
      <c r="AB178" s="213"/>
      <c r="AC178" s="213"/>
      <c r="AD178" s="213"/>
      <c r="AE178" s="213"/>
      <c r="AF178" s="213"/>
      <c r="AG178" s="213"/>
      <c r="AH178" s="213"/>
      <c r="AI178" s="213"/>
      <c r="AJ178" s="213"/>
      <c r="AK178" s="213"/>
      <c r="AL178" s="213"/>
      <c r="AM178" s="213"/>
      <c r="AN178" s="213"/>
    </row>
    <row r="179" spans="1:40" ht="18.75" customHeight="1">
      <c r="A179" s="213"/>
      <c r="B179" s="696"/>
      <c r="C179" s="698" t="s">
        <v>260</v>
      </c>
      <c r="D179" s="692"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f>
        <v>Hip＆Leg🔰</v>
      </c>
      <c r="E179" s="646"/>
      <c r="F179" s="612"/>
      <c r="G179" s="692" t="e">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f>
        <v>#N/A</v>
      </c>
      <c r="H179" s="646"/>
      <c r="I179" s="612"/>
      <c r="J179" s="692" t="str">
        <f>IFERROR(VLOOKUP(①ひな形!AG30,①ひな形!$G$18:$I$26,2,FALSE),
IFERROR(VLOOKUP(①ひな形!AG30,①ひな形!$K$18:$M$26,2,FALSE),
IFERROR(VLOOKUP(①ひな形!AG30,①ひな形!$O$18:$Q$26,2,FALSE),
IFERROR(VLOOKUP(①ひな形!AG30,①ひな形!$S$18:$U$26,2,FALSE),
IFERROR(VLOOKUP(①ひな形!AG30,①ひな形!$W$18:$Y$26,2,FALSE),
IFERROR(VLOOKUP(①ひな形!AG30,①ひな形!$AA$18:$AC$26,2,FALSE),
VLOOKUP(①ひな形!AG30,①ひな形!$AE$18:$AG$25,2,FALSE)))))))</f>
        <v>Body Balance</v>
      </c>
      <c r="K179" s="646"/>
      <c r="L179" s="612"/>
      <c r="M179" s="692"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f>
        <v>Stretch＆Conditioning🔰</v>
      </c>
      <c r="N179" s="646"/>
      <c r="O179" s="612"/>
      <c r="P179" s="218"/>
      <c r="Q179" s="218"/>
      <c r="R179" s="218"/>
      <c r="S179" s="218"/>
      <c r="T179" s="218"/>
      <c r="U179" s="218"/>
      <c r="V179" s="218"/>
      <c r="W179" s="218"/>
      <c r="X179" s="218"/>
      <c r="Y179" s="213"/>
      <c r="Z179" s="213"/>
      <c r="AA179" s="213"/>
      <c r="AB179" s="213"/>
      <c r="AC179" s="213"/>
      <c r="AD179" s="213"/>
      <c r="AE179" s="213"/>
      <c r="AF179" s="213"/>
      <c r="AG179" s="213"/>
      <c r="AH179" s="213"/>
      <c r="AI179" s="213"/>
      <c r="AJ179" s="213"/>
      <c r="AK179" s="213"/>
      <c r="AL179" s="213"/>
      <c r="AM179" s="213"/>
      <c r="AN179" s="213"/>
    </row>
    <row r="180" spans="1:40" ht="18.75" customHeight="1">
      <c r="A180" s="213"/>
      <c r="B180" s="696"/>
      <c r="C180" s="696"/>
      <c r="D180" s="649"/>
      <c r="E180" s="650"/>
      <c r="F180" s="651"/>
      <c r="G180" s="649"/>
      <c r="H180" s="650"/>
      <c r="I180" s="651"/>
      <c r="J180" s="649"/>
      <c r="K180" s="650"/>
      <c r="L180" s="651"/>
      <c r="M180" s="649"/>
      <c r="N180" s="650"/>
      <c r="O180" s="651"/>
      <c r="P180" s="218"/>
      <c r="Q180" s="218"/>
      <c r="R180" s="218"/>
      <c r="S180" s="218"/>
      <c r="T180" s="218"/>
      <c r="U180" s="218"/>
      <c r="V180" s="218"/>
      <c r="W180" s="218"/>
      <c r="X180" s="218"/>
      <c r="Y180" s="213"/>
      <c r="Z180" s="213"/>
      <c r="AA180" s="213"/>
      <c r="AB180" s="213"/>
      <c r="AC180" s="213"/>
      <c r="AD180" s="213"/>
      <c r="AE180" s="213"/>
      <c r="AF180" s="213"/>
      <c r="AG180" s="213"/>
      <c r="AH180" s="213"/>
      <c r="AI180" s="213"/>
      <c r="AJ180" s="213"/>
      <c r="AK180" s="213"/>
      <c r="AL180" s="213"/>
      <c r="AM180" s="213"/>
      <c r="AN180" s="213"/>
    </row>
    <row r="181" spans="1:40" ht="15">
      <c r="A181" s="213"/>
      <c r="B181" s="696"/>
      <c r="C181" s="227" t="s">
        <v>220</v>
      </c>
      <c r="D181" s="691" t="str">
        <f>IFERROR(VLOOKUP(①ひな形!AE30,①ひな形!$G$18:$J$26,4,FALSE),
IFERROR(VLOOKUP(①ひな形!AE30,①ひな形!$K$18:$N$26,4,FALSE),
IFERROR(VLOOKUP(①ひな形!AE30,①ひな形!$O$18:$R$26,4,FALSE),
IFERROR(VLOOKUP(①ひな形!AE30,①ひな形!$S$18:$V$26,4,FALSE),
IFERROR(VLOOKUP(①ひな形!AE30,①ひな形!$W$18:$Z$26,4,FALSE),
IFERROR(VLOOKUP(①ひな形!AE30,①ひな形!$AA$18:$AD$26,4,FALSE),
VLOOKUP(①ひな形!AE30,①ひな形!$AE$18:$AH$25,4,FALSE)))))))</f>
        <v>P00007</v>
      </c>
      <c r="E181" s="625"/>
      <c r="F181" s="608"/>
      <c r="G181" s="691" t="e">
        <f>IFERROR(VLOOKUP(①ひな形!AF30,①ひな形!$G$18:$J$26,4,FALSE),
IFERROR(VLOOKUP(①ひな形!AF30,①ひな形!$K$18:$N$26,4,FALSE),
IFERROR(VLOOKUP(①ひな形!AF30,①ひな形!$O$18:$R$26,4,FALSE),
IFERROR(VLOOKUP(①ひな形!AF30,①ひな形!$S$18:$V$26,4,FALSE),
IFERROR(VLOOKUP(①ひな形!AF30,①ひな形!$W$18:$Z$26,4,FALSE),
IFERROR(VLOOKUP(①ひな形!AF30,①ひな形!$AA$18:$AD$26,4,FALSE),
VLOOKUP(①ひな形!AF30,①ひな形!$AE$18:$AH$25,4,FALSE)))))))</f>
        <v>#N/A</v>
      </c>
      <c r="H181" s="625"/>
      <c r="I181" s="608"/>
      <c r="J181" s="691" t="str">
        <f>IFERROR(VLOOKUP(①ひな形!AG30,①ひな形!$G$18:$J$26,4,FALSE),
IFERROR(VLOOKUP(①ひな形!AG30,①ひな形!$K$18:$N$26,4,FALSE),
IFERROR(VLOOKUP(①ひな形!AG30,①ひな形!$O$18:$R$26,4,FALSE),
IFERROR(VLOOKUP(①ひな形!AG30,①ひな形!$S$18:$V$26,4,FALSE),
IFERROR(VLOOKUP(①ひな形!AG30,①ひな形!$W$18:$Z$26,4,FALSE),
IFERROR(VLOOKUP(①ひな形!AG30,①ひな形!$AA$18:$AD$26,4,FALSE),
VLOOKUP(①ひな形!AG30,①ひな形!$AE$18:$AH$25,4,FALSE)))))))</f>
        <v>P00024</v>
      </c>
      <c r="K181" s="625"/>
      <c r="L181" s="608"/>
      <c r="M181" s="691" t="str">
        <f>IFERROR(VLOOKUP(①ひな形!AH30,①ひな形!$G$18:$J$26,4,FALSE),
IFERROR(VLOOKUP(①ひな形!AH30,①ひな形!$K$18:$N$26,4,FALSE),
IFERROR(VLOOKUP(①ひな形!AH30,①ひな形!$O$18:$R$26,4,FALSE),
IFERROR(VLOOKUP(①ひな形!AH30,①ひな形!$S$18:$V$26,4,FALSE),
IFERROR(VLOOKUP(①ひな形!AH30,①ひな形!$W$18:$Z$26,4,FALSE),
IFERROR(VLOOKUP(①ひな形!AH30,①ひな形!$AA$18:$AD$26,4,FALSE),
VLOOKUP(①ひな形!AH30,①ひな形!$AE$18:$AH$25,4,FALSE)))))))</f>
        <v>P00011</v>
      </c>
      <c r="N181" s="625"/>
      <c r="O181" s="608"/>
      <c r="P181" s="218"/>
      <c r="Q181" s="218"/>
      <c r="R181" s="218"/>
      <c r="S181" s="218"/>
      <c r="T181" s="218"/>
      <c r="U181" s="218"/>
      <c r="V181" s="218"/>
      <c r="W181" s="218"/>
      <c r="X181" s="218"/>
      <c r="Y181" s="213"/>
      <c r="Z181" s="213"/>
      <c r="AA181" s="213"/>
      <c r="AB181" s="213"/>
      <c r="AC181" s="213"/>
      <c r="AD181" s="213"/>
      <c r="AE181" s="213"/>
      <c r="AF181" s="213"/>
      <c r="AG181" s="213"/>
      <c r="AH181" s="213"/>
      <c r="AI181" s="213"/>
      <c r="AJ181" s="213"/>
      <c r="AK181" s="213"/>
      <c r="AL181" s="213"/>
      <c r="AM181" s="213"/>
      <c r="AN181" s="213"/>
    </row>
    <row r="182" spans="1:40" ht="15">
      <c r="A182" s="213"/>
      <c r="B182" s="696"/>
      <c r="C182" s="228" t="s">
        <v>261</v>
      </c>
      <c r="D182" s="691" t="str">
        <f>①ひな形!AE31</f>
        <v>rena.H</v>
      </c>
      <c r="E182" s="625"/>
      <c r="F182" s="608"/>
      <c r="G182" s="691">
        <f>①ひな形!AF31</f>
        <v>0</v>
      </c>
      <c r="H182" s="625"/>
      <c r="I182" s="608"/>
      <c r="J182" s="691" t="str">
        <f>①ひな形!AG31</f>
        <v>rena.H</v>
      </c>
      <c r="K182" s="625"/>
      <c r="L182" s="608"/>
      <c r="M182" s="693" t="str">
        <f>①ひな形!AH31</f>
        <v>misaki.h</v>
      </c>
      <c r="N182" s="625"/>
      <c r="O182" s="608"/>
      <c r="P182" s="218"/>
      <c r="Q182" s="218"/>
      <c r="R182" s="218"/>
      <c r="S182" s="218"/>
      <c r="T182" s="218"/>
      <c r="U182" s="218"/>
      <c r="V182" s="218"/>
      <c r="W182" s="218"/>
      <c r="X182" s="218"/>
      <c r="Y182" s="213"/>
      <c r="Z182" s="213"/>
      <c r="AA182" s="213"/>
      <c r="AB182" s="213"/>
      <c r="AC182" s="213"/>
      <c r="AD182" s="213"/>
      <c r="AE182" s="213"/>
      <c r="AF182" s="213"/>
      <c r="AG182" s="213"/>
      <c r="AH182" s="213"/>
      <c r="AI182" s="213"/>
      <c r="AJ182" s="213"/>
      <c r="AK182" s="213"/>
      <c r="AL182" s="213"/>
      <c r="AM182" s="213"/>
      <c r="AN182" s="213"/>
    </row>
    <row r="183" spans="1:40" ht="15">
      <c r="A183" s="213"/>
      <c r="B183" s="697"/>
      <c r="C183" s="227" t="s">
        <v>262</v>
      </c>
      <c r="D183" s="691">
        <f>VLOOKUP(D182,①ひな形!$C$4:$E$15,3,FALSE)</f>
        <v>1969</v>
      </c>
      <c r="E183" s="625"/>
      <c r="F183" s="608"/>
      <c r="G183" s="691" t="e">
        <f>VLOOKUP(G182,①ひな形!$C$4:$E$15,3,FALSE)</f>
        <v>#N/A</v>
      </c>
      <c r="H183" s="625"/>
      <c r="I183" s="608"/>
      <c r="J183" s="691">
        <f>VLOOKUP(J182,①ひな形!$C$4:$E$15,3,FALSE)</f>
        <v>1969</v>
      </c>
      <c r="K183" s="625"/>
      <c r="L183" s="608"/>
      <c r="M183" s="691">
        <f>VLOOKUP(M182,①ひな形!$C$4:$E$15,3,FALSE)</f>
        <v>1634</v>
      </c>
      <c r="N183" s="625"/>
      <c r="O183" s="608"/>
      <c r="P183" s="218"/>
      <c r="Q183" s="218"/>
      <c r="R183" s="218"/>
      <c r="S183" s="218"/>
      <c r="T183" s="218"/>
      <c r="U183" s="218"/>
      <c r="V183" s="218"/>
      <c r="W183" s="218"/>
      <c r="X183" s="218"/>
      <c r="Y183" s="213"/>
      <c r="Z183" s="213"/>
      <c r="AA183" s="213"/>
      <c r="AB183" s="213"/>
      <c r="AC183" s="213"/>
      <c r="AD183" s="213"/>
      <c r="AE183" s="213"/>
      <c r="AF183" s="213"/>
      <c r="AG183" s="213"/>
      <c r="AH183" s="213"/>
      <c r="AI183" s="213"/>
      <c r="AJ183" s="213"/>
      <c r="AK183" s="213"/>
      <c r="AL183" s="213"/>
      <c r="AM183" s="213"/>
      <c r="AN183" s="213"/>
    </row>
    <row r="184" spans="1:40" ht="16.2">
      <c r="A184" s="213"/>
      <c r="B184" s="699" t="s">
        <v>263</v>
      </c>
      <c r="C184" s="229" t="s">
        <v>259</v>
      </c>
      <c r="D184" s="222">
        <f>②PDF!B133</f>
        <v>1230</v>
      </c>
      <c r="E184" s="223" t="str">
        <f>②PDF!C133</f>
        <v>～</v>
      </c>
      <c r="F184" s="224">
        <f>②PDF!D133</f>
        <v>1330</v>
      </c>
      <c r="G184" s="230">
        <f>②PDF!E133</f>
        <v>0</v>
      </c>
      <c r="H184" s="226">
        <f>②PDF!F133</f>
        <v>0</v>
      </c>
      <c r="I184" s="225">
        <f>②PDF!G133</f>
        <v>0</v>
      </c>
      <c r="J184" s="222">
        <f>②PDF!H133</f>
        <v>1200</v>
      </c>
      <c r="K184" s="223" t="str">
        <f>②PDF!I133</f>
        <v>～</v>
      </c>
      <c r="L184" s="224">
        <f>②PDF!J133</f>
        <v>1300</v>
      </c>
      <c r="M184" s="222">
        <f>②PDF!K133</f>
        <v>1200</v>
      </c>
      <c r="N184" s="223" t="str">
        <f>②PDF!L133</f>
        <v>～</v>
      </c>
      <c r="O184" s="224">
        <f>②PDF!M133</f>
        <v>1300</v>
      </c>
      <c r="P184" s="218"/>
      <c r="Q184" s="218"/>
      <c r="R184" s="218"/>
      <c r="S184" s="218"/>
      <c r="T184" s="218"/>
      <c r="U184" s="218"/>
      <c r="V184" s="218"/>
      <c r="W184" s="218"/>
      <c r="X184" s="218"/>
      <c r="Y184" s="213"/>
      <c r="Z184" s="213"/>
      <c r="AA184" s="213"/>
      <c r="AB184" s="213"/>
      <c r="AC184" s="213"/>
      <c r="AD184" s="213"/>
      <c r="AE184" s="213"/>
      <c r="AF184" s="213"/>
      <c r="AG184" s="213"/>
      <c r="AH184" s="213"/>
      <c r="AI184" s="213"/>
      <c r="AJ184" s="213"/>
      <c r="AK184" s="213"/>
      <c r="AL184" s="213"/>
      <c r="AM184" s="213"/>
      <c r="AN184" s="213"/>
    </row>
    <row r="185" spans="1:40" ht="18.75" customHeight="1">
      <c r="A185" s="213"/>
      <c r="B185" s="647"/>
      <c r="C185" s="698" t="s">
        <v>260</v>
      </c>
      <c r="D185" s="692"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f>
        <v>jump to burn</v>
      </c>
      <c r="E185" s="646"/>
      <c r="F185" s="612"/>
      <c r="G185" s="692" t="e">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f>
        <v>#N/A</v>
      </c>
      <c r="H185" s="646"/>
      <c r="I185" s="612"/>
      <c r="J185" s="692" t="str">
        <f>IFERROR(VLOOKUP(①ひな形!AG32,①ひな形!$G$18:$I$26,2,FALSE),
IFERROR(VLOOKUP(①ひな形!AG32,①ひな形!$K$18:$M$26,2,FALSE),
IFERROR(VLOOKUP(①ひな形!AG32,①ひな形!$O$18:$Q$26,2,FALSE),
IFERROR(VLOOKUP(①ひな形!AG32,①ひな形!$S$18:$U$26,2,FALSE),
IFERROR(VLOOKUP(①ひな形!AG32,①ひな形!$W$18:$Y$26,2,FALSE),
IFERROR(VLOOKUP(①ひな形!AG32,①ひな形!$AA$18:$AC$26,2,FALSE),
VLOOKUP(①ひな形!AG32,①ひな形!$AE$18:$AG$25,2,FALSE)))))))</f>
        <v>Back＆Arm🔰</v>
      </c>
      <c r="K185" s="646"/>
      <c r="L185" s="612"/>
      <c r="M185" s="692"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f>
        <v>Basic🔰</v>
      </c>
      <c r="N185" s="646"/>
      <c r="O185" s="612"/>
      <c r="P185" s="218"/>
      <c r="Q185" s="218"/>
      <c r="R185" s="218"/>
      <c r="S185" s="218"/>
      <c r="T185" s="218"/>
      <c r="U185" s="218"/>
      <c r="V185" s="218"/>
      <c r="W185" s="218"/>
      <c r="X185" s="218"/>
      <c r="Y185" s="213"/>
      <c r="Z185" s="213"/>
      <c r="AA185" s="213"/>
      <c r="AB185" s="213"/>
      <c r="AC185" s="213"/>
      <c r="AD185" s="213"/>
      <c r="AE185" s="213"/>
      <c r="AF185" s="213"/>
      <c r="AG185" s="213"/>
      <c r="AH185" s="213"/>
      <c r="AI185" s="213"/>
      <c r="AJ185" s="213"/>
      <c r="AK185" s="213"/>
      <c r="AL185" s="213"/>
      <c r="AM185" s="213"/>
      <c r="AN185" s="213"/>
    </row>
    <row r="186" spans="1:40" ht="18.75" customHeight="1">
      <c r="A186" s="213"/>
      <c r="B186" s="647"/>
      <c r="C186" s="696"/>
      <c r="D186" s="649"/>
      <c r="E186" s="650"/>
      <c r="F186" s="651"/>
      <c r="G186" s="649"/>
      <c r="H186" s="650"/>
      <c r="I186" s="651"/>
      <c r="J186" s="649"/>
      <c r="K186" s="650"/>
      <c r="L186" s="651"/>
      <c r="M186" s="649"/>
      <c r="N186" s="650"/>
      <c r="O186" s="651"/>
      <c r="P186" s="218"/>
      <c r="Q186" s="218"/>
      <c r="R186" s="218"/>
      <c r="S186" s="218"/>
      <c r="T186" s="218"/>
      <c r="U186" s="218"/>
      <c r="V186" s="218"/>
      <c r="W186" s="218"/>
      <c r="X186" s="218"/>
      <c r="Y186" s="213"/>
      <c r="Z186" s="213"/>
      <c r="AA186" s="213"/>
      <c r="AB186" s="213"/>
      <c r="AC186" s="213"/>
      <c r="AD186" s="213"/>
      <c r="AE186" s="213"/>
      <c r="AF186" s="213"/>
      <c r="AG186" s="213"/>
      <c r="AH186" s="213"/>
      <c r="AI186" s="213"/>
      <c r="AJ186" s="213"/>
      <c r="AK186" s="213"/>
      <c r="AL186" s="213"/>
      <c r="AM186" s="213"/>
      <c r="AN186" s="213"/>
    </row>
    <row r="187" spans="1:40" ht="15">
      <c r="A187" s="213"/>
      <c r="B187" s="647"/>
      <c r="C187" s="227" t="s">
        <v>220</v>
      </c>
      <c r="D187" s="691" t="str">
        <f>IFERROR(VLOOKUP(①ひな形!AE32,①ひな形!$G$18:$J$26,4,FALSE),
IFERROR(VLOOKUP(①ひな形!AE32,①ひな形!$K$18:$N$26,4,FALSE),
IFERROR(VLOOKUP(①ひな形!AE32,①ひな形!$O$18:$R$26,4,FALSE),
IFERROR(VLOOKUP(①ひな形!AE32,①ひな形!$S$18:$V$26,4,FALSE),
IFERROR(VLOOKUP(①ひな形!AE32,①ひな形!$W$18:$Z$26,4,FALSE),
IFERROR(VLOOKUP(①ひな形!AE32,①ひな形!$AA$18:$AD$26,4,FALSE),
VLOOKUP(①ひな形!AE32,①ひな形!$AE$18:$AH$25,4,FALSE)))))))</f>
        <v>P00022</v>
      </c>
      <c r="E187" s="625"/>
      <c r="F187" s="608"/>
      <c r="G187" s="691" t="e">
        <f>IFERROR(VLOOKUP(①ひな形!AF32,①ひな形!$G$18:$J$26,4,FALSE),
IFERROR(VLOOKUP(①ひな形!AF32,①ひな形!$K$18:$N$26,4,FALSE),
IFERROR(VLOOKUP(①ひな形!AF32,①ひな形!$O$18:$R$26,4,FALSE),
IFERROR(VLOOKUP(①ひな形!AF32,①ひな形!$S$18:$V$26,4,FALSE),
IFERROR(VLOOKUP(①ひな形!AF32,①ひな形!$W$18:$Z$26,4,FALSE),
IFERROR(VLOOKUP(①ひな形!AF32,①ひな形!$AA$18:$AD$26,4,FALSE),
VLOOKUP(①ひな形!AF32,①ひな形!$AE$18:$AH$25,4,FALSE)))))))</f>
        <v>#N/A</v>
      </c>
      <c r="H187" s="625"/>
      <c r="I187" s="608"/>
      <c r="J187" s="691" t="str">
        <f>IFERROR(VLOOKUP(①ひな形!AG32,①ひな形!$G$18:$J$26,4,FALSE),
IFERROR(VLOOKUP(①ひな形!AG32,①ひな形!$K$18:$N$26,4,FALSE),
IFERROR(VLOOKUP(①ひな形!AG32,①ひな形!$O$18:$R$26,4,FALSE),
IFERROR(VLOOKUP(①ひな形!AG32,①ひな形!$S$18:$V$26,4,FALSE),
IFERROR(VLOOKUP(①ひな形!AG32,①ひな形!$W$18:$Z$26,4,FALSE),
IFERROR(VLOOKUP(①ひな形!AG32,①ひな形!$AA$18:$AD$26,4,FALSE),
VLOOKUP(①ひな形!AG32,①ひな形!$AE$18:$AH$25,4,FALSE)))))))</f>
        <v>P00009</v>
      </c>
      <c r="K187" s="625"/>
      <c r="L187" s="608"/>
      <c r="M187" s="691" t="str">
        <f>IFERROR(VLOOKUP(①ひな形!AH32,①ひな形!$G$18:$J$26,4,FALSE),
IFERROR(VLOOKUP(①ひな形!AH32,①ひな形!$K$18:$N$26,4,FALSE),
IFERROR(VLOOKUP(①ひな形!AH32,①ひな形!$O$18:$R$26,4,FALSE),
IFERROR(VLOOKUP(①ひな形!AH32,①ひな形!$S$18:$V$26,4,FALSE),
IFERROR(VLOOKUP(①ひな形!AH32,①ひな形!$W$18:$Z$26,4,FALSE),
IFERROR(VLOOKUP(①ひな形!AH32,①ひな形!$AA$18:$AD$26,4,FALSE),
VLOOKUP(①ひな形!AH32,①ひな形!$AE$18:$AH$25,4,FALSE)))))))</f>
        <v>P00001</v>
      </c>
      <c r="N187" s="625"/>
      <c r="O187" s="608"/>
      <c r="P187" s="218"/>
      <c r="Q187" s="218"/>
      <c r="R187" s="218"/>
      <c r="S187" s="218"/>
      <c r="T187" s="218"/>
      <c r="U187" s="218"/>
      <c r="V187" s="218"/>
      <c r="W187" s="218"/>
      <c r="X187" s="218"/>
      <c r="Y187" s="213"/>
      <c r="Z187" s="213"/>
      <c r="AA187" s="213"/>
      <c r="AB187" s="213"/>
      <c r="AC187" s="213"/>
      <c r="AD187" s="213"/>
      <c r="AE187" s="213"/>
      <c r="AF187" s="213"/>
      <c r="AG187" s="213"/>
      <c r="AH187" s="213"/>
      <c r="AI187" s="213"/>
      <c r="AJ187" s="213"/>
      <c r="AK187" s="213"/>
      <c r="AL187" s="213"/>
      <c r="AM187" s="213"/>
      <c r="AN187" s="213"/>
    </row>
    <row r="188" spans="1:40" ht="15">
      <c r="A188" s="213"/>
      <c r="B188" s="647"/>
      <c r="C188" s="228" t="s">
        <v>261</v>
      </c>
      <c r="D188" s="693" t="str">
        <f>①ひな形!AE33</f>
        <v>misaki.h</v>
      </c>
      <c r="E188" s="625"/>
      <c r="F188" s="608"/>
      <c r="G188" s="691">
        <f>①ひな形!AF33</f>
        <v>0</v>
      </c>
      <c r="H188" s="625"/>
      <c r="I188" s="608"/>
      <c r="J188" s="693" t="str">
        <f>①ひな形!AG33</f>
        <v>misaki.h</v>
      </c>
      <c r="K188" s="625"/>
      <c r="L188" s="608"/>
      <c r="M188" s="693" t="str">
        <f>①ひな形!AH33</f>
        <v>misaki.h</v>
      </c>
      <c r="N188" s="625"/>
      <c r="O188" s="608"/>
      <c r="P188" s="218"/>
      <c r="Q188" s="218"/>
      <c r="R188" s="218"/>
      <c r="S188" s="218"/>
      <c r="T188" s="218"/>
      <c r="U188" s="218"/>
      <c r="V188" s="218"/>
      <c r="W188" s="218"/>
      <c r="X188" s="218"/>
      <c r="Y188" s="213"/>
      <c r="Z188" s="213"/>
      <c r="AA188" s="213"/>
      <c r="AB188" s="213"/>
      <c r="AC188" s="213"/>
      <c r="AD188" s="213"/>
      <c r="AE188" s="213"/>
      <c r="AF188" s="213"/>
      <c r="AG188" s="213"/>
      <c r="AH188" s="213"/>
      <c r="AI188" s="213"/>
      <c r="AJ188" s="213"/>
      <c r="AK188" s="213"/>
      <c r="AL188" s="213"/>
      <c r="AM188" s="213"/>
      <c r="AN188" s="213"/>
    </row>
    <row r="189" spans="1:40" ht="15">
      <c r="A189" s="213"/>
      <c r="B189" s="649"/>
      <c r="C189" s="231" t="s">
        <v>262</v>
      </c>
      <c r="D189" s="691">
        <f>VLOOKUP(D188,①ひな形!$C$4:$E$15,3,FALSE)</f>
        <v>1634</v>
      </c>
      <c r="E189" s="625"/>
      <c r="F189" s="608"/>
      <c r="G189" s="691" t="e">
        <f>VLOOKUP(G188,①ひな形!$C$4:$E$15,3,FALSE)</f>
        <v>#N/A</v>
      </c>
      <c r="H189" s="625"/>
      <c r="I189" s="608"/>
      <c r="J189" s="691">
        <f>VLOOKUP(J188,①ひな形!$C$4:$E$15,3,FALSE)</f>
        <v>1634</v>
      </c>
      <c r="K189" s="625"/>
      <c r="L189" s="608"/>
      <c r="M189" s="691">
        <f>VLOOKUP(M188,①ひな形!$C$4:$E$15,3,FALSE)</f>
        <v>1634</v>
      </c>
      <c r="N189" s="625"/>
      <c r="O189" s="608"/>
      <c r="P189" s="218"/>
      <c r="Q189" s="218"/>
      <c r="R189" s="218"/>
      <c r="S189" s="218"/>
      <c r="T189" s="218"/>
      <c r="U189" s="218"/>
      <c r="V189" s="218"/>
      <c r="W189" s="218"/>
      <c r="X189" s="218"/>
      <c r="Y189" s="213"/>
      <c r="Z189" s="213"/>
      <c r="AA189" s="213"/>
      <c r="AB189" s="213"/>
      <c r="AC189" s="213"/>
      <c r="AD189" s="213"/>
      <c r="AE189" s="213"/>
      <c r="AF189" s="213"/>
      <c r="AG189" s="213"/>
      <c r="AH189" s="213"/>
      <c r="AI189" s="213"/>
      <c r="AJ189" s="213"/>
      <c r="AK189" s="213"/>
      <c r="AL189" s="213"/>
      <c r="AM189" s="213"/>
      <c r="AN189" s="213"/>
    </row>
    <row r="190" spans="1:40" ht="16.2">
      <c r="A190" s="213"/>
      <c r="B190" s="695" t="s">
        <v>264</v>
      </c>
      <c r="C190" s="229" t="s">
        <v>259</v>
      </c>
      <c r="D190" s="222" t="str">
        <f>②PDF!B137</f>
        <v>close</v>
      </c>
      <c r="E190" s="226">
        <f>②PDF!C137</f>
        <v>0</v>
      </c>
      <c r="F190" s="225">
        <f>②PDF!D137</f>
        <v>0</v>
      </c>
      <c r="G190" s="230">
        <f>②PDF!E137</f>
        <v>0</v>
      </c>
      <c r="H190" s="226">
        <f>②PDF!F137</f>
        <v>0</v>
      </c>
      <c r="I190" s="225">
        <f>②PDF!G137</f>
        <v>0</v>
      </c>
      <c r="J190" s="222">
        <f>②PDF!H137</f>
        <v>1330</v>
      </c>
      <c r="K190" s="223" t="str">
        <f>②PDF!I137</f>
        <v>～</v>
      </c>
      <c r="L190" s="224">
        <f>②PDF!J137</f>
        <v>1430</v>
      </c>
      <c r="M190" s="222">
        <f>②PDF!K137</f>
        <v>1330</v>
      </c>
      <c r="N190" s="223" t="str">
        <f>②PDF!L137</f>
        <v>～</v>
      </c>
      <c r="O190" s="224">
        <f>②PDF!M137</f>
        <v>1430</v>
      </c>
      <c r="P190" s="218"/>
      <c r="Q190" s="218"/>
      <c r="R190" s="218"/>
      <c r="S190" s="218"/>
      <c r="T190" s="218"/>
      <c r="U190" s="218"/>
      <c r="V190" s="218"/>
      <c r="W190" s="218"/>
      <c r="X190" s="218"/>
      <c r="Y190" s="213"/>
      <c r="Z190" s="213"/>
      <c r="AA190" s="213"/>
      <c r="AB190" s="213"/>
      <c r="AC190" s="213"/>
      <c r="AD190" s="213"/>
      <c r="AE190" s="213"/>
      <c r="AF190" s="213"/>
      <c r="AG190" s="213"/>
      <c r="AH190" s="213"/>
      <c r="AI190" s="213"/>
      <c r="AJ190" s="213"/>
      <c r="AK190" s="213"/>
      <c r="AL190" s="213"/>
      <c r="AM190" s="213"/>
      <c r="AN190" s="213"/>
    </row>
    <row r="191" spans="1:40" ht="18.75" customHeight="1">
      <c r="A191" s="213"/>
      <c r="B191" s="696"/>
      <c r="C191" s="698" t="s">
        <v>260</v>
      </c>
      <c r="D191" s="692" t="e">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f>
        <v>#N/A</v>
      </c>
      <c r="E191" s="646"/>
      <c r="F191" s="612"/>
      <c r="G191" s="692" t="e">
        <f>IFERROR(VLOOKUP(①ひな形!AF34,①ひな形!$G$18:$I$26,2,FALSE),
IFERROR(VLOOKUP(①ひな形!AF34,①ひな形!$K$18:$M$26,2,FALSE),
IFERROR(VLOOKUP(①ひな形!AF34,①ひな形!$O$18:$Q$26,2,FALSE),
IFERROR(VLOOKUP(①ひな形!AF34,①ひな形!$S$18:$U$26,2,FALSE),
IFERROR(VLOOKUP(①ひな形!AF34,①ひな形!$W$18:$Y$26,2,FALSE),
IFERROR(VLOOKUP(①ひな形!AF34,①ひな形!$AA$18:$AC$26,2,FALSE),
VLOOKUP(①ひな形!AF34,①ひな形!$AE$18:$AG$25,2,FALSE)))))))</f>
        <v>#N/A</v>
      </c>
      <c r="H191" s="646"/>
      <c r="I191" s="612"/>
      <c r="J191" s="692" t="str">
        <f>IFERROR(VLOOKUP(①ひな形!AG34,①ひな形!$G$18:$I$26,2,FALSE),
IFERROR(VLOOKUP(①ひな形!AG34,①ひな形!$K$18:$M$26,2,FALSE),
IFERROR(VLOOKUP(①ひな形!AG34,①ひな形!$O$18:$Q$26,2,FALSE),
IFERROR(VLOOKUP(①ひな形!AG34,①ひな形!$S$18:$U$26,2,FALSE),
IFERROR(VLOOKUP(①ひな形!AG34,①ひな形!$W$18:$Y$26,2,FALSE),
IFERROR(VLOOKUP(①ひな形!AG34,①ひな形!$AA$18:$AC$26,2,FALSE),
VLOOKUP(①ひな形!AG34,①ひな形!$AE$18:$AG$25,2,FALSE)))))))</f>
        <v>Basic🔰</v>
      </c>
      <c r="K191" s="646"/>
      <c r="L191" s="612"/>
      <c r="M191" s="692"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f>
        <v>Back＆Arm🔰</v>
      </c>
      <c r="N191" s="646"/>
      <c r="O191" s="612"/>
      <c r="P191" s="218"/>
      <c r="Q191" s="218"/>
      <c r="R191" s="218"/>
      <c r="S191" s="218"/>
      <c r="T191" s="218"/>
      <c r="U191" s="218"/>
      <c r="V191" s="218"/>
      <c r="W191" s="218"/>
      <c r="X191" s="218"/>
      <c r="Y191" s="213"/>
      <c r="Z191" s="213"/>
      <c r="AA191" s="213"/>
      <c r="AB191" s="213"/>
      <c r="AC191" s="213"/>
      <c r="AD191" s="213"/>
      <c r="AE191" s="213"/>
      <c r="AF191" s="213"/>
      <c r="AG191" s="213"/>
      <c r="AH191" s="213"/>
      <c r="AI191" s="213"/>
      <c r="AJ191" s="213"/>
      <c r="AK191" s="213"/>
      <c r="AL191" s="213"/>
      <c r="AM191" s="213"/>
      <c r="AN191" s="213"/>
    </row>
    <row r="192" spans="1:40" ht="18.75" customHeight="1">
      <c r="A192" s="213"/>
      <c r="B192" s="696"/>
      <c r="C192" s="696"/>
      <c r="D192" s="649"/>
      <c r="E192" s="650"/>
      <c r="F192" s="651"/>
      <c r="G192" s="649"/>
      <c r="H192" s="650"/>
      <c r="I192" s="651"/>
      <c r="J192" s="649"/>
      <c r="K192" s="650"/>
      <c r="L192" s="651"/>
      <c r="M192" s="649"/>
      <c r="N192" s="650"/>
      <c r="O192" s="651"/>
      <c r="P192" s="218"/>
      <c r="Q192" s="218"/>
      <c r="R192" s="218"/>
      <c r="S192" s="218"/>
      <c r="T192" s="218"/>
      <c r="U192" s="218"/>
      <c r="V192" s="218"/>
      <c r="W192" s="218"/>
      <c r="X192" s="218"/>
      <c r="Y192" s="213"/>
      <c r="Z192" s="213"/>
      <c r="AA192" s="213"/>
      <c r="AB192" s="213"/>
      <c r="AC192" s="213"/>
      <c r="AD192" s="213"/>
      <c r="AE192" s="213"/>
      <c r="AF192" s="213"/>
      <c r="AG192" s="213"/>
      <c r="AH192" s="213"/>
      <c r="AI192" s="213"/>
      <c r="AJ192" s="213"/>
      <c r="AK192" s="213"/>
      <c r="AL192" s="213"/>
      <c r="AM192" s="213"/>
      <c r="AN192" s="213"/>
    </row>
    <row r="193" spans="1:40" ht="15">
      <c r="A193" s="213"/>
      <c r="B193" s="696"/>
      <c r="C193" s="227" t="s">
        <v>220</v>
      </c>
      <c r="D193" s="691" t="e">
        <f>IFERROR(VLOOKUP(①ひな形!AE34,①ひな形!$G$18:$J$26,4,FALSE),
IFERROR(VLOOKUP(①ひな形!AE34,①ひな形!$K$18:$N$26,4,FALSE),
IFERROR(VLOOKUP(①ひな形!AE34,①ひな形!$O$18:$R$26,4,FALSE),
IFERROR(VLOOKUP(①ひな形!AE34,①ひな形!$S$18:$V$26,4,FALSE),
IFERROR(VLOOKUP(①ひな形!AE34,①ひな形!$W$18:$Z$26,4,FALSE),
IFERROR(VLOOKUP(①ひな形!AE34,①ひな形!$AA$18:$AD$26,4,FALSE),
VLOOKUP(①ひな形!AE34,①ひな形!$AE$18:$AH$25,4,FALSE)))))))</f>
        <v>#N/A</v>
      </c>
      <c r="E193" s="625"/>
      <c r="F193" s="608"/>
      <c r="G193" s="691" t="e">
        <f>IFERROR(VLOOKUP(①ひな形!AF34,①ひな形!$G$18:$J$26,4,FALSE),
IFERROR(VLOOKUP(①ひな形!AF34,①ひな形!$K$18:$N$26,4,FALSE),
IFERROR(VLOOKUP(①ひな形!AF34,①ひな形!$O$18:$R$26,4,FALSE),
IFERROR(VLOOKUP(①ひな形!AF34,①ひな形!$S$18:$V$26,4,FALSE),
IFERROR(VLOOKUP(①ひな形!AF34,①ひな形!$W$18:$Z$26,4,FALSE),
IFERROR(VLOOKUP(①ひな形!AF34,①ひな形!$AA$18:$AD$26,4,FALSE),
VLOOKUP(①ひな形!AF34,①ひな形!$AE$18:$AH$25,4,FALSE)))))))</f>
        <v>#N/A</v>
      </c>
      <c r="H193" s="625"/>
      <c r="I193" s="608"/>
      <c r="J193" s="691" t="str">
        <f>IFERROR(VLOOKUP(①ひな形!AG34,①ひな形!$G$18:$J$26,4,FALSE),
IFERROR(VLOOKUP(①ひな形!AG34,①ひな形!$K$18:$N$26,4,FALSE),
IFERROR(VLOOKUP(①ひな形!AG34,①ひな形!$O$18:$R$26,4,FALSE),
IFERROR(VLOOKUP(①ひな形!AG34,①ひな形!$S$18:$V$26,4,FALSE),
IFERROR(VLOOKUP(①ひな形!AG34,①ひな形!$W$18:$Z$26,4,FALSE),
IFERROR(VLOOKUP(①ひな形!AG34,①ひな形!$AA$18:$AD$26,4,FALSE),
VLOOKUP(①ひな形!AG34,①ひな形!$AE$18:$AH$25,4,FALSE)))))))</f>
        <v>P00002</v>
      </c>
      <c r="K193" s="625"/>
      <c r="L193" s="608"/>
      <c r="M193" s="691" t="str">
        <f>IFERROR(VLOOKUP(①ひな形!AH34,①ひな形!$G$18:$J$26,4,FALSE),
IFERROR(VLOOKUP(①ひな形!AH34,①ひな形!$K$18:$N$26,4,FALSE),
IFERROR(VLOOKUP(①ひな形!AH34,①ひな形!$O$18:$R$26,4,FALSE),
IFERROR(VLOOKUP(①ひな形!AH34,①ひな形!$S$18:$V$26,4,FALSE),
IFERROR(VLOOKUP(①ひな形!AH34,①ひな形!$W$18:$Z$26,4,FALSE),
IFERROR(VLOOKUP(①ひな形!AH34,①ひな形!$AA$18:$AD$26,4,FALSE),
VLOOKUP(①ひな形!AH34,①ひな形!$AE$18:$AH$25,4,FALSE)))))))</f>
        <v>P00009</v>
      </c>
      <c r="N193" s="625"/>
      <c r="O193" s="608"/>
      <c r="P193" s="218"/>
      <c r="Q193" s="218"/>
      <c r="R193" s="218"/>
      <c r="S193" s="218"/>
      <c r="T193" s="218"/>
      <c r="U193" s="218"/>
      <c r="V193" s="218"/>
      <c r="W193" s="218"/>
      <c r="X193" s="218"/>
      <c r="Y193" s="213"/>
      <c r="Z193" s="213"/>
      <c r="AA193" s="213"/>
      <c r="AB193" s="213"/>
      <c r="AC193" s="213"/>
      <c r="AD193" s="213"/>
      <c r="AE193" s="213"/>
      <c r="AF193" s="213"/>
      <c r="AG193" s="213"/>
      <c r="AH193" s="213"/>
      <c r="AI193" s="213"/>
      <c r="AJ193" s="213"/>
      <c r="AK193" s="213"/>
      <c r="AL193" s="213"/>
      <c r="AM193" s="213"/>
      <c r="AN193" s="213"/>
    </row>
    <row r="194" spans="1:40" ht="15">
      <c r="A194" s="213"/>
      <c r="B194" s="696"/>
      <c r="C194" s="228" t="s">
        <v>261</v>
      </c>
      <c r="D194" s="691">
        <f>①ひな形!AE35</f>
        <v>0</v>
      </c>
      <c r="E194" s="625"/>
      <c r="F194" s="608"/>
      <c r="G194" s="691">
        <f>①ひな形!AF35</f>
        <v>0</v>
      </c>
      <c r="H194" s="625"/>
      <c r="I194" s="608"/>
      <c r="J194" s="691" t="str">
        <f>①ひな形!AG35</f>
        <v>rena.H</v>
      </c>
      <c r="K194" s="625"/>
      <c r="L194" s="608"/>
      <c r="M194" s="693" t="str">
        <f>①ひな形!AH35</f>
        <v>Nagi.k</v>
      </c>
      <c r="N194" s="625"/>
      <c r="O194" s="608"/>
      <c r="P194" s="218"/>
      <c r="Q194" s="218"/>
      <c r="R194" s="218"/>
      <c r="S194" s="218"/>
      <c r="T194" s="218"/>
      <c r="U194" s="218"/>
      <c r="V194" s="218"/>
      <c r="W194" s="218"/>
      <c r="X194" s="218"/>
      <c r="Y194" s="213"/>
      <c r="Z194" s="213"/>
      <c r="AA194" s="213"/>
      <c r="AB194" s="213"/>
      <c r="AC194" s="213"/>
      <c r="AD194" s="213"/>
      <c r="AE194" s="213"/>
      <c r="AF194" s="213"/>
      <c r="AG194" s="213"/>
      <c r="AH194" s="213"/>
      <c r="AI194" s="213"/>
      <c r="AJ194" s="213"/>
      <c r="AK194" s="213"/>
      <c r="AL194" s="213"/>
      <c r="AM194" s="213"/>
      <c r="AN194" s="213"/>
    </row>
    <row r="195" spans="1:40" ht="15">
      <c r="A195" s="213"/>
      <c r="B195" s="697"/>
      <c r="C195" s="231" t="s">
        <v>262</v>
      </c>
      <c r="D195" s="691" t="e">
        <f>VLOOKUP(D194,①ひな形!$C$4:$E$15,3,FALSE)</f>
        <v>#N/A</v>
      </c>
      <c r="E195" s="625"/>
      <c r="F195" s="608"/>
      <c r="G195" s="691" t="e">
        <f>VLOOKUP(G194,①ひな形!$C$4:$E$15,3,FALSE)</f>
        <v>#N/A</v>
      </c>
      <c r="H195" s="625"/>
      <c r="I195" s="608"/>
      <c r="J195" s="691">
        <f>VLOOKUP(J194,①ひな形!$C$4:$E$15,3,FALSE)</f>
        <v>1969</v>
      </c>
      <c r="K195" s="625"/>
      <c r="L195" s="608"/>
      <c r="M195" s="691">
        <f>VLOOKUP(M194,①ひな形!$C$4:$E$15,3,FALSE)</f>
        <v>2265</v>
      </c>
      <c r="N195" s="625"/>
      <c r="O195" s="608"/>
      <c r="P195" s="218"/>
      <c r="Q195" s="218"/>
      <c r="R195" s="218"/>
      <c r="S195" s="218"/>
      <c r="T195" s="218"/>
      <c r="U195" s="218"/>
      <c r="V195" s="218"/>
      <c r="W195" s="218"/>
      <c r="X195" s="218"/>
      <c r="Y195" s="213"/>
      <c r="Z195" s="213"/>
      <c r="AA195" s="213"/>
      <c r="AB195" s="213"/>
      <c r="AC195" s="213"/>
      <c r="AD195" s="213"/>
      <c r="AE195" s="213"/>
      <c r="AF195" s="213"/>
      <c r="AG195" s="213"/>
      <c r="AH195" s="213"/>
      <c r="AI195" s="213"/>
      <c r="AJ195" s="213"/>
      <c r="AK195" s="213"/>
      <c r="AL195" s="213"/>
      <c r="AM195" s="213"/>
      <c r="AN195" s="213"/>
    </row>
    <row r="196" spans="1:40" ht="16.2">
      <c r="A196" s="213"/>
      <c r="B196" s="695" t="s">
        <v>265</v>
      </c>
      <c r="C196" s="229" t="s">
        <v>259</v>
      </c>
      <c r="D196" s="230">
        <f>②PDF!B141</f>
        <v>0</v>
      </c>
      <c r="E196" s="226">
        <f>②PDF!C141</f>
        <v>0</v>
      </c>
      <c r="F196" s="225">
        <f>②PDF!D141</f>
        <v>0</v>
      </c>
      <c r="G196" s="230">
        <f>②PDF!E141</f>
        <v>0</v>
      </c>
      <c r="H196" s="226">
        <f>②PDF!F141</f>
        <v>0</v>
      </c>
      <c r="I196" s="225">
        <f>②PDF!G141</f>
        <v>0</v>
      </c>
      <c r="J196" s="222" t="str">
        <f>②PDF!H141</f>
        <v>close</v>
      </c>
      <c r="K196" s="226">
        <f>②PDF!I141</f>
        <v>0</v>
      </c>
      <c r="L196" s="225">
        <f>②PDF!J141</f>
        <v>0</v>
      </c>
      <c r="M196" s="222">
        <f>②PDF!K141</f>
        <v>1500</v>
      </c>
      <c r="N196" s="223" t="str">
        <f>②PDF!L141</f>
        <v>～</v>
      </c>
      <c r="O196" s="224">
        <f>②PDF!M141</f>
        <v>1600</v>
      </c>
      <c r="P196" s="218"/>
      <c r="Q196" s="218"/>
      <c r="R196" s="218"/>
      <c r="S196" s="218"/>
      <c r="T196" s="218"/>
      <c r="U196" s="218"/>
      <c r="V196" s="218"/>
      <c r="W196" s="218"/>
      <c r="X196" s="218"/>
      <c r="Y196" s="213"/>
      <c r="Z196" s="213"/>
      <c r="AA196" s="213"/>
      <c r="AB196" s="213"/>
      <c r="AC196" s="213"/>
      <c r="AD196" s="213"/>
      <c r="AE196" s="213"/>
      <c r="AF196" s="213"/>
      <c r="AG196" s="213"/>
      <c r="AH196" s="213"/>
      <c r="AI196" s="213"/>
      <c r="AJ196" s="213"/>
      <c r="AK196" s="213"/>
      <c r="AL196" s="213"/>
      <c r="AM196" s="213"/>
      <c r="AN196" s="213"/>
    </row>
    <row r="197" spans="1:40" ht="18.75" customHeight="1">
      <c r="A197" s="213"/>
      <c r="B197" s="696"/>
      <c r="C197" s="698" t="s">
        <v>260</v>
      </c>
      <c r="D197" s="692" t="e">
        <f>IFERROR(VLOOKUP(①ひな形!AE36,①ひな形!$G$18:$I$26,2,FALSE),
IFERROR(VLOOKUP(①ひな形!AE36,①ひな形!$K$18:$M$26,2,FALSE),
IFERROR(VLOOKUP(①ひな形!AE36,①ひな形!$O$18:$Q$26,2,FALSE),
IFERROR(VLOOKUP(①ひな形!AE36,①ひな形!$S$18:$U$26,2,FALSE),
IFERROR(VLOOKUP(①ひな形!AE36,①ひな形!$W$18:$Y$26,2,FALSE),
IFERROR(VLOOKUP(①ひな形!AE36,①ひな形!$AA$18:$AC$26,2,FALSE),
VLOOKUP(①ひな形!AE36,①ひな形!$AE$18:$AG$25,2,FALSE)))))))</f>
        <v>#N/A</v>
      </c>
      <c r="E197" s="646"/>
      <c r="F197" s="612"/>
      <c r="G197" s="692" t="e">
        <f>IFERROR(VLOOKUP(①ひな形!AF36,①ひな形!$G$18:$I$26,2,FALSE),
IFERROR(VLOOKUP(①ひな形!AF36,①ひな形!$K$18:$M$26,2,FALSE),
IFERROR(VLOOKUP(①ひな形!AF36,①ひな形!$O$18:$Q$26,2,FALSE),
IFERROR(VLOOKUP(①ひな形!AF36,①ひな形!$S$18:$U$26,2,FALSE),
IFERROR(VLOOKUP(①ひな形!AF36,①ひな形!$W$18:$Y$26,2,FALSE),
IFERROR(VLOOKUP(①ひな形!AF36,①ひな形!$AA$18:$AC$26,2,FALSE),
VLOOKUP(①ひな形!AF36,①ひな形!$AE$18:$AG$25,2,FALSE)))))))</f>
        <v>#N/A</v>
      </c>
      <c r="H197" s="646"/>
      <c r="I197" s="612"/>
      <c r="J197" s="692" t="e">
        <f>IFERROR(VLOOKUP(①ひな形!AG36,①ひな形!$G$18:$I$26,2,FALSE),
IFERROR(VLOOKUP(①ひな形!AG36,①ひな形!$K$18:$M$26,2,FALSE),
IFERROR(VLOOKUP(①ひな形!AG36,①ひな形!$O$18:$Q$26,2,FALSE),
IFERROR(VLOOKUP(①ひな形!AG36,①ひな形!$S$18:$U$26,2,FALSE),
IFERROR(VLOOKUP(①ひな形!AG36,①ひな形!$W$18:$Y$26,2,FALSE),
IFERROR(VLOOKUP(①ひな形!AG36,①ひな形!$AA$18:$AC$26,2,FALSE),
VLOOKUP(①ひな形!AG36,①ひな形!$AE$18:$AG$25,2,FALSE)))))))</f>
        <v>#N/A</v>
      </c>
      <c r="K197" s="646"/>
      <c r="L197" s="612"/>
      <c r="M197" s="692" t="str">
        <f>IFERROR(VLOOKUP(①ひな形!AH36,①ひな形!$G$18:$I$26,2,FALSE),
IFERROR(VLOOKUP(①ひな形!AH36,①ひな形!$K$18:$M$26,2,FALSE),
IFERROR(VLOOKUP(①ひな形!AH36,①ひな形!$O$18:$Q$26,2,FALSE),
IFERROR(VLOOKUP(①ひな形!AH36,①ひな形!$S$18:$U$26,2,FALSE),
IFERROR(VLOOKUP(①ひな形!AH36,①ひな形!$W$18:$Y$26,2,FALSE),
IFERROR(VLOOKUP(①ひな形!AH36,①ひな形!$AA$18:$AC$26,2,FALSE),
VLOOKUP(①ひな形!AH36,①ひな形!$AE$18:$AG$25,2,FALSE)))))))</f>
        <v>Pilates Cardio</v>
      </c>
      <c r="N197" s="646"/>
      <c r="O197" s="612"/>
      <c r="P197" s="218"/>
      <c r="Q197" s="218"/>
      <c r="R197" s="218"/>
      <c r="S197" s="218"/>
      <c r="T197" s="218"/>
      <c r="U197" s="218"/>
      <c r="V197" s="218"/>
      <c r="W197" s="218"/>
      <c r="X197" s="218"/>
      <c r="Y197" s="213"/>
      <c r="Z197" s="213"/>
      <c r="AA197" s="213"/>
      <c r="AB197" s="213"/>
      <c r="AC197" s="213"/>
      <c r="AD197" s="213"/>
      <c r="AE197" s="213"/>
      <c r="AF197" s="213"/>
      <c r="AG197" s="213"/>
      <c r="AH197" s="213"/>
      <c r="AI197" s="213"/>
      <c r="AJ197" s="213"/>
      <c r="AK197" s="213"/>
      <c r="AL197" s="213"/>
      <c r="AM197" s="213"/>
      <c r="AN197" s="213"/>
    </row>
    <row r="198" spans="1:40" ht="18.75" customHeight="1">
      <c r="A198" s="213"/>
      <c r="B198" s="696"/>
      <c r="C198" s="696"/>
      <c r="D198" s="649"/>
      <c r="E198" s="650"/>
      <c r="F198" s="651"/>
      <c r="G198" s="649"/>
      <c r="H198" s="650"/>
      <c r="I198" s="651"/>
      <c r="J198" s="649"/>
      <c r="K198" s="650"/>
      <c r="L198" s="651"/>
      <c r="M198" s="649"/>
      <c r="N198" s="650"/>
      <c r="O198" s="651"/>
      <c r="P198" s="218"/>
      <c r="Q198" s="218"/>
      <c r="R198" s="218"/>
      <c r="S198" s="218"/>
      <c r="T198" s="218"/>
      <c r="U198" s="218"/>
      <c r="V198" s="218"/>
      <c r="W198" s="218"/>
      <c r="X198" s="218"/>
      <c r="Y198" s="213"/>
      <c r="Z198" s="213"/>
      <c r="AA198" s="213"/>
      <c r="AB198" s="213"/>
      <c r="AC198" s="213"/>
      <c r="AD198" s="213"/>
      <c r="AE198" s="213"/>
      <c r="AF198" s="213"/>
      <c r="AG198" s="213"/>
      <c r="AH198" s="213"/>
      <c r="AI198" s="213"/>
      <c r="AJ198" s="213"/>
      <c r="AK198" s="213"/>
      <c r="AL198" s="213"/>
      <c r="AM198" s="213"/>
      <c r="AN198" s="213"/>
    </row>
    <row r="199" spans="1:40" ht="15">
      <c r="A199" s="213"/>
      <c r="B199" s="696"/>
      <c r="C199" s="227" t="s">
        <v>220</v>
      </c>
      <c r="D199" s="691" t="e">
        <f>IFERROR(VLOOKUP(①ひな形!AE36,①ひな形!$G$18:$J$26,4,FALSE),
IFERROR(VLOOKUP(①ひな形!AE36,①ひな形!$K$18:$N$26,4,FALSE),
IFERROR(VLOOKUP(①ひな形!AE36,①ひな形!$O$18:$R$26,4,FALSE),
IFERROR(VLOOKUP(①ひな形!AE36,①ひな形!$S$18:$V$26,4,FALSE),
IFERROR(VLOOKUP(①ひな形!AE36,①ひな形!$W$18:$Z$26,4,FALSE),
IFERROR(VLOOKUP(①ひな形!AE36,①ひな形!$AA$18:$AD$26,4,FALSE),
VLOOKUP(①ひな形!AE36,①ひな形!$AE$18:$AH$25,4,FALSE)))))))</f>
        <v>#N/A</v>
      </c>
      <c r="E199" s="625"/>
      <c r="F199" s="608"/>
      <c r="G199" s="691" t="e">
        <f>IFERROR(VLOOKUP(①ひな形!AF36,①ひな形!$G$18:$J$26,4,FALSE),
IFERROR(VLOOKUP(①ひな形!AF36,①ひな形!$K$18:$N$26,4,FALSE),
IFERROR(VLOOKUP(①ひな形!AF36,①ひな形!$O$18:$R$26,4,FALSE),
IFERROR(VLOOKUP(①ひな形!AF36,①ひな形!$S$18:$V$26,4,FALSE),
IFERROR(VLOOKUP(①ひな形!AF36,①ひな形!$W$18:$Z$26,4,FALSE),
IFERROR(VLOOKUP(①ひな形!AF36,①ひな形!$AA$18:$AD$26,4,FALSE),
VLOOKUP(①ひな形!AF36,①ひな形!$AE$18:$AH$25,4,FALSE)))))))</f>
        <v>#N/A</v>
      </c>
      <c r="H199" s="625"/>
      <c r="I199" s="608"/>
      <c r="J199" s="691" t="e">
        <f>IFERROR(VLOOKUP(①ひな形!AG36,①ひな形!$G$18:$J$26,4,FALSE),
IFERROR(VLOOKUP(①ひな形!AG36,①ひな形!$K$18:$N$26,4,FALSE),
IFERROR(VLOOKUP(①ひな形!AG36,①ひな形!$O$18:$R$26,4,FALSE),
IFERROR(VLOOKUP(①ひな形!AG36,①ひな形!$S$18:$V$26,4,FALSE),
IFERROR(VLOOKUP(①ひな形!AG36,①ひな形!$W$18:$Z$26,4,FALSE),
IFERROR(VLOOKUP(①ひな形!AG36,①ひな形!$AA$18:$AD$26,4,FALSE),
VLOOKUP(①ひな形!AG36,①ひな形!$AE$18:$AH$25,4,FALSE)))))))</f>
        <v>#N/A</v>
      </c>
      <c r="K199" s="625"/>
      <c r="L199" s="608"/>
      <c r="M199" s="691" t="str">
        <f>IFERROR(VLOOKUP(①ひな形!AH36,①ひな形!$G$18:$J$26,4,FALSE),
IFERROR(VLOOKUP(①ひな形!AH36,①ひな形!$K$18:$N$26,4,FALSE),
IFERROR(VLOOKUP(①ひな形!AH36,①ひな形!$O$18:$R$26,4,FALSE),
IFERROR(VLOOKUP(①ひな形!AH36,①ひな形!$S$18:$V$26,4,FALSE),
IFERROR(VLOOKUP(①ひな形!AH36,①ひな形!$W$18:$Z$26,4,FALSE),
IFERROR(VLOOKUP(①ひな形!AH36,①ひな形!$AA$18:$AD$26,4,FALSE),
VLOOKUP(①ひな形!AH36,①ひな形!$AE$18:$AH$25,4,FALSE)))))))</f>
        <v>P00034</v>
      </c>
      <c r="N199" s="625"/>
      <c r="O199" s="608"/>
      <c r="P199" s="218"/>
      <c r="Q199" s="218"/>
      <c r="R199" s="218"/>
      <c r="S199" s="218"/>
      <c r="T199" s="218"/>
      <c r="U199" s="218"/>
      <c r="V199" s="218"/>
      <c r="W199" s="218"/>
      <c r="X199" s="218"/>
      <c r="Y199" s="213"/>
      <c r="Z199" s="213"/>
      <c r="AA199" s="213"/>
      <c r="AB199" s="213"/>
      <c r="AC199" s="213"/>
      <c r="AD199" s="213"/>
      <c r="AE199" s="213"/>
      <c r="AF199" s="213"/>
      <c r="AG199" s="213"/>
      <c r="AH199" s="213"/>
      <c r="AI199" s="213"/>
      <c r="AJ199" s="213"/>
      <c r="AK199" s="213"/>
      <c r="AL199" s="213"/>
      <c r="AM199" s="213"/>
      <c r="AN199" s="213"/>
    </row>
    <row r="200" spans="1:40" ht="15">
      <c r="A200" s="213"/>
      <c r="B200" s="696"/>
      <c r="C200" s="228" t="s">
        <v>261</v>
      </c>
      <c r="D200" s="691">
        <f>①ひな形!AE37</f>
        <v>0</v>
      </c>
      <c r="E200" s="625"/>
      <c r="F200" s="608"/>
      <c r="G200" s="691">
        <f>①ひな形!AF37</f>
        <v>0</v>
      </c>
      <c r="H200" s="625"/>
      <c r="I200" s="608"/>
      <c r="J200" s="691">
        <f>①ひな形!AG37</f>
        <v>0</v>
      </c>
      <c r="K200" s="625"/>
      <c r="L200" s="608"/>
      <c r="M200" s="693" t="str">
        <f>①ひな形!AH37</f>
        <v>Rion.S</v>
      </c>
      <c r="N200" s="625"/>
      <c r="O200" s="608"/>
      <c r="P200" s="218"/>
      <c r="Q200" s="218"/>
      <c r="R200" s="218"/>
      <c r="S200" s="218"/>
      <c r="T200" s="218"/>
      <c r="U200" s="218"/>
      <c r="V200" s="218"/>
      <c r="W200" s="218"/>
      <c r="X200" s="218"/>
      <c r="Y200" s="213"/>
      <c r="Z200" s="213"/>
      <c r="AA200" s="213"/>
      <c r="AB200" s="213"/>
      <c r="AC200" s="213"/>
      <c r="AD200" s="213"/>
      <c r="AE200" s="213"/>
      <c r="AF200" s="213"/>
      <c r="AG200" s="213"/>
      <c r="AH200" s="213"/>
      <c r="AI200" s="213"/>
      <c r="AJ200" s="213"/>
      <c r="AK200" s="213"/>
      <c r="AL200" s="213"/>
      <c r="AM200" s="213"/>
      <c r="AN200" s="213"/>
    </row>
    <row r="201" spans="1:40" ht="15">
      <c r="A201" s="213"/>
      <c r="B201" s="697"/>
      <c r="C201" s="231" t="s">
        <v>262</v>
      </c>
      <c r="D201" s="691" t="e">
        <f>VLOOKUP(D200,①ひな形!$C$4:$E$15,3,FALSE)</f>
        <v>#N/A</v>
      </c>
      <c r="E201" s="625"/>
      <c r="F201" s="608"/>
      <c r="G201" s="691" t="e">
        <f>VLOOKUP(G200,①ひな形!$C$4:$E$15,3,FALSE)</f>
        <v>#N/A</v>
      </c>
      <c r="H201" s="625"/>
      <c r="I201" s="608"/>
      <c r="J201" s="691" t="e">
        <f>VLOOKUP(J200,①ひな形!$C$4:$E$15,3,FALSE)</f>
        <v>#N/A</v>
      </c>
      <c r="K201" s="625"/>
      <c r="L201" s="608"/>
      <c r="M201" s="691">
        <f>VLOOKUP(M200,①ひな形!$C$4:$E$15,3,FALSE)</f>
        <v>1981</v>
      </c>
      <c r="N201" s="625"/>
      <c r="O201" s="608"/>
      <c r="P201" s="218"/>
      <c r="Q201" s="218"/>
      <c r="R201" s="218"/>
      <c r="S201" s="218"/>
      <c r="T201" s="218"/>
      <c r="U201" s="218"/>
      <c r="V201" s="218"/>
      <c r="W201" s="218"/>
      <c r="X201" s="218"/>
      <c r="Y201" s="213"/>
      <c r="Z201" s="213"/>
      <c r="AA201" s="213"/>
      <c r="AB201" s="213"/>
      <c r="AC201" s="213"/>
      <c r="AD201" s="213"/>
      <c r="AE201" s="213"/>
      <c r="AF201" s="213"/>
      <c r="AG201" s="213"/>
      <c r="AH201" s="213"/>
      <c r="AI201" s="213"/>
      <c r="AJ201" s="213"/>
      <c r="AK201" s="213"/>
      <c r="AL201" s="213"/>
      <c r="AM201" s="213"/>
      <c r="AN201" s="213"/>
    </row>
    <row r="202" spans="1:40" ht="16.2">
      <c r="A202" s="213"/>
      <c r="B202" s="695" t="s">
        <v>266</v>
      </c>
      <c r="C202" s="229" t="s">
        <v>259</v>
      </c>
      <c r="D202" s="230">
        <f>②PDF!B145</f>
        <v>0</v>
      </c>
      <c r="E202" s="226">
        <f>②PDF!C145</f>
        <v>0</v>
      </c>
      <c r="F202" s="225">
        <f>②PDF!D145</f>
        <v>0</v>
      </c>
      <c r="G202" s="230">
        <f>②PDF!E145</f>
        <v>0</v>
      </c>
      <c r="H202" s="226">
        <f>②PDF!F145</f>
        <v>0</v>
      </c>
      <c r="I202" s="225">
        <f>②PDF!G145</f>
        <v>0</v>
      </c>
      <c r="J202" s="230">
        <f>②PDF!H145</f>
        <v>0</v>
      </c>
      <c r="K202" s="226">
        <f>②PDF!I145</f>
        <v>0</v>
      </c>
      <c r="L202" s="225">
        <f>②PDF!J145</f>
        <v>0</v>
      </c>
      <c r="M202" s="222" t="str">
        <f>②PDF!K145</f>
        <v>close</v>
      </c>
      <c r="N202" s="226">
        <f>②PDF!L145</f>
        <v>0</v>
      </c>
      <c r="O202" s="225">
        <f>②PDF!M145</f>
        <v>0</v>
      </c>
      <c r="P202" s="218"/>
      <c r="Q202" s="218"/>
      <c r="R202" s="218"/>
      <c r="S202" s="218"/>
      <c r="T202" s="218"/>
      <c r="U202" s="218"/>
      <c r="V202" s="218"/>
      <c r="W202" s="218"/>
      <c r="X202" s="218"/>
      <c r="Y202" s="213"/>
      <c r="Z202" s="213"/>
      <c r="AA202" s="213"/>
      <c r="AB202" s="213"/>
      <c r="AC202" s="213"/>
      <c r="AD202" s="213"/>
      <c r="AE202" s="213"/>
      <c r="AF202" s="213"/>
      <c r="AG202" s="213"/>
      <c r="AH202" s="213"/>
      <c r="AI202" s="213"/>
      <c r="AJ202" s="213"/>
      <c r="AK202" s="213"/>
      <c r="AL202" s="213"/>
      <c r="AM202" s="213"/>
      <c r="AN202" s="213"/>
    </row>
    <row r="203" spans="1:40" ht="18.75" customHeight="1">
      <c r="A203" s="213"/>
      <c r="B203" s="696"/>
      <c r="C203" s="698" t="s">
        <v>260</v>
      </c>
      <c r="D203" s="692" t="e">
        <f>IFERROR(VLOOKUP(①ひな形!AE38,①ひな形!$G$18:$I$26,2,FALSE),
IFERROR(VLOOKUP(①ひな形!AE38,①ひな形!$K$18:$M$26,2,FALSE),
IFERROR(VLOOKUP(①ひな形!AE38,①ひな形!$O$18:$Q$26,2,FALSE),
IFERROR(VLOOKUP(①ひな形!AE38,①ひな形!$S$18:$U$26,2,FALSE),
IFERROR(VLOOKUP(①ひな形!AE38,①ひな形!$W$18:$Y$26,2,FALSE),
IFERROR(VLOOKUP(①ひな形!AE38,①ひな形!$AA$18:$AC$26,2,FALSE),
VLOOKUP(①ひな形!AE38,①ひな形!$AE$18:$AG$25,2,FALSE)))))))</f>
        <v>#N/A</v>
      </c>
      <c r="E203" s="646"/>
      <c r="F203" s="612"/>
      <c r="G203" s="692" t="e">
        <f>IFERROR(VLOOKUP(①ひな形!AF38,①ひな形!$G$18:$I$26,2,FALSE),
IFERROR(VLOOKUP(①ひな形!AF38,①ひな形!$K$18:$M$26,2,FALSE),
IFERROR(VLOOKUP(①ひな形!AF38,①ひな形!$O$18:$Q$26,2,FALSE),
IFERROR(VLOOKUP(①ひな形!AF38,①ひな形!$S$18:$U$26,2,FALSE),
IFERROR(VLOOKUP(①ひな形!AF38,①ひな形!$W$18:$Y$26,2,FALSE),
IFERROR(VLOOKUP(①ひな形!AF38,①ひな形!$AA$18:$AC$26,2,FALSE),
VLOOKUP(①ひな形!AF38,①ひな形!$AE$18:$AG$25,2,FALSE)))))))</f>
        <v>#N/A</v>
      </c>
      <c r="H203" s="646"/>
      <c r="I203" s="612"/>
      <c r="J203" s="692" t="e">
        <f>IFERROR(VLOOKUP(①ひな形!AG38,①ひな形!$G$18:$I$26,2,FALSE),
IFERROR(VLOOKUP(①ひな形!AG38,①ひな形!$K$18:$M$26,2,FALSE),
IFERROR(VLOOKUP(①ひな形!AG38,①ひな形!$O$18:$Q$26,2,FALSE),
IFERROR(VLOOKUP(①ひな形!AG38,①ひな形!$S$18:$U$26,2,FALSE),
IFERROR(VLOOKUP(①ひな形!AG38,①ひな形!$W$18:$Y$26,2,FALSE),
IFERROR(VLOOKUP(①ひな形!AG38,①ひな形!$AA$18:$AC$26,2,FALSE),
VLOOKUP(①ひな形!AG38,①ひな形!$AE$18:$AG$25,2,FALSE)))))))</f>
        <v>#N/A</v>
      </c>
      <c r="K203" s="646"/>
      <c r="L203" s="612"/>
      <c r="M203" s="692" t="e">
        <f>IFERROR(VLOOKUP(①ひな形!AH38,①ひな形!$G$18:$I$26,2,FALSE),
IFERROR(VLOOKUP(①ひな形!AH38,①ひな形!$K$18:$M$26,2,FALSE),
IFERROR(VLOOKUP(①ひな形!AH38,①ひな形!$O$18:$Q$26,2,FALSE),
IFERROR(VLOOKUP(①ひな形!AH38,①ひな形!$S$18:$U$26,2,FALSE),
IFERROR(VLOOKUP(①ひな形!AH38,①ひな形!$W$18:$Y$26,2,FALSE),
IFERROR(VLOOKUP(①ひな形!AH38,①ひな形!$AA$18:$AC$26,2,FALSE),
VLOOKUP(①ひな形!AH38,①ひな形!$AE$18:$AG$25,2,FALSE)))))))</f>
        <v>#N/A</v>
      </c>
      <c r="N203" s="646"/>
      <c r="O203" s="612"/>
      <c r="P203" s="218"/>
      <c r="Q203" s="218"/>
      <c r="R203" s="218"/>
      <c r="S203" s="218"/>
      <c r="T203" s="218"/>
      <c r="U203" s="218"/>
      <c r="V203" s="218"/>
      <c r="W203" s="218"/>
      <c r="X203" s="218"/>
      <c r="Y203" s="213"/>
      <c r="Z203" s="213"/>
      <c r="AA203" s="213"/>
      <c r="AB203" s="213"/>
      <c r="AC203" s="213"/>
      <c r="AD203" s="213"/>
      <c r="AE203" s="213"/>
      <c r="AF203" s="213"/>
      <c r="AG203" s="213"/>
      <c r="AH203" s="213"/>
      <c r="AI203" s="213"/>
      <c r="AJ203" s="213"/>
      <c r="AK203" s="213"/>
      <c r="AL203" s="213"/>
      <c r="AM203" s="213"/>
      <c r="AN203" s="213"/>
    </row>
    <row r="204" spans="1:40" ht="18.75" customHeight="1">
      <c r="A204" s="213"/>
      <c r="B204" s="696"/>
      <c r="C204" s="696"/>
      <c r="D204" s="649"/>
      <c r="E204" s="650"/>
      <c r="F204" s="651"/>
      <c r="G204" s="649"/>
      <c r="H204" s="650"/>
      <c r="I204" s="651"/>
      <c r="J204" s="649"/>
      <c r="K204" s="650"/>
      <c r="L204" s="651"/>
      <c r="M204" s="649"/>
      <c r="N204" s="650"/>
      <c r="O204" s="651"/>
      <c r="P204" s="218"/>
      <c r="Q204" s="218"/>
      <c r="R204" s="218"/>
      <c r="S204" s="218"/>
      <c r="T204" s="218"/>
      <c r="U204" s="218"/>
      <c r="V204" s="218"/>
      <c r="W204" s="218"/>
      <c r="X204" s="218"/>
      <c r="Y204" s="213"/>
      <c r="Z204" s="213"/>
      <c r="AA204" s="213"/>
      <c r="AB204" s="213"/>
      <c r="AC204" s="213"/>
      <c r="AD204" s="213"/>
      <c r="AE204" s="213"/>
      <c r="AF204" s="213"/>
      <c r="AG204" s="213"/>
      <c r="AH204" s="213"/>
      <c r="AI204" s="213"/>
      <c r="AJ204" s="213"/>
      <c r="AK204" s="213"/>
      <c r="AL204" s="213"/>
      <c r="AM204" s="213"/>
      <c r="AN204" s="213"/>
    </row>
    <row r="205" spans="1:40" ht="15">
      <c r="A205" s="213"/>
      <c r="B205" s="696"/>
      <c r="C205" s="227" t="s">
        <v>220</v>
      </c>
      <c r="D205" s="691" t="e">
        <f>IFERROR(VLOOKUP(①ひな形!AE38,①ひな形!$G$18:$J$26,4,FALSE),
IFERROR(VLOOKUP(①ひな形!AE38,①ひな形!$K$18:$N$26,4,FALSE),
IFERROR(VLOOKUP(①ひな形!AE38,①ひな形!$O$18:$R$26,4,FALSE),
IFERROR(VLOOKUP(①ひな形!AE38,①ひな形!$S$18:$V$26,4,FALSE),
IFERROR(VLOOKUP(①ひな形!AE38,①ひな形!$W$18:$Z$26,4,FALSE),
IFERROR(VLOOKUP(①ひな形!AE38,①ひな形!$AA$18:$AD$26,4,FALSE),
VLOOKUP(①ひな形!AE38,①ひな形!$AE$18:$AH$25,4,FALSE)))))))</f>
        <v>#N/A</v>
      </c>
      <c r="E205" s="625"/>
      <c r="F205" s="608"/>
      <c r="G205" s="691" t="e">
        <f>IFERROR(VLOOKUP(①ひな形!AF38,①ひな形!$G$18:$J$26,4,FALSE),
IFERROR(VLOOKUP(①ひな形!AF38,①ひな形!$K$18:$N$26,4,FALSE),
IFERROR(VLOOKUP(①ひな形!AF38,①ひな形!$O$18:$R$26,4,FALSE),
IFERROR(VLOOKUP(①ひな形!AF38,①ひな形!$S$18:$V$26,4,FALSE),
IFERROR(VLOOKUP(①ひな形!AF38,①ひな形!$W$18:$Z$26,4,FALSE),
IFERROR(VLOOKUP(①ひな形!AF38,①ひな形!$AA$18:$AD$26,4,FALSE),
VLOOKUP(①ひな形!AF38,①ひな形!$AE$18:$AH$25,4,FALSE)))))))</f>
        <v>#N/A</v>
      </c>
      <c r="H205" s="625"/>
      <c r="I205" s="608"/>
      <c r="J205" s="691" t="e">
        <f>IFERROR(VLOOKUP(①ひな形!AG38,①ひな形!$G$18:$J$26,4,FALSE),
IFERROR(VLOOKUP(①ひな形!AG38,①ひな形!$K$18:$N$26,4,FALSE),
IFERROR(VLOOKUP(①ひな形!AG38,①ひな形!$O$18:$R$26,4,FALSE),
IFERROR(VLOOKUP(①ひな形!AG38,①ひな形!$S$18:$V$26,4,FALSE),
IFERROR(VLOOKUP(①ひな形!AG38,①ひな形!$W$18:$Z$26,4,FALSE),
IFERROR(VLOOKUP(①ひな形!AG38,①ひな形!$AA$18:$AD$26,4,FALSE),
VLOOKUP(①ひな形!AG38,①ひな形!$AE$18:$AH$25,4,FALSE)))))))</f>
        <v>#N/A</v>
      </c>
      <c r="K205" s="625"/>
      <c r="L205" s="608"/>
      <c r="M205" s="691" t="e">
        <f>IFERROR(VLOOKUP(①ひな形!AH38,①ひな形!$G$18:$J$26,4,FALSE),
IFERROR(VLOOKUP(①ひな形!AH38,①ひな形!$K$18:$N$26,4,FALSE),
IFERROR(VLOOKUP(①ひな形!AH38,①ひな形!$O$18:$R$26,4,FALSE),
IFERROR(VLOOKUP(①ひな形!AH38,①ひな形!$S$18:$V$26,4,FALSE),
IFERROR(VLOOKUP(①ひな形!AH38,①ひな形!$W$18:$Z$26,4,FALSE),
IFERROR(VLOOKUP(①ひな形!AH38,①ひな形!$AA$18:$AD$26,4,FALSE),
VLOOKUP(①ひな形!AH38,①ひな形!$AE$18:$AH$25,4,FALSE)))))))</f>
        <v>#N/A</v>
      </c>
      <c r="N205" s="625"/>
      <c r="O205" s="608"/>
      <c r="P205" s="218"/>
      <c r="Q205" s="218"/>
      <c r="R205" s="218"/>
      <c r="S205" s="218"/>
      <c r="T205" s="218"/>
      <c r="U205" s="218"/>
      <c r="V205" s="218"/>
      <c r="W205" s="218"/>
      <c r="X205" s="218"/>
      <c r="Y205" s="213"/>
      <c r="Z205" s="213"/>
      <c r="AA205" s="213"/>
      <c r="AB205" s="213"/>
      <c r="AC205" s="213"/>
      <c r="AD205" s="213"/>
      <c r="AE205" s="213"/>
      <c r="AF205" s="213"/>
      <c r="AG205" s="213"/>
      <c r="AH205" s="213"/>
      <c r="AI205" s="213"/>
      <c r="AJ205" s="213"/>
      <c r="AK205" s="213"/>
      <c r="AL205" s="213"/>
      <c r="AM205" s="213"/>
      <c r="AN205" s="213"/>
    </row>
    <row r="206" spans="1:40" ht="15">
      <c r="A206" s="213"/>
      <c r="B206" s="696"/>
      <c r="C206" s="228" t="s">
        <v>261</v>
      </c>
      <c r="D206" s="691">
        <f>①ひな形!AE39</f>
        <v>0</v>
      </c>
      <c r="E206" s="625"/>
      <c r="F206" s="608"/>
      <c r="G206" s="691">
        <f>①ひな形!AF39</f>
        <v>0</v>
      </c>
      <c r="H206" s="625"/>
      <c r="I206" s="608"/>
      <c r="J206" s="691">
        <f>①ひな形!AG39</f>
        <v>0</v>
      </c>
      <c r="K206" s="625"/>
      <c r="L206" s="608"/>
      <c r="M206" s="691">
        <f>①ひな形!AH39</f>
        <v>0</v>
      </c>
      <c r="N206" s="625"/>
      <c r="O206" s="608"/>
      <c r="P206" s="218"/>
      <c r="Q206" s="218"/>
      <c r="R206" s="218"/>
      <c r="S206" s="218"/>
      <c r="T206" s="218"/>
      <c r="U206" s="218"/>
      <c r="V206" s="218"/>
      <c r="W206" s="218"/>
      <c r="X206" s="218"/>
      <c r="Y206" s="213"/>
      <c r="Z206" s="213"/>
      <c r="AA206" s="213"/>
      <c r="AB206" s="213"/>
      <c r="AC206" s="213"/>
      <c r="AD206" s="213"/>
      <c r="AE206" s="213"/>
      <c r="AF206" s="213"/>
      <c r="AG206" s="213"/>
      <c r="AH206" s="213"/>
      <c r="AI206" s="213"/>
      <c r="AJ206" s="213"/>
      <c r="AK206" s="213"/>
      <c r="AL206" s="213"/>
      <c r="AM206" s="213"/>
      <c r="AN206" s="213"/>
    </row>
    <row r="207" spans="1:40" ht="15">
      <c r="A207" s="213"/>
      <c r="B207" s="697"/>
      <c r="C207" s="231" t="s">
        <v>262</v>
      </c>
      <c r="D207" s="691" t="e">
        <f>VLOOKUP(D206,①ひな形!$C$4:$E$15,3,FALSE)</f>
        <v>#N/A</v>
      </c>
      <c r="E207" s="625"/>
      <c r="F207" s="608"/>
      <c r="G207" s="691" t="e">
        <f>VLOOKUP(G206,①ひな形!$C$4:$E$15,3,FALSE)</f>
        <v>#N/A</v>
      </c>
      <c r="H207" s="625"/>
      <c r="I207" s="608"/>
      <c r="J207" s="691" t="e">
        <f>VLOOKUP(J206,①ひな形!$C$4:$E$15,3,FALSE)</f>
        <v>#N/A</v>
      </c>
      <c r="K207" s="625"/>
      <c r="L207" s="608"/>
      <c r="M207" s="691" t="e">
        <f>VLOOKUP(M206,①ひな形!$C$4:$E$15,3,FALSE)</f>
        <v>#N/A</v>
      </c>
      <c r="N207" s="625"/>
      <c r="O207" s="608"/>
      <c r="P207" s="218"/>
      <c r="Q207" s="218"/>
      <c r="R207" s="218"/>
      <c r="S207" s="218"/>
      <c r="T207" s="218"/>
      <c r="U207" s="218"/>
      <c r="V207" s="218"/>
      <c r="W207" s="218"/>
      <c r="X207" s="218"/>
      <c r="Y207" s="213"/>
      <c r="Z207" s="213"/>
      <c r="AA207" s="213"/>
      <c r="AB207" s="213"/>
      <c r="AC207" s="213"/>
      <c r="AD207" s="213"/>
      <c r="AE207" s="213"/>
      <c r="AF207" s="213"/>
      <c r="AG207" s="213"/>
      <c r="AH207" s="213"/>
      <c r="AI207" s="213"/>
      <c r="AJ207" s="213"/>
      <c r="AK207" s="213"/>
      <c r="AL207" s="213"/>
      <c r="AM207" s="213"/>
      <c r="AN207" s="213"/>
    </row>
    <row r="208" spans="1:40" ht="16.2">
      <c r="A208" s="213"/>
      <c r="B208" s="695" t="s">
        <v>267</v>
      </c>
      <c r="C208" s="229" t="s">
        <v>259</v>
      </c>
      <c r="D208" s="230">
        <f>②PDF!B149</f>
        <v>0</v>
      </c>
      <c r="E208" s="226">
        <f>②PDF!C149</f>
        <v>0</v>
      </c>
      <c r="F208" s="225">
        <f>②PDF!D149</f>
        <v>0</v>
      </c>
      <c r="G208" s="230">
        <f>②PDF!E149</f>
        <v>0</v>
      </c>
      <c r="H208" s="226">
        <f>②PDF!F149</f>
        <v>0</v>
      </c>
      <c r="I208" s="225">
        <f>②PDF!G149</f>
        <v>0</v>
      </c>
      <c r="J208" s="230">
        <f>②PDF!H149</f>
        <v>0</v>
      </c>
      <c r="K208" s="226">
        <f>②PDF!I149</f>
        <v>0</v>
      </c>
      <c r="L208" s="225">
        <f>②PDF!J149</f>
        <v>0</v>
      </c>
      <c r="M208" s="222">
        <f>②PDF!K149</f>
        <v>1730</v>
      </c>
      <c r="N208" s="223" t="str">
        <f>②PDF!L149</f>
        <v>～</v>
      </c>
      <c r="O208" s="224">
        <f>②PDF!M149</f>
        <v>1830</v>
      </c>
      <c r="P208" s="218"/>
      <c r="Q208" s="218"/>
      <c r="R208" s="218"/>
      <c r="S208" s="218"/>
      <c r="T208" s="218"/>
      <c r="U208" s="218"/>
      <c r="V208" s="218"/>
      <c r="W208" s="218"/>
      <c r="X208" s="218"/>
      <c r="Y208" s="213"/>
      <c r="Z208" s="213"/>
      <c r="AA208" s="213"/>
      <c r="AB208" s="213"/>
      <c r="AC208" s="213"/>
      <c r="AD208" s="213"/>
      <c r="AE208" s="213"/>
      <c r="AF208" s="213"/>
      <c r="AG208" s="213"/>
      <c r="AH208" s="213"/>
      <c r="AI208" s="213"/>
      <c r="AJ208" s="213"/>
      <c r="AK208" s="213"/>
      <c r="AL208" s="213"/>
      <c r="AM208" s="213"/>
      <c r="AN208" s="213"/>
    </row>
    <row r="209" spans="1:40" ht="18.75" customHeight="1">
      <c r="A209" s="213"/>
      <c r="B209" s="696"/>
      <c r="C209" s="698" t="s">
        <v>260</v>
      </c>
      <c r="D209" s="692" t="e">
        <f>IFERROR(VLOOKUP(①ひな形!AE40,①ひな形!$G$18:$I$26,2,FALSE),
IFERROR(VLOOKUP(①ひな形!AE40,①ひな形!$K$18:$M$26,2,FALSE),
IFERROR(VLOOKUP(①ひな形!AE40,①ひな形!$O$18:$Q$26,2,FALSE),
IFERROR(VLOOKUP(①ひな形!AE40,①ひな形!$S$18:$U$26,2,FALSE),
IFERROR(VLOOKUP(①ひな形!AE40,①ひな形!$W$18:$Y$26,2,FALSE),
IFERROR(VLOOKUP(①ひな形!AE40,①ひな形!$AA$18:$AC$26,2,FALSE),
VLOOKUP(①ひな形!AE40,①ひな形!$AE$18:$AG$25,2,FALSE)))))))</f>
        <v>#N/A</v>
      </c>
      <c r="E209" s="646"/>
      <c r="F209" s="612"/>
      <c r="G209" s="692" t="e">
        <f>IFERROR(VLOOKUP(①ひな形!AF40,①ひな形!$G$18:$I$26,2,FALSE),
IFERROR(VLOOKUP(①ひな形!AF40,①ひな形!$K$18:$M$26,2,FALSE),
IFERROR(VLOOKUP(①ひな形!AF40,①ひな形!$O$18:$Q$26,2,FALSE),
IFERROR(VLOOKUP(①ひな形!AF40,①ひな形!$S$18:$U$26,2,FALSE),
IFERROR(VLOOKUP(①ひな形!AF40,①ひな形!$W$18:$Y$26,2,FALSE),
IFERROR(VLOOKUP(①ひな形!AF40,①ひな形!$AA$18:$AC$26,2,FALSE),
VLOOKUP(①ひな形!AF40,①ひな形!$AE$18:$AG$25,2,FALSE)))))))</f>
        <v>#N/A</v>
      </c>
      <c r="H209" s="646"/>
      <c r="I209" s="612"/>
      <c r="J209" s="692" t="e">
        <f>IFERROR(VLOOKUP(①ひな形!AG40,①ひな形!$G$18:$I$26,2,FALSE),
IFERROR(VLOOKUP(①ひな形!AG40,①ひな形!$K$18:$M$26,2,FALSE),
IFERROR(VLOOKUP(①ひな形!AG40,①ひな形!$O$18:$Q$26,2,FALSE),
IFERROR(VLOOKUP(①ひな形!AG40,①ひな形!$S$18:$U$26,2,FALSE),
IFERROR(VLOOKUP(①ひな形!AG40,①ひな形!$W$18:$Y$26,2,FALSE),
IFERROR(VLOOKUP(①ひな形!AG40,①ひな形!$AA$18:$AC$26,2,FALSE),
VLOOKUP(①ひな形!AG40,①ひな形!$AE$18:$AG$25,2,FALSE)))))))</f>
        <v>#N/A</v>
      </c>
      <c r="K209" s="646"/>
      <c r="L209" s="612"/>
      <c r="M209" s="692" t="str">
        <f>IFERROR(VLOOKUP(①ひな形!AH40,①ひな形!$G$18:$I$26,2,FALSE),
IFERROR(VLOOKUP(①ひな形!AH40,①ひな形!$K$18:$M$26,2,FALSE),
IFERROR(VLOOKUP(①ひな形!AH40,①ひな形!$O$18:$Q$26,2,FALSE),
IFERROR(VLOOKUP(①ひな形!AH40,①ひな形!$S$18:$U$26,2,FALSE),
IFERROR(VLOOKUP(①ひな形!AH40,①ひな形!$W$18:$Y$26,2,FALSE),
IFERROR(VLOOKUP(①ひな形!AH40,①ひな形!$AA$18:$AC$26,2,FALSE),
VLOOKUP(①ひな形!AH40,①ひな形!$AE$18:$AG$25,2,FALSE)))))))</f>
        <v>Body Balance</v>
      </c>
      <c r="N209" s="646"/>
      <c r="O209" s="612"/>
      <c r="P209" s="218"/>
      <c r="Q209" s="218"/>
      <c r="R209" s="218"/>
      <c r="S209" s="218"/>
      <c r="T209" s="218"/>
      <c r="U209" s="218"/>
      <c r="V209" s="218"/>
      <c r="W209" s="218"/>
      <c r="X209" s="218"/>
      <c r="Y209" s="213"/>
      <c r="Z209" s="213"/>
      <c r="AA209" s="213"/>
      <c r="AB209" s="213"/>
      <c r="AC209" s="213"/>
      <c r="AD209" s="213"/>
      <c r="AE209" s="213"/>
      <c r="AF209" s="213"/>
      <c r="AG209" s="213"/>
      <c r="AH209" s="213"/>
      <c r="AI209" s="213"/>
      <c r="AJ209" s="213"/>
      <c r="AK209" s="213"/>
      <c r="AL209" s="213"/>
      <c r="AM209" s="213"/>
      <c r="AN209" s="213"/>
    </row>
    <row r="210" spans="1:40" ht="18.75" customHeight="1">
      <c r="A210" s="213"/>
      <c r="B210" s="696"/>
      <c r="C210" s="696"/>
      <c r="D210" s="649"/>
      <c r="E210" s="650"/>
      <c r="F210" s="651"/>
      <c r="G210" s="649"/>
      <c r="H210" s="650"/>
      <c r="I210" s="651"/>
      <c r="J210" s="649"/>
      <c r="K210" s="650"/>
      <c r="L210" s="651"/>
      <c r="M210" s="649"/>
      <c r="N210" s="650"/>
      <c r="O210" s="651"/>
      <c r="P210" s="218"/>
      <c r="Q210" s="218"/>
      <c r="R210" s="218"/>
      <c r="S210" s="218"/>
      <c r="T210" s="218"/>
      <c r="U210" s="218"/>
      <c r="V210" s="218"/>
      <c r="W210" s="218"/>
      <c r="X210" s="218"/>
      <c r="Y210" s="213"/>
      <c r="Z210" s="213"/>
      <c r="AA210" s="213"/>
      <c r="AB210" s="213"/>
      <c r="AC210" s="213"/>
      <c r="AD210" s="213"/>
      <c r="AE210" s="213"/>
      <c r="AF210" s="213"/>
      <c r="AG210" s="213"/>
      <c r="AH210" s="213"/>
      <c r="AI210" s="213"/>
      <c r="AJ210" s="213"/>
      <c r="AK210" s="213"/>
      <c r="AL210" s="213"/>
      <c r="AM210" s="213"/>
      <c r="AN210" s="213"/>
    </row>
    <row r="211" spans="1:40" ht="15">
      <c r="A211" s="213"/>
      <c r="B211" s="696"/>
      <c r="C211" s="227" t="s">
        <v>220</v>
      </c>
      <c r="D211" s="691" t="e">
        <f>IFERROR(VLOOKUP(①ひな形!AE40,①ひな形!$G$18:$J$26,4,FALSE),
IFERROR(VLOOKUP(①ひな形!AE40,①ひな形!$K$18:$N$26,4,FALSE),
IFERROR(VLOOKUP(①ひな形!AE40,①ひな形!$O$18:$R$26,4,FALSE),
IFERROR(VLOOKUP(①ひな形!AE40,①ひな形!$S$18:$V$26,4,FALSE),
IFERROR(VLOOKUP(①ひな形!AE40,①ひな形!$W$18:$Z$26,4,FALSE),
IFERROR(VLOOKUP(①ひな形!AE40,①ひな形!$AA$18:$AD$26,4,FALSE),
VLOOKUP(①ひな形!AE40,①ひな形!$AE$18:$AH$25,4,FALSE)))))))</f>
        <v>#N/A</v>
      </c>
      <c r="E211" s="625"/>
      <c r="F211" s="608"/>
      <c r="G211" s="691" t="e">
        <f>IFERROR(VLOOKUP(①ひな形!AF40,①ひな形!$G$18:$J$26,4,FALSE),
IFERROR(VLOOKUP(①ひな形!AF40,①ひな形!$K$18:$N$26,4,FALSE),
IFERROR(VLOOKUP(①ひな形!AF40,①ひな形!$O$18:$R$26,4,FALSE),
IFERROR(VLOOKUP(①ひな形!AF40,①ひな形!$S$18:$V$26,4,FALSE),
IFERROR(VLOOKUP(①ひな形!AF40,①ひな形!$W$18:$Z$26,4,FALSE),
IFERROR(VLOOKUP(①ひな形!AF40,①ひな形!$AA$18:$AD$26,4,FALSE),
VLOOKUP(①ひな形!AF40,①ひな形!$AE$18:$AH$25,4,FALSE)))))))</f>
        <v>#N/A</v>
      </c>
      <c r="H211" s="625"/>
      <c r="I211" s="608"/>
      <c r="J211" s="691" t="e">
        <f>IFERROR(VLOOKUP(①ひな形!AG40,①ひな形!$G$18:$J$26,4,FALSE),
IFERROR(VLOOKUP(①ひな形!AG40,①ひな形!$K$18:$N$26,4,FALSE),
IFERROR(VLOOKUP(①ひな形!AG40,①ひな形!$O$18:$R$26,4,FALSE),
IFERROR(VLOOKUP(①ひな形!AG40,①ひな形!$S$18:$V$26,4,FALSE),
IFERROR(VLOOKUP(①ひな形!AG40,①ひな形!$W$18:$Z$26,4,FALSE),
IFERROR(VLOOKUP(①ひな形!AG40,①ひな形!$AA$18:$AD$26,4,FALSE),
VLOOKUP(①ひな形!AG40,①ひな形!$AE$18:$AH$25,4,FALSE)))))))</f>
        <v>#N/A</v>
      </c>
      <c r="K211" s="625"/>
      <c r="L211" s="608"/>
      <c r="M211" s="691" t="str">
        <f>IFERROR(VLOOKUP(①ひな形!AH40,①ひな形!$G$18:$J$26,4,FALSE),
IFERROR(VLOOKUP(①ひな形!AH40,①ひな形!$K$18:$N$26,4,FALSE),
IFERROR(VLOOKUP(①ひな形!AH40,①ひな形!$O$18:$R$26,4,FALSE),
IFERROR(VLOOKUP(①ひな形!AH40,①ひな形!$S$18:$V$26,4,FALSE),
IFERROR(VLOOKUP(①ひな形!AH40,①ひな形!$W$18:$Z$26,4,FALSE),
IFERROR(VLOOKUP(①ひな形!AH40,①ひな形!$AA$18:$AD$26,4,FALSE),
VLOOKUP(①ひな形!AH40,①ひな形!$AE$18:$AH$25,4,FALSE)))))))</f>
        <v>P00024</v>
      </c>
      <c r="N211" s="625"/>
      <c r="O211" s="608"/>
      <c r="P211" s="218"/>
      <c r="Q211" s="218"/>
      <c r="R211" s="218"/>
      <c r="S211" s="218"/>
      <c r="T211" s="218"/>
      <c r="U211" s="218"/>
      <c r="V211" s="218"/>
      <c r="W211" s="218"/>
      <c r="X211" s="218"/>
      <c r="Y211" s="213"/>
      <c r="Z211" s="213"/>
      <c r="AA211" s="213"/>
      <c r="AB211" s="213"/>
      <c r="AC211" s="213"/>
      <c r="AD211" s="213"/>
      <c r="AE211" s="213"/>
      <c r="AF211" s="213"/>
      <c r="AG211" s="213"/>
      <c r="AH211" s="213"/>
      <c r="AI211" s="213"/>
      <c r="AJ211" s="213"/>
      <c r="AK211" s="213"/>
      <c r="AL211" s="213"/>
      <c r="AM211" s="213"/>
      <c r="AN211" s="213"/>
    </row>
    <row r="212" spans="1:40" ht="15">
      <c r="A212" s="213"/>
      <c r="B212" s="696"/>
      <c r="C212" s="228" t="s">
        <v>261</v>
      </c>
      <c r="D212" s="691">
        <f>①ひな形!AE41</f>
        <v>0</v>
      </c>
      <c r="E212" s="625"/>
      <c r="F212" s="608"/>
      <c r="G212" s="691">
        <f>①ひな形!AF41</f>
        <v>0</v>
      </c>
      <c r="H212" s="625"/>
      <c r="I212" s="608"/>
      <c r="J212" s="691">
        <f>①ひな形!AG41</f>
        <v>0</v>
      </c>
      <c r="K212" s="625"/>
      <c r="L212" s="608"/>
      <c r="M212" s="691" t="str">
        <f>①ひな形!AH41</f>
        <v>rena.H</v>
      </c>
      <c r="N212" s="625"/>
      <c r="O212" s="608"/>
      <c r="P212" s="218"/>
      <c r="Q212" s="218"/>
      <c r="R212" s="218"/>
      <c r="S212" s="218"/>
      <c r="T212" s="218"/>
      <c r="U212" s="218"/>
      <c r="V212" s="218"/>
      <c r="W212" s="218"/>
      <c r="X212" s="218"/>
      <c r="Y212" s="213"/>
      <c r="Z212" s="213"/>
      <c r="AA212" s="213"/>
      <c r="AB212" s="213"/>
      <c r="AC212" s="213"/>
      <c r="AD212" s="213"/>
      <c r="AE212" s="213"/>
      <c r="AF212" s="213"/>
      <c r="AG212" s="213"/>
      <c r="AH212" s="213"/>
      <c r="AI212" s="213"/>
      <c r="AJ212" s="213"/>
      <c r="AK212" s="213"/>
      <c r="AL212" s="213"/>
      <c r="AM212" s="213"/>
      <c r="AN212" s="213"/>
    </row>
    <row r="213" spans="1:40" ht="15">
      <c r="A213" s="213"/>
      <c r="B213" s="697"/>
      <c r="C213" s="231" t="s">
        <v>262</v>
      </c>
      <c r="D213" s="691" t="e">
        <f>VLOOKUP(D212,①ひな形!$C$4:$E$15,3,FALSE)</f>
        <v>#N/A</v>
      </c>
      <c r="E213" s="625"/>
      <c r="F213" s="608"/>
      <c r="G213" s="691" t="e">
        <f>VLOOKUP(G212,①ひな形!$C$4:$E$15,3,FALSE)</f>
        <v>#N/A</v>
      </c>
      <c r="H213" s="625"/>
      <c r="I213" s="608"/>
      <c r="J213" s="691" t="e">
        <f>VLOOKUP(J212,①ひな形!$C$4:$E$15,3,FALSE)</f>
        <v>#N/A</v>
      </c>
      <c r="K213" s="625"/>
      <c r="L213" s="608"/>
      <c r="M213" s="691">
        <f>VLOOKUP(M212,①ひな形!$C$4:$E$15,3,FALSE)</f>
        <v>1969</v>
      </c>
      <c r="N213" s="625"/>
      <c r="O213" s="608"/>
      <c r="P213" s="218"/>
      <c r="Q213" s="218"/>
      <c r="R213" s="218"/>
      <c r="S213" s="218"/>
      <c r="T213" s="218"/>
      <c r="U213" s="218"/>
      <c r="V213" s="218"/>
      <c r="W213" s="218"/>
      <c r="X213" s="218"/>
      <c r="Y213" s="213"/>
      <c r="Z213" s="213"/>
      <c r="AA213" s="213"/>
      <c r="AB213" s="213"/>
      <c r="AC213" s="213"/>
      <c r="AD213" s="213"/>
      <c r="AE213" s="213"/>
      <c r="AF213" s="213"/>
      <c r="AG213" s="213"/>
      <c r="AH213" s="213"/>
      <c r="AI213" s="213"/>
      <c r="AJ213" s="213"/>
      <c r="AK213" s="213"/>
      <c r="AL213" s="213"/>
      <c r="AM213" s="213"/>
      <c r="AN213" s="213"/>
    </row>
    <row r="214" spans="1:40" ht="16.2">
      <c r="A214" s="213"/>
      <c r="B214" s="695" t="s">
        <v>268</v>
      </c>
      <c r="C214" s="229" t="s">
        <v>259</v>
      </c>
      <c r="D214" s="222">
        <f>②PDF!B153</f>
        <v>1800</v>
      </c>
      <c r="E214" s="223" t="str">
        <f>②PDF!C153</f>
        <v>～</v>
      </c>
      <c r="F214" s="224">
        <f>②PDF!D153</f>
        <v>1900</v>
      </c>
      <c r="G214" s="222">
        <f>②PDF!E153</f>
        <v>1800</v>
      </c>
      <c r="H214" s="223" t="str">
        <f>②PDF!F153</f>
        <v>～</v>
      </c>
      <c r="I214" s="224">
        <f>②PDF!G153</f>
        <v>1900</v>
      </c>
      <c r="J214" s="222">
        <f>②PDF!H153</f>
        <v>1800</v>
      </c>
      <c r="K214" s="223" t="str">
        <f>②PDF!I153</f>
        <v>～</v>
      </c>
      <c r="L214" s="224">
        <f>②PDF!J153</f>
        <v>1900</v>
      </c>
      <c r="M214" s="222" t="str">
        <f>②PDF!K153</f>
        <v>close</v>
      </c>
      <c r="N214" s="226">
        <f>②PDF!L153</f>
        <v>0</v>
      </c>
      <c r="O214" s="225">
        <f>②PDF!M153</f>
        <v>0</v>
      </c>
      <c r="P214" s="218"/>
      <c r="Q214" s="218"/>
      <c r="R214" s="218"/>
      <c r="S214" s="218"/>
      <c r="T214" s="218"/>
      <c r="U214" s="218"/>
      <c r="V214" s="218"/>
      <c r="W214" s="218"/>
      <c r="X214" s="218"/>
      <c r="Y214" s="213"/>
      <c r="Z214" s="213"/>
      <c r="AA214" s="213"/>
      <c r="AB214" s="213"/>
      <c r="AC214" s="213"/>
      <c r="AD214" s="213"/>
      <c r="AE214" s="213"/>
      <c r="AF214" s="213"/>
      <c r="AG214" s="213"/>
      <c r="AH214" s="213"/>
      <c r="AI214" s="213"/>
      <c r="AJ214" s="213"/>
      <c r="AK214" s="213"/>
      <c r="AL214" s="213"/>
      <c r="AM214" s="213"/>
      <c r="AN214" s="213"/>
    </row>
    <row r="215" spans="1:40" ht="18.75" customHeight="1">
      <c r="A215" s="213"/>
      <c r="B215" s="696"/>
      <c r="C215" s="698" t="s">
        <v>260</v>
      </c>
      <c r="D215" s="692" t="str">
        <f>IFERROR(VLOOKUP(①ひな形!AE42,①ひな形!$G$18:$I$26,2,FALSE),
IFERROR(VLOOKUP(①ひな形!AE42,①ひな形!$K$18:$M$26,2,FALSE),
IFERROR(VLOOKUP(①ひな形!AE42,①ひな形!$O$18:$Q$26,2,FALSE),
IFERROR(VLOOKUP(①ひな形!AE42,①ひな形!$S$18:$U$26,2,FALSE),
IFERROR(VLOOKUP(①ひな形!AE42,①ひな形!$W$18:$Y$26,2,FALSE),
IFERROR(VLOOKUP(①ひな形!AE42,①ひな形!$AA$18:$AC$26,2,FALSE),
VLOOKUP(①ひな形!AE42,①ひな形!$AE$18:$AG$25,2,FALSE)))))))</f>
        <v>Back＆Arm🔰</v>
      </c>
      <c r="E215" s="646"/>
      <c r="F215" s="612"/>
      <c r="G215" s="692" t="str">
        <f>IFERROR(VLOOKUP(①ひな形!AF42,①ひな形!$G$18:$I$26,2,FALSE),
IFERROR(VLOOKUP(①ひな形!AF42,①ひな形!$K$18:$M$26,2,FALSE),
IFERROR(VLOOKUP(①ひな形!AF42,①ひな形!$O$18:$Q$26,2,FALSE),
IFERROR(VLOOKUP(①ひな形!AF42,①ひな形!$S$18:$U$26,2,FALSE),
IFERROR(VLOOKUP(①ひな形!AF42,①ひな形!$W$18:$Y$26,2,FALSE),
IFERROR(VLOOKUP(①ひな形!AF42,①ひな形!$AA$18:$AC$26,2,FALSE),
VLOOKUP(①ひな形!AF42,①ひな形!$AE$18:$AG$25,2,FALSE)))))))</f>
        <v>Waist🔰</v>
      </c>
      <c r="H215" s="646"/>
      <c r="I215" s="612"/>
      <c r="J215" s="692"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f>
        <v>Basic🔰</v>
      </c>
      <c r="K215" s="646"/>
      <c r="L215" s="612"/>
      <c r="M215" s="692" t="e">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f>
        <v>#N/A</v>
      </c>
      <c r="N215" s="646"/>
      <c r="O215" s="612"/>
      <c r="P215" s="218"/>
      <c r="Q215" s="218"/>
      <c r="R215" s="218"/>
      <c r="S215" s="218"/>
      <c r="T215" s="218"/>
      <c r="U215" s="218"/>
      <c r="V215" s="218"/>
      <c r="W215" s="218"/>
      <c r="X215" s="218"/>
      <c r="Y215" s="213"/>
      <c r="Z215" s="213"/>
      <c r="AA215" s="213"/>
      <c r="AB215" s="213"/>
      <c r="AC215" s="213"/>
      <c r="AD215" s="213"/>
      <c r="AE215" s="213"/>
      <c r="AF215" s="213"/>
      <c r="AG215" s="213"/>
      <c r="AH215" s="213"/>
      <c r="AI215" s="213"/>
      <c r="AJ215" s="213"/>
      <c r="AK215" s="213"/>
      <c r="AL215" s="213"/>
      <c r="AM215" s="213"/>
      <c r="AN215" s="213"/>
    </row>
    <row r="216" spans="1:40" ht="18.75" customHeight="1">
      <c r="A216" s="213"/>
      <c r="B216" s="696"/>
      <c r="C216" s="696"/>
      <c r="D216" s="649"/>
      <c r="E216" s="650"/>
      <c r="F216" s="651"/>
      <c r="G216" s="649"/>
      <c r="H216" s="650"/>
      <c r="I216" s="651"/>
      <c r="J216" s="649"/>
      <c r="K216" s="650"/>
      <c r="L216" s="651"/>
      <c r="M216" s="649"/>
      <c r="N216" s="650"/>
      <c r="O216" s="651"/>
      <c r="P216" s="218"/>
      <c r="Q216" s="218"/>
      <c r="R216" s="218"/>
      <c r="S216" s="218"/>
      <c r="T216" s="218"/>
      <c r="U216" s="218"/>
      <c r="V216" s="218"/>
      <c r="W216" s="218"/>
      <c r="X216" s="218"/>
      <c r="Y216" s="213"/>
      <c r="Z216" s="213"/>
      <c r="AA216" s="213"/>
      <c r="AB216" s="213"/>
      <c r="AC216" s="213"/>
      <c r="AD216" s="213"/>
      <c r="AE216" s="213"/>
      <c r="AF216" s="213"/>
      <c r="AG216" s="213"/>
      <c r="AH216" s="213"/>
      <c r="AI216" s="213"/>
      <c r="AJ216" s="213"/>
      <c r="AK216" s="213"/>
      <c r="AL216" s="213"/>
      <c r="AM216" s="213"/>
      <c r="AN216" s="213"/>
    </row>
    <row r="217" spans="1:40" ht="15">
      <c r="A217" s="213"/>
      <c r="B217" s="696"/>
      <c r="C217" s="227" t="s">
        <v>220</v>
      </c>
      <c r="D217" s="691" t="str">
        <f>IFERROR(VLOOKUP(①ひな形!AE42,①ひな形!$G$18:$J$26,4,FALSE),
IFERROR(VLOOKUP(①ひな形!AE42,①ひな形!$K$18:$N$26,4,FALSE),
IFERROR(VLOOKUP(①ひな形!AE42,①ひな形!$O$18:$R$26,4,FALSE),
IFERROR(VLOOKUP(①ひな形!AE42,①ひな形!$S$18:$V$26,4,FALSE),
IFERROR(VLOOKUP(①ひな形!AE42,①ひな形!$W$18:$Z$26,4,FALSE),
IFERROR(VLOOKUP(①ひな形!AE42,①ひな形!$AA$18:$AD$26,4,FALSE),
VLOOKUP(①ひな形!AE42,①ひな形!$AE$18:$AH$25,4,FALSE)))))))</f>
        <v>P00009</v>
      </c>
      <c r="E217" s="625"/>
      <c r="F217" s="608"/>
      <c r="G217" s="691" t="str">
        <f>IFERROR(VLOOKUP(①ひな形!AF42,①ひな形!$G$18:$J$26,4,FALSE),
IFERROR(VLOOKUP(①ひな形!AF42,①ひな形!$K$18:$N$26,4,FALSE),
IFERROR(VLOOKUP(①ひな形!AF42,①ひな形!$O$18:$R$26,4,FALSE),
IFERROR(VLOOKUP(①ひな形!AF42,①ひな形!$S$18:$V$26,4,FALSE),
IFERROR(VLOOKUP(①ひな形!AF42,①ひな形!$W$18:$Z$26,4,FALSE),
IFERROR(VLOOKUP(①ひな形!AF42,①ひな形!$AA$18:$AD$26,4,FALSE),
VLOOKUP(①ひな形!AF42,①ひな形!$AE$18:$AH$25,4,FALSE)))))))</f>
        <v>P00004</v>
      </c>
      <c r="H217" s="625"/>
      <c r="I217" s="608"/>
      <c r="J217" s="691" t="str">
        <f>IFERROR(VLOOKUP(①ひな形!AG42,①ひな形!$G$18:$J$26,4,FALSE),
IFERROR(VLOOKUP(①ひな形!AG42,①ひな形!$K$18:$N$26,4,FALSE),
IFERROR(VLOOKUP(①ひな形!AG42,①ひな形!$O$18:$R$26,4,FALSE),
IFERROR(VLOOKUP(①ひな形!AG42,①ひな形!$S$18:$V$26,4,FALSE),
IFERROR(VLOOKUP(①ひな形!AG42,①ひな形!$W$18:$Z$26,4,FALSE),
IFERROR(VLOOKUP(①ひな形!AG42,①ひな形!$AA$18:$AD$26,4,FALSE),
VLOOKUP(①ひな形!AG42,①ひな形!$AE$18:$AH$25,4,FALSE)))))))</f>
        <v>P00001</v>
      </c>
      <c r="K217" s="625"/>
      <c r="L217" s="608"/>
      <c r="M217" s="691" t="e">
        <f>IFERROR(VLOOKUP(①ひな形!AH42,①ひな形!$G$18:$J$26,4,FALSE),
IFERROR(VLOOKUP(①ひな形!AH42,①ひな形!$K$18:$N$26,4,FALSE),
IFERROR(VLOOKUP(①ひな形!AH42,①ひな形!$O$18:$R$26,4,FALSE),
IFERROR(VLOOKUP(①ひな形!AH42,①ひな形!$S$18:$V$26,4,FALSE),
IFERROR(VLOOKUP(①ひな形!AH42,①ひな形!$W$18:$Z$26,4,FALSE),
IFERROR(VLOOKUP(①ひな形!AH42,①ひな形!$AA$18:$AD$26,4,FALSE),
VLOOKUP(①ひな形!AH42,①ひな形!$AE$18:$AH$25,4,FALSE)))))))</f>
        <v>#N/A</v>
      </c>
      <c r="N217" s="625"/>
      <c r="O217" s="608"/>
      <c r="P217" s="218"/>
      <c r="Q217" s="218"/>
      <c r="R217" s="218"/>
      <c r="S217" s="218"/>
      <c r="T217" s="218"/>
      <c r="U217" s="218"/>
      <c r="V217" s="218"/>
      <c r="W217" s="218"/>
      <c r="X217" s="218"/>
      <c r="Y217" s="213"/>
      <c r="Z217" s="213"/>
      <c r="AA217" s="213"/>
      <c r="AB217" s="213"/>
      <c r="AC217" s="213"/>
      <c r="AD217" s="213"/>
      <c r="AE217" s="213"/>
      <c r="AF217" s="213"/>
      <c r="AG217" s="213"/>
      <c r="AH217" s="213"/>
      <c r="AI217" s="213"/>
      <c r="AJ217" s="213"/>
      <c r="AK217" s="213"/>
      <c r="AL217" s="213"/>
      <c r="AM217" s="213"/>
      <c r="AN217" s="213"/>
    </row>
    <row r="218" spans="1:40" ht="15">
      <c r="A218" s="213"/>
      <c r="B218" s="696"/>
      <c r="C218" s="228" t="s">
        <v>261</v>
      </c>
      <c r="D218" s="693" t="str">
        <f>①ひな形!AE43</f>
        <v>Nagi.k</v>
      </c>
      <c r="E218" s="625"/>
      <c r="F218" s="608"/>
      <c r="G218" s="693" t="str">
        <f>①ひな形!AF43</f>
        <v>Nagi.k</v>
      </c>
      <c r="H218" s="625"/>
      <c r="I218" s="608"/>
      <c r="J218" s="693" t="str">
        <f>①ひな形!AG43</f>
        <v>Rion.S</v>
      </c>
      <c r="K218" s="625"/>
      <c r="L218" s="608"/>
      <c r="M218" s="691">
        <f>①ひな形!AH43</f>
        <v>0</v>
      </c>
      <c r="N218" s="625"/>
      <c r="O218" s="608"/>
      <c r="P218" s="218"/>
      <c r="Q218" s="218"/>
      <c r="R218" s="218"/>
      <c r="S218" s="218"/>
      <c r="T218" s="218"/>
      <c r="U218" s="218"/>
      <c r="V218" s="218"/>
      <c r="W218" s="218"/>
      <c r="X218" s="218"/>
      <c r="Y218" s="213"/>
      <c r="Z218" s="213"/>
      <c r="AA218" s="213"/>
      <c r="AB218" s="213"/>
      <c r="AC218" s="213"/>
      <c r="AD218" s="213"/>
      <c r="AE218" s="213"/>
      <c r="AF218" s="213"/>
      <c r="AG218" s="213"/>
      <c r="AH218" s="213"/>
      <c r="AI218" s="213"/>
      <c r="AJ218" s="213"/>
      <c r="AK218" s="213"/>
      <c r="AL218" s="213"/>
      <c r="AM218" s="213"/>
      <c r="AN218" s="213"/>
    </row>
    <row r="219" spans="1:40" ht="15">
      <c r="A219" s="213"/>
      <c r="B219" s="697"/>
      <c r="C219" s="231" t="s">
        <v>262</v>
      </c>
      <c r="D219" s="691">
        <f>VLOOKUP(D218,①ひな形!$C$4:$E$15,3,FALSE)</f>
        <v>2265</v>
      </c>
      <c r="E219" s="625"/>
      <c r="F219" s="608"/>
      <c r="G219" s="691">
        <f>VLOOKUP(G218,①ひな形!$C$4:$E$15,3,FALSE)</f>
        <v>2265</v>
      </c>
      <c r="H219" s="625"/>
      <c r="I219" s="608"/>
      <c r="J219" s="691">
        <f>VLOOKUP(J218,①ひな形!$C$4:$E$15,3,FALSE)</f>
        <v>1981</v>
      </c>
      <c r="K219" s="625"/>
      <c r="L219" s="608"/>
      <c r="M219" s="691" t="e">
        <f>VLOOKUP(M218,①ひな形!$C$4:$E$15,3,FALSE)</f>
        <v>#N/A</v>
      </c>
      <c r="N219" s="625"/>
      <c r="O219" s="608"/>
      <c r="P219" s="218"/>
      <c r="Q219" s="218"/>
      <c r="R219" s="218"/>
      <c r="S219" s="218"/>
      <c r="T219" s="218"/>
      <c r="U219" s="218"/>
      <c r="V219" s="218"/>
      <c r="W219" s="218"/>
      <c r="X219" s="218"/>
      <c r="Y219" s="213"/>
      <c r="Z219" s="213"/>
      <c r="AA219" s="213"/>
      <c r="AB219" s="213"/>
      <c r="AC219" s="213"/>
      <c r="AD219" s="213"/>
      <c r="AE219" s="213"/>
      <c r="AF219" s="213"/>
      <c r="AG219" s="213"/>
      <c r="AH219" s="213"/>
      <c r="AI219" s="213"/>
      <c r="AJ219" s="213"/>
      <c r="AK219" s="213"/>
      <c r="AL219" s="213"/>
      <c r="AM219" s="213"/>
      <c r="AN219" s="213"/>
    </row>
    <row r="220" spans="1:40" ht="16.2">
      <c r="A220" s="213"/>
      <c r="B220" s="695" t="s">
        <v>269</v>
      </c>
      <c r="C220" s="229" t="s">
        <v>259</v>
      </c>
      <c r="D220" s="222">
        <f>②PDF!B157</f>
        <v>1930</v>
      </c>
      <c r="E220" s="223" t="str">
        <f>②PDF!C157</f>
        <v>～</v>
      </c>
      <c r="F220" s="224">
        <f>②PDF!D157</f>
        <v>2030</v>
      </c>
      <c r="G220" s="222">
        <f>②PDF!E157</f>
        <v>1930</v>
      </c>
      <c r="H220" s="223" t="str">
        <f>②PDF!F157</f>
        <v>～</v>
      </c>
      <c r="I220" s="224">
        <f>②PDF!G157</f>
        <v>2030</v>
      </c>
      <c r="J220" s="222">
        <f>②PDF!H157</f>
        <v>1930</v>
      </c>
      <c r="K220" s="223" t="str">
        <f>②PDF!I157</f>
        <v>～</v>
      </c>
      <c r="L220" s="224">
        <f>②PDF!J157</f>
        <v>2030</v>
      </c>
      <c r="M220" s="230">
        <f>②PDF!K157</f>
        <v>0</v>
      </c>
      <c r="N220" s="226">
        <f>②PDF!L157</f>
        <v>0</v>
      </c>
      <c r="O220" s="225">
        <f>②PDF!M157</f>
        <v>0</v>
      </c>
      <c r="P220" s="218"/>
      <c r="Q220" s="218"/>
      <c r="R220" s="218"/>
      <c r="S220" s="218"/>
      <c r="T220" s="218"/>
      <c r="U220" s="218"/>
      <c r="V220" s="218"/>
      <c r="W220" s="218"/>
      <c r="X220" s="218"/>
      <c r="Y220" s="213"/>
      <c r="Z220" s="213"/>
      <c r="AA220" s="213"/>
      <c r="AB220" s="213"/>
      <c r="AC220" s="213"/>
      <c r="AD220" s="213"/>
      <c r="AE220" s="213"/>
      <c r="AF220" s="213"/>
      <c r="AG220" s="213"/>
      <c r="AH220" s="213"/>
      <c r="AI220" s="213"/>
      <c r="AJ220" s="213"/>
      <c r="AK220" s="213"/>
      <c r="AL220" s="213"/>
      <c r="AM220" s="213"/>
      <c r="AN220" s="213"/>
    </row>
    <row r="221" spans="1:40" ht="18.75" customHeight="1">
      <c r="A221" s="213"/>
      <c r="B221" s="696"/>
      <c r="C221" s="698" t="s">
        <v>260</v>
      </c>
      <c r="D221" s="692" t="str">
        <f>IFERROR(VLOOKUP(①ひな形!AE44,①ひな形!$G$18:$I$26,2,FALSE),
IFERROR(VLOOKUP(①ひな形!AE44,①ひな形!$K$18:$M$26,2,FALSE),
IFERROR(VLOOKUP(①ひな形!AE44,①ひな形!$O$18:$Q$26,2,FALSE),
IFERROR(VLOOKUP(①ひな形!AE44,①ひな形!$S$18:$U$26,2,FALSE),
IFERROR(VLOOKUP(①ひな形!AE44,①ひな形!$W$18:$Y$26,2,FALSE),
IFERROR(VLOOKUP(①ひな形!AE44,①ひな形!$AA$18:$AC$26,2,FALSE),
VLOOKUP(①ひな形!AE44,①ひな形!$AE$18:$AG$25,2,FALSE)))))))</f>
        <v>Basic🔰</v>
      </c>
      <c r="E221" s="646"/>
      <c r="F221" s="612"/>
      <c r="G221" s="692" t="str">
        <f>IFERROR(VLOOKUP(①ひな形!AF44,①ひな形!$G$18:$I$26,2,FALSE),
IFERROR(VLOOKUP(①ひな形!AF44,①ひな形!$K$18:$M$26,2,FALSE),
IFERROR(VLOOKUP(①ひな形!AF44,①ひな形!$O$18:$Q$26,2,FALSE),
IFERROR(VLOOKUP(①ひな形!AF44,①ひな形!$S$18:$U$26,2,FALSE),
IFERROR(VLOOKUP(①ひな形!AF44,①ひな形!$W$18:$Y$26,2,FALSE),
IFERROR(VLOOKUP(①ひな形!AF44,①ひな形!$AA$18:$AC$26,2,FALSE),
VLOOKUP(①ひな形!AF44,①ひな形!$AE$18:$AG$25,2,FALSE)))))))</f>
        <v>Shape up waist</v>
      </c>
      <c r="H221" s="646"/>
      <c r="I221" s="612"/>
      <c r="J221" s="692"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f>
        <v>jump to burn</v>
      </c>
      <c r="K221" s="646"/>
      <c r="L221" s="612"/>
      <c r="M221" s="692" t="e">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f>
        <v>#N/A</v>
      </c>
      <c r="N221" s="646"/>
      <c r="O221" s="612"/>
      <c r="P221" s="218"/>
      <c r="Q221" s="218"/>
      <c r="R221" s="218"/>
      <c r="S221" s="218"/>
      <c r="T221" s="218"/>
      <c r="U221" s="218"/>
      <c r="V221" s="218"/>
      <c r="W221" s="218"/>
      <c r="X221" s="218"/>
      <c r="Y221" s="213"/>
      <c r="Z221" s="213"/>
      <c r="AA221" s="213"/>
      <c r="AB221" s="213"/>
      <c r="AC221" s="213"/>
      <c r="AD221" s="213"/>
      <c r="AE221" s="213"/>
      <c r="AF221" s="213"/>
      <c r="AG221" s="213"/>
      <c r="AH221" s="213"/>
      <c r="AI221" s="213"/>
      <c r="AJ221" s="213"/>
      <c r="AK221" s="213"/>
      <c r="AL221" s="213"/>
      <c r="AM221" s="213"/>
      <c r="AN221" s="213"/>
    </row>
    <row r="222" spans="1:40" ht="18.75" customHeight="1">
      <c r="A222" s="213"/>
      <c r="B222" s="696"/>
      <c r="C222" s="696"/>
      <c r="D222" s="649"/>
      <c r="E222" s="650"/>
      <c r="F222" s="651"/>
      <c r="G222" s="649"/>
      <c r="H222" s="650"/>
      <c r="I222" s="651"/>
      <c r="J222" s="649"/>
      <c r="K222" s="650"/>
      <c r="L222" s="651"/>
      <c r="M222" s="649"/>
      <c r="N222" s="650"/>
      <c r="O222" s="651"/>
      <c r="P222" s="218"/>
      <c r="Q222" s="218"/>
      <c r="R222" s="218"/>
      <c r="S222" s="218"/>
      <c r="T222" s="218"/>
      <c r="U222" s="218"/>
      <c r="V222" s="218"/>
      <c r="W222" s="218"/>
      <c r="X222" s="218"/>
      <c r="Y222" s="213"/>
      <c r="Z222" s="213"/>
      <c r="AA222" s="213"/>
      <c r="AB222" s="213"/>
      <c r="AC222" s="213"/>
      <c r="AD222" s="213"/>
      <c r="AE222" s="213"/>
      <c r="AF222" s="213"/>
      <c r="AG222" s="213"/>
      <c r="AH222" s="213"/>
      <c r="AI222" s="213"/>
      <c r="AJ222" s="213"/>
      <c r="AK222" s="213"/>
      <c r="AL222" s="213"/>
      <c r="AM222" s="213"/>
      <c r="AN222" s="213"/>
    </row>
    <row r="223" spans="1:40" ht="15">
      <c r="A223" s="213"/>
      <c r="B223" s="696"/>
      <c r="C223" s="227" t="s">
        <v>220</v>
      </c>
      <c r="D223" s="691" t="str">
        <f>IFERROR(VLOOKUP(①ひな形!AE44,①ひな形!$G$18:$J$26,4,FALSE),
IFERROR(VLOOKUP(①ひな形!AE44,①ひな形!$K$18:$N$26,4,FALSE),
IFERROR(VLOOKUP(①ひな形!AE44,①ひな形!$O$18:$R$26,4,FALSE),
IFERROR(VLOOKUP(①ひな形!AE44,①ひな形!$S$18:$V$26,4,FALSE),
IFERROR(VLOOKUP(①ひな形!AE44,①ひな形!$W$18:$Z$26,4,FALSE),
IFERROR(VLOOKUP(①ひな形!AE44,①ひな形!$AA$18:$AD$26,4,FALSE),
VLOOKUP(①ひな形!AE44,①ひな形!$AE$18:$AH$25,4,FALSE)))))))</f>
        <v>P00001</v>
      </c>
      <c r="E223" s="625"/>
      <c r="F223" s="608"/>
      <c r="G223" s="691" t="str">
        <f>IFERROR(VLOOKUP(①ひな形!AF44,①ひな形!$G$18:$J$26,4,FALSE),
IFERROR(VLOOKUP(①ひな形!AF44,①ひな形!$K$18:$N$26,4,FALSE),
IFERROR(VLOOKUP(①ひな形!AF44,①ひな形!$O$18:$R$26,4,FALSE),
IFERROR(VLOOKUP(①ひな形!AF44,①ひな形!$S$18:$V$26,4,FALSE),
IFERROR(VLOOKUP(①ひな形!AF44,①ひな形!$W$18:$Z$26,4,FALSE),
IFERROR(VLOOKUP(①ひな形!AF44,①ひな形!$AA$18:$AD$26,4,FALSE),
VLOOKUP(①ひな形!AF44,①ひな形!$AE$18:$AH$25,4,FALSE)))))))</f>
        <v>P00018</v>
      </c>
      <c r="H223" s="625"/>
      <c r="I223" s="608"/>
      <c r="J223" s="691" t="str">
        <f>IFERROR(VLOOKUP(①ひな形!AG44,①ひな形!$G$18:$J$26,4,FALSE),
IFERROR(VLOOKUP(①ひな形!AG44,①ひな形!$K$18:$N$26,4,FALSE),
IFERROR(VLOOKUP(①ひな形!AG44,①ひな形!$O$18:$R$26,4,FALSE),
IFERROR(VLOOKUP(①ひな形!AG44,①ひな形!$S$18:$V$26,4,FALSE),
IFERROR(VLOOKUP(①ひな形!AG44,①ひな形!$W$18:$Z$26,4,FALSE),
IFERROR(VLOOKUP(①ひな形!AG44,①ひな形!$AA$18:$AD$26,4,FALSE),
VLOOKUP(①ひな形!AG44,①ひな形!$AE$18:$AH$25,4,FALSE)))))))</f>
        <v>P00022</v>
      </c>
      <c r="K223" s="625"/>
      <c r="L223" s="608"/>
      <c r="M223" s="691" t="e">
        <f>IFERROR(VLOOKUP(①ひな形!AH44,①ひな形!$G$18:$J$26,4,FALSE),
IFERROR(VLOOKUP(①ひな形!AH44,①ひな形!$K$18:$N$26,4,FALSE),
IFERROR(VLOOKUP(①ひな形!AH44,①ひな形!$O$18:$R$26,4,FALSE),
IFERROR(VLOOKUP(①ひな形!AH44,①ひな形!$S$18:$V$26,4,FALSE),
IFERROR(VLOOKUP(①ひな形!AH44,①ひな形!$W$18:$Z$26,4,FALSE),
IFERROR(VLOOKUP(①ひな形!AH44,①ひな形!$AA$18:$AD$26,4,FALSE),
VLOOKUP(①ひな形!AH44,①ひな形!$AE$18:$AH$25,4,FALSE)))))))</f>
        <v>#N/A</v>
      </c>
      <c r="N223" s="625"/>
      <c r="O223" s="608"/>
      <c r="P223" s="218"/>
      <c r="Q223" s="218"/>
      <c r="R223" s="218"/>
      <c r="S223" s="218"/>
      <c r="T223" s="218"/>
      <c r="U223" s="218"/>
      <c r="V223" s="218"/>
      <c r="W223" s="218"/>
      <c r="X223" s="218"/>
      <c r="Y223" s="213"/>
      <c r="Z223" s="213"/>
      <c r="AA223" s="213"/>
      <c r="AB223" s="213"/>
      <c r="AC223" s="213"/>
      <c r="AD223" s="213"/>
      <c r="AE223" s="213"/>
      <c r="AF223" s="213"/>
      <c r="AG223" s="213"/>
      <c r="AH223" s="213"/>
      <c r="AI223" s="213"/>
      <c r="AJ223" s="213"/>
      <c r="AK223" s="213"/>
      <c r="AL223" s="213"/>
      <c r="AM223" s="213"/>
      <c r="AN223" s="213"/>
    </row>
    <row r="224" spans="1:40" ht="15">
      <c r="A224" s="213"/>
      <c r="B224" s="696"/>
      <c r="C224" s="228" t="s">
        <v>261</v>
      </c>
      <c r="D224" s="693" t="str">
        <f>①ひな形!AE45</f>
        <v>Rion.S</v>
      </c>
      <c r="E224" s="625"/>
      <c r="F224" s="608"/>
      <c r="G224" s="693" t="str">
        <f>①ひな形!AF45</f>
        <v>Rion.S</v>
      </c>
      <c r="H224" s="625"/>
      <c r="I224" s="608"/>
      <c r="J224" s="693" t="str">
        <f>①ひな形!AG45</f>
        <v>misaki.h</v>
      </c>
      <c r="K224" s="625"/>
      <c r="L224" s="608"/>
      <c r="M224" s="691">
        <f>①ひな形!AH45</f>
        <v>0</v>
      </c>
      <c r="N224" s="625"/>
      <c r="O224" s="608"/>
      <c r="P224" s="218"/>
      <c r="Q224" s="218"/>
      <c r="R224" s="218"/>
      <c r="S224" s="218"/>
      <c r="T224" s="218"/>
      <c r="U224" s="218"/>
      <c r="V224" s="218"/>
      <c r="W224" s="218"/>
      <c r="X224" s="218"/>
      <c r="Y224" s="213"/>
      <c r="Z224" s="213"/>
      <c r="AA224" s="213"/>
      <c r="AB224" s="213"/>
      <c r="AC224" s="213"/>
      <c r="AD224" s="213"/>
      <c r="AE224" s="213"/>
      <c r="AF224" s="213"/>
      <c r="AG224" s="213"/>
      <c r="AH224" s="213"/>
      <c r="AI224" s="213"/>
      <c r="AJ224" s="213"/>
      <c r="AK224" s="213"/>
      <c r="AL224" s="213"/>
      <c r="AM224" s="213"/>
      <c r="AN224" s="213"/>
    </row>
    <row r="225" spans="1:43" ht="15">
      <c r="A225" s="213"/>
      <c r="B225" s="697"/>
      <c r="C225" s="231" t="s">
        <v>262</v>
      </c>
      <c r="D225" s="691">
        <f>VLOOKUP(D224,①ひな形!$C$4:$E$15,3,FALSE)</f>
        <v>1981</v>
      </c>
      <c r="E225" s="625"/>
      <c r="F225" s="608"/>
      <c r="G225" s="691">
        <f>VLOOKUP(G224,①ひな形!$C$4:$E$15,3,FALSE)</f>
        <v>1981</v>
      </c>
      <c r="H225" s="625"/>
      <c r="I225" s="608"/>
      <c r="J225" s="691">
        <f>VLOOKUP(J224,①ひな形!$C$4:$E$15,3,FALSE)</f>
        <v>1634</v>
      </c>
      <c r="K225" s="625"/>
      <c r="L225" s="608"/>
      <c r="M225" s="691" t="e">
        <f>VLOOKUP(M224,①ひな形!$C$4:$E$15,3,FALSE)</f>
        <v>#N/A</v>
      </c>
      <c r="N225" s="625"/>
      <c r="O225" s="608"/>
      <c r="P225" s="218"/>
      <c r="Q225" s="218"/>
      <c r="R225" s="218"/>
      <c r="S225" s="218"/>
      <c r="T225" s="218"/>
      <c r="U225" s="218"/>
      <c r="V225" s="218"/>
      <c r="W225" s="218"/>
      <c r="X225" s="218"/>
      <c r="Y225" s="213"/>
      <c r="Z225" s="213"/>
      <c r="AA225" s="213"/>
      <c r="AB225" s="213"/>
      <c r="AC225" s="213"/>
      <c r="AD225" s="213"/>
      <c r="AE225" s="213"/>
      <c r="AF225" s="213"/>
      <c r="AG225" s="213"/>
      <c r="AH225" s="213"/>
      <c r="AI225" s="213"/>
      <c r="AJ225" s="213"/>
      <c r="AK225" s="213"/>
      <c r="AL225" s="213"/>
      <c r="AM225" s="213"/>
      <c r="AN225" s="213"/>
    </row>
    <row r="226" spans="1:43" ht="16.2">
      <c r="A226" s="213"/>
      <c r="B226" s="695" t="s">
        <v>270</v>
      </c>
      <c r="C226" s="229" t="s">
        <v>259</v>
      </c>
      <c r="D226" s="222">
        <f>②PDF!B161</f>
        <v>2100</v>
      </c>
      <c r="E226" s="223" t="str">
        <f>②PDF!C161</f>
        <v>～</v>
      </c>
      <c r="F226" s="224">
        <f>②PDF!D161</f>
        <v>2200</v>
      </c>
      <c r="G226" s="222">
        <f>②PDF!E161</f>
        <v>2100</v>
      </c>
      <c r="H226" s="223" t="str">
        <f>②PDF!F161</f>
        <v>～</v>
      </c>
      <c r="I226" s="224">
        <f>②PDF!G161</f>
        <v>2200</v>
      </c>
      <c r="J226" s="222">
        <f>②PDF!H161</f>
        <v>2100</v>
      </c>
      <c r="K226" s="223" t="str">
        <f>②PDF!I161</f>
        <v>～</v>
      </c>
      <c r="L226" s="224">
        <f>②PDF!J161</f>
        <v>2200</v>
      </c>
      <c r="M226" s="230">
        <f>②PDF!K161</f>
        <v>0</v>
      </c>
      <c r="N226" s="226">
        <f>②PDF!L161</f>
        <v>0</v>
      </c>
      <c r="O226" s="225">
        <f>②PDF!M161</f>
        <v>0</v>
      </c>
      <c r="P226" s="218"/>
      <c r="Q226" s="218"/>
      <c r="R226" s="218"/>
      <c r="S226" s="218"/>
      <c r="T226" s="218"/>
      <c r="U226" s="218"/>
      <c r="V226" s="218"/>
      <c r="W226" s="218"/>
      <c r="X226" s="218"/>
      <c r="Y226" s="213"/>
      <c r="Z226" s="213"/>
      <c r="AA226" s="213"/>
      <c r="AB226" s="213"/>
      <c r="AC226" s="213"/>
      <c r="AD226" s="213"/>
      <c r="AE226" s="213"/>
      <c r="AF226" s="213"/>
      <c r="AG226" s="213"/>
      <c r="AH226" s="213"/>
      <c r="AI226" s="213"/>
      <c r="AJ226" s="213"/>
      <c r="AK226" s="213"/>
      <c r="AL226" s="213"/>
      <c r="AM226" s="213"/>
      <c r="AN226" s="213"/>
    </row>
    <row r="227" spans="1:43" ht="18.75" customHeight="1">
      <c r="A227" s="213"/>
      <c r="B227" s="696"/>
      <c r="C227" s="698" t="s">
        <v>260</v>
      </c>
      <c r="D227" s="703" t="str">
        <f>IFERROR(VLOOKUP(①ひな形!AE46,①ひな形!$G$18:$I$26,2,FALSE),
IFERROR(VLOOKUP(①ひな形!AE46,①ひな形!$K$18:$M$26,2,FALSE),
IFERROR(VLOOKUP(①ひな形!AE46,①ひな形!$O$18:$Q$26,2,FALSE),
IFERROR(VLOOKUP(①ひな形!AE46,①ひな形!$S$18:$U$26,2,FALSE),
IFERROR(VLOOKUP(①ひな形!AE46,①ひな形!$W$18:$Y$26,2,FALSE),
IFERROR(VLOOKUP(①ひな形!AE46,①ひな形!$AA$18:$AC$26,2,FALSE),
VLOOKUP(①ひな形!AE46,①ひな形!$AE$18:$AG$25,2,FALSE)))))))</f>
        <v>Waist🔰</v>
      </c>
      <c r="E227" s="646"/>
      <c r="F227" s="612"/>
      <c r="G227" s="703" t="str">
        <f>IFERROR(VLOOKUP(①ひな形!AF46,①ひな形!$G$18:$I$26,2,FALSE),
IFERROR(VLOOKUP(①ひな形!AF46,①ひな形!$K$18:$M$26,2,FALSE),
IFERROR(VLOOKUP(①ひな形!AF46,①ひな形!$O$18:$Q$26,2,FALSE),
IFERROR(VLOOKUP(①ひな形!AF46,①ひな形!$S$18:$U$26,2,FALSE),
IFERROR(VLOOKUP(①ひな形!AF46,①ひな形!$W$18:$Y$26,2,FALSE),
IFERROR(VLOOKUP(①ひな形!AF46,①ひな形!$AA$18:$AC$26,2,FALSE),
VLOOKUP(①ひな形!AF46,①ひな形!$AE$18:$AG$25,2,FALSE)))))))</f>
        <v>Basic🔰</v>
      </c>
      <c r="H227" s="646"/>
      <c r="I227" s="612"/>
      <c r="J227" s="703"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f>
        <v>Shape up waist</v>
      </c>
      <c r="K227" s="646"/>
      <c r="L227" s="612"/>
      <c r="M227" s="703" t="e">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f>
        <v>#N/A</v>
      </c>
      <c r="N227" s="646"/>
      <c r="O227" s="612"/>
      <c r="P227" s="218"/>
      <c r="Q227" s="218"/>
      <c r="R227" s="218"/>
      <c r="S227" s="218"/>
      <c r="T227" s="218"/>
      <c r="U227" s="218"/>
      <c r="V227" s="218"/>
      <c r="W227" s="218"/>
      <c r="X227" s="218"/>
      <c r="Y227" s="213"/>
      <c r="Z227" s="213"/>
      <c r="AA227" s="213"/>
      <c r="AB227" s="213"/>
      <c r="AC227" s="213"/>
      <c r="AD227" s="213"/>
      <c r="AE227" s="213"/>
      <c r="AF227" s="213"/>
      <c r="AG227" s="213"/>
      <c r="AH227" s="213"/>
      <c r="AI227" s="213"/>
      <c r="AJ227" s="213"/>
      <c r="AK227" s="213"/>
      <c r="AL227" s="213"/>
      <c r="AM227" s="213"/>
      <c r="AN227" s="213"/>
    </row>
    <row r="228" spans="1:43" ht="18.75" customHeight="1">
      <c r="A228" s="213"/>
      <c r="B228" s="696"/>
      <c r="C228" s="696"/>
      <c r="D228" s="649"/>
      <c r="E228" s="650"/>
      <c r="F228" s="651"/>
      <c r="G228" s="649"/>
      <c r="H228" s="650"/>
      <c r="I228" s="651"/>
      <c r="J228" s="649"/>
      <c r="K228" s="650"/>
      <c r="L228" s="651"/>
      <c r="M228" s="649"/>
      <c r="N228" s="650"/>
      <c r="O228" s="651"/>
      <c r="P228" s="218"/>
      <c r="Q228" s="218"/>
      <c r="R228" s="218"/>
      <c r="S228" s="218"/>
      <c r="T228" s="218"/>
      <c r="U228" s="218"/>
      <c r="V228" s="218"/>
      <c r="W228" s="218"/>
      <c r="X228" s="218"/>
      <c r="Y228" s="213"/>
      <c r="Z228" s="213"/>
      <c r="AA228" s="213"/>
      <c r="AB228" s="213"/>
      <c r="AC228" s="213"/>
      <c r="AD228" s="213"/>
      <c r="AE228" s="213"/>
      <c r="AF228" s="213"/>
      <c r="AG228" s="213"/>
      <c r="AH228" s="213"/>
      <c r="AI228" s="213"/>
      <c r="AJ228" s="213"/>
      <c r="AK228" s="213"/>
      <c r="AL228" s="213"/>
      <c r="AM228" s="213"/>
      <c r="AN228" s="213"/>
    </row>
    <row r="229" spans="1:43" ht="15">
      <c r="A229" s="213"/>
      <c r="B229" s="696"/>
      <c r="C229" s="227" t="s">
        <v>220</v>
      </c>
      <c r="D229" s="704" t="str">
        <f>IFERROR(VLOOKUP(①ひな形!AE46,①ひな形!$G$18:$J$26,4,FALSE),
IFERROR(VLOOKUP(①ひな形!AE46,①ひな形!$K$18:$N$26,4,FALSE),
IFERROR(VLOOKUP(①ひな形!AE46,①ひな形!$O$18:$R$26,4,FALSE),
IFERROR(VLOOKUP(①ひな形!AE46,①ひな形!$S$18:$V$26,4,FALSE),
IFERROR(VLOOKUP(①ひな形!AE46,①ひな形!$W$18:$Z$26,4,FALSE),
IFERROR(VLOOKUP(①ひな形!AE46,①ひな形!$AA$18:$AD$26,4,FALSE),
VLOOKUP(①ひな形!AE46,①ひな形!$AE$18:$AH$25,4,FALSE)))))))</f>
        <v>P00004</v>
      </c>
      <c r="E229" s="625"/>
      <c r="F229" s="608"/>
      <c r="G229" s="704" t="str">
        <f>IFERROR(VLOOKUP(①ひな形!AF46,①ひな形!$G$18:$J$26,4,FALSE),
IFERROR(VLOOKUP(①ひな形!AF46,①ひな形!$K$18:$N$26,4,FALSE),
IFERROR(VLOOKUP(①ひな形!AF46,①ひな形!$O$18:$R$26,4,FALSE),
IFERROR(VLOOKUP(①ひな形!AF46,①ひな形!$S$18:$V$26,4,FALSE),
IFERROR(VLOOKUP(①ひな形!AF46,①ひな形!$W$18:$Z$26,4,FALSE),
IFERROR(VLOOKUP(①ひな形!AF46,①ひな形!$AA$18:$AD$26,4,FALSE),
VLOOKUP(①ひな形!AF46,①ひな形!$AE$18:$AH$25,4,FALSE)))))))</f>
        <v>P00001</v>
      </c>
      <c r="H229" s="625"/>
      <c r="I229" s="608"/>
      <c r="J229" s="704" t="str">
        <f>IFERROR(VLOOKUP(①ひな形!AG46,①ひな形!$G$18:$J$26,4,FALSE),
IFERROR(VLOOKUP(①ひな形!AG46,①ひな形!$K$18:$N$26,4,FALSE),
IFERROR(VLOOKUP(①ひな形!AG46,①ひな形!$O$18:$R$26,4,FALSE),
IFERROR(VLOOKUP(①ひな形!AG46,①ひな形!$S$18:$V$26,4,FALSE),
IFERROR(VLOOKUP(①ひな形!AG46,①ひな形!$W$18:$Z$26,4,FALSE),
IFERROR(VLOOKUP(①ひな形!AG46,①ひな形!$AA$18:$AD$26,4,FALSE),
VLOOKUP(①ひな形!AG46,①ひな形!$AE$18:$AH$25,4,FALSE)))))))</f>
        <v>P00018</v>
      </c>
      <c r="K229" s="625"/>
      <c r="L229" s="608"/>
      <c r="M229" s="704" t="e">
        <f>IFERROR(VLOOKUP(①ひな形!AH46,①ひな形!$G$18:$J$26,4,FALSE),
IFERROR(VLOOKUP(①ひな形!AH46,①ひな形!$K$18:$N$26,4,FALSE),
IFERROR(VLOOKUP(①ひな形!AH46,①ひな形!$O$18:$R$26,4,FALSE),
IFERROR(VLOOKUP(①ひな形!AH46,①ひな形!$S$18:$V$26,4,FALSE),
IFERROR(VLOOKUP(①ひな形!AH46,①ひな形!$W$18:$Z$26,4,FALSE),
IFERROR(VLOOKUP(①ひな形!AH46,①ひな形!$AA$18:$AD$26,4,FALSE),
VLOOKUP(①ひな形!AH46,①ひな形!$AE$18:$AH$25,4,FALSE)))))))</f>
        <v>#N/A</v>
      </c>
      <c r="N229" s="625"/>
      <c r="O229" s="608"/>
      <c r="P229" s="218"/>
      <c r="Q229" s="218"/>
      <c r="R229" s="218"/>
      <c r="S229" s="218"/>
      <c r="T229" s="218"/>
      <c r="U229" s="218"/>
      <c r="V229" s="218"/>
      <c r="W229" s="218"/>
      <c r="X229" s="218"/>
      <c r="Y229" s="213"/>
      <c r="Z229" s="213"/>
      <c r="AA229" s="213"/>
      <c r="AB229" s="213"/>
      <c r="AC229" s="213"/>
      <c r="AD229" s="213"/>
      <c r="AE229" s="213"/>
      <c r="AF229" s="213"/>
      <c r="AG229" s="213"/>
      <c r="AH229" s="213"/>
      <c r="AI229" s="213"/>
      <c r="AJ229" s="213"/>
      <c r="AK229" s="213"/>
      <c r="AL229" s="213"/>
      <c r="AM229" s="213"/>
      <c r="AN229" s="213"/>
    </row>
    <row r="230" spans="1:43" ht="15">
      <c r="A230" s="213"/>
      <c r="B230" s="696"/>
      <c r="C230" s="228" t="s">
        <v>261</v>
      </c>
      <c r="D230" s="705" t="str">
        <f>①ひな形!AE47</f>
        <v>Nagi.k</v>
      </c>
      <c r="E230" s="625"/>
      <c r="F230" s="608"/>
      <c r="G230" s="705" t="str">
        <f>①ひな形!AF47</f>
        <v>Rion.S</v>
      </c>
      <c r="H230" s="625"/>
      <c r="I230" s="608"/>
      <c r="J230" s="705" t="str">
        <f>①ひな形!AG47</f>
        <v>Rion.S</v>
      </c>
      <c r="K230" s="625"/>
      <c r="L230" s="608"/>
      <c r="M230" s="704">
        <f>①ひな形!AH47</f>
        <v>0</v>
      </c>
      <c r="N230" s="625"/>
      <c r="O230" s="608"/>
      <c r="P230" s="218"/>
      <c r="Q230" s="218"/>
      <c r="R230" s="218"/>
      <c r="S230" s="218"/>
      <c r="T230" s="218"/>
      <c r="U230" s="218"/>
      <c r="V230" s="218"/>
      <c r="W230" s="218"/>
      <c r="X230" s="218"/>
      <c r="Y230" s="213"/>
      <c r="Z230" s="213"/>
      <c r="AA230" s="213"/>
      <c r="AB230" s="213"/>
      <c r="AC230" s="213"/>
      <c r="AD230" s="213"/>
      <c r="AE230" s="213"/>
      <c r="AF230" s="213"/>
      <c r="AG230" s="213"/>
      <c r="AH230" s="213"/>
      <c r="AI230" s="213"/>
      <c r="AJ230" s="213"/>
      <c r="AK230" s="213"/>
      <c r="AL230" s="213"/>
      <c r="AM230" s="213"/>
      <c r="AN230" s="213"/>
    </row>
    <row r="231" spans="1:43" ht="15">
      <c r="A231" s="213"/>
      <c r="B231" s="697"/>
      <c r="C231" s="231" t="s">
        <v>262</v>
      </c>
      <c r="D231" s="704">
        <f>VLOOKUP(D230,①ひな形!$C$4:$E$15,3,FALSE)</f>
        <v>2265</v>
      </c>
      <c r="E231" s="625"/>
      <c r="F231" s="608"/>
      <c r="G231" s="704">
        <f>VLOOKUP(G230,①ひな形!$C$4:$E$15,3,FALSE)</f>
        <v>1981</v>
      </c>
      <c r="H231" s="625"/>
      <c r="I231" s="608"/>
      <c r="J231" s="704">
        <f>VLOOKUP(J230,①ひな形!$C$4:$E$15,3,FALSE)</f>
        <v>1981</v>
      </c>
      <c r="K231" s="625"/>
      <c r="L231" s="608"/>
      <c r="M231" s="704" t="e">
        <f>VLOOKUP(M230,①ひな形!$C$4:$E$15,3,FALSE)</f>
        <v>#N/A</v>
      </c>
      <c r="N231" s="625"/>
      <c r="O231" s="608"/>
      <c r="P231" s="218"/>
      <c r="Q231" s="218"/>
      <c r="R231" s="218"/>
      <c r="S231" s="218"/>
      <c r="T231" s="218"/>
      <c r="U231" s="218"/>
      <c r="V231" s="218"/>
      <c r="W231" s="218"/>
      <c r="X231" s="218"/>
      <c r="Y231" s="213"/>
      <c r="Z231" s="213"/>
      <c r="AA231" s="213"/>
      <c r="AB231" s="213"/>
      <c r="AC231" s="213"/>
      <c r="AD231" s="213"/>
      <c r="AE231" s="213"/>
      <c r="AF231" s="213"/>
      <c r="AG231" s="213"/>
      <c r="AH231" s="213"/>
      <c r="AI231" s="213"/>
      <c r="AJ231" s="213"/>
      <c r="AK231" s="213"/>
      <c r="AL231" s="213"/>
      <c r="AM231" s="213"/>
      <c r="AN231" s="213"/>
    </row>
    <row r="232" spans="1:43" ht="15">
      <c r="A232" s="213"/>
      <c r="B232" s="165"/>
      <c r="C232" s="165"/>
      <c r="D232" s="158"/>
      <c r="E232" s="158"/>
      <c r="F232" s="15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3"/>
      <c r="AC232" s="213"/>
      <c r="AD232" s="213"/>
      <c r="AE232" s="213"/>
      <c r="AF232" s="213"/>
      <c r="AG232" s="213"/>
      <c r="AH232" s="213"/>
      <c r="AI232" s="213"/>
      <c r="AJ232" s="213"/>
      <c r="AK232" s="213"/>
      <c r="AL232" s="213"/>
      <c r="AM232" s="213"/>
      <c r="AN232" s="213"/>
      <c r="AO232" s="213"/>
      <c r="AP232" s="213"/>
      <c r="AQ232" s="213"/>
    </row>
    <row r="233" spans="1:43" ht="16.5" customHeight="1">
      <c r="A233" s="213"/>
      <c r="B233" s="232"/>
      <c r="C233" s="232"/>
      <c r="D233" s="233"/>
      <c r="E233" s="233"/>
      <c r="F233" s="233"/>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3"/>
      <c r="AC233" s="213"/>
      <c r="AD233" s="213"/>
      <c r="AE233" s="213"/>
      <c r="AF233" s="213"/>
      <c r="AG233" s="213"/>
      <c r="AH233" s="213"/>
      <c r="AI233" s="213"/>
      <c r="AJ233" s="213"/>
      <c r="AK233" s="213"/>
      <c r="AL233" s="213"/>
      <c r="AM233" s="213"/>
      <c r="AN233" s="213"/>
      <c r="AO233" s="213"/>
      <c r="AP233" s="213"/>
      <c r="AQ233" s="213"/>
    </row>
    <row r="234" spans="1:43" ht="15">
      <c r="A234" s="213"/>
      <c r="B234" s="213"/>
      <c r="C234" s="213"/>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3"/>
      <c r="AC234" s="213"/>
      <c r="AD234" s="213"/>
      <c r="AE234" s="213"/>
      <c r="AF234" s="213"/>
      <c r="AG234" s="213"/>
      <c r="AH234" s="213"/>
      <c r="AI234" s="213"/>
      <c r="AJ234" s="213"/>
      <c r="AK234" s="213"/>
      <c r="AL234" s="213"/>
      <c r="AM234" s="213"/>
      <c r="AN234" s="213"/>
      <c r="AO234" s="213"/>
      <c r="AP234" s="213"/>
      <c r="AQ234" s="213"/>
    </row>
    <row r="235" spans="1:43" ht="15">
      <c r="A235" s="213"/>
      <c r="B235" s="213"/>
      <c r="C235" s="213"/>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3"/>
      <c r="AC235" s="213"/>
      <c r="AD235" s="213"/>
      <c r="AE235" s="213"/>
      <c r="AF235" s="213"/>
      <c r="AG235" s="213"/>
      <c r="AH235" s="213"/>
      <c r="AI235" s="213"/>
      <c r="AJ235" s="213"/>
      <c r="AK235" s="213"/>
      <c r="AL235" s="213"/>
      <c r="AM235" s="213"/>
      <c r="AN235" s="213"/>
      <c r="AO235" s="213"/>
      <c r="AP235" s="213"/>
      <c r="AQ235" s="213"/>
    </row>
    <row r="236" spans="1:43" ht="15">
      <c r="A236" s="213"/>
      <c r="B236" s="213"/>
      <c r="C236" s="213"/>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3"/>
      <c r="AC236" s="213"/>
      <c r="AD236" s="213"/>
      <c r="AE236" s="213"/>
      <c r="AF236" s="213"/>
      <c r="AG236" s="213"/>
      <c r="AH236" s="213"/>
      <c r="AI236" s="213"/>
      <c r="AJ236" s="213"/>
      <c r="AK236" s="213"/>
      <c r="AL236" s="213"/>
      <c r="AM236" s="213"/>
      <c r="AN236" s="213"/>
      <c r="AO236" s="213"/>
      <c r="AP236" s="213"/>
      <c r="AQ236" s="213"/>
    </row>
    <row r="237" spans="1:43" ht="15">
      <c r="A237" s="213"/>
      <c r="B237" s="213"/>
      <c r="C237" s="213"/>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3"/>
      <c r="AC237" s="213"/>
      <c r="AD237" s="213"/>
      <c r="AE237" s="213"/>
      <c r="AF237" s="213"/>
      <c r="AG237" s="213"/>
      <c r="AH237" s="213"/>
      <c r="AI237" s="213"/>
      <c r="AJ237" s="213"/>
      <c r="AK237" s="213"/>
      <c r="AL237" s="213"/>
      <c r="AM237" s="213"/>
      <c r="AN237" s="213"/>
      <c r="AO237" s="213"/>
      <c r="AP237" s="213"/>
      <c r="AQ237" s="213"/>
    </row>
    <row r="238" spans="1:43" ht="15">
      <c r="A238" s="213"/>
      <c r="B238" s="213"/>
      <c r="C238" s="213"/>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3"/>
      <c r="AC238" s="213"/>
      <c r="AD238" s="213"/>
      <c r="AE238" s="213"/>
      <c r="AF238" s="213"/>
      <c r="AG238" s="213"/>
      <c r="AH238" s="213"/>
      <c r="AI238" s="213"/>
      <c r="AJ238" s="213"/>
      <c r="AK238" s="213"/>
      <c r="AL238" s="213"/>
      <c r="AM238" s="213"/>
      <c r="AN238" s="213"/>
      <c r="AO238" s="213"/>
      <c r="AP238" s="213"/>
      <c r="AQ238" s="213"/>
    </row>
    <row r="239" spans="1:43" ht="15">
      <c r="A239" s="213"/>
      <c r="B239" s="213"/>
      <c r="C239" s="213"/>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3"/>
      <c r="AC239" s="213"/>
      <c r="AD239" s="213"/>
      <c r="AE239" s="213"/>
      <c r="AF239" s="213"/>
      <c r="AG239" s="213"/>
      <c r="AH239" s="213"/>
      <c r="AI239" s="213"/>
      <c r="AJ239" s="213"/>
      <c r="AK239" s="213"/>
      <c r="AL239" s="213"/>
      <c r="AM239" s="213"/>
      <c r="AN239" s="213"/>
      <c r="AO239" s="213"/>
      <c r="AP239" s="213"/>
      <c r="AQ239" s="213"/>
    </row>
    <row r="240" spans="1:43" ht="15">
      <c r="A240" s="213"/>
      <c r="B240" s="213"/>
      <c r="C240" s="213"/>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3"/>
      <c r="AC240" s="213"/>
      <c r="AD240" s="213"/>
      <c r="AE240" s="213"/>
      <c r="AF240" s="213"/>
      <c r="AG240" s="213"/>
      <c r="AH240" s="213"/>
      <c r="AI240" s="213"/>
      <c r="AJ240" s="213"/>
      <c r="AK240" s="213"/>
      <c r="AL240" s="213"/>
      <c r="AM240" s="213"/>
      <c r="AN240" s="213"/>
      <c r="AO240" s="213"/>
      <c r="AP240" s="213"/>
      <c r="AQ240" s="213"/>
    </row>
    <row r="241" spans="1:43" ht="15">
      <c r="A241" s="213"/>
      <c r="B241" s="213"/>
      <c r="C241" s="213"/>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3"/>
      <c r="AC241" s="213"/>
      <c r="AD241" s="213"/>
      <c r="AE241" s="213"/>
      <c r="AF241" s="213"/>
      <c r="AG241" s="213"/>
      <c r="AH241" s="213"/>
      <c r="AI241" s="213"/>
      <c r="AJ241" s="213"/>
      <c r="AK241" s="213"/>
      <c r="AL241" s="213"/>
      <c r="AM241" s="213"/>
      <c r="AN241" s="213"/>
      <c r="AO241" s="213"/>
      <c r="AP241" s="213"/>
      <c r="AQ241" s="213"/>
    </row>
    <row r="242" spans="1:43" ht="15">
      <c r="A242" s="213"/>
      <c r="B242" s="213"/>
      <c r="C242" s="213"/>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3"/>
      <c r="AC242" s="213"/>
      <c r="AD242" s="213"/>
      <c r="AE242" s="213"/>
      <c r="AF242" s="213"/>
      <c r="AG242" s="213"/>
      <c r="AH242" s="213"/>
      <c r="AI242" s="213"/>
      <c r="AJ242" s="213"/>
      <c r="AK242" s="213"/>
      <c r="AL242" s="213"/>
      <c r="AM242" s="213"/>
      <c r="AN242" s="213"/>
      <c r="AO242" s="213"/>
      <c r="AP242" s="213"/>
      <c r="AQ242" s="213"/>
    </row>
    <row r="243" spans="1:43" ht="15">
      <c r="A243" s="213"/>
      <c r="B243" s="213"/>
      <c r="C243" s="213"/>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3"/>
      <c r="AC243" s="213"/>
      <c r="AD243" s="213"/>
      <c r="AE243" s="213"/>
      <c r="AF243" s="213"/>
      <c r="AG243" s="213"/>
      <c r="AH243" s="213"/>
      <c r="AI243" s="213"/>
      <c r="AJ243" s="213"/>
      <c r="AK243" s="213"/>
      <c r="AL243" s="213"/>
      <c r="AM243" s="213"/>
      <c r="AN243" s="213"/>
      <c r="AO243" s="213"/>
      <c r="AP243" s="213"/>
      <c r="AQ243" s="213"/>
    </row>
    <row r="244" spans="1:43" ht="15">
      <c r="A244" s="213"/>
      <c r="B244" s="213"/>
      <c r="C244" s="213"/>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3"/>
      <c r="AC244" s="213"/>
      <c r="AD244" s="213"/>
      <c r="AE244" s="213"/>
      <c r="AF244" s="213"/>
      <c r="AG244" s="213"/>
      <c r="AH244" s="213"/>
      <c r="AI244" s="213"/>
      <c r="AJ244" s="213"/>
      <c r="AK244" s="213"/>
      <c r="AL244" s="213"/>
      <c r="AM244" s="213"/>
      <c r="AN244" s="213"/>
      <c r="AO244" s="213"/>
      <c r="AP244" s="213"/>
      <c r="AQ244" s="213"/>
    </row>
    <row r="245" spans="1:43" ht="15">
      <c r="A245" s="213"/>
      <c r="B245" s="213"/>
      <c r="C245" s="213"/>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3"/>
      <c r="AC245" s="213"/>
      <c r="AD245" s="213"/>
      <c r="AE245" s="213"/>
      <c r="AF245" s="213"/>
      <c r="AG245" s="213"/>
      <c r="AH245" s="213"/>
      <c r="AI245" s="213"/>
      <c r="AJ245" s="213"/>
      <c r="AK245" s="213"/>
      <c r="AL245" s="213"/>
      <c r="AM245" s="213"/>
      <c r="AN245" s="213"/>
      <c r="AO245" s="213"/>
      <c r="AP245" s="213"/>
      <c r="AQ245" s="213"/>
    </row>
    <row r="246" spans="1:43" ht="15">
      <c r="A246" s="213"/>
      <c r="B246" s="213"/>
      <c r="C246" s="213"/>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3"/>
      <c r="AC246" s="213"/>
      <c r="AD246" s="213"/>
      <c r="AE246" s="213"/>
      <c r="AF246" s="213"/>
      <c r="AG246" s="213"/>
      <c r="AH246" s="213"/>
      <c r="AI246" s="213"/>
      <c r="AJ246" s="213"/>
      <c r="AK246" s="213"/>
      <c r="AL246" s="213"/>
      <c r="AM246" s="213"/>
      <c r="AN246" s="213"/>
      <c r="AO246" s="213"/>
      <c r="AP246" s="213"/>
      <c r="AQ246" s="213"/>
    </row>
    <row r="247" spans="1:43" ht="15">
      <c r="A247" s="213"/>
      <c r="B247" s="213"/>
      <c r="C247" s="213"/>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3"/>
      <c r="AC247" s="213"/>
      <c r="AD247" s="213"/>
      <c r="AE247" s="213"/>
      <c r="AF247" s="213"/>
      <c r="AG247" s="213"/>
      <c r="AH247" s="213"/>
      <c r="AI247" s="213"/>
      <c r="AJ247" s="213"/>
      <c r="AK247" s="213"/>
      <c r="AL247" s="213"/>
      <c r="AM247" s="213"/>
      <c r="AN247" s="213"/>
      <c r="AO247" s="213"/>
      <c r="AP247" s="213"/>
      <c r="AQ247" s="213"/>
    </row>
    <row r="248" spans="1:43" ht="15">
      <c r="A248" s="213"/>
      <c r="B248" s="213"/>
      <c r="C248" s="213"/>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3"/>
      <c r="AC248" s="213"/>
      <c r="AD248" s="213"/>
      <c r="AE248" s="213"/>
      <c r="AF248" s="213"/>
      <c r="AG248" s="213"/>
      <c r="AH248" s="213"/>
      <c r="AI248" s="213"/>
      <c r="AJ248" s="213"/>
      <c r="AK248" s="213"/>
      <c r="AL248" s="213"/>
      <c r="AM248" s="213"/>
      <c r="AN248" s="213"/>
      <c r="AO248" s="213"/>
      <c r="AP248" s="213"/>
      <c r="AQ248" s="213"/>
    </row>
    <row r="249" spans="1:43" ht="15">
      <c r="A249" s="213"/>
      <c r="B249" s="213"/>
      <c r="C249" s="213"/>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3"/>
      <c r="AC249" s="213"/>
      <c r="AD249" s="213"/>
      <c r="AE249" s="213"/>
      <c r="AF249" s="213"/>
      <c r="AG249" s="213"/>
      <c r="AH249" s="213"/>
      <c r="AI249" s="213"/>
      <c r="AJ249" s="213"/>
      <c r="AK249" s="213"/>
      <c r="AL249" s="213"/>
      <c r="AM249" s="213"/>
      <c r="AN249" s="213"/>
      <c r="AO249" s="213"/>
      <c r="AP249" s="213"/>
      <c r="AQ249" s="213"/>
    </row>
    <row r="250" spans="1:43" ht="15">
      <c r="A250" s="213"/>
      <c r="B250" s="213"/>
      <c r="C250" s="213"/>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3"/>
      <c r="AC250" s="213"/>
      <c r="AD250" s="213"/>
      <c r="AE250" s="213"/>
      <c r="AF250" s="213"/>
      <c r="AG250" s="213"/>
      <c r="AH250" s="213"/>
      <c r="AI250" s="213"/>
      <c r="AJ250" s="213"/>
      <c r="AK250" s="213"/>
      <c r="AL250" s="213"/>
      <c r="AM250" s="213"/>
      <c r="AN250" s="213"/>
      <c r="AO250" s="213"/>
      <c r="AP250" s="213"/>
      <c r="AQ250" s="213"/>
    </row>
    <row r="251" spans="1:43" ht="15">
      <c r="A251" s="213"/>
      <c r="B251" s="213"/>
      <c r="C251" s="213"/>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3"/>
      <c r="AC251" s="213"/>
      <c r="AD251" s="213"/>
      <c r="AE251" s="213"/>
      <c r="AF251" s="213"/>
      <c r="AG251" s="213"/>
      <c r="AH251" s="213"/>
      <c r="AI251" s="213"/>
      <c r="AJ251" s="213"/>
      <c r="AK251" s="213"/>
      <c r="AL251" s="213"/>
      <c r="AM251" s="213"/>
      <c r="AN251" s="213"/>
      <c r="AO251" s="213"/>
      <c r="AP251" s="213"/>
      <c r="AQ251" s="213"/>
    </row>
    <row r="252" spans="1:43" ht="15">
      <c r="A252" s="213"/>
      <c r="B252" s="213"/>
      <c r="C252" s="213"/>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3"/>
      <c r="AC252" s="213"/>
      <c r="AD252" s="213"/>
      <c r="AE252" s="213"/>
      <c r="AF252" s="213"/>
      <c r="AG252" s="213"/>
      <c r="AH252" s="213"/>
      <c r="AI252" s="213"/>
      <c r="AJ252" s="213"/>
      <c r="AK252" s="213"/>
      <c r="AL252" s="213"/>
      <c r="AM252" s="213"/>
      <c r="AN252" s="213"/>
      <c r="AO252" s="213"/>
      <c r="AP252" s="213"/>
      <c r="AQ252" s="213"/>
    </row>
    <row r="253" spans="1:43" ht="15">
      <c r="A253" s="213"/>
      <c r="B253" s="213"/>
      <c r="C253" s="213"/>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3"/>
      <c r="AC253" s="213"/>
      <c r="AD253" s="213"/>
      <c r="AE253" s="213"/>
      <c r="AF253" s="213"/>
      <c r="AG253" s="213"/>
      <c r="AH253" s="213"/>
      <c r="AI253" s="213"/>
      <c r="AJ253" s="213"/>
      <c r="AK253" s="213"/>
      <c r="AL253" s="213"/>
      <c r="AM253" s="213"/>
      <c r="AN253" s="213"/>
      <c r="AO253" s="213"/>
      <c r="AP253" s="213"/>
      <c r="AQ253" s="213"/>
    </row>
    <row r="254" spans="1:43" ht="15">
      <c r="A254" s="213"/>
      <c r="B254" s="213"/>
      <c r="C254" s="213"/>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3"/>
      <c r="AC254" s="213"/>
      <c r="AD254" s="213"/>
      <c r="AE254" s="213"/>
      <c r="AF254" s="213"/>
      <c r="AG254" s="213"/>
      <c r="AH254" s="213"/>
      <c r="AI254" s="213"/>
      <c r="AJ254" s="213"/>
      <c r="AK254" s="213"/>
      <c r="AL254" s="213"/>
      <c r="AM254" s="213"/>
      <c r="AN254" s="213"/>
      <c r="AO254" s="213"/>
      <c r="AP254" s="213"/>
      <c r="AQ254" s="213"/>
    </row>
    <row r="255" spans="1:43" ht="15">
      <c r="A255" s="213"/>
      <c r="B255" s="213"/>
      <c r="C255" s="213"/>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3"/>
      <c r="AC255" s="213"/>
      <c r="AD255" s="213"/>
      <c r="AE255" s="213"/>
      <c r="AF255" s="213"/>
      <c r="AG255" s="213"/>
      <c r="AH255" s="213"/>
      <c r="AI255" s="213"/>
      <c r="AJ255" s="213"/>
      <c r="AK255" s="213"/>
      <c r="AL255" s="213"/>
      <c r="AM255" s="213"/>
      <c r="AN255" s="213"/>
      <c r="AO255" s="213"/>
      <c r="AP255" s="213"/>
      <c r="AQ255" s="213"/>
    </row>
    <row r="256" spans="1:43" ht="15">
      <c r="A256" s="213"/>
      <c r="B256" s="213"/>
      <c r="C256" s="213"/>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3"/>
      <c r="AC256" s="213"/>
      <c r="AD256" s="213"/>
      <c r="AE256" s="213"/>
      <c r="AF256" s="213"/>
      <c r="AG256" s="213"/>
      <c r="AH256" s="213"/>
      <c r="AI256" s="213"/>
      <c r="AJ256" s="213"/>
      <c r="AK256" s="213"/>
      <c r="AL256" s="213"/>
      <c r="AM256" s="213"/>
      <c r="AN256" s="213"/>
      <c r="AO256" s="213"/>
      <c r="AP256" s="213"/>
      <c r="AQ256" s="213"/>
    </row>
    <row r="257" spans="1:43" ht="15">
      <c r="A257" s="213"/>
      <c r="B257" s="213"/>
      <c r="C257" s="213"/>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3"/>
      <c r="AC257" s="213"/>
      <c r="AD257" s="213"/>
      <c r="AE257" s="213"/>
      <c r="AF257" s="213"/>
      <c r="AG257" s="213"/>
      <c r="AH257" s="213"/>
      <c r="AI257" s="213"/>
      <c r="AJ257" s="213"/>
      <c r="AK257" s="213"/>
      <c r="AL257" s="213"/>
      <c r="AM257" s="213"/>
      <c r="AN257" s="213"/>
      <c r="AO257" s="213"/>
      <c r="AP257" s="213"/>
      <c r="AQ257" s="213"/>
    </row>
    <row r="258" spans="1:43" ht="15">
      <c r="A258" s="213"/>
      <c r="B258" s="213"/>
      <c r="C258" s="213"/>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3"/>
      <c r="AC258" s="213"/>
      <c r="AD258" s="213"/>
      <c r="AE258" s="213"/>
      <c r="AF258" s="213"/>
      <c r="AG258" s="213"/>
      <c r="AH258" s="213"/>
      <c r="AI258" s="213"/>
      <c r="AJ258" s="213"/>
      <c r="AK258" s="213"/>
      <c r="AL258" s="213"/>
      <c r="AM258" s="213"/>
      <c r="AN258" s="213"/>
      <c r="AO258" s="213"/>
      <c r="AP258" s="213"/>
      <c r="AQ258" s="213"/>
    </row>
    <row r="259" spans="1:43" ht="15">
      <c r="A259" s="213"/>
      <c r="B259" s="213"/>
      <c r="C259" s="213"/>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3"/>
      <c r="AC259" s="213"/>
      <c r="AD259" s="213"/>
      <c r="AE259" s="213"/>
      <c r="AF259" s="213"/>
      <c r="AG259" s="213"/>
      <c r="AH259" s="213"/>
      <c r="AI259" s="213"/>
      <c r="AJ259" s="213"/>
      <c r="AK259" s="213"/>
      <c r="AL259" s="213"/>
      <c r="AM259" s="213"/>
      <c r="AN259" s="213"/>
      <c r="AO259" s="213"/>
      <c r="AP259" s="213"/>
      <c r="AQ259" s="213"/>
    </row>
    <row r="260" spans="1:43" ht="15">
      <c r="A260" s="213"/>
      <c r="B260" s="213"/>
      <c r="C260" s="213"/>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3"/>
      <c r="AC260" s="213"/>
      <c r="AD260" s="213"/>
      <c r="AE260" s="213"/>
      <c r="AF260" s="213"/>
      <c r="AG260" s="213"/>
      <c r="AH260" s="213"/>
      <c r="AI260" s="213"/>
      <c r="AJ260" s="213"/>
      <c r="AK260" s="213"/>
      <c r="AL260" s="213"/>
      <c r="AM260" s="213"/>
      <c r="AN260" s="213"/>
      <c r="AO260" s="213"/>
      <c r="AP260" s="213"/>
      <c r="AQ260" s="213"/>
    </row>
    <row r="261" spans="1:43" ht="15">
      <c r="A261" s="213"/>
      <c r="B261" s="213"/>
      <c r="C261" s="213"/>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3"/>
      <c r="AC261" s="213"/>
      <c r="AD261" s="213"/>
      <c r="AE261" s="213"/>
      <c r="AF261" s="213"/>
      <c r="AG261" s="213"/>
      <c r="AH261" s="213"/>
      <c r="AI261" s="213"/>
      <c r="AJ261" s="213"/>
      <c r="AK261" s="213"/>
      <c r="AL261" s="213"/>
      <c r="AM261" s="213"/>
      <c r="AN261" s="213"/>
      <c r="AO261" s="213"/>
      <c r="AP261" s="213"/>
      <c r="AQ261" s="213"/>
    </row>
    <row r="262" spans="1:43" ht="15">
      <c r="A262" s="213"/>
      <c r="B262" s="213"/>
      <c r="C262" s="213"/>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3"/>
      <c r="AC262" s="213"/>
      <c r="AD262" s="213"/>
      <c r="AE262" s="213"/>
      <c r="AF262" s="213"/>
      <c r="AG262" s="213"/>
      <c r="AH262" s="213"/>
      <c r="AI262" s="213"/>
      <c r="AJ262" s="213"/>
      <c r="AK262" s="213"/>
      <c r="AL262" s="213"/>
      <c r="AM262" s="213"/>
      <c r="AN262" s="213"/>
      <c r="AO262" s="213"/>
      <c r="AP262" s="213"/>
      <c r="AQ262" s="213"/>
    </row>
    <row r="263" spans="1:43" ht="15">
      <c r="A263" s="213"/>
      <c r="B263" s="213"/>
      <c r="C263" s="213"/>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3"/>
      <c r="AC263" s="213"/>
      <c r="AD263" s="213"/>
      <c r="AE263" s="213"/>
      <c r="AF263" s="213"/>
      <c r="AG263" s="213"/>
      <c r="AH263" s="213"/>
      <c r="AI263" s="213"/>
      <c r="AJ263" s="213"/>
      <c r="AK263" s="213"/>
      <c r="AL263" s="213"/>
      <c r="AM263" s="213"/>
      <c r="AN263" s="213"/>
      <c r="AO263" s="213"/>
      <c r="AP263" s="213"/>
      <c r="AQ263" s="213"/>
    </row>
    <row r="264" spans="1:43" ht="15">
      <c r="A264" s="213"/>
      <c r="B264" s="213"/>
      <c r="C264" s="213"/>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3"/>
      <c r="AC264" s="213"/>
      <c r="AD264" s="213"/>
      <c r="AE264" s="213"/>
      <c r="AF264" s="213"/>
      <c r="AG264" s="213"/>
      <c r="AH264" s="213"/>
      <c r="AI264" s="213"/>
      <c r="AJ264" s="213"/>
      <c r="AK264" s="213"/>
      <c r="AL264" s="213"/>
      <c r="AM264" s="213"/>
      <c r="AN264" s="213"/>
      <c r="AO264" s="213"/>
      <c r="AP264" s="213"/>
      <c r="AQ264" s="213"/>
    </row>
    <row r="265" spans="1:43" ht="15">
      <c r="A265" s="213"/>
      <c r="B265" s="213"/>
      <c r="C265" s="213"/>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3"/>
      <c r="AC265" s="213"/>
      <c r="AD265" s="213"/>
      <c r="AE265" s="213"/>
      <c r="AF265" s="213"/>
      <c r="AG265" s="213"/>
      <c r="AH265" s="213"/>
      <c r="AI265" s="213"/>
      <c r="AJ265" s="213"/>
      <c r="AK265" s="213"/>
      <c r="AL265" s="213"/>
      <c r="AM265" s="213"/>
      <c r="AN265" s="213"/>
      <c r="AO265" s="213"/>
      <c r="AP265" s="213"/>
      <c r="AQ265" s="213"/>
    </row>
    <row r="266" spans="1:43" ht="15">
      <c r="A266" s="213"/>
      <c r="B266" s="213"/>
      <c r="C266" s="213"/>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3"/>
      <c r="AC266" s="213"/>
      <c r="AD266" s="213"/>
      <c r="AE266" s="213"/>
      <c r="AF266" s="213"/>
      <c r="AG266" s="213"/>
      <c r="AH266" s="213"/>
      <c r="AI266" s="213"/>
      <c r="AJ266" s="213"/>
      <c r="AK266" s="213"/>
      <c r="AL266" s="213"/>
      <c r="AM266" s="213"/>
      <c r="AN266" s="213"/>
      <c r="AO266" s="213"/>
      <c r="AP266" s="213"/>
      <c r="AQ266" s="213"/>
    </row>
    <row r="267" spans="1:43" ht="15">
      <c r="A267" s="213"/>
      <c r="B267" s="213"/>
      <c r="C267" s="213"/>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3"/>
      <c r="AC267" s="213"/>
      <c r="AD267" s="213"/>
      <c r="AE267" s="213"/>
      <c r="AF267" s="213"/>
      <c r="AG267" s="213"/>
      <c r="AH267" s="213"/>
      <c r="AI267" s="213"/>
      <c r="AJ267" s="213"/>
      <c r="AK267" s="213"/>
      <c r="AL267" s="213"/>
      <c r="AM267" s="213"/>
      <c r="AN267" s="213"/>
      <c r="AO267" s="213"/>
      <c r="AP267" s="213"/>
      <c r="AQ267" s="213"/>
    </row>
    <row r="268" spans="1:43" ht="15">
      <c r="A268" s="213"/>
      <c r="B268" s="213"/>
      <c r="C268" s="213"/>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3"/>
      <c r="AC268" s="213"/>
      <c r="AD268" s="213"/>
      <c r="AE268" s="213"/>
      <c r="AF268" s="213"/>
      <c r="AG268" s="213"/>
      <c r="AH268" s="213"/>
      <c r="AI268" s="213"/>
      <c r="AJ268" s="213"/>
      <c r="AK268" s="213"/>
      <c r="AL268" s="213"/>
      <c r="AM268" s="213"/>
      <c r="AN268" s="213"/>
      <c r="AO268" s="213"/>
      <c r="AP268" s="213"/>
      <c r="AQ268" s="213"/>
    </row>
    <row r="269" spans="1:43" ht="15">
      <c r="A269" s="213"/>
      <c r="B269" s="213"/>
      <c r="C269" s="213"/>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3"/>
      <c r="AC269" s="213"/>
      <c r="AD269" s="213"/>
      <c r="AE269" s="213"/>
      <c r="AF269" s="213"/>
      <c r="AG269" s="213"/>
      <c r="AH269" s="213"/>
      <c r="AI269" s="213"/>
      <c r="AJ269" s="213"/>
      <c r="AK269" s="213"/>
      <c r="AL269" s="213"/>
      <c r="AM269" s="213"/>
      <c r="AN269" s="213"/>
      <c r="AO269" s="213"/>
      <c r="AP269" s="213"/>
      <c r="AQ269" s="213"/>
    </row>
    <row r="270" spans="1:43" ht="15">
      <c r="A270" s="213"/>
      <c r="B270" s="213"/>
      <c r="C270" s="213"/>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3"/>
      <c r="AC270" s="213"/>
      <c r="AD270" s="213"/>
      <c r="AE270" s="213"/>
      <c r="AF270" s="213"/>
      <c r="AG270" s="213"/>
      <c r="AH270" s="213"/>
      <c r="AI270" s="213"/>
      <c r="AJ270" s="213"/>
      <c r="AK270" s="213"/>
      <c r="AL270" s="213"/>
      <c r="AM270" s="213"/>
      <c r="AN270" s="213"/>
      <c r="AO270" s="213"/>
      <c r="AP270" s="213"/>
      <c r="AQ270" s="213"/>
    </row>
    <row r="271" spans="1:43" ht="15">
      <c r="A271" s="213"/>
      <c r="B271" s="213"/>
      <c r="C271" s="213"/>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3"/>
      <c r="AC271" s="213"/>
      <c r="AD271" s="213"/>
      <c r="AE271" s="213"/>
      <c r="AF271" s="213"/>
      <c r="AG271" s="213"/>
      <c r="AH271" s="213"/>
      <c r="AI271" s="213"/>
      <c r="AJ271" s="213"/>
      <c r="AK271" s="213"/>
      <c r="AL271" s="213"/>
      <c r="AM271" s="213"/>
      <c r="AN271" s="213"/>
      <c r="AO271" s="213"/>
      <c r="AP271" s="213"/>
      <c r="AQ271" s="213"/>
    </row>
    <row r="272" spans="1:43" ht="15">
      <c r="A272" s="213"/>
      <c r="B272" s="165"/>
      <c r="C272" s="165"/>
      <c r="D272" s="158"/>
      <c r="E272" s="158"/>
      <c r="F272" s="15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3"/>
      <c r="AC272" s="213"/>
      <c r="AD272" s="213"/>
      <c r="AE272" s="213"/>
      <c r="AF272" s="213"/>
      <c r="AG272" s="213"/>
      <c r="AH272" s="213"/>
      <c r="AI272" s="213"/>
      <c r="AJ272" s="213"/>
      <c r="AK272" s="213"/>
      <c r="AL272" s="213"/>
      <c r="AM272" s="213"/>
      <c r="AN272" s="213"/>
      <c r="AO272" s="213"/>
      <c r="AP272" s="213"/>
      <c r="AQ272" s="213"/>
    </row>
    <row r="273" spans="1:43" ht="15">
      <c r="A273" s="213"/>
      <c r="B273" s="165"/>
      <c r="C273" s="165"/>
      <c r="D273" s="158"/>
      <c r="E273" s="158"/>
      <c r="F273" s="15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3"/>
      <c r="AC273" s="213"/>
      <c r="AD273" s="213"/>
      <c r="AE273" s="213"/>
      <c r="AF273" s="213"/>
      <c r="AG273" s="213"/>
      <c r="AH273" s="213"/>
      <c r="AI273" s="213"/>
      <c r="AJ273" s="213"/>
      <c r="AK273" s="213"/>
      <c r="AL273" s="213"/>
      <c r="AM273" s="213"/>
      <c r="AN273" s="213"/>
      <c r="AO273" s="213"/>
      <c r="AP273" s="213"/>
      <c r="AQ273" s="213"/>
    </row>
    <row r="274" spans="1:43" ht="15">
      <c r="A274" s="213"/>
      <c r="B274" s="165"/>
      <c r="C274" s="165"/>
      <c r="D274" s="158"/>
      <c r="E274" s="158"/>
      <c r="F274" s="15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3"/>
      <c r="AC274" s="213"/>
      <c r="AD274" s="213"/>
      <c r="AE274" s="213"/>
      <c r="AF274" s="213"/>
      <c r="AG274" s="213"/>
      <c r="AH274" s="213"/>
      <c r="AI274" s="213"/>
      <c r="AJ274" s="213"/>
      <c r="AK274" s="213"/>
      <c r="AL274" s="213"/>
      <c r="AM274" s="213"/>
      <c r="AN274" s="213"/>
      <c r="AO274" s="213"/>
      <c r="AP274" s="213"/>
      <c r="AQ274" s="213"/>
    </row>
    <row r="275" spans="1:43" ht="15">
      <c r="A275" s="213"/>
      <c r="B275" s="165"/>
      <c r="C275" s="165"/>
      <c r="D275" s="158"/>
      <c r="E275" s="158"/>
      <c r="F275" s="15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3"/>
      <c r="AC275" s="213"/>
      <c r="AD275" s="213"/>
      <c r="AE275" s="213"/>
      <c r="AF275" s="213"/>
      <c r="AG275" s="213"/>
      <c r="AH275" s="213"/>
      <c r="AI275" s="213"/>
      <c r="AJ275" s="213"/>
      <c r="AK275" s="213"/>
      <c r="AL275" s="213"/>
      <c r="AM275" s="213"/>
      <c r="AN275" s="213"/>
      <c r="AO275" s="213"/>
      <c r="AP275" s="213"/>
      <c r="AQ275" s="213"/>
    </row>
    <row r="276" spans="1:43" ht="15">
      <c r="A276" s="213"/>
      <c r="B276" s="165"/>
      <c r="C276" s="165"/>
      <c r="D276" s="158"/>
      <c r="E276" s="158"/>
      <c r="F276" s="15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3"/>
      <c r="AC276" s="213"/>
      <c r="AD276" s="213"/>
      <c r="AE276" s="213"/>
      <c r="AF276" s="213"/>
      <c r="AG276" s="213"/>
      <c r="AH276" s="213"/>
      <c r="AI276" s="213"/>
      <c r="AJ276" s="213"/>
      <c r="AK276" s="213"/>
      <c r="AL276" s="213"/>
      <c r="AM276" s="213"/>
      <c r="AN276" s="213"/>
      <c r="AO276" s="213"/>
      <c r="AP276" s="213"/>
      <c r="AQ276" s="213"/>
    </row>
    <row r="277" spans="1:43" ht="15">
      <c r="A277" s="213"/>
      <c r="B277" s="165"/>
      <c r="C277" s="165"/>
      <c r="D277" s="158"/>
      <c r="E277" s="158"/>
      <c r="F277" s="15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3"/>
      <c r="AC277" s="213"/>
      <c r="AD277" s="213"/>
      <c r="AE277" s="213"/>
      <c r="AF277" s="213"/>
      <c r="AG277" s="213"/>
      <c r="AH277" s="213"/>
      <c r="AI277" s="213"/>
      <c r="AJ277" s="213"/>
      <c r="AK277" s="213"/>
      <c r="AL277" s="213"/>
      <c r="AM277" s="213"/>
      <c r="AN277" s="213"/>
      <c r="AO277" s="213"/>
      <c r="AP277" s="213"/>
      <c r="AQ277" s="213"/>
    </row>
    <row r="278" spans="1:43" ht="15">
      <c r="A278" s="213"/>
      <c r="B278" s="165"/>
      <c r="C278" s="165"/>
      <c r="D278" s="158"/>
      <c r="E278" s="158"/>
      <c r="F278" s="15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3"/>
      <c r="AC278" s="213"/>
      <c r="AD278" s="213"/>
      <c r="AE278" s="213"/>
      <c r="AF278" s="213"/>
      <c r="AG278" s="213"/>
      <c r="AH278" s="213"/>
      <c r="AI278" s="213"/>
      <c r="AJ278" s="213"/>
      <c r="AK278" s="213"/>
      <c r="AL278" s="213"/>
      <c r="AM278" s="213"/>
      <c r="AN278" s="213"/>
      <c r="AO278" s="213"/>
      <c r="AP278" s="213"/>
      <c r="AQ278" s="213"/>
    </row>
    <row r="279" spans="1:43" ht="15">
      <c r="A279" s="213"/>
      <c r="B279" s="165"/>
      <c r="C279" s="165"/>
      <c r="D279" s="158"/>
      <c r="E279" s="158"/>
      <c r="F279" s="15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3"/>
      <c r="AC279" s="213"/>
      <c r="AD279" s="213"/>
      <c r="AE279" s="213"/>
      <c r="AF279" s="213"/>
      <c r="AG279" s="213"/>
      <c r="AH279" s="213"/>
      <c r="AI279" s="213"/>
      <c r="AJ279" s="213"/>
      <c r="AK279" s="213"/>
      <c r="AL279" s="213"/>
      <c r="AM279" s="213"/>
      <c r="AN279" s="213"/>
      <c r="AO279" s="213"/>
      <c r="AP279" s="213"/>
      <c r="AQ279" s="213"/>
    </row>
    <row r="280" spans="1:43" ht="15">
      <c r="A280" s="213"/>
      <c r="B280" s="165"/>
      <c r="C280" s="165"/>
      <c r="D280" s="158"/>
      <c r="E280" s="158"/>
      <c r="F280" s="15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3"/>
      <c r="AC280" s="213"/>
      <c r="AD280" s="213"/>
      <c r="AE280" s="213"/>
      <c r="AF280" s="213"/>
      <c r="AG280" s="213"/>
      <c r="AH280" s="213"/>
      <c r="AI280" s="213"/>
      <c r="AJ280" s="213"/>
      <c r="AK280" s="213"/>
      <c r="AL280" s="213"/>
      <c r="AM280" s="213"/>
      <c r="AN280" s="213"/>
      <c r="AO280" s="213"/>
      <c r="AP280" s="213"/>
      <c r="AQ280" s="213"/>
    </row>
    <row r="281" spans="1:43" ht="15">
      <c r="A281" s="213"/>
      <c r="B281" s="165"/>
      <c r="C281" s="165"/>
      <c r="D281" s="158"/>
      <c r="E281" s="158"/>
      <c r="F281" s="15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3"/>
      <c r="AC281" s="213"/>
      <c r="AD281" s="213"/>
      <c r="AE281" s="213"/>
      <c r="AF281" s="213"/>
      <c r="AG281" s="213"/>
      <c r="AH281" s="213"/>
      <c r="AI281" s="213"/>
      <c r="AJ281" s="213"/>
      <c r="AK281" s="213"/>
      <c r="AL281" s="213"/>
      <c r="AM281" s="213"/>
      <c r="AN281" s="213"/>
      <c r="AO281" s="213"/>
      <c r="AP281" s="213"/>
      <c r="AQ281" s="213"/>
    </row>
    <row r="282" spans="1:43" ht="15">
      <c r="A282" s="213"/>
      <c r="B282" s="165"/>
      <c r="C282" s="165"/>
      <c r="D282" s="158"/>
      <c r="E282" s="158"/>
      <c r="F282" s="15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3"/>
      <c r="AC282" s="213"/>
      <c r="AD282" s="213"/>
      <c r="AE282" s="213"/>
      <c r="AF282" s="213"/>
      <c r="AG282" s="213"/>
      <c r="AH282" s="213"/>
      <c r="AI282" s="213"/>
      <c r="AJ282" s="213"/>
      <c r="AK282" s="213"/>
      <c r="AL282" s="213"/>
      <c r="AM282" s="213"/>
      <c r="AN282" s="213"/>
      <c r="AO282" s="213"/>
      <c r="AP282" s="213"/>
      <c r="AQ282" s="213"/>
    </row>
    <row r="283" spans="1:43" ht="15">
      <c r="A283" s="213"/>
      <c r="B283" s="165"/>
      <c r="C283" s="165"/>
      <c r="D283" s="158"/>
      <c r="E283" s="158"/>
      <c r="F283" s="15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3"/>
      <c r="AC283" s="213"/>
      <c r="AD283" s="213"/>
      <c r="AE283" s="213"/>
      <c r="AF283" s="213"/>
      <c r="AG283" s="213"/>
      <c r="AH283" s="213"/>
      <c r="AI283" s="213"/>
      <c r="AJ283" s="213"/>
      <c r="AK283" s="213"/>
      <c r="AL283" s="213"/>
      <c r="AM283" s="213"/>
      <c r="AN283" s="213"/>
      <c r="AO283" s="213"/>
      <c r="AP283" s="213"/>
      <c r="AQ283" s="213"/>
    </row>
    <row r="284" spans="1:43" ht="15">
      <c r="A284" s="213"/>
      <c r="B284" s="165"/>
      <c r="C284" s="165"/>
      <c r="D284" s="158"/>
      <c r="E284" s="158"/>
      <c r="F284" s="15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3"/>
      <c r="AC284" s="213"/>
      <c r="AD284" s="213"/>
      <c r="AE284" s="213"/>
      <c r="AF284" s="213"/>
      <c r="AG284" s="213"/>
      <c r="AH284" s="213"/>
      <c r="AI284" s="213"/>
      <c r="AJ284" s="213"/>
      <c r="AK284" s="213"/>
      <c r="AL284" s="213"/>
      <c r="AM284" s="213"/>
      <c r="AN284" s="213"/>
      <c r="AO284" s="213"/>
      <c r="AP284" s="213"/>
      <c r="AQ284" s="213"/>
    </row>
    <row r="285" spans="1:43" ht="15">
      <c r="A285" s="213"/>
      <c r="B285" s="165"/>
      <c r="C285" s="165"/>
      <c r="D285" s="158"/>
      <c r="E285" s="158"/>
      <c r="F285" s="15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3"/>
      <c r="AC285" s="213"/>
      <c r="AD285" s="213"/>
      <c r="AE285" s="213"/>
      <c r="AF285" s="213"/>
      <c r="AG285" s="213"/>
      <c r="AH285" s="213"/>
      <c r="AI285" s="213"/>
      <c r="AJ285" s="213"/>
      <c r="AK285" s="213"/>
      <c r="AL285" s="213"/>
      <c r="AM285" s="213"/>
      <c r="AN285" s="213"/>
      <c r="AO285" s="213"/>
      <c r="AP285" s="213"/>
      <c r="AQ285" s="213"/>
    </row>
    <row r="286" spans="1:43" ht="15">
      <c r="A286" s="213"/>
      <c r="B286" s="165"/>
      <c r="C286" s="165"/>
      <c r="D286" s="158"/>
      <c r="E286" s="158"/>
      <c r="F286" s="15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3"/>
      <c r="AC286" s="213"/>
      <c r="AD286" s="213"/>
      <c r="AE286" s="213"/>
      <c r="AF286" s="213"/>
      <c r="AG286" s="213"/>
      <c r="AH286" s="213"/>
      <c r="AI286" s="213"/>
      <c r="AJ286" s="213"/>
      <c r="AK286" s="213"/>
      <c r="AL286" s="213"/>
      <c r="AM286" s="213"/>
      <c r="AN286" s="213"/>
      <c r="AO286" s="213"/>
      <c r="AP286" s="213"/>
      <c r="AQ286" s="213"/>
    </row>
    <row r="287" spans="1:43" ht="15">
      <c r="A287" s="213"/>
      <c r="B287" s="165"/>
      <c r="C287" s="165"/>
      <c r="D287" s="158"/>
      <c r="E287" s="158"/>
      <c r="F287" s="15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3"/>
      <c r="AC287" s="213"/>
      <c r="AD287" s="213"/>
      <c r="AE287" s="213"/>
      <c r="AF287" s="213"/>
      <c r="AG287" s="213"/>
      <c r="AH287" s="213"/>
      <c r="AI287" s="213"/>
      <c r="AJ287" s="213"/>
      <c r="AK287" s="213"/>
      <c r="AL287" s="213"/>
      <c r="AM287" s="213"/>
      <c r="AN287" s="213"/>
      <c r="AO287" s="213"/>
      <c r="AP287" s="213"/>
      <c r="AQ287" s="213"/>
    </row>
    <row r="288" spans="1:43" ht="15">
      <c r="A288" s="213"/>
      <c r="B288" s="165"/>
      <c r="C288" s="165"/>
      <c r="D288" s="158"/>
      <c r="E288" s="158"/>
      <c r="F288" s="15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3"/>
      <c r="AC288" s="213"/>
      <c r="AD288" s="213"/>
      <c r="AE288" s="213"/>
      <c r="AF288" s="213"/>
      <c r="AG288" s="213"/>
      <c r="AH288" s="213"/>
      <c r="AI288" s="213"/>
      <c r="AJ288" s="213"/>
      <c r="AK288" s="213"/>
      <c r="AL288" s="213"/>
      <c r="AM288" s="213"/>
      <c r="AN288" s="213"/>
      <c r="AO288" s="213"/>
      <c r="AP288" s="213"/>
      <c r="AQ288" s="213"/>
    </row>
    <row r="289" spans="1:43" ht="15">
      <c r="A289" s="213"/>
      <c r="B289" s="165"/>
      <c r="C289" s="165"/>
      <c r="D289" s="158"/>
      <c r="E289" s="158"/>
      <c r="F289" s="15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3"/>
      <c r="AC289" s="213"/>
      <c r="AD289" s="213"/>
      <c r="AE289" s="213"/>
      <c r="AF289" s="213"/>
      <c r="AG289" s="213"/>
      <c r="AH289" s="213"/>
      <c r="AI289" s="213"/>
      <c r="AJ289" s="213"/>
      <c r="AK289" s="213"/>
      <c r="AL289" s="213"/>
      <c r="AM289" s="213"/>
      <c r="AN289" s="213"/>
      <c r="AO289" s="213"/>
      <c r="AP289" s="213"/>
      <c r="AQ289" s="213"/>
    </row>
    <row r="290" spans="1:43" ht="15">
      <c r="A290" s="213"/>
      <c r="B290" s="165"/>
      <c r="C290" s="165"/>
      <c r="D290" s="158"/>
      <c r="E290" s="158"/>
      <c r="F290" s="15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3"/>
      <c r="AC290" s="213"/>
      <c r="AD290" s="213"/>
      <c r="AE290" s="213"/>
      <c r="AF290" s="213"/>
      <c r="AG290" s="213"/>
      <c r="AH290" s="213"/>
      <c r="AI290" s="213"/>
      <c r="AJ290" s="213"/>
      <c r="AK290" s="213"/>
      <c r="AL290" s="213"/>
      <c r="AM290" s="213"/>
      <c r="AN290" s="213"/>
      <c r="AO290" s="213"/>
      <c r="AP290" s="213"/>
      <c r="AQ290" s="213"/>
    </row>
    <row r="291" spans="1:43" ht="15">
      <c r="A291" s="213"/>
      <c r="B291" s="165"/>
      <c r="C291" s="165"/>
      <c r="D291" s="158"/>
      <c r="E291" s="158"/>
      <c r="F291" s="15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3"/>
      <c r="AC291" s="213"/>
      <c r="AD291" s="213"/>
      <c r="AE291" s="213"/>
      <c r="AF291" s="213"/>
      <c r="AG291" s="213"/>
      <c r="AH291" s="213"/>
      <c r="AI291" s="213"/>
      <c r="AJ291" s="213"/>
      <c r="AK291" s="213"/>
      <c r="AL291" s="213"/>
      <c r="AM291" s="213"/>
      <c r="AN291" s="213"/>
      <c r="AO291" s="213"/>
      <c r="AP291" s="213"/>
      <c r="AQ291" s="213"/>
    </row>
    <row r="292" spans="1:43" ht="15">
      <c r="A292" s="213"/>
      <c r="B292" s="165"/>
      <c r="C292" s="165"/>
      <c r="D292" s="158"/>
      <c r="E292" s="158"/>
      <c r="F292" s="15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3"/>
      <c r="AC292" s="213"/>
      <c r="AD292" s="213"/>
      <c r="AE292" s="213"/>
      <c r="AF292" s="213"/>
      <c r="AG292" s="213"/>
      <c r="AH292" s="213"/>
      <c r="AI292" s="213"/>
      <c r="AJ292" s="213"/>
      <c r="AK292" s="213"/>
      <c r="AL292" s="213"/>
      <c r="AM292" s="213"/>
      <c r="AN292" s="213"/>
      <c r="AO292" s="213"/>
      <c r="AP292" s="213"/>
      <c r="AQ292" s="213"/>
    </row>
    <row r="293" spans="1:43" ht="15">
      <c r="A293" s="213"/>
      <c r="B293" s="165"/>
      <c r="C293" s="165"/>
      <c r="D293" s="158"/>
      <c r="E293" s="158"/>
      <c r="F293" s="15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3"/>
      <c r="AC293" s="213"/>
      <c r="AD293" s="213"/>
      <c r="AE293" s="213"/>
      <c r="AF293" s="213"/>
      <c r="AG293" s="213"/>
      <c r="AH293" s="213"/>
      <c r="AI293" s="213"/>
      <c r="AJ293" s="213"/>
      <c r="AK293" s="213"/>
      <c r="AL293" s="213"/>
      <c r="AM293" s="213"/>
      <c r="AN293" s="213"/>
      <c r="AO293" s="213"/>
      <c r="AP293" s="213"/>
      <c r="AQ293" s="213"/>
    </row>
    <row r="294" spans="1:43" ht="15">
      <c r="A294" s="213"/>
      <c r="B294" s="165"/>
      <c r="C294" s="165"/>
      <c r="D294" s="158"/>
      <c r="E294" s="158"/>
      <c r="F294" s="15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3"/>
      <c r="AC294" s="213"/>
      <c r="AD294" s="213"/>
      <c r="AE294" s="213"/>
      <c r="AF294" s="213"/>
      <c r="AG294" s="213"/>
      <c r="AH294" s="213"/>
      <c r="AI294" s="213"/>
      <c r="AJ294" s="213"/>
      <c r="AK294" s="213"/>
      <c r="AL294" s="213"/>
      <c r="AM294" s="213"/>
      <c r="AN294" s="213"/>
      <c r="AO294" s="213"/>
      <c r="AP294" s="213"/>
      <c r="AQ294" s="213"/>
    </row>
    <row r="295" spans="1:43" ht="15">
      <c r="A295" s="213"/>
      <c r="B295" s="165"/>
      <c r="C295" s="165"/>
      <c r="D295" s="158"/>
      <c r="E295" s="158"/>
      <c r="F295" s="15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3"/>
      <c r="AC295" s="213"/>
      <c r="AD295" s="213"/>
      <c r="AE295" s="213"/>
      <c r="AF295" s="213"/>
      <c r="AG295" s="213"/>
      <c r="AH295" s="213"/>
      <c r="AI295" s="213"/>
      <c r="AJ295" s="213"/>
      <c r="AK295" s="213"/>
      <c r="AL295" s="213"/>
      <c r="AM295" s="213"/>
      <c r="AN295" s="213"/>
      <c r="AO295" s="213"/>
      <c r="AP295" s="213"/>
      <c r="AQ295" s="213"/>
    </row>
    <row r="296" spans="1:43" ht="15">
      <c r="A296" s="213"/>
      <c r="B296" s="165"/>
      <c r="C296" s="165"/>
      <c r="D296" s="158"/>
      <c r="E296" s="158"/>
      <c r="F296" s="15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3"/>
      <c r="AC296" s="213"/>
      <c r="AD296" s="213"/>
      <c r="AE296" s="213"/>
      <c r="AF296" s="213"/>
      <c r="AG296" s="213"/>
      <c r="AH296" s="213"/>
      <c r="AI296" s="213"/>
      <c r="AJ296" s="213"/>
      <c r="AK296" s="213"/>
      <c r="AL296" s="213"/>
      <c r="AM296" s="213"/>
      <c r="AN296" s="213"/>
      <c r="AO296" s="213"/>
      <c r="AP296" s="213"/>
      <c r="AQ296" s="213"/>
    </row>
    <row r="297" spans="1:43" ht="15">
      <c r="A297" s="213"/>
      <c r="B297" s="165"/>
      <c r="C297" s="165"/>
      <c r="D297" s="158"/>
      <c r="E297" s="158"/>
      <c r="F297" s="15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3"/>
      <c r="AC297" s="213"/>
      <c r="AD297" s="213"/>
      <c r="AE297" s="213"/>
      <c r="AF297" s="213"/>
      <c r="AG297" s="213"/>
      <c r="AH297" s="213"/>
      <c r="AI297" s="213"/>
      <c r="AJ297" s="213"/>
      <c r="AK297" s="213"/>
      <c r="AL297" s="213"/>
      <c r="AM297" s="213"/>
      <c r="AN297" s="213"/>
      <c r="AO297" s="213"/>
      <c r="AP297" s="213"/>
      <c r="AQ297" s="213"/>
    </row>
    <row r="298" spans="1:43" ht="15">
      <c r="A298" s="213"/>
      <c r="B298" s="165"/>
      <c r="C298" s="165"/>
      <c r="D298" s="158"/>
      <c r="E298" s="158"/>
      <c r="F298" s="15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3"/>
      <c r="AC298" s="213"/>
      <c r="AD298" s="213"/>
      <c r="AE298" s="213"/>
      <c r="AF298" s="213"/>
      <c r="AG298" s="213"/>
      <c r="AH298" s="213"/>
      <c r="AI298" s="213"/>
      <c r="AJ298" s="213"/>
      <c r="AK298" s="213"/>
      <c r="AL298" s="213"/>
      <c r="AM298" s="213"/>
      <c r="AN298" s="213"/>
      <c r="AO298" s="213"/>
      <c r="AP298" s="213"/>
      <c r="AQ298" s="213"/>
    </row>
    <row r="299" spans="1:43" ht="15">
      <c r="A299" s="213"/>
      <c r="B299" s="165"/>
      <c r="C299" s="165"/>
      <c r="D299" s="158"/>
      <c r="E299" s="158"/>
      <c r="F299" s="158"/>
      <c r="G299" s="218"/>
      <c r="H299" s="218"/>
      <c r="I299" s="218"/>
      <c r="J299" s="218"/>
      <c r="K299" s="218"/>
      <c r="L299" s="218"/>
      <c r="M299" s="218"/>
      <c r="N299" s="218"/>
      <c r="O299" s="218"/>
      <c r="P299" s="218"/>
      <c r="Q299" s="218"/>
      <c r="R299" s="218"/>
      <c r="S299" s="218"/>
      <c r="T299" s="218"/>
      <c r="U299" s="218"/>
      <c r="V299" s="218"/>
      <c r="W299" s="218"/>
      <c r="X299" s="218"/>
      <c r="Y299" s="218"/>
      <c r="Z299" s="218"/>
      <c r="AA299" s="218"/>
      <c r="AB299" s="213"/>
      <c r="AC299" s="213"/>
      <c r="AD299" s="213"/>
      <c r="AE299" s="213"/>
      <c r="AF299" s="213"/>
      <c r="AG299" s="213"/>
      <c r="AH299" s="213"/>
      <c r="AI299" s="213"/>
      <c r="AJ299" s="213"/>
      <c r="AK299" s="213"/>
      <c r="AL299" s="213"/>
      <c r="AM299" s="213"/>
      <c r="AN299" s="213"/>
      <c r="AO299" s="213"/>
      <c r="AP299" s="213"/>
      <c r="AQ299" s="213"/>
    </row>
    <row r="300" spans="1:43" ht="15">
      <c r="A300" s="213"/>
      <c r="B300" s="165"/>
      <c r="C300" s="165"/>
      <c r="D300" s="158"/>
      <c r="E300" s="158"/>
      <c r="F300" s="158"/>
      <c r="G300" s="218"/>
      <c r="H300" s="218"/>
      <c r="I300" s="218"/>
      <c r="J300" s="218"/>
      <c r="K300" s="218"/>
      <c r="L300" s="218"/>
      <c r="M300" s="218"/>
      <c r="N300" s="218"/>
      <c r="O300" s="218"/>
      <c r="P300" s="218"/>
      <c r="Q300" s="218"/>
      <c r="R300" s="218"/>
      <c r="S300" s="218"/>
      <c r="T300" s="218"/>
      <c r="U300" s="218"/>
      <c r="V300" s="218"/>
      <c r="W300" s="218"/>
      <c r="X300" s="218"/>
      <c r="Y300" s="218"/>
      <c r="Z300" s="218"/>
      <c r="AA300" s="218"/>
      <c r="AB300" s="213"/>
      <c r="AC300" s="213"/>
      <c r="AD300" s="213"/>
      <c r="AE300" s="213"/>
      <c r="AF300" s="213"/>
      <c r="AG300" s="213"/>
      <c r="AH300" s="213"/>
      <c r="AI300" s="213"/>
      <c r="AJ300" s="213"/>
      <c r="AK300" s="213"/>
      <c r="AL300" s="213"/>
      <c r="AM300" s="213"/>
      <c r="AN300" s="213"/>
      <c r="AO300" s="213"/>
      <c r="AP300" s="213"/>
      <c r="AQ300" s="213"/>
    </row>
    <row r="301" spans="1:43" ht="15">
      <c r="A301" s="213"/>
      <c r="B301" s="165"/>
      <c r="C301" s="165"/>
      <c r="D301" s="158"/>
      <c r="E301" s="158"/>
      <c r="F301" s="158"/>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213"/>
      <c r="AC301" s="213"/>
      <c r="AD301" s="213"/>
      <c r="AE301" s="213"/>
      <c r="AF301" s="213"/>
      <c r="AG301" s="213"/>
      <c r="AH301" s="213"/>
      <c r="AI301" s="213"/>
      <c r="AJ301" s="213"/>
      <c r="AK301" s="213"/>
      <c r="AL301" s="213"/>
      <c r="AM301" s="213"/>
      <c r="AN301" s="213"/>
      <c r="AO301" s="213"/>
      <c r="AP301" s="213"/>
      <c r="AQ301" s="213"/>
    </row>
    <row r="302" spans="1:43" ht="15">
      <c r="A302" s="213"/>
      <c r="B302" s="165"/>
      <c r="C302" s="165"/>
      <c r="D302" s="158"/>
      <c r="E302" s="158"/>
      <c r="F302" s="158"/>
      <c r="G302" s="218"/>
      <c r="H302" s="218"/>
      <c r="I302" s="218"/>
      <c r="J302" s="218"/>
      <c r="K302" s="218"/>
      <c r="L302" s="218"/>
      <c r="M302" s="218"/>
      <c r="N302" s="218"/>
      <c r="O302" s="218"/>
      <c r="P302" s="218"/>
      <c r="Q302" s="218"/>
      <c r="R302" s="218"/>
      <c r="S302" s="218"/>
      <c r="T302" s="218"/>
      <c r="U302" s="218"/>
      <c r="V302" s="218"/>
      <c r="W302" s="218"/>
      <c r="X302" s="218"/>
      <c r="Y302" s="218"/>
      <c r="Z302" s="218"/>
      <c r="AA302" s="218"/>
      <c r="AB302" s="213"/>
      <c r="AC302" s="213"/>
      <c r="AD302" s="213"/>
      <c r="AE302" s="213"/>
      <c r="AF302" s="213"/>
      <c r="AG302" s="213"/>
      <c r="AH302" s="213"/>
      <c r="AI302" s="213"/>
      <c r="AJ302" s="213"/>
      <c r="AK302" s="213"/>
      <c r="AL302" s="213"/>
      <c r="AM302" s="213"/>
      <c r="AN302" s="213"/>
      <c r="AO302" s="213"/>
      <c r="AP302" s="213"/>
      <c r="AQ302" s="213"/>
    </row>
    <row r="303" spans="1:43" ht="15">
      <c r="A303" s="213"/>
      <c r="B303" s="165"/>
      <c r="C303" s="165"/>
      <c r="D303" s="158"/>
      <c r="E303" s="158"/>
      <c r="F303" s="158"/>
      <c r="G303" s="218"/>
      <c r="H303" s="218"/>
      <c r="I303" s="218"/>
      <c r="J303" s="218"/>
      <c r="K303" s="218"/>
      <c r="L303" s="218"/>
      <c r="M303" s="218"/>
      <c r="N303" s="218"/>
      <c r="O303" s="218"/>
      <c r="P303" s="218"/>
      <c r="Q303" s="218"/>
      <c r="R303" s="218"/>
      <c r="S303" s="218"/>
      <c r="T303" s="218"/>
      <c r="U303" s="218"/>
      <c r="V303" s="218"/>
      <c r="W303" s="218"/>
      <c r="X303" s="218"/>
      <c r="Y303" s="218"/>
      <c r="Z303" s="218"/>
      <c r="AA303" s="218"/>
      <c r="AB303" s="213"/>
      <c r="AC303" s="213"/>
      <c r="AD303" s="213"/>
      <c r="AE303" s="213"/>
      <c r="AF303" s="213"/>
      <c r="AG303" s="213"/>
      <c r="AH303" s="213"/>
      <c r="AI303" s="213"/>
      <c r="AJ303" s="213"/>
      <c r="AK303" s="213"/>
      <c r="AL303" s="213"/>
      <c r="AM303" s="213"/>
      <c r="AN303" s="213"/>
      <c r="AO303" s="213"/>
      <c r="AP303" s="213"/>
      <c r="AQ303" s="213"/>
    </row>
    <row r="304" spans="1:43" ht="15">
      <c r="A304" s="213"/>
      <c r="B304" s="165"/>
      <c r="C304" s="165"/>
      <c r="D304" s="158"/>
      <c r="E304" s="158"/>
      <c r="F304" s="158"/>
      <c r="G304" s="218"/>
      <c r="H304" s="218"/>
      <c r="I304" s="218"/>
      <c r="J304" s="218"/>
      <c r="K304" s="218"/>
      <c r="L304" s="218"/>
      <c r="M304" s="218"/>
      <c r="N304" s="218"/>
      <c r="O304" s="218"/>
      <c r="P304" s="218"/>
      <c r="Q304" s="218"/>
      <c r="R304" s="218"/>
      <c r="S304" s="218"/>
      <c r="T304" s="218"/>
      <c r="U304" s="218"/>
      <c r="V304" s="218"/>
      <c r="W304" s="218"/>
      <c r="X304" s="218"/>
      <c r="Y304" s="218"/>
      <c r="Z304" s="218"/>
      <c r="AA304" s="218"/>
      <c r="AB304" s="213"/>
      <c r="AC304" s="213"/>
      <c r="AD304" s="213"/>
      <c r="AE304" s="213"/>
      <c r="AF304" s="213"/>
      <c r="AG304" s="213"/>
      <c r="AH304" s="213"/>
      <c r="AI304" s="213"/>
      <c r="AJ304" s="213"/>
      <c r="AK304" s="213"/>
      <c r="AL304" s="213"/>
      <c r="AM304" s="213"/>
      <c r="AN304" s="213"/>
      <c r="AO304" s="213"/>
      <c r="AP304" s="213"/>
      <c r="AQ304" s="213"/>
    </row>
    <row r="305" spans="1:43" ht="15">
      <c r="A305" s="213"/>
      <c r="B305" s="165"/>
      <c r="C305" s="165"/>
      <c r="D305" s="158"/>
      <c r="E305" s="158"/>
      <c r="F305" s="158"/>
      <c r="G305" s="218"/>
      <c r="H305" s="218"/>
      <c r="I305" s="218"/>
      <c r="J305" s="218"/>
      <c r="K305" s="218"/>
      <c r="L305" s="218"/>
      <c r="M305" s="218"/>
      <c r="N305" s="218"/>
      <c r="O305" s="218"/>
      <c r="P305" s="218"/>
      <c r="Q305" s="218"/>
      <c r="R305" s="218"/>
      <c r="S305" s="218"/>
      <c r="T305" s="218"/>
      <c r="U305" s="218"/>
      <c r="V305" s="218"/>
      <c r="W305" s="218"/>
      <c r="X305" s="218"/>
      <c r="Y305" s="218"/>
      <c r="Z305" s="218"/>
      <c r="AA305" s="218"/>
      <c r="AB305" s="213"/>
      <c r="AC305" s="213"/>
      <c r="AD305" s="213"/>
      <c r="AE305" s="213"/>
      <c r="AF305" s="213"/>
      <c r="AG305" s="213"/>
      <c r="AH305" s="213"/>
      <c r="AI305" s="213"/>
      <c r="AJ305" s="213"/>
      <c r="AK305" s="213"/>
      <c r="AL305" s="213"/>
      <c r="AM305" s="213"/>
      <c r="AN305" s="213"/>
      <c r="AO305" s="213"/>
      <c r="AP305" s="213"/>
      <c r="AQ305" s="213"/>
    </row>
    <row r="306" spans="1:43" ht="15">
      <c r="A306" s="213"/>
      <c r="B306" s="165"/>
      <c r="C306" s="165"/>
      <c r="D306" s="158"/>
      <c r="E306" s="158"/>
      <c r="F306" s="15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3"/>
      <c r="AC306" s="213"/>
      <c r="AD306" s="213"/>
      <c r="AE306" s="213"/>
      <c r="AF306" s="213"/>
      <c r="AG306" s="213"/>
      <c r="AH306" s="213"/>
      <c r="AI306" s="213"/>
      <c r="AJ306" s="213"/>
      <c r="AK306" s="213"/>
      <c r="AL306" s="213"/>
      <c r="AM306" s="213"/>
      <c r="AN306" s="213"/>
      <c r="AO306" s="213"/>
      <c r="AP306" s="213"/>
      <c r="AQ306" s="213"/>
    </row>
    <row r="307" spans="1:43" ht="15">
      <c r="A307" s="213"/>
      <c r="B307" s="165"/>
      <c r="C307" s="165"/>
      <c r="D307" s="158"/>
      <c r="E307" s="158"/>
      <c r="F307" s="158"/>
      <c r="G307" s="218"/>
      <c r="H307" s="218"/>
      <c r="I307" s="218"/>
      <c r="J307" s="218"/>
      <c r="K307" s="218"/>
      <c r="L307" s="218"/>
      <c r="M307" s="218"/>
      <c r="N307" s="218"/>
      <c r="O307" s="218"/>
      <c r="P307" s="218"/>
      <c r="Q307" s="218"/>
      <c r="R307" s="218"/>
      <c r="S307" s="218"/>
      <c r="T307" s="218"/>
      <c r="U307" s="218"/>
      <c r="V307" s="218"/>
      <c r="W307" s="218"/>
      <c r="X307" s="218"/>
      <c r="Y307" s="218"/>
      <c r="Z307" s="218"/>
      <c r="AA307" s="218"/>
      <c r="AB307" s="213"/>
      <c r="AC307" s="213"/>
      <c r="AD307" s="213"/>
      <c r="AE307" s="213"/>
      <c r="AF307" s="213"/>
      <c r="AG307" s="213"/>
      <c r="AH307" s="213"/>
      <c r="AI307" s="213"/>
      <c r="AJ307" s="213"/>
      <c r="AK307" s="213"/>
      <c r="AL307" s="213"/>
      <c r="AM307" s="213"/>
      <c r="AN307" s="213"/>
      <c r="AO307" s="213"/>
      <c r="AP307" s="213"/>
      <c r="AQ307" s="213"/>
    </row>
    <row r="308" spans="1:43" ht="15">
      <c r="A308" s="213"/>
      <c r="B308" s="165"/>
      <c r="C308" s="165"/>
      <c r="D308" s="158"/>
      <c r="E308" s="158"/>
      <c r="F308" s="158"/>
      <c r="G308" s="218"/>
      <c r="H308" s="218"/>
      <c r="I308" s="218"/>
      <c r="J308" s="218"/>
      <c r="K308" s="218"/>
      <c r="L308" s="218"/>
      <c r="M308" s="218"/>
      <c r="N308" s="218"/>
      <c r="O308" s="218"/>
      <c r="P308" s="218"/>
      <c r="Q308" s="218"/>
      <c r="R308" s="218"/>
      <c r="S308" s="218"/>
      <c r="T308" s="218"/>
      <c r="U308" s="218"/>
      <c r="V308" s="218"/>
      <c r="W308" s="218"/>
      <c r="X308" s="218"/>
      <c r="Y308" s="218"/>
      <c r="Z308" s="218"/>
      <c r="AA308" s="218"/>
      <c r="AB308" s="213"/>
      <c r="AC308" s="213"/>
      <c r="AD308" s="213"/>
      <c r="AE308" s="213"/>
      <c r="AF308" s="213"/>
      <c r="AG308" s="213"/>
      <c r="AH308" s="213"/>
      <c r="AI308" s="213"/>
      <c r="AJ308" s="213"/>
      <c r="AK308" s="213"/>
      <c r="AL308" s="213"/>
      <c r="AM308" s="213"/>
      <c r="AN308" s="213"/>
      <c r="AO308" s="213"/>
      <c r="AP308" s="213"/>
      <c r="AQ308" s="213"/>
    </row>
    <row r="309" spans="1:43" ht="15">
      <c r="A309" s="213"/>
      <c r="B309" s="165"/>
      <c r="C309" s="165"/>
      <c r="D309" s="158"/>
      <c r="E309" s="158"/>
      <c r="F309" s="158"/>
      <c r="G309" s="218"/>
      <c r="H309" s="218"/>
      <c r="I309" s="218"/>
      <c r="J309" s="218"/>
      <c r="K309" s="218"/>
      <c r="L309" s="218"/>
      <c r="M309" s="218"/>
      <c r="N309" s="218"/>
      <c r="O309" s="218"/>
      <c r="P309" s="218"/>
      <c r="Q309" s="218"/>
      <c r="R309" s="218"/>
      <c r="S309" s="218"/>
      <c r="T309" s="218"/>
      <c r="U309" s="218"/>
      <c r="V309" s="218"/>
      <c r="W309" s="218"/>
      <c r="X309" s="218"/>
      <c r="Y309" s="218"/>
      <c r="Z309" s="218"/>
      <c r="AA309" s="218"/>
      <c r="AB309" s="213"/>
      <c r="AC309" s="213"/>
      <c r="AD309" s="213"/>
      <c r="AE309" s="213"/>
      <c r="AF309" s="213"/>
      <c r="AG309" s="213"/>
      <c r="AH309" s="213"/>
      <c r="AI309" s="213"/>
      <c r="AJ309" s="213"/>
      <c r="AK309" s="213"/>
      <c r="AL309" s="213"/>
      <c r="AM309" s="213"/>
      <c r="AN309" s="213"/>
      <c r="AO309" s="213"/>
      <c r="AP309" s="213"/>
      <c r="AQ309" s="213"/>
    </row>
    <row r="310" spans="1:43" ht="15">
      <c r="A310" s="213"/>
      <c r="B310" s="165"/>
      <c r="C310" s="165"/>
      <c r="D310" s="158"/>
      <c r="E310" s="158"/>
      <c r="F310" s="158"/>
      <c r="G310" s="218"/>
      <c r="H310" s="218"/>
      <c r="I310" s="218"/>
      <c r="J310" s="218"/>
      <c r="K310" s="218"/>
      <c r="L310" s="218"/>
      <c r="M310" s="218"/>
      <c r="N310" s="218"/>
      <c r="O310" s="218"/>
      <c r="P310" s="218"/>
      <c r="Q310" s="218"/>
      <c r="R310" s="218"/>
      <c r="S310" s="218"/>
      <c r="T310" s="218"/>
      <c r="U310" s="218"/>
      <c r="V310" s="218"/>
      <c r="W310" s="218"/>
      <c r="X310" s="218"/>
      <c r="Y310" s="218"/>
      <c r="Z310" s="218"/>
      <c r="AA310" s="218"/>
      <c r="AB310" s="213"/>
      <c r="AC310" s="213"/>
      <c r="AD310" s="213"/>
      <c r="AE310" s="213"/>
      <c r="AF310" s="213"/>
      <c r="AG310" s="213"/>
      <c r="AH310" s="213"/>
      <c r="AI310" s="213"/>
      <c r="AJ310" s="213"/>
      <c r="AK310" s="213"/>
      <c r="AL310" s="213"/>
      <c r="AM310" s="213"/>
      <c r="AN310" s="213"/>
      <c r="AO310" s="213"/>
      <c r="AP310" s="213"/>
      <c r="AQ310" s="213"/>
    </row>
    <row r="311" spans="1:43" ht="15">
      <c r="A311" s="213"/>
      <c r="B311" s="165"/>
      <c r="C311" s="165"/>
      <c r="D311" s="158"/>
      <c r="E311" s="158"/>
      <c r="F311" s="15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3"/>
      <c r="AC311" s="213"/>
      <c r="AD311" s="213"/>
      <c r="AE311" s="213"/>
      <c r="AF311" s="213"/>
      <c r="AG311" s="213"/>
      <c r="AH311" s="213"/>
      <c r="AI311" s="213"/>
      <c r="AJ311" s="213"/>
      <c r="AK311" s="213"/>
      <c r="AL311" s="213"/>
      <c r="AM311" s="213"/>
      <c r="AN311" s="213"/>
      <c r="AO311" s="213"/>
      <c r="AP311" s="213"/>
      <c r="AQ311" s="213"/>
    </row>
    <row r="312" spans="1:43" ht="15">
      <c r="A312" s="213"/>
      <c r="B312" s="165"/>
      <c r="C312" s="165"/>
      <c r="D312" s="158"/>
      <c r="E312" s="158"/>
      <c r="F312" s="158"/>
      <c r="G312" s="218"/>
      <c r="H312" s="218"/>
      <c r="I312" s="218"/>
      <c r="J312" s="218"/>
      <c r="K312" s="218"/>
      <c r="L312" s="218"/>
      <c r="M312" s="218"/>
      <c r="N312" s="218"/>
      <c r="O312" s="218"/>
      <c r="P312" s="218"/>
      <c r="Q312" s="218"/>
      <c r="R312" s="218"/>
      <c r="S312" s="218"/>
      <c r="T312" s="218"/>
      <c r="U312" s="218"/>
      <c r="V312" s="218"/>
      <c r="W312" s="218"/>
      <c r="X312" s="218"/>
      <c r="Y312" s="218"/>
      <c r="Z312" s="218"/>
      <c r="AA312" s="218"/>
      <c r="AB312" s="213"/>
      <c r="AC312" s="213"/>
      <c r="AD312" s="213"/>
      <c r="AE312" s="213"/>
      <c r="AF312" s="213"/>
      <c r="AG312" s="213"/>
      <c r="AH312" s="213"/>
      <c r="AI312" s="213"/>
      <c r="AJ312" s="213"/>
      <c r="AK312" s="213"/>
      <c r="AL312" s="213"/>
      <c r="AM312" s="213"/>
      <c r="AN312" s="213"/>
      <c r="AO312" s="213"/>
      <c r="AP312" s="213"/>
      <c r="AQ312" s="213"/>
    </row>
    <row r="313" spans="1:43" ht="15">
      <c r="A313" s="213"/>
      <c r="B313" s="165"/>
      <c r="C313" s="165"/>
      <c r="D313" s="158"/>
      <c r="E313" s="158"/>
      <c r="F313" s="158"/>
      <c r="G313" s="218"/>
      <c r="H313" s="218"/>
      <c r="I313" s="218"/>
      <c r="J313" s="218"/>
      <c r="K313" s="218"/>
      <c r="L313" s="218"/>
      <c r="M313" s="218"/>
      <c r="N313" s="218"/>
      <c r="O313" s="218"/>
      <c r="P313" s="218"/>
      <c r="Q313" s="218"/>
      <c r="R313" s="218"/>
      <c r="S313" s="218"/>
      <c r="T313" s="218"/>
      <c r="U313" s="218"/>
      <c r="V313" s="218"/>
      <c r="W313" s="218"/>
      <c r="X313" s="218"/>
      <c r="Y313" s="218"/>
      <c r="Z313" s="218"/>
      <c r="AA313" s="218"/>
      <c r="AB313" s="213"/>
      <c r="AC313" s="213"/>
      <c r="AD313" s="213"/>
      <c r="AE313" s="213"/>
      <c r="AF313" s="213"/>
      <c r="AG313" s="213"/>
      <c r="AH313" s="213"/>
      <c r="AI313" s="213"/>
      <c r="AJ313" s="213"/>
      <c r="AK313" s="213"/>
      <c r="AL313" s="213"/>
      <c r="AM313" s="213"/>
      <c r="AN313" s="213"/>
      <c r="AO313" s="213"/>
      <c r="AP313" s="213"/>
      <c r="AQ313" s="213"/>
    </row>
    <row r="314" spans="1:43" ht="15">
      <c r="A314" s="213"/>
      <c r="B314" s="165"/>
      <c r="C314" s="165"/>
      <c r="D314" s="158"/>
      <c r="E314" s="158"/>
      <c r="F314" s="158"/>
      <c r="G314" s="218"/>
      <c r="H314" s="218"/>
      <c r="I314" s="218"/>
      <c r="J314" s="218"/>
      <c r="K314" s="218"/>
      <c r="L314" s="218"/>
      <c r="M314" s="218"/>
      <c r="N314" s="218"/>
      <c r="O314" s="218"/>
      <c r="P314" s="218"/>
      <c r="Q314" s="218"/>
      <c r="R314" s="218"/>
      <c r="S314" s="218"/>
      <c r="T314" s="218"/>
      <c r="U314" s="218"/>
      <c r="V314" s="218"/>
      <c r="W314" s="218"/>
      <c r="X314" s="218"/>
      <c r="Y314" s="218"/>
      <c r="Z314" s="218"/>
      <c r="AA314" s="218"/>
      <c r="AB314" s="213"/>
      <c r="AC314" s="213"/>
      <c r="AD314" s="213"/>
      <c r="AE314" s="213"/>
      <c r="AF314" s="213"/>
      <c r="AG314" s="213"/>
      <c r="AH314" s="213"/>
      <c r="AI314" s="213"/>
      <c r="AJ314" s="213"/>
      <c r="AK314" s="213"/>
      <c r="AL314" s="213"/>
      <c r="AM314" s="213"/>
      <c r="AN314" s="213"/>
      <c r="AO314" s="213"/>
      <c r="AP314" s="213"/>
      <c r="AQ314" s="213"/>
    </row>
    <row r="315" spans="1:43" ht="15">
      <c r="A315" s="213"/>
      <c r="B315" s="165"/>
      <c r="C315" s="165"/>
      <c r="D315" s="158"/>
      <c r="E315" s="158"/>
      <c r="F315" s="158"/>
      <c r="G315" s="218"/>
      <c r="H315" s="218"/>
      <c r="I315" s="218"/>
      <c r="J315" s="218"/>
      <c r="K315" s="218"/>
      <c r="L315" s="218"/>
      <c r="M315" s="218"/>
      <c r="N315" s="218"/>
      <c r="O315" s="218"/>
      <c r="P315" s="218"/>
      <c r="Q315" s="218"/>
      <c r="R315" s="218"/>
      <c r="S315" s="218"/>
      <c r="T315" s="218"/>
      <c r="U315" s="218"/>
      <c r="V315" s="218"/>
      <c r="W315" s="218"/>
      <c r="X315" s="218"/>
      <c r="Y315" s="218"/>
      <c r="Z315" s="218"/>
      <c r="AA315" s="218"/>
      <c r="AB315" s="213"/>
      <c r="AC315" s="213"/>
      <c r="AD315" s="213"/>
      <c r="AE315" s="213"/>
      <c r="AF315" s="213"/>
      <c r="AG315" s="213"/>
      <c r="AH315" s="213"/>
      <c r="AI315" s="213"/>
      <c r="AJ315" s="213"/>
      <c r="AK315" s="213"/>
      <c r="AL315" s="213"/>
      <c r="AM315" s="213"/>
      <c r="AN315" s="213"/>
      <c r="AO315" s="213"/>
      <c r="AP315" s="213"/>
      <c r="AQ315" s="213"/>
    </row>
    <row r="316" spans="1:43" ht="15">
      <c r="A316" s="213"/>
      <c r="B316" s="165"/>
      <c r="C316" s="165"/>
      <c r="D316" s="158"/>
      <c r="E316" s="158"/>
      <c r="F316" s="158"/>
      <c r="G316" s="218"/>
      <c r="H316" s="218"/>
      <c r="I316" s="218"/>
      <c r="J316" s="218"/>
      <c r="K316" s="218"/>
      <c r="L316" s="218"/>
      <c r="M316" s="218"/>
      <c r="N316" s="218"/>
      <c r="O316" s="218"/>
      <c r="P316" s="218"/>
      <c r="Q316" s="218"/>
      <c r="R316" s="218"/>
      <c r="S316" s="218"/>
      <c r="T316" s="218"/>
      <c r="U316" s="218"/>
      <c r="V316" s="218"/>
      <c r="W316" s="218"/>
      <c r="X316" s="218"/>
      <c r="Y316" s="218"/>
      <c r="Z316" s="218"/>
      <c r="AA316" s="218"/>
      <c r="AB316" s="213"/>
      <c r="AC316" s="213"/>
      <c r="AD316" s="213"/>
      <c r="AE316" s="213"/>
      <c r="AF316" s="213"/>
      <c r="AG316" s="213"/>
      <c r="AH316" s="213"/>
      <c r="AI316" s="213"/>
      <c r="AJ316" s="213"/>
      <c r="AK316" s="213"/>
      <c r="AL316" s="213"/>
      <c r="AM316" s="213"/>
      <c r="AN316" s="213"/>
      <c r="AO316" s="213"/>
      <c r="AP316" s="213"/>
      <c r="AQ316" s="213"/>
    </row>
    <row r="317" spans="1:43" ht="15">
      <c r="A317" s="213"/>
      <c r="B317" s="165"/>
      <c r="C317" s="165"/>
      <c r="D317" s="158"/>
      <c r="E317" s="158"/>
      <c r="F317" s="15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3"/>
      <c r="AC317" s="213"/>
      <c r="AD317" s="213"/>
      <c r="AE317" s="213"/>
      <c r="AF317" s="213"/>
      <c r="AG317" s="213"/>
      <c r="AH317" s="213"/>
      <c r="AI317" s="213"/>
      <c r="AJ317" s="213"/>
      <c r="AK317" s="213"/>
      <c r="AL317" s="213"/>
      <c r="AM317" s="213"/>
      <c r="AN317" s="213"/>
      <c r="AO317" s="213"/>
      <c r="AP317" s="213"/>
      <c r="AQ317" s="213"/>
    </row>
    <row r="318" spans="1:43" ht="15">
      <c r="A318" s="213"/>
      <c r="B318" s="165"/>
      <c r="C318" s="165"/>
      <c r="D318" s="158"/>
      <c r="E318" s="158"/>
      <c r="F318" s="158"/>
      <c r="G318" s="218"/>
      <c r="H318" s="218"/>
      <c r="I318" s="218"/>
      <c r="J318" s="218"/>
      <c r="K318" s="218"/>
      <c r="L318" s="218"/>
      <c r="M318" s="218"/>
      <c r="N318" s="218"/>
      <c r="O318" s="218"/>
      <c r="P318" s="218"/>
      <c r="Q318" s="218"/>
      <c r="R318" s="218"/>
      <c r="S318" s="218"/>
      <c r="T318" s="218"/>
      <c r="U318" s="218"/>
      <c r="V318" s="218"/>
      <c r="W318" s="218"/>
      <c r="X318" s="218"/>
      <c r="Y318" s="218"/>
      <c r="Z318" s="218"/>
      <c r="AA318" s="218"/>
      <c r="AB318" s="213"/>
      <c r="AC318" s="213"/>
      <c r="AD318" s="213"/>
      <c r="AE318" s="213"/>
      <c r="AF318" s="213"/>
      <c r="AG318" s="213"/>
      <c r="AH318" s="213"/>
      <c r="AI318" s="213"/>
      <c r="AJ318" s="213"/>
      <c r="AK318" s="213"/>
      <c r="AL318" s="213"/>
      <c r="AM318" s="213"/>
      <c r="AN318" s="213"/>
      <c r="AO318" s="213"/>
      <c r="AP318" s="213"/>
      <c r="AQ318" s="213"/>
    </row>
    <row r="319" spans="1:43" ht="15">
      <c r="A319" s="213"/>
      <c r="B319" s="165"/>
      <c r="C319" s="165"/>
      <c r="D319" s="158"/>
      <c r="E319" s="158"/>
      <c r="F319" s="158"/>
      <c r="G319" s="218"/>
      <c r="H319" s="218"/>
      <c r="I319" s="218"/>
      <c r="J319" s="218"/>
      <c r="K319" s="218"/>
      <c r="L319" s="218"/>
      <c r="M319" s="218"/>
      <c r="N319" s="218"/>
      <c r="O319" s="218"/>
      <c r="P319" s="218"/>
      <c r="Q319" s="218"/>
      <c r="R319" s="218"/>
      <c r="S319" s="218"/>
      <c r="T319" s="218"/>
      <c r="U319" s="218"/>
      <c r="V319" s="218"/>
      <c r="W319" s="218"/>
      <c r="X319" s="218"/>
      <c r="Y319" s="218"/>
      <c r="Z319" s="218"/>
      <c r="AA319" s="218"/>
      <c r="AB319" s="213"/>
      <c r="AC319" s="213"/>
      <c r="AD319" s="213"/>
      <c r="AE319" s="213"/>
      <c r="AF319" s="213"/>
      <c r="AG319" s="213"/>
      <c r="AH319" s="213"/>
      <c r="AI319" s="213"/>
      <c r="AJ319" s="213"/>
      <c r="AK319" s="213"/>
      <c r="AL319" s="213"/>
      <c r="AM319" s="213"/>
      <c r="AN319" s="213"/>
      <c r="AO319" s="213"/>
      <c r="AP319" s="213"/>
      <c r="AQ319" s="213"/>
    </row>
    <row r="320" spans="1:43" ht="15">
      <c r="A320" s="213"/>
      <c r="B320" s="165"/>
      <c r="C320" s="165"/>
      <c r="D320" s="158"/>
      <c r="E320" s="158"/>
      <c r="F320" s="158"/>
      <c r="G320" s="218"/>
      <c r="H320" s="218"/>
      <c r="I320" s="218"/>
      <c r="J320" s="218"/>
      <c r="K320" s="218"/>
      <c r="L320" s="218"/>
      <c r="M320" s="218"/>
      <c r="N320" s="218"/>
      <c r="O320" s="218"/>
      <c r="P320" s="218"/>
      <c r="Q320" s="218"/>
      <c r="R320" s="218"/>
      <c r="S320" s="218"/>
      <c r="T320" s="218"/>
      <c r="U320" s="218"/>
      <c r="V320" s="218"/>
      <c r="W320" s="218"/>
      <c r="X320" s="218"/>
      <c r="Y320" s="218"/>
      <c r="Z320" s="218"/>
      <c r="AA320" s="218"/>
      <c r="AB320" s="213"/>
      <c r="AC320" s="213"/>
      <c r="AD320" s="213"/>
      <c r="AE320" s="213"/>
      <c r="AF320" s="213"/>
      <c r="AG320" s="213"/>
      <c r="AH320" s="213"/>
      <c r="AI320" s="213"/>
      <c r="AJ320" s="213"/>
      <c r="AK320" s="213"/>
      <c r="AL320" s="213"/>
      <c r="AM320" s="213"/>
      <c r="AN320" s="213"/>
      <c r="AO320" s="213"/>
      <c r="AP320" s="213"/>
      <c r="AQ320" s="213"/>
    </row>
    <row r="321" spans="1:43" ht="15">
      <c r="A321" s="213"/>
      <c r="B321" s="165"/>
      <c r="C321" s="165"/>
      <c r="D321" s="158"/>
      <c r="E321" s="158"/>
      <c r="F321" s="15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3"/>
      <c r="AC321" s="213"/>
      <c r="AD321" s="213"/>
      <c r="AE321" s="213"/>
      <c r="AF321" s="213"/>
      <c r="AG321" s="213"/>
      <c r="AH321" s="213"/>
      <c r="AI321" s="213"/>
      <c r="AJ321" s="213"/>
      <c r="AK321" s="213"/>
      <c r="AL321" s="213"/>
      <c r="AM321" s="213"/>
      <c r="AN321" s="213"/>
      <c r="AO321" s="213"/>
      <c r="AP321" s="213"/>
      <c r="AQ321" s="213"/>
    </row>
    <row r="322" spans="1:43" ht="15">
      <c r="A322" s="213"/>
      <c r="B322" s="165"/>
      <c r="C322" s="165"/>
      <c r="D322" s="158"/>
      <c r="E322" s="158"/>
      <c r="F322" s="158"/>
      <c r="G322" s="218"/>
      <c r="H322" s="218"/>
      <c r="I322" s="218"/>
      <c r="J322" s="218"/>
      <c r="K322" s="218"/>
      <c r="L322" s="218"/>
      <c r="M322" s="218"/>
      <c r="N322" s="218"/>
      <c r="O322" s="218"/>
      <c r="P322" s="218"/>
      <c r="Q322" s="218"/>
      <c r="R322" s="218"/>
      <c r="S322" s="218"/>
      <c r="T322" s="218"/>
      <c r="U322" s="218"/>
      <c r="V322" s="218"/>
      <c r="W322" s="218"/>
      <c r="X322" s="218"/>
      <c r="Y322" s="218"/>
      <c r="Z322" s="218"/>
      <c r="AA322" s="218"/>
      <c r="AB322" s="213"/>
      <c r="AC322" s="213"/>
      <c r="AD322" s="213"/>
      <c r="AE322" s="213"/>
      <c r="AF322" s="213"/>
      <c r="AG322" s="213"/>
      <c r="AH322" s="213"/>
      <c r="AI322" s="213"/>
      <c r="AJ322" s="213"/>
      <c r="AK322" s="213"/>
      <c r="AL322" s="213"/>
      <c r="AM322" s="213"/>
      <c r="AN322" s="213"/>
      <c r="AO322" s="213"/>
      <c r="AP322" s="213"/>
      <c r="AQ322" s="213"/>
    </row>
    <row r="323" spans="1:43" ht="15">
      <c r="A323" s="213"/>
      <c r="B323" s="165"/>
      <c r="C323" s="165"/>
      <c r="D323" s="158"/>
      <c r="E323" s="158"/>
      <c r="F323" s="158"/>
      <c r="G323" s="218"/>
      <c r="H323" s="218"/>
      <c r="I323" s="218"/>
      <c r="J323" s="218"/>
      <c r="K323" s="218"/>
      <c r="L323" s="218"/>
      <c r="M323" s="218"/>
      <c r="N323" s="218"/>
      <c r="O323" s="218"/>
      <c r="P323" s="218"/>
      <c r="Q323" s="218"/>
      <c r="R323" s="218"/>
      <c r="S323" s="218"/>
      <c r="T323" s="218"/>
      <c r="U323" s="218"/>
      <c r="V323" s="218"/>
      <c r="W323" s="218"/>
      <c r="X323" s="218"/>
      <c r="Y323" s="218"/>
      <c r="Z323" s="218"/>
      <c r="AA323" s="218"/>
      <c r="AB323" s="213"/>
      <c r="AC323" s="213"/>
      <c r="AD323" s="213"/>
      <c r="AE323" s="213"/>
      <c r="AF323" s="213"/>
      <c r="AG323" s="213"/>
      <c r="AH323" s="213"/>
      <c r="AI323" s="213"/>
      <c r="AJ323" s="213"/>
      <c r="AK323" s="213"/>
      <c r="AL323" s="213"/>
      <c r="AM323" s="213"/>
      <c r="AN323" s="213"/>
      <c r="AO323" s="213"/>
      <c r="AP323" s="213"/>
      <c r="AQ323" s="213"/>
    </row>
    <row r="324" spans="1:43" ht="15">
      <c r="A324" s="213"/>
      <c r="B324" s="165"/>
      <c r="C324" s="165"/>
      <c r="D324" s="158"/>
      <c r="E324" s="158"/>
      <c r="F324" s="158"/>
      <c r="G324" s="218"/>
      <c r="H324" s="218"/>
      <c r="I324" s="218"/>
      <c r="J324" s="218"/>
      <c r="K324" s="218"/>
      <c r="L324" s="218"/>
      <c r="M324" s="218"/>
      <c r="N324" s="218"/>
      <c r="O324" s="218"/>
      <c r="P324" s="218"/>
      <c r="Q324" s="218"/>
      <c r="R324" s="218"/>
      <c r="S324" s="218"/>
      <c r="T324" s="218"/>
      <c r="U324" s="218"/>
      <c r="V324" s="218"/>
      <c r="W324" s="218"/>
      <c r="X324" s="218"/>
      <c r="Y324" s="218"/>
      <c r="Z324" s="218"/>
      <c r="AA324" s="218"/>
      <c r="AB324" s="213"/>
      <c r="AC324" s="213"/>
      <c r="AD324" s="213"/>
      <c r="AE324" s="213"/>
      <c r="AF324" s="213"/>
      <c r="AG324" s="213"/>
      <c r="AH324" s="213"/>
      <c r="AI324" s="213"/>
      <c r="AJ324" s="213"/>
      <c r="AK324" s="213"/>
      <c r="AL324" s="213"/>
      <c r="AM324" s="213"/>
      <c r="AN324" s="213"/>
      <c r="AO324" s="213"/>
      <c r="AP324" s="213"/>
      <c r="AQ324" s="213"/>
    </row>
    <row r="325" spans="1:43" ht="15">
      <c r="A325" s="213"/>
      <c r="B325" s="165"/>
      <c r="C325" s="165"/>
      <c r="D325" s="158"/>
      <c r="E325" s="158"/>
      <c r="F325" s="158"/>
      <c r="G325" s="218"/>
      <c r="H325" s="218"/>
      <c r="I325" s="218"/>
      <c r="J325" s="218"/>
      <c r="K325" s="218"/>
      <c r="L325" s="218"/>
      <c r="M325" s="218"/>
      <c r="N325" s="218"/>
      <c r="O325" s="218"/>
      <c r="P325" s="218"/>
      <c r="Q325" s="218"/>
      <c r="R325" s="218"/>
      <c r="S325" s="218"/>
      <c r="T325" s="218"/>
      <c r="U325" s="218"/>
      <c r="V325" s="218"/>
      <c r="W325" s="218"/>
      <c r="X325" s="218"/>
      <c r="Y325" s="218"/>
      <c r="Z325" s="218"/>
      <c r="AA325" s="218"/>
      <c r="AB325" s="213"/>
      <c r="AC325" s="213"/>
      <c r="AD325" s="213"/>
      <c r="AE325" s="213"/>
      <c r="AF325" s="213"/>
      <c r="AG325" s="213"/>
      <c r="AH325" s="213"/>
      <c r="AI325" s="213"/>
      <c r="AJ325" s="213"/>
      <c r="AK325" s="213"/>
      <c r="AL325" s="213"/>
      <c r="AM325" s="213"/>
      <c r="AN325" s="213"/>
      <c r="AO325" s="213"/>
      <c r="AP325" s="213"/>
      <c r="AQ325" s="213"/>
    </row>
    <row r="326" spans="1:43" ht="15">
      <c r="A326" s="213"/>
      <c r="B326" s="165"/>
      <c r="C326" s="165"/>
      <c r="D326" s="158"/>
      <c r="E326" s="158"/>
      <c r="F326" s="158"/>
      <c r="G326" s="218"/>
      <c r="H326" s="218"/>
      <c r="I326" s="218"/>
      <c r="J326" s="218"/>
      <c r="K326" s="218"/>
      <c r="L326" s="218"/>
      <c r="M326" s="218"/>
      <c r="N326" s="218"/>
      <c r="O326" s="218"/>
      <c r="P326" s="218"/>
      <c r="Q326" s="218"/>
      <c r="R326" s="218"/>
      <c r="S326" s="218"/>
      <c r="T326" s="218"/>
      <c r="U326" s="218"/>
      <c r="V326" s="218"/>
      <c r="W326" s="218"/>
      <c r="X326" s="218"/>
      <c r="Y326" s="218"/>
      <c r="Z326" s="218"/>
      <c r="AA326" s="218"/>
      <c r="AB326" s="213"/>
      <c r="AC326" s="213"/>
      <c r="AD326" s="213"/>
      <c r="AE326" s="213"/>
      <c r="AF326" s="213"/>
      <c r="AG326" s="213"/>
      <c r="AH326" s="213"/>
      <c r="AI326" s="213"/>
      <c r="AJ326" s="213"/>
      <c r="AK326" s="213"/>
      <c r="AL326" s="213"/>
      <c r="AM326" s="213"/>
      <c r="AN326" s="213"/>
      <c r="AO326" s="213"/>
      <c r="AP326" s="213"/>
      <c r="AQ326" s="213"/>
    </row>
    <row r="327" spans="1:43" ht="15">
      <c r="A327" s="213"/>
      <c r="B327" s="165"/>
      <c r="C327" s="165"/>
      <c r="D327" s="158"/>
      <c r="E327" s="158"/>
      <c r="F327" s="15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3"/>
      <c r="AC327" s="213"/>
      <c r="AD327" s="213"/>
      <c r="AE327" s="213"/>
      <c r="AF327" s="213"/>
      <c r="AG327" s="213"/>
      <c r="AH327" s="213"/>
      <c r="AI327" s="213"/>
      <c r="AJ327" s="213"/>
      <c r="AK327" s="213"/>
      <c r="AL327" s="213"/>
      <c r="AM327" s="213"/>
      <c r="AN327" s="213"/>
      <c r="AO327" s="213"/>
      <c r="AP327" s="213"/>
      <c r="AQ327" s="213"/>
    </row>
    <row r="328" spans="1:43" ht="15">
      <c r="A328" s="213"/>
      <c r="B328" s="165"/>
      <c r="C328" s="165"/>
      <c r="D328" s="158"/>
      <c r="E328" s="158"/>
      <c r="F328" s="15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3"/>
      <c r="AC328" s="213"/>
      <c r="AD328" s="213"/>
      <c r="AE328" s="213"/>
      <c r="AF328" s="213"/>
      <c r="AG328" s="213"/>
      <c r="AH328" s="213"/>
      <c r="AI328" s="213"/>
      <c r="AJ328" s="213"/>
      <c r="AK328" s="213"/>
      <c r="AL328" s="213"/>
      <c r="AM328" s="213"/>
      <c r="AN328" s="213"/>
      <c r="AO328" s="213"/>
      <c r="AP328" s="213"/>
      <c r="AQ328" s="213"/>
    </row>
    <row r="329" spans="1:43" ht="15">
      <c r="A329" s="213"/>
      <c r="B329" s="165"/>
      <c r="C329" s="165"/>
      <c r="D329" s="158"/>
      <c r="E329" s="158"/>
      <c r="F329" s="15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3"/>
      <c r="AC329" s="213"/>
      <c r="AD329" s="213"/>
      <c r="AE329" s="213"/>
      <c r="AF329" s="213"/>
      <c r="AG329" s="213"/>
      <c r="AH329" s="213"/>
      <c r="AI329" s="213"/>
      <c r="AJ329" s="213"/>
      <c r="AK329" s="213"/>
      <c r="AL329" s="213"/>
      <c r="AM329" s="213"/>
      <c r="AN329" s="213"/>
      <c r="AO329" s="213"/>
      <c r="AP329" s="213"/>
      <c r="AQ329" s="213"/>
    </row>
    <row r="330" spans="1:43" ht="15">
      <c r="A330" s="213"/>
      <c r="B330" s="165"/>
      <c r="C330" s="165"/>
      <c r="D330" s="158"/>
      <c r="E330" s="158"/>
      <c r="F330" s="15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3"/>
      <c r="AC330" s="213"/>
      <c r="AD330" s="213"/>
      <c r="AE330" s="213"/>
      <c r="AF330" s="213"/>
      <c r="AG330" s="213"/>
      <c r="AH330" s="213"/>
      <c r="AI330" s="213"/>
      <c r="AJ330" s="213"/>
      <c r="AK330" s="213"/>
      <c r="AL330" s="213"/>
      <c r="AM330" s="213"/>
      <c r="AN330" s="213"/>
      <c r="AO330" s="213"/>
      <c r="AP330" s="213"/>
      <c r="AQ330" s="213"/>
    </row>
    <row r="331" spans="1:43" ht="15">
      <c r="A331" s="213"/>
      <c r="B331" s="165"/>
      <c r="C331" s="165"/>
      <c r="D331" s="158"/>
      <c r="E331" s="158"/>
      <c r="F331" s="15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3"/>
      <c r="AC331" s="213"/>
      <c r="AD331" s="213"/>
      <c r="AE331" s="213"/>
      <c r="AF331" s="213"/>
      <c r="AG331" s="213"/>
      <c r="AH331" s="213"/>
      <c r="AI331" s="213"/>
      <c r="AJ331" s="213"/>
      <c r="AK331" s="213"/>
      <c r="AL331" s="213"/>
      <c r="AM331" s="213"/>
      <c r="AN331" s="213"/>
      <c r="AO331" s="213"/>
      <c r="AP331" s="213"/>
      <c r="AQ331" s="213"/>
    </row>
    <row r="332" spans="1:43" ht="15">
      <c r="A332" s="213"/>
      <c r="B332" s="165"/>
      <c r="C332" s="165"/>
      <c r="D332" s="158"/>
      <c r="E332" s="158"/>
      <c r="F332" s="15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3"/>
      <c r="AC332" s="213"/>
      <c r="AD332" s="213"/>
      <c r="AE332" s="213"/>
      <c r="AF332" s="213"/>
      <c r="AG332" s="213"/>
      <c r="AH332" s="213"/>
      <c r="AI332" s="213"/>
      <c r="AJ332" s="213"/>
      <c r="AK332" s="213"/>
      <c r="AL332" s="213"/>
      <c r="AM332" s="213"/>
      <c r="AN332" s="213"/>
      <c r="AO332" s="213"/>
      <c r="AP332" s="213"/>
      <c r="AQ332" s="213"/>
    </row>
    <row r="333" spans="1:43" ht="15">
      <c r="A333" s="213"/>
      <c r="B333" s="165"/>
      <c r="C333" s="165"/>
      <c r="D333" s="158"/>
      <c r="E333" s="158"/>
      <c r="F333" s="15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3"/>
      <c r="AC333" s="213"/>
      <c r="AD333" s="213"/>
      <c r="AE333" s="213"/>
      <c r="AF333" s="213"/>
      <c r="AG333" s="213"/>
      <c r="AH333" s="213"/>
      <c r="AI333" s="213"/>
      <c r="AJ333" s="213"/>
      <c r="AK333" s="213"/>
      <c r="AL333" s="213"/>
      <c r="AM333" s="213"/>
      <c r="AN333" s="213"/>
      <c r="AO333" s="213"/>
      <c r="AP333" s="213"/>
      <c r="AQ333" s="213"/>
    </row>
    <row r="334" spans="1:43" ht="15">
      <c r="A334" s="213"/>
      <c r="B334" s="165"/>
      <c r="C334" s="165"/>
      <c r="D334" s="158"/>
      <c r="E334" s="158"/>
      <c r="F334" s="15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3"/>
      <c r="AC334" s="213"/>
      <c r="AD334" s="213"/>
      <c r="AE334" s="213"/>
      <c r="AF334" s="213"/>
      <c r="AG334" s="213"/>
      <c r="AH334" s="213"/>
      <c r="AI334" s="213"/>
      <c r="AJ334" s="213"/>
      <c r="AK334" s="213"/>
      <c r="AL334" s="213"/>
      <c r="AM334" s="213"/>
      <c r="AN334" s="213"/>
      <c r="AO334" s="213"/>
      <c r="AP334" s="213"/>
      <c r="AQ334" s="213"/>
    </row>
    <row r="335" spans="1:43" ht="15">
      <c r="A335" s="213"/>
      <c r="B335" s="165"/>
      <c r="C335" s="165"/>
      <c r="D335" s="158"/>
      <c r="E335" s="158"/>
      <c r="F335" s="15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3"/>
      <c r="AC335" s="213"/>
      <c r="AD335" s="213"/>
      <c r="AE335" s="213"/>
      <c r="AF335" s="213"/>
      <c r="AG335" s="213"/>
      <c r="AH335" s="213"/>
      <c r="AI335" s="213"/>
      <c r="AJ335" s="213"/>
      <c r="AK335" s="213"/>
      <c r="AL335" s="213"/>
      <c r="AM335" s="213"/>
      <c r="AN335" s="213"/>
      <c r="AO335" s="213"/>
      <c r="AP335" s="213"/>
      <c r="AQ335" s="213"/>
    </row>
    <row r="336" spans="1:43" ht="15">
      <c r="A336" s="213"/>
      <c r="B336" s="165"/>
      <c r="C336" s="165"/>
      <c r="D336" s="158"/>
      <c r="E336" s="158"/>
      <c r="F336" s="158"/>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213"/>
      <c r="AC336" s="213"/>
      <c r="AD336" s="213"/>
      <c r="AE336" s="213"/>
      <c r="AF336" s="213"/>
      <c r="AG336" s="213"/>
      <c r="AH336" s="213"/>
      <c r="AI336" s="213"/>
      <c r="AJ336" s="213"/>
      <c r="AK336" s="213"/>
      <c r="AL336" s="213"/>
      <c r="AM336" s="213"/>
      <c r="AN336" s="213"/>
      <c r="AO336" s="213"/>
      <c r="AP336" s="213"/>
      <c r="AQ336" s="213"/>
    </row>
    <row r="337" spans="1:43" ht="15">
      <c r="A337" s="213"/>
      <c r="B337" s="165"/>
      <c r="C337" s="165"/>
      <c r="D337" s="158"/>
      <c r="E337" s="158"/>
      <c r="F337" s="15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3"/>
      <c r="AC337" s="213"/>
      <c r="AD337" s="213"/>
      <c r="AE337" s="213"/>
      <c r="AF337" s="213"/>
      <c r="AG337" s="213"/>
      <c r="AH337" s="213"/>
      <c r="AI337" s="213"/>
      <c r="AJ337" s="213"/>
      <c r="AK337" s="213"/>
      <c r="AL337" s="213"/>
      <c r="AM337" s="213"/>
      <c r="AN337" s="213"/>
      <c r="AO337" s="213"/>
      <c r="AP337" s="213"/>
      <c r="AQ337" s="213"/>
    </row>
    <row r="338" spans="1:43" ht="15">
      <c r="A338" s="213"/>
      <c r="B338" s="165"/>
      <c r="C338" s="165"/>
      <c r="D338" s="158"/>
      <c r="E338" s="158"/>
      <c r="F338" s="158"/>
      <c r="G338" s="218"/>
      <c r="H338" s="218"/>
      <c r="I338" s="218"/>
      <c r="J338" s="218"/>
      <c r="K338" s="218"/>
      <c r="L338" s="218"/>
      <c r="M338" s="218"/>
      <c r="N338" s="218"/>
      <c r="O338" s="218"/>
      <c r="P338" s="218"/>
      <c r="Q338" s="218"/>
      <c r="R338" s="218"/>
      <c r="S338" s="218"/>
      <c r="T338" s="218"/>
      <c r="U338" s="218"/>
      <c r="V338" s="218"/>
      <c r="W338" s="218"/>
      <c r="X338" s="218"/>
      <c r="Y338" s="218"/>
      <c r="Z338" s="218"/>
      <c r="AA338" s="218"/>
      <c r="AB338" s="213"/>
      <c r="AC338" s="213"/>
      <c r="AD338" s="213"/>
      <c r="AE338" s="213"/>
      <c r="AF338" s="213"/>
      <c r="AG338" s="213"/>
      <c r="AH338" s="213"/>
      <c r="AI338" s="213"/>
      <c r="AJ338" s="213"/>
      <c r="AK338" s="213"/>
      <c r="AL338" s="213"/>
      <c r="AM338" s="213"/>
      <c r="AN338" s="213"/>
      <c r="AO338" s="213"/>
      <c r="AP338" s="213"/>
      <c r="AQ338" s="213"/>
    </row>
    <row r="339" spans="1:43" ht="15">
      <c r="A339" s="213"/>
      <c r="B339" s="165"/>
      <c r="C339" s="165"/>
      <c r="D339" s="158"/>
      <c r="E339" s="158"/>
      <c r="F339" s="15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3"/>
      <c r="AC339" s="213"/>
      <c r="AD339" s="213"/>
      <c r="AE339" s="213"/>
      <c r="AF339" s="213"/>
      <c r="AG339" s="213"/>
      <c r="AH339" s="213"/>
      <c r="AI339" s="213"/>
      <c r="AJ339" s="213"/>
      <c r="AK339" s="213"/>
      <c r="AL339" s="213"/>
      <c r="AM339" s="213"/>
      <c r="AN339" s="213"/>
      <c r="AO339" s="213"/>
      <c r="AP339" s="213"/>
      <c r="AQ339" s="213"/>
    </row>
    <row r="340" spans="1:43" ht="15">
      <c r="A340" s="213"/>
      <c r="B340" s="165"/>
      <c r="C340" s="165"/>
      <c r="D340" s="158"/>
      <c r="E340" s="158"/>
      <c r="F340" s="15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3"/>
      <c r="AC340" s="213"/>
      <c r="AD340" s="213"/>
      <c r="AE340" s="213"/>
      <c r="AF340" s="213"/>
      <c r="AG340" s="213"/>
      <c r="AH340" s="213"/>
      <c r="AI340" s="213"/>
      <c r="AJ340" s="213"/>
      <c r="AK340" s="213"/>
      <c r="AL340" s="213"/>
      <c r="AM340" s="213"/>
      <c r="AN340" s="213"/>
      <c r="AO340" s="213"/>
      <c r="AP340" s="213"/>
      <c r="AQ340" s="213"/>
    </row>
    <row r="341" spans="1:43" ht="15">
      <c r="A341" s="213"/>
      <c r="B341" s="165"/>
      <c r="C341" s="165"/>
      <c r="D341" s="158"/>
      <c r="E341" s="158"/>
      <c r="F341" s="158"/>
      <c r="G341" s="218"/>
      <c r="H341" s="218"/>
      <c r="I341" s="218"/>
      <c r="J341" s="218"/>
      <c r="K341" s="218"/>
      <c r="L341" s="218"/>
      <c r="M341" s="218"/>
      <c r="N341" s="218"/>
      <c r="O341" s="218"/>
      <c r="P341" s="218"/>
      <c r="Q341" s="218"/>
      <c r="R341" s="218"/>
      <c r="S341" s="218"/>
      <c r="T341" s="218"/>
      <c r="U341" s="218"/>
      <c r="V341" s="218"/>
      <c r="W341" s="218"/>
      <c r="X341" s="218"/>
      <c r="Y341" s="218"/>
      <c r="Z341" s="218"/>
      <c r="AA341" s="218"/>
      <c r="AB341" s="213"/>
      <c r="AC341" s="213"/>
      <c r="AD341" s="213"/>
      <c r="AE341" s="213"/>
      <c r="AF341" s="213"/>
      <c r="AG341" s="213"/>
      <c r="AH341" s="213"/>
      <c r="AI341" s="213"/>
      <c r="AJ341" s="213"/>
      <c r="AK341" s="213"/>
      <c r="AL341" s="213"/>
      <c r="AM341" s="213"/>
      <c r="AN341" s="213"/>
      <c r="AO341" s="213"/>
      <c r="AP341" s="213"/>
      <c r="AQ341" s="213"/>
    </row>
    <row r="342" spans="1:43" ht="15">
      <c r="A342" s="213"/>
      <c r="B342" s="165"/>
      <c r="C342" s="165"/>
      <c r="D342" s="158"/>
      <c r="E342" s="158"/>
      <c r="F342" s="158"/>
      <c r="G342" s="218"/>
      <c r="H342" s="218"/>
      <c r="I342" s="218"/>
      <c r="J342" s="218"/>
      <c r="K342" s="218"/>
      <c r="L342" s="218"/>
      <c r="M342" s="218"/>
      <c r="N342" s="218"/>
      <c r="O342" s="218"/>
      <c r="P342" s="218"/>
      <c r="Q342" s="218"/>
      <c r="R342" s="218"/>
      <c r="S342" s="218"/>
      <c r="T342" s="218"/>
      <c r="U342" s="218"/>
      <c r="V342" s="218"/>
      <c r="W342" s="218"/>
      <c r="X342" s="218"/>
      <c r="Y342" s="218"/>
      <c r="Z342" s="218"/>
      <c r="AA342" s="218"/>
      <c r="AB342" s="213"/>
      <c r="AC342" s="213"/>
      <c r="AD342" s="213"/>
      <c r="AE342" s="213"/>
      <c r="AF342" s="213"/>
      <c r="AG342" s="213"/>
      <c r="AH342" s="213"/>
      <c r="AI342" s="213"/>
      <c r="AJ342" s="213"/>
      <c r="AK342" s="213"/>
      <c r="AL342" s="213"/>
      <c r="AM342" s="213"/>
      <c r="AN342" s="213"/>
      <c r="AO342" s="213"/>
      <c r="AP342" s="213"/>
      <c r="AQ342" s="213"/>
    </row>
    <row r="343" spans="1:43" ht="15">
      <c r="A343" s="213"/>
      <c r="B343" s="165"/>
      <c r="C343" s="165"/>
      <c r="D343" s="158"/>
      <c r="E343" s="158"/>
      <c r="F343" s="158"/>
      <c r="G343" s="218"/>
      <c r="H343" s="218"/>
      <c r="I343" s="218"/>
      <c r="J343" s="218"/>
      <c r="K343" s="218"/>
      <c r="L343" s="218"/>
      <c r="M343" s="218"/>
      <c r="N343" s="218"/>
      <c r="O343" s="218"/>
      <c r="P343" s="218"/>
      <c r="Q343" s="218"/>
      <c r="R343" s="218"/>
      <c r="S343" s="218"/>
      <c r="T343" s="218"/>
      <c r="U343" s="218"/>
      <c r="V343" s="218"/>
      <c r="W343" s="218"/>
      <c r="X343" s="218"/>
      <c r="Y343" s="218"/>
      <c r="Z343" s="218"/>
      <c r="AA343" s="218"/>
      <c r="AB343" s="213"/>
      <c r="AC343" s="213"/>
      <c r="AD343" s="213"/>
      <c r="AE343" s="213"/>
      <c r="AF343" s="213"/>
      <c r="AG343" s="213"/>
      <c r="AH343" s="213"/>
      <c r="AI343" s="213"/>
      <c r="AJ343" s="213"/>
      <c r="AK343" s="213"/>
      <c r="AL343" s="213"/>
      <c r="AM343" s="213"/>
      <c r="AN343" s="213"/>
      <c r="AO343" s="213"/>
      <c r="AP343" s="213"/>
      <c r="AQ343" s="213"/>
    </row>
    <row r="344" spans="1:43" ht="15">
      <c r="A344" s="213"/>
      <c r="B344" s="165"/>
      <c r="C344" s="165"/>
      <c r="D344" s="158"/>
      <c r="E344" s="158"/>
      <c r="F344" s="158"/>
      <c r="G344" s="218"/>
      <c r="H344" s="218"/>
      <c r="I344" s="218"/>
      <c r="J344" s="218"/>
      <c r="K344" s="218"/>
      <c r="L344" s="218"/>
      <c r="M344" s="218"/>
      <c r="N344" s="218"/>
      <c r="O344" s="218"/>
      <c r="P344" s="218"/>
      <c r="Q344" s="218"/>
      <c r="R344" s="218"/>
      <c r="S344" s="218"/>
      <c r="T344" s="218"/>
      <c r="U344" s="218"/>
      <c r="V344" s="218"/>
      <c r="W344" s="218"/>
      <c r="X344" s="218"/>
      <c r="Y344" s="218"/>
      <c r="Z344" s="218"/>
      <c r="AA344" s="218"/>
      <c r="AB344" s="213"/>
      <c r="AC344" s="213"/>
      <c r="AD344" s="213"/>
      <c r="AE344" s="213"/>
      <c r="AF344" s="213"/>
      <c r="AG344" s="213"/>
      <c r="AH344" s="213"/>
      <c r="AI344" s="213"/>
      <c r="AJ344" s="213"/>
      <c r="AK344" s="213"/>
      <c r="AL344" s="213"/>
      <c r="AM344" s="213"/>
      <c r="AN344" s="213"/>
      <c r="AO344" s="213"/>
      <c r="AP344" s="213"/>
      <c r="AQ344" s="213"/>
    </row>
    <row r="345" spans="1:43" ht="15">
      <c r="A345" s="213"/>
      <c r="B345" s="165"/>
      <c r="C345" s="165"/>
      <c r="D345" s="158"/>
      <c r="E345" s="158"/>
      <c r="F345" s="15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3"/>
      <c r="AC345" s="213"/>
      <c r="AD345" s="213"/>
      <c r="AE345" s="213"/>
      <c r="AF345" s="213"/>
      <c r="AG345" s="213"/>
      <c r="AH345" s="213"/>
      <c r="AI345" s="213"/>
      <c r="AJ345" s="213"/>
      <c r="AK345" s="213"/>
      <c r="AL345" s="213"/>
      <c r="AM345" s="213"/>
      <c r="AN345" s="213"/>
      <c r="AO345" s="213"/>
      <c r="AP345" s="213"/>
      <c r="AQ345" s="213"/>
    </row>
    <row r="346" spans="1:43" ht="15">
      <c r="A346" s="213"/>
      <c r="B346" s="165"/>
      <c r="C346" s="165"/>
      <c r="D346" s="158"/>
      <c r="E346" s="158"/>
      <c r="F346" s="158"/>
      <c r="G346" s="218"/>
      <c r="H346" s="218"/>
      <c r="I346" s="218"/>
      <c r="J346" s="218"/>
      <c r="K346" s="218"/>
      <c r="L346" s="218"/>
      <c r="M346" s="218"/>
      <c r="N346" s="218"/>
      <c r="O346" s="218"/>
      <c r="P346" s="218"/>
      <c r="Q346" s="218"/>
      <c r="R346" s="218"/>
      <c r="S346" s="218"/>
      <c r="T346" s="218"/>
      <c r="U346" s="218"/>
      <c r="V346" s="218"/>
      <c r="W346" s="218"/>
      <c r="X346" s="218"/>
      <c r="Y346" s="218"/>
      <c r="Z346" s="218"/>
      <c r="AA346" s="218"/>
      <c r="AB346" s="213"/>
      <c r="AC346" s="213"/>
      <c r="AD346" s="213"/>
      <c r="AE346" s="213"/>
      <c r="AF346" s="213"/>
      <c r="AG346" s="213"/>
      <c r="AH346" s="213"/>
      <c r="AI346" s="213"/>
      <c r="AJ346" s="213"/>
      <c r="AK346" s="213"/>
      <c r="AL346" s="213"/>
      <c r="AM346" s="213"/>
      <c r="AN346" s="213"/>
      <c r="AO346" s="213"/>
      <c r="AP346" s="213"/>
      <c r="AQ346" s="213"/>
    </row>
    <row r="347" spans="1:43" ht="15">
      <c r="A347" s="213"/>
      <c r="B347" s="165"/>
      <c r="C347" s="165"/>
      <c r="D347" s="158"/>
      <c r="E347" s="158"/>
      <c r="F347" s="158"/>
      <c r="G347" s="218"/>
      <c r="H347" s="218"/>
      <c r="I347" s="218"/>
      <c r="J347" s="218"/>
      <c r="K347" s="218"/>
      <c r="L347" s="218"/>
      <c r="M347" s="218"/>
      <c r="N347" s="218"/>
      <c r="O347" s="218"/>
      <c r="P347" s="218"/>
      <c r="Q347" s="218"/>
      <c r="R347" s="218"/>
      <c r="S347" s="218"/>
      <c r="T347" s="218"/>
      <c r="U347" s="218"/>
      <c r="V347" s="218"/>
      <c r="W347" s="218"/>
      <c r="X347" s="218"/>
      <c r="Y347" s="218"/>
      <c r="Z347" s="218"/>
      <c r="AA347" s="218"/>
      <c r="AB347" s="213"/>
      <c r="AC347" s="213"/>
      <c r="AD347" s="213"/>
      <c r="AE347" s="213"/>
      <c r="AF347" s="213"/>
      <c r="AG347" s="213"/>
      <c r="AH347" s="213"/>
      <c r="AI347" s="213"/>
      <c r="AJ347" s="213"/>
      <c r="AK347" s="213"/>
      <c r="AL347" s="213"/>
      <c r="AM347" s="213"/>
      <c r="AN347" s="213"/>
      <c r="AO347" s="213"/>
      <c r="AP347" s="213"/>
      <c r="AQ347" s="213"/>
    </row>
    <row r="348" spans="1:43" ht="15">
      <c r="A348" s="213"/>
      <c r="B348" s="165"/>
      <c r="C348" s="165"/>
      <c r="D348" s="158"/>
      <c r="E348" s="158"/>
      <c r="F348" s="158"/>
      <c r="G348" s="218"/>
      <c r="H348" s="218"/>
      <c r="I348" s="218"/>
      <c r="J348" s="218"/>
      <c r="K348" s="218"/>
      <c r="L348" s="218"/>
      <c r="M348" s="218"/>
      <c r="N348" s="218"/>
      <c r="O348" s="218"/>
      <c r="P348" s="218"/>
      <c r="Q348" s="218"/>
      <c r="R348" s="218"/>
      <c r="S348" s="218"/>
      <c r="T348" s="218"/>
      <c r="U348" s="218"/>
      <c r="V348" s="218"/>
      <c r="W348" s="218"/>
      <c r="X348" s="218"/>
      <c r="Y348" s="218"/>
      <c r="Z348" s="218"/>
      <c r="AA348" s="218"/>
      <c r="AB348" s="213"/>
      <c r="AC348" s="213"/>
      <c r="AD348" s="213"/>
      <c r="AE348" s="213"/>
      <c r="AF348" s="213"/>
      <c r="AG348" s="213"/>
      <c r="AH348" s="213"/>
      <c r="AI348" s="213"/>
      <c r="AJ348" s="213"/>
      <c r="AK348" s="213"/>
      <c r="AL348" s="213"/>
      <c r="AM348" s="213"/>
      <c r="AN348" s="213"/>
      <c r="AO348" s="213"/>
      <c r="AP348" s="213"/>
      <c r="AQ348" s="213"/>
    </row>
    <row r="349" spans="1:43" ht="15">
      <c r="A349" s="213"/>
      <c r="B349" s="165"/>
      <c r="C349" s="165"/>
      <c r="D349" s="158"/>
      <c r="E349" s="158"/>
      <c r="F349" s="158"/>
      <c r="G349" s="218"/>
      <c r="H349" s="218"/>
      <c r="I349" s="218"/>
      <c r="J349" s="218"/>
      <c r="K349" s="218"/>
      <c r="L349" s="218"/>
      <c r="M349" s="218"/>
      <c r="N349" s="218"/>
      <c r="O349" s="218"/>
      <c r="P349" s="218"/>
      <c r="Q349" s="218"/>
      <c r="R349" s="218"/>
      <c r="S349" s="218"/>
      <c r="T349" s="218"/>
      <c r="U349" s="218"/>
      <c r="V349" s="218"/>
      <c r="W349" s="218"/>
      <c r="X349" s="218"/>
      <c r="Y349" s="218"/>
      <c r="Z349" s="218"/>
      <c r="AA349" s="218"/>
      <c r="AB349" s="213"/>
      <c r="AC349" s="213"/>
      <c r="AD349" s="213"/>
      <c r="AE349" s="213"/>
      <c r="AF349" s="213"/>
      <c r="AG349" s="213"/>
      <c r="AH349" s="213"/>
      <c r="AI349" s="213"/>
      <c r="AJ349" s="213"/>
      <c r="AK349" s="213"/>
      <c r="AL349" s="213"/>
      <c r="AM349" s="213"/>
      <c r="AN349" s="213"/>
      <c r="AO349" s="213"/>
      <c r="AP349" s="213"/>
      <c r="AQ349" s="213"/>
    </row>
    <row r="350" spans="1:43" ht="15">
      <c r="A350" s="213"/>
      <c r="B350" s="165"/>
      <c r="C350" s="165"/>
      <c r="D350" s="158"/>
      <c r="E350" s="158"/>
      <c r="F350" s="158"/>
      <c r="G350" s="218"/>
      <c r="H350" s="218"/>
      <c r="I350" s="218"/>
      <c r="J350" s="218"/>
      <c r="K350" s="218"/>
      <c r="L350" s="218"/>
      <c r="M350" s="218"/>
      <c r="N350" s="218"/>
      <c r="O350" s="218"/>
      <c r="P350" s="218"/>
      <c r="Q350" s="218"/>
      <c r="R350" s="218"/>
      <c r="S350" s="218"/>
      <c r="T350" s="218"/>
      <c r="U350" s="218"/>
      <c r="V350" s="218"/>
      <c r="W350" s="218"/>
      <c r="X350" s="218"/>
      <c r="Y350" s="218"/>
      <c r="Z350" s="218"/>
      <c r="AA350" s="218"/>
      <c r="AB350" s="213"/>
      <c r="AC350" s="213"/>
      <c r="AD350" s="213"/>
      <c r="AE350" s="213"/>
      <c r="AF350" s="213"/>
      <c r="AG350" s="213"/>
      <c r="AH350" s="213"/>
      <c r="AI350" s="213"/>
      <c r="AJ350" s="213"/>
      <c r="AK350" s="213"/>
      <c r="AL350" s="213"/>
      <c r="AM350" s="213"/>
      <c r="AN350" s="213"/>
      <c r="AO350" s="213"/>
      <c r="AP350" s="213"/>
      <c r="AQ350" s="213"/>
    </row>
    <row r="351" spans="1:43" ht="15">
      <c r="A351" s="213"/>
      <c r="B351" s="165"/>
      <c r="C351" s="165"/>
      <c r="D351" s="158"/>
      <c r="E351" s="158"/>
      <c r="F351" s="158"/>
      <c r="G351" s="218"/>
      <c r="H351" s="218"/>
      <c r="I351" s="218"/>
      <c r="J351" s="218"/>
      <c r="K351" s="218"/>
      <c r="L351" s="218"/>
      <c r="M351" s="218"/>
      <c r="N351" s="218"/>
      <c r="O351" s="218"/>
      <c r="P351" s="218"/>
      <c r="Q351" s="218"/>
      <c r="R351" s="218"/>
      <c r="S351" s="218"/>
      <c r="T351" s="218"/>
      <c r="U351" s="218"/>
      <c r="V351" s="218"/>
      <c r="W351" s="218"/>
      <c r="X351" s="218"/>
      <c r="Y351" s="218"/>
      <c r="Z351" s="218"/>
      <c r="AA351" s="218"/>
      <c r="AB351" s="213"/>
      <c r="AC351" s="213"/>
      <c r="AD351" s="213"/>
      <c r="AE351" s="213"/>
      <c r="AF351" s="213"/>
      <c r="AG351" s="213"/>
      <c r="AH351" s="213"/>
      <c r="AI351" s="213"/>
      <c r="AJ351" s="213"/>
      <c r="AK351" s="213"/>
      <c r="AL351" s="213"/>
      <c r="AM351" s="213"/>
      <c r="AN351" s="213"/>
      <c r="AO351" s="213"/>
      <c r="AP351" s="213"/>
      <c r="AQ351" s="213"/>
    </row>
    <row r="352" spans="1:43" ht="15">
      <c r="A352" s="213"/>
      <c r="B352" s="165"/>
      <c r="C352" s="165"/>
      <c r="D352" s="158"/>
      <c r="E352" s="158"/>
      <c r="F352" s="158"/>
      <c r="G352" s="218"/>
      <c r="H352" s="218"/>
      <c r="I352" s="218"/>
      <c r="J352" s="218"/>
      <c r="K352" s="218"/>
      <c r="L352" s="218"/>
      <c r="M352" s="218"/>
      <c r="N352" s="218"/>
      <c r="O352" s="218"/>
      <c r="P352" s="218"/>
      <c r="Q352" s="218"/>
      <c r="R352" s="218"/>
      <c r="S352" s="218"/>
      <c r="T352" s="218"/>
      <c r="U352" s="218"/>
      <c r="V352" s="218"/>
      <c r="W352" s="218"/>
      <c r="X352" s="218"/>
      <c r="Y352" s="218"/>
      <c r="Z352" s="218"/>
      <c r="AA352" s="218"/>
      <c r="AB352" s="213"/>
      <c r="AC352" s="213"/>
      <c r="AD352" s="213"/>
      <c r="AE352" s="213"/>
      <c r="AF352" s="213"/>
      <c r="AG352" s="213"/>
      <c r="AH352" s="213"/>
      <c r="AI352" s="213"/>
      <c r="AJ352" s="213"/>
      <c r="AK352" s="213"/>
      <c r="AL352" s="213"/>
      <c r="AM352" s="213"/>
      <c r="AN352" s="213"/>
      <c r="AO352" s="213"/>
      <c r="AP352" s="213"/>
      <c r="AQ352" s="213"/>
    </row>
    <row r="353" spans="1:43" ht="15">
      <c r="A353" s="213"/>
      <c r="B353" s="165"/>
      <c r="C353" s="165"/>
      <c r="D353" s="158"/>
      <c r="E353" s="158"/>
      <c r="F353" s="158"/>
      <c r="G353" s="218"/>
      <c r="H353" s="218"/>
      <c r="I353" s="218"/>
      <c r="J353" s="218"/>
      <c r="K353" s="218"/>
      <c r="L353" s="218"/>
      <c r="M353" s="218"/>
      <c r="N353" s="218"/>
      <c r="O353" s="218"/>
      <c r="P353" s="218"/>
      <c r="Q353" s="218"/>
      <c r="R353" s="218"/>
      <c r="S353" s="218"/>
      <c r="T353" s="218"/>
      <c r="U353" s="218"/>
      <c r="V353" s="218"/>
      <c r="W353" s="218"/>
      <c r="X353" s="218"/>
      <c r="Y353" s="218"/>
      <c r="Z353" s="218"/>
      <c r="AA353" s="218"/>
      <c r="AB353" s="213"/>
      <c r="AC353" s="213"/>
      <c r="AD353" s="213"/>
      <c r="AE353" s="213"/>
      <c r="AF353" s="213"/>
      <c r="AG353" s="213"/>
      <c r="AH353" s="213"/>
      <c r="AI353" s="213"/>
      <c r="AJ353" s="213"/>
      <c r="AK353" s="213"/>
      <c r="AL353" s="213"/>
      <c r="AM353" s="213"/>
      <c r="AN353" s="213"/>
      <c r="AO353" s="213"/>
      <c r="AP353" s="213"/>
      <c r="AQ353" s="213"/>
    </row>
    <row r="354" spans="1:43" ht="15">
      <c r="A354" s="213"/>
      <c r="B354" s="165"/>
      <c r="C354" s="165"/>
      <c r="D354" s="158"/>
      <c r="E354" s="158"/>
      <c r="F354" s="158"/>
      <c r="G354" s="218"/>
      <c r="H354" s="218"/>
      <c r="I354" s="218"/>
      <c r="J354" s="218"/>
      <c r="K354" s="218"/>
      <c r="L354" s="218"/>
      <c r="M354" s="218"/>
      <c r="N354" s="218"/>
      <c r="O354" s="218"/>
      <c r="P354" s="218"/>
      <c r="Q354" s="218"/>
      <c r="R354" s="218"/>
      <c r="S354" s="218"/>
      <c r="T354" s="218"/>
      <c r="U354" s="218"/>
      <c r="V354" s="218"/>
      <c r="W354" s="218"/>
      <c r="X354" s="218"/>
      <c r="Y354" s="218"/>
      <c r="Z354" s="218"/>
      <c r="AA354" s="218"/>
      <c r="AB354" s="213"/>
      <c r="AC354" s="213"/>
      <c r="AD354" s="213"/>
      <c r="AE354" s="213"/>
      <c r="AF354" s="213"/>
      <c r="AG354" s="213"/>
      <c r="AH354" s="213"/>
      <c r="AI354" s="213"/>
      <c r="AJ354" s="213"/>
      <c r="AK354" s="213"/>
      <c r="AL354" s="213"/>
      <c r="AM354" s="213"/>
      <c r="AN354" s="213"/>
      <c r="AO354" s="213"/>
      <c r="AP354" s="213"/>
      <c r="AQ354" s="213"/>
    </row>
    <row r="355" spans="1:43" ht="15">
      <c r="A355" s="213"/>
      <c r="B355" s="165"/>
      <c r="C355" s="165"/>
      <c r="D355" s="158"/>
      <c r="E355" s="158"/>
      <c r="F355" s="15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3"/>
      <c r="AC355" s="213"/>
      <c r="AD355" s="213"/>
      <c r="AE355" s="213"/>
      <c r="AF355" s="213"/>
      <c r="AG355" s="213"/>
      <c r="AH355" s="213"/>
      <c r="AI355" s="213"/>
      <c r="AJ355" s="213"/>
      <c r="AK355" s="213"/>
      <c r="AL355" s="213"/>
      <c r="AM355" s="213"/>
      <c r="AN355" s="213"/>
      <c r="AO355" s="213"/>
      <c r="AP355" s="213"/>
      <c r="AQ355" s="213"/>
    </row>
    <row r="356" spans="1:43" ht="15">
      <c r="A356" s="213"/>
      <c r="B356" s="165"/>
      <c r="C356" s="165"/>
      <c r="D356" s="158"/>
      <c r="E356" s="158"/>
      <c r="F356" s="15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3"/>
      <c r="AC356" s="213"/>
      <c r="AD356" s="213"/>
      <c r="AE356" s="213"/>
      <c r="AF356" s="213"/>
      <c r="AG356" s="213"/>
      <c r="AH356" s="213"/>
      <c r="AI356" s="213"/>
      <c r="AJ356" s="213"/>
      <c r="AK356" s="213"/>
      <c r="AL356" s="213"/>
      <c r="AM356" s="213"/>
      <c r="AN356" s="213"/>
      <c r="AO356" s="213"/>
      <c r="AP356" s="213"/>
      <c r="AQ356" s="213"/>
    </row>
    <row r="357" spans="1:43" ht="15">
      <c r="A357" s="213"/>
      <c r="B357" s="165"/>
      <c r="C357" s="165"/>
      <c r="D357" s="158"/>
      <c r="E357" s="158"/>
      <c r="F357" s="158"/>
      <c r="G357" s="218"/>
      <c r="H357" s="218"/>
      <c r="I357" s="218"/>
      <c r="J357" s="218"/>
      <c r="K357" s="218"/>
      <c r="L357" s="218"/>
      <c r="M357" s="218"/>
      <c r="N357" s="218"/>
      <c r="O357" s="218"/>
      <c r="P357" s="218"/>
      <c r="Q357" s="218"/>
      <c r="R357" s="218"/>
      <c r="S357" s="218"/>
      <c r="T357" s="218"/>
      <c r="U357" s="218"/>
      <c r="V357" s="218"/>
      <c r="W357" s="218"/>
      <c r="X357" s="218"/>
      <c r="Y357" s="218"/>
      <c r="Z357" s="218"/>
      <c r="AA357" s="218"/>
      <c r="AB357" s="213"/>
      <c r="AC357" s="213"/>
      <c r="AD357" s="213"/>
      <c r="AE357" s="213"/>
      <c r="AF357" s="213"/>
      <c r="AG357" s="213"/>
      <c r="AH357" s="213"/>
      <c r="AI357" s="213"/>
      <c r="AJ357" s="213"/>
      <c r="AK357" s="213"/>
      <c r="AL357" s="213"/>
      <c r="AM357" s="213"/>
      <c r="AN357" s="213"/>
      <c r="AO357" s="213"/>
      <c r="AP357" s="213"/>
      <c r="AQ357" s="213"/>
    </row>
    <row r="358" spans="1:43" ht="15">
      <c r="A358" s="213"/>
      <c r="B358" s="165"/>
      <c r="C358" s="165"/>
      <c r="D358" s="158"/>
      <c r="E358" s="158"/>
      <c r="F358" s="158"/>
      <c r="G358" s="218"/>
      <c r="H358" s="218"/>
      <c r="I358" s="218"/>
      <c r="J358" s="218"/>
      <c r="K358" s="218"/>
      <c r="L358" s="218"/>
      <c r="M358" s="218"/>
      <c r="N358" s="218"/>
      <c r="O358" s="218"/>
      <c r="P358" s="218"/>
      <c r="Q358" s="218"/>
      <c r="R358" s="218"/>
      <c r="S358" s="218"/>
      <c r="T358" s="218"/>
      <c r="U358" s="218"/>
      <c r="V358" s="218"/>
      <c r="W358" s="218"/>
      <c r="X358" s="218"/>
      <c r="Y358" s="218"/>
      <c r="Z358" s="218"/>
      <c r="AA358" s="218"/>
      <c r="AB358" s="213"/>
      <c r="AC358" s="213"/>
      <c r="AD358" s="213"/>
      <c r="AE358" s="213"/>
      <c r="AF358" s="213"/>
      <c r="AG358" s="213"/>
      <c r="AH358" s="213"/>
      <c r="AI358" s="213"/>
      <c r="AJ358" s="213"/>
      <c r="AK358" s="213"/>
      <c r="AL358" s="213"/>
      <c r="AM358" s="213"/>
      <c r="AN358" s="213"/>
      <c r="AO358" s="213"/>
      <c r="AP358" s="213"/>
      <c r="AQ358" s="213"/>
    </row>
    <row r="359" spans="1:43" ht="15">
      <c r="A359" s="213"/>
      <c r="B359" s="165"/>
      <c r="C359" s="165"/>
      <c r="D359" s="158"/>
      <c r="E359" s="158"/>
      <c r="F359" s="158"/>
      <c r="G359" s="218"/>
      <c r="H359" s="218"/>
      <c r="I359" s="218"/>
      <c r="J359" s="218"/>
      <c r="K359" s="218"/>
      <c r="L359" s="218"/>
      <c r="M359" s="218"/>
      <c r="N359" s="218"/>
      <c r="O359" s="218"/>
      <c r="P359" s="218"/>
      <c r="Q359" s="218"/>
      <c r="R359" s="218"/>
      <c r="S359" s="218"/>
      <c r="T359" s="218"/>
      <c r="U359" s="218"/>
      <c r="V359" s="218"/>
      <c r="W359" s="218"/>
      <c r="X359" s="218"/>
      <c r="Y359" s="218"/>
      <c r="Z359" s="218"/>
      <c r="AA359" s="218"/>
      <c r="AB359" s="213"/>
      <c r="AC359" s="213"/>
      <c r="AD359" s="213"/>
      <c r="AE359" s="213"/>
      <c r="AF359" s="213"/>
      <c r="AG359" s="213"/>
      <c r="AH359" s="213"/>
      <c r="AI359" s="213"/>
      <c r="AJ359" s="213"/>
      <c r="AK359" s="213"/>
      <c r="AL359" s="213"/>
      <c r="AM359" s="213"/>
      <c r="AN359" s="213"/>
      <c r="AO359" s="213"/>
      <c r="AP359" s="213"/>
      <c r="AQ359" s="213"/>
    </row>
    <row r="360" spans="1:43" ht="15">
      <c r="A360" s="213"/>
      <c r="B360" s="165"/>
      <c r="C360" s="165"/>
      <c r="D360" s="158"/>
      <c r="E360" s="158"/>
      <c r="F360" s="15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3"/>
      <c r="AC360" s="213"/>
      <c r="AD360" s="213"/>
      <c r="AE360" s="213"/>
      <c r="AF360" s="213"/>
      <c r="AG360" s="213"/>
      <c r="AH360" s="213"/>
      <c r="AI360" s="213"/>
      <c r="AJ360" s="213"/>
      <c r="AK360" s="213"/>
      <c r="AL360" s="213"/>
      <c r="AM360" s="213"/>
      <c r="AN360" s="213"/>
      <c r="AO360" s="213"/>
      <c r="AP360" s="213"/>
      <c r="AQ360" s="213"/>
    </row>
    <row r="361" spans="1:43" ht="15">
      <c r="A361" s="213"/>
      <c r="B361" s="165"/>
      <c r="C361" s="165"/>
      <c r="D361" s="158"/>
      <c r="E361" s="158"/>
      <c r="F361" s="15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3"/>
      <c r="AC361" s="213"/>
      <c r="AD361" s="213"/>
      <c r="AE361" s="213"/>
      <c r="AF361" s="213"/>
      <c r="AG361" s="213"/>
      <c r="AH361" s="213"/>
      <c r="AI361" s="213"/>
      <c r="AJ361" s="213"/>
      <c r="AK361" s="213"/>
      <c r="AL361" s="213"/>
      <c r="AM361" s="213"/>
      <c r="AN361" s="213"/>
      <c r="AO361" s="213"/>
      <c r="AP361" s="213"/>
      <c r="AQ361" s="213"/>
    </row>
    <row r="362" spans="1:43" ht="15">
      <c r="A362" s="213"/>
      <c r="B362" s="165"/>
      <c r="C362" s="165"/>
      <c r="D362" s="158"/>
      <c r="E362" s="158"/>
      <c r="F362" s="15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3"/>
      <c r="AC362" s="213"/>
      <c r="AD362" s="213"/>
      <c r="AE362" s="213"/>
      <c r="AF362" s="213"/>
      <c r="AG362" s="213"/>
      <c r="AH362" s="213"/>
      <c r="AI362" s="213"/>
      <c r="AJ362" s="213"/>
      <c r="AK362" s="213"/>
      <c r="AL362" s="213"/>
      <c r="AM362" s="213"/>
      <c r="AN362" s="213"/>
      <c r="AO362" s="213"/>
      <c r="AP362" s="213"/>
      <c r="AQ362" s="213"/>
    </row>
    <row r="363" spans="1:43" ht="15">
      <c r="A363" s="213"/>
      <c r="B363" s="165"/>
      <c r="C363" s="165"/>
      <c r="D363" s="158"/>
      <c r="E363" s="158"/>
      <c r="F363" s="158"/>
      <c r="G363" s="218"/>
      <c r="H363" s="218"/>
      <c r="I363" s="218"/>
      <c r="J363" s="218"/>
      <c r="K363" s="218"/>
      <c r="L363" s="218"/>
      <c r="M363" s="218"/>
      <c r="N363" s="218"/>
      <c r="O363" s="218"/>
      <c r="P363" s="218"/>
      <c r="Q363" s="218"/>
      <c r="R363" s="218"/>
      <c r="S363" s="218"/>
      <c r="T363" s="218"/>
      <c r="U363" s="218"/>
      <c r="V363" s="218"/>
      <c r="W363" s="218"/>
      <c r="X363" s="218"/>
      <c r="Y363" s="218"/>
      <c r="Z363" s="218"/>
      <c r="AA363" s="218"/>
      <c r="AB363" s="213"/>
      <c r="AC363" s="213"/>
      <c r="AD363" s="213"/>
      <c r="AE363" s="213"/>
      <c r="AF363" s="213"/>
      <c r="AG363" s="213"/>
      <c r="AH363" s="213"/>
      <c r="AI363" s="213"/>
      <c r="AJ363" s="213"/>
      <c r="AK363" s="213"/>
      <c r="AL363" s="213"/>
      <c r="AM363" s="213"/>
      <c r="AN363" s="213"/>
      <c r="AO363" s="213"/>
      <c r="AP363" s="213"/>
      <c r="AQ363" s="213"/>
    </row>
    <row r="364" spans="1:43" ht="15">
      <c r="A364" s="213"/>
      <c r="B364" s="165"/>
      <c r="C364" s="165"/>
      <c r="D364" s="158"/>
      <c r="E364" s="158"/>
      <c r="F364" s="158"/>
      <c r="G364" s="218"/>
      <c r="H364" s="218"/>
      <c r="I364" s="218"/>
      <c r="J364" s="218"/>
      <c r="K364" s="218"/>
      <c r="L364" s="218"/>
      <c r="M364" s="218"/>
      <c r="N364" s="218"/>
      <c r="O364" s="218"/>
      <c r="P364" s="218"/>
      <c r="Q364" s="218"/>
      <c r="R364" s="218"/>
      <c r="S364" s="218"/>
      <c r="T364" s="218"/>
      <c r="U364" s="218"/>
      <c r="V364" s="218"/>
      <c r="W364" s="218"/>
      <c r="X364" s="218"/>
      <c r="Y364" s="218"/>
      <c r="Z364" s="218"/>
      <c r="AA364" s="218"/>
      <c r="AB364" s="213"/>
      <c r="AC364" s="213"/>
      <c r="AD364" s="213"/>
      <c r="AE364" s="213"/>
      <c r="AF364" s="213"/>
      <c r="AG364" s="213"/>
      <c r="AH364" s="213"/>
      <c r="AI364" s="213"/>
      <c r="AJ364" s="213"/>
      <c r="AK364" s="213"/>
      <c r="AL364" s="213"/>
      <c r="AM364" s="213"/>
      <c r="AN364" s="213"/>
      <c r="AO364" s="213"/>
      <c r="AP364" s="213"/>
      <c r="AQ364" s="213"/>
    </row>
    <row r="365" spans="1:43" ht="15">
      <c r="A365" s="213"/>
      <c r="B365" s="165"/>
      <c r="C365" s="165"/>
      <c r="D365" s="158"/>
      <c r="E365" s="158"/>
      <c r="F365" s="158"/>
      <c r="G365" s="218"/>
      <c r="H365" s="218"/>
      <c r="I365" s="218"/>
      <c r="J365" s="218"/>
      <c r="K365" s="218"/>
      <c r="L365" s="218"/>
      <c r="M365" s="218"/>
      <c r="N365" s="218"/>
      <c r="O365" s="218"/>
      <c r="P365" s="218"/>
      <c r="Q365" s="218"/>
      <c r="R365" s="218"/>
      <c r="S365" s="218"/>
      <c r="T365" s="218"/>
      <c r="U365" s="218"/>
      <c r="V365" s="218"/>
      <c r="W365" s="218"/>
      <c r="X365" s="218"/>
      <c r="Y365" s="218"/>
      <c r="Z365" s="218"/>
      <c r="AA365" s="218"/>
      <c r="AB365" s="213"/>
      <c r="AC365" s="213"/>
      <c r="AD365" s="213"/>
      <c r="AE365" s="213"/>
      <c r="AF365" s="213"/>
      <c r="AG365" s="213"/>
      <c r="AH365" s="213"/>
      <c r="AI365" s="213"/>
      <c r="AJ365" s="213"/>
      <c r="AK365" s="213"/>
      <c r="AL365" s="213"/>
      <c r="AM365" s="213"/>
      <c r="AN365" s="213"/>
      <c r="AO365" s="213"/>
      <c r="AP365" s="213"/>
      <c r="AQ365" s="213"/>
    </row>
    <row r="366" spans="1:43" ht="15">
      <c r="A366" s="213"/>
      <c r="B366" s="165"/>
      <c r="C366" s="165"/>
      <c r="D366" s="158"/>
      <c r="E366" s="158"/>
      <c r="F366" s="15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3"/>
      <c r="AC366" s="213"/>
      <c r="AD366" s="213"/>
      <c r="AE366" s="213"/>
      <c r="AF366" s="213"/>
      <c r="AG366" s="213"/>
      <c r="AH366" s="213"/>
      <c r="AI366" s="213"/>
      <c r="AJ366" s="213"/>
      <c r="AK366" s="213"/>
      <c r="AL366" s="213"/>
      <c r="AM366" s="213"/>
      <c r="AN366" s="213"/>
      <c r="AO366" s="213"/>
      <c r="AP366" s="213"/>
      <c r="AQ366" s="213"/>
    </row>
    <row r="367" spans="1:43" ht="15">
      <c r="A367" s="213"/>
      <c r="B367" s="165"/>
      <c r="C367" s="165"/>
      <c r="D367" s="158"/>
      <c r="E367" s="158"/>
      <c r="F367" s="15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3"/>
      <c r="AC367" s="213"/>
      <c r="AD367" s="213"/>
      <c r="AE367" s="213"/>
      <c r="AF367" s="213"/>
      <c r="AG367" s="213"/>
      <c r="AH367" s="213"/>
      <c r="AI367" s="213"/>
      <c r="AJ367" s="213"/>
      <c r="AK367" s="213"/>
      <c r="AL367" s="213"/>
      <c r="AM367" s="213"/>
      <c r="AN367" s="213"/>
      <c r="AO367" s="213"/>
      <c r="AP367" s="213"/>
      <c r="AQ367" s="213"/>
    </row>
    <row r="368" spans="1:43" ht="15">
      <c r="A368" s="213"/>
      <c r="B368" s="165"/>
      <c r="C368" s="165"/>
      <c r="D368" s="158"/>
      <c r="E368" s="158"/>
      <c r="F368" s="158"/>
      <c r="G368" s="218"/>
      <c r="H368" s="218"/>
      <c r="I368" s="218"/>
      <c r="J368" s="218"/>
      <c r="K368" s="218"/>
      <c r="L368" s="218"/>
      <c r="M368" s="218"/>
      <c r="N368" s="218"/>
      <c r="O368" s="218"/>
      <c r="P368" s="218"/>
      <c r="Q368" s="218"/>
      <c r="R368" s="218"/>
      <c r="S368" s="218"/>
      <c r="T368" s="218"/>
      <c r="U368" s="218"/>
      <c r="V368" s="218"/>
      <c r="W368" s="218"/>
      <c r="X368" s="218"/>
      <c r="Y368" s="218"/>
      <c r="Z368" s="218"/>
      <c r="AA368" s="218"/>
      <c r="AB368" s="213"/>
      <c r="AC368" s="213"/>
      <c r="AD368" s="213"/>
      <c r="AE368" s="213"/>
      <c r="AF368" s="213"/>
      <c r="AG368" s="213"/>
      <c r="AH368" s="213"/>
      <c r="AI368" s="213"/>
      <c r="AJ368" s="213"/>
      <c r="AK368" s="213"/>
      <c r="AL368" s="213"/>
      <c r="AM368" s="213"/>
      <c r="AN368" s="213"/>
      <c r="AO368" s="213"/>
      <c r="AP368" s="213"/>
      <c r="AQ368" s="213"/>
    </row>
    <row r="369" spans="1:43" ht="15">
      <c r="A369" s="213"/>
      <c r="B369" s="165"/>
      <c r="C369" s="165"/>
      <c r="D369" s="158"/>
      <c r="E369" s="158"/>
      <c r="F369" s="15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3"/>
      <c r="AC369" s="213"/>
      <c r="AD369" s="213"/>
      <c r="AE369" s="213"/>
      <c r="AF369" s="213"/>
      <c r="AG369" s="213"/>
      <c r="AH369" s="213"/>
      <c r="AI369" s="213"/>
      <c r="AJ369" s="213"/>
      <c r="AK369" s="213"/>
      <c r="AL369" s="213"/>
      <c r="AM369" s="213"/>
      <c r="AN369" s="213"/>
      <c r="AO369" s="213"/>
      <c r="AP369" s="213"/>
      <c r="AQ369" s="213"/>
    </row>
    <row r="370" spans="1:43" ht="15">
      <c r="A370" s="213"/>
      <c r="B370" s="165"/>
      <c r="C370" s="165"/>
      <c r="D370" s="158"/>
      <c r="E370" s="158"/>
      <c r="F370" s="158"/>
      <c r="G370" s="218"/>
      <c r="H370" s="218"/>
      <c r="I370" s="218"/>
      <c r="J370" s="218"/>
      <c r="K370" s="218"/>
      <c r="L370" s="218"/>
      <c r="M370" s="218"/>
      <c r="N370" s="218"/>
      <c r="O370" s="218"/>
      <c r="P370" s="218"/>
      <c r="Q370" s="218"/>
      <c r="R370" s="218"/>
      <c r="S370" s="218"/>
      <c r="T370" s="218"/>
      <c r="U370" s="218"/>
      <c r="V370" s="218"/>
      <c r="W370" s="218"/>
      <c r="X370" s="218"/>
      <c r="Y370" s="218"/>
      <c r="Z370" s="218"/>
      <c r="AA370" s="218"/>
      <c r="AB370" s="213"/>
      <c r="AC370" s="213"/>
      <c r="AD370" s="213"/>
      <c r="AE370" s="213"/>
      <c r="AF370" s="213"/>
      <c r="AG370" s="213"/>
      <c r="AH370" s="213"/>
      <c r="AI370" s="213"/>
      <c r="AJ370" s="213"/>
      <c r="AK370" s="213"/>
      <c r="AL370" s="213"/>
      <c r="AM370" s="213"/>
      <c r="AN370" s="213"/>
      <c r="AO370" s="213"/>
      <c r="AP370" s="213"/>
      <c r="AQ370" s="213"/>
    </row>
    <row r="371" spans="1:43" ht="15">
      <c r="A371" s="213"/>
      <c r="B371" s="165"/>
      <c r="C371" s="165"/>
      <c r="D371" s="158"/>
      <c r="E371" s="158"/>
      <c r="F371" s="158"/>
      <c r="G371" s="218"/>
      <c r="H371" s="218"/>
      <c r="I371" s="218"/>
      <c r="J371" s="218"/>
      <c r="K371" s="218"/>
      <c r="L371" s="218"/>
      <c r="M371" s="218"/>
      <c r="N371" s="218"/>
      <c r="O371" s="218"/>
      <c r="P371" s="218"/>
      <c r="Q371" s="218"/>
      <c r="R371" s="218"/>
      <c r="S371" s="218"/>
      <c r="T371" s="218"/>
      <c r="U371" s="218"/>
      <c r="V371" s="218"/>
      <c r="W371" s="218"/>
      <c r="X371" s="218"/>
      <c r="Y371" s="218"/>
      <c r="Z371" s="218"/>
      <c r="AA371" s="218"/>
      <c r="AB371" s="213"/>
      <c r="AC371" s="213"/>
      <c r="AD371" s="213"/>
      <c r="AE371" s="213"/>
      <c r="AF371" s="213"/>
      <c r="AG371" s="213"/>
      <c r="AH371" s="213"/>
      <c r="AI371" s="213"/>
      <c r="AJ371" s="213"/>
      <c r="AK371" s="213"/>
      <c r="AL371" s="213"/>
      <c r="AM371" s="213"/>
      <c r="AN371" s="213"/>
      <c r="AO371" s="213"/>
      <c r="AP371" s="213"/>
      <c r="AQ371" s="213"/>
    </row>
    <row r="372" spans="1:43" ht="15">
      <c r="A372" s="213"/>
      <c r="B372" s="165"/>
      <c r="C372" s="165"/>
      <c r="D372" s="158"/>
      <c r="E372" s="158"/>
      <c r="F372" s="15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3"/>
      <c r="AC372" s="213"/>
      <c r="AD372" s="213"/>
      <c r="AE372" s="213"/>
      <c r="AF372" s="213"/>
      <c r="AG372" s="213"/>
      <c r="AH372" s="213"/>
      <c r="AI372" s="213"/>
      <c r="AJ372" s="213"/>
      <c r="AK372" s="213"/>
      <c r="AL372" s="213"/>
      <c r="AM372" s="213"/>
      <c r="AN372" s="213"/>
      <c r="AO372" s="213"/>
      <c r="AP372" s="213"/>
      <c r="AQ372" s="213"/>
    </row>
    <row r="373" spans="1:43" ht="15">
      <c r="A373" s="213"/>
      <c r="B373" s="165"/>
      <c r="C373" s="165"/>
      <c r="D373" s="158"/>
      <c r="E373" s="158"/>
      <c r="F373" s="15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3"/>
      <c r="AC373" s="213"/>
      <c r="AD373" s="213"/>
      <c r="AE373" s="213"/>
      <c r="AF373" s="213"/>
      <c r="AG373" s="213"/>
      <c r="AH373" s="213"/>
      <c r="AI373" s="213"/>
      <c r="AJ373" s="213"/>
      <c r="AK373" s="213"/>
      <c r="AL373" s="213"/>
      <c r="AM373" s="213"/>
      <c r="AN373" s="213"/>
      <c r="AO373" s="213"/>
      <c r="AP373" s="213"/>
      <c r="AQ373" s="213"/>
    </row>
    <row r="374" spans="1:43" ht="15">
      <c r="A374" s="213"/>
      <c r="B374" s="165"/>
      <c r="C374" s="165"/>
      <c r="D374" s="158"/>
      <c r="E374" s="158"/>
      <c r="F374" s="15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3"/>
      <c r="AC374" s="213"/>
      <c r="AD374" s="213"/>
      <c r="AE374" s="213"/>
      <c r="AF374" s="213"/>
      <c r="AG374" s="213"/>
      <c r="AH374" s="213"/>
      <c r="AI374" s="213"/>
      <c r="AJ374" s="213"/>
      <c r="AK374" s="213"/>
      <c r="AL374" s="213"/>
      <c r="AM374" s="213"/>
      <c r="AN374" s="213"/>
      <c r="AO374" s="213"/>
      <c r="AP374" s="213"/>
      <c r="AQ374" s="213"/>
    </row>
    <row r="375" spans="1:43" ht="15">
      <c r="A375" s="213"/>
      <c r="B375" s="165"/>
      <c r="C375" s="165"/>
      <c r="D375" s="158"/>
      <c r="E375" s="158"/>
      <c r="F375" s="15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3"/>
      <c r="AC375" s="213"/>
      <c r="AD375" s="213"/>
      <c r="AE375" s="213"/>
      <c r="AF375" s="213"/>
      <c r="AG375" s="213"/>
      <c r="AH375" s="213"/>
      <c r="AI375" s="213"/>
      <c r="AJ375" s="213"/>
      <c r="AK375" s="213"/>
      <c r="AL375" s="213"/>
      <c r="AM375" s="213"/>
      <c r="AN375" s="213"/>
      <c r="AO375" s="213"/>
      <c r="AP375" s="213"/>
      <c r="AQ375" s="213"/>
    </row>
    <row r="376" spans="1:43" ht="15">
      <c r="A376" s="213"/>
      <c r="B376" s="165"/>
      <c r="C376" s="165"/>
      <c r="D376" s="158"/>
      <c r="E376" s="158"/>
      <c r="F376" s="158"/>
      <c r="G376" s="218"/>
      <c r="H376" s="218"/>
      <c r="I376" s="218"/>
      <c r="J376" s="218"/>
      <c r="K376" s="218"/>
      <c r="L376" s="218"/>
      <c r="M376" s="218"/>
      <c r="N376" s="218"/>
      <c r="O376" s="218"/>
      <c r="P376" s="218"/>
      <c r="Q376" s="218"/>
      <c r="R376" s="218"/>
      <c r="S376" s="218"/>
      <c r="T376" s="218"/>
      <c r="U376" s="218"/>
      <c r="V376" s="218"/>
      <c r="W376" s="218"/>
      <c r="X376" s="218"/>
      <c r="Y376" s="218"/>
      <c r="Z376" s="218"/>
      <c r="AA376" s="218"/>
      <c r="AB376" s="213"/>
      <c r="AC376" s="213"/>
      <c r="AD376" s="213"/>
      <c r="AE376" s="213"/>
      <c r="AF376" s="213"/>
      <c r="AG376" s="213"/>
      <c r="AH376" s="213"/>
      <c r="AI376" s="213"/>
      <c r="AJ376" s="213"/>
      <c r="AK376" s="213"/>
      <c r="AL376" s="213"/>
      <c r="AM376" s="213"/>
      <c r="AN376" s="213"/>
      <c r="AO376" s="213"/>
      <c r="AP376" s="213"/>
      <c r="AQ376" s="213"/>
    </row>
    <row r="377" spans="1:43" ht="15">
      <c r="A377" s="213"/>
      <c r="B377" s="165"/>
      <c r="C377" s="165"/>
      <c r="D377" s="158"/>
      <c r="E377" s="158"/>
      <c r="F377" s="158"/>
      <c r="G377" s="218"/>
      <c r="H377" s="218"/>
      <c r="I377" s="218"/>
      <c r="J377" s="218"/>
      <c r="K377" s="218"/>
      <c r="L377" s="218"/>
      <c r="M377" s="218"/>
      <c r="N377" s="218"/>
      <c r="O377" s="218"/>
      <c r="P377" s="218"/>
      <c r="Q377" s="218"/>
      <c r="R377" s="218"/>
      <c r="S377" s="218"/>
      <c r="T377" s="218"/>
      <c r="U377" s="218"/>
      <c r="V377" s="218"/>
      <c r="W377" s="218"/>
      <c r="X377" s="218"/>
      <c r="Y377" s="218"/>
      <c r="Z377" s="218"/>
      <c r="AA377" s="218"/>
      <c r="AB377" s="213"/>
      <c r="AC377" s="213"/>
      <c r="AD377" s="213"/>
      <c r="AE377" s="213"/>
      <c r="AF377" s="213"/>
      <c r="AG377" s="213"/>
      <c r="AH377" s="213"/>
      <c r="AI377" s="213"/>
      <c r="AJ377" s="213"/>
      <c r="AK377" s="213"/>
      <c r="AL377" s="213"/>
      <c r="AM377" s="213"/>
      <c r="AN377" s="213"/>
      <c r="AO377" s="213"/>
      <c r="AP377" s="213"/>
      <c r="AQ377" s="213"/>
    </row>
    <row r="378" spans="1:43" ht="15">
      <c r="A378" s="213"/>
      <c r="B378" s="165"/>
      <c r="C378" s="165"/>
      <c r="D378" s="158"/>
      <c r="E378" s="158"/>
      <c r="F378" s="158"/>
      <c r="G378" s="218"/>
      <c r="H378" s="218"/>
      <c r="I378" s="218"/>
      <c r="J378" s="218"/>
      <c r="K378" s="218"/>
      <c r="L378" s="218"/>
      <c r="M378" s="218"/>
      <c r="N378" s="218"/>
      <c r="O378" s="218"/>
      <c r="P378" s="218"/>
      <c r="Q378" s="218"/>
      <c r="R378" s="218"/>
      <c r="S378" s="218"/>
      <c r="T378" s="218"/>
      <c r="U378" s="218"/>
      <c r="V378" s="218"/>
      <c r="W378" s="218"/>
      <c r="X378" s="218"/>
      <c r="Y378" s="218"/>
      <c r="Z378" s="218"/>
      <c r="AA378" s="218"/>
      <c r="AB378" s="213"/>
      <c r="AC378" s="213"/>
      <c r="AD378" s="213"/>
      <c r="AE378" s="213"/>
      <c r="AF378" s="213"/>
      <c r="AG378" s="213"/>
      <c r="AH378" s="213"/>
      <c r="AI378" s="213"/>
      <c r="AJ378" s="213"/>
      <c r="AK378" s="213"/>
      <c r="AL378" s="213"/>
      <c r="AM378" s="213"/>
      <c r="AN378" s="213"/>
      <c r="AO378" s="213"/>
      <c r="AP378" s="213"/>
      <c r="AQ378" s="213"/>
    </row>
    <row r="379" spans="1:43" ht="15">
      <c r="A379" s="213"/>
      <c r="B379" s="165"/>
      <c r="C379" s="165"/>
      <c r="D379" s="158"/>
      <c r="E379" s="158"/>
      <c r="F379" s="158"/>
      <c r="G379" s="218"/>
      <c r="H379" s="218"/>
      <c r="I379" s="218"/>
      <c r="J379" s="218"/>
      <c r="K379" s="218"/>
      <c r="L379" s="218"/>
      <c r="M379" s="218"/>
      <c r="N379" s="218"/>
      <c r="O379" s="218"/>
      <c r="P379" s="218"/>
      <c r="Q379" s="218"/>
      <c r="R379" s="218"/>
      <c r="S379" s="218"/>
      <c r="T379" s="218"/>
      <c r="U379" s="218"/>
      <c r="V379" s="218"/>
      <c r="W379" s="218"/>
      <c r="X379" s="218"/>
      <c r="Y379" s="218"/>
      <c r="Z379" s="218"/>
      <c r="AA379" s="218"/>
      <c r="AB379" s="213"/>
      <c r="AC379" s="213"/>
      <c r="AD379" s="213"/>
      <c r="AE379" s="213"/>
      <c r="AF379" s="213"/>
      <c r="AG379" s="213"/>
      <c r="AH379" s="213"/>
      <c r="AI379" s="213"/>
      <c r="AJ379" s="213"/>
      <c r="AK379" s="213"/>
      <c r="AL379" s="213"/>
      <c r="AM379" s="213"/>
      <c r="AN379" s="213"/>
      <c r="AO379" s="213"/>
      <c r="AP379" s="213"/>
      <c r="AQ379" s="213"/>
    </row>
    <row r="380" spans="1:43" ht="15">
      <c r="A380" s="213"/>
      <c r="B380" s="165"/>
      <c r="C380" s="165"/>
      <c r="D380" s="158"/>
      <c r="E380" s="158"/>
      <c r="F380" s="158"/>
      <c r="G380" s="218"/>
      <c r="H380" s="218"/>
      <c r="I380" s="218"/>
      <c r="J380" s="218"/>
      <c r="K380" s="218"/>
      <c r="L380" s="218"/>
      <c r="M380" s="218"/>
      <c r="N380" s="218"/>
      <c r="O380" s="218"/>
      <c r="P380" s="218"/>
      <c r="Q380" s="218"/>
      <c r="R380" s="218"/>
      <c r="S380" s="218"/>
      <c r="T380" s="218"/>
      <c r="U380" s="218"/>
      <c r="V380" s="218"/>
      <c r="W380" s="218"/>
      <c r="X380" s="218"/>
      <c r="Y380" s="218"/>
      <c r="Z380" s="218"/>
      <c r="AA380" s="218"/>
      <c r="AB380" s="213"/>
      <c r="AC380" s="213"/>
      <c r="AD380" s="213"/>
      <c r="AE380" s="213"/>
      <c r="AF380" s="213"/>
      <c r="AG380" s="213"/>
      <c r="AH380" s="213"/>
      <c r="AI380" s="213"/>
      <c r="AJ380" s="213"/>
      <c r="AK380" s="213"/>
      <c r="AL380" s="213"/>
      <c r="AM380" s="213"/>
      <c r="AN380" s="213"/>
      <c r="AO380" s="213"/>
      <c r="AP380" s="213"/>
      <c r="AQ380" s="213"/>
    </row>
    <row r="381" spans="1:43" ht="15">
      <c r="A381" s="213"/>
      <c r="B381" s="165"/>
      <c r="C381" s="165"/>
      <c r="D381" s="158"/>
      <c r="E381" s="158"/>
      <c r="F381" s="158"/>
      <c r="G381" s="218"/>
      <c r="H381" s="218"/>
      <c r="I381" s="218"/>
      <c r="J381" s="218"/>
      <c r="K381" s="218"/>
      <c r="L381" s="218"/>
      <c r="M381" s="218"/>
      <c r="N381" s="218"/>
      <c r="O381" s="218"/>
      <c r="P381" s="218"/>
      <c r="Q381" s="218"/>
      <c r="R381" s="218"/>
      <c r="S381" s="218"/>
      <c r="T381" s="218"/>
      <c r="U381" s="218"/>
      <c r="V381" s="218"/>
      <c r="W381" s="218"/>
      <c r="X381" s="218"/>
      <c r="Y381" s="218"/>
      <c r="Z381" s="218"/>
      <c r="AA381" s="218"/>
      <c r="AB381" s="213"/>
      <c r="AC381" s="213"/>
      <c r="AD381" s="213"/>
      <c r="AE381" s="213"/>
      <c r="AF381" s="213"/>
      <c r="AG381" s="213"/>
      <c r="AH381" s="213"/>
      <c r="AI381" s="213"/>
      <c r="AJ381" s="213"/>
      <c r="AK381" s="213"/>
      <c r="AL381" s="213"/>
      <c r="AM381" s="213"/>
      <c r="AN381" s="213"/>
      <c r="AO381" s="213"/>
      <c r="AP381" s="213"/>
      <c r="AQ381" s="213"/>
    </row>
    <row r="382" spans="1:43" ht="15">
      <c r="A382" s="213"/>
      <c r="B382" s="165"/>
      <c r="C382" s="165"/>
      <c r="D382" s="158"/>
      <c r="E382" s="158"/>
      <c r="F382" s="15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3"/>
      <c r="AC382" s="213"/>
      <c r="AD382" s="213"/>
      <c r="AE382" s="213"/>
      <c r="AF382" s="213"/>
      <c r="AG382" s="213"/>
      <c r="AH382" s="213"/>
      <c r="AI382" s="213"/>
      <c r="AJ382" s="213"/>
      <c r="AK382" s="213"/>
      <c r="AL382" s="213"/>
      <c r="AM382" s="213"/>
      <c r="AN382" s="213"/>
      <c r="AO382" s="213"/>
      <c r="AP382" s="213"/>
      <c r="AQ382" s="213"/>
    </row>
    <row r="383" spans="1:43" ht="15">
      <c r="A383" s="213"/>
      <c r="B383" s="165"/>
      <c r="C383" s="165"/>
      <c r="D383" s="158"/>
      <c r="E383" s="158"/>
      <c r="F383" s="15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3"/>
      <c r="AC383" s="213"/>
      <c r="AD383" s="213"/>
      <c r="AE383" s="213"/>
      <c r="AF383" s="213"/>
      <c r="AG383" s="213"/>
      <c r="AH383" s="213"/>
      <c r="AI383" s="213"/>
      <c r="AJ383" s="213"/>
      <c r="AK383" s="213"/>
      <c r="AL383" s="213"/>
      <c r="AM383" s="213"/>
      <c r="AN383" s="213"/>
      <c r="AO383" s="213"/>
      <c r="AP383" s="213"/>
      <c r="AQ383" s="213"/>
    </row>
    <row r="384" spans="1:43" ht="15">
      <c r="A384" s="213"/>
      <c r="B384" s="165"/>
      <c r="C384" s="165"/>
      <c r="D384" s="158"/>
      <c r="E384" s="158"/>
      <c r="F384" s="15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3"/>
      <c r="AC384" s="213"/>
      <c r="AD384" s="213"/>
      <c r="AE384" s="213"/>
      <c r="AF384" s="213"/>
      <c r="AG384" s="213"/>
      <c r="AH384" s="213"/>
      <c r="AI384" s="213"/>
      <c r="AJ384" s="213"/>
      <c r="AK384" s="213"/>
      <c r="AL384" s="213"/>
      <c r="AM384" s="213"/>
      <c r="AN384" s="213"/>
      <c r="AO384" s="213"/>
      <c r="AP384" s="213"/>
      <c r="AQ384" s="213"/>
    </row>
    <row r="385" spans="1:43" ht="15">
      <c r="A385" s="213"/>
      <c r="B385" s="165"/>
      <c r="C385" s="165"/>
      <c r="D385" s="158"/>
      <c r="E385" s="158"/>
      <c r="F385" s="15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3"/>
      <c r="AC385" s="213"/>
      <c r="AD385" s="213"/>
      <c r="AE385" s="213"/>
      <c r="AF385" s="213"/>
      <c r="AG385" s="213"/>
      <c r="AH385" s="213"/>
      <c r="AI385" s="213"/>
      <c r="AJ385" s="213"/>
      <c r="AK385" s="213"/>
      <c r="AL385" s="213"/>
      <c r="AM385" s="213"/>
      <c r="AN385" s="213"/>
      <c r="AO385" s="213"/>
      <c r="AP385" s="213"/>
      <c r="AQ385" s="213"/>
    </row>
    <row r="386" spans="1:43" ht="15">
      <c r="A386" s="213"/>
      <c r="B386" s="165"/>
      <c r="C386" s="165"/>
      <c r="D386" s="158"/>
      <c r="E386" s="158"/>
      <c r="F386" s="15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3"/>
      <c r="AC386" s="213"/>
      <c r="AD386" s="213"/>
      <c r="AE386" s="213"/>
      <c r="AF386" s="213"/>
      <c r="AG386" s="213"/>
      <c r="AH386" s="213"/>
      <c r="AI386" s="213"/>
      <c r="AJ386" s="213"/>
      <c r="AK386" s="213"/>
      <c r="AL386" s="213"/>
      <c r="AM386" s="213"/>
      <c r="AN386" s="213"/>
      <c r="AO386" s="213"/>
      <c r="AP386" s="213"/>
      <c r="AQ386" s="213"/>
    </row>
    <row r="387" spans="1:43" ht="15">
      <c r="A387" s="213"/>
      <c r="B387" s="165"/>
      <c r="C387" s="165"/>
      <c r="D387" s="158"/>
      <c r="E387" s="158"/>
      <c r="F387" s="15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3"/>
      <c r="AC387" s="213"/>
      <c r="AD387" s="213"/>
      <c r="AE387" s="213"/>
      <c r="AF387" s="213"/>
      <c r="AG387" s="213"/>
      <c r="AH387" s="213"/>
      <c r="AI387" s="213"/>
      <c r="AJ387" s="213"/>
      <c r="AK387" s="213"/>
      <c r="AL387" s="213"/>
      <c r="AM387" s="213"/>
      <c r="AN387" s="213"/>
      <c r="AO387" s="213"/>
      <c r="AP387" s="213"/>
      <c r="AQ387" s="213"/>
    </row>
    <row r="388" spans="1:43" ht="15">
      <c r="A388" s="213"/>
      <c r="B388" s="165"/>
      <c r="C388" s="165"/>
      <c r="D388" s="158"/>
      <c r="E388" s="158"/>
      <c r="F388" s="15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3"/>
      <c r="AC388" s="213"/>
      <c r="AD388" s="213"/>
      <c r="AE388" s="213"/>
      <c r="AF388" s="213"/>
      <c r="AG388" s="213"/>
      <c r="AH388" s="213"/>
      <c r="AI388" s="213"/>
      <c r="AJ388" s="213"/>
      <c r="AK388" s="213"/>
      <c r="AL388" s="213"/>
      <c r="AM388" s="213"/>
      <c r="AN388" s="213"/>
      <c r="AO388" s="213"/>
      <c r="AP388" s="213"/>
      <c r="AQ388" s="213"/>
    </row>
    <row r="389" spans="1:43" ht="15">
      <c r="A389" s="213"/>
      <c r="B389" s="165"/>
      <c r="C389" s="165"/>
      <c r="D389" s="158"/>
      <c r="E389" s="158"/>
      <c r="F389" s="15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3"/>
      <c r="AC389" s="213"/>
      <c r="AD389" s="213"/>
      <c r="AE389" s="213"/>
      <c r="AF389" s="213"/>
      <c r="AG389" s="213"/>
      <c r="AH389" s="213"/>
      <c r="AI389" s="213"/>
      <c r="AJ389" s="213"/>
      <c r="AK389" s="213"/>
      <c r="AL389" s="213"/>
      <c r="AM389" s="213"/>
      <c r="AN389" s="213"/>
      <c r="AO389" s="213"/>
      <c r="AP389" s="213"/>
      <c r="AQ389" s="213"/>
    </row>
    <row r="390" spans="1:43" ht="15">
      <c r="A390" s="213"/>
      <c r="B390" s="165"/>
      <c r="C390" s="165"/>
      <c r="D390" s="158"/>
      <c r="E390" s="158"/>
      <c r="F390" s="15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3"/>
      <c r="AC390" s="213"/>
      <c r="AD390" s="213"/>
      <c r="AE390" s="213"/>
      <c r="AF390" s="213"/>
      <c r="AG390" s="213"/>
      <c r="AH390" s="213"/>
      <c r="AI390" s="213"/>
      <c r="AJ390" s="213"/>
      <c r="AK390" s="213"/>
      <c r="AL390" s="213"/>
      <c r="AM390" s="213"/>
      <c r="AN390" s="213"/>
      <c r="AO390" s="213"/>
      <c r="AP390" s="213"/>
      <c r="AQ390" s="213"/>
    </row>
    <row r="391" spans="1:43" ht="15">
      <c r="A391" s="213"/>
      <c r="B391" s="165"/>
      <c r="C391" s="165"/>
      <c r="D391" s="158"/>
      <c r="E391" s="158"/>
      <c r="F391" s="15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3"/>
      <c r="AC391" s="213"/>
      <c r="AD391" s="213"/>
      <c r="AE391" s="213"/>
      <c r="AF391" s="213"/>
      <c r="AG391" s="213"/>
      <c r="AH391" s="213"/>
      <c r="AI391" s="213"/>
      <c r="AJ391" s="213"/>
      <c r="AK391" s="213"/>
      <c r="AL391" s="213"/>
      <c r="AM391" s="213"/>
      <c r="AN391" s="213"/>
      <c r="AO391" s="213"/>
      <c r="AP391" s="213"/>
      <c r="AQ391" s="213"/>
    </row>
    <row r="392" spans="1:43" ht="15">
      <c r="A392" s="213"/>
      <c r="B392" s="165"/>
      <c r="C392" s="165"/>
      <c r="D392" s="158"/>
      <c r="E392" s="158"/>
      <c r="F392" s="15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3"/>
      <c r="AC392" s="213"/>
      <c r="AD392" s="213"/>
      <c r="AE392" s="213"/>
      <c r="AF392" s="213"/>
      <c r="AG392" s="213"/>
      <c r="AH392" s="213"/>
      <c r="AI392" s="213"/>
      <c r="AJ392" s="213"/>
      <c r="AK392" s="213"/>
      <c r="AL392" s="213"/>
      <c r="AM392" s="213"/>
      <c r="AN392" s="213"/>
      <c r="AO392" s="213"/>
      <c r="AP392" s="213"/>
      <c r="AQ392" s="213"/>
    </row>
    <row r="393" spans="1:43" ht="15">
      <c r="A393" s="213"/>
      <c r="B393" s="165"/>
      <c r="C393" s="165"/>
      <c r="D393" s="158"/>
      <c r="E393" s="158"/>
      <c r="F393" s="15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3"/>
      <c r="AC393" s="213"/>
      <c r="AD393" s="213"/>
      <c r="AE393" s="213"/>
      <c r="AF393" s="213"/>
      <c r="AG393" s="213"/>
      <c r="AH393" s="213"/>
      <c r="AI393" s="213"/>
      <c r="AJ393" s="213"/>
      <c r="AK393" s="213"/>
      <c r="AL393" s="213"/>
      <c r="AM393" s="213"/>
      <c r="AN393" s="213"/>
      <c r="AO393" s="213"/>
      <c r="AP393" s="213"/>
      <c r="AQ393" s="213"/>
    </row>
    <row r="394" spans="1:43" ht="15">
      <c r="A394" s="213"/>
      <c r="B394" s="165"/>
      <c r="C394" s="165"/>
      <c r="D394" s="158"/>
      <c r="E394" s="158"/>
      <c r="F394" s="15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3"/>
      <c r="AC394" s="213"/>
      <c r="AD394" s="213"/>
      <c r="AE394" s="213"/>
      <c r="AF394" s="213"/>
      <c r="AG394" s="213"/>
      <c r="AH394" s="213"/>
      <c r="AI394" s="213"/>
      <c r="AJ394" s="213"/>
      <c r="AK394" s="213"/>
      <c r="AL394" s="213"/>
      <c r="AM394" s="213"/>
      <c r="AN394" s="213"/>
      <c r="AO394" s="213"/>
      <c r="AP394" s="213"/>
      <c r="AQ394" s="213"/>
    </row>
    <row r="395" spans="1:43" ht="15">
      <c r="A395" s="213"/>
      <c r="B395" s="165"/>
      <c r="C395" s="165"/>
      <c r="D395" s="158"/>
      <c r="E395" s="158"/>
      <c r="F395" s="15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3"/>
      <c r="AC395" s="213"/>
      <c r="AD395" s="213"/>
      <c r="AE395" s="213"/>
      <c r="AF395" s="213"/>
      <c r="AG395" s="213"/>
      <c r="AH395" s="213"/>
      <c r="AI395" s="213"/>
      <c r="AJ395" s="213"/>
      <c r="AK395" s="213"/>
      <c r="AL395" s="213"/>
      <c r="AM395" s="213"/>
      <c r="AN395" s="213"/>
      <c r="AO395" s="213"/>
      <c r="AP395" s="213"/>
      <c r="AQ395" s="213"/>
    </row>
    <row r="396" spans="1:43" ht="15">
      <c r="A396" s="213"/>
      <c r="B396" s="165"/>
      <c r="C396" s="165"/>
      <c r="D396" s="158"/>
      <c r="E396" s="158"/>
      <c r="F396" s="15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3"/>
      <c r="AC396" s="213"/>
      <c r="AD396" s="213"/>
      <c r="AE396" s="213"/>
      <c r="AF396" s="213"/>
      <c r="AG396" s="213"/>
      <c r="AH396" s="213"/>
      <c r="AI396" s="213"/>
      <c r="AJ396" s="213"/>
      <c r="AK396" s="213"/>
      <c r="AL396" s="213"/>
      <c r="AM396" s="213"/>
      <c r="AN396" s="213"/>
      <c r="AO396" s="213"/>
      <c r="AP396" s="213"/>
      <c r="AQ396" s="213"/>
    </row>
    <row r="397" spans="1:43" ht="15">
      <c r="A397" s="213"/>
      <c r="B397" s="165"/>
      <c r="C397" s="165"/>
      <c r="D397" s="158"/>
      <c r="E397" s="158"/>
      <c r="F397" s="15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3"/>
      <c r="AC397" s="213"/>
      <c r="AD397" s="213"/>
      <c r="AE397" s="213"/>
      <c r="AF397" s="213"/>
      <c r="AG397" s="213"/>
      <c r="AH397" s="213"/>
      <c r="AI397" s="213"/>
      <c r="AJ397" s="213"/>
      <c r="AK397" s="213"/>
      <c r="AL397" s="213"/>
      <c r="AM397" s="213"/>
      <c r="AN397" s="213"/>
      <c r="AO397" s="213"/>
      <c r="AP397" s="213"/>
      <c r="AQ397" s="213"/>
    </row>
    <row r="398" spans="1:43" ht="15">
      <c r="A398" s="213"/>
      <c r="B398" s="165"/>
      <c r="C398" s="165"/>
      <c r="D398" s="158"/>
      <c r="E398" s="158"/>
      <c r="F398" s="15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3"/>
      <c r="AC398" s="213"/>
      <c r="AD398" s="213"/>
      <c r="AE398" s="213"/>
      <c r="AF398" s="213"/>
      <c r="AG398" s="213"/>
      <c r="AH398" s="213"/>
      <c r="AI398" s="213"/>
      <c r="AJ398" s="213"/>
      <c r="AK398" s="213"/>
      <c r="AL398" s="213"/>
      <c r="AM398" s="213"/>
      <c r="AN398" s="213"/>
      <c r="AO398" s="213"/>
      <c r="AP398" s="213"/>
      <c r="AQ398" s="213"/>
    </row>
    <row r="399" spans="1:43" ht="15">
      <c r="A399" s="213"/>
      <c r="B399" s="165"/>
      <c r="C399" s="165"/>
      <c r="D399" s="158"/>
      <c r="E399" s="158"/>
      <c r="F399" s="158"/>
      <c r="G399" s="218"/>
      <c r="H399" s="218"/>
      <c r="I399" s="218"/>
      <c r="J399" s="218"/>
      <c r="K399" s="218"/>
      <c r="L399" s="218"/>
      <c r="M399" s="218"/>
      <c r="N399" s="218"/>
      <c r="O399" s="218"/>
      <c r="P399" s="218"/>
      <c r="Q399" s="218"/>
      <c r="R399" s="218"/>
      <c r="S399" s="218"/>
      <c r="T399" s="218"/>
      <c r="U399" s="218"/>
      <c r="V399" s="218"/>
      <c r="W399" s="218"/>
      <c r="X399" s="218"/>
      <c r="Y399" s="218"/>
      <c r="Z399" s="218"/>
      <c r="AA399" s="218"/>
      <c r="AB399" s="213"/>
      <c r="AC399" s="213"/>
      <c r="AD399" s="213"/>
      <c r="AE399" s="213"/>
      <c r="AF399" s="213"/>
      <c r="AG399" s="213"/>
      <c r="AH399" s="213"/>
      <c r="AI399" s="213"/>
      <c r="AJ399" s="213"/>
      <c r="AK399" s="213"/>
      <c r="AL399" s="213"/>
      <c r="AM399" s="213"/>
      <c r="AN399" s="213"/>
      <c r="AO399" s="213"/>
      <c r="AP399" s="213"/>
      <c r="AQ399" s="213"/>
    </row>
    <row r="400" spans="1:43" ht="15">
      <c r="A400" s="213"/>
      <c r="B400" s="165"/>
      <c r="C400" s="165"/>
      <c r="D400" s="158"/>
      <c r="E400" s="158"/>
      <c r="F400" s="15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3"/>
      <c r="AC400" s="213"/>
      <c r="AD400" s="213"/>
      <c r="AE400" s="213"/>
      <c r="AF400" s="213"/>
      <c r="AG400" s="213"/>
      <c r="AH400" s="213"/>
      <c r="AI400" s="213"/>
      <c r="AJ400" s="213"/>
      <c r="AK400" s="213"/>
      <c r="AL400" s="213"/>
      <c r="AM400" s="213"/>
      <c r="AN400" s="213"/>
      <c r="AO400" s="213"/>
      <c r="AP400" s="213"/>
      <c r="AQ400" s="213"/>
    </row>
    <row r="401" spans="1:43" ht="15">
      <c r="A401" s="213"/>
      <c r="B401" s="165"/>
      <c r="C401" s="165"/>
      <c r="D401" s="158"/>
      <c r="E401" s="158"/>
      <c r="F401" s="158"/>
      <c r="G401" s="218"/>
      <c r="H401" s="218"/>
      <c r="I401" s="218"/>
      <c r="J401" s="218"/>
      <c r="K401" s="218"/>
      <c r="L401" s="218"/>
      <c r="M401" s="218"/>
      <c r="N401" s="218"/>
      <c r="O401" s="218"/>
      <c r="P401" s="218"/>
      <c r="Q401" s="218"/>
      <c r="R401" s="218"/>
      <c r="S401" s="218"/>
      <c r="T401" s="218"/>
      <c r="U401" s="218"/>
      <c r="V401" s="218"/>
      <c r="W401" s="218"/>
      <c r="X401" s="218"/>
      <c r="Y401" s="218"/>
      <c r="Z401" s="218"/>
      <c r="AA401" s="218"/>
      <c r="AB401" s="213"/>
      <c r="AC401" s="213"/>
      <c r="AD401" s="213"/>
      <c r="AE401" s="213"/>
      <c r="AF401" s="213"/>
      <c r="AG401" s="213"/>
      <c r="AH401" s="213"/>
      <c r="AI401" s="213"/>
      <c r="AJ401" s="213"/>
      <c r="AK401" s="213"/>
      <c r="AL401" s="213"/>
      <c r="AM401" s="213"/>
      <c r="AN401" s="213"/>
      <c r="AO401" s="213"/>
      <c r="AP401" s="213"/>
      <c r="AQ401" s="213"/>
    </row>
    <row r="402" spans="1:43" ht="15">
      <c r="A402" s="213"/>
      <c r="B402" s="165"/>
      <c r="C402" s="165"/>
      <c r="D402" s="158"/>
      <c r="E402" s="158"/>
      <c r="F402" s="15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3"/>
      <c r="AC402" s="213"/>
      <c r="AD402" s="213"/>
      <c r="AE402" s="213"/>
      <c r="AF402" s="213"/>
      <c r="AG402" s="213"/>
      <c r="AH402" s="213"/>
      <c r="AI402" s="213"/>
      <c r="AJ402" s="213"/>
      <c r="AK402" s="213"/>
      <c r="AL402" s="213"/>
      <c r="AM402" s="213"/>
      <c r="AN402" s="213"/>
      <c r="AO402" s="213"/>
      <c r="AP402" s="213"/>
      <c r="AQ402" s="213"/>
    </row>
    <row r="403" spans="1:43" ht="15">
      <c r="A403" s="213"/>
      <c r="B403" s="165"/>
      <c r="C403" s="165"/>
      <c r="D403" s="158"/>
      <c r="E403" s="158"/>
      <c r="F403" s="158"/>
      <c r="G403" s="218"/>
      <c r="H403" s="218"/>
      <c r="I403" s="218"/>
      <c r="J403" s="218"/>
      <c r="K403" s="218"/>
      <c r="L403" s="218"/>
      <c r="M403" s="218"/>
      <c r="N403" s="218"/>
      <c r="O403" s="218"/>
      <c r="P403" s="218"/>
      <c r="Q403" s="218"/>
      <c r="R403" s="218"/>
      <c r="S403" s="218"/>
      <c r="T403" s="218"/>
      <c r="U403" s="218"/>
      <c r="V403" s="218"/>
      <c r="W403" s="218"/>
      <c r="X403" s="218"/>
      <c r="Y403" s="218"/>
      <c r="Z403" s="218"/>
      <c r="AA403" s="218"/>
      <c r="AB403" s="213"/>
      <c r="AC403" s="213"/>
      <c r="AD403" s="213"/>
      <c r="AE403" s="213"/>
      <c r="AF403" s="213"/>
      <c r="AG403" s="213"/>
      <c r="AH403" s="213"/>
      <c r="AI403" s="213"/>
      <c r="AJ403" s="213"/>
      <c r="AK403" s="213"/>
      <c r="AL403" s="213"/>
      <c r="AM403" s="213"/>
      <c r="AN403" s="213"/>
      <c r="AO403" s="213"/>
      <c r="AP403" s="213"/>
      <c r="AQ403" s="213"/>
    </row>
    <row r="404" spans="1:43" ht="15">
      <c r="A404" s="213"/>
      <c r="B404" s="165"/>
      <c r="C404" s="165"/>
      <c r="D404" s="158"/>
      <c r="E404" s="158"/>
      <c r="F404" s="15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3"/>
      <c r="AC404" s="213"/>
      <c r="AD404" s="213"/>
      <c r="AE404" s="213"/>
      <c r="AF404" s="213"/>
      <c r="AG404" s="213"/>
      <c r="AH404" s="213"/>
      <c r="AI404" s="213"/>
      <c r="AJ404" s="213"/>
      <c r="AK404" s="213"/>
      <c r="AL404" s="213"/>
      <c r="AM404" s="213"/>
      <c r="AN404" s="213"/>
      <c r="AO404" s="213"/>
      <c r="AP404" s="213"/>
      <c r="AQ404" s="213"/>
    </row>
    <row r="405" spans="1:43" ht="15">
      <c r="A405" s="213"/>
      <c r="B405" s="165"/>
      <c r="C405" s="165"/>
      <c r="D405" s="158"/>
      <c r="E405" s="158"/>
      <c r="F405" s="158"/>
      <c r="G405" s="218"/>
      <c r="H405" s="218"/>
      <c r="I405" s="218"/>
      <c r="J405" s="218"/>
      <c r="K405" s="218"/>
      <c r="L405" s="218"/>
      <c r="M405" s="218"/>
      <c r="N405" s="218"/>
      <c r="O405" s="218"/>
      <c r="P405" s="218"/>
      <c r="Q405" s="218"/>
      <c r="R405" s="218"/>
      <c r="S405" s="218"/>
      <c r="T405" s="218"/>
      <c r="U405" s="218"/>
      <c r="V405" s="218"/>
      <c r="W405" s="218"/>
      <c r="X405" s="218"/>
      <c r="Y405" s="218"/>
      <c r="Z405" s="218"/>
      <c r="AA405" s="218"/>
      <c r="AB405" s="213"/>
      <c r="AC405" s="213"/>
      <c r="AD405" s="213"/>
      <c r="AE405" s="213"/>
      <c r="AF405" s="213"/>
      <c r="AG405" s="213"/>
      <c r="AH405" s="213"/>
      <c r="AI405" s="213"/>
      <c r="AJ405" s="213"/>
      <c r="AK405" s="213"/>
      <c r="AL405" s="213"/>
      <c r="AM405" s="213"/>
      <c r="AN405" s="213"/>
      <c r="AO405" s="213"/>
      <c r="AP405" s="213"/>
      <c r="AQ405" s="213"/>
    </row>
    <row r="406" spans="1:43" ht="15">
      <c r="A406" s="213"/>
      <c r="B406" s="165"/>
      <c r="C406" s="165"/>
      <c r="D406" s="158"/>
      <c r="E406" s="158"/>
      <c r="F406" s="158"/>
      <c r="G406" s="218"/>
      <c r="H406" s="218"/>
      <c r="I406" s="218"/>
      <c r="J406" s="218"/>
      <c r="K406" s="218"/>
      <c r="L406" s="218"/>
      <c r="M406" s="218"/>
      <c r="N406" s="218"/>
      <c r="O406" s="218"/>
      <c r="P406" s="218"/>
      <c r="Q406" s="218"/>
      <c r="R406" s="218"/>
      <c r="S406" s="218"/>
      <c r="T406" s="218"/>
      <c r="U406" s="218"/>
      <c r="V406" s="218"/>
      <c r="W406" s="218"/>
      <c r="X406" s="218"/>
      <c r="Y406" s="218"/>
      <c r="Z406" s="218"/>
      <c r="AA406" s="218"/>
      <c r="AB406" s="213"/>
      <c r="AC406" s="213"/>
      <c r="AD406" s="213"/>
      <c r="AE406" s="213"/>
      <c r="AF406" s="213"/>
      <c r="AG406" s="213"/>
      <c r="AH406" s="213"/>
      <c r="AI406" s="213"/>
      <c r="AJ406" s="213"/>
      <c r="AK406" s="213"/>
      <c r="AL406" s="213"/>
      <c r="AM406" s="213"/>
      <c r="AN406" s="213"/>
      <c r="AO406" s="213"/>
      <c r="AP406" s="213"/>
      <c r="AQ406" s="213"/>
    </row>
    <row r="407" spans="1:43" ht="15">
      <c r="A407" s="213"/>
      <c r="B407" s="165"/>
      <c r="C407" s="165"/>
      <c r="D407" s="158"/>
      <c r="E407" s="158"/>
      <c r="F407" s="158"/>
      <c r="G407" s="218"/>
      <c r="H407" s="218"/>
      <c r="I407" s="218"/>
      <c r="J407" s="218"/>
      <c r="K407" s="218"/>
      <c r="L407" s="218"/>
      <c r="M407" s="218"/>
      <c r="N407" s="218"/>
      <c r="O407" s="218"/>
      <c r="P407" s="218"/>
      <c r="Q407" s="218"/>
      <c r="R407" s="218"/>
      <c r="S407" s="218"/>
      <c r="T407" s="218"/>
      <c r="U407" s="218"/>
      <c r="V407" s="218"/>
      <c r="W407" s="218"/>
      <c r="X407" s="218"/>
      <c r="Y407" s="218"/>
      <c r="Z407" s="218"/>
      <c r="AA407" s="218"/>
      <c r="AB407" s="213"/>
      <c r="AC407" s="213"/>
      <c r="AD407" s="213"/>
      <c r="AE407" s="213"/>
      <c r="AF407" s="213"/>
      <c r="AG407" s="213"/>
      <c r="AH407" s="213"/>
      <c r="AI407" s="213"/>
      <c r="AJ407" s="213"/>
      <c r="AK407" s="213"/>
      <c r="AL407" s="213"/>
      <c r="AM407" s="213"/>
      <c r="AN407" s="213"/>
      <c r="AO407" s="213"/>
      <c r="AP407" s="213"/>
      <c r="AQ407" s="213"/>
    </row>
    <row r="408" spans="1:43" ht="15">
      <c r="A408" s="213"/>
      <c r="B408" s="165"/>
      <c r="C408" s="165"/>
      <c r="D408" s="158"/>
      <c r="E408" s="158"/>
      <c r="F408" s="15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3"/>
      <c r="AC408" s="213"/>
      <c r="AD408" s="213"/>
      <c r="AE408" s="213"/>
      <c r="AF408" s="213"/>
      <c r="AG408" s="213"/>
      <c r="AH408" s="213"/>
      <c r="AI408" s="213"/>
      <c r="AJ408" s="213"/>
      <c r="AK408" s="213"/>
      <c r="AL408" s="213"/>
      <c r="AM408" s="213"/>
      <c r="AN408" s="213"/>
      <c r="AO408" s="213"/>
      <c r="AP408" s="213"/>
      <c r="AQ408" s="213"/>
    </row>
    <row r="409" spans="1:43" ht="15">
      <c r="A409" s="213"/>
      <c r="B409" s="165"/>
      <c r="C409" s="165"/>
      <c r="D409" s="158"/>
      <c r="E409" s="158"/>
      <c r="F409" s="15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3"/>
      <c r="AC409" s="213"/>
      <c r="AD409" s="213"/>
      <c r="AE409" s="213"/>
      <c r="AF409" s="213"/>
      <c r="AG409" s="213"/>
      <c r="AH409" s="213"/>
      <c r="AI409" s="213"/>
      <c r="AJ409" s="213"/>
      <c r="AK409" s="213"/>
      <c r="AL409" s="213"/>
      <c r="AM409" s="213"/>
      <c r="AN409" s="213"/>
      <c r="AO409" s="213"/>
      <c r="AP409" s="213"/>
      <c r="AQ409" s="213"/>
    </row>
    <row r="410" spans="1:43" ht="15">
      <c r="A410" s="213"/>
      <c r="B410" s="165"/>
      <c r="C410" s="165"/>
      <c r="D410" s="158"/>
      <c r="E410" s="158"/>
      <c r="F410" s="15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3"/>
      <c r="AC410" s="213"/>
      <c r="AD410" s="213"/>
      <c r="AE410" s="213"/>
      <c r="AF410" s="213"/>
      <c r="AG410" s="213"/>
      <c r="AH410" s="213"/>
      <c r="AI410" s="213"/>
      <c r="AJ410" s="213"/>
      <c r="AK410" s="213"/>
      <c r="AL410" s="213"/>
      <c r="AM410" s="213"/>
      <c r="AN410" s="213"/>
      <c r="AO410" s="213"/>
      <c r="AP410" s="213"/>
      <c r="AQ410" s="213"/>
    </row>
    <row r="411" spans="1:43" ht="15">
      <c r="A411" s="213"/>
      <c r="B411" s="165"/>
      <c r="C411" s="165"/>
      <c r="D411" s="158"/>
      <c r="E411" s="158"/>
      <c r="F411" s="158"/>
      <c r="G411" s="218"/>
      <c r="H411" s="218"/>
      <c r="I411" s="218"/>
      <c r="J411" s="218"/>
      <c r="K411" s="218"/>
      <c r="L411" s="218"/>
      <c r="M411" s="218"/>
      <c r="N411" s="218"/>
      <c r="O411" s="218"/>
      <c r="P411" s="218"/>
      <c r="Q411" s="218"/>
      <c r="R411" s="218"/>
      <c r="S411" s="218"/>
      <c r="T411" s="218"/>
      <c r="U411" s="218"/>
      <c r="V411" s="218"/>
      <c r="W411" s="218"/>
      <c r="X411" s="218"/>
      <c r="Y411" s="218"/>
      <c r="Z411" s="218"/>
      <c r="AA411" s="218"/>
      <c r="AB411" s="213"/>
      <c r="AC411" s="213"/>
      <c r="AD411" s="213"/>
      <c r="AE411" s="213"/>
      <c r="AF411" s="213"/>
      <c r="AG411" s="213"/>
      <c r="AH411" s="213"/>
      <c r="AI411" s="213"/>
      <c r="AJ411" s="213"/>
      <c r="AK411" s="213"/>
      <c r="AL411" s="213"/>
      <c r="AM411" s="213"/>
      <c r="AN411" s="213"/>
      <c r="AO411" s="213"/>
      <c r="AP411" s="213"/>
      <c r="AQ411" s="213"/>
    </row>
    <row r="412" spans="1:43" ht="15">
      <c r="A412" s="213"/>
      <c r="B412" s="165"/>
      <c r="C412" s="165"/>
      <c r="D412" s="158"/>
      <c r="E412" s="158"/>
      <c r="F412" s="158"/>
      <c r="G412" s="218"/>
      <c r="H412" s="218"/>
      <c r="I412" s="218"/>
      <c r="J412" s="218"/>
      <c r="K412" s="218"/>
      <c r="L412" s="218"/>
      <c r="M412" s="218"/>
      <c r="N412" s="218"/>
      <c r="O412" s="218"/>
      <c r="P412" s="218"/>
      <c r="Q412" s="218"/>
      <c r="R412" s="218"/>
      <c r="S412" s="218"/>
      <c r="T412" s="218"/>
      <c r="U412" s="218"/>
      <c r="V412" s="218"/>
      <c r="W412" s="218"/>
      <c r="X412" s="218"/>
      <c r="Y412" s="218"/>
      <c r="Z412" s="218"/>
      <c r="AA412" s="218"/>
      <c r="AB412" s="213"/>
      <c r="AC412" s="213"/>
      <c r="AD412" s="213"/>
      <c r="AE412" s="213"/>
      <c r="AF412" s="213"/>
      <c r="AG412" s="213"/>
      <c r="AH412" s="213"/>
      <c r="AI412" s="213"/>
      <c r="AJ412" s="213"/>
      <c r="AK412" s="213"/>
      <c r="AL412" s="213"/>
      <c r="AM412" s="213"/>
      <c r="AN412" s="213"/>
      <c r="AO412" s="213"/>
      <c r="AP412" s="213"/>
      <c r="AQ412" s="213"/>
    </row>
    <row r="413" spans="1:43" ht="15">
      <c r="A413" s="213"/>
      <c r="B413" s="165"/>
      <c r="C413" s="165"/>
      <c r="D413" s="158"/>
      <c r="E413" s="158"/>
      <c r="F413" s="158"/>
      <c r="G413" s="218"/>
      <c r="H413" s="218"/>
      <c r="I413" s="218"/>
      <c r="J413" s="218"/>
      <c r="K413" s="218"/>
      <c r="L413" s="218"/>
      <c r="M413" s="218"/>
      <c r="N413" s="218"/>
      <c r="O413" s="218"/>
      <c r="P413" s="218"/>
      <c r="Q413" s="218"/>
      <c r="R413" s="218"/>
      <c r="S413" s="218"/>
      <c r="T413" s="218"/>
      <c r="U413" s="218"/>
      <c r="V413" s="218"/>
      <c r="W413" s="218"/>
      <c r="X413" s="218"/>
      <c r="Y413" s="218"/>
      <c r="Z413" s="218"/>
      <c r="AA413" s="218"/>
      <c r="AB413" s="213"/>
      <c r="AC413" s="213"/>
      <c r="AD413" s="213"/>
      <c r="AE413" s="213"/>
      <c r="AF413" s="213"/>
      <c r="AG413" s="213"/>
      <c r="AH413" s="213"/>
      <c r="AI413" s="213"/>
      <c r="AJ413" s="213"/>
      <c r="AK413" s="213"/>
      <c r="AL413" s="213"/>
      <c r="AM413" s="213"/>
      <c r="AN413" s="213"/>
      <c r="AO413" s="213"/>
      <c r="AP413" s="213"/>
      <c r="AQ413" s="213"/>
    </row>
    <row r="414" spans="1:43" ht="15">
      <c r="A414" s="213"/>
      <c r="B414" s="165"/>
      <c r="C414" s="165"/>
      <c r="D414" s="158"/>
      <c r="E414" s="158"/>
      <c r="F414" s="15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3"/>
      <c r="AC414" s="213"/>
      <c r="AD414" s="213"/>
      <c r="AE414" s="213"/>
      <c r="AF414" s="213"/>
      <c r="AG414" s="213"/>
      <c r="AH414" s="213"/>
      <c r="AI414" s="213"/>
      <c r="AJ414" s="213"/>
      <c r="AK414" s="213"/>
      <c r="AL414" s="213"/>
      <c r="AM414" s="213"/>
      <c r="AN414" s="213"/>
      <c r="AO414" s="213"/>
      <c r="AP414" s="213"/>
      <c r="AQ414" s="213"/>
    </row>
    <row r="415" spans="1:43" ht="15">
      <c r="A415" s="213"/>
      <c r="B415" s="165"/>
      <c r="C415" s="165"/>
      <c r="D415" s="158"/>
      <c r="E415" s="158"/>
      <c r="F415" s="158"/>
      <c r="G415" s="218"/>
      <c r="H415" s="218"/>
      <c r="I415" s="218"/>
      <c r="J415" s="218"/>
      <c r="K415" s="218"/>
      <c r="L415" s="218"/>
      <c r="M415" s="218"/>
      <c r="N415" s="218"/>
      <c r="O415" s="218"/>
      <c r="P415" s="218"/>
      <c r="Q415" s="218"/>
      <c r="R415" s="218"/>
      <c r="S415" s="218"/>
      <c r="T415" s="218"/>
      <c r="U415" s="218"/>
      <c r="V415" s="218"/>
      <c r="W415" s="218"/>
      <c r="X415" s="218"/>
      <c r="Y415" s="218"/>
      <c r="Z415" s="218"/>
      <c r="AA415" s="218"/>
      <c r="AB415" s="213"/>
      <c r="AC415" s="213"/>
      <c r="AD415" s="213"/>
      <c r="AE415" s="213"/>
      <c r="AF415" s="213"/>
      <c r="AG415" s="213"/>
      <c r="AH415" s="213"/>
      <c r="AI415" s="213"/>
      <c r="AJ415" s="213"/>
      <c r="AK415" s="213"/>
      <c r="AL415" s="213"/>
      <c r="AM415" s="213"/>
      <c r="AN415" s="213"/>
      <c r="AO415" s="213"/>
      <c r="AP415" s="213"/>
      <c r="AQ415" s="213"/>
    </row>
    <row r="416" spans="1:43" ht="15">
      <c r="A416" s="213"/>
      <c r="B416" s="165"/>
      <c r="C416" s="165"/>
      <c r="D416" s="158"/>
      <c r="E416" s="158"/>
      <c r="F416" s="158"/>
      <c r="G416" s="218"/>
      <c r="H416" s="218"/>
      <c r="I416" s="218"/>
      <c r="J416" s="218"/>
      <c r="K416" s="218"/>
      <c r="L416" s="218"/>
      <c r="M416" s="218"/>
      <c r="N416" s="218"/>
      <c r="O416" s="218"/>
      <c r="P416" s="218"/>
      <c r="Q416" s="218"/>
      <c r="R416" s="218"/>
      <c r="S416" s="218"/>
      <c r="T416" s="218"/>
      <c r="U416" s="218"/>
      <c r="V416" s="218"/>
      <c r="W416" s="218"/>
      <c r="X416" s="218"/>
      <c r="Y416" s="218"/>
      <c r="Z416" s="218"/>
      <c r="AA416" s="218"/>
      <c r="AB416" s="213"/>
      <c r="AC416" s="213"/>
      <c r="AD416" s="213"/>
      <c r="AE416" s="213"/>
      <c r="AF416" s="213"/>
      <c r="AG416" s="213"/>
      <c r="AH416" s="213"/>
      <c r="AI416" s="213"/>
      <c r="AJ416" s="213"/>
      <c r="AK416" s="213"/>
      <c r="AL416" s="213"/>
      <c r="AM416" s="213"/>
      <c r="AN416" s="213"/>
      <c r="AO416" s="213"/>
      <c r="AP416" s="213"/>
      <c r="AQ416" s="213"/>
    </row>
    <row r="417" spans="1:43" ht="15">
      <c r="A417" s="213"/>
      <c r="B417" s="165"/>
      <c r="C417" s="165"/>
      <c r="D417" s="158"/>
      <c r="E417" s="158"/>
      <c r="F417" s="158"/>
      <c r="G417" s="218"/>
      <c r="H417" s="218"/>
      <c r="I417" s="218"/>
      <c r="J417" s="218"/>
      <c r="K417" s="218"/>
      <c r="L417" s="218"/>
      <c r="M417" s="218"/>
      <c r="N417" s="218"/>
      <c r="O417" s="218"/>
      <c r="P417" s="218"/>
      <c r="Q417" s="218"/>
      <c r="R417" s="218"/>
      <c r="S417" s="218"/>
      <c r="T417" s="218"/>
      <c r="U417" s="218"/>
      <c r="V417" s="218"/>
      <c r="W417" s="218"/>
      <c r="X417" s="218"/>
      <c r="Y417" s="218"/>
      <c r="Z417" s="218"/>
      <c r="AA417" s="218"/>
      <c r="AB417" s="213"/>
      <c r="AC417" s="213"/>
      <c r="AD417" s="213"/>
      <c r="AE417" s="213"/>
      <c r="AF417" s="213"/>
      <c r="AG417" s="213"/>
      <c r="AH417" s="213"/>
      <c r="AI417" s="213"/>
      <c r="AJ417" s="213"/>
      <c r="AK417" s="213"/>
      <c r="AL417" s="213"/>
      <c r="AM417" s="213"/>
      <c r="AN417" s="213"/>
      <c r="AO417" s="213"/>
      <c r="AP417" s="213"/>
      <c r="AQ417" s="213"/>
    </row>
    <row r="418" spans="1:43" ht="15">
      <c r="A418" s="213"/>
      <c r="B418" s="165"/>
      <c r="C418" s="165"/>
      <c r="D418" s="158"/>
      <c r="E418" s="158"/>
      <c r="F418" s="158"/>
      <c r="G418" s="218"/>
      <c r="H418" s="218"/>
      <c r="I418" s="218"/>
      <c r="J418" s="218"/>
      <c r="K418" s="218"/>
      <c r="L418" s="218"/>
      <c r="M418" s="218"/>
      <c r="N418" s="218"/>
      <c r="O418" s="218"/>
      <c r="P418" s="218"/>
      <c r="Q418" s="218"/>
      <c r="R418" s="218"/>
      <c r="S418" s="218"/>
      <c r="T418" s="218"/>
      <c r="U418" s="218"/>
      <c r="V418" s="218"/>
      <c r="W418" s="218"/>
      <c r="X418" s="218"/>
      <c r="Y418" s="218"/>
      <c r="Z418" s="218"/>
      <c r="AA418" s="218"/>
      <c r="AB418" s="213"/>
      <c r="AC418" s="213"/>
      <c r="AD418" s="213"/>
      <c r="AE418" s="213"/>
      <c r="AF418" s="213"/>
      <c r="AG418" s="213"/>
      <c r="AH418" s="213"/>
      <c r="AI418" s="213"/>
      <c r="AJ418" s="213"/>
      <c r="AK418" s="213"/>
      <c r="AL418" s="213"/>
      <c r="AM418" s="213"/>
      <c r="AN418" s="213"/>
      <c r="AO418" s="213"/>
      <c r="AP418" s="213"/>
      <c r="AQ418" s="213"/>
    </row>
    <row r="419" spans="1:43" ht="15">
      <c r="A419" s="213"/>
      <c r="B419" s="165"/>
      <c r="C419" s="165"/>
      <c r="D419" s="158"/>
      <c r="E419" s="158"/>
      <c r="F419" s="158"/>
      <c r="G419" s="218"/>
      <c r="H419" s="218"/>
      <c r="I419" s="218"/>
      <c r="J419" s="218"/>
      <c r="K419" s="218"/>
      <c r="L419" s="218"/>
      <c r="M419" s="218"/>
      <c r="N419" s="218"/>
      <c r="O419" s="218"/>
      <c r="P419" s="218"/>
      <c r="Q419" s="218"/>
      <c r="R419" s="218"/>
      <c r="S419" s="218"/>
      <c r="T419" s="218"/>
      <c r="U419" s="218"/>
      <c r="V419" s="218"/>
      <c r="W419" s="218"/>
      <c r="X419" s="218"/>
      <c r="Y419" s="218"/>
      <c r="Z419" s="218"/>
      <c r="AA419" s="218"/>
      <c r="AB419" s="213"/>
      <c r="AC419" s="213"/>
      <c r="AD419" s="213"/>
      <c r="AE419" s="213"/>
      <c r="AF419" s="213"/>
      <c r="AG419" s="213"/>
      <c r="AH419" s="213"/>
      <c r="AI419" s="213"/>
      <c r="AJ419" s="213"/>
      <c r="AK419" s="213"/>
      <c r="AL419" s="213"/>
      <c r="AM419" s="213"/>
      <c r="AN419" s="213"/>
      <c r="AO419" s="213"/>
      <c r="AP419" s="213"/>
      <c r="AQ419" s="213"/>
    </row>
    <row r="420" spans="1:43" ht="15">
      <c r="A420" s="213"/>
      <c r="B420" s="165"/>
      <c r="C420" s="165"/>
      <c r="D420" s="158"/>
      <c r="E420" s="158"/>
      <c r="F420" s="158"/>
      <c r="G420" s="218"/>
      <c r="H420" s="218"/>
      <c r="I420" s="218"/>
      <c r="J420" s="218"/>
      <c r="K420" s="218"/>
      <c r="L420" s="218"/>
      <c r="M420" s="218"/>
      <c r="N420" s="218"/>
      <c r="O420" s="218"/>
      <c r="P420" s="218"/>
      <c r="Q420" s="218"/>
      <c r="R420" s="218"/>
      <c r="S420" s="218"/>
      <c r="T420" s="218"/>
      <c r="U420" s="218"/>
      <c r="V420" s="218"/>
      <c r="W420" s="218"/>
      <c r="X420" s="218"/>
      <c r="Y420" s="218"/>
      <c r="Z420" s="218"/>
      <c r="AA420" s="218"/>
      <c r="AB420" s="213"/>
      <c r="AC420" s="213"/>
      <c r="AD420" s="213"/>
      <c r="AE420" s="213"/>
      <c r="AF420" s="213"/>
      <c r="AG420" s="213"/>
      <c r="AH420" s="213"/>
      <c r="AI420" s="213"/>
      <c r="AJ420" s="213"/>
      <c r="AK420" s="213"/>
      <c r="AL420" s="213"/>
      <c r="AM420" s="213"/>
      <c r="AN420" s="213"/>
      <c r="AO420" s="213"/>
      <c r="AP420" s="213"/>
      <c r="AQ420" s="213"/>
    </row>
    <row r="421" spans="1:43" ht="15">
      <c r="A421" s="213"/>
      <c r="B421" s="165"/>
      <c r="C421" s="165"/>
      <c r="D421" s="158"/>
      <c r="E421" s="158"/>
      <c r="F421" s="158"/>
      <c r="G421" s="218"/>
      <c r="H421" s="218"/>
      <c r="I421" s="218"/>
      <c r="J421" s="218"/>
      <c r="K421" s="218"/>
      <c r="L421" s="218"/>
      <c r="M421" s="218"/>
      <c r="N421" s="218"/>
      <c r="O421" s="218"/>
      <c r="P421" s="218"/>
      <c r="Q421" s="218"/>
      <c r="R421" s="218"/>
      <c r="S421" s="218"/>
      <c r="T421" s="218"/>
      <c r="U421" s="218"/>
      <c r="V421" s="218"/>
      <c r="W421" s="218"/>
      <c r="X421" s="218"/>
      <c r="Y421" s="218"/>
      <c r="Z421" s="218"/>
      <c r="AA421" s="218"/>
      <c r="AB421" s="213"/>
      <c r="AC421" s="213"/>
      <c r="AD421" s="213"/>
      <c r="AE421" s="213"/>
      <c r="AF421" s="213"/>
      <c r="AG421" s="213"/>
      <c r="AH421" s="213"/>
      <c r="AI421" s="213"/>
      <c r="AJ421" s="213"/>
      <c r="AK421" s="213"/>
      <c r="AL421" s="213"/>
      <c r="AM421" s="213"/>
      <c r="AN421" s="213"/>
      <c r="AO421" s="213"/>
      <c r="AP421" s="213"/>
      <c r="AQ421" s="213"/>
    </row>
    <row r="422" spans="1:43" ht="15">
      <c r="A422" s="213"/>
      <c r="B422" s="165"/>
      <c r="C422" s="165"/>
      <c r="D422" s="158"/>
      <c r="E422" s="158"/>
      <c r="F422" s="15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3"/>
      <c r="AC422" s="213"/>
      <c r="AD422" s="213"/>
      <c r="AE422" s="213"/>
      <c r="AF422" s="213"/>
      <c r="AG422" s="213"/>
      <c r="AH422" s="213"/>
      <c r="AI422" s="213"/>
      <c r="AJ422" s="213"/>
      <c r="AK422" s="213"/>
      <c r="AL422" s="213"/>
      <c r="AM422" s="213"/>
      <c r="AN422" s="213"/>
      <c r="AO422" s="213"/>
      <c r="AP422" s="213"/>
      <c r="AQ422" s="213"/>
    </row>
    <row r="423" spans="1:43" ht="15">
      <c r="A423" s="213"/>
      <c r="B423" s="165"/>
      <c r="C423" s="165"/>
      <c r="D423" s="158"/>
      <c r="E423" s="158"/>
      <c r="F423" s="15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3"/>
      <c r="AC423" s="213"/>
      <c r="AD423" s="213"/>
      <c r="AE423" s="213"/>
      <c r="AF423" s="213"/>
      <c r="AG423" s="213"/>
      <c r="AH423" s="213"/>
      <c r="AI423" s="213"/>
      <c r="AJ423" s="213"/>
      <c r="AK423" s="213"/>
      <c r="AL423" s="213"/>
      <c r="AM423" s="213"/>
      <c r="AN423" s="213"/>
      <c r="AO423" s="213"/>
      <c r="AP423" s="213"/>
      <c r="AQ423" s="213"/>
    </row>
    <row r="424" spans="1:43" ht="15">
      <c r="A424" s="213"/>
      <c r="B424" s="165"/>
      <c r="C424" s="165"/>
      <c r="D424" s="158"/>
      <c r="E424" s="158"/>
      <c r="F424" s="15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3"/>
      <c r="AC424" s="213"/>
      <c r="AD424" s="213"/>
      <c r="AE424" s="213"/>
      <c r="AF424" s="213"/>
      <c r="AG424" s="213"/>
      <c r="AH424" s="213"/>
      <c r="AI424" s="213"/>
      <c r="AJ424" s="213"/>
      <c r="AK424" s="213"/>
      <c r="AL424" s="213"/>
      <c r="AM424" s="213"/>
      <c r="AN424" s="213"/>
      <c r="AO424" s="213"/>
      <c r="AP424" s="213"/>
      <c r="AQ424" s="213"/>
    </row>
    <row r="425" spans="1:43" ht="15">
      <c r="A425" s="213"/>
      <c r="B425" s="165"/>
      <c r="C425" s="165"/>
      <c r="D425" s="158"/>
      <c r="E425" s="158"/>
      <c r="F425" s="15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3"/>
      <c r="AC425" s="213"/>
      <c r="AD425" s="213"/>
      <c r="AE425" s="213"/>
      <c r="AF425" s="213"/>
      <c r="AG425" s="213"/>
      <c r="AH425" s="213"/>
      <c r="AI425" s="213"/>
      <c r="AJ425" s="213"/>
      <c r="AK425" s="213"/>
      <c r="AL425" s="213"/>
      <c r="AM425" s="213"/>
      <c r="AN425" s="213"/>
      <c r="AO425" s="213"/>
      <c r="AP425" s="213"/>
      <c r="AQ425" s="213"/>
    </row>
    <row r="426" spans="1:43" ht="15">
      <c r="A426" s="213"/>
      <c r="B426" s="165"/>
      <c r="C426" s="165"/>
      <c r="D426" s="158"/>
      <c r="E426" s="158"/>
      <c r="F426" s="158"/>
      <c r="G426" s="218"/>
      <c r="H426" s="218"/>
      <c r="I426" s="218"/>
      <c r="J426" s="218"/>
      <c r="K426" s="218"/>
      <c r="L426" s="218"/>
      <c r="M426" s="218"/>
      <c r="N426" s="218"/>
      <c r="O426" s="218"/>
      <c r="P426" s="218"/>
      <c r="Q426" s="218"/>
      <c r="R426" s="218"/>
      <c r="S426" s="218"/>
      <c r="T426" s="218"/>
      <c r="U426" s="218"/>
      <c r="V426" s="218"/>
      <c r="W426" s="218"/>
      <c r="X426" s="218"/>
      <c r="Y426" s="218"/>
      <c r="Z426" s="218"/>
      <c r="AA426" s="218"/>
      <c r="AB426" s="213"/>
      <c r="AC426" s="213"/>
      <c r="AD426" s="213"/>
      <c r="AE426" s="213"/>
      <c r="AF426" s="213"/>
      <c r="AG426" s="213"/>
      <c r="AH426" s="213"/>
      <c r="AI426" s="213"/>
      <c r="AJ426" s="213"/>
      <c r="AK426" s="213"/>
      <c r="AL426" s="213"/>
      <c r="AM426" s="213"/>
      <c r="AN426" s="213"/>
      <c r="AO426" s="213"/>
      <c r="AP426" s="213"/>
      <c r="AQ426" s="213"/>
    </row>
    <row r="427" spans="1:43" ht="15">
      <c r="A427" s="213"/>
      <c r="B427" s="165"/>
      <c r="C427" s="165"/>
      <c r="D427" s="158"/>
      <c r="E427" s="158"/>
      <c r="F427" s="158"/>
      <c r="G427" s="218"/>
      <c r="H427" s="218"/>
      <c r="I427" s="218"/>
      <c r="J427" s="218"/>
      <c r="K427" s="218"/>
      <c r="L427" s="218"/>
      <c r="M427" s="218"/>
      <c r="N427" s="218"/>
      <c r="O427" s="218"/>
      <c r="P427" s="218"/>
      <c r="Q427" s="218"/>
      <c r="R427" s="218"/>
      <c r="S427" s="218"/>
      <c r="T427" s="218"/>
      <c r="U427" s="218"/>
      <c r="V427" s="218"/>
      <c r="W427" s="218"/>
      <c r="X427" s="218"/>
      <c r="Y427" s="218"/>
      <c r="Z427" s="218"/>
      <c r="AA427" s="218"/>
      <c r="AB427" s="213"/>
      <c r="AC427" s="213"/>
      <c r="AD427" s="213"/>
      <c r="AE427" s="213"/>
      <c r="AF427" s="213"/>
      <c r="AG427" s="213"/>
      <c r="AH427" s="213"/>
      <c r="AI427" s="213"/>
      <c r="AJ427" s="213"/>
      <c r="AK427" s="213"/>
      <c r="AL427" s="213"/>
      <c r="AM427" s="213"/>
      <c r="AN427" s="213"/>
      <c r="AO427" s="213"/>
      <c r="AP427" s="213"/>
      <c r="AQ427" s="213"/>
    </row>
    <row r="428" spans="1:43" ht="15">
      <c r="A428" s="213"/>
      <c r="B428" s="165"/>
      <c r="C428" s="165"/>
      <c r="D428" s="158"/>
      <c r="E428" s="158"/>
      <c r="F428" s="158"/>
      <c r="G428" s="218"/>
      <c r="H428" s="218"/>
      <c r="I428" s="218"/>
      <c r="J428" s="218"/>
      <c r="K428" s="218"/>
      <c r="L428" s="218"/>
      <c r="M428" s="218"/>
      <c r="N428" s="218"/>
      <c r="O428" s="218"/>
      <c r="P428" s="218"/>
      <c r="Q428" s="218"/>
      <c r="R428" s="218"/>
      <c r="S428" s="218"/>
      <c r="T428" s="218"/>
      <c r="U428" s="218"/>
      <c r="V428" s="218"/>
      <c r="W428" s="218"/>
      <c r="X428" s="218"/>
      <c r="Y428" s="218"/>
      <c r="Z428" s="218"/>
      <c r="AA428" s="218"/>
      <c r="AB428" s="213"/>
      <c r="AC428" s="213"/>
      <c r="AD428" s="213"/>
      <c r="AE428" s="213"/>
      <c r="AF428" s="213"/>
      <c r="AG428" s="213"/>
      <c r="AH428" s="213"/>
      <c r="AI428" s="213"/>
      <c r="AJ428" s="213"/>
      <c r="AK428" s="213"/>
      <c r="AL428" s="213"/>
      <c r="AM428" s="213"/>
      <c r="AN428" s="213"/>
      <c r="AO428" s="213"/>
      <c r="AP428" s="213"/>
      <c r="AQ428" s="213"/>
    </row>
    <row r="429" spans="1:43" ht="15">
      <c r="A429" s="213"/>
      <c r="B429" s="165"/>
      <c r="C429" s="165"/>
      <c r="D429" s="158"/>
      <c r="E429" s="158"/>
      <c r="F429" s="158"/>
      <c r="G429" s="218"/>
      <c r="H429" s="218"/>
      <c r="I429" s="218"/>
      <c r="J429" s="218"/>
      <c r="K429" s="218"/>
      <c r="L429" s="218"/>
      <c r="M429" s="218"/>
      <c r="N429" s="218"/>
      <c r="O429" s="218"/>
      <c r="P429" s="218"/>
      <c r="Q429" s="218"/>
      <c r="R429" s="218"/>
      <c r="S429" s="218"/>
      <c r="T429" s="218"/>
      <c r="U429" s="218"/>
      <c r="V429" s="218"/>
      <c r="W429" s="218"/>
      <c r="X429" s="218"/>
      <c r="Y429" s="218"/>
      <c r="Z429" s="218"/>
      <c r="AA429" s="218"/>
      <c r="AB429" s="213"/>
      <c r="AC429" s="213"/>
      <c r="AD429" s="213"/>
      <c r="AE429" s="213"/>
      <c r="AF429" s="213"/>
      <c r="AG429" s="213"/>
      <c r="AH429" s="213"/>
      <c r="AI429" s="213"/>
      <c r="AJ429" s="213"/>
      <c r="AK429" s="213"/>
      <c r="AL429" s="213"/>
      <c r="AM429" s="213"/>
      <c r="AN429" s="213"/>
      <c r="AO429" s="213"/>
      <c r="AP429" s="213"/>
      <c r="AQ429" s="213"/>
    </row>
    <row r="430" spans="1:43" ht="15">
      <c r="A430" s="213"/>
      <c r="B430" s="165"/>
      <c r="C430" s="165"/>
      <c r="D430" s="158"/>
      <c r="E430" s="158"/>
      <c r="F430" s="158"/>
      <c r="G430" s="218"/>
      <c r="H430" s="218"/>
      <c r="I430" s="218"/>
      <c r="J430" s="218"/>
      <c r="K430" s="218"/>
      <c r="L430" s="218"/>
      <c r="M430" s="218"/>
      <c r="N430" s="218"/>
      <c r="O430" s="218"/>
      <c r="P430" s="218"/>
      <c r="Q430" s="218"/>
      <c r="R430" s="218"/>
      <c r="S430" s="218"/>
      <c r="T430" s="218"/>
      <c r="U430" s="218"/>
      <c r="V430" s="218"/>
      <c r="W430" s="218"/>
      <c r="X430" s="218"/>
      <c r="Y430" s="218"/>
      <c r="Z430" s="218"/>
      <c r="AA430" s="218"/>
      <c r="AB430" s="213"/>
      <c r="AC430" s="213"/>
      <c r="AD430" s="213"/>
      <c r="AE430" s="213"/>
      <c r="AF430" s="213"/>
      <c r="AG430" s="213"/>
      <c r="AH430" s="213"/>
      <c r="AI430" s="213"/>
      <c r="AJ430" s="213"/>
      <c r="AK430" s="213"/>
      <c r="AL430" s="213"/>
      <c r="AM430" s="213"/>
      <c r="AN430" s="213"/>
      <c r="AO430" s="213"/>
      <c r="AP430" s="213"/>
      <c r="AQ430" s="213"/>
    </row>
    <row r="431" spans="1:43" ht="15">
      <c r="A431" s="213"/>
      <c r="B431" s="165"/>
      <c r="C431" s="165"/>
      <c r="D431" s="158"/>
      <c r="E431" s="158"/>
      <c r="F431" s="158"/>
      <c r="G431" s="218"/>
      <c r="H431" s="218"/>
      <c r="I431" s="218"/>
      <c r="J431" s="218"/>
      <c r="K431" s="218"/>
      <c r="L431" s="218"/>
      <c r="M431" s="218"/>
      <c r="N431" s="218"/>
      <c r="O431" s="218"/>
      <c r="P431" s="218"/>
      <c r="Q431" s="218"/>
      <c r="R431" s="218"/>
      <c r="S431" s="218"/>
      <c r="T431" s="218"/>
      <c r="U431" s="218"/>
      <c r="V431" s="218"/>
      <c r="W431" s="218"/>
      <c r="X431" s="218"/>
      <c r="Y431" s="218"/>
      <c r="Z431" s="218"/>
      <c r="AA431" s="218"/>
      <c r="AB431" s="213"/>
      <c r="AC431" s="213"/>
      <c r="AD431" s="213"/>
      <c r="AE431" s="213"/>
      <c r="AF431" s="213"/>
      <c r="AG431" s="213"/>
      <c r="AH431" s="213"/>
      <c r="AI431" s="213"/>
      <c r="AJ431" s="213"/>
      <c r="AK431" s="213"/>
      <c r="AL431" s="213"/>
      <c r="AM431" s="213"/>
      <c r="AN431" s="213"/>
      <c r="AO431" s="213"/>
      <c r="AP431" s="213"/>
      <c r="AQ431" s="213"/>
    </row>
    <row r="432" spans="1:43" ht="15">
      <c r="A432" s="213"/>
      <c r="B432" s="165"/>
      <c r="C432" s="165"/>
      <c r="D432" s="158"/>
      <c r="E432" s="158"/>
      <c r="F432" s="15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3"/>
      <c r="AC432" s="213"/>
      <c r="AD432" s="213"/>
      <c r="AE432" s="213"/>
      <c r="AF432" s="213"/>
      <c r="AG432" s="213"/>
      <c r="AH432" s="213"/>
      <c r="AI432" s="213"/>
      <c r="AJ432" s="213"/>
      <c r="AK432" s="213"/>
      <c r="AL432" s="213"/>
      <c r="AM432" s="213"/>
      <c r="AN432" s="213"/>
      <c r="AO432" s="213"/>
      <c r="AP432" s="213"/>
      <c r="AQ432" s="213"/>
    </row>
    <row r="433" spans="1:43" ht="15">
      <c r="A433" s="213"/>
      <c r="B433" s="165"/>
      <c r="C433" s="165"/>
      <c r="D433" s="158"/>
      <c r="E433" s="158"/>
      <c r="F433" s="15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3"/>
      <c r="AC433" s="213"/>
      <c r="AD433" s="213"/>
      <c r="AE433" s="213"/>
      <c r="AF433" s="213"/>
      <c r="AG433" s="213"/>
      <c r="AH433" s="213"/>
      <c r="AI433" s="213"/>
      <c r="AJ433" s="213"/>
      <c r="AK433" s="213"/>
      <c r="AL433" s="213"/>
      <c r="AM433" s="213"/>
      <c r="AN433" s="213"/>
      <c r="AO433" s="213"/>
      <c r="AP433" s="213"/>
      <c r="AQ433" s="213"/>
    </row>
    <row r="434" spans="1:43" ht="15">
      <c r="A434" s="213"/>
      <c r="B434" s="165"/>
      <c r="C434" s="165"/>
      <c r="D434" s="158"/>
      <c r="E434" s="158"/>
      <c r="F434" s="15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3"/>
      <c r="AC434" s="213"/>
      <c r="AD434" s="213"/>
      <c r="AE434" s="213"/>
      <c r="AF434" s="213"/>
      <c r="AG434" s="213"/>
      <c r="AH434" s="213"/>
      <c r="AI434" s="213"/>
      <c r="AJ434" s="213"/>
      <c r="AK434" s="213"/>
      <c r="AL434" s="213"/>
      <c r="AM434" s="213"/>
      <c r="AN434" s="213"/>
      <c r="AO434" s="213"/>
      <c r="AP434" s="213"/>
      <c r="AQ434" s="213"/>
    </row>
    <row r="435" spans="1:43" ht="15">
      <c r="A435" s="213"/>
      <c r="B435" s="165"/>
      <c r="C435" s="165"/>
      <c r="D435" s="158"/>
      <c r="E435" s="158"/>
      <c r="F435" s="158"/>
      <c r="G435" s="218"/>
      <c r="H435" s="218"/>
      <c r="I435" s="218"/>
      <c r="J435" s="218"/>
      <c r="K435" s="218"/>
      <c r="L435" s="218"/>
      <c r="M435" s="218"/>
      <c r="N435" s="218"/>
      <c r="O435" s="218"/>
      <c r="P435" s="218"/>
      <c r="Q435" s="218"/>
      <c r="R435" s="218"/>
      <c r="S435" s="218"/>
      <c r="T435" s="218"/>
      <c r="U435" s="218"/>
      <c r="V435" s="218"/>
      <c r="W435" s="218"/>
      <c r="X435" s="218"/>
      <c r="Y435" s="218"/>
      <c r="Z435" s="218"/>
      <c r="AA435" s="218"/>
      <c r="AB435" s="213"/>
      <c r="AC435" s="213"/>
      <c r="AD435" s="213"/>
      <c r="AE435" s="213"/>
      <c r="AF435" s="213"/>
      <c r="AG435" s="213"/>
      <c r="AH435" s="213"/>
      <c r="AI435" s="213"/>
      <c r="AJ435" s="213"/>
      <c r="AK435" s="213"/>
      <c r="AL435" s="213"/>
      <c r="AM435" s="213"/>
      <c r="AN435" s="213"/>
      <c r="AO435" s="213"/>
      <c r="AP435" s="213"/>
      <c r="AQ435" s="213"/>
    </row>
    <row r="436" spans="1:43" ht="15">
      <c r="A436" s="213"/>
      <c r="B436" s="165"/>
      <c r="C436" s="165"/>
      <c r="D436" s="158"/>
      <c r="E436" s="158"/>
      <c r="F436" s="15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3"/>
      <c r="AC436" s="213"/>
      <c r="AD436" s="213"/>
      <c r="AE436" s="213"/>
      <c r="AF436" s="213"/>
      <c r="AG436" s="213"/>
      <c r="AH436" s="213"/>
      <c r="AI436" s="213"/>
      <c r="AJ436" s="213"/>
      <c r="AK436" s="213"/>
      <c r="AL436" s="213"/>
      <c r="AM436" s="213"/>
      <c r="AN436" s="213"/>
      <c r="AO436" s="213"/>
      <c r="AP436" s="213"/>
      <c r="AQ436" s="213"/>
    </row>
    <row r="437" spans="1:43" ht="15">
      <c r="A437" s="213"/>
      <c r="B437" s="165"/>
      <c r="C437" s="165"/>
      <c r="D437" s="158"/>
      <c r="E437" s="158"/>
      <c r="F437" s="158"/>
      <c r="G437" s="218"/>
      <c r="H437" s="218"/>
      <c r="I437" s="218"/>
      <c r="J437" s="218"/>
      <c r="K437" s="218"/>
      <c r="L437" s="218"/>
      <c r="M437" s="218"/>
      <c r="N437" s="218"/>
      <c r="O437" s="218"/>
      <c r="P437" s="218"/>
      <c r="Q437" s="218"/>
      <c r="R437" s="218"/>
      <c r="S437" s="218"/>
      <c r="T437" s="218"/>
      <c r="U437" s="218"/>
      <c r="V437" s="218"/>
      <c r="W437" s="218"/>
      <c r="X437" s="218"/>
      <c r="Y437" s="218"/>
      <c r="Z437" s="218"/>
      <c r="AA437" s="218"/>
      <c r="AB437" s="213"/>
      <c r="AC437" s="213"/>
      <c r="AD437" s="213"/>
      <c r="AE437" s="213"/>
      <c r="AF437" s="213"/>
      <c r="AG437" s="213"/>
      <c r="AH437" s="213"/>
      <c r="AI437" s="213"/>
      <c r="AJ437" s="213"/>
      <c r="AK437" s="213"/>
      <c r="AL437" s="213"/>
      <c r="AM437" s="213"/>
      <c r="AN437" s="213"/>
      <c r="AO437" s="213"/>
      <c r="AP437" s="213"/>
      <c r="AQ437" s="213"/>
    </row>
    <row r="438" spans="1:43" ht="15">
      <c r="A438" s="213"/>
      <c r="B438" s="165"/>
      <c r="C438" s="165"/>
      <c r="D438" s="158"/>
      <c r="E438" s="158"/>
      <c r="F438" s="15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3"/>
      <c r="AC438" s="213"/>
      <c r="AD438" s="213"/>
      <c r="AE438" s="213"/>
      <c r="AF438" s="213"/>
      <c r="AG438" s="213"/>
      <c r="AH438" s="213"/>
      <c r="AI438" s="213"/>
      <c r="AJ438" s="213"/>
      <c r="AK438" s="213"/>
      <c r="AL438" s="213"/>
      <c r="AM438" s="213"/>
      <c r="AN438" s="213"/>
      <c r="AO438" s="213"/>
      <c r="AP438" s="213"/>
      <c r="AQ438" s="213"/>
    </row>
    <row r="439" spans="1:43" ht="15">
      <c r="A439" s="213"/>
      <c r="B439" s="165"/>
      <c r="C439" s="165"/>
      <c r="D439" s="158"/>
      <c r="E439" s="158"/>
      <c r="F439" s="158"/>
      <c r="G439" s="218"/>
      <c r="H439" s="218"/>
      <c r="I439" s="218"/>
      <c r="J439" s="218"/>
      <c r="K439" s="218"/>
      <c r="L439" s="218"/>
      <c r="M439" s="218"/>
      <c r="N439" s="218"/>
      <c r="O439" s="218"/>
      <c r="P439" s="218"/>
      <c r="Q439" s="218"/>
      <c r="R439" s="218"/>
      <c r="S439" s="218"/>
      <c r="T439" s="218"/>
      <c r="U439" s="218"/>
      <c r="V439" s="218"/>
      <c r="W439" s="218"/>
      <c r="X439" s="218"/>
      <c r="Y439" s="218"/>
      <c r="Z439" s="218"/>
      <c r="AA439" s="218"/>
      <c r="AB439" s="213"/>
      <c r="AC439" s="213"/>
      <c r="AD439" s="213"/>
      <c r="AE439" s="213"/>
      <c r="AF439" s="213"/>
      <c r="AG439" s="213"/>
      <c r="AH439" s="213"/>
      <c r="AI439" s="213"/>
      <c r="AJ439" s="213"/>
      <c r="AK439" s="213"/>
      <c r="AL439" s="213"/>
      <c r="AM439" s="213"/>
      <c r="AN439" s="213"/>
      <c r="AO439" s="213"/>
      <c r="AP439" s="213"/>
      <c r="AQ439" s="213"/>
    </row>
    <row r="440" spans="1:43" ht="15">
      <c r="A440" s="213"/>
      <c r="B440" s="165"/>
      <c r="C440" s="165"/>
      <c r="D440" s="158"/>
      <c r="E440" s="158"/>
      <c r="F440" s="15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3"/>
      <c r="AC440" s="213"/>
      <c r="AD440" s="213"/>
      <c r="AE440" s="213"/>
      <c r="AF440" s="213"/>
      <c r="AG440" s="213"/>
      <c r="AH440" s="213"/>
      <c r="AI440" s="213"/>
      <c r="AJ440" s="213"/>
      <c r="AK440" s="213"/>
      <c r="AL440" s="213"/>
      <c r="AM440" s="213"/>
      <c r="AN440" s="213"/>
      <c r="AO440" s="213"/>
      <c r="AP440" s="213"/>
      <c r="AQ440" s="213"/>
    </row>
    <row r="441" spans="1:43" ht="15">
      <c r="A441" s="213"/>
      <c r="B441" s="165"/>
      <c r="C441" s="165"/>
      <c r="D441" s="158"/>
      <c r="E441" s="158"/>
      <c r="F441" s="158"/>
      <c r="G441" s="218"/>
      <c r="H441" s="218"/>
      <c r="I441" s="218"/>
      <c r="J441" s="218"/>
      <c r="K441" s="218"/>
      <c r="L441" s="218"/>
      <c r="M441" s="218"/>
      <c r="N441" s="218"/>
      <c r="O441" s="218"/>
      <c r="P441" s="218"/>
      <c r="Q441" s="218"/>
      <c r="R441" s="218"/>
      <c r="S441" s="218"/>
      <c r="T441" s="218"/>
      <c r="U441" s="218"/>
      <c r="V441" s="218"/>
      <c r="W441" s="218"/>
      <c r="X441" s="218"/>
      <c r="Y441" s="218"/>
      <c r="Z441" s="218"/>
      <c r="AA441" s="218"/>
      <c r="AB441" s="213"/>
      <c r="AC441" s="213"/>
      <c r="AD441" s="213"/>
      <c r="AE441" s="213"/>
      <c r="AF441" s="213"/>
      <c r="AG441" s="213"/>
      <c r="AH441" s="213"/>
      <c r="AI441" s="213"/>
      <c r="AJ441" s="213"/>
      <c r="AK441" s="213"/>
      <c r="AL441" s="213"/>
      <c r="AM441" s="213"/>
      <c r="AN441" s="213"/>
      <c r="AO441" s="213"/>
      <c r="AP441" s="213"/>
      <c r="AQ441" s="213"/>
    </row>
    <row r="442" spans="1:43" ht="15">
      <c r="A442" s="213"/>
      <c r="B442" s="165"/>
      <c r="C442" s="165"/>
      <c r="D442" s="158"/>
      <c r="E442" s="158"/>
      <c r="F442" s="158"/>
      <c r="G442" s="218"/>
      <c r="H442" s="218"/>
      <c r="I442" s="218"/>
      <c r="J442" s="218"/>
      <c r="K442" s="218"/>
      <c r="L442" s="218"/>
      <c r="M442" s="218"/>
      <c r="N442" s="218"/>
      <c r="O442" s="218"/>
      <c r="P442" s="218"/>
      <c r="Q442" s="218"/>
      <c r="R442" s="218"/>
      <c r="S442" s="218"/>
      <c r="T442" s="218"/>
      <c r="U442" s="218"/>
      <c r="V442" s="218"/>
      <c r="W442" s="218"/>
      <c r="X442" s="218"/>
      <c r="Y442" s="218"/>
      <c r="Z442" s="218"/>
      <c r="AA442" s="218"/>
      <c r="AB442" s="213"/>
      <c r="AC442" s="213"/>
      <c r="AD442" s="213"/>
      <c r="AE442" s="213"/>
      <c r="AF442" s="213"/>
      <c r="AG442" s="213"/>
      <c r="AH442" s="213"/>
      <c r="AI442" s="213"/>
      <c r="AJ442" s="213"/>
      <c r="AK442" s="213"/>
      <c r="AL442" s="213"/>
      <c r="AM442" s="213"/>
      <c r="AN442" s="213"/>
      <c r="AO442" s="213"/>
      <c r="AP442" s="213"/>
      <c r="AQ442" s="213"/>
    </row>
    <row r="443" spans="1:43" ht="15">
      <c r="A443" s="213"/>
      <c r="B443" s="165"/>
      <c r="C443" s="165"/>
      <c r="D443" s="158"/>
      <c r="E443" s="158"/>
      <c r="F443" s="15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3"/>
      <c r="AC443" s="213"/>
      <c r="AD443" s="213"/>
      <c r="AE443" s="213"/>
      <c r="AF443" s="213"/>
      <c r="AG443" s="213"/>
      <c r="AH443" s="213"/>
      <c r="AI443" s="213"/>
      <c r="AJ443" s="213"/>
      <c r="AK443" s="213"/>
      <c r="AL443" s="213"/>
      <c r="AM443" s="213"/>
      <c r="AN443" s="213"/>
      <c r="AO443" s="213"/>
      <c r="AP443" s="213"/>
      <c r="AQ443" s="213"/>
    </row>
    <row r="444" spans="1:43" ht="15">
      <c r="A444" s="213"/>
      <c r="B444" s="165"/>
      <c r="C444" s="165"/>
      <c r="D444" s="158"/>
      <c r="E444" s="158"/>
      <c r="F444" s="15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3"/>
      <c r="AC444" s="213"/>
      <c r="AD444" s="213"/>
      <c r="AE444" s="213"/>
      <c r="AF444" s="213"/>
      <c r="AG444" s="213"/>
      <c r="AH444" s="213"/>
      <c r="AI444" s="213"/>
      <c r="AJ444" s="213"/>
      <c r="AK444" s="213"/>
      <c r="AL444" s="213"/>
      <c r="AM444" s="213"/>
      <c r="AN444" s="213"/>
      <c r="AO444" s="213"/>
      <c r="AP444" s="213"/>
      <c r="AQ444" s="213"/>
    </row>
    <row r="445" spans="1:43" ht="15">
      <c r="A445" s="213"/>
      <c r="B445" s="165"/>
      <c r="C445" s="165"/>
      <c r="D445" s="158"/>
      <c r="E445" s="158"/>
      <c r="F445" s="15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3"/>
      <c r="AC445" s="213"/>
      <c r="AD445" s="213"/>
      <c r="AE445" s="213"/>
      <c r="AF445" s="213"/>
      <c r="AG445" s="213"/>
      <c r="AH445" s="213"/>
      <c r="AI445" s="213"/>
      <c r="AJ445" s="213"/>
      <c r="AK445" s="213"/>
      <c r="AL445" s="213"/>
      <c r="AM445" s="213"/>
      <c r="AN445" s="213"/>
      <c r="AO445" s="213"/>
      <c r="AP445" s="213"/>
      <c r="AQ445" s="213"/>
    </row>
    <row r="446" spans="1:43" ht="15">
      <c r="A446" s="213"/>
      <c r="B446" s="165"/>
      <c r="C446" s="165"/>
      <c r="D446" s="158"/>
      <c r="E446" s="158"/>
      <c r="F446" s="158"/>
      <c r="G446" s="218"/>
      <c r="H446" s="218"/>
      <c r="I446" s="218"/>
      <c r="J446" s="218"/>
      <c r="K446" s="218"/>
      <c r="L446" s="218"/>
      <c r="M446" s="218"/>
      <c r="N446" s="218"/>
      <c r="O446" s="218"/>
      <c r="P446" s="218"/>
      <c r="Q446" s="218"/>
      <c r="R446" s="218"/>
      <c r="S446" s="218"/>
      <c r="T446" s="218"/>
      <c r="U446" s="218"/>
      <c r="V446" s="218"/>
      <c r="W446" s="218"/>
      <c r="X446" s="218"/>
      <c r="Y446" s="218"/>
      <c r="Z446" s="218"/>
      <c r="AA446" s="218"/>
      <c r="AB446" s="213"/>
      <c r="AC446" s="213"/>
      <c r="AD446" s="213"/>
      <c r="AE446" s="213"/>
      <c r="AF446" s="213"/>
      <c r="AG446" s="213"/>
      <c r="AH446" s="213"/>
      <c r="AI446" s="213"/>
      <c r="AJ446" s="213"/>
      <c r="AK446" s="213"/>
      <c r="AL446" s="213"/>
      <c r="AM446" s="213"/>
      <c r="AN446" s="213"/>
      <c r="AO446" s="213"/>
      <c r="AP446" s="213"/>
      <c r="AQ446" s="213"/>
    </row>
    <row r="447" spans="1:43" ht="15">
      <c r="A447" s="213"/>
      <c r="B447" s="165"/>
      <c r="C447" s="165"/>
      <c r="D447" s="158"/>
      <c r="E447" s="158"/>
      <c r="F447" s="15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3"/>
      <c r="AC447" s="213"/>
      <c r="AD447" s="213"/>
      <c r="AE447" s="213"/>
      <c r="AF447" s="213"/>
      <c r="AG447" s="213"/>
      <c r="AH447" s="213"/>
      <c r="AI447" s="213"/>
      <c r="AJ447" s="213"/>
      <c r="AK447" s="213"/>
      <c r="AL447" s="213"/>
      <c r="AM447" s="213"/>
      <c r="AN447" s="213"/>
      <c r="AO447" s="213"/>
      <c r="AP447" s="213"/>
      <c r="AQ447" s="213"/>
    </row>
    <row r="448" spans="1:43" ht="15">
      <c r="A448" s="213"/>
      <c r="B448" s="165"/>
      <c r="C448" s="165"/>
      <c r="D448" s="158"/>
      <c r="E448" s="158"/>
      <c r="F448" s="158"/>
      <c r="G448" s="218"/>
      <c r="H448" s="218"/>
      <c r="I448" s="218"/>
      <c r="J448" s="218"/>
      <c r="K448" s="218"/>
      <c r="L448" s="218"/>
      <c r="M448" s="218"/>
      <c r="N448" s="218"/>
      <c r="O448" s="218"/>
      <c r="P448" s="218"/>
      <c r="Q448" s="218"/>
      <c r="R448" s="218"/>
      <c r="S448" s="218"/>
      <c r="T448" s="218"/>
      <c r="U448" s="218"/>
      <c r="V448" s="218"/>
      <c r="W448" s="218"/>
      <c r="X448" s="218"/>
      <c r="Y448" s="218"/>
      <c r="Z448" s="218"/>
      <c r="AA448" s="218"/>
      <c r="AB448" s="213"/>
      <c r="AC448" s="213"/>
      <c r="AD448" s="213"/>
      <c r="AE448" s="213"/>
      <c r="AF448" s="213"/>
      <c r="AG448" s="213"/>
      <c r="AH448" s="213"/>
      <c r="AI448" s="213"/>
      <c r="AJ448" s="213"/>
      <c r="AK448" s="213"/>
      <c r="AL448" s="213"/>
      <c r="AM448" s="213"/>
      <c r="AN448" s="213"/>
      <c r="AO448" s="213"/>
      <c r="AP448" s="213"/>
      <c r="AQ448" s="213"/>
    </row>
    <row r="449" spans="1:43" ht="15">
      <c r="A449" s="213"/>
      <c r="B449" s="165"/>
      <c r="C449" s="165"/>
      <c r="D449" s="158"/>
      <c r="E449" s="158"/>
      <c r="F449" s="158"/>
      <c r="G449" s="218"/>
      <c r="H449" s="218"/>
      <c r="I449" s="218"/>
      <c r="J449" s="218"/>
      <c r="K449" s="218"/>
      <c r="L449" s="218"/>
      <c r="M449" s="218"/>
      <c r="N449" s="218"/>
      <c r="O449" s="218"/>
      <c r="P449" s="218"/>
      <c r="Q449" s="218"/>
      <c r="R449" s="218"/>
      <c r="S449" s="218"/>
      <c r="T449" s="218"/>
      <c r="U449" s="218"/>
      <c r="V449" s="218"/>
      <c r="W449" s="218"/>
      <c r="X449" s="218"/>
      <c r="Y449" s="218"/>
      <c r="Z449" s="218"/>
      <c r="AA449" s="218"/>
      <c r="AB449" s="213"/>
      <c r="AC449" s="213"/>
      <c r="AD449" s="213"/>
      <c r="AE449" s="213"/>
      <c r="AF449" s="213"/>
      <c r="AG449" s="213"/>
      <c r="AH449" s="213"/>
      <c r="AI449" s="213"/>
      <c r="AJ449" s="213"/>
      <c r="AK449" s="213"/>
      <c r="AL449" s="213"/>
      <c r="AM449" s="213"/>
      <c r="AN449" s="213"/>
      <c r="AO449" s="213"/>
      <c r="AP449" s="213"/>
      <c r="AQ449" s="213"/>
    </row>
    <row r="450" spans="1:43" ht="15">
      <c r="A450" s="213"/>
      <c r="B450" s="165"/>
      <c r="C450" s="165"/>
      <c r="D450" s="158"/>
      <c r="E450" s="158"/>
      <c r="F450" s="158"/>
      <c r="G450" s="218"/>
      <c r="H450" s="218"/>
      <c r="I450" s="218"/>
      <c r="J450" s="218"/>
      <c r="K450" s="218"/>
      <c r="L450" s="218"/>
      <c r="M450" s="218"/>
      <c r="N450" s="218"/>
      <c r="O450" s="218"/>
      <c r="P450" s="218"/>
      <c r="Q450" s="218"/>
      <c r="R450" s="218"/>
      <c r="S450" s="218"/>
      <c r="T450" s="218"/>
      <c r="U450" s="218"/>
      <c r="V450" s="218"/>
      <c r="W450" s="218"/>
      <c r="X450" s="218"/>
      <c r="Y450" s="218"/>
      <c r="Z450" s="218"/>
      <c r="AA450" s="218"/>
      <c r="AB450" s="213"/>
      <c r="AC450" s="213"/>
      <c r="AD450" s="213"/>
      <c r="AE450" s="213"/>
      <c r="AF450" s="213"/>
      <c r="AG450" s="213"/>
      <c r="AH450" s="213"/>
      <c r="AI450" s="213"/>
      <c r="AJ450" s="213"/>
      <c r="AK450" s="213"/>
      <c r="AL450" s="213"/>
      <c r="AM450" s="213"/>
      <c r="AN450" s="213"/>
      <c r="AO450" s="213"/>
      <c r="AP450" s="213"/>
      <c r="AQ450" s="213"/>
    </row>
    <row r="451" spans="1:43" ht="15">
      <c r="A451" s="213"/>
      <c r="B451" s="165"/>
      <c r="C451" s="165"/>
      <c r="D451" s="158"/>
      <c r="E451" s="158"/>
      <c r="F451" s="158"/>
      <c r="G451" s="218"/>
      <c r="H451" s="218"/>
      <c r="I451" s="218"/>
      <c r="J451" s="218"/>
      <c r="K451" s="218"/>
      <c r="L451" s="218"/>
      <c r="M451" s="218"/>
      <c r="N451" s="218"/>
      <c r="O451" s="218"/>
      <c r="P451" s="218"/>
      <c r="Q451" s="218"/>
      <c r="R451" s="218"/>
      <c r="S451" s="218"/>
      <c r="T451" s="218"/>
      <c r="U451" s="218"/>
      <c r="V451" s="218"/>
      <c r="W451" s="218"/>
      <c r="X451" s="218"/>
      <c r="Y451" s="218"/>
      <c r="Z451" s="218"/>
      <c r="AA451" s="218"/>
      <c r="AB451" s="213"/>
      <c r="AC451" s="213"/>
      <c r="AD451" s="213"/>
      <c r="AE451" s="213"/>
      <c r="AF451" s="213"/>
      <c r="AG451" s="213"/>
      <c r="AH451" s="213"/>
      <c r="AI451" s="213"/>
      <c r="AJ451" s="213"/>
      <c r="AK451" s="213"/>
      <c r="AL451" s="213"/>
      <c r="AM451" s="213"/>
      <c r="AN451" s="213"/>
      <c r="AO451" s="213"/>
      <c r="AP451" s="213"/>
      <c r="AQ451" s="213"/>
    </row>
    <row r="452" spans="1:43" ht="15">
      <c r="A452" s="213"/>
      <c r="B452" s="165"/>
      <c r="C452" s="165"/>
      <c r="D452" s="158"/>
      <c r="E452" s="158"/>
      <c r="F452" s="15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3"/>
      <c r="AC452" s="213"/>
      <c r="AD452" s="213"/>
      <c r="AE452" s="213"/>
      <c r="AF452" s="213"/>
      <c r="AG452" s="213"/>
      <c r="AH452" s="213"/>
      <c r="AI452" s="213"/>
      <c r="AJ452" s="213"/>
      <c r="AK452" s="213"/>
      <c r="AL452" s="213"/>
      <c r="AM452" s="213"/>
      <c r="AN452" s="213"/>
      <c r="AO452" s="213"/>
      <c r="AP452" s="213"/>
      <c r="AQ452" s="213"/>
    </row>
    <row r="453" spans="1:43" ht="15">
      <c r="A453" s="213"/>
      <c r="B453" s="165"/>
      <c r="C453" s="165"/>
      <c r="D453" s="158"/>
      <c r="E453" s="158"/>
      <c r="F453" s="158"/>
      <c r="G453" s="218"/>
      <c r="H453" s="218"/>
      <c r="I453" s="218"/>
      <c r="J453" s="218"/>
      <c r="K453" s="218"/>
      <c r="L453" s="218"/>
      <c r="M453" s="218"/>
      <c r="N453" s="218"/>
      <c r="O453" s="218"/>
      <c r="P453" s="218"/>
      <c r="Q453" s="218"/>
      <c r="R453" s="218"/>
      <c r="S453" s="218"/>
      <c r="T453" s="218"/>
      <c r="U453" s="218"/>
      <c r="V453" s="218"/>
      <c r="W453" s="218"/>
      <c r="X453" s="218"/>
      <c r="Y453" s="218"/>
      <c r="Z453" s="218"/>
      <c r="AA453" s="218"/>
      <c r="AB453" s="213"/>
      <c r="AC453" s="213"/>
      <c r="AD453" s="213"/>
      <c r="AE453" s="213"/>
      <c r="AF453" s="213"/>
      <c r="AG453" s="213"/>
      <c r="AH453" s="213"/>
      <c r="AI453" s="213"/>
      <c r="AJ453" s="213"/>
      <c r="AK453" s="213"/>
      <c r="AL453" s="213"/>
      <c r="AM453" s="213"/>
      <c r="AN453" s="213"/>
      <c r="AO453" s="213"/>
      <c r="AP453" s="213"/>
      <c r="AQ453" s="213"/>
    </row>
    <row r="454" spans="1:43" ht="15">
      <c r="A454" s="213"/>
      <c r="B454" s="165"/>
      <c r="C454" s="165"/>
      <c r="D454" s="158"/>
      <c r="E454" s="158"/>
      <c r="F454" s="158"/>
      <c r="G454" s="218"/>
      <c r="H454" s="218"/>
      <c r="I454" s="218"/>
      <c r="J454" s="218"/>
      <c r="K454" s="218"/>
      <c r="L454" s="218"/>
      <c r="M454" s="218"/>
      <c r="N454" s="218"/>
      <c r="O454" s="218"/>
      <c r="P454" s="218"/>
      <c r="Q454" s="218"/>
      <c r="R454" s="218"/>
      <c r="S454" s="218"/>
      <c r="T454" s="218"/>
      <c r="U454" s="218"/>
      <c r="V454" s="218"/>
      <c r="W454" s="218"/>
      <c r="X454" s="218"/>
      <c r="Y454" s="218"/>
      <c r="Z454" s="218"/>
      <c r="AA454" s="218"/>
      <c r="AB454" s="213"/>
      <c r="AC454" s="213"/>
      <c r="AD454" s="213"/>
      <c r="AE454" s="213"/>
      <c r="AF454" s="213"/>
      <c r="AG454" s="213"/>
      <c r="AH454" s="213"/>
      <c r="AI454" s="213"/>
      <c r="AJ454" s="213"/>
      <c r="AK454" s="213"/>
      <c r="AL454" s="213"/>
      <c r="AM454" s="213"/>
      <c r="AN454" s="213"/>
      <c r="AO454" s="213"/>
      <c r="AP454" s="213"/>
      <c r="AQ454" s="213"/>
    </row>
    <row r="455" spans="1:43" ht="15">
      <c r="A455" s="213"/>
      <c r="B455" s="165"/>
      <c r="C455" s="165"/>
      <c r="D455" s="158"/>
      <c r="E455" s="158"/>
      <c r="F455" s="158"/>
      <c r="G455" s="218"/>
      <c r="H455" s="218"/>
      <c r="I455" s="218"/>
      <c r="J455" s="218"/>
      <c r="K455" s="218"/>
      <c r="L455" s="218"/>
      <c r="M455" s="218"/>
      <c r="N455" s="218"/>
      <c r="O455" s="218"/>
      <c r="P455" s="218"/>
      <c r="Q455" s="218"/>
      <c r="R455" s="218"/>
      <c r="S455" s="218"/>
      <c r="T455" s="218"/>
      <c r="U455" s="218"/>
      <c r="V455" s="218"/>
      <c r="W455" s="218"/>
      <c r="X455" s="218"/>
      <c r="Y455" s="218"/>
      <c r="Z455" s="218"/>
      <c r="AA455" s="218"/>
      <c r="AB455" s="213"/>
      <c r="AC455" s="213"/>
      <c r="AD455" s="213"/>
      <c r="AE455" s="213"/>
      <c r="AF455" s="213"/>
      <c r="AG455" s="213"/>
      <c r="AH455" s="213"/>
      <c r="AI455" s="213"/>
      <c r="AJ455" s="213"/>
      <c r="AK455" s="213"/>
      <c r="AL455" s="213"/>
      <c r="AM455" s="213"/>
      <c r="AN455" s="213"/>
      <c r="AO455" s="213"/>
      <c r="AP455" s="213"/>
      <c r="AQ455" s="213"/>
    </row>
    <row r="456" spans="1:43" ht="15">
      <c r="A456" s="213"/>
      <c r="B456" s="165"/>
      <c r="C456" s="165"/>
      <c r="D456" s="158"/>
      <c r="E456" s="158"/>
      <c r="F456" s="158"/>
      <c r="G456" s="218"/>
      <c r="H456" s="218"/>
      <c r="I456" s="218"/>
      <c r="J456" s="218"/>
      <c r="K456" s="218"/>
      <c r="L456" s="218"/>
      <c r="M456" s="218"/>
      <c r="N456" s="218"/>
      <c r="O456" s="218"/>
      <c r="P456" s="218"/>
      <c r="Q456" s="218"/>
      <c r="R456" s="218"/>
      <c r="S456" s="218"/>
      <c r="T456" s="218"/>
      <c r="U456" s="218"/>
      <c r="V456" s="218"/>
      <c r="W456" s="218"/>
      <c r="X456" s="218"/>
      <c r="Y456" s="218"/>
      <c r="Z456" s="218"/>
      <c r="AA456" s="218"/>
      <c r="AB456" s="213"/>
      <c r="AC456" s="213"/>
      <c r="AD456" s="213"/>
      <c r="AE456" s="213"/>
      <c r="AF456" s="213"/>
      <c r="AG456" s="213"/>
      <c r="AH456" s="213"/>
      <c r="AI456" s="213"/>
      <c r="AJ456" s="213"/>
      <c r="AK456" s="213"/>
      <c r="AL456" s="213"/>
      <c r="AM456" s="213"/>
      <c r="AN456" s="213"/>
      <c r="AO456" s="213"/>
      <c r="AP456" s="213"/>
      <c r="AQ456" s="213"/>
    </row>
    <row r="457" spans="1:43" ht="15">
      <c r="A457" s="213"/>
      <c r="B457" s="165"/>
      <c r="C457" s="165"/>
      <c r="D457" s="158"/>
      <c r="E457" s="158"/>
      <c r="F457" s="158"/>
      <c r="G457" s="218"/>
      <c r="H457" s="218"/>
      <c r="I457" s="218"/>
      <c r="J457" s="218"/>
      <c r="K457" s="218"/>
      <c r="L457" s="218"/>
      <c r="M457" s="218"/>
      <c r="N457" s="218"/>
      <c r="O457" s="218"/>
      <c r="P457" s="218"/>
      <c r="Q457" s="218"/>
      <c r="R457" s="218"/>
      <c r="S457" s="218"/>
      <c r="T457" s="218"/>
      <c r="U457" s="218"/>
      <c r="V457" s="218"/>
      <c r="W457" s="218"/>
      <c r="X457" s="218"/>
      <c r="Y457" s="218"/>
      <c r="Z457" s="218"/>
      <c r="AA457" s="218"/>
      <c r="AB457" s="213"/>
      <c r="AC457" s="213"/>
      <c r="AD457" s="213"/>
      <c r="AE457" s="213"/>
      <c r="AF457" s="213"/>
      <c r="AG457" s="213"/>
      <c r="AH457" s="213"/>
      <c r="AI457" s="213"/>
      <c r="AJ457" s="213"/>
      <c r="AK457" s="213"/>
      <c r="AL457" s="213"/>
      <c r="AM457" s="213"/>
      <c r="AN457" s="213"/>
      <c r="AO457" s="213"/>
      <c r="AP457" s="213"/>
      <c r="AQ457" s="213"/>
    </row>
    <row r="458" spans="1:43" ht="15">
      <c r="A458" s="213"/>
      <c r="B458" s="165"/>
      <c r="C458" s="165"/>
      <c r="D458" s="158"/>
      <c r="E458" s="158"/>
      <c r="F458" s="158"/>
      <c r="G458" s="218"/>
      <c r="H458" s="218"/>
      <c r="I458" s="218"/>
      <c r="J458" s="218"/>
      <c r="K458" s="218"/>
      <c r="L458" s="218"/>
      <c r="M458" s="218"/>
      <c r="N458" s="218"/>
      <c r="O458" s="218"/>
      <c r="P458" s="218"/>
      <c r="Q458" s="218"/>
      <c r="R458" s="218"/>
      <c r="S458" s="218"/>
      <c r="T458" s="218"/>
      <c r="U458" s="218"/>
      <c r="V458" s="218"/>
      <c r="W458" s="218"/>
      <c r="X458" s="218"/>
      <c r="Y458" s="218"/>
      <c r="Z458" s="218"/>
      <c r="AA458" s="218"/>
      <c r="AB458" s="213"/>
      <c r="AC458" s="213"/>
      <c r="AD458" s="213"/>
      <c r="AE458" s="213"/>
      <c r="AF458" s="213"/>
      <c r="AG458" s="213"/>
      <c r="AH458" s="213"/>
      <c r="AI458" s="213"/>
      <c r="AJ458" s="213"/>
      <c r="AK458" s="213"/>
      <c r="AL458" s="213"/>
      <c r="AM458" s="213"/>
      <c r="AN458" s="213"/>
      <c r="AO458" s="213"/>
      <c r="AP458" s="213"/>
      <c r="AQ458" s="213"/>
    </row>
    <row r="459" spans="1:43" ht="15">
      <c r="A459" s="213"/>
      <c r="B459" s="165"/>
      <c r="C459" s="165"/>
      <c r="D459" s="158"/>
      <c r="E459" s="158"/>
      <c r="F459" s="158"/>
      <c r="G459" s="218"/>
      <c r="H459" s="218"/>
      <c r="I459" s="218"/>
      <c r="J459" s="218"/>
      <c r="K459" s="218"/>
      <c r="L459" s="218"/>
      <c r="M459" s="218"/>
      <c r="N459" s="218"/>
      <c r="O459" s="218"/>
      <c r="P459" s="218"/>
      <c r="Q459" s="218"/>
      <c r="R459" s="218"/>
      <c r="S459" s="218"/>
      <c r="T459" s="218"/>
      <c r="U459" s="218"/>
      <c r="V459" s="218"/>
      <c r="W459" s="218"/>
      <c r="X459" s="218"/>
      <c r="Y459" s="218"/>
      <c r="Z459" s="218"/>
      <c r="AA459" s="218"/>
      <c r="AB459" s="213"/>
      <c r="AC459" s="213"/>
      <c r="AD459" s="213"/>
      <c r="AE459" s="213"/>
      <c r="AF459" s="213"/>
      <c r="AG459" s="213"/>
      <c r="AH459" s="213"/>
      <c r="AI459" s="213"/>
      <c r="AJ459" s="213"/>
      <c r="AK459" s="213"/>
      <c r="AL459" s="213"/>
      <c r="AM459" s="213"/>
      <c r="AN459" s="213"/>
      <c r="AO459" s="213"/>
      <c r="AP459" s="213"/>
      <c r="AQ459" s="213"/>
    </row>
    <row r="460" spans="1:43" ht="15">
      <c r="A460" s="213"/>
      <c r="B460" s="165"/>
      <c r="C460" s="165"/>
      <c r="D460" s="158"/>
      <c r="E460" s="158"/>
      <c r="F460" s="158"/>
      <c r="G460" s="218"/>
      <c r="H460" s="218"/>
      <c r="I460" s="218"/>
      <c r="J460" s="218"/>
      <c r="K460" s="218"/>
      <c r="L460" s="218"/>
      <c r="M460" s="218"/>
      <c r="N460" s="218"/>
      <c r="O460" s="218"/>
      <c r="P460" s="218"/>
      <c r="Q460" s="218"/>
      <c r="R460" s="218"/>
      <c r="S460" s="218"/>
      <c r="T460" s="218"/>
      <c r="U460" s="218"/>
      <c r="V460" s="218"/>
      <c r="W460" s="218"/>
      <c r="X460" s="218"/>
      <c r="Y460" s="218"/>
      <c r="Z460" s="218"/>
      <c r="AA460" s="218"/>
      <c r="AB460" s="213"/>
      <c r="AC460" s="213"/>
      <c r="AD460" s="213"/>
      <c r="AE460" s="213"/>
      <c r="AF460" s="213"/>
      <c r="AG460" s="213"/>
      <c r="AH460" s="213"/>
      <c r="AI460" s="213"/>
      <c r="AJ460" s="213"/>
      <c r="AK460" s="213"/>
      <c r="AL460" s="213"/>
      <c r="AM460" s="213"/>
      <c r="AN460" s="213"/>
      <c r="AO460" s="213"/>
      <c r="AP460" s="213"/>
      <c r="AQ460" s="213"/>
    </row>
    <row r="461" spans="1:43" ht="15">
      <c r="A461" s="213"/>
      <c r="B461" s="165"/>
      <c r="C461" s="165"/>
      <c r="D461" s="158"/>
      <c r="E461" s="158"/>
      <c r="F461" s="158"/>
      <c r="G461" s="218"/>
      <c r="H461" s="218"/>
      <c r="I461" s="218"/>
      <c r="J461" s="218"/>
      <c r="K461" s="218"/>
      <c r="L461" s="218"/>
      <c r="M461" s="218"/>
      <c r="N461" s="218"/>
      <c r="O461" s="218"/>
      <c r="P461" s="218"/>
      <c r="Q461" s="218"/>
      <c r="R461" s="218"/>
      <c r="S461" s="218"/>
      <c r="T461" s="218"/>
      <c r="U461" s="218"/>
      <c r="V461" s="218"/>
      <c r="W461" s="218"/>
      <c r="X461" s="218"/>
      <c r="Y461" s="218"/>
      <c r="Z461" s="218"/>
      <c r="AA461" s="218"/>
      <c r="AB461" s="213"/>
      <c r="AC461" s="213"/>
      <c r="AD461" s="213"/>
      <c r="AE461" s="213"/>
      <c r="AF461" s="213"/>
      <c r="AG461" s="213"/>
      <c r="AH461" s="213"/>
      <c r="AI461" s="213"/>
      <c r="AJ461" s="213"/>
      <c r="AK461" s="213"/>
      <c r="AL461" s="213"/>
      <c r="AM461" s="213"/>
      <c r="AN461" s="213"/>
      <c r="AO461" s="213"/>
      <c r="AP461" s="213"/>
      <c r="AQ461" s="213"/>
    </row>
    <row r="462" spans="1:43" ht="15">
      <c r="A462" s="213"/>
      <c r="B462" s="165"/>
      <c r="C462" s="165"/>
      <c r="D462" s="158"/>
      <c r="E462" s="158"/>
      <c r="F462" s="158"/>
      <c r="G462" s="218"/>
      <c r="H462" s="218"/>
      <c r="I462" s="218"/>
      <c r="J462" s="218"/>
      <c r="K462" s="218"/>
      <c r="L462" s="218"/>
      <c r="M462" s="218"/>
      <c r="N462" s="218"/>
      <c r="O462" s="218"/>
      <c r="P462" s="218"/>
      <c r="Q462" s="218"/>
      <c r="R462" s="218"/>
      <c r="S462" s="218"/>
      <c r="T462" s="218"/>
      <c r="U462" s="218"/>
      <c r="V462" s="218"/>
      <c r="W462" s="218"/>
      <c r="X462" s="218"/>
      <c r="Y462" s="218"/>
      <c r="Z462" s="218"/>
      <c r="AA462" s="218"/>
      <c r="AB462" s="213"/>
      <c r="AC462" s="213"/>
      <c r="AD462" s="213"/>
      <c r="AE462" s="213"/>
      <c r="AF462" s="213"/>
      <c r="AG462" s="213"/>
      <c r="AH462" s="213"/>
      <c r="AI462" s="213"/>
      <c r="AJ462" s="213"/>
      <c r="AK462" s="213"/>
      <c r="AL462" s="213"/>
      <c r="AM462" s="213"/>
      <c r="AN462" s="213"/>
      <c r="AO462" s="213"/>
      <c r="AP462" s="213"/>
      <c r="AQ462" s="213"/>
    </row>
    <row r="463" spans="1:43" ht="15">
      <c r="A463" s="213"/>
      <c r="B463" s="165"/>
      <c r="C463" s="165"/>
      <c r="D463" s="158"/>
      <c r="E463" s="158"/>
      <c r="F463" s="15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3"/>
      <c r="AC463" s="213"/>
      <c r="AD463" s="213"/>
      <c r="AE463" s="213"/>
      <c r="AF463" s="213"/>
      <c r="AG463" s="213"/>
      <c r="AH463" s="213"/>
      <c r="AI463" s="213"/>
      <c r="AJ463" s="213"/>
      <c r="AK463" s="213"/>
      <c r="AL463" s="213"/>
      <c r="AM463" s="213"/>
      <c r="AN463" s="213"/>
      <c r="AO463" s="213"/>
      <c r="AP463" s="213"/>
      <c r="AQ463" s="213"/>
    </row>
    <row r="464" spans="1:43" ht="15">
      <c r="A464" s="213"/>
      <c r="B464" s="165"/>
      <c r="C464" s="165"/>
      <c r="D464" s="158"/>
      <c r="E464" s="158"/>
      <c r="F464" s="158"/>
      <c r="G464" s="218"/>
      <c r="H464" s="218"/>
      <c r="I464" s="218"/>
      <c r="J464" s="218"/>
      <c r="K464" s="218"/>
      <c r="L464" s="218"/>
      <c r="M464" s="218"/>
      <c r="N464" s="218"/>
      <c r="O464" s="218"/>
      <c r="P464" s="218"/>
      <c r="Q464" s="218"/>
      <c r="R464" s="218"/>
      <c r="S464" s="218"/>
      <c r="T464" s="218"/>
      <c r="U464" s="218"/>
      <c r="V464" s="218"/>
      <c r="W464" s="218"/>
      <c r="X464" s="218"/>
      <c r="Y464" s="218"/>
      <c r="Z464" s="218"/>
      <c r="AA464" s="218"/>
      <c r="AB464" s="213"/>
      <c r="AC464" s="213"/>
      <c r="AD464" s="213"/>
      <c r="AE464" s="213"/>
      <c r="AF464" s="213"/>
      <c r="AG464" s="213"/>
      <c r="AH464" s="213"/>
      <c r="AI464" s="213"/>
      <c r="AJ464" s="213"/>
      <c r="AK464" s="213"/>
      <c r="AL464" s="213"/>
      <c r="AM464" s="213"/>
      <c r="AN464" s="213"/>
      <c r="AO464" s="213"/>
      <c r="AP464" s="213"/>
      <c r="AQ464" s="213"/>
    </row>
    <row r="465" spans="1:43" ht="15">
      <c r="A465" s="213"/>
      <c r="B465" s="165"/>
      <c r="C465" s="165"/>
      <c r="D465" s="158"/>
      <c r="E465" s="158"/>
      <c r="F465" s="15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3"/>
      <c r="AC465" s="213"/>
      <c r="AD465" s="213"/>
      <c r="AE465" s="213"/>
      <c r="AF465" s="213"/>
      <c r="AG465" s="213"/>
      <c r="AH465" s="213"/>
      <c r="AI465" s="213"/>
      <c r="AJ465" s="213"/>
      <c r="AK465" s="213"/>
      <c r="AL465" s="213"/>
      <c r="AM465" s="213"/>
      <c r="AN465" s="213"/>
      <c r="AO465" s="213"/>
      <c r="AP465" s="213"/>
      <c r="AQ465" s="213"/>
    </row>
    <row r="466" spans="1:43" ht="15">
      <c r="A466" s="213"/>
      <c r="B466" s="165"/>
      <c r="C466" s="165"/>
      <c r="D466" s="158"/>
      <c r="E466" s="158"/>
      <c r="F466" s="158"/>
      <c r="G466" s="218"/>
      <c r="H466" s="218"/>
      <c r="I466" s="218"/>
      <c r="J466" s="218"/>
      <c r="K466" s="218"/>
      <c r="L466" s="218"/>
      <c r="M466" s="218"/>
      <c r="N466" s="218"/>
      <c r="O466" s="218"/>
      <c r="P466" s="218"/>
      <c r="Q466" s="218"/>
      <c r="R466" s="218"/>
      <c r="S466" s="218"/>
      <c r="T466" s="218"/>
      <c r="U466" s="218"/>
      <c r="V466" s="218"/>
      <c r="W466" s="218"/>
      <c r="X466" s="218"/>
      <c r="Y466" s="218"/>
      <c r="Z466" s="218"/>
      <c r="AA466" s="218"/>
      <c r="AB466" s="213"/>
      <c r="AC466" s="213"/>
      <c r="AD466" s="213"/>
      <c r="AE466" s="213"/>
      <c r="AF466" s="213"/>
      <c r="AG466" s="213"/>
      <c r="AH466" s="213"/>
      <c r="AI466" s="213"/>
      <c r="AJ466" s="213"/>
      <c r="AK466" s="213"/>
      <c r="AL466" s="213"/>
      <c r="AM466" s="213"/>
      <c r="AN466" s="213"/>
      <c r="AO466" s="213"/>
      <c r="AP466" s="213"/>
      <c r="AQ466" s="213"/>
    </row>
    <row r="467" spans="1:43" ht="15">
      <c r="A467" s="213"/>
      <c r="B467" s="165"/>
      <c r="C467" s="165"/>
      <c r="D467" s="158"/>
      <c r="E467" s="158"/>
      <c r="F467" s="15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3"/>
      <c r="AC467" s="213"/>
      <c r="AD467" s="213"/>
      <c r="AE467" s="213"/>
      <c r="AF467" s="213"/>
      <c r="AG467" s="213"/>
      <c r="AH467" s="213"/>
      <c r="AI467" s="213"/>
      <c r="AJ467" s="213"/>
      <c r="AK467" s="213"/>
      <c r="AL467" s="213"/>
      <c r="AM467" s="213"/>
      <c r="AN467" s="213"/>
      <c r="AO467" s="213"/>
      <c r="AP467" s="213"/>
      <c r="AQ467" s="213"/>
    </row>
    <row r="468" spans="1:43" ht="15">
      <c r="A468" s="213"/>
      <c r="B468" s="165"/>
      <c r="C468" s="165"/>
      <c r="D468" s="158"/>
      <c r="E468" s="158"/>
      <c r="F468" s="158"/>
      <c r="G468" s="218"/>
      <c r="H468" s="218"/>
      <c r="I468" s="218"/>
      <c r="J468" s="218"/>
      <c r="K468" s="218"/>
      <c r="L468" s="218"/>
      <c r="M468" s="218"/>
      <c r="N468" s="218"/>
      <c r="O468" s="218"/>
      <c r="P468" s="218"/>
      <c r="Q468" s="218"/>
      <c r="R468" s="218"/>
      <c r="S468" s="218"/>
      <c r="T468" s="218"/>
      <c r="U468" s="218"/>
      <c r="V468" s="218"/>
      <c r="W468" s="218"/>
      <c r="X468" s="218"/>
      <c r="Y468" s="218"/>
      <c r="Z468" s="218"/>
      <c r="AA468" s="218"/>
      <c r="AB468" s="213"/>
      <c r="AC468" s="213"/>
      <c r="AD468" s="213"/>
      <c r="AE468" s="213"/>
      <c r="AF468" s="213"/>
      <c r="AG468" s="213"/>
      <c r="AH468" s="213"/>
      <c r="AI468" s="213"/>
      <c r="AJ468" s="213"/>
      <c r="AK468" s="213"/>
      <c r="AL468" s="213"/>
      <c r="AM468" s="213"/>
      <c r="AN468" s="213"/>
      <c r="AO468" s="213"/>
      <c r="AP468" s="213"/>
      <c r="AQ468" s="213"/>
    </row>
    <row r="469" spans="1:43" ht="15">
      <c r="A469" s="213"/>
      <c r="B469" s="165"/>
      <c r="C469" s="165"/>
      <c r="D469" s="158"/>
      <c r="E469" s="158"/>
      <c r="F469" s="15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3"/>
      <c r="AC469" s="213"/>
      <c r="AD469" s="213"/>
      <c r="AE469" s="213"/>
      <c r="AF469" s="213"/>
      <c r="AG469" s="213"/>
      <c r="AH469" s="213"/>
      <c r="AI469" s="213"/>
      <c r="AJ469" s="213"/>
      <c r="AK469" s="213"/>
      <c r="AL469" s="213"/>
      <c r="AM469" s="213"/>
      <c r="AN469" s="213"/>
      <c r="AO469" s="213"/>
      <c r="AP469" s="213"/>
      <c r="AQ469" s="213"/>
    </row>
    <row r="470" spans="1:43" ht="15">
      <c r="A470" s="213"/>
      <c r="B470" s="165"/>
      <c r="C470" s="165"/>
      <c r="D470" s="158"/>
      <c r="E470" s="158"/>
      <c r="F470" s="158"/>
      <c r="G470" s="218"/>
      <c r="H470" s="218"/>
      <c r="I470" s="218"/>
      <c r="J470" s="218"/>
      <c r="K470" s="218"/>
      <c r="L470" s="218"/>
      <c r="M470" s="218"/>
      <c r="N470" s="218"/>
      <c r="O470" s="218"/>
      <c r="P470" s="218"/>
      <c r="Q470" s="218"/>
      <c r="R470" s="218"/>
      <c r="S470" s="218"/>
      <c r="T470" s="218"/>
      <c r="U470" s="218"/>
      <c r="V470" s="218"/>
      <c r="W470" s="218"/>
      <c r="X470" s="218"/>
      <c r="Y470" s="218"/>
      <c r="Z470" s="218"/>
      <c r="AA470" s="218"/>
      <c r="AB470" s="213"/>
      <c r="AC470" s="213"/>
      <c r="AD470" s="213"/>
      <c r="AE470" s="213"/>
      <c r="AF470" s="213"/>
      <c r="AG470" s="213"/>
      <c r="AH470" s="213"/>
      <c r="AI470" s="213"/>
      <c r="AJ470" s="213"/>
      <c r="AK470" s="213"/>
      <c r="AL470" s="213"/>
      <c r="AM470" s="213"/>
      <c r="AN470" s="213"/>
      <c r="AO470" s="213"/>
      <c r="AP470" s="213"/>
      <c r="AQ470" s="213"/>
    </row>
    <row r="471" spans="1:43" ht="15">
      <c r="A471" s="213"/>
      <c r="B471" s="165"/>
      <c r="C471" s="165"/>
      <c r="D471" s="158"/>
      <c r="E471" s="158"/>
      <c r="F471" s="158"/>
      <c r="G471" s="218"/>
      <c r="H471" s="218"/>
      <c r="I471" s="218"/>
      <c r="J471" s="218"/>
      <c r="K471" s="218"/>
      <c r="L471" s="218"/>
      <c r="M471" s="218"/>
      <c r="N471" s="218"/>
      <c r="O471" s="218"/>
      <c r="P471" s="218"/>
      <c r="Q471" s="218"/>
      <c r="R471" s="218"/>
      <c r="S471" s="218"/>
      <c r="T471" s="218"/>
      <c r="U471" s="218"/>
      <c r="V471" s="218"/>
      <c r="W471" s="218"/>
      <c r="X471" s="218"/>
      <c r="Y471" s="218"/>
      <c r="Z471" s="218"/>
      <c r="AA471" s="218"/>
      <c r="AB471" s="213"/>
      <c r="AC471" s="213"/>
      <c r="AD471" s="213"/>
      <c r="AE471" s="213"/>
      <c r="AF471" s="213"/>
      <c r="AG471" s="213"/>
      <c r="AH471" s="213"/>
      <c r="AI471" s="213"/>
      <c r="AJ471" s="213"/>
      <c r="AK471" s="213"/>
      <c r="AL471" s="213"/>
      <c r="AM471" s="213"/>
      <c r="AN471" s="213"/>
      <c r="AO471" s="213"/>
      <c r="AP471" s="213"/>
      <c r="AQ471" s="213"/>
    </row>
    <row r="472" spans="1:43" ht="15">
      <c r="A472" s="213"/>
      <c r="B472" s="165"/>
      <c r="C472" s="165"/>
      <c r="D472" s="158"/>
      <c r="E472" s="158"/>
      <c r="F472" s="158"/>
      <c r="G472" s="218"/>
      <c r="H472" s="218"/>
      <c r="I472" s="218"/>
      <c r="J472" s="218"/>
      <c r="K472" s="218"/>
      <c r="L472" s="218"/>
      <c r="M472" s="218"/>
      <c r="N472" s="218"/>
      <c r="O472" s="218"/>
      <c r="P472" s="218"/>
      <c r="Q472" s="218"/>
      <c r="R472" s="218"/>
      <c r="S472" s="218"/>
      <c r="T472" s="218"/>
      <c r="U472" s="218"/>
      <c r="V472" s="218"/>
      <c r="W472" s="218"/>
      <c r="X472" s="218"/>
      <c r="Y472" s="218"/>
      <c r="Z472" s="218"/>
      <c r="AA472" s="218"/>
      <c r="AB472" s="213"/>
      <c r="AC472" s="213"/>
      <c r="AD472" s="213"/>
      <c r="AE472" s="213"/>
      <c r="AF472" s="213"/>
      <c r="AG472" s="213"/>
      <c r="AH472" s="213"/>
      <c r="AI472" s="213"/>
      <c r="AJ472" s="213"/>
      <c r="AK472" s="213"/>
      <c r="AL472" s="213"/>
      <c r="AM472" s="213"/>
      <c r="AN472" s="213"/>
      <c r="AO472" s="213"/>
      <c r="AP472" s="213"/>
      <c r="AQ472" s="213"/>
    </row>
    <row r="473" spans="1:43" ht="15">
      <c r="A473" s="213"/>
      <c r="B473" s="165"/>
      <c r="C473" s="165"/>
      <c r="D473" s="158"/>
      <c r="E473" s="158"/>
      <c r="F473" s="158"/>
      <c r="G473" s="218"/>
      <c r="H473" s="218"/>
      <c r="I473" s="218"/>
      <c r="J473" s="218"/>
      <c r="K473" s="218"/>
      <c r="L473" s="218"/>
      <c r="M473" s="218"/>
      <c r="N473" s="218"/>
      <c r="O473" s="218"/>
      <c r="P473" s="218"/>
      <c r="Q473" s="218"/>
      <c r="R473" s="218"/>
      <c r="S473" s="218"/>
      <c r="T473" s="218"/>
      <c r="U473" s="218"/>
      <c r="V473" s="218"/>
      <c r="W473" s="218"/>
      <c r="X473" s="218"/>
      <c r="Y473" s="218"/>
      <c r="Z473" s="218"/>
      <c r="AA473" s="218"/>
      <c r="AB473" s="213"/>
      <c r="AC473" s="213"/>
      <c r="AD473" s="213"/>
      <c r="AE473" s="213"/>
      <c r="AF473" s="213"/>
      <c r="AG473" s="213"/>
      <c r="AH473" s="213"/>
      <c r="AI473" s="213"/>
      <c r="AJ473" s="213"/>
      <c r="AK473" s="213"/>
      <c r="AL473" s="213"/>
      <c r="AM473" s="213"/>
      <c r="AN473" s="213"/>
      <c r="AO473" s="213"/>
      <c r="AP473" s="213"/>
      <c r="AQ473" s="213"/>
    </row>
    <row r="474" spans="1:43" ht="15">
      <c r="A474" s="213"/>
      <c r="B474" s="165"/>
      <c r="C474" s="165"/>
      <c r="D474" s="158"/>
      <c r="E474" s="158"/>
      <c r="F474" s="158"/>
      <c r="G474" s="218"/>
      <c r="H474" s="218"/>
      <c r="I474" s="218"/>
      <c r="J474" s="218"/>
      <c r="K474" s="218"/>
      <c r="L474" s="218"/>
      <c r="M474" s="218"/>
      <c r="N474" s="218"/>
      <c r="O474" s="218"/>
      <c r="P474" s="218"/>
      <c r="Q474" s="218"/>
      <c r="R474" s="218"/>
      <c r="S474" s="218"/>
      <c r="T474" s="218"/>
      <c r="U474" s="218"/>
      <c r="V474" s="218"/>
      <c r="W474" s="218"/>
      <c r="X474" s="218"/>
      <c r="Y474" s="218"/>
      <c r="Z474" s="218"/>
      <c r="AA474" s="218"/>
      <c r="AB474" s="213"/>
      <c r="AC474" s="213"/>
      <c r="AD474" s="213"/>
      <c r="AE474" s="213"/>
      <c r="AF474" s="213"/>
      <c r="AG474" s="213"/>
      <c r="AH474" s="213"/>
      <c r="AI474" s="213"/>
      <c r="AJ474" s="213"/>
      <c r="AK474" s="213"/>
      <c r="AL474" s="213"/>
      <c r="AM474" s="213"/>
      <c r="AN474" s="213"/>
      <c r="AO474" s="213"/>
      <c r="AP474" s="213"/>
      <c r="AQ474" s="213"/>
    </row>
    <row r="475" spans="1:43" ht="15">
      <c r="A475" s="213"/>
      <c r="B475" s="165"/>
      <c r="C475" s="165"/>
      <c r="D475" s="158"/>
      <c r="E475" s="158"/>
      <c r="F475" s="158"/>
      <c r="G475" s="218"/>
      <c r="H475" s="218"/>
      <c r="I475" s="218"/>
      <c r="J475" s="218"/>
      <c r="K475" s="218"/>
      <c r="L475" s="218"/>
      <c r="M475" s="218"/>
      <c r="N475" s="218"/>
      <c r="O475" s="218"/>
      <c r="P475" s="218"/>
      <c r="Q475" s="218"/>
      <c r="R475" s="218"/>
      <c r="S475" s="218"/>
      <c r="T475" s="218"/>
      <c r="U475" s="218"/>
      <c r="V475" s="218"/>
      <c r="W475" s="218"/>
      <c r="X475" s="218"/>
      <c r="Y475" s="218"/>
      <c r="Z475" s="218"/>
      <c r="AA475" s="218"/>
      <c r="AB475" s="213"/>
      <c r="AC475" s="213"/>
      <c r="AD475" s="213"/>
      <c r="AE475" s="213"/>
      <c r="AF475" s="213"/>
      <c r="AG475" s="213"/>
      <c r="AH475" s="213"/>
      <c r="AI475" s="213"/>
      <c r="AJ475" s="213"/>
      <c r="AK475" s="213"/>
      <c r="AL475" s="213"/>
      <c r="AM475" s="213"/>
      <c r="AN475" s="213"/>
      <c r="AO475" s="213"/>
      <c r="AP475" s="213"/>
      <c r="AQ475" s="213"/>
    </row>
    <row r="476" spans="1:43" ht="15">
      <c r="A476" s="213"/>
      <c r="B476" s="165"/>
      <c r="C476" s="165"/>
      <c r="D476" s="158"/>
      <c r="E476" s="158"/>
      <c r="F476" s="158"/>
      <c r="G476" s="218"/>
      <c r="H476" s="218"/>
      <c r="I476" s="218"/>
      <c r="J476" s="218"/>
      <c r="K476" s="218"/>
      <c r="L476" s="218"/>
      <c r="M476" s="218"/>
      <c r="N476" s="218"/>
      <c r="O476" s="218"/>
      <c r="P476" s="218"/>
      <c r="Q476" s="218"/>
      <c r="R476" s="218"/>
      <c r="S476" s="218"/>
      <c r="T476" s="218"/>
      <c r="U476" s="218"/>
      <c r="V476" s="218"/>
      <c r="W476" s="218"/>
      <c r="X476" s="218"/>
      <c r="Y476" s="218"/>
      <c r="Z476" s="218"/>
      <c r="AA476" s="218"/>
      <c r="AB476" s="213"/>
      <c r="AC476" s="213"/>
      <c r="AD476" s="213"/>
      <c r="AE476" s="213"/>
      <c r="AF476" s="213"/>
      <c r="AG476" s="213"/>
      <c r="AH476" s="213"/>
      <c r="AI476" s="213"/>
      <c r="AJ476" s="213"/>
      <c r="AK476" s="213"/>
      <c r="AL476" s="213"/>
      <c r="AM476" s="213"/>
      <c r="AN476" s="213"/>
      <c r="AO476" s="213"/>
      <c r="AP476" s="213"/>
      <c r="AQ476" s="213"/>
    </row>
    <row r="477" spans="1:43" ht="15">
      <c r="A477" s="213"/>
      <c r="B477" s="165"/>
      <c r="C477" s="165"/>
      <c r="D477" s="158"/>
      <c r="E477" s="158"/>
      <c r="F477" s="158"/>
      <c r="G477" s="218"/>
      <c r="H477" s="218"/>
      <c r="I477" s="218"/>
      <c r="J477" s="218"/>
      <c r="K477" s="218"/>
      <c r="L477" s="218"/>
      <c r="M477" s="218"/>
      <c r="N477" s="218"/>
      <c r="O477" s="218"/>
      <c r="P477" s="218"/>
      <c r="Q477" s="218"/>
      <c r="R477" s="218"/>
      <c r="S477" s="218"/>
      <c r="T477" s="218"/>
      <c r="U477" s="218"/>
      <c r="V477" s="218"/>
      <c r="W477" s="218"/>
      <c r="X477" s="218"/>
      <c r="Y477" s="218"/>
      <c r="Z477" s="218"/>
      <c r="AA477" s="218"/>
      <c r="AB477" s="213"/>
      <c r="AC477" s="213"/>
      <c r="AD477" s="213"/>
      <c r="AE477" s="213"/>
      <c r="AF477" s="213"/>
      <c r="AG477" s="213"/>
      <c r="AH477" s="213"/>
      <c r="AI477" s="213"/>
      <c r="AJ477" s="213"/>
      <c r="AK477" s="213"/>
      <c r="AL477" s="213"/>
      <c r="AM477" s="213"/>
      <c r="AN477" s="213"/>
      <c r="AO477" s="213"/>
      <c r="AP477" s="213"/>
      <c r="AQ477" s="213"/>
    </row>
    <row r="478" spans="1:43" ht="15">
      <c r="A478" s="213"/>
      <c r="B478" s="165"/>
      <c r="C478" s="165"/>
      <c r="D478" s="158"/>
      <c r="E478" s="158"/>
      <c r="F478" s="158"/>
      <c r="G478" s="218"/>
      <c r="H478" s="218"/>
      <c r="I478" s="218"/>
      <c r="J478" s="218"/>
      <c r="K478" s="218"/>
      <c r="L478" s="218"/>
      <c r="M478" s="218"/>
      <c r="N478" s="218"/>
      <c r="O478" s="218"/>
      <c r="P478" s="218"/>
      <c r="Q478" s="218"/>
      <c r="R478" s="218"/>
      <c r="S478" s="218"/>
      <c r="T478" s="218"/>
      <c r="U478" s="218"/>
      <c r="V478" s="218"/>
      <c r="W478" s="218"/>
      <c r="X478" s="218"/>
      <c r="Y478" s="218"/>
      <c r="Z478" s="218"/>
      <c r="AA478" s="218"/>
      <c r="AB478" s="213"/>
      <c r="AC478" s="213"/>
      <c r="AD478" s="213"/>
      <c r="AE478" s="213"/>
      <c r="AF478" s="213"/>
      <c r="AG478" s="213"/>
      <c r="AH478" s="213"/>
      <c r="AI478" s="213"/>
      <c r="AJ478" s="213"/>
      <c r="AK478" s="213"/>
      <c r="AL478" s="213"/>
      <c r="AM478" s="213"/>
      <c r="AN478" s="213"/>
      <c r="AO478" s="213"/>
      <c r="AP478" s="213"/>
      <c r="AQ478" s="213"/>
    </row>
    <row r="479" spans="1:43" ht="15">
      <c r="A479" s="213"/>
      <c r="B479" s="165"/>
      <c r="C479" s="165"/>
      <c r="D479" s="158"/>
      <c r="E479" s="158"/>
      <c r="F479" s="158"/>
      <c r="G479" s="218"/>
      <c r="H479" s="218"/>
      <c r="I479" s="218"/>
      <c r="J479" s="218"/>
      <c r="K479" s="218"/>
      <c r="L479" s="218"/>
      <c r="M479" s="218"/>
      <c r="N479" s="218"/>
      <c r="O479" s="218"/>
      <c r="P479" s="218"/>
      <c r="Q479" s="218"/>
      <c r="R479" s="218"/>
      <c r="S479" s="218"/>
      <c r="T479" s="218"/>
      <c r="U479" s="218"/>
      <c r="V479" s="218"/>
      <c r="W479" s="218"/>
      <c r="X479" s="218"/>
      <c r="Y479" s="218"/>
      <c r="Z479" s="218"/>
      <c r="AA479" s="218"/>
      <c r="AB479" s="213"/>
      <c r="AC479" s="213"/>
      <c r="AD479" s="213"/>
      <c r="AE479" s="213"/>
      <c r="AF479" s="213"/>
      <c r="AG479" s="213"/>
      <c r="AH479" s="213"/>
      <c r="AI479" s="213"/>
      <c r="AJ479" s="213"/>
      <c r="AK479" s="213"/>
      <c r="AL479" s="213"/>
      <c r="AM479" s="213"/>
      <c r="AN479" s="213"/>
      <c r="AO479" s="213"/>
      <c r="AP479" s="213"/>
      <c r="AQ479" s="213"/>
    </row>
    <row r="480" spans="1:43" ht="15">
      <c r="A480" s="213"/>
      <c r="B480" s="165"/>
      <c r="C480" s="165"/>
      <c r="D480" s="158"/>
      <c r="E480" s="158"/>
      <c r="F480" s="158"/>
      <c r="G480" s="218"/>
      <c r="H480" s="218"/>
      <c r="I480" s="218"/>
      <c r="J480" s="218"/>
      <c r="K480" s="218"/>
      <c r="L480" s="218"/>
      <c r="M480" s="218"/>
      <c r="N480" s="218"/>
      <c r="O480" s="218"/>
      <c r="P480" s="218"/>
      <c r="Q480" s="218"/>
      <c r="R480" s="218"/>
      <c r="S480" s="218"/>
      <c r="T480" s="218"/>
      <c r="U480" s="218"/>
      <c r="V480" s="218"/>
      <c r="W480" s="218"/>
      <c r="X480" s="218"/>
      <c r="Y480" s="218"/>
      <c r="Z480" s="218"/>
      <c r="AA480" s="218"/>
      <c r="AB480" s="213"/>
      <c r="AC480" s="213"/>
      <c r="AD480" s="213"/>
      <c r="AE480" s="213"/>
      <c r="AF480" s="213"/>
      <c r="AG480" s="213"/>
      <c r="AH480" s="213"/>
      <c r="AI480" s="213"/>
      <c r="AJ480" s="213"/>
      <c r="AK480" s="213"/>
      <c r="AL480" s="213"/>
      <c r="AM480" s="213"/>
      <c r="AN480" s="213"/>
      <c r="AO480" s="213"/>
      <c r="AP480" s="213"/>
      <c r="AQ480" s="213"/>
    </row>
    <row r="481" spans="1:43" ht="15">
      <c r="A481" s="213"/>
      <c r="B481" s="165"/>
      <c r="C481" s="165"/>
      <c r="D481" s="158"/>
      <c r="E481" s="158"/>
      <c r="F481" s="158"/>
      <c r="G481" s="218"/>
      <c r="H481" s="218"/>
      <c r="I481" s="218"/>
      <c r="J481" s="218"/>
      <c r="K481" s="218"/>
      <c r="L481" s="218"/>
      <c r="M481" s="218"/>
      <c r="N481" s="218"/>
      <c r="O481" s="218"/>
      <c r="P481" s="218"/>
      <c r="Q481" s="218"/>
      <c r="R481" s="218"/>
      <c r="S481" s="218"/>
      <c r="T481" s="218"/>
      <c r="U481" s="218"/>
      <c r="V481" s="218"/>
      <c r="W481" s="218"/>
      <c r="X481" s="218"/>
      <c r="Y481" s="218"/>
      <c r="Z481" s="218"/>
      <c r="AA481" s="218"/>
      <c r="AB481" s="213"/>
      <c r="AC481" s="213"/>
      <c r="AD481" s="213"/>
      <c r="AE481" s="213"/>
      <c r="AF481" s="213"/>
      <c r="AG481" s="213"/>
      <c r="AH481" s="213"/>
      <c r="AI481" s="213"/>
      <c r="AJ481" s="213"/>
      <c r="AK481" s="213"/>
      <c r="AL481" s="213"/>
      <c r="AM481" s="213"/>
      <c r="AN481" s="213"/>
      <c r="AO481" s="213"/>
      <c r="AP481" s="213"/>
      <c r="AQ481" s="213"/>
    </row>
    <row r="482" spans="1:43" ht="15">
      <c r="A482" s="213"/>
      <c r="B482" s="165"/>
      <c r="C482" s="165"/>
      <c r="D482" s="158"/>
      <c r="E482" s="158"/>
      <c r="F482" s="15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3"/>
      <c r="AC482" s="213"/>
      <c r="AD482" s="213"/>
      <c r="AE482" s="213"/>
      <c r="AF482" s="213"/>
      <c r="AG482" s="213"/>
      <c r="AH482" s="213"/>
      <c r="AI482" s="213"/>
      <c r="AJ482" s="213"/>
      <c r="AK482" s="213"/>
      <c r="AL482" s="213"/>
      <c r="AM482" s="213"/>
      <c r="AN482" s="213"/>
      <c r="AO482" s="213"/>
      <c r="AP482" s="213"/>
      <c r="AQ482" s="213"/>
    </row>
    <row r="483" spans="1:43" ht="15">
      <c r="A483" s="213"/>
      <c r="B483" s="165"/>
      <c r="C483" s="165"/>
      <c r="D483" s="158"/>
      <c r="E483" s="158"/>
      <c r="F483" s="15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3"/>
      <c r="AC483" s="213"/>
      <c r="AD483" s="213"/>
      <c r="AE483" s="213"/>
      <c r="AF483" s="213"/>
      <c r="AG483" s="213"/>
      <c r="AH483" s="213"/>
      <c r="AI483" s="213"/>
      <c r="AJ483" s="213"/>
      <c r="AK483" s="213"/>
      <c r="AL483" s="213"/>
      <c r="AM483" s="213"/>
      <c r="AN483" s="213"/>
      <c r="AO483" s="213"/>
      <c r="AP483" s="213"/>
      <c r="AQ483" s="213"/>
    </row>
    <row r="484" spans="1:43" ht="15">
      <c r="A484" s="213"/>
      <c r="B484" s="165"/>
      <c r="C484" s="165"/>
      <c r="D484" s="158"/>
      <c r="E484" s="158"/>
      <c r="F484" s="15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3"/>
      <c r="AC484" s="213"/>
      <c r="AD484" s="213"/>
      <c r="AE484" s="213"/>
      <c r="AF484" s="213"/>
      <c r="AG484" s="213"/>
      <c r="AH484" s="213"/>
      <c r="AI484" s="213"/>
      <c r="AJ484" s="213"/>
      <c r="AK484" s="213"/>
      <c r="AL484" s="213"/>
      <c r="AM484" s="213"/>
      <c r="AN484" s="213"/>
      <c r="AO484" s="213"/>
      <c r="AP484" s="213"/>
      <c r="AQ484" s="213"/>
    </row>
    <row r="485" spans="1:43" ht="15">
      <c r="A485" s="213"/>
      <c r="B485" s="165"/>
      <c r="C485" s="165"/>
      <c r="D485" s="158"/>
      <c r="E485" s="158"/>
      <c r="F485" s="15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3"/>
      <c r="AC485" s="213"/>
      <c r="AD485" s="213"/>
      <c r="AE485" s="213"/>
      <c r="AF485" s="213"/>
      <c r="AG485" s="213"/>
      <c r="AH485" s="213"/>
      <c r="AI485" s="213"/>
      <c r="AJ485" s="213"/>
      <c r="AK485" s="213"/>
      <c r="AL485" s="213"/>
      <c r="AM485" s="213"/>
      <c r="AN485" s="213"/>
      <c r="AO485" s="213"/>
      <c r="AP485" s="213"/>
      <c r="AQ485" s="213"/>
    </row>
    <row r="486" spans="1:43" ht="15">
      <c r="A486" s="213"/>
      <c r="B486" s="165"/>
      <c r="C486" s="165"/>
      <c r="D486" s="158"/>
      <c r="E486" s="158"/>
      <c r="F486" s="15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3"/>
      <c r="AC486" s="213"/>
      <c r="AD486" s="213"/>
      <c r="AE486" s="213"/>
      <c r="AF486" s="213"/>
      <c r="AG486" s="213"/>
      <c r="AH486" s="213"/>
      <c r="AI486" s="213"/>
      <c r="AJ486" s="213"/>
      <c r="AK486" s="213"/>
      <c r="AL486" s="213"/>
      <c r="AM486" s="213"/>
      <c r="AN486" s="213"/>
      <c r="AO486" s="213"/>
      <c r="AP486" s="213"/>
      <c r="AQ486" s="213"/>
    </row>
    <row r="487" spans="1:43" ht="15">
      <c r="A487" s="213"/>
      <c r="B487" s="165"/>
      <c r="C487" s="165"/>
      <c r="D487" s="158"/>
      <c r="E487" s="158"/>
      <c r="F487" s="15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3"/>
      <c r="AC487" s="213"/>
      <c r="AD487" s="213"/>
      <c r="AE487" s="213"/>
      <c r="AF487" s="213"/>
      <c r="AG487" s="213"/>
      <c r="AH487" s="213"/>
      <c r="AI487" s="213"/>
      <c r="AJ487" s="213"/>
      <c r="AK487" s="213"/>
      <c r="AL487" s="213"/>
      <c r="AM487" s="213"/>
      <c r="AN487" s="213"/>
      <c r="AO487" s="213"/>
      <c r="AP487" s="213"/>
      <c r="AQ487" s="213"/>
    </row>
    <row r="488" spans="1:43" ht="15">
      <c r="A488" s="213"/>
      <c r="B488" s="165"/>
      <c r="C488" s="165"/>
      <c r="D488" s="158"/>
      <c r="E488" s="158"/>
      <c r="F488" s="15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3"/>
      <c r="AC488" s="213"/>
      <c r="AD488" s="213"/>
      <c r="AE488" s="213"/>
      <c r="AF488" s="213"/>
      <c r="AG488" s="213"/>
      <c r="AH488" s="213"/>
      <c r="AI488" s="213"/>
      <c r="AJ488" s="213"/>
      <c r="AK488" s="213"/>
      <c r="AL488" s="213"/>
      <c r="AM488" s="213"/>
      <c r="AN488" s="213"/>
      <c r="AO488" s="213"/>
      <c r="AP488" s="213"/>
      <c r="AQ488" s="213"/>
    </row>
    <row r="489" spans="1:43" ht="15">
      <c r="A489" s="213"/>
      <c r="B489" s="165"/>
      <c r="C489" s="165"/>
      <c r="D489" s="158"/>
      <c r="E489" s="158"/>
      <c r="F489" s="15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3"/>
      <c r="AC489" s="213"/>
      <c r="AD489" s="213"/>
      <c r="AE489" s="213"/>
      <c r="AF489" s="213"/>
      <c r="AG489" s="213"/>
      <c r="AH489" s="213"/>
      <c r="AI489" s="213"/>
      <c r="AJ489" s="213"/>
      <c r="AK489" s="213"/>
      <c r="AL489" s="213"/>
      <c r="AM489" s="213"/>
      <c r="AN489" s="213"/>
      <c r="AO489" s="213"/>
      <c r="AP489" s="213"/>
      <c r="AQ489" s="213"/>
    </row>
    <row r="490" spans="1:43" ht="15">
      <c r="A490" s="213"/>
      <c r="B490" s="165"/>
      <c r="C490" s="165"/>
      <c r="D490" s="158"/>
      <c r="E490" s="158"/>
      <c r="F490" s="15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3"/>
      <c r="AC490" s="213"/>
      <c r="AD490" s="213"/>
      <c r="AE490" s="213"/>
      <c r="AF490" s="213"/>
      <c r="AG490" s="213"/>
      <c r="AH490" s="213"/>
      <c r="AI490" s="213"/>
      <c r="AJ490" s="213"/>
      <c r="AK490" s="213"/>
      <c r="AL490" s="213"/>
      <c r="AM490" s="213"/>
      <c r="AN490" s="213"/>
      <c r="AO490" s="213"/>
      <c r="AP490" s="213"/>
      <c r="AQ490" s="213"/>
    </row>
    <row r="491" spans="1:43" ht="15">
      <c r="A491" s="213"/>
      <c r="B491" s="165"/>
      <c r="C491" s="165"/>
      <c r="D491" s="158"/>
      <c r="E491" s="158"/>
      <c r="F491" s="15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3"/>
      <c r="AC491" s="213"/>
      <c r="AD491" s="213"/>
      <c r="AE491" s="213"/>
      <c r="AF491" s="213"/>
      <c r="AG491" s="213"/>
      <c r="AH491" s="213"/>
      <c r="AI491" s="213"/>
      <c r="AJ491" s="213"/>
      <c r="AK491" s="213"/>
      <c r="AL491" s="213"/>
      <c r="AM491" s="213"/>
      <c r="AN491" s="213"/>
      <c r="AO491" s="213"/>
      <c r="AP491" s="213"/>
      <c r="AQ491" s="213"/>
    </row>
    <row r="492" spans="1:43" ht="15">
      <c r="A492" s="213"/>
      <c r="B492" s="165"/>
      <c r="C492" s="165"/>
      <c r="D492" s="158"/>
      <c r="E492" s="158"/>
      <c r="F492" s="15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3"/>
      <c r="AC492" s="213"/>
      <c r="AD492" s="213"/>
      <c r="AE492" s="213"/>
      <c r="AF492" s="213"/>
      <c r="AG492" s="213"/>
      <c r="AH492" s="213"/>
      <c r="AI492" s="213"/>
      <c r="AJ492" s="213"/>
      <c r="AK492" s="213"/>
      <c r="AL492" s="213"/>
      <c r="AM492" s="213"/>
      <c r="AN492" s="213"/>
      <c r="AO492" s="213"/>
      <c r="AP492" s="213"/>
      <c r="AQ492" s="213"/>
    </row>
    <row r="493" spans="1:43" ht="15">
      <c r="A493" s="213"/>
      <c r="B493" s="165"/>
      <c r="C493" s="165"/>
      <c r="D493" s="158"/>
      <c r="E493" s="158"/>
      <c r="F493" s="15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3"/>
      <c r="AC493" s="213"/>
      <c r="AD493" s="213"/>
      <c r="AE493" s="213"/>
      <c r="AF493" s="213"/>
      <c r="AG493" s="213"/>
      <c r="AH493" s="213"/>
      <c r="AI493" s="213"/>
      <c r="AJ493" s="213"/>
      <c r="AK493" s="213"/>
      <c r="AL493" s="213"/>
      <c r="AM493" s="213"/>
      <c r="AN493" s="213"/>
      <c r="AO493" s="213"/>
      <c r="AP493" s="213"/>
      <c r="AQ493" s="213"/>
    </row>
    <row r="494" spans="1:43" ht="15">
      <c r="A494" s="213"/>
      <c r="B494" s="165"/>
      <c r="C494" s="165"/>
      <c r="D494" s="158"/>
      <c r="E494" s="158"/>
      <c r="F494" s="15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3"/>
      <c r="AC494" s="213"/>
      <c r="AD494" s="213"/>
      <c r="AE494" s="213"/>
      <c r="AF494" s="213"/>
      <c r="AG494" s="213"/>
      <c r="AH494" s="213"/>
      <c r="AI494" s="213"/>
      <c r="AJ494" s="213"/>
      <c r="AK494" s="213"/>
      <c r="AL494" s="213"/>
      <c r="AM494" s="213"/>
      <c r="AN494" s="213"/>
      <c r="AO494" s="213"/>
      <c r="AP494" s="213"/>
      <c r="AQ494" s="213"/>
    </row>
    <row r="495" spans="1:43" ht="15">
      <c r="A495" s="213"/>
      <c r="B495" s="165"/>
      <c r="C495" s="165"/>
      <c r="D495" s="158"/>
      <c r="E495" s="158"/>
      <c r="F495" s="15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3"/>
      <c r="AC495" s="213"/>
      <c r="AD495" s="213"/>
      <c r="AE495" s="213"/>
      <c r="AF495" s="213"/>
      <c r="AG495" s="213"/>
      <c r="AH495" s="213"/>
      <c r="AI495" s="213"/>
      <c r="AJ495" s="213"/>
      <c r="AK495" s="213"/>
      <c r="AL495" s="213"/>
      <c r="AM495" s="213"/>
      <c r="AN495" s="213"/>
      <c r="AO495" s="213"/>
      <c r="AP495" s="213"/>
      <c r="AQ495" s="213"/>
    </row>
    <row r="496" spans="1:43" ht="15">
      <c r="A496" s="213"/>
      <c r="B496" s="165"/>
      <c r="C496" s="165"/>
      <c r="D496" s="158"/>
      <c r="E496" s="158"/>
      <c r="F496" s="15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3"/>
      <c r="AC496" s="213"/>
      <c r="AD496" s="213"/>
      <c r="AE496" s="213"/>
      <c r="AF496" s="213"/>
      <c r="AG496" s="213"/>
      <c r="AH496" s="213"/>
      <c r="AI496" s="213"/>
      <c r="AJ496" s="213"/>
      <c r="AK496" s="213"/>
      <c r="AL496" s="213"/>
      <c r="AM496" s="213"/>
      <c r="AN496" s="213"/>
      <c r="AO496" s="213"/>
      <c r="AP496" s="213"/>
      <c r="AQ496" s="213"/>
    </row>
    <row r="497" spans="1:43" ht="15">
      <c r="A497" s="213"/>
      <c r="B497" s="165"/>
      <c r="C497" s="165"/>
      <c r="D497" s="158"/>
      <c r="E497" s="158"/>
      <c r="F497" s="15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3"/>
      <c r="AC497" s="213"/>
      <c r="AD497" s="213"/>
      <c r="AE497" s="213"/>
      <c r="AF497" s="213"/>
      <c r="AG497" s="213"/>
      <c r="AH497" s="213"/>
      <c r="AI497" s="213"/>
      <c r="AJ497" s="213"/>
      <c r="AK497" s="213"/>
      <c r="AL497" s="213"/>
      <c r="AM497" s="213"/>
      <c r="AN497" s="213"/>
      <c r="AO497" s="213"/>
      <c r="AP497" s="213"/>
      <c r="AQ497" s="213"/>
    </row>
    <row r="498" spans="1:43" ht="15">
      <c r="A498" s="213"/>
      <c r="B498" s="165"/>
      <c r="C498" s="165"/>
      <c r="D498" s="158"/>
      <c r="E498" s="158"/>
      <c r="F498" s="15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3"/>
      <c r="AC498" s="213"/>
      <c r="AD498" s="213"/>
      <c r="AE498" s="213"/>
      <c r="AF498" s="213"/>
      <c r="AG498" s="213"/>
      <c r="AH498" s="213"/>
      <c r="AI498" s="213"/>
      <c r="AJ498" s="213"/>
      <c r="AK498" s="213"/>
      <c r="AL498" s="213"/>
      <c r="AM498" s="213"/>
      <c r="AN498" s="213"/>
      <c r="AO498" s="213"/>
      <c r="AP498" s="213"/>
      <c r="AQ498" s="213"/>
    </row>
    <row r="499" spans="1:43" ht="15">
      <c r="A499" s="213"/>
      <c r="B499" s="165"/>
      <c r="C499" s="165"/>
      <c r="D499" s="158"/>
      <c r="E499" s="158"/>
      <c r="F499" s="158"/>
      <c r="G499" s="218"/>
      <c r="H499" s="218"/>
      <c r="I499" s="218"/>
      <c r="J499" s="218"/>
      <c r="K499" s="218"/>
      <c r="L499" s="218"/>
      <c r="M499" s="218"/>
      <c r="N499" s="218"/>
      <c r="O499" s="218"/>
      <c r="P499" s="218"/>
      <c r="Q499" s="218"/>
      <c r="R499" s="218"/>
      <c r="S499" s="218"/>
      <c r="T499" s="218"/>
      <c r="U499" s="218"/>
      <c r="V499" s="218"/>
      <c r="W499" s="218"/>
      <c r="X499" s="218"/>
      <c r="Y499" s="218"/>
      <c r="Z499" s="218"/>
      <c r="AA499" s="218"/>
      <c r="AB499" s="213"/>
      <c r="AC499" s="213"/>
      <c r="AD499" s="213"/>
      <c r="AE499" s="213"/>
      <c r="AF499" s="213"/>
      <c r="AG499" s="213"/>
      <c r="AH499" s="213"/>
      <c r="AI499" s="213"/>
      <c r="AJ499" s="213"/>
      <c r="AK499" s="213"/>
      <c r="AL499" s="213"/>
      <c r="AM499" s="213"/>
      <c r="AN499" s="213"/>
      <c r="AO499" s="213"/>
      <c r="AP499" s="213"/>
      <c r="AQ499" s="213"/>
    </row>
    <row r="500" spans="1:43" ht="15">
      <c r="A500" s="213"/>
      <c r="B500" s="165"/>
      <c r="C500" s="165"/>
      <c r="D500" s="158"/>
      <c r="E500" s="158"/>
      <c r="F500" s="158"/>
      <c r="G500" s="218"/>
      <c r="H500" s="218"/>
      <c r="I500" s="218"/>
      <c r="J500" s="218"/>
      <c r="K500" s="218"/>
      <c r="L500" s="218"/>
      <c r="M500" s="218"/>
      <c r="N500" s="218"/>
      <c r="O500" s="218"/>
      <c r="P500" s="218"/>
      <c r="Q500" s="218"/>
      <c r="R500" s="218"/>
      <c r="S500" s="218"/>
      <c r="T500" s="218"/>
      <c r="U500" s="218"/>
      <c r="V500" s="218"/>
      <c r="W500" s="218"/>
      <c r="X500" s="218"/>
      <c r="Y500" s="218"/>
      <c r="Z500" s="218"/>
      <c r="AA500" s="218"/>
      <c r="AB500" s="213"/>
      <c r="AC500" s="213"/>
      <c r="AD500" s="213"/>
      <c r="AE500" s="213"/>
      <c r="AF500" s="213"/>
      <c r="AG500" s="213"/>
      <c r="AH500" s="213"/>
      <c r="AI500" s="213"/>
      <c r="AJ500" s="213"/>
      <c r="AK500" s="213"/>
      <c r="AL500" s="213"/>
      <c r="AM500" s="213"/>
      <c r="AN500" s="213"/>
      <c r="AO500" s="213"/>
      <c r="AP500" s="213"/>
      <c r="AQ500" s="213"/>
    </row>
    <row r="501" spans="1:43" ht="15">
      <c r="A501" s="213"/>
      <c r="B501" s="165"/>
      <c r="C501" s="165"/>
      <c r="D501" s="158"/>
      <c r="E501" s="158"/>
      <c r="F501" s="158"/>
      <c r="G501" s="218"/>
      <c r="H501" s="218"/>
      <c r="I501" s="218"/>
      <c r="J501" s="218"/>
      <c r="K501" s="218"/>
      <c r="L501" s="218"/>
      <c r="M501" s="218"/>
      <c r="N501" s="218"/>
      <c r="O501" s="218"/>
      <c r="P501" s="218"/>
      <c r="Q501" s="218"/>
      <c r="R501" s="218"/>
      <c r="S501" s="218"/>
      <c r="T501" s="218"/>
      <c r="U501" s="218"/>
      <c r="V501" s="218"/>
      <c r="W501" s="218"/>
      <c r="X501" s="218"/>
      <c r="Y501" s="218"/>
      <c r="Z501" s="218"/>
      <c r="AA501" s="218"/>
      <c r="AB501" s="213"/>
      <c r="AC501" s="213"/>
      <c r="AD501" s="213"/>
      <c r="AE501" s="213"/>
      <c r="AF501" s="213"/>
      <c r="AG501" s="213"/>
      <c r="AH501" s="213"/>
      <c r="AI501" s="213"/>
      <c r="AJ501" s="213"/>
      <c r="AK501" s="213"/>
      <c r="AL501" s="213"/>
      <c r="AM501" s="213"/>
      <c r="AN501" s="213"/>
      <c r="AO501" s="213"/>
      <c r="AP501" s="213"/>
      <c r="AQ501" s="213"/>
    </row>
    <row r="502" spans="1:43" ht="15">
      <c r="A502" s="213"/>
      <c r="B502" s="165"/>
      <c r="C502" s="165"/>
      <c r="D502" s="158"/>
      <c r="E502" s="158"/>
      <c r="F502" s="158"/>
      <c r="G502" s="218"/>
      <c r="H502" s="218"/>
      <c r="I502" s="218"/>
      <c r="J502" s="218"/>
      <c r="K502" s="218"/>
      <c r="L502" s="218"/>
      <c r="M502" s="218"/>
      <c r="N502" s="218"/>
      <c r="O502" s="218"/>
      <c r="P502" s="218"/>
      <c r="Q502" s="218"/>
      <c r="R502" s="218"/>
      <c r="S502" s="218"/>
      <c r="T502" s="218"/>
      <c r="U502" s="218"/>
      <c r="V502" s="218"/>
      <c r="W502" s="218"/>
      <c r="X502" s="218"/>
      <c r="Y502" s="218"/>
      <c r="Z502" s="218"/>
      <c r="AA502" s="218"/>
      <c r="AB502" s="213"/>
      <c r="AC502" s="213"/>
      <c r="AD502" s="213"/>
      <c r="AE502" s="213"/>
      <c r="AF502" s="213"/>
      <c r="AG502" s="213"/>
      <c r="AH502" s="213"/>
      <c r="AI502" s="213"/>
      <c r="AJ502" s="213"/>
      <c r="AK502" s="213"/>
      <c r="AL502" s="213"/>
      <c r="AM502" s="213"/>
      <c r="AN502" s="213"/>
      <c r="AO502" s="213"/>
      <c r="AP502" s="213"/>
      <c r="AQ502" s="213"/>
    </row>
    <row r="503" spans="1:43" ht="15">
      <c r="A503" s="213"/>
      <c r="B503" s="165"/>
      <c r="C503" s="165"/>
      <c r="D503" s="158"/>
      <c r="E503" s="158"/>
      <c r="F503" s="15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3"/>
      <c r="AC503" s="213"/>
      <c r="AD503" s="213"/>
      <c r="AE503" s="213"/>
      <c r="AF503" s="213"/>
      <c r="AG503" s="213"/>
      <c r="AH503" s="213"/>
      <c r="AI503" s="213"/>
      <c r="AJ503" s="213"/>
      <c r="AK503" s="213"/>
      <c r="AL503" s="213"/>
      <c r="AM503" s="213"/>
      <c r="AN503" s="213"/>
      <c r="AO503" s="213"/>
      <c r="AP503" s="213"/>
      <c r="AQ503" s="213"/>
    </row>
    <row r="504" spans="1:43" ht="15">
      <c r="A504" s="213"/>
      <c r="B504" s="165"/>
      <c r="C504" s="165"/>
      <c r="D504" s="158"/>
      <c r="E504" s="158"/>
      <c r="F504" s="158"/>
      <c r="G504" s="218"/>
      <c r="H504" s="218"/>
      <c r="I504" s="218"/>
      <c r="J504" s="218"/>
      <c r="K504" s="218"/>
      <c r="L504" s="218"/>
      <c r="M504" s="218"/>
      <c r="N504" s="218"/>
      <c r="O504" s="218"/>
      <c r="P504" s="218"/>
      <c r="Q504" s="218"/>
      <c r="R504" s="218"/>
      <c r="S504" s="218"/>
      <c r="T504" s="218"/>
      <c r="U504" s="218"/>
      <c r="V504" s="218"/>
      <c r="W504" s="218"/>
      <c r="X504" s="218"/>
      <c r="Y504" s="218"/>
      <c r="Z504" s="218"/>
      <c r="AA504" s="218"/>
      <c r="AB504" s="213"/>
      <c r="AC504" s="213"/>
      <c r="AD504" s="213"/>
      <c r="AE504" s="213"/>
      <c r="AF504" s="213"/>
      <c r="AG504" s="213"/>
      <c r="AH504" s="213"/>
      <c r="AI504" s="213"/>
      <c r="AJ504" s="213"/>
      <c r="AK504" s="213"/>
      <c r="AL504" s="213"/>
      <c r="AM504" s="213"/>
      <c r="AN504" s="213"/>
      <c r="AO504" s="213"/>
      <c r="AP504" s="213"/>
      <c r="AQ504" s="213"/>
    </row>
    <row r="505" spans="1:43" ht="15">
      <c r="A505" s="213"/>
      <c r="B505" s="165"/>
      <c r="C505" s="165"/>
      <c r="D505" s="158"/>
      <c r="E505" s="158"/>
      <c r="F505" s="158"/>
      <c r="G505" s="218"/>
      <c r="H505" s="218"/>
      <c r="I505" s="218"/>
      <c r="J505" s="218"/>
      <c r="K505" s="218"/>
      <c r="L505" s="218"/>
      <c r="M505" s="218"/>
      <c r="N505" s="218"/>
      <c r="O505" s="218"/>
      <c r="P505" s="218"/>
      <c r="Q505" s="218"/>
      <c r="R505" s="218"/>
      <c r="S505" s="218"/>
      <c r="T505" s="218"/>
      <c r="U505" s="218"/>
      <c r="V505" s="218"/>
      <c r="W505" s="218"/>
      <c r="X505" s="218"/>
      <c r="Y505" s="218"/>
      <c r="Z505" s="218"/>
      <c r="AA505" s="218"/>
      <c r="AB505" s="213"/>
      <c r="AC505" s="213"/>
      <c r="AD505" s="213"/>
      <c r="AE505" s="213"/>
      <c r="AF505" s="213"/>
      <c r="AG505" s="213"/>
      <c r="AH505" s="213"/>
      <c r="AI505" s="213"/>
      <c r="AJ505" s="213"/>
      <c r="AK505" s="213"/>
      <c r="AL505" s="213"/>
      <c r="AM505" s="213"/>
      <c r="AN505" s="213"/>
      <c r="AO505" s="213"/>
      <c r="AP505" s="213"/>
      <c r="AQ505" s="213"/>
    </row>
    <row r="506" spans="1:43" ht="15">
      <c r="A506" s="213"/>
      <c r="B506" s="165"/>
      <c r="C506" s="165"/>
      <c r="D506" s="158"/>
      <c r="E506" s="158"/>
      <c r="F506" s="158"/>
      <c r="G506" s="218"/>
      <c r="H506" s="218"/>
      <c r="I506" s="218"/>
      <c r="J506" s="218"/>
      <c r="K506" s="218"/>
      <c r="L506" s="218"/>
      <c r="M506" s="218"/>
      <c r="N506" s="218"/>
      <c r="O506" s="218"/>
      <c r="P506" s="218"/>
      <c r="Q506" s="218"/>
      <c r="R506" s="218"/>
      <c r="S506" s="218"/>
      <c r="T506" s="218"/>
      <c r="U506" s="218"/>
      <c r="V506" s="218"/>
      <c r="W506" s="218"/>
      <c r="X506" s="218"/>
      <c r="Y506" s="218"/>
      <c r="Z506" s="218"/>
      <c r="AA506" s="218"/>
      <c r="AB506" s="213"/>
      <c r="AC506" s="213"/>
      <c r="AD506" s="213"/>
      <c r="AE506" s="213"/>
      <c r="AF506" s="213"/>
      <c r="AG506" s="213"/>
      <c r="AH506" s="213"/>
      <c r="AI506" s="213"/>
      <c r="AJ506" s="213"/>
      <c r="AK506" s="213"/>
      <c r="AL506" s="213"/>
      <c r="AM506" s="213"/>
      <c r="AN506" s="213"/>
      <c r="AO506" s="213"/>
      <c r="AP506" s="213"/>
      <c r="AQ506" s="213"/>
    </row>
    <row r="507" spans="1:43" ht="15">
      <c r="A507" s="213"/>
      <c r="B507" s="165"/>
      <c r="C507" s="165"/>
      <c r="D507" s="158"/>
      <c r="E507" s="158"/>
      <c r="F507" s="158"/>
      <c r="G507" s="218"/>
      <c r="H507" s="218"/>
      <c r="I507" s="218"/>
      <c r="J507" s="218"/>
      <c r="K507" s="218"/>
      <c r="L507" s="218"/>
      <c r="M507" s="218"/>
      <c r="N507" s="218"/>
      <c r="O507" s="218"/>
      <c r="P507" s="218"/>
      <c r="Q507" s="218"/>
      <c r="R507" s="218"/>
      <c r="S507" s="218"/>
      <c r="T507" s="218"/>
      <c r="U507" s="218"/>
      <c r="V507" s="218"/>
      <c r="W507" s="218"/>
      <c r="X507" s="218"/>
      <c r="Y507" s="218"/>
      <c r="Z507" s="218"/>
      <c r="AA507" s="218"/>
      <c r="AB507" s="213"/>
      <c r="AC507" s="213"/>
      <c r="AD507" s="213"/>
      <c r="AE507" s="213"/>
      <c r="AF507" s="213"/>
      <c r="AG507" s="213"/>
      <c r="AH507" s="213"/>
      <c r="AI507" s="213"/>
      <c r="AJ507" s="213"/>
      <c r="AK507" s="213"/>
      <c r="AL507" s="213"/>
      <c r="AM507" s="213"/>
      <c r="AN507" s="213"/>
      <c r="AO507" s="213"/>
      <c r="AP507" s="213"/>
      <c r="AQ507" s="213"/>
    </row>
    <row r="508" spans="1:43" ht="15">
      <c r="A508" s="213"/>
      <c r="B508" s="165"/>
      <c r="C508" s="165"/>
      <c r="D508" s="158"/>
      <c r="E508" s="158"/>
      <c r="F508" s="158"/>
      <c r="G508" s="218"/>
      <c r="H508" s="218"/>
      <c r="I508" s="218"/>
      <c r="J508" s="218"/>
      <c r="K508" s="218"/>
      <c r="L508" s="218"/>
      <c r="M508" s="218"/>
      <c r="N508" s="218"/>
      <c r="O508" s="218"/>
      <c r="P508" s="218"/>
      <c r="Q508" s="218"/>
      <c r="R508" s="218"/>
      <c r="S508" s="218"/>
      <c r="T508" s="218"/>
      <c r="U508" s="218"/>
      <c r="V508" s="218"/>
      <c r="W508" s="218"/>
      <c r="X508" s="218"/>
      <c r="Y508" s="218"/>
      <c r="Z508" s="218"/>
      <c r="AA508" s="218"/>
      <c r="AB508" s="213"/>
      <c r="AC508" s="213"/>
      <c r="AD508" s="213"/>
      <c r="AE508" s="213"/>
      <c r="AF508" s="213"/>
      <c r="AG508" s="213"/>
      <c r="AH508" s="213"/>
      <c r="AI508" s="213"/>
      <c r="AJ508" s="213"/>
      <c r="AK508" s="213"/>
      <c r="AL508" s="213"/>
      <c r="AM508" s="213"/>
      <c r="AN508" s="213"/>
      <c r="AO508" s="213"/>
      <c r="AP508" s="213"/>
      <c r="AQ508" s="213"/>
    </row>
    <row r="509" spans="1:43" ht="15">
      <c r="A509" s="213"/>
      <c r="B509" s="165"/>
      <c r="C509" s="165"/>
      <c r="D509" s="158"/>
      <c r="E509" s="158"/>
      <c r="F509" s="158"/>
      <c r="G509" s="218"/>
      <c r="H509" s="218"/>
      <c r="I509" s="218"/>
      <c r="J509" s="218"/>
      <c r="K509" s="218"/>
      <c r="L509" s="218"/>
      <c r="M509" s="218"/>
      <c r="N509" s="218"/>
      <c r="O509" s="218"/>
      <c r="P509" s="218"/>
      <c r="Q509" s="218"/>
      <c r="R509" s="218"/>
      <c r="S509" s="218"/>
      <c r="T509" s="218"/>
      <c r="U509" s="218"/>
      <c r="V509" s="218"/>
      <c r="W509" s="218"/>
      <c r="X509" s="218"/>
      <c r="Y509" s="218"/>
      <c r="Z509" s="218"/>
      <c r="AA509" s="218"/>
      <c r="AB509" s="213"/>
      <c r="AC509" s="213"/>
      <c r="AD509" s="213"/>
      <c r="AE509" s="213"/>
      <c r="AF509" s="213"/>
      <c r="AG509" s="213"/>
      <c r="AH509" s="213"/>
      <c r="AI509" s="213"/>
      <c r="AJ509" s="213"/>
      <c r="AK509" s="213"/>
      <c r="AL509" s="213"/>
      <c r="AM509" s="213"/>
      <c r="AN509" s="213"/>
      <c r="AO509" s="213"/>
      <c r="AP509" s="213"/>
      <c r="AQ509" s="213"/>
    </row>
    <row r="510" spans="1:43" ht="15">
      <c r="A510" s="213"/>
      <c r="B510" s="165"/>
      <c r="C510" s="165"/>
      <c r="D510" s="158"/>
      <c r="E510" s="158"/>
      <c r="F510" s="158"/>
      <c r="G510" s="218"/>
      <c r="H510" s="218"/>
      <c r="I510" s="218"/>
      <c r="J510" s="218"/>
      <c r="K510" s="218"/>
      <c r="L510" s="218"/>
      <c r="M510" s="218"/>
      <c r="N510" s="218"/>
      <c r="O510" s="218"/>
      <c r="P510" s="218"/>
      <c r="Q510" s="218"/>
      <c r="R510" s="218"/>
      <c r="S510" s="218"/>
      <c r="T510" s="218"/>
      <c r="U510" s="218"/>
      <c r="V510" s="218"/>
      <c r="W510" s="218"/>
      <c r="X510" s="218"/>
      <c r="Y510" s="218"/>
      <c r="Z510" s="218"/>
      <c r="AA510" s="218"/>
      <c r="AB510" s="213"/>
      <c r="AC510" s="213"/>
      <c r="AD510" s="213"/>
      <c r="AE510" s="213"/>
      <c r="AF510" s="213"/>
      <c r="AG510" s="213"/>
      <c r="AH510" s="213"/>
      <c r="AI510" s="213"/>
      <c r="AJ510" s="213"/>
      <c r="AK510" s="213"/>
      <c r="AL510" s="213"/>
      <c r="AM510" s="213"/>
      <c r="AN510" s="213"/>
      <c r="AO510" s="213"/>
      <c r="AP510" s="213"/>
      <c r="AQ510" s="213"/>
    </row>
    <row r="511" spans="1:43" ht="15">
      <c r="A511" s="213"/>
      <c r="B511" s="165"/>
      <c r="C511" s="165"/>
      <c r="D511" s="158"/>
      <c r="E511" s="158"/>
      <c r="F511" s="158"/>
      <c r="G511" s="218"/>
      <c r="H511" s="218"/>
      <c r="I511" s="218"/>
      <c r="J511" s="218"/>
      <c r="K511" s="218"/>
      <c r="L511" s="218"/>
      <c r="M511" s="218"/>
      <c r="N511" s="218"/>
      <c r="O511" s="218"/>
      <c r="P511" s="218"/>
      <c r="Q511" s="218"/>
      <c r="R511" s="218"/>
      <c r="S511" s="218"/>
      <c r="T511" s="218"/>
      <c r="U511" s="218"/>
      <c r="V511" s="218"/>
      <c r="W511" s="218"/>
      <c r="X511" s="218"/>
      <c r="Y511" s="218"/>
      <c r="Z511" s="218"/>
      <c r="AA511" s="218"/>
      <c r="AB511" s="213"/>
      <c r="AC511" s="213"/>
      <c r="AD511" s="213"/>
      <c r="AE511" s="213"/>
      <c r="AF511" s="213"/>
      <c r="AG511" s="213"/>
      <c r="AH511" s="213"/>
      <c r="AI511" s="213"/>
      <c r="AJ511" s="213"/>
      <c r="AK511" s="213"/>
      <c r="AL511" s="213"/>
      <c r="AM511" s="213"/>
      <c r="AN511" s="213"/>
      <c r="AO511" s="213"/>
      <c r="AP511" s="213"/>
      <c r="AQ511" s="213"/>
    </row>
    <row r="512" spans="1:43" ht="15">
      <c r="A512" s="213"/>
      <c r="B512" s="165"/>
      <c r="C512" s="165"/>
      <c r="D512" s="158"/>
      <c r="E512" s="158"/>
      <c r="F512" s="158"/>
      <c r="G512" s="218"/>
      <c r="H512" s="218"/>
      <c r="I512" s="218"/>
      <c r="J512" s="218"/>
      <c r="K512" s="218"/>
      <c r="L512" s="218"/>
      <c r="M512" s="218"/>
      <c r="N512" s="218"/>
      <c r="O512" s="218"/>
      <c r="P512" s="218"/>
      <c r="Q512" s="218"/>
      <c r="R512" s="218"/>
      <c r="S512" s="218"/>
      <c r="T512" s="218"/>
      <c r="U512" s="218"/>
      <c r="V512" s="218"/>
      <c r="W512" s="218"/>
      <c r="X512" s="218"/>
      <c r="Y512" s="218"/>
      <c r="Z512" s="218"/>
      <c r="AA512" s="218"/>
      <c r="AB512" s="213"/>
      <c r="AC512" s="213"/>
      <c r="AD512" s="213"/>
      <c r="AE512" s="213"/>
      <c r="AF512" s="213"/>
      <c r="AG512" s="213"/>
      <c r="AH512" s="213"/>
      <c r="AI512" s="213"/>
      <c r="AJ512" s="213"/>
      <c r="AK512" s="213"/>
      <c r="AL512" s="213"/>
      <c r="AM512" s="213"/>
      <c r="AN512" s="213"/>
      <c r="AO512" s="213"/>
      <c r="AP512" s="213"/>
      <c r="AQ512" s="213"/>
    </row>
    <row r="513" spans="1:43" ht="15">
      <c r="A513" s="213"/>
      <c r="B513" s="165"/>
      <c r="C513" s="165"/>
      <c r="D513" s="158"/>
      <c r="E513" s="158"/>
      <c r="F513" s="158"/>
      <c r="G513" s="218"/>
      <c r="H513" s="218"/>
      <c r="I513" s="218"/>
      <c r="J513" s="218"/>
      <c r="K513" s="218"/>
      <c r="L513" s="218"/>
      <c r="M513" s="218"/>
      <c r="N513" s="218"/>
      <c r="O513" s="218"/>
      <c r="P513" s="218"/>
      <c r="Q513" s="218"/>
      <c r="R513" s="218"/>
      <c r="S513" s="218"/>
      <c r="T513" s="218"/>
      <c r="U513" s="218"/>
      <c r="V513" s="218"/>
      <c r="W513" s="218"/>
      <c r="X513" s="218"/>
      <c r="Y513" s="218"/>
      <c r="Z513" s="218"/>
      <c r="AA513" s="218"/>
      <c r="AB513" s="213"/>
      <c r="AC513" s="213"/>
      <c r="AD513" s="213"/>
      <c r="AE513" s="213"/>
      <c r="AF513" s="213"/>
      <c r="AG513" s="213"/>
      <c r="AH513" s="213"/>
      <c r="AI513" s="213"/>
      <c r="AJ513" s="213"/>
      <c r="AK513" s="213"/>
      <c r="AL513" s="213"/>
      <c r="AM513" s="213"/>
      <c r="AN513" s="213"/>
      <c r="AO513" s="213"/>
      <c r="AP513" s="213"/>
      <c r="AQ513" s="213"/>
    </row>
    <row r="514" spans="1:43" ht="15">
      <c r="A514" s="213"/>
      <c r="B514" s="165"/>
      <c r="C514" s="165"/>
      <c r="D514" s="158"/>
      <c r="E514" s="158"/>
      <c r="F514" s="158"/>
      <c r="G514" s="218"/>
      <c r="H514" s="218"/>
      <c r="I514" s="218"/>
      <c r="J514" s="218"/>
      <c r="K514" s="218"/>
      <c r="L514" s="218"/>
      <c r="M514" s="218"/>
      <c r="N514" s="218"/>
      <c r="O514" s="218"/>
      <c r="P514" s="218"/>
      <c r="Q514" s="218"/>
      <c r="R514" s="218"/>
      <c r="S514" s="218"/>
      <c r="T514" s="218"/>
      <c r="U514" s="218"/>
      <c r="V514" s="218"/>
      <c r="W514" s="218"/>
      <c r="X514" s="218"/>
      <c r="Y514" s="218"/>
      <c r="Z514" s="218"/>
      <c r="AA514" s="218"/>
      <c r="AB514" s="213"/>
      <c r="AC514" s="213"/>
      <c r="AD514" s="213"/>
      <c r="AE514" s="213"/>
      <c r="AF514" s="213"/>
      <c r="AG514" s="213"/>
      <c r="AH514" s="213"/>
      <c r="AI514" s="213"/>
      <c r="AJ514" s="213"/>
      <c r="AK514" s="213"/>
      <c r="AL514" s="213"/>
      <c r="AM514" s="213"/>
      <c r="AN514" s="213"/>
      <c r="AO514" s="213"/>
      <c r="AP514" s="213"/>
      <c r="AQ514" s="213"/>
    </row>
    <row r="515" spans="1:43" ht="15">
      <c r="A515" s="213"/>
      <c r="B515" s="165"/>
      <c r="C515" s="165"/>
      <c r="D515" s="158"/>
      <c r="E515" s="158"/>
      <c r="F515" s="158"/>
      <c r="G515" s="218"/>
      <c r="H515" s="218"/>
      <c r="I515" s="218"/>
      <c r="J515" s="218"/>
      <c r="K515" s="218"/>
      <c r="L515" s="218"/>
      <c r="M515" s="218"/>
      <c r="N515" s="218"/>
      <c r="O515" s="218"/>
      <c r="P515" s="218"/>
      <c r="Q515" s="218"/>
      <c r="R515" s="218"/>
      <c r="S515" s="218"/>
      <c r="T515" s="218"/>
      <c r="U515" s="218"/>
      <c r="V515" s="218"/>
      <c r="W515" s="218"/>
      <c r="X515" s="218"/>
      <c r="Y515" s="218"/>
      <c r="Z515" s="218"/>
      <c r="AA515" s="218"/>
      <c r="AB515" s="213"/>
      <c r="AC515" s="213"/>
      <c r="AD515" s="213"/>
      <c r="AE515" s="213"/>
      <c r="AF515" s="213"/>
      <c r="AG515" s="213"/>
      <c r="AH515" s="213"/>
      <c r="AI515" s="213"/>
      <c r="AJ515" s="213"/>
      <c r="AK515" s="213"/>
      <c r="AL515" s="213"/>
      <c r="AM515" s="213"/>
      <c r="AN515" s="213"/>
      <c r="AO515" s="213"/>
      <c r="AP515" s="213"/>
      <c r="AQ515" s="213"/>
    </row>
    <row r="516" spans="1:43" ht="15">
      <c r="A516" s="213"/>
      <c r="B516" s="165"/>
      <c r="C516" s="165"/>
      <c r="D516" s="158"/>
      <c r="E516" s="158"/>
      <c r="F516" s="158"/>
      <c r="G516" s="218"/>
      <c r="H516" s="218"/>
      <c r="I516" s="218"/>
      <c r="J516" s="218"/>
      <c r="K516" s="218"/>
      <c r="L516" s="218"/>
      <c r="M516" s="218"/>
      <c r="N516" s="218"/>
      <c r="O516" s="218"/>
      <c r="P516" s="218"/>
      <c r="Q516" s="218"/>
      <c r="R516" s="218"/>
      <c r="S516" s="218"/>
      <c r="T516" s="218"/>
      <c r="U516" s="218"/>
      <c r="V516" s="218"/>
      <c r="W516" s="218"/>
      <c r="X516" s="218"/>
      <c r="Y516" s="218"/>
      <c r="Z516" s="218"/>
      <c r="AA516" s="218"/>
      <c r="AB516" s="213"/>
      <c r="AC516" s="213"/>
      <c r="AD516" s="213"/>
      <c r="AE516" s="213"/>
      <c r="AF516" s="213"/>
      <c r="AG516" s="213"/>
      <c r="AH516" s="213"/>
      <c r="AI516" s="213"/>
      <c r="AJ516" s="213"/>
      <c r="AK516" s="213"/>
      <c r="AL516" s="213"/>
      <c r="AM516" s="213"/>
      <c r="AN516" s="213"/>
      <c r="AO516" s="213"/>
      <c r="AP516" s="213"/>
      <c r="AQ516" s="213"/>
    </row>
    <row r="517" spans="1:43" ht="15">
      <c r="A517" s="213"/>
      <c r="B517" s="165"/>
      <c r="C517" s="165"/>
      <c r="D517" s="158"/>
      <c r="E517" s="158"/>
      <c r="F517" s="158"/>
      <c r="G517" s="218"/>
      <c r="H517" s="218"/>
      <c r="I517" s="218"/>
      <c r="J517" s="218"/>
      <c r="K517" s="218"/>
      <c r="L517" s="218"/>
      <c r="M517" s="218"/>
      <c r="N517" s="218"/>
      <c r="O517" s="218"/>
      <c r="P517" s="218"/>
      <c r="Q517" s="218"/>
      <c r="R517" s="218"/>
      <c r="S517" s="218"/>
      <c r="T517" s="218"/>
      <c r="U517" s="218"/>
      <c r="V517" s="218"/>
      <c r="W517" s="218"/>
      <c r="X517" s="218"/>
      <c r="Y517" s="218"/>
      <c r="Z517" s="218"/>
      <c r="AA517" s="218"/>
      <c r="AB517" s="213"/>
      <c r="AC517" s="213"/>
      <c r="AD517" s="213"/>
      <c r="AE517" s="213"/>
      <c r="AF517" s="213"/>
      <c r="AG517" s="213"/>
      <c r="AH517" s="213"/>
      <c r="AI517" s="213"/>
      <c r="AJ517" s="213"/>
      <c r="AK517" s="213"/>
      <c r="AL517" s="213"/>
      <c r="AM517" s="213"/>
      <c r="AN517" s="213"/>
      <c r="AO517" s="213"/>
      <c r="AP517" s="213"/>
      <c r="AQ517" s="213"/>
    </row>
    <row r="518" spans="1:43" ht="15">
      <c r="A518" s="213"/>
      <c r="B518" s="165"/>
      <c r="C518" s="165"/>
      <c r="D518" s="158"/>
      <c r="E518" s="158"/>
      <c r="F518" s="158"/>
      <c r="G518" s="218"/>
      <c r="H518" s="218"/>
      <c r="I518" s="218"/>
      <c r="J518" s="218"/>
      <c r="K518" s="218"/>
      <c r="L518" s="218"/>
      <c r="M518" s="218"/>
      <c r="N518" s="218"/>
      <c r="O518" s="218"/>
      <c r="P518" s="218"/>
      <c r="Q518" s="218"/>
      <c r="R518" s="218"/>
      <c r="S518" s="218"/>
      <c r="T518" s="218"/>
      <c r="U518" s="218"/>
      <c r="V518" s="218"/>
      <c r="W518" s="218"/>
      <c r="X518" s="218"/>
      <c r="Y518" s="218"/>
      <c r="Z518" s="218"/>
      <c r="AA518" s="218"/>
      <c r="AB518" s="213"/>
      <c r="AC518" s="213"/>
      <c r="AD518" s="213"/>
      <c r="AE518" s="213"/>
      <c r="AF518" s="213"/>
      <c r="AG518" s="213"/>
      <c r="AH518" s="213"/>
      <c r="AI518" s="213"/>
      <c r="AJ518" s="213"/>
      <c r="AK518" s="213"/>
      <c r="AL518" s="213"/>
      <c r="AM518" s="213"/>
      <c r="AN518" s="213"/>
      <c r="AO518" s="213"/>
      <c r="AP518" s="213"/>
      <c r="AQ518" s="213"/>
    </row>
    <row r="519" spans="1:43" ht="15">
      <c r="A519" s="213"/>
      <c r="B519" s="165"/>
      <c r="C519" s="165"/>
      <c r="D519" s="158"/>
      <c r="E519" s="158"/>
      <c r="F519" s="158"/>
      <c r="G519" s="218"/>
      <c r="H519" s="218"/>
      <c r="I519" s="218"/>
      <c r="J519" s="218"/>
      <c r="K519" s="218"/>
      <c r="L519" s="218"/>
      <c r="M519" s="218"/>
      <c r="N519" s="218"/>
      <c r="O519" s="218"/>
      <c r="P519" s="218"/>
      <c r="Q519" s="218"/>
      <c r="R519" s="218"/>
      <c r="S519" s="218"/>
      <c r="T519" s="218"/>
      <c r="U519" s="218"/>
      <c r="V519" s="218"/>
      <c r="W519" s="218"/>
      <c r="X519" s="218"/>
      <c r="Y519" s="218"/>
      <c r="Z519" s="218"/>
      <c r="AA519" s="218"/>
      <c r="AB519" s="213"/>
      <c r="AC519" s="213"/>
      <c r="AD519" s="213"/>
      <c r="AE519" s="213"/>
      <c r="AF519" s="213"/>
      <c r="AG519" s="213"/>
      <c r="AH519" s="213"/>
      <c r="AI519" s="213"/>
      <c r="AJ519" s="213"/>
      <c r="AK519" s="213"/>
      <c r="AL519" s="213"/>
      <c r="AM519" s="213"/>
      <c r="AN519" s="213"/>
      <c r="AO519" s="213"/>
      <c r="AP519" s="213"/>
      <c r="AQ519" s="213"/>
    </row>
    <row r="520" spans="1:43" ht="15">
      <c r="A520" s="213"/>
      <c r="B520" s="165"/>
      <c r="C520" s="165"/>
      <c r="D520" s="158"/>
      <c r="E520" s="158"/>
      <c r="F520" s="158"/>
      <c r="G520" s="218"/>
      <c r="H520" s="218"/>
      <c r="I520" s="218"/>
      <c r="J520" s="218"/>
      <c r="K520" s="218"/>
      <c r="L520" s="218"/>
      <c r="M520" s="218"/>
      <c r="N520" s="218"/>
      <c r="O520" s="218"/>
      <c r="P520" s="218"/>
      <c r="Q520" s="218"/>
      <c r="R520" s="218"/>
      <c r="S520" s="218"/>
      <c r="T520" s="218"/>
      <c r="U520" s="218"/>
      <c r="V520" s="218"/>
      <c r="W520" s="218"/>
      <c r="X520" s="218"/>
      <c r="Y520" s="218"/>
      <c r="Z520" s="218"/>
      <c r="AA520" s="218"/>
      <c r="AB520" s="213"/>
      <c r="AC520" s="213"/>
      <c r="AD520" s="213"/>
      <c r="AE520" s="213"/>
      <c r="AF520" s="213"/>
      <c r="AG520" s="213"/>
      <c r="AH520" s="213"/>
      <c r="AI520" s="213"/>
      <c r="AJ520" s="213"/>
      <c r="AK520" s="213"/>
      <c r="AL520" s="213"/>
      <c r="AM520" s="213"/>
      <c r="AN520" s="213"/>
      <c r="AO520" s="213"/>
      <c r="AP520" s="213"/>
      <c r="AQ520" s="213"/>
    </row>
    <row r="521" spans="1:43" ht="15">
      <c r="A521" s="213"/>
      <c r="B521" s="165"/>
      <c r="C521" s="165"/>
      <c r="D521" s="158"/>
      <c r="E521" s="158"/>
      <c r="F521" s="158"/>
      <c r="G521" s="218"/>
      <c r="H521" s="218"/>
      <c r="I521" s="218"/>
      <c r="J521" s="218"/>
      <c r="K521" s="218"/>
      <c r="L521" s="218"/>
      <c r="M521" s="218"/>
      <c r="N521" s="218"/>
      <c r="O521" s="218"/>
      <c r="P521" s="218"/>
      <c r="Q521" s="218"/>
      <c r="R521" s="218"/>
      <c r="S521" s="218"/>
      <c r="T521" s="218"/>
      <c r="U521" s="218"/>
      <c r="V521" s="218"/>
      <c r="W521" s="218"/>
      <c r="X521" s="218"/>
      <c r="Y521" s="218"/>
      <c r="Z521" s="218"/>
      <c r="AA521" s="218"/>
      <c r="AB521" s="213"/>
      <c r="AC521" s="213"/>
      <c r="AD521" s="213"/>
      <c r="AE521" s="213"/>
      <c r="AF521" s="213"/>
      <c r="AG521" s="213"/>
      <c r="AH521" s="213"/>
      <c r="AI521" s="213"/>
      <c r="AJ521" s="213"/>
      <c r="AK521" s="213"/>
      <c r="AL521" s="213"/>
      <c r="AM521" s="213"/>
      <c r="AN521" s="213"/>
      <c r="AO521" s="213"/>
      <c r="AP521" s="213"/>
      <c r="AQ521" s="213"/>
    </row>
    <row r="522" spans="1:43" ht="15">
      <c r="A522" s="213"/>
      <c r="B522" s="165"/>
      <c r="C522" s="165"/>
      <c r="D522" s="158"/>
      <c r="E522" s="158"/>
      <c r="F522" s="158"/>
      <c r="G522" s="218"/>
      <c r="H522" s="218"/>
      <c r="I522" s="218"/>
      <c r="J522" s="218"/>
      <c r="K522" s="218"/>
      <c r="L522" s="218"/>
      <c r="M522" s="218"/>
      <c r="N522" s="218"/>
      <c r="O522" s="218"/>
      <c r="P522" s="218"/>
      <c r="Q522" s="218"/>
      <c r="R522" s="218"/>
      <c r="S522" s="218"/>
      <c r="T522" s="218"/>
      <c r="U522" s="218"/>
      <c r="V522" s="218"/>
      <c r="W522" s="218"/>
      <c r="X522" s="218"/>
      <c r="Y522" s="218"/>
      <c r="Z522" s="218"/>
      <c r="AA522" s="218"/>
      <c r="AB522" s="213"/>
      <c r="AC522" s="213"/>
      <c r="AD522" s="213"/>
      <c r="AE522" s="213"/>
      <c r="AF522" s="213"/>
      <c r="AG522" s="213"/>
      <c r="AH522" s="213"/>
      <c r="AI522" s="213"/>
      <c r="AJ522" s="213"/>
      <c r="AK522" s="213"/>
      <c r="AL522" s="213"/>
      <c r="AM522" s="213"/>
      <c r="AN522" s="213"/>
      <c r="AO522" s="213"/>
      <c r="AP522" s="213"/>
      <c r="AQ522" s="213"/>
    </row>
    <row r="523" spans="1:43" ht="15">
      <c r="A523" s="213"/>
      <c r="B523" s="165"/>
      <c r="C523" s="165"/>
      <c r="D523" s="158"/>
      <c r="E523" s="158"/>
      <c r="F523" s="158"/>
      <c r="G523" s="218"/>
      <c r="H523" s="218"/>
      <c r="I523" s="218"/>
      <c r="J523" s="218"/>
      <c r="K523" s="218"/>
      <c r="L523" s="218"/>
      <c r="M523" s="218"/>
      <c r="N523" s="218"/>
      <c r="O523" s="218"/>
      <c r="P523" s="218"/>
      <c r="Q523" s="218"/>
      <c r="R523" s="218"/>
      <c r="S523" s="218"/>
      <c r="T523" s="218"/>
      <c r="U523" s="218"/>
      <c r="V523" s="218"/>
      <c r="W523" s="218"/>
      <c r="X523" s="218"/>
      <c r="Y523" s="218"/>
      <c r="Z523" s="218"/>
      <c r="AA523" s="218"/>
      <c r="AB523" s="213"/>
      <c r="AC523" s="213"/>
      <c r="AD523" s="213"/>
      <c r="AE523" s="213"/>
      <c r="AF523" s="213"/>
      <c r="AG523" s="213"/>
      <c r="AH523" s="213"/>
      <c r="AI523" s="213"/>
      <c r="AJ523" s="213"/>
      <c r="AK523" s="213"/>
      <c r="AL523" s="213"/>
      <c r="AM523" s="213"/>
      <c r="AN523" s="213"/>
      <c r="AO523" s="213"/>
      <c r="AP523" s="213"/>
      <c r="AQ523" s="213"/>
    </row>
    <row r="524" spans="1:43" ht="15">
      <c r="A524" s="213"/>
      <c r="B524" s="165"/>
      <c r="C524" s="165"/>
      <c r="D524" s="158"/>
      <c r="E524" s="158"/>
      <c r="F524" s="158"/>
      <c r="G524" s="218"/>
      <c r="H524" s="218"/>
      <c r="I524" s="218"/>
      <c r="J524" s="218"/>
      <c r="K524" s="218"/>
      <c r="L524" s="218"/>
      <c r="M524" s="218"/>
      <c r="N524" s="218"/>
      <c r="O524" s="218"/>
      <c r="P524" s="218"/>
      <c r="Q524" s="218"/>
      <c r="R524" s="218"/>
      <c r="S524" s="218"/>
      <c r="T524" s="218"/>
      <c r="U524" s="218"/>
      <c r="V524" s="218"/>
      <c r="W524" s="218"/>
      <c r="X524" s="218"/>
      <c r="Y524" s="218"/>
      <c r="Z524" s="218"/>
      <c r="AA524" s="218"/>
      <c r="AB524" s="213"/>
      <c r="AC524" s="213"/>
      <c r="AD524" s="213"/>
      <c r="AE524" s="213"/>
      <c r="AF524" s="213"/>
      <c r="AG524" s="213"/>
      <c r="AH524" s="213"/>
      <c r="AI524" s="213"/>
      <c r="AJ524" s="213"/>
      <c r="AK524" s="213"/>
      <c r="AL524" s="213"/>
      <c r="AM524" s="213"/>
      <c r="AN524" s="213"/>
      <c r="AO524" s="213"/>
      <c r="AP524" s="213"/>
      <c r="AQ524" s="213"/>
    </row>
    <row r="525" spans="1:43" ht="15">
      <c r="A525" s="213"/>
      <c r="B525" s="165"/>
      <c r="C525" s="165"/>
      <c r="D525" s="158"/>
      <c r="E525" s="158"/>
      <c r="F525" s="158"/>
      <c r="G525" s="218"/>
      <c r="H525" s="218"/>
      <c r="I525" s="218"/>
      <c r="J525" s="218"/>
      <c r="K525" s="218"/>
      <c r="L525" s="218"/>
      <c r="M525" s="218"/>
      <c r="N525" s="218"/>
      <c r="O525" s="218"/>
      <c r="P525" s="218"/>
      <c r="Q525" s="218"/>
      <c r="R525" s="218"/>
      <c r="S525" s="218"/>
      <c r="T525" s="218"/>
      <c r="U525" s="218"/>
      <c r="V525" s="218"/>
      <c r="W525" s="218"/>
      <c r="X525" s="218"/>
      <c r="Y525" s="218"/>
      <c r="Z525" s="218"/>
      <c r="AA525" s="218"/>
      <c r="AB525" s="213"/>
      <c r="AC525" s="213"/>
      <c r="AD525" s="213"/>
      <c r="AE525" s="213"/>
      <c r="AF525" s="213"/>
      <c r="AG525" s="213"/>
      <c r="AH525" s="213"/>
      <c r="AI525" s="213"/>
      <c r="AJ525" s="213"/>
      <c r="AK525" s="213"/>
      <c r="AL525" s="213"/>
      <c r="AM525" s="213"/>
      <c r="AN525" s="213"/>
      <c r="AO525" s="213"/>
      <c r="AP525" s="213"/>
      <c r="AQ525" s="213"/>
    </row>
    <row r="526" spans="1:43" ht="15">
      <c r="A526" s="213"/>
      <c r="B526" s="165"/>
      <c r="C526" s="165"/>
      <c r="D526" s="158"/>
      <c r="E526" s="158"/>
      <c r="F526" s="158"/>
      <c r="G526" s="218"/>
      <c r="H526" s="218"/>
      <c r="I526" s="218"/>
      <c r="J526" s="218"/>
      <c r="K526" s="218"/>
      <c r="L526" s="218"/>
      <c r="M526" s="218"/>
      <c r="N526" s="218"/>
      <c r="O526" s="218"/>
      <c r="P526" s="218"/>
      <c r="Q526" s="218"/>
      <c r="R526" s="218"/>
      <c r="S526" s="218"/>
      <c r="T526" s="218"/>
      <c r="U526" s="218"/>
      <c r="V526" s="218"/>
      <c r="W526" s="218"/>
      <c r="X526" s="218"/>
      <c r="Y526" s="218"/>
      <c r="Z526" s="218"/>
      <c r="AA526" s="218"/>
      <c r="AB526" s="213"/>
      <c r="AC526" s="213"/>
      <c r="AD526" s="213"/>
      <c r="AE526" s="213"/>
      <c r="AF526" s="213"/>
      <c r="AG526" s="213"/>
      <c r="AH526" s="213"/>
      <c r="AI526" s="213"/>
      <c r="AJ526" s="213"/>
      <c r="AK526" s="213"/>
      <c r="AL526" s="213"/>
      <c r="AM526" s="213"/>
      <c r="AN526" s="213"/>
      <c r="AO526" s="213"/>
      <c r="AP526" s="213"/>
      <c r="AQ526" s="213"/>
    </row>
    <row r="527" spans="1:43" ht="15">
      <c r="A527" s="213"/>
      <c r="B527" s="165"/>
      <c r="C527" s="165"/>
      <c r="D527" s="158"/>
      <c r="E527" s="158"/>
      <c r="F527" s="158"/>
      <c r="G527" s="218"/>
      <c r="H527" s="218"/>
      <c r="I527" s="218"/>
      <c r="J527" s="218"/>
      <c r="K527" s="218"/>
      <c r="L527" s="218"/>
      <c r="M527" s="218"/>
      <c r="N527" s="218"/>
      <c r="O527" s="218"/>
      <c r="P527" s="218"/>
      <c r="Q527" s="218"/>
      <c r="R527" s="218"/>
      <c r="S527" s="218"/>
      <c r="T527" s="218"/>
      <c r="U527" s="218"/>
      <c r="V527" s="218"/>
      <c r="W527" s="218"/>
      <c r="X527" s="218"/>
      <c r="Y527" s="218"/>
      <c r="Z527" s="218"/>
      <c r="AA527" s="218"/>
      <c r="AB527" s="213"/>
      <c r="AC527" s="213"/>
      <c r="AD527" s="213"/>
      <c r="AE527" s="213"/>
      <c r="AF527" s="213"/>
      <c r="AG527" s="213"/>
      <c r="AH527" s="213"/>
      <c r="AI527" s="213"/>
      <c r="AJ527" s="213"/>
      <c r="AK527" s="213"/>
      <c r="AL527" s="213"/>
      <c r="AM527" s="213"/>
      <c r="AN527" s="213"/>
      <c r="AO527" s="213"/>
      <c r="AP527" s="213"/>
      <c r="AQ527" s="213"/>
    </row>
    <row r="528" spans="1:43" ht="15">
      <c r="A528" s="213"/>
      <c r="B528" s="165"/>
      <c r="C528" s="165"/>
      <c r="D528" s="158"/>
      <c r="E528" s="158"/>
      <c r="F528" s="158"/>
      <c r="G528" s="218"/>
      <c r="H528" s="218"/>
      <c r="I528" s="218"/>
      <c r="J528" s="218"/>
      <c r="K528" s="218"/>
      <c r="L528" s="218"/>
      <c r="M528" s="218"/>
      <c r="N528" s="218"/>
      <c r="O528" s="218"/>
      <c r="P528" s="218"/>
      <c r="Q528" s="218"/>
      <c r="R528" s="218"/>
      <c r="S528" s="218"/>
      <c r="T528" s="218"/>
      <c r="U528" s="218"/>
      <c r="V528" s="218"/>
      <c r="W528" s="218"/>
      <c r="X528" s="218"/>
      <c r="Y528" s="218"/>
      <c r="Z528" s="218"/>
      <c r="AA528" s="218"/>
      <c r="AB528" s="213"/>
      <c r="AC528" s="213"/>
      <c r="AD528" s="213"/>
      <c r="AE528" s="213"/>
      <c r="AF528" s="213"/>
      <c r="AG528" s="213"/>
      <c r="AH528" s="213"/>
      <c r="AI528" s="213"/>
      <c r="AJ528" s="213"/>
      <c r="AK528" s="213"/>
      <c r="AL528" s="213"/>
      <c r="AM528" s="213"/>
      <c r="AN528" s="213"/>
      <c r="AO528" s="213"/>
      <c r="AP528" s="213"/>
      <c r="AQ528" s="213"/>
    </row>
    <row r="529" spans="1:43" ht="15">
      <c r="A529" s="213"/>
      <c r="B529" s="165"/>
      <c r="C529" s="165"/>
      <c r="D529" s="158"/>
      <c r="E529" s="158"/>
      <c r="F529" s="158"/>
      <c r="G529" s="218"/>
      <c r="H529" s="218"/>
      <c r="I529" s="218"/>
      <c r="J529" s="218"/>
      <c r="K529" s="218"/>
      <c r="L529" s="218"/>
      <c r="M529" s="218"/>
      <c r="N529" s="218"/>
      <c r="O529" s="218"/>
      <c r="P529" s="218"/>
      <c r="Q529" s="218"/>
      <c r="R529" s="218"/>
      <c r="S529" s="218"/>
      <c r="T529" s="218"/>
      <c r="U529" s="218"/>
      <c r="V529" s="218"/>
      <c r="W529" s="218"/>
      <c r="X529" s="218"/>
      <c r="Y529" s="218"/>
      <c r="Z529" s="218"/>
      <c r="AA529" s="218"/>
      <c r="AB529" s="213"/>
      <c r="AC529" s="213"/>
      <c r="AD529" s="213"/>
      <c r="AE529" s="213"/>
      <c r="AF529" s="213"/>
      <c r="AG529" s="213"/>
      <c r="AH529" s="213"/>
      <c r="AI529" s="213"/>
      <c r="AJ529" s="213"/>
      <c r="AK529" s="213"/>
      <c r="AL529" s="213"/>
      <c r="AM529" s="213"/>
      <c r="AN529" s="213"/>
      <c r="AO529" s="213"/>
      <c r="AP529" s="213"/>
      <c r="AQ529" s="213"/>
    </row>
    <row r="530" spans="1:43" ht="15">
      <c r="A530" s="213"/>
      <c r="B530" s="165"/>
      <c r="C530" s="165"/>
      <c r="D530" s="158"/>
      <c r="E530" s="158"/>
      <c r="F530" s="158"/>
      <c r="G530" s="218"/>
      <c r="H530" s="218"/>
      <c r="I530" s="218"/>
      <c r="J530" s="218"/>
      <c r="K530" s="218"/>
      <c r="L530" s="218"/>
      <c r="M530" s="218"/>
      <c r="N530" s="218"/>
      <c r="O530" s="218"/>
      <c r="P530" s="218"/>
      <c r="Q530" s="218"/>
      <c r="R530" s="218"/>
      <c r="S530" s="218"/>
      <c r="T530" s="218"/>
      <c r="U530" s="218"/>
      <c r="V530" s="218"/>
      <c r="W530" s="218"/>
      <c r="X530" s="218"/>
      <c r="Y530" s="218"/>
      <c r="Z530" s="218"/>
      <c r="AA530" s="218"/>
      <c r="AB530" s="213"/>
      <c r="AC530" s="213"/>
      <c r="AD530" s="213"/>
      <c r="AE530" s="213"/>
      <c r="AF530" s="213"/>
      <c r="AG530" s="213"/>
      <c r="AH530" s="213"/>
      <c r="AI530" s="213"/>
      <c r="AJ530" s="213"/>
      <c r="AK530" s="213"/>
      <c r="AL530" s="213"/>
      <c r="AM530" s="213"/>
      <c r="AN530" s="213"/>
      <c r="AO530" s="213"/>
      <c r="AP530" s="213"/>
      <c r="AQ530" s="213"/>
    </row>
    <row r="531" spans="1:43" ht="15">
      <c r="A531" s="213"/>
      <c r="B531" s="165"/>
      <c r="C531" s="165"/>
      <c r="D531" s="158"/>
      <c r="E531" s="158"/>
      <c r="F531" s="158"/>
      <c r="G531" s="218"/>
      <c r="H531" s="218"/>
      <c r="I531" s="218"/>
      <c r="J531" s="218"/>
      <c r="K531" s="218"/>
      <c r="L531" s="218"/>
      <c r="M531" s="218"/>
      <c r="N531" s="218"/>
      <c r="O531" s="218"/>
      <c r="P531" s="218"/>
      <c r="Q531" s="218"/>
      <c r="R531" s="218"/>
      <c r="S531" s="218"/>
      <c r="T531" s="218"/>
      <c r="U531" s="218"/>
      <c r="V531" s="218"/>
      <c r="W531" s="218"/>
      <c r="X531" s="218"/>
      <c r="Y531" s="218"/>
      <c r="Z531" s="218"/>
      <c r="AA531" s="218"/>
      <c r="AB531" s="213"/>
      <c r="AC531" s="213"/>
      <c r="AD531" s="213"/>
      <c r="AE531" s="213"/>
      <c r="AF531" s="213"/>
      <c r="AG531" s="213"/>
      <c r="AH531" s="213"/>
      <c r="AI531" s="213"/>
      <c r="AJ531" s="213"/>
      <c r="AK531" s="213"/>
      <c r="AL531" s="213"/>
      <c r="AM531" s="213"/>
      <c r="AN531" s="213"/>
      <c r="AO531" s="213"/>
      <c r="AP531" s="213"/>
      <c r="AQ531" s="213"/>
    </row>
    <row r="532" spans="1:43" ht="15">
      <c r="A532" s="213"/>
      <c r="B532" s="165"/>
      <c r="C532" s="165"/>
      <c r="D532" s="158"/>
      <c r="E532" s="158"/>
      <c r="F532" s="158"/>
      <c r="G532" s="218"/>
      <c r="H532" s="218"/>
      <c r="I532" s="218"/>
      <c r="J532" s="218"/>
      <c r="K532" s="218"/>
      <c r="L532" s="218"/>
      <c r="M532" s="218"/>
      <c r="N532" s="218"/>
      <c r="O532" s="218"/>
      <c r="P532" s="218"/>
      <c r="Q532" s="218"/>
      <c r="R532" s="218"/>
      <c r="S532" s="218"/>
      <c r="T532" s="218"/>
      <c r="U532" s="218"/>
      <c r="V532" s="218"/>
      <c r="W532" s="218"/>
      <c r="X532" s="218"/>
      <c r="Y532" s="218"/>
      <c r="Z532" s="218"/>
      <c r="AA532" s="218"/>
      <c r="AB532" s="213"/>
      <c r="AC532" s="213"/>
      <c r="AD532" s="213"/>
      <c r="AE532" s="213"/>
      <c r="AF532" s="213"/>
      <c r="AG532" s="213"/>
      <c r="AH532" s="213"/>
      <c r="AI532" s="213"/>
      <c r="AJ532" s="213"/>
      <c r="AK532" s="213"/>
      <c r="AL532" s="213"/>
      <c r="AM532" s="213"/>
      <c r="AN532" s="213"/>
      <c r="AO532" s="213"/>
      <c r="AP532" s="213"/>
      <c r="AQ532" s="213"/>
    </row>
    <row r="533" spans="1:43" ht="15">
      <c r="A533" s="213"/>
      <c r="B533" s="165"/>
      <c r="C533" s="165"/>
      <c r="D533" s="158"/>
      <c r="E533" s="158"/>
      <c r="F533" s="158"/>
      <c r="G533" s="218"/>
      <c r="H533" s="218"/>
      <c r="I533" s="218"/>
      <c r="J533" s="218"/>
      <c r="K533" s="218"/>
      <c r="L533" s="218"/>
      <c r="M533" s="218"/>
      <c r="N533" s="218"/>
      <c r="O533" s="218"/>
      <c r="P533" s="218"/>
      <c r="Q533" s="218"/>
      <c r="R533" s="218"/>
      <c r="S533" s="218"/>
      <c r="T533" s="218"/>
      <c r="U533" s="218"/>
      <c r="V533" s="218"/>
      <c r="W533" s="218"/>
      <c r="X533" s="218"/>
      <c r="Y533" s="218"/>
      <c r="Z533" s="218"/>
      <c r="AA533" s="218"/>
      <c r="AB533" s="213"/>
      <c r="AC533" s="213"/>
      <c r="AD533" s="213"/>
      <c r="AE533" s="213"/>
      <c r="AF533" s="213"/>
      <c r="AG533" s="213"/>
      <c r="AH533" s="213"/>
      <c r="AI533" s="213"/>
      <c r="AJ533" s="213"/>
      <c r="AK533" s="213"/>
      <c r="AL533" s="213"/>
      <c r="AM533" s="213"/>
      <c r="AN533" s="213"/>
      <c r="AO533" s="213"/>
      <c r="AP533" s="213"/>
      <c r="AQ533" s="213"/>
    </row>
    <row r="534" spans="1:43" ht="15">
      <c r="A534" s="213"/>
      <c r="B534" s="165"/>
      <c r="C534" s="165"/>
      <c r="D534" s="158"/>
      <c r="E534" s="158"/>
      <c r="F534" s="158"/>
      <c r="G534" s="218"/>
      <c r="H534" s="218"/>
      <c r="I534" s="218"/>
      <c r="J534" s="218"/>
      <c r="K534" s="218"/>
      <c r="L534" s="218"/>
      <c r="M534" s="218"/>
      <c r="N534" s="218"/>
      <c r="O534" s="218"/>
      <c r="P534" s="218"/>
      <c r="Q534" s="218"/>
      <c r="R534" s="218"/>
      <c r="S534" s="218"/>
      <c r="T534" s="218"/>
      <c r="U534" s="218"/>
      <c r="V534" s="218"/>
      <c r="W534" s="218"/>
      <c r="X534" s="218"/>
      <c r="Y534" s="218"/>
      <c r="Z534" s="218"/>
      <c r="AA534" s="218"/>
      <c r="AB534" s="213"/>
      <c r="AC534" s="213"/>
      <c r="AD534" s="213"/>
      <c r="AE534" s="213"/>
      <c r="AF534" s="213"/>
      <c r="AG534" s="213"/>
      <c r="AH534" s="213"/>
      <c r="AI534" s="213"/>
      <c r="AJ534" s="213"/>
      <c r="AK534" s="213"/>
      <c r="AL534" s="213"/>
      <c r="AM534" s="213"/>
      <c r="AN534" s="213"/>
      <c r="AO534" s="213"/>
      <c r="AP534" s="213"/>
      <c r="AQ534" s="213"/>
    </row>
    <row r="535" spans="1:43" ht="15">
      <c r="A535" s="213"/>
      <c r="B535" s="165"/>
      <c r="C535" s="165"/>
      <c r="D535" s="158"/>
      <c r="E535" s="158"/>
      <c r="F535" s="158"/>
      <c r="G535" s="218"/>
      <c r="H535" s="218"/>
      <c r="I535" s="218"/>
      <c r="J535" s="218"/>
      <c r="K535" s="218"/>
      <c r="L535" s="218"/>
      <c r="M535" s="218"/>
      <c r="N535" s="218"/>
      <c r="O535" s="218"/>
      <c r="P535" s="218"/>
      <c r="Q535" s="218"/>
      <c r="R535" s="218"/>
      <c r="S535" s="218"/>
      <c r="T535" s="218"/>
      <c r="U535" s="218"/>
      <c r="V535" s="218"/>
      <c r="W535" s="218"/>
      <c r="X535" s="218"/>
      <c r="Y535" s="218"/>
      <c r="Z535" s="218"/>
      <c r="AA535" s="218"/>
      <c r="AB535" s="213"/>
      <c r="AC535" s="213"/>
      <c r="AD535" s="213"/>
      <c r="AE535" s="213"/>
      <c r="AF535" s="213"/>
      <c r="AG535" s="213"/>
      <c r="AH535" s="213"/>
      <c r="AI535" s="213"/>
      <c r="AJ535" s="213"/>
      <c r="AK535" s="213"/>
      <c r="AL535" s="213"/>
      <c r="AM535" s="213"/>
      <c r="AN535" s="213"/>
      <c r="AO535" s="213"/>
      <c r="AP535" s="213"/>
      <c r="AQ535" s="213"/>
    </row>
    <row r="536" spans="1:43" ht="15">
      <c r="A536" s="213"/>
      <c r="B536" s="165"/>
      <c r="C536" s="165"/>
      <c r="D536" s="158"/>
      <c r="E536" s="158"/>
      <c r="F536" s="158"/>
      <c r="G536" s="218"/>
      <c r="H536" s="218"/>
      <c r="I536" s="218"/>
      <c r="J536" s="218"/>
      <c r="K536" s="218"/>
      <c r="L536" s="218"/>
      <c r="M536" s="218"/>
      <c r="N536" s="218"/>
      <c r="O536" s="218"/>
      <c r="P536" s="218"/>
      <c r="Q536" s="218"/>
      <c r="R536" s="218"/>
      <c r="S536" s="218"/>
      <c r="T536" s="218"/>
      <c r="U536" s="218"/>
      <c r="V536" s="218"/>
      <c r="W536" s="218"/>
      <c r="X536" s="218"/>
      <c r="Y536" s="218"/>
      <c r="Z536" s="218"/>
      <c r="AA536" s="218"/>
      <c r="AB536" s="213"/>
      <c r="AC536" s="213"/>
      <c r="AD536" s="213"/>
      <c r="AE536" s="213"/>
      <c r="AF536" s="213"/>
      <c r="AG536" s="213"/>
      <c r="AH536" s="213"/>
      <c r="AI536" s="213"/>
      <c r="AJ536" s="213"/>
      <c r="AK536" s="213"/>
      <c r="AL536" s="213"/>
      <c r="AM536" s="213"/>
      <c r="AN536" s="213"/>
      <c r="AO536" s="213"/>
      <c r="AP536" s="213"/>
      <c r="AQ536" s="213"/>
    </row>
    <row r="537" spans="1:43" ht="15">
      <c r="A537" s="213"/>
      <c r="B537" s="165"/>
      <c r="C537" s="165"/>
      <c r="D537" s="158"/>
      <c r="E537" s="158"/>
      <c r="F537" s="158"/>
      <c r="G537" s="218"/>
      <c r="H537" s="218"/>
      <c r="I537" s="218"/>
      <c r="J537" s="218"/>
      <c r="K537" s="218"/>
      <c r="L537" s="218"/>
      <c r="M537" s="218"/>
      <c r="N537" s="218"/>
      <c r="O537" s="218"/>
      <c r="P537" s="218"/>
      <c r="Q537" s="218"/>
      <c r="R537" s="218"/>
      <c r="S537" s="218"/>
      <c r="T537" s="218"/>
      <c r="U537" s="218"/>
      <c r="V537" s="218"/>
      <c r="W537" s="218"/>
      <c r="X537" s="218"/>
      <c r="Y537" s="218"/>
      <c r="Z537" s="218"/>
      <c r="AA537" s="218"/>
      <c r="AB537" s="213"/>
      <c r="AC537" s="213"/>
      <c r="AD537" s="213"/>
      <c r="AE537" s="213"/>
      <c r="AF537" s="213"/>
      <c r="AG537" s="213"/>
      <c r="AH537" s="213"/>
      <c r="AI537" s="213"/>
      <c r="AJ537" s="213"/>
      <c r="AK537" s="213"/>
      <c r="AL537" s="213"/>
      <c r="AM537" s="213"/>
      <c r="AN537" s="213"/>
      <c r="AO537" s="213"/>
      <c r="AP537" s="213"/>
      <c r="AQ537" s="213"/>
    </row>
    <row r="538" spans="1:43" ht="15">
      <c r="A538" s="213"/>
      <c r="B538" s="165"/>
      <c r="C538" s="165"/>
      <c r="D538" s="158"/>
      <c r="E538" s="158"/>
      <c r="F538" s="158"/>
      <c r="G538" s="218"/>
      <c r="H538" s="218"/>
      <c r="I538" s="218"/>
      <c r="J538" s="218"/>
      <c r="K538" s="218"/>
      <c r="L538" s="218"/>
      <c r="M538" s="218"/>
      <c r="N538" s="218"/>
      <c r="O538" s="218"/>
      <c r="P538" s="218"/>
      <c r="Q538" s="218"/>
      <c r="R538" s="218"/>
      <c r="S538" s="218"/>
      <c r="T538" s="218"/>
      <c r="U538" s="218"/>
      <c r="V538" s="218"/>
      <c r="W538" s="218"/>
      <c r="X538" s="218"/>
      <c r="Y538" s="218"/>
      <c r="Z538" s="218"/>
      <c r="AA538" s="218"/>
      <c r="AB538" s="213"/>
      <c r="AC538" s="213"/>
      <c r="AD538" s="213"/>
      <c r="AE538" s="213"/>
      <c r="AF538" s="213"/>
      <c r="AG538" s="213"/>
      <c r="AH538" s="213"/>
      <c r="AI538" s="213"/>
      <c r="AJ538" s="213"/>
      <c r="AK538" s="213"/>
      <c r="AL538" s="213"/>
      <c r="AM538" s="213"/>
      <c r="AN538" s="213"/>
      <c r="AO538" s="213"/>
      <c r="AP538" s="213"/>
      <c r="AQ538" s="213"/>
    </row>
    <row r="539" spans="1:43" ht="15">
      <c r="A539" s="213"/>
      <c r="B539" s="165"/>
      <c r="C539" s="165"/>
      <c r="D539" s="158"/>
      <c r="E539" s="158"/>
      <c r="F539" s="158"/>
      <c r="G539" s="218"/>
      <c r="H539" s="218"/>
      <c r="I539" s="218"/>
      <c r="J539" s="218"/>
      <c r="K539" s="218"/>
      <c r="L539" s="218"/>
      <c r="M539" s="218"/>
      <c r="N539" s="218"/>
      <c r="O539" s="218"/>
      <c r="P539" s="218"/>
      <c r="Q539" s="218"/>
      <c r="R539" s="218"/>
      <c r="S539" s="218"/>
      <c r="T539" s="218"/>
      <c r="U539" s="218"/>
      <c r="V539" s="218"/>
      <c r="W539" s="218"/>
      <c r="X539" s="218"/>
      <c r="Y539" s="218"/>
      <c r="Z539" s="218"/>
      <c r="AA539" s="218"/>
      <c r="AB539" s="213"/>
      <c r="AC539" s="213"/>
      <c r="AD539" s="213"/>
      <c r="AE539" s="213"/>
      <c r="AF539" s="213"/>
      <c r="AG539" s="213"/>
      <c r="AH539" s="213"/>
      <c r="AI539" s="213"/>
      <c r="AJ539" s="213"/>
      <c r="AK539" s="213"/>
      <c r="AL539" s="213"/>
      <c r="AM539" s="213"/>
      <c r="AN539" s="213"/>
      <c r="AO539" s="213"/>
      <c r="AP539" s="213"/>
      <c r="AQ539" s="213"/>
    </row>
    <row r="540" spans="1:43" ht="15">
      <c r="A540" s="213"/>
      <c r="B540" s="165"/>
      <c r="C540" s="165"/>
      <c r="D540" s="158"/>
      <c r="E540" s="158"/>
      <c r="F540" s="158"/>
      <c r="G540" s="218"/>
      <c r="H540" s="218"/>
      <c r="I540" s="218"/>
      <c r="J540" s="218"/>
      <c r="K540" s="218"/>
      <c r="L540" s="218"/>
      <c r="M540" s="218"/>
      <c r="N540" s="218"/>
      <c r="O540" s="218"/>
      <c r="P540" s="218"/>
      <c r="Q540" s="218"/>
      <c r="R540" s="218"/>
      <c r="S540" s="218"/>
      <c r="T540" s="218"/>
      <c r="U540" s="218"/>
      <c r="V540" s="218"/>
      <c r="W540" s="218"/>
      <c r="X540" s="218"/>
      <c r="Y540" s="218"/>
      <c r="Z540" s="218"/>
      <c r="AA540" s="218"/>
      <c r="AB540" s="213"/>
      <c r="AC540" s="213"/>
      <c r="AD540" s="213"/>
      <c r="AE540" s="213"/>
      <c r="AF540" s="213"/>
      <c r="AG540" s="213"/>
      <c r="AH540" s="213"/>
      <c r="AI540" s="213"/>
      <c r="AJ540" s="213"/>
      <c r="AK540" s="213"/>
      <c r="AL540" s="213"/>
      <c r="AM540" s="213"/>
      <c r="AN540" s="213"/>
      <c r="AO540" s="213"/>
      <c r="AP540" s="213"/>
      <c r="AQ540" s="213"/>
    </row>
    <row r="541" spans="1:43" ht="15">
      <c r="A541" s="213"/>
      <c r="B541" s="165"/>
      <c r="C541" s="165"/>
      <c r="D541" s="158"/>
      <c r="E541" s="158"/>
      <c r="F541" s="158"/>
      <c r="G541" s="218"/>
      <c r="H541" s="218"/>
      <c r="I541" s="218"/>
      <c r="J541" s="218"/>
      <c r="K541" s="218"/>
      <c r="L541" s="218"/>
      <c r="M541" s="218"/>
      <c r="N541" s="218"/>
      <c r="O541" s="218"/>
      <c r="P541" s="218"/>
      <c r="Q541" s="218"/>
      <c r="R541" s="218"/>
      <c r="S541" s="218"/>
      <c r="T541" s="218"/>
      <c r="U541" s="218"/>
      <c r="V541" s="218"/>
      <c r="W541" s="218"/>
      <c r="X541" s="218"/>
      <c r="Y541" s="218"/>
      <c r="Z541" s="218"/>
      <c r="AA541" s="218"/>
      <c r="AB541" s="213"/>
      <c r="AC541" s="213"/>
      <c r="AD541" s="213"/>
      <c r="AE541" s="213"/>
      <c r="AF541" s="213"/>
      <c r="AG541" s="213"/>
      <c r="AH541" s="213"/>
      <c r="AI541" s="213"/>
      <c r="AJ541" s="213"/>
      <c r="AK541" s="213"/>
      <c r="AL541" s="213"/>
      <c r="AM541" s="213"/>
      <c r="AN541" s="213"/>
      <c r="AO541" s="213"/>
      <c r="AP541" s="213"/>
      <c r="AQ541" s="213"/>
    </row>
    <row r="542" spans="1:43" ht="15">
      <c r="A542" s="213"/>
      <c r="B542" s="165"/>
      <c r="C542" s="165"/>
      <c r="D542" s="158"/>
      <c r="E542" s="158"/>
      <c r="F542" s="158"/>
      <c r="G542" s="218"/>
      <c r="H542" s="218"/>
      <c r="I542" s="218"/>
      <c r="J542" s="218"/>
      <c r="K542" s="218"/>
      <c r="L542" s="218"/>
      <c r="M542" s="218"/>
      <c r="N542" s="218"/>
      <c r="O542" s="218"/>
      <c r="P542" s="218"/>
      <c r="Q542" s="218"/>
      <c r="R542" s="218"/>
      <c r="S542" s="218"/>
      <c r="T542" s="218"/>
      <c r="U542" s="218"/>
      <c r="V542" s="218"/>
      <c r="W542" s="218"/>
      <c r="X542" s="218"/>
      <c r="Y542" s="218"/>
      <c r="Z542" s="218"/>
      <c r="AA542" s="218"/>
      <c r="AB542" s="213"/>
      <c r="AC542" s="213"/>
      <c r="AD542" s="213"/>
      <c r="AE542" s="213"/>
      <c r="AF542" s="213"/>
      <c r="AG542" s="213"/>
      <c r="AH542" s="213"/>
      <c r="AI542" s="213"/>
      <c r="AJ542" s="213"/>
      <c r="AK542" s="213"/>
      <c r="AL542" s="213"/>
      <c r="AM542" s="213"/>
      <c r="AN542" s="213"/>
      <c r="AO542" s="213"/>
      <c r="AP542" s="213"/>
      <c r="AQ542" s="213"/>
    </row>
    <row r="543" spans="1:43" ht="15">
      <c r="A543" s="213"/>
      <c r="B543" s="165"/>
      <c r="C543" s="165"/>
      <c r="D543" s="158"/>
      <c r="E543" s="158"/>
      <c r="F543" s="158"/>
      <c r="G543" s="218"/>
      <c r="H543" s="218"/>
      <c r="I543" s="218"/>
      <c r="J543" s="218"/>
      <c r="K543" s="218"/>
      <c r="L543" s="218"/>
      <c r="M543" s="218"/>
      <c r="N543" s="218"/>
      <c r="O543" s="218"/>
      <c r="P543" s="218"/>
      <c r="Q543" s="218"/>
      <c r="R543" s="218"/>
      <c r="S543" s="218"/>
      <c r="T543" s="218"/>
      <c r="U543" s="218"/>
      <c r="V543" s="218"/>
      <c r="W543" s="218"/>
      <c r="X543" s="218"/>
      <c r="Y543" s="218"/>
      <c r="Z543" s="218"/>
      <c r="AA543" s="218"/>
      <c r="AB543" s="213"/>
      <c r="AC543" s="213"/>
      <c r="AD543" s="213"/>
      <c r="AE543" s="213"/>
      <c r="AF543" s="213"/>
      <c r="AG543" s="213"/>
      <c r="AH543" s="213"/>
      <c r="AI543" s="213"/>
      <c r="AJ543" s="213"/>
      <c r="AK543" s="213"/>
      <c r="AL543" s="213"/>
      <c r="AM543" s="213"/>
      <c r="AN543" s="213"/>
      <c r="AO543" s="213"/>
      <c r="AP543" s="213"/>
      <c r="AQ543" s="213"/>
    </row>
    <row r="544" spans="1:43" ht="15">
      <c r="A544" s="213"/>
      <c r="B544" s="165"/>
      <c r="C544" s="165"/>
      <c r="D544" s="158"/>
      <c r="E544" s="158"/>
      <c r="F544" s="158"/>
      <c r="G544" s="218"/>
      <c r="H544" s="218"/>
      <c r="I544" s="218"/>
      <c r="J544" s="218"/>
      <c r="K544" s="218"/>
      <c r="L544" s="218"/>
      <c r="M544" s="218"/>
      <c r="N544" s="218"/>
      <c r="O544" s="218"/>
      <c r="P544" s="218"/>
      <c r="Q544" s="218"/>
      <c r="R544" s="218"/>
      <c r="S544" s="218"/>
      <c r="T544" s="218"/>
      <c r="U544" s="218"/>
      <c r="V544" s="218"/>
      <c r="W544" s="218"/>
      <c r="X544" s="218"/>
      <c r="Y544" s="218"/>
      <c r="Z544" s="218"/>
      <c r="AA544" s="218"/>
      <c r="AB544" s="213"/>
      <c r="AC544" s="213"/>
      <c r="AD544" s="213"/>
      <c r="AE544" s="213"/>
      <c r="AF544" s="213"/>
      <c r="AG544" s="213"/>
      <c r="AH544" s="213"/>
      <c r="AI544" s="213"/>
      <c r="AJ544" s="213"/>
      <c r="AK544" s="213"/>
      <c r="AL544" s="213"/>
      <c r="AM544" s="213"/>
      <c r="AN544" s="213"/>
      <c r="AO544" s="213"/>
      <c r="AP544" s="213"/>
      <c r="AQ544" s="213"/>
    </row>
    <row r="545" spans="1:43" ht="15">
      <c r="A545" s="213"/>
      <c r="B545" s="165"/>
      <c r="C545" s="165"/>
      <c r="D545" s="158"/>
      <c r="E545" s="158"/>
      <c r="F545" s="158"/>
      <c r="G545" s="218"/>
      <c r="H545" s="218"/>
      <c r="I545" s="218"/>
      <c r="J545" s="218"/>
      <c r="K545" s="218"/>
      <c r="L545" s="218"/>
      <c r="M545" s="218"/>
      <c r="N545" s="218"/>
      <c r="O545" s="218"/>
      <c r="P545" s="218"/>
      <c r="Q545" s="218"/>
      <c r="R545" s="218"/>
      <c r="S545" s="218"/>
      <c r="T545" s="218"/>
      <c r="U545" s="218"/>
      <c r="V545" s="218"/>
      <c r="W545" s="218"/>
      <c r="X545" s="218"/>
      <c r="Y545" s="218"/>
      <c r="Z545" s="218"/>
      <c r="AA545" s="218"/>
      <c r="AB545" s="213"/>
      <c r="AC545" s="213"/>
      <c r="AD545" s="213"/>
      <c r="AE545" s="213"/>
      <c r="AF545" s="213"/>
      <c r="AG545" s="213"/>
      <c r="AH545" s="213"/>
      <c r="AI545" s="213"/>
      <c r="AJ545" s="213"/>
      <c r="AK545" s="213"/>
      <c r="AL545" s="213"/>
      <c r="AM545" s="213"/>
      <c r="AN545" s="213"/>
      <c r="AO545" s="213"/>
      <c r="AP545" s="213"/>
      <c r="AQ545" s="213"/>
    </row>
    <row r="546" spans="1:43" ht="15">
      <c r="A546" s="213"/>
      <c r="B546" s="165"/>
      <c r="C546" s="165"/>
      <c r="D546" s="158"/>
      <c r="E546" s="158"/>
      <c r="F546" s="158"/>
      <c r="G546" s="218"/>
      <c r="H546" s="218"/>
      <c r="I546" s="218"/>
      <c r="J546" s="218"/>
      <c r="K546" s="218"/>
      <c r="L546" s="218"/>
      <c r="M546" s="218"/>
      <c r="N546" s="218"/>
      <c r="O546" s="218"/>
      <c r="P546" s="218"/>
      <c r="Q546" s="218"/>
      <c r="R546" s="218"/>
      <c r="S546" s="218"/>
      <c r="T546" s="218"/>
      <c r="U546" s="218"/>
      <c r="V546" s="218"/>
      <c r="W546" s="218"/>
      <c r="X546" s="218"/>
      <c r="Y546" s="218"/>
      <c r="Z546" s="218"/>
      <c r="AA546" s="218"/>
      <c r="AB546" s="213"/>
      <c r="AC546" s="213"/>
      <c r="AD546" s="213"/>
      <c r="AE546" s="213"/>
      <c r="AF546" s="213"/>
      <c r="AG546" s="213"/>
      <c r="AH546" s="213"/>
      <c r="AI546" s="213"/>
      <c r="AJ546" s="213"/>
      <c r="AK546" s="213"/>
      <c r="AL546" s="213"/>
      <c r="AM546" s="213"/>
      <c r="AN546" s="213"/>
      <c r="AO546" s="213"/>
      <c r="AP546" s="213"/>
      <c r="AQ546" s="213"/>
    </row>
    <row r="547" spans="1:43" ht="15">
      <c r="A547" s="213"/>
      <c r="B547" s="165"/>
      <c r="C547" s="165"/>
      <c r="D547" s="158"/>
      <c r="E547" s="158"/>
      <c r="F547" s="158"/>
      <c r="G547" s="218"/>
      <c r="H547" s="218"/>
      <c r="I547" s="218"/>
      <c r="J547" s="218"/>
      <c r="K547" s="218"/>
      <c r="L547" s="218"/>
      <c r="M547" s="218"/>
      <c r="N547" s="218"/>
      <c r="O547" s="218"/>
      <c r="P547" s="218"/>
      <c r="Q547" s="218"/>
      <c r="R547" s="218"/>
      <c r="S547" s="218"/>
      <c r="T547" s="218"/>
      <c r="U547" s="218"/>
      <c r="V547" s="218"/>
      <c r="W547" s="218"/>
      <c r="X547" s="218"/>
      <c r="Y547" s="218"/>
      <c r="Z547" s="218"/>
      <c r="AA547" s="218"/>
      <c r="AB547" s="213"/>
      <c r="AC547" s="213"/>
      <c r="AD547" s="213"/>
      <c r="AE547" s="213"/>
      <c r="AF547" s="213"/>
      <c r="AG547" s="213"/>
      <c r="AH547" s="213"/>
      <c r="AI547" s="213"/>
      <c r="AJ547" s="213"/>
      <c r="AK547" s="213"/>
      <c r="AL547" s="213"/>
      <c r="AM547" s="213"/>
      <c r="AN547" s="213"/>
      <c r="AO547" s="213"/>
      <c r="AP547" s="213"/>
      <c r="AQ547" s="213"/>
    </row>
    <row r="548" spans="1:43" ht="15">
      <c r="A548" s="213"/>
      <c r="B548" s="165"/>
      <c r="C548" s="165"/>
      <c r="D548" s="158"/>
      <c r="E548" s="158"/>
      <c r="F548" s="158"/>
      <c r="G548" s="218"/>
      <c r="H548" s="218"/>
      <c r="I548" s="218"/>
      <c r="J548" s="218"/>
      <c r="K548" s="218"/>
      <c r="L548" s="218"/>
      <c r="M548" s="218"/>
      <c r="N548" s="218"/>
      <c r="O548" s="218"/>
      <c r="P548" s="218"/>
      <c r="Q548" s="218"/>
      <c r="R548" s="218"/>
      <c r="S548" s="218"/>
      <c r="T548" s="218"/>
      <c r="U548" s="218"/>
      <c r="V548" s="218"/>
      <c r="W548" s="218"/>
      <c r="X548" s="218"/>
      <c r="Y548" s="218"/>
      <c r="Z548" s="218"/>
      <c r="AA548" s="218"/>
      <c r="AB548" s="213"/>
      <c r="AC548" s="213"/>
      <c r="AD548" s="213"/>
      <c r="AE548" s="213"/>
      <c r="AF548" s="213"/>
      <c r="AG548" s="213"/>
      <c r="AH548" s="213"/>
      <c r="AI548" s="213"/>
      <c r="AJ548" s="213"/>
      <c r="AK548" s="213"/>
      <c r="AL548" s="213"/>
      <c r="AM548" s="213"/>
      <c r="AN548" s="213"/>
      <c r="AO548" s="213"/>
      <c r="AP548" s="213"/>
      <c r="AQ548" s="213"/>
    </row>
    <row r="549" spans="1:43" ht="15">
      <c r="A549" s="213"/>
      <c r="B549" s="165"/>
      <c r="C549" s="165"/>
      <c r="D549" s="158"/>
      <c r="E549" s="158"/>
      <c r="F549" s="158"/>
      <c r="G549" s="218"/>
      <c r="H549" s="218"/>
      <c r="I549" s="218"/>
      <c r="J549" s="218"/>
      <c r="K549" s="218"/>
      <c r="L549" s="218"/>
      <c r="M549" s="218"/>
      <c r="N549" s="218"/>
      <c r="O549" s="218"/>
      <c r="P549" s="218"/>
      <c r="Q549" s="218"/>
      <c r="R549" s="218"/>
      <c r="S549" s="218"/>
      <c r="T549" s="218"/>
      <c r="U549" s="218"/>
      <c r="V549" s="218"/>
      <c r="W549" s="218"/>
      <c r="X549" s="218"/>
      <c r="Y549" s="218"/>
      <c r="Z549" s="218"/>
      <c r="AA549" s="218"/>
      <c r="AB549" s="213"/>
      <c r="AC549" s="213"/>
      <c r="AD549" s="213"/>
      <c r="AE549" s="213"/>
      <c r="AF549" s="213"/>
      <c r="AG549" s="213"/>
      <c r="AH549" s="213"/>
      <c r="AI549" s="213"/>
      <c r="AJ549" s="213"/>
      <c r="AK549" s="213"/>
      <c r="AL549" s="213"/>
      <c r="AM549" s="213"/>
      <c r="AN549" s="213"/>
      <c r="AO549" s="213"/>
      <c r="AP549" s="213"/>
      <c r="AQ549" s="213"/>
    </row>
    <row r="550" spans="1:43" ht="15">
      <c r="A550" s="213"/>
      <c r="B550" s="165"/>
      <c r="C550" s="165"/>
      <c r="D550" s="158"/>
      <c r="E550" s="158"/>
      <c r="F550" s="158"/>
      <c r="G550" s="218"/>
      <c r="H550" s="218"/>
      <c r="I550" s="218"/>
      <c r="J550" s="218"/>
      <c r="K550" s="218"/>
      <c r="L550" s="218"/>
      <c r="M550" s="218"/>
      <c r="N550" s="218"/>
      <c r="O550" s="218"/>
      <c r="P550" s="218"/>
      <c r="Q550" s="218"/>
      <c r="R550" s="218"/>
      <c r="S550" s="218"/>
      <c r="T550" s="218"/>
      <c r="U550" s="218"/>
      <c r="V550" s="218"/>
      <c r="W550" s="218"/>
      <c r="X550" s="218"/>
      <c r="Y550" s="218"/>
      <c r="Z550" s="218"/>
      <c r="AA550" s="218"/>
      <c r="AB550" s="213"/>
      <c r="AC550" s="213"/>
      <c r="AD550" s="213"/>
      <c r="AE550" s="213"/>
      <c r="AF550" s="213"/>
      <c r="AG550" s="213"/>
      <c r="AH550" s="213"/>
      <c r="AI550" s="213"/>
      <c r="AJ550" s="213"/>
      <c r="AK550" s="213"/>
      <c r="AL550" s="213"/>
      <c r="AM550" s="213"/>
      <c r="AN550" s="213"/>
      <c r="AO550" s="213"/>
      <c r="AP550" s="213"/>
      <c r="AQ550" s="213"/>
    </row>
    <row r="551" spans="1:43" ht="15">
      <c r="A551" s="213"/>
      <c r="B551" s="165"/>
      <c r="C551" s="165"/>
      <c r="D551" s="158"/>
      <c r="E551" s="158"/>
      <c r="F551" s="158"/>
      <c r="G551" s="218"/>
      <c r="H551" s="218"/>
      <c r="I551" s="218"/>
      <c r="J551" s="218"/>
      <c r="K551" s="218"/>
      <c r="L551" s="218"/>
      <c r="M551" s="218"/>
      <c r="N551" s="218"/>
      <c r="O551" s="218"/>
      <c r="P551" s="218"/>
      <c r="Q551" s="218"/>
      <c r="R551" s="218"/>
      <c r="S551" s="218"/>
      <c r="T551" s="218"/>
      <c r="U551" s="218"/>
      <c r="V551" s="218"/>
      <c r="W551" s="218"/>
      <c r="X551" s="218"/>
      <c r="Y551" s="218"/>
      <c r="Z551" s="218"/>
      <c r="AA551" s="218"/>
      <c r="AB551" s="213"/>
      <c r="AC551" s="213"/>
      <c r="AD551" s="213"/>
      <c r="AE551" s="213"/>
      <c r="AF551" s="213"/>
      <c r="AG551" s="213"/>
      <c r="AH551" s="213"/>
      <c r="AI551" s="213"/>
      <c r="AJ551" s="213"/>
      <c r="AK551" s="213"/>
      <c r="AL551" s="213"/>
      <c r="AM551" s="213"/>
      <c r="AN551" s="213"/>
      <c r="AO551" s="213"/>
      <c r="AP551" s="213"/>
      <c r="AQ551" s="213"/>
    </row>
    <row r="552" spans="1:43" ht="15">
      <c r="A552" s="213"/>
      <c r="B552" s="165"/>
      <c r="C552" s="165"/>
      <c r="D552" s="158"/>
      <c r="E552" s="158"/>
      <c r="F552" s="158"/>
      <c r="G552" s="218"/>
      <c r="H552" s="218"/>
      <c r="I552" s="218"/>
      <c r="J552" s="218"/>
      <c r="K552" s="218"/>
      <c r="L552" s="218"/>
      <c r="M552" s="218"/>
      <c r="N552" s="218"/>
      <c r="O552" s="218"/>
      <c r="P552" s="218"/>
      <c r="Q552" s="218"/>
      <c r="R552" s="218"/>
      <c r="S552" s="218"/>
      <c r="T552" s="218"/>
      <c r="U552" s="218"/>
      <c r="V552" s="218"/>
      <c r="W552" s="218"/>
      <c r="X552" s="218"/>
      <c r="Y552" s="218"/>
      <c r="Z552" s="218"/>
      <c r="AA552" s="218"/>
      <c r="AB552" s="213"/>
      <c r="AC552" s="213"/>
      <c r="AD552" s="213"/>
      <c r="AE552" s="213"/>
      <c r="AF552" s="213"/>
      <c r="AG552" s="213"/>
      <c r="AH552" s="213"/>
      <c r="AI552" s="213"/>
      <c r="AJ552" s="213"/>
      <c r="AK552" s="213"/>
      <c r="AL552" s="213"/>
      <c r="AM552" s="213"/>
      <c r="AN552" s="213"/>
      <c r="AO552" s="213"/>
      <c r="AP552" s="213"/>
      <c r="AQ552" s="213"/>
    </row>
    <row r="553" spans="1:43" ht="15">
      <c r="A553" s="213"/>
      <c r="B553" s="165"/>
      <c r="C553" s="165"/>
      <c r="D553" s="158"/>
      <c r="E553" s="158"/>
      <c r="F553" s="158"/>
      <c r="G553" s="218"/>
      <c r="H553" s="218"/>
      <c r="I553" s="218"/>
      <c r="J553" s="218"/>
      <c r="K553" s="218"/>
      <c r="L553" s="218"/>
      <c r="M553" s="218"/>
      <c r="N553" s="218"/>
      <c r="O553" s="218"/>
      <c r="P553" s="218"/>
      <c r="Q553" s="218"/>
      <c r="R553" s="218"/>
      <c r="S553" s="218"/>
      <c r="T553" s="218"/>
      <c r="U553" s="218"/>
      <c r="V553" s="218"/>
      <c r="W553" s="218"/>
      <c r="X553" s="218"/>
      <c r="Y553" s="218"/>
      <c r="Z553" s="218"/>
      <c r="AA553" s="218"/>
      <c r="AB553" s="213"/>
      <c r="AC553" s="213"/>
      <c r="AD553" s="213"/>
      <c r="AE553" s="213"/>
      <c r="AF553" s="213"/>
      <c r="AG553" s="213"/>
      <c r="AH553" s="213"/>
      <c r="AI553" s="213"/>
      <c r="AJ553" s="213"/>
      <c r="AK553" s="213"/>
      <c r="AL553" s="213"/>
      <c r="AM553" s="213"/>
      <c r="AN553" s="213"/>
      <c r="AO553" s="213"/>
      <c r="AP553" s="213"/>
      <c r="AQ553" s="213"/>
    </row>
    <row r="554" spans="1:43" ht="15">
      <c r="A554" s="213"/>
      <c r="B554" s="165"/>
      <c r="C554" s="165"/>
      <c r="D554" s="158"/>
      <c r="E554" s="158"/>
      <c r="F554" s="158"/>
      <c r="G554" s="218"/>
      <c r="H554" s="218"/>
      <c r="I554" s="218"/>
      <c r="J554" s="218"/>
      <c r="K554" s="218"/>
      <c r="L554" s="218"/>
      <c r="M554" s="218"/>
      <c r="N554" s="218"/>
      <c r="O554" s="218"/>
      <c r="P554" s="218"/>
      <c r="Q554" s="218"/>
      <c r="R554" s="218"/>
      <c r="S554" s="218"/>
      <c r="T554" s="218"/>
      <c r="U554" s="218"/>
      <c r="V554" s="218"/>
      <c r="W554" s="218"/>
      <c r="X554" s="218"/>
      <c r="Y554" s="218"/>
      <c r="Z554" s="218"/>
      <c r="AA554" s="218"/>
      <c r="AB554" s="213"/>
      <c r="AC554" s="213"/>
      <c r="AD554" s="213"/>
      <c r="AE554" s="213"/>
      <c r="AF554" s="213"/>
      <c r="AG554" s="213"/>
      <c r="AH554" s="213"/>
      <c r="AI554" s="213"/>
      <c r="AJ554" s="213"/>
      <c r="AK554" s="213"/>
      <c r="AL554" s="213"/>
      <c r="AM554" s="213"/>
      <c r="AN554" s="213"/>
      <c r="AO554" s="213"/>
      <c r="AP554" s="213"/>
      <c r="AQ554" s="213"/>
    </row>
    <row r="555" spans="1:43" ht="15">
      <c r="A555" s="213"/>
      <c r="B555" s="165"/>
      <c r="C555" s="165"/>
      <c r="D555" s="158"/>
      <c r="E555" s="158"/>
      <c r="F555" s="158"/>
      <c r="G555" s="218"/>
      <c r="H555" s="218"/>
      <c r="I555" s="218"/>
      <c r="J555" s="218"/>
      <c r="K555" s="218"/>
      <c r="L555" s="218"/>
      <c r="M555" s="218"/>
      <c r="N555" s="218"/>
      <c r="O555" s="218"/>
      <c r="P555" s="218"/>
      <c r="Q555" s="218"/>
      <c r="R555" s="218"/>
      <c r="S555" s="218"/>
      <c r="T555" s="218"/>
      <c r="U555" s="218"/>
      <c r="V555" s="218"/>
      <c r="W555" s="218"/>
      <c r="X555" s="218"/>
      <c r="Y555" s="218"/>
      <c r="Z555" s="218"/>
      <c r="AA555" s="218"/>
      <c r="AB555" s="213"/>
      <c r="AC555" s="213"/>
      <c r="AD555" s="213"/>
      <c r="AE555" s="213"/>
      <c r="AF555" s="213"/>
      <c r="AG555" s="213"/>
      <c r="AH555" s="213"/>
      <c r="AI555" s="213"/>
      <c r="AJ555" s="213"/>
      <c r="AK555" s="213"/>
      <c r="AL555" s="213"/>
      <c r="AM555" s="213"/>
      <c r="AN555" s="213"/>
      <c r="AO555" s="213"/>
      <c r="AP555" s="213"/>
      <c r="AQ555" s="213"/>
    </row>
    <row r="556" spans="1:43" ht="15">
      <c r="A556" s="213"/>
      <c r="B556" s="165"/>
      <c r="C556" s="165"/>
      <c r="D556" s="158"/>
      <c r="E556" s="158"/>
      <c r="F556" s="15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3"/>
      <c r="AC556" s="213"/>
      <c r="AD556" s="213"/>
      <c r="AE556" s="213"/>
      <c r="AF556" s="213"/>
      <c r="AG556" s="213"/>
      <c r="AH556" s="213"/>
      <c r="AI556" s="213"/>
      <c r="AJ556" s="213"/>
      <c r="AK556" s="213"/>
      <c r="AL556" s="213"/>
      <c r="AM556" s="213"/>
      <c r="AN556" s="213"/>
      <c r="AO556" s="213"/>
      <c r="AP556" s="213"/>
      <c r="AQ556" s="213"/>
    </row>
    <row r="557" spans="1:43" ht="15">
      <c r="A557" s="213"/>
      <c r="B557" s="165"/>
      <c r="C557" s="165"/>
      <c r="D557" s="158"/>
      <c r="E557" s="158"/>
      <c r="F557" s="15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3"/>
      <c r="AC557" s="213"/>
      <c r="AD557" s="213"/>
      <c r="AE557" s="213"/>
      <c r="AF557" s="213"/>
      <c r="AG557" s="213"/>
      <c r="AH557" s="213"/>
      <c r="AI557" s="213"/>
      <c r="AJ557" s="213"/>
      <c r="AK557" s="213"/>
      <c r="AL557" s="213"/>
      <c r="AM557" s="213"/>
      <c r="AN557" s="213"/>
      <c r="AO557" s="213"/>
      <c r="AP557" s="213"/>
      <c r="AQ557" s="213"/>
    </row>
    <row r="558" spans="1:43" ht="15">
      <c r="A558" s="213"/>
      <c r="B558" s="165"/>
      <c r="C558" s="165"/>
      <c r="D558" s="158"/>
      <c r="E558" s="158"/>
      <c r="F558" s="158"/>
      <c r="G558" s="218"/>
      <c r="H558" s="218"/>
      <c r="I558" s="218"/>
      <c r="J558" s="218"/>
      <c r="K558" s="218"/>
      <c r="L558" s="218"/>
      <c r="M558" s="218"/>
      <c r="N558" s="218"/>
      <c r="O558" s="218"/>
      <c r="P558" s="218"/>
      <c r="Q558" s="218"/>
      <c r="R558" s="218"/>
      <c r="S558" s="218"/>
      <c r="T558" s="218"/>
      <c r="U558" s="218"/>
      <c r="V558" s="218"/>
      <c r="W558" s="218"/>
      <c r="X558" s="218"/>
      <c r="Y558" s="218"/>
      <c r="Z558" s="218"/>
      <c r="AA558" s="218"/>
      <c r="AB558" s="213"/>
      <c r="AC558" s="213"/>
      <c r="AD558" s="213"/>
      <c r="AE558" s="213"/>
      <c r="AF558" s="213"/>
      <c r="AG558" s="213"/>
      <c r="AH558" s="213"/>
      <c r="AI558" s="213"/>
      <c r="AJ558" s="213"/>
      <c r="AK558" s="213"/>
      <c r="AL558" s="213"/>
      <c r="AM558" s="213"/>
      <c r="AN558" s="213"/>
      <c r="AO558" s="213"/>
      <c r="AP558" s="213"/>
      <c r="AQ558" s="213"/>
    </row>
    <row r="559" spans="1:43" ht="15">
      <c r="A559" s="213"/>
      <c r="B559" s="165"/>
      <c r="C559" s="165"/>
      <c r="D559" s="158"/>
      <c r="E559" s="158"/>
      <c r="F559" s="158"/>
      <c r="G559" s="218"/>
      <c r="H559" s="218"/>
      <c r="I559" s="218"/>
      <c r="J559" s="218"/>
      <c r="K559" s="218"/>
      <c r="L559" s="218"/>
      <c r="M559" s="218"/>
      <c r="N559" s="218"/>
      <c r="O559" s="218"/>
      <c r="P559" s="218"/>
      <c r="Q559" s="218"/>
      <c r="R559" s="218"/>
      <c r="S559" s="218"/>
      <c r="T559" s="218"/>
      <c r="U559" s="218"/>
      <c r="V559" s="218"/>
      <c r="W559" s="218"/>
      <c r="X559" s="218"/>
      <c r="Y559" s="218"/>
      <c r="Z559" s="218"/>
      <c r="AA559" s="218"/>
      <c r="AB559" s="213"/>
      <c r="AC559" s="213"/>
      <c r="AD559" s="213"/>
      <c r="AE559" s="213"/>
      <c r="AF559" s="213"/>
      <c r="AG559" s="213"/>
      <c r="AH559" s="213"/>
      <c r="AI559" s="213"/>
      <c r="AJ559" s="213"/>
      <c r="AK559" s="213"/>
      <c r="AL559" s="213"/>
      <c r="AM559" s="213"/>
      <c r="AN559" s="213"/>
      <c r="AO559" s="213"/>
      <c r="AP559" s="213"/>
      <c r="AQ559" s="213"/>
    </row>
    <row r="560" spans="1:43" ht="15">
      <c r="A560" s="213"/>
      <c r="B560" s="165"/>
      <c r="C560" s="165"/>
      <c r="D560" s="158"/>
      <c r="E560" s="158"/>
      <c r="F560" s="158"/>
      <c r="G560" s="218"/>
      <c r="H560" s="218"/>
      <c r="I560" s="218"/>
      <c r="J560" s="218"/>
      <c r="K560" s="218"/>
      <c r="L560" s="218"/>
      <c r="M560" s="218"/>
      <c r="N560" s="218"/>
      <c r="O560" s="218"/>
      <c r="P560" s="218"/>
      <c r="Q560" s="218"/>
      <c r="R560" s="218"/>
      <c r="S560" s="218"/>
      <c r="T560" s="218"/>
      <c r="U560" s="218"/>
      <c r="V560" s="218"/>
      <c r="W560" s="218"/>
      <c r="X560" s="218"/>
      <c r="Y560" s="218"/>
      <c r="Z560" s="218"/>
      <c r="AA560" s="218"/>
      <c r="AB560" s="213"/>
      <c r="AC560" s="213"/>
      <c r="AD560" s="213"/>
      <c r="AE560" s="213"/>
      <c r="AF560" s="213"/>
      <c r="AG560" s="213"/>
      <c r="AH560" s="213"/>
      <c r="AI560" s="213"/>
      <c r="AJ560" s="213"/>
      <c r="AK560" s="213"/>
      <c r="AL560" s="213"/>
      <c r="AM560" s="213"/>
      <c r="AN560" s="213"/>
      <c r="AO560" s="213"/>
      <c r="AP560" s="213"/>
      <c r="AQ560" s="213"/>
    </row>
    <row r="561" spans="1:43" ht="15">
      <c r="A561" s="213"/>
      <c r="B561" s="165"/>
      <c r="C561" s="165"/>
      <c r="D561" s="158"/>
      <c r="E561" s="158"/>
      <c r="F561" s="158"/>
      <c r="G561" s="218"/>
      <c r="H561" s="218"/>
      <c r="I561" s="218"/>
      <c r="J561" s="218"/>
      <c r="K561" s="218"/>
      <c r="L561" s="218"/>
      <c r="M561" s="218"/>
      <c r="N561" s="218"/>
      <c r="O561" s="218"/>
      <c r="P561" s="218"/>
      <c r="Q561" s="218"/>
      <c r="R561" s="218"/>
      <c r="S561" s="218"/>
      <c r="T561" s="218"/>
      <c r="U561" s="218"/>
      <c r="V561" s="218"/>
      <c r="W561" s="218"/>
      <c r="X561" s="218"/>
      <c r="Y561" s="218"/>
      <c r="Z561" s="218"/>
      <c r="AA561" s="218"/>
      <c r="AB561" s="213"/>
      <c r="AC561" s="213"/>
      <c r="AD561" s="213"/>
      <c r="AE561" s="213"/>
      <c r="AF561" s="213"/>
      <c r="AG561" s="213"/>
      <c r="AH561" s="213"/>
      <c r="AI561" s="213"/>
      <c r="AJ561" s="213"/>
      <c r="AK561" s="213"/>
      <c r="AL561" s="213"/>
      <c r="AM561" s="213"/>
      <c r="AN561" s="213"/>
      <c r="AO561" s="213"/>
      <c r="AP561" s="213"/>
      <c r="AQ561" s="213"/>
    </row>
    <row r="562" spans="1:43" ht="15">
      <c r="A562" s="213"/>
      <c r="B562" s="165"/>
      <c r="C562" s="165"/>
      <c r="D562" s="158"/>
      <c r="E562" s="158"/>
      <c r="F562" s="158"/>
      <c r="G562" s="218"/>
      <c r="H562" s="218"/>
      <c r="I562" s="218"/>
      <c r="J562" s="218"/>
      <c r="K562" s="218"/>
      <c r="L562" s="218"/>
      <c r="M562" s="218"/>
      <c r="N562" s="218"/>
      <c r="O562" s="218"/>
      <c r="P562" s="218"/>
      <c r="Q562" s="218"/>
      <c r="R562" s="218"/>
      <c r="S562" s="218"/>
      <c r="T562" s="218"/>
      <c r="U562" s="218"/>
      <c r="V562" s="218"/>
      <c r="W562" s="218"/>
      <c r="X562" s="218"/>
      <c r="Y562" s="218"/>
      <c r="Z562" s="218"/>
      <c r="AA562" s="218"/>
      <c r="AB562" s="213"/>
      <c r="AC562" s="213"/>
      <c r="AD562" s="213"/>
      <c r="AE562" s="213"/>
      <c r="AF562" s="213"/>
      <c r="AG562" s="213"/>
      <c r="AH562" s="213"/>
      <c r="AI562" s="213"/>
      <c r="AJ562" s="213"/>
      <c r="AK562" s="213"/>
      <c r="AL562" s="213"/>
      <c r="AM562" s="213"/>
      <c r="AN562" s="213"/>
      <c r="AO562" s="213"/>
      <c r="AP562" s="213"/>
      <c r="AQ562" s="213"/>
    </row>
    <row r="563" spans="1:43" ht="15">
      <c r="A563" s="213"/>
      <c r="B563" s="165"/>
      <c r="C563" s="165"/>
      <c r="D563" s="158"/>
      <c r="E563" s="158"/>
      <c r="F563" s="158"/>
      <c r="G563" s="218"/>
      <c r="H563" s="218"/>
      <c r="I563" s="218"/>
      <c r="J563" s="218"/>
      <c r="K563" s="218"/>
      <c r="L563" s="218"/>
      <c r="M563" s="218"/>
      <c r="N563" s="218"/>
      <c r="O563" s="218"/>
      <c r="P563" s="218"/>
      <c r="Q563" s="218"/>
      <c r="R563" s="218"/>
      <c r="S563" s="218"/>
      <c r="T563" s="218"/>
      <c r="U563" s="218"/>
      <c r="V563" s="218"/>
      <c r="W563" s="218"/>
      <c r="X563" s="218"/>
      <c r="Y563" s="218"/>
      <c r="Z563" s="218"/>
      <c r="AA563" s="218"/>
      <c r="AB563" s="213"/>
      <c r="AC563" s="213"/>
      <c r="AD563" s="213"/>
      <c r="AE563" s="213"/>
      <c r="AF563" s="213"/>
      <c r="AG563" s="213"/>
      <c r="AH563" s="213"/>
      <c r="AI563" s="213"/>
      <c r="AJ563" s="213"/>
      <c r="AK563" s="213"/>
      <c r="AL563" s="213"/>
      <c r="AM563" s="213"/>
      <c r="AN563" s="213"/>
      <c r="AO563" s="213"/>
      <c r="AP563" s="213"/>
      <c r="AQ563" s="213"/>
    </row>
    <row r="564" spans="1:43" ht="15">
      <c r="A564" s="213"/>
      <c r="B564" s="165"/>
      <c r="C564" s="165"/>
      <c r="D564" s="158"/>
      <c r="E564" s="158"/>
      <c r="F564" s="158"/>
      <c r="G564" s="218"/>
      <c r="H564" s="218"/>
      <c r="I564" s="218"/>
      <c r="J564" s="218"/>
      <c r="K564" s="218"/>
      <c r="L564" s="218"/>
      <c r="M564" s="218"/>
      <c r="N564" s="218"/>
      <c r="O564" s="218"/>
      <c r="P564" s="218"/>
      <c r="Q564" s="218"/>
      <c r="R564" s="218"/>
      <c r="S564" s="218"/>
      <c r="T564" s="218"/>
      <c r="U564" s="218"/>
      <c r="V564" s="218"/>
      <c r="W564" s="218"/>
      <c r="X564" s="218"/>
      <c r="Y564" s="218"/>
      <c r="Z564" s="218"/>
      <c r="AA564" s="218"/>
      <c r="AB564" s="213"/>
      <c r="AC564" s="213"/>
      <c r="AD564" s="213"/>
      <c r="AE564" s="213"/>
      <c r="AF564" s="213"/>
      <c r="AG564" s="213"/>
      <c r="AH564" s="213"/>
      <c r="AI564" s="213"/>
      <c r="AJ564" s="213"/>
      <c r="AK564" s="213"/>
      <c r="AL564" s="213"/>
      <c r="AM564" s="213"/>
      <c r="AN564" s="213"/>
      <c r="AO564" s="213"/>
      <c r="AP564" s="213"/>
      <c r="AQ564" s="213"/>
    </row>
    <row r="565" spans="1:43" ht="15">
      <c r="A565" s="213"/>
      <c r="B565" s="165"/>
      <c r="C565" s="165"/>
      <c r="D565" s="158"/>
      <c r="E565" s="158"/>
      <c r="F565" s="158"/>
      <c r="G565" s="218"/>
      <c r="H565" s="218"/>
      <c r="I565" s="218"/>
      <c r="J565" s="218"/>
      <c r="K565" s="218"/>
      <c r="L565" s="218"/>
      <c r="M565" s="218"/>
      <c r="N565" s="218"/>
      <c r="O565" s="218"/>
      <c r="P565" s="218"/>
      <c r="Q565" s="218"/>
      <c r="R565" s="218"/>
      <c r="S565" s="218"/>
      <c r="T565" s="218"/>
      <c r="U565" s="218"/>
      <c r="V565" s="218"/>
      <c r="W565" s="218"/>
      <c r="X565" s="218"/>
      <c r="Y565" s="218"/>
      <c r="Z565" s="218"/>
      <c r="AA565" s="218"/>
      <c r="AB565" s="213"/>
      <c r="AC565" s="213"/>
      <c r="AD565" s="213"/>
      <c r="AE565" s="213"/>
      <c r="AF565" s="213"/>
      <c r="AG565" s="213"/>
      <c r="AH565" s="213"/>
      <c r="AI565" s="213"/>
      <c r="AJ565" s="213"/>
      <c r="AK565" s="213"/>
      <c r="AL565" s="213"/>
      <c r="AM565" s="213"/>
      <c r="AN565" s="213"/>
      <c r="AO565" s="213"/>
      <c r="AP565" s="213"/>
      <c r="AQ565" s="213"/>
    </row>
    <row r="566" spans="1:43" ht="15">
      <c r="A566" s="213"/>
      <c r="B566" s="165"/>
      <c r="C566" s="165"/>
      <c r="D566" s="158"/>
      <c r="E566" s="158"/>
      <c r="F566" s="158"/>
      <c r="G566" s="218"/>
      <c r="H566" s="218"/>
      <c r="I566" s="218"/>
      <c r="J566" s="218"/>
      <c r="K566" s="218"/>
      <c r="L566" s="218"/>
      <c r="M566" s="218"/>
      <c r="N566" s="218"/>
      <c r="O566" s="218"/>
      <c r="P566" s="218"/>
      <c r="Q566" s="218"/>
      <c r="R566" s="218"/>
      <c r="S566" s="218"/>
      <c r="T566" s="218"/>
      <c r="U566" s="218"/>
      <c r="V566" s="218"/>
      <c r="W566" s="218"/>
      <c r="X566" s="218"/>
      <c r="Y566" s="218"/>
      <c r="Z566" s="218"/>
      <c r="AA566" s="218"/>
      <c r="AB566" s="213"/>
      <c r="AC566" s="213"/>
      <c r="AD566" s="213"/>
      <c r="AE566" s="213"/>
      <c r="AF566" s="213"/>
      <c r="AG566" s="213"/>
      <c r="AH566" s="213"/>
      <c r="AI566" s="213"/>
      <c r="AJ566" s="213"/>
      <c r="AK566" s="213"/>
      <c r="AL566" s="213"/>
      <c r="AM566" s="213"/>
      <c r="AN566" s="213"/>
      <c r="AO566" s="213"/>
      <c r="AP566" s="213"/>
      <c r="AQ566" s="213"/>
    </row>
    <row r="567" spans="1:43" ht="15">
      <c r="A567" s="213"/>
      <c r="B567" s="165"/>
      <c r="C567" s="165"/>
      <c r="D567" s="158"/>
      <c r="E567" s="158"/>
      <c r="F567" s="158"/>
      <c r="G567" s="218"/>
      <c r="H567" s="218"/>
      <c r="I567" s="218"/>
      <c r="J567" s="218"/>
      <c r="K567" s="218"/>
      <c r="L567" s="218"/>
      <c r="M567" s="218"/>
      <c r="N567" s="218"/>
      <c r="O567" s="218"/>
      <c r="P567" s="218"/>
      <c r="Q567" s="218"/>
      <c r="R567" s="218"/>
      <c r="S567" s="218"/>
      <c r="T567" s="218"/>
      <c r="U567" s="218"/>
      <c r="V567" s="218"/>
      <c r="W567" s="218"/>
      <c r="X567" s="218"/>
      <c r="Y567" s="218"/>
      <c r="Z567" s="218"/>
      <c r="AA567" s="218"/>
      <c r="AB567" s="213"/>
      <c r="AC567" s="213"/>
      <c r="AD567" s="213"/>
      <c r="AE567" s="213"/>
      <c r="AF567" s="213"/>
      <c r="AG567" s="213"/>
      <c r="AH567" s="213"/>
      <c r="AI567" s="213"/>
      <c r="AJ567" s="213"/>
      <c r="AK567" s="213"/>
      <c r="AL567" s="213"/>
      <c r="AM567" s="213"/>
      <c r="AN567" s="213"/>
      <c r="AO567" s="213"/>
      <c r="AP567" s="213"/>
      <c r="AQ567" s="213"/>
    </row>
    <row r="568" spans="1:43" ht="15">
      <c r="A568" s="213"/>
      <c r="B568" s="165"/>
      <c r="C568" s="165"/>
      <c r="D568" s="158"/>
      <c r="E568" s="158"/>
      <c r="F568" s="158"/>
      <c r="G568" s="218"/>
      <c r="H568" s="218"/>
      <c r="I568" s="218"/>
      <c r="J568" s="218"/>
      <c r="K568" s="218"/>
      <c r="L568" s="218"/>
      <c r="M568" s="218"/>
      <c r="N568" s="218"/>
      <c r="O568" s="218"/>
      <c r="P568" s="218"/>
      <c r="Q568" s="218"/>
      <c r="R568" s="218"/>
      <c r="S568" s="218"/>
      <c r="T568" s="218"/>
      <c r="U568" s="218"/>
      <c r="V568" s="218"/>
      <c r="W568" s="218"/>
      <c r="X568" s="218"/>
      <c r="Y568" s="218"/>
      <c r="Z568" s="218"/>
      <c r="AA568" s="218"/>
      <c r="AB568" s="213"/>
      <c r="AC568" s="213"/>
      <c r="AD568" s="213"/>
      <c r="AE568" s="213"/>
      <c r="AF568" s="213"/>
      <c r="AG568" s="213"/>
      <c r="AH568" s="213"/>
      <c r="AI568" s="213"/>
      <c r="AJ568" s="213"/>
      <c r="AK568" s="213"/>
      <c r="AL568" s="213"/>
      <c r="AM568" s="213"/>
      <c r="AN568" s="213"/>
      <c r="AO568" s="213"/>
      <c r="AP568" s="213"/>
      <c r="AQ568" s="213"/>
    </row>
    <row r="569" spans="1:43" ht="15">
      <c r="A569" s="213"/>
      <c r="B569" s="165"/>
      <c r="C569" s="165"/>
      <c r="D569" s="158"/>
      <c r="E569" s="158"/>
      <c r="F569" s="158"/>
      <c r="G569" s="218"/>
      <c r="H569" s="218"/>
      <c r="I569" s="218"/>
      <c r="J569" s="218"/>
      <c r="K569" s="218"/>
      <c r="L569" s="218"/>
      <c r="M569" s="218"/>
      <c r="N569" s="218"/>
      <c r="O569" s="218"/>
      <c r="P569" s="218"/>
      <c r="Q569" s="218"/>
      <c r="R569" s="218"/>
      <c r="S569" s="218"/>
      <c r="T569" s="218"/>
      <c r="U569" s="218"/>
      <c r="V569" s="218"/>
      <c r="W569" s="218"/>
      <c r="X569" s="218"/>
      <c r="Y569" s="218"/>
      <c r="Z569" s="218"/>
      <c r="AA569" s="218"/>
      <c r="AB569" s="213"/>
      <c r="AC569" s="213"/>
      <c r="AD569" s="213"/>
      <c r="AE569" s="213"/>
      <c r="AF569" s="213"/>
      <c r="AG569" s="213"/>
      <c r="AH569" s="213"/>
      <c r="AI569" s="213"/>
      <c r="AJ569" s="213"/>
      <c r="AK569" s="213"/>
      <c r="AL569" s="213"/>
      <c r="AM569" s="213"/>
      <c r="AN569" s="213"/>
      <c r="AO569" s="213"/>
      <c r="AP569" s="213"/>
      <c r="AQ569" s="213"/>
    </row>
    <row r="570" spans="1:43" ht="15">
      <c r="A570" s="213"/>
      <c r="B570" s="165"/>
      <c r="C570" s="165"/>
      <c r="D570" s="158"/>
      <c r="E570" s="158"/>
      <c r="F570" s="158"/>
      <c r="G570" s="218"/>
      <c r="H570" s="218"/>
      <c r="I570" s="218"/>
      <c r="J570" s="218"/>
      <c r="K570" s="218"/>
      <c r="L570" s="218"/>
      <c r="M570" s="218"/>
      <c r="N570" s="218"/>
      <c r="O570" s="218"/>
      <c r="P570" s="218"/>
      <c r="Q570" s="218"/>
      <c r="R570" s="218"/>
      <c r="S570" s="218"/>
      <c r="T570" s="218"/>
      <c r="U570" s="218"/>
      <c r="V570" s="218"/>
      <c r="W570" s="218"/>
      <c r="X570" s="218"/>
      <c r="Y570" s="218"/>
      <c r="Z570" s="218"/>
      <c r="AA570" s="218"/>
      <c r="AB570" s="213"/>
      <c r="AC570" s="213"/>
      <c r="AD570" s="213"/>
      <c r="AE570" s="213"/>
      <c r="AF570" s="213"/>
      <c r="AG570" s="213"/>
      <c r="AH570" s="213"/>
      <c r="AI570" s="213"/>
      <c r="AJ570" s="213"/>
      <c r="AK570" s="213"/>
      <c r="AL570" s="213"/>
      <c r="AM570" s="213"/>
      <c r="AN570" s="213"/>
      <c r="AO570" s="213"/>
      <c r="AP570" s="213"/>
      <c r="AQ570" s="213"/>
    </row>
    <row r="571" spans="1:43" ht="15">
      <c r="A571" s="213"/>
      <c r="B571" s="165"/>
      <c r="C571" s="165"/>
      <c r="D571" s="158"/>
      <c r="E571" s="158"/>
      <c r="F571" s="158"/>
      <c r="G571" s="218"/>
      <c r="H571" s="218"/>
      <c r="I571" s="218"/>
      <c r="J571" s="218"/>
      <c r="K571" s="218"/>
      <c r="L571" s="218"/>
      <c r="M571" s="218"/>
      <c r="N571" s="218"/>
      <c r="O571" s="218"/>
      <c r="P571" s="218"/>
      <c r="Q571" s="218"/>
      <c r="R571" s="218"/>
      <c r="S571" s="218"/>
      <c r="T571" s="218"/>
      <c r="U571" s="218"/>
      <c r="V571" s="218"/>
      <c r="W571" s="218"/>
      <c r="X571" s="218"/>
      <c r="Y571" s="218"/>
      <c r="Z571" s="218"/>
      <c r="AA571" s="218"/>
      <c r="AB571" s="213"/>
      <c r="AC571" s="213"/>
      <c r="AD571" s="213"/>
      <c r="AE571" s="213"/>
      <c r="AF571" s="213"/>
      <c r="AG571" s="213"/>
      <c r="AH571" s="213"/>
      <c r="AI571" s="213"/>
      <c r="AJ571" s="213"/>
      <c r="AK571" s="213"/>
      <c r="AL571" s="213"/>
      <c r="AM571" s="213"/>
      <c r="AN571" s="213"/>
      <c r="AO571" s="213"/>
      <c r="AP571" s="213"/>
      <c r="AQ571" s="213"/>
    </row>
    <row r="572" spans="1:43" ht="15">
      <c r="A572" s="213"/>
      <c r="B572" s="165"/>
      <c r="C572" s="165"/>
      <c r="D572" s="158"/>
      <c r="E572" s="158"/>
      <c r="F572" s="158"/>
      <c r="G572" s="218"/>
      <c r="H572" s="218"/>
      <c r="I572" s="218"/>
      <c r="J572" s="218"/>
      <c r="K572" s="218"/>
      <c r="L572" s="218"/>
      <c r="M572" s="218"/>
      <c r="N572" s="218"/>
      <c r="O572" s="218"/>
      <c r="P572" s="218"/>
      <c r="Q572" s="218"/>
      <c r="R572" s="218"/>
      <c r="S572" s="218"/>
      <c r="T572" s="218"/>
      <c r="U572" s="218"/>
      <c r="V572" s="218"/>
      <c r="W572" s="218"/>
      <c r="X572" s="218"/>
      <c r="Y572" s="218"/>
      <c r="Z572" s="218"/>
      <c r="AA572" s="218"/>
      <c r="AB572" s="213"/>
      <c r="AC572" s="213"/>
      <c r="AD572" s="213"/>
      <c r="AE572" s="213"/>
      <c r="AF572" s="213"/>
      <c r="AG572" s="213"/>
      <c r="AH572" s="213"/>
      <c r="AI572" s="213"/>
      <c r="AJ572" s="213"/>
      <c r="AK572" s="213"/>
      <c r="AL572" s="213"/>
      <c r="AM572" s="213"/>
      <c r="AN572" s="213"/>
      <c r="AO572" s="213"/>
      <c r="AP572" s="213"/>
      <c r="AQ572" s="213"/>
    </row>
    <row r="573" spans="1:43" ht="15">
      <c r="A573" s="213"/>
      <c r="B573" s="165"/>
      <c r="C573" s="165"/>
      <c r="D573" s="158"/>
      <c r="E573" s="158"/>
      <c r="F573" s="15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3"/>
      <c r="AC573" s="213"/>
      <c r="AD573" s="213"/>
      <c r="AE573" s="213"/>
      <c r="AF573" s="213"/>
      <c r="AG573" s="213"/>
      <c r="AH573" s="213"/>
      <c r="AI573" s="213"/>
      <c r="AJ573" s="213"/>
      <c r="AK573" s="213"/>
      <c r="AL573" s="213"/>
      <c r="AM573" s="213"/>
      <c r="AN573" s="213"/>
      <c r="AO573" s="213"/>
      <c r="AP573" s="213"/>
      <c r="AQ573" s="213"/>
    </row>
    <row r="574" spans="1:43" ht="15">
      <c r="A574" s="213"/>
      <c r="B574" s="165"/>
      <c r="C574" s="165"/>
      <c r="D574" s="158"/>
      <c r="E574" s="158"/>
      <c r="F574" s="158"/>
      <c r="G574" s="218"/>
      <c r="H574" s="218"/>
      <c r="I574" s="218"/>
      <c r="J574" s="218"/>
      <c r="K574" s="218"/>
      <c r="L574" s="218"/>
      <c r="M574" s="218"/>
      <c r="N574" s="218"/>
      <c r="O574" s="218"/>
      <c r="P574" s="218"/>
      <c r="Q574" s="218"/>
      <c r="R574" s="218"/>
      <c r="S574" s="218"/>
      <c r="T574" s="218"/>
      <c r="U574" s="218"/>
      <c r="V574" s="218"/>
      <c r="W574" s="218"/>
      <c r="X574" s="218"/>
      <c r="Y574" s="218"/>
      <c r="Z574" s="218"/>
      <c r="AA574" s="218"/>
      <c r="AB574" s="213"/>
      <c r="AC574" s="213"/>
      <c r="AD574" s="213"/>
      <c r="AE574" s="213"/>
      <c r="AF574" s="213"/>
      <c r="AG574" s="213"/>
      <c r="AH574" s="213"/>
      <c r="AI574" s="213"/>
      <c r="AJ574" s="213"/>
      <c r="AK574" s="213"/>
      <c r="AL574" s="213"/>
      <c r="AM574" s="213"/>
      <c r="AN574" s="213"/>
      <c r="AO574" s="213"/>
      <c r="AP574" s="213"/>
      <c r="AQ574" s="213"/>
    </row>
    <row r="575" spans="1:43" ht="15">
      <c r="A575" s="213"/>
      <c r="B575" s="165"/>
      <c r="C575" s="165"/>
      <c r="D575" s="158"/>
      <c r="E575" s="158"/>
      <c r="F575" s="158"/>
      <c r="G575" s="218"/>
      <c r="H575" s="218"/>
      <c r="I575" s="218"/>
      <c r="J575" s="218"/>
      <c r="K575" s="218"/>
      <c r="L575" s="218"/>
      <c r="M575" s="218"/>
      <c r="N575" s="218"/>
      <c r="O575" s="218"/>
      <c r="P575" s="218"/>
      <c r="Q575" s="218"/>
      <c r="R575" s="218"/>
      <c r="S575" s="218"/>
      <c r="T575" s="218"/>
      <c r="U575" s="218"/>
      <c r="V575" s="218"/>
      <c r="W575" s="218"/>
      <c r="X575" s="218"/>
      <c r="Y575" s="218"/>
      <c r="Z575" s="218"/>
      <c r="AA575" s="218"/>
      <c r="AB575" s="213"/>
      <c r="AC575" s="213"/>
      <c r="AD575" s="213"/>
      <c r="AE575" s="213"/>
      <c r="AF575" s="213"/>
      <c r="AG575" s="213"/>
      <c r="AH575" s="213"/>
      <c r="AI575" s="213"/>
      <c r="AJ575" s="213"/>
      <c r="AK575" s="213"/>
      <c r="AL575" s="213"/>
      <c r="AM575" s="213"/>
      <c r="AN575" s="213"/>
      <c r="AO575" s="213"/>
      <c r="AP575" s="213"/>
      <c r="AQ575" s="213"/>
    </row>
    <row r="576" spans="1:43" ht="15">
      <c r="A576" s="213"/>
      <c r="B576" s="165"/>
      <c r="C576" s="165"/>
      <c r="D576" s="158"/>
      <c r="E576" s="158"/>
      <c r="F576" s="158"/>
      <c r="G576" s="218"/>
      <c r="H576" s="218"/>
      <c r="I576" s="218"/>
      <c r="J576" s="218"/>
      <c r="K576" s="218"/>
      <c r="L576" s="218"/>
      <c r="M576" s="218"/>
      <c r="N576" s="218"/>
      <c r="O576" s="218"/>
      <c r="P576" s="218"/>
      <c r="Q576" s="218"/>
      <c r="R576" s="218"/>
      <c r="S576" s="218"/>
      <c r="T576" s="218"/>
      <c r="U576" s="218"/>
      <c r="V576" s="218"/>
      <c r="W576" s="218"/>
      <c r="X576" s="218"/>
      <c r="Y576" s="218"/>
      <c r="Z576" s="218"/>
      <c r="AA576" s="218"/>
      <c r="AB576" s="213"/>
      <c r="AC576" s="213"/>
      <c r="AD576" s="213"/>
      <c r="AE576" s="213"/>
      <c r="AF576" s="213"/>
      <c r="AG576" s="213"/>
      <c r="AH576" s="213"/>
      <c r="AI576" s="213"/>
      <c r="AJ576" s="213"/>
      <c r="AK576" s="213"/>
      <c r="AL576" s="213"/>
      <c r="AM576" s="213"/>
      <c r="AN576" s="213"/>
      <c r="AO576" s="213"/>
      <c r="AP576" s="213"/>
      <c r="AQ576" s="213"/>
    </row>
    <row r="577" spans="1:43" ht="15">
      <c r="A577" s="213"/>
      <c r="B577" s="165"/>
      <c r="C577" s="165"/>
      <c r="D577" s="158"/>
      <c r="E577" s="158"/>
      <c r="F577" s="158"/>
      <c r="G577" s="218"/>
      <c r="H577" s="218"/>
      <c r="I577" s="218"/>
      <c r="J577" s="218"/>
      <c r="K577" s="218"/>
      <c r="L577" s="218"/>
      <c r="M577" s="218"/>
      <c r="N577" s="218"/>
      <c r="O577" s="218"/>
      <c r="P577" s="218"/>
      <c r="Q577" s="218"/>
      <c r="R577" s="218"/>
      <c r="S577" s="218"/>
      <c r="T577" s="218"/>
      <c r="U577" s="218"/>
      <c r="V577" s="218"/>
      <c r="W577" s="218"/>
      <c r="X577" s="218"/>
      <c r="Y577" s="218"/>
      <c r="Z577" s="218"/>
      <c r="AA577" s="218"/>
      <c r="AB577" s="213"/>
      <c r="AC577" s="213"/>
      <c r="AD577" s="213"/>
      <c r="AE577" s="213"/>
      <c r="AF577" s="213"/>
      <c r="AG577" s="213"/>
      <c r="AH577" s="213"/>
      <c r="AI577" s="213"/>
      <c r="AJ577" s="213"/>
      <c r="AK577" s="213"/>
      <c r="AL577" s="213"/>
      <c r="AM577" s="213"/>
      <c r="AN577" s="213"/>
      <c r="AO577" s="213"/>
      <c r="AP577" s="213"/>
      <c r="AQ577" s="213"/>
    </row>
    <row r="578" spans="1:43" ht="15">
      <c r="A578" s="213"/>
      <c r="B578" s="165"/>
      <c r="C578" s="165"/>
      <c r="D578" s="158"/>
      <c r="E578" s="158"/>
      <c r="F578" s="158"/>
      <c r="G578" s="218"/>
      <c r="H578" s="218"/>
      <c r="I578" s="218"/>
      <c r="J578" s="218"/>
      <c r="K578" s="218"/>
      <c r="L578" s="218"/>
      <c r="M578" s="218"/>
      <c r="N578" s="218"/>
      <c r="O578" s="218"/>
      <c r="P578" s="218"/>
      <c r="Q578" s="218"/>
      <c r="R578" s="218"/>
      <c r="S578" s="218"/>
      <c r="T578" s="218"/>
      <c r="U578" s="218"/>
      <c r="V578" s="218"/>
      <c r="W578" s="218"/>
      <c r="X578" s="218"/>
      <c r="Y578" s="218"/>
      <c r="Z578" s="218"/>
      <c r="AA578" s="218"/>
      <c r="AB578" s="213"/>
      <c r="AC578" s="213"/>
      <c r="AD578" s="213"/>
      <c r="AE578" s="213"/>
      <c r="AF578" s="213"/>
      <c r="AG578" s="213"/>
      <c r="AH578" s="213"/>
      <c r="AI578" s="213"/>
      <c r="AJ578" s="213"/>
      <c r="AK578" s="213"/>
      <c r="AL578" s="213"/>
      <c r="AM578" s="213"/>
      <c r="AN578" s="213"/>
      <c r="AO578" s="213"/>
      <c r="AP578" s="213"/>
      <c r="AQ578" s="213"/>
    </row>
    <row r="579" spans="1:43" ht="15">
      <c r="A579" s="213"/>
      <c r="B579" s="165"/>
      <c r="C579" s="165"/>
      <c r="D579" s="158"/>
      <c r="E579" s="158"/>
      <c r="F579" s="158"/>
      <c r="G579" s="218"/>
      <c r="H579" s="218"/>
      <c r="I579" s="218"/>
      <c r="J579" s="218"/>
      <c r="K579" s="218"/>
      <c r="L579" s="218"/>
      <c r="M579" s="218"/>
      <c r="N579" s="218"/>
      <c r="O579" s="218"/>
      <c r="P579" s="218"/>
      <c r="Q579" s="218"/>
      <c r="R579" s="218"/>
      <c r="S579" s="218"/>
      <c r="T579" s="218"/>
      <c r="U579" s="218"/>
      <c r="V579" s="218"/>
      <c r="W579" s="218"/>
      <c r="X579" s="218"/>
      <c r="Y579" s="218"/>
      <c r="Z579" s="218"/>
      <c r="AA579" s="218"/>
      <c r="AB579" s="213"/>
      <c r="AC579" s="213"/>
      <c r="AD579" s="213"/>
      <c r="AE579" s="213"/>
      <c r="AF579" s="213"/>
      <c r="AG579" s="213"/>
      <c r="AH579" s="213"/>
      <c r="AI579" s="213"/>
      <c r="AJ579" s="213"/>
      <c r="AK579" s="213"/>
      <c r="AL579" s="213"/>
      <c r="AM579" s="213"/>
      <c r="AN579" s="213"/>
      <c r="AO579" s="213"/>
      <c r="AP579" s="213"/>
      <c r="AQ579" s="213"/>
    </row>
    <row r="580" spans="1:43" ht="15">
      <c r="A580" s="213"/>
      <c r="B580" s="165"/>
      <c r="C580" s="165"/>
      <c r="D580" s="158"/>
      <c r="E580" s="158"/>
      <c r="F580" s="158"/>
      <c r="G580" s="218"/>
      <c r="H580" s="218"/>
      <c r="I580" s="218"/>
      <c r="J580" s="218"/>
      <c r="K580" s="218"/>
      <c r="L580" s="218"/>
      <c r="M580" s="218"/>
      <c r="N580" s="218"/>
      <c r="O580" s="218"/>
      <c r="P580" s="218"/>
      <c r="Q580" s="218"/>
      <c r="R580" s="218"/>
      <c r="S580" s="218"/>
      <c r="T580" s="218"/>
      <c r="U580" s="218"/>
      <c r="V580" s="218"/>
      <c r="W580" s="218"/>
      <c r="X580" s="218"/>
      <c r="Y580" s="218"/>
      <c r="Z580" s="218"/>
      <c r="AA580" s="218"/>
      <c r="AB580" s="213"/>
      <c r="AC580" s="213"/>
      <c r="AD580" s="213"/>
      <c r="AE580" s="213"/>
      <c r="AF580" s="213"/>
      <c r="AG580" s="213"/>
      <c r="AH580" s="213"/>
      <c r="AI580" s="213"/>
      <c r="AJ580" s="213"/>
      <c r="AK580" s="213"/>
      <c r="AL580" s="213"/>
      <c r="AM580" s="213"/>
      <c r="AN580" s="213"/>
      <c r="AO580" s="213"/>
      <c r="AP580" s="213"/>
      <c r="AQ580" s="213"/>
    </row>
    <row r="581" spans="1:43" ht="15">
      <c r="A581" s="213"/>
      <c r="B581" s="165"/>
      <c r="C581" s="165"/>
      <c r="D581" s="158"/>
      <c r="E581" s="158"/>
      <c r="F581" s="15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3"/>
      <c r="AC581" s="213"/>
      <c r="AD581" s="213"/>
      <c r="AE581" s="213"/>
      <c r="AF581" s="213"/>
      <c r="AG581" s="213"/>
      <c r="AH581" s="213"/>
      <c r="AI581" s="213"/>
      <c r="AJ581" s="213"/>
      <c r="AK581" s="213"/>
      <c r="AL581" s="213"/>
      <c r="AM581" s="213"/>
      <c r="AN581" s="213"/>
      <c r="AO581" s="213"/>
      <c r="AP581" s="213"/>
      <c r="AQ581" s="213"/>
    </row>
    <row r="582" spans="1:43" ht="15">
      <c r="A582" s="213"/>
      <c r="B582" s="165"/>
      <c r="C582" s="165"/>
      <c r="D582" s="158"/>
      <c r="E582" s="158"/>
      <c r="F582" s="15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3"/>
      <c r="AC582" s="213"/>
      <c r="AD582" s="213"/>
      <c r="AE582" s="213"/>
      <c r="AF582" s="213"/>
      <c r="AG582" s="213"/>
      <c r="AH582" s="213"/>
      <c r="AI582" s="213"/>
      <c r="AJ582" s="213"/>
      <c r="AK582" s="213"/>
      <c r="AL582" s="213"/>
      <c r="AM582" s="213"/>
      <c r="AN582" s="213"/>
      <c r="AO582" s="213"/>
      <c r="AP582" s="213"/>
      <c r="AQ582" s="213"/>
    </row>
    <row r="583" spans="1:43" ht="15">
      <c r="A583" s="213"/>
      <c r="B583" s="165"/>
      <c r="C583" s="165"/>
      <c r="D583" s="158"/>
      <c r="E583" s="158"/>
      <c r="F583" s="15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3"/>
      <c r="AC583" s="213"/>
      <c r="AD583" s="213"/>
      <c r="AE583" s="213"/>
      <c r="AF583" s="213"/>
      <c r="AG583" s="213"/>
      <c r="AH583" s="213"/>
      <c r="AI583" s="213"/>
      <c r="AJ583" s="213"/>
      <c r="AK583" s="213"/>
      <c r="AL583" s="213"/>
      <c r="AM583" s="213"/>
      <c r="AN583" s="213"/>
      <c r="AO583" s="213"/>
      <c r="AP583" s="213"/>
      <c r="AQ583" s="213"/>
    </row>
    <row r="584" spans="1:43" ht="15">
      <c r="A584" s="213"/>
      <c r="B584" s="165"/>
      <c r="C584" s="165"/>
      <c r="D584" s="158"/>
      <c r="E584" s="158"/>
      <c r="F584" s="15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3"/>
      <c r="AC584" s="213"/>
      <c r="AD584" s="213"/>
      <c r="AE584" s="213"/>
      <c r="AF584" s="213"/>
      <c r="AG584" s="213"/>
      <c r="AH584" s="213"/>
      <c r="AI584" s="213"/>
      <c r="AJ584" s="213"/>
      <c r="AK584" s="213"/>
      <c r="AL584" s="213"/>
      <c r="AM584" s="213"/>
      <c r="AN584" s="213"/>
      <c r="AO584" s="213"/>
      <c r="AP584" s="213"/>
      <c r="AQ584" s="213"/>
    </row>
    <row r="585" spans="1:43" ht="15">
      <c r="A585" s="213"/>
      <c r="B585" s="165"/>
      <c r="C585" s="165"/>
      <c r="D585" s="158"/>
      <c r="E585" s="158"/>
      <c r="F585" s="15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3"/>
      <c r="AC585" s="213"/>
      <c r="AD585" s="213"/>
      <c r="AE585" s="213"/>
      <c r="AF585" s="213"/>
      <c r="AG585" s="213"/>
      <c r="AH585" s="213"/>
      <c r="AI585" s="213"/>
      <c r="AJ585" s="213"/>
      <c r="AK585" s="213"/>
      <c r="AL585" s="213"/>
      <c r="AM585" s="213"/>
      <c r="AN585" s="213"/>
      <c r="AO585" s="213"/>
      <c r="AP585" s="213"/>
      <c r="AQ585" s="213"/>
    </row>
    <row r="586" spans="1:43" ht="15">
      <c r="A586" s="213"/>
      <c r="B586" s="165"/>
      <c r="C586" s="165"/>
      <c r="D586" s="158"/>
      <c r="E586" s="158"/>
      <c r="F586" s="15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3"/>
      <c r="AC586" s="213"/>
      <c r="AD586" s="213"/>
      <c r="AE586" s="213"/>
      <c r="AF586" s="213"/>
      <c r="AG586" s="213"/>
      <c r="AH586" s="213"/>
      <c r="AI586" s="213"/>
      <c r="AJ586" s="213"/>
      <c r="AK586" s="213"/>
      <c r="AL586" s="213"/>
      <c r="AM586" s="213"/>
      <c r="AN586" s="213"/>
      <c r="AO586" s="213"/>
      <c r="AP586" s="213"/>
      <c r="AQ586" s="213"/>
    </row>
    <row r="587" spans="1:43" ht="15">
      <c r="A587" s="213"/>
      <c r="B587" s="165"/>
      <c r="C587" s="165"/>
      <c r="D587" s="158"/>
      <c r="E587" s="158"/>
      <c r="F587" s="15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3"/>
      <c r="AC587" s="213"/>
      <c r="AD587" s="213"/>
      <c r="AE587" s="213"/>
      <c r="AF587" s="213"/>
      <c r="AG587" s="213"/>
      <c r="AH587" s="213"/>
      <c r="AI587" s="213"/>
      <c r="AJ587" s="213"/>
      <c r="AK587" s="213"/>
      <c r="AL587" s="213"/>
      <c r="AM587" s="213"/>
      <c r="AN587" s="213"/>
      <c r="AO587" s="213"/>
      <c r="AP587" s="213"/>
      <c r="AQ587" s="213"/>
    </row>
    <row r="588" spans="1:43" ht="15">
      <c r="A588" s="213"/>
      <c r="B588" s="165"/>
      <c r="C588" s="165"/>
      <c r="D588" s="158"/>
      <c r="E588" s="158"/>
      <c r="F588" s="15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3"/>
      <c r="AC588" s="213"/>
      <c r="AD588" s="213"/>
      <c r="AE588" s="213"/>
      <c r="AF588" s="213"/>
      <c r="AG588" s="213"/>
      <c r="AH588" s="213"/>
      <c r="AI588" s="213"/>
      <c r="AJ588" s="213"/>
      <c r="AK588" s="213"/>
      <c r="AL588" s="213"/>
      <c r="AM588" s="213"/>
      <c r="AN588" s="213"/>
      <c r="AO588" s="213"/>
      <c r="AP588" s="213"/>
      <c r="AQ588" s="213"/>
    </row>
    <row r="589" spans="1:43" ht="15">
      <c r="A589" s="213"/>
      <c r="B589" s="165"/>
      <c r="C589" s="165"/>
      <c r="D589" s="158"/>
      <c r="E589" s="158"/>
      <c r="F589" s="15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3"/>
      <c r="AC589" s="213"/>
      <c r="AD589" s="213"/>
      <c r="AE589" s="213"/>
      <c r="AF589" s="213"/>
      <c r="AG589" s="213"/>
      <c r="AH589" s="213"/>
      <c r="AI589" s="213"/>
      <c r="AJ589" s="213"/>
      <c r="AK589" s="213"/>
      <c r="AL589" s="213"/>
      <c r="AM589" s="213"/>
      <c r="AN589" s="213"/>
      <c r="AO589" s="213"/>
      <c r="AP589" s="213"/>
      <c r="AQ589" s="213"/>
    </row>
    <row r="590" spans="1:43" ht="15">
      <c r="A590" s="213"/>
      <c r="B590" s="165"/>
      <c r="C590" s="165"/>
      <c r="D590" s="158"/>
      <c r="E590" s="158"/>
      <c r="F590" s="15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3"/>
      <c r="AC590" s="213"/>
      <c r="AD590" s="213"/>
      <c r="AE590" s="213"/>
      <c r="AF590" s="213"/>
      <c r="AG590" s="213"/>
      <c r="AH590" s="213"/>
      <c r="AI590" s="213"/>
      <c r="AJ590" s="213"/>
      <c r="AK590" s="213"/>
      <c r="AL590" s="213"/>
      <c r="AM590" s="213"/>
      <c r="AN590" s="213"/>
      <c r="AO590" s="213"/>
      <c r="AP590" s="213"/>
      <c r="AQ590" s="213"/>
    </row>
    <row r="591" spans="1:43" ht="15">
      <c r="A591" s="213"/>
      <c r="B591" s="165"/>
      <c r="C591" s="165"/>
      <c r="D591" s="158"/>
      <c r="E591" s="158"/>
      <c r="F591" s="15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3"/>
      <c r="AC591" s="213"/>
      <c r="AD591" s="213"/>
      <c r="AE591" s="213"/>
      <c r="AF591" s="213"/>
      <c r="AG591" s="213"/>
      <c r="AH591" s="213"/>
      <c r="AI591" s="213"/>
      <c r="AJ591" s="213"/>
      <c r="AK591" s="213"/>
      <c r="AL591" s="213"/>
      <c r="AM591" s="213"/>
      <c r="AN591" s="213"/>
      <c r="AO591" s="213"/>
      <c r="AP591" s="213"/>
      <c r="AQ591" s="213"/>
    </row>
    <row r="592" spans="1:43" ht="15">
      <c r="A592" s="213"/>
      <c r="B592" s="165"/>
      <c r="C592" s="165"/>
      <c r="D592" s="158"/>
      <c r="E592" s="158"/>
      <c r="F592" s="15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3"/>
      <c r="AC592" s="213"/>
      <c r="AD592" s="213"/>
      <c r="AE592" s="213"/>
      <c r="AF592" s="213"/>
      <c r="AG592" s="213"/>
      <c r="AH592" s="213"/>
      <c r="AI592" s="213"/>
      <c r="AJ592" s="213"/>
      <c r="AK592" s="213"/>
      <c r="AL592" s="213"/>
      <c r="AM592" s="213"/>
      <c r="AN592" s="213"/>
      <c r="AO592" s="213"/>
      <c r="AP592" s="213"/>
      <c r="AQ592" s="213"/>
    </row>
    <row r="593" spans="1:43" ht="15">
      <c r="A593" s="213"/>
      <c r="B593" s="165"/>
      <c r="C593" s="165"/>
      <c r="D593" s="158"/>
      <c r="E593" s="158"/>
      <c r="F593" s="15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3"/>
      <c r="AC593" s="213"/>
      <c r="AD593" s="213"/>
      <c r="AE593" s="213"/>
      <c r="AF593" s="213"/>
      <c r="AG593" s="213"/>
      <c r="AH593" s="213"/>
      <c r="AI593" s="213"/>
      <c r="AJ593" s="213"/>
      <c r="AK593" s="213"/>
      <c r="AL593" s="213"/>
      <c r="AM593" s="213"/>
      <c r="AN593" s="213"/>
      <c r="AO593" s="213"/>
      <c r="AP593" s="213"/>
      <c r="AQ593" s="213"/>
    </row>
    <row r="594" spans="1:43" ht="15">
      <c r="A594" s="213"/>
      <c r="B594" s="165"/>
      <c r="C594" s="165"/>
      <c r="D594" s="158"/>
      <c r="E594" s="158"/>
      <c r="F594" s="15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3"/>
      <c r="AC594" s="213"/>
      <c r="AD594" s="213"/>
      <c r="AE594" s="213"/>
      <c r="AF594" s="213"/>
      <c r="AG594" s="213"/>
      <c r="AH594" s="213"/>
      <c r="AI594" s="213"/>
      <c r="AJ594" s="213"/>
      <c r="AK594" s="213"/>
      <c r="AL594" s="213"/>
      <c r="AM594" s="213"/>
      <c r="AN594" s="213"/>
      <c r="AO594" s="213"/>
      <c r="AP594" s="213"/>
      <c r="AQ594" s="213"/>
    </row>
    <row r="595" spans="1:43" ht="15">
      <c r="A595" s="213"/>
      <c r="B595" s="165"/>
      <c r="C595" s="165"/>
      <c r="D595" s="158"/>
      <c r="E595" s="158"/>
      <c r="F595" s="15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3"/>
      <c r="AC595" s="213"/>
      <c r="AD595" s="213"/>
      <c r="AE595" s="213"/>
      <c r="AF595" s="213"/>
      <c r="AG595" s="213"/>
      <c r="AH595" s="213"/>
      <c r="AI595" s="213"/>
      <c r="AJ595" s="213"/>
      <c r="AK595" s="213"/>
      <c r="AL595" s="213"/>
      <c r="AM595" s="213"/>
      <c r="AN595" s="213"/>
      <c r="AO595" s="213"/>
      <c r="AP595" s="213"/>
      <c r="AQ595" s="213"/>
    </row>
    <row r="596" spans="1:43" ht="15">
      <c r="A596" s="213"/>
      <c r="B596" s="165"/>
      <c r="C596" s="165"/>
      <c r="D596" s="158"/>
      <c r="E596" s="158"/>
      <c r="F596" s="15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3"/>
      <c r="AC596" s="213"/>
      <c r="AD596" s="213"/>
      <c r="AE596" s="213"/>
      <c r="AF596" s="213"/>
      <c r="AG596" s="213"/>
      <c r="AH596" s="213"/>
      <c r="AI596" s="213"/>
      <c r="AJ596" s="213"/>
      <c r="AK596" s="213"/>
      <c r="AL596" s="213"/>
      <c r="AM596" s="213"/>
      <c r="AN596" s="213"/>
      <c r="AO596" s="213"/>
      <c r="AP596" s="213"/>
      <c r="AQ596" s="213"/>
    </row>
    <row r="597" spans="1:43" ht="15">
      <c r="A597" s="213"/>
      <c r="B597" s="165"/>
      <c r="C597" s="165"/>
      <c r="D597" s="158"/>
      <c r="E597" s="158"/>
      <c r="F597" s="15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3"/>
      <c r="AC597" s="213"/>
      <c r="AD597" s="213"/>
      <c r="AE597" s="213"/>
      <c r="AF597" s="213"/>
      <c r="AG597" s="213"/>
      <c r="AH597" s="213"/>
      <c r="AI597" s="213"/>
      <c r="AJ597" s="213"/>
      <c r="AK597" s="213"/>
      <c r="AL597" s="213"/>
      <c r="AM597" s="213"/>
      <c r="AN597" s="213"/>
      <c r="AO597" s="213"/>
      <c r="AP597" s="213"/>
      <c r="AQ597" s="213"/>
    </row>
    <row r="598" spans="1:43" ht="15">
      <c r="A598" s="213"/>
      <c r="B598" s="165"/>
      <c r="C598" s="165"/>
      <c r="D598" s="158"/>
      <c r="E598" s="158"/>
      <c r="F598" s="158"/>
      <c r="G598" s="218"/>
      <c r="H598" s="218"/>
      <c r="I598" s="218"/>
      <c r="J598" s="218"/>
      <c r="K598" s="218"/>
      <c r="L598" s="218"/>
      <c r="M598" s="218"/>
      <c r="N598" s="218"/>
      <c r="O598" s="218"/>
      <c r="P598" s="218"/>
      <c r="Q598" s="218"/>
      <c r="R598" s="218"/>
      <c r="S598" s="218"/>
      <c r="T598" s="218"/>
      <c r="U598" s="218"/>
      <c r="V598" s="218"/>
      <c r="W598" s="218"/>
      <c r="X598" s="218"/>
      <c r="Y598" s="218"/>
      <c r="Z598" s="218"/>
      <c r="AA598" s="218"/>
      <c r="AB598" s="213"/>
      <c r="AC598" s="213"/>
      <c r="AD598" s="213"/>
      <c r="AE598" s="213"/>
      <c r="AF598" s="213"/>
      <c r="AG598" s="213"/>
      <c r="AH598" s="213"/>
      <c r="AI598" s="213"/>
      <c r="AJ598" s="213"/>
      <c r="AK598" s="213"/>
      <c r="AL598" s="213"/>
      <c r="AM598" s="213"/>
      <c r="AN598" s="213"/>
      <c r="AO598" s="213"/>
      <c r="AP598" s="213"/>
      <c r="AQ598" s="213"/>
    </row>
    <row r="599" spans="1:43" ht="15">
      <c r="A599" s="213"/>
      <c r="B599" s="165"/>
      <c r="C599" s="165"/>
      <c r="D599" s="158"/>
      <c r="E599" s="158"/>
      <c r="F599" s="158"/>
      <c r="G599" s="218"/>
      <c r="H599" s="218"/>
      <c r="I599" s="218"/>
      <c r="J599" s="218"/>
      <c r="K599" s="218"/>
      <c r="L599" s="218"/>
      <c r="M599" s="218"/>
      <c r="N599" s="218"/>
      <c r="O599" s="218"/>
      <c r="P599" s="218"/>
      <c r="Q599" s="218"/>
      <c r="R599" s="218"/>
      <c r="S599" s="218"/>
      <c r="T599" s="218"/>
      <c r="U599" s="218"/>
      <c r="V599" s="218"/>
      <c r="W599" s="218"/>
      <c r="X599" s="218"/>
      <c r="Y599" s="218"/>
      <c r="Z599" s="218"/>
      <c r="AA599" s="218"/>
      <c r="AB599" s="213"/>
      <c r="AC599" s="213"/>
      <c r="AD599" s="213"/>
      <c r="AE599" s="213"/>
      <c r="AF599" s="213"/>
      <c r="AG599" s="213"/>
      <c r="AH599" s="213"/>
      <c r="AI599" s="213"/>
      <c r="AJ599" s="213"/>
      <c r="AK599" s="213"/>
      <c r="AL599" s="213"/>
      <c r="AM599" s="213"/>
      <c r="AN599" s="213"/>
      <c r="AO599" s="213"/>
      <c r="AP599" s="213"/>
      <c r="AQ599" s="213"/>
    </row>
    <row r="600" spans="1:43" ht="15">
      <c r="A600" s="213"/>
      <c r="B600" s="165"/>
      <c r="C600" s="165"/>
      <c r="D600" s="158"/>
      <c r="E600" s="158"/>
      <c r="F600" s="158"/>
      <c r="G600" s="218"/>
      <c r="H600" s="218"/>
      <c r="I600" s="218"/>
      <c r="J600" s="218"/>
      <c r="K600" s="218"/>
      <c r="L600" s="218"/>
      <c r="M600" s="218"/>
      <c r="N600" s="218"/>
      <c r="O600" s="218"/>
      <c r="P600" s="218"/>
      <c r="Q600" s="218"/>
      <c r="R600" s="218"/>
      <c r="S600" s="218"/>
      <c r="T600" s="218"/>
      <c r="U600" s="218"/>
      <c r="V600" s="218"/>
      <c r="W600" s="218"/>
      <c r="X600" s="218"/>
      <c r="Y600" s="218"/>
      <c r="Z600" s="218"/>
      <c r="AA600" s="218"/>
      <c r="AB600" s="213"/>
      <c r="AC600" s="213"/>
      <c r="AD600" s="213"/>
      <c r="AE600" s="213"/>
      <c r="AF600" s="213"/>
      <c r="AG600" s="213"/>
      <c r="AH600" s="213"/>
      <c r="AI600" s="213"/>
      <c r="AJ600" s="213"/>
      <c r="AK600" s="213"/>
      <c r="AL600" s="213"/>
      <c r="AM600" s="213"/>
      <c r="AN600" s="213"/>
      <c r="AO600" s="213"/>
      <c r="AP600" s="213"/>
      <c r="AQ600" s="213"/>
    </row>
    <row r="601" spans="1:43" ht="15">
      <c r="A601" s="213"/>
      <c r="B601" s="165"/>
      <c r="C601" s="165"/>
      <c r="D601" s="158"/>
      <c r="E601" s="158"/>
      <c r="F601" s="158"/>
      <c r="G601" s="218"/>
      <c r="H601" s="218"/>
      <c r="I601" s="218"/>
      <c r="J601" s="218"/>
      <c r="K601" s="218"/>
      <c r="L601" s="218"/>
      <c r="M601" s="218"/>
      <c r="N601" s="218"/>
      <c r="O601" s="218"/>
      <c r="P601" s="218"/>
      <c r="Q601" s="218"/>
      <c r="R601" s="218"/>
      <c r="S601" s="218"/>
      <c r="T601" s="218"/>
      <c r="U601" s="218"/>
      <c r="V601" s="218"/>
      <c r="W601" s="218"/>
      <c r="X601" s="218"/>
      <c r="Y601" s="218"/>
      <c r="Z601" s="218"/>
      <c r="AA601" s="218"/>
      <c r="AB601" s="213"/>
      <c r="AC601" s="213"/>
      <c r="AD601" s="213"/>
      <c r="AE601" s="213"/>
      <c r="AF601" s="213"/>
      <c r="AG601" s="213"/>
      <c r="AH601" s="213"/>
      <c r="AI601" s="213"/>
      <c r="AJ601" s="213"/>
      <c r="AK601" s="213"/>
      <c r="AL601" s="213"/>
      <c r="AM601" s="213"/>
      <c r="AN601" s="213"/>
      <c r="AO601" s="213"/>
      <c r="AP601" s="213"/>
      <c r="AQ601" s="213"/>
    </row>
    <row r="602" spans="1:43" ht="15">
      <c r="A602" s="213"/>
      <c r="B602" s="165"/>
      <c r="C602" s="165"/>
      <c r="D602" s="158"/>
      <c r="E602" s="158"/>
      <c r="F602" s="158"/>
      <c r="G602" s="218"/>
      <c r="H602" s="218"/>
      <c r="I602" s="218"/>
      <c r="J602" s="218"/>
      <c r="K602" s="218"/>
      <c r="L602" s="218"/>
      <c r="M602" s="218"/>
      <c r="N602" s="218"/>
      <c r="O602" s="218"/>
      <c r="P602" s="218"/>
      <c r="Q602" s="218"/>
      <c r="R602" s="218"/>
      <c r="S602" s="218"/>
      <c r="T602" s="218"/>
      <c r="U602" s="218"/>
      <c r="V602" s="218"/>
      <c r="W602" s="218"/>
      <c r="X602" s="218"/>
      <c r="Y602" s="218"/>
      <c r="Z602" s="218"/>
      <c r="AA602" s="218"/>
      <c r="AB602" s="213"/>
      <c r="AC602" s="213"/>
      <c r="AD602" s="213"/>
      <c r="AE602" s="213"/>
      <c r="AF602" s="213"/>
      <c r="AG602" s="213"/>
      <c r="AH602" s="213"/>
      <c r="AI602" s="213"/>
      <c r="AJ602" s="213"/>
      <c r="AK602" s="213"/>
      <c r="AL602" s="213"/>
      <c r="AM602" s="213"/>
      <c r="AN602" s="213"/>
      <c r="AO602" s="213"/>
      <c r="AP602" s="213"/>
      <c r="AQ602" s="213"/>
    </row>
    <row r="603" spans="1:43" ht="15">
      <c r="A603" s="213"/>
      <c r="B603" s="165"/>
      <c r="C603" s="165"/>
      <c r="D603" s="158"/>
      <c r="E603" s="158"/>
      <c r="F603" s="158"/>
      <c r="G603" s="218"/>
      <c r="H603" s="218"/>
      <c r="I603" s="218"/>
      <c r="J603" s="218"/>
      <c r="K603" s="218"/>
      <c r="L603" s="218"/>
      <c r="M603" s="218"/>
      <c r="N603" s="218"/>
      <c r="O603" s="218"/>
      <c r="P603" s="218"/>
      <c r="Q603" s="218"/>
      <c r="R603" s="218"/>
      <c r="S603" s="218"/>
      <c r="T603" s="218"/>
      <c r="U603" s="218"/>
      <c r="V603" s="218"/>
      <c r="W603" s="218"/>
      <c r="X603" s="218"/>
      <c r="Y603" s="218"/>
      <c r="Z603" s="218"/>
      <c r="AA603" s="218"/>
      <c r="AB603" s="213"/>
      <c r="AC603" s="213"/>
      <c r="AD603" s="213"/>
      <c r="AE603" s="213"/>
      <c r="AF603" s="213"/>
      <c r="AG603" s="213"/>
      <c r="AH603" s="213"/>
      <c r="AI603" s="213"/>
      <c r="AJ603" s="213"/>
      <c r="AK603" s="213"/>
      <c r="AL603" s="213"/>
      <c r="AM603" s="213"/>
      <c r="AN603" s="213"/>
      <c r="AO603" s="213"/>
      <c r="AP603" s="213"/>
      <c r="AQ603" s="213"/>
    </row>
    <row r="604" spans="1:43" ht="15">
      <c r="A604" s="213"/>
      <c r="B604" s="165"/>
      <c r="C604" s="165"/>
      <c r="D604" s="158"/>
      <c r="E604" s="158"/>
      <c r="F604" s="158"/>
      <c r="G604" s="218"/>
      <c r="H604" s="218"/>
      <c r="I604" s="218"/>
      <c r="J604" s="218"/>
      <c r="K604" s="218"/>
      <c r="L604" s="218"/>
      <c r="M604" s="218"/>
      <c r="N604" s="218"/>
      <c r="O604" s="218"/>
      <c r="P604" s="218"/>
      <c r="Q604" s="218"/>
      <c r="R604" s="218"/>
      <c r="S604" s="218"/>
      <c r="T604" s="218"/>
      <c r="U604" s="218"/>
      <c r="V604" s="218"/>
      <c r="W604" s="218"/>
      <c r="X604" s="218"/>
      <c r="Y604" s="218"/>
      <c r="Z604" s="218"/>
      <c r="AA604" s="218"/>
      <c r="AB604" s="213"/>
      <c r="AC604" s="213"/>
      <c r="AD604" s="213"/>
      <c r="AE604" s="213"/>
      <c r="AF604" s="213"/>
      <c r="AG604" s="213"/>
      <c r="AH604" s="213"/>
      <c r="AI604" s="213"/>
      <c r="AJ604" s="213"/>
      <c r="AK604" s="213"/>
      <c r="AL604" s="213"/>
      <c r="AM604" s="213"/>
      <c r="AN604" s="213"/>
      <c r="AO604" s="213"/>
      <c r="AP604" s="213"/>
      <c r="AQ604" s="213"/>
    </row>
    <row r="605" spans="1:43" ht="15">
      <c r="A605" s="213"/>
      <c r="B605" s="165"/>
      <c r="C605" s="165"/>
      <c r="D605" s="158"/>
      <c r="E605" s="158"/>
      <c r="F605" s="158"/>
      <c r="G605" s="218"/>
      <c r="H605" s="218"/>
      <c r="I605" s="218"/>
      <c r="J605" s="218"/>
      <c r="K605" s="218"/>
      <c r="L605" s="218"/>
      <c r="M605" s="218"/>
      <c r="N605" s="218"/>
      <c r="O605" s="218"/>
      <c r="P605" s="218"/>
      <c r="Q605" s="218"/>
      <c r="R605" s="218"/>
      <c r="S605" s="218"/>
      <c r="T605" s="218"/>
      <c r="U605" s="218"/>
      <c r="V605" s="218"/>
      <c r="W605" s="218"/>
      <c r="X605" s="218"/>
      <c r="Y605" s="218"/>
      <c r="Z605" s="218"/>
      <c r="AA605" s="218"/>
      <c r="AB605" s="213"/>
      <c r="AC605" s="213"/>
      <c r="AD605" s="213"/>
      <c r="AE605" s="213"/>
      <c r="AF605" s="213"/>
      <c r="AG605" s="213"/>
      <c r="AH605" s="213"/>
      <c r="AI605" s="213"/>
      <c r="AJ605" s="213"/>
      <c r="AK605" s="213"/>
      <c r="AL605" s="213"/>
      <c r="AM605" s="213"/>
      <c r="AN605" s="213"/>
      <c r="AO605" s="213"/>
      <c r="AP605" s="213"/>
      <c r="AQ605" s="213"/>
    </row>
    <row r="606" spans="1:43" ht="15">
      <c r="A606" s="213"/>
      <c r="B606" s="165"/>
      <c r="C606" s="165"/>
      <c r="D606" s="158"/>
      <c r="E606" s="158"/>
      <c r="F606" s="158"/>
      <c r="G606" s="218"/>
      <c r="H606" s="218"/>
      <c r="I606" s="218"/>
      <c r="J606" s="218"/>
      <c r="K606" s="218"/>
      <c r="L606" s="218"/>
      <c r="M606" s="218"/>
      <c r="N606" s="218"/>
      <c r="O606" s="218"/>
      <c r="P606" s="218"/>
      <c r="Q606" s="218"/>
      <c r="R606" s="218"/>
      <c r="S606" s="218"/>
      <c r="T606" s="218"/>
      <c r="U606" s="218"/>
      <c r="V606" s="218"/>
      <c r="W606" s="218"/>
      <c r="X606" s="218"/>
      <c r="Y606" s="218"/>
      <c r="Z606" s="218"/>
      <c r="AA606" s="218"/>
      <c r="AB606" s="213"/>
      <c r="AC606" s="213"/>
      <c r="AD606" s="213"/>
      <c r="AE606" s="213"/>
      <c r="AF606" s="213"/>
      <c r="AG606" s="213"/>
      <c r="AH606" s="213"/>
      <c r="AI606" s="213"/>
      <c r="AJ606" s="213"/>
      <c r="AK606" s="213"/>
      <c r="AL606" s="213"/>
      <c r="AM606" s="213"/>
      <c r="AN606" s="213"/>
      <c r="AO606" s="213"/>
      <c r="AP606" s="213"/>
      <c r="AQ606" s="213"/>
    </row>
    <row r="607" spans="1:43" ht="15">
      <c r="A607" s="213"/>
      <c r="B607" s="165"/>
      <c r="C607" s="165"/>
      <c r="D607" s="158"/>
      <c r="E607" s="158"/>
      <c r="F607" s="158"/>
      <c r="G607" s="218"/>
      <c r="H607" s="218"/>
      <c r="I607" s="218"/>
      <c r="J607" s="218"/>
      <c r="K607" s="218"/>
      <c r="L607" s="218"/>
      <c r="M607" s="218"/>
      <c r="N607" s="218"/>
      <c r="O607" s="218"/>
      <c r="P607" s="218"/>
      <c r="Q607" s="218"/>
      <c r="R607" s="218"/>
      <c r="S607" s="218"/>
      <c r="T607" s="218"/>
      <c r="U607" s="218"/>
      <c r="V607" s="218"/>
      <c r="W607" s="218"/>
      <c r="X607" s="218"/>
      <c r="Y607" s="218"/>
      <c r="Z607" s="218"/>
      <c r="AA607" s="218"/>
      <c r="AB607" s="213"/>
      <c r="AC607" s="213"/>
      <c r="AD607" s="213"/>
      <c r="AE607" s="213"/>
      <c r="AF607" s="213"/>
      <c r="AG607" s="213"/>
      <c r="AH607" s="213"/>
      <c r="AI607" s="213"/>
      <c r="AJ607" s="213"/>
      <c r="AK607" s="213"/>
      <c r="AL607" s="213"/>
      <c r="AM607" s="213"/>
      <c r="AN607" s="213"/>
      <c r="AO607" s="213"/>
      <c r="AP607" s="213"/>
      <c r="AQ607" s="213"/>
    </row>
    <row r="608" spans="1:43" ht="15">
      <c r="A608" s="213"/>
      <c r="B608" s="165"/>
      <c r="C608" s="165"/>
      <c r="D608" s="158"/>
      <c r="E608" s="158"/>
      <c r="F608" s="158"/>
      <c r="G608" s="218"/>
      <c r="H608" s="218"/>
      <c r="I608" s="218"/>
      <c r="J608" s="218"/>
      <c r="K608" s="218"/>
      <c r="L608" s="218"/>
      <c r="M608" s="218"/>
      <c r="N608" s="218"/>
      <c r="O608" s="218"/>
      <c r="P608" s="218"/>
      <c r="Q608" s="218"/>
      <c r="R608" s="218"/>
      <c r="S608" s="218"/>
      <c r="T608" s="218"/>
      <c r="U608" s="218"/>
      <c r="V608" s="218"/>
      <c r="W608" s="218"/>
      <c r="X608" s="218"/>
      <c r="Y608" s="218"/>
      <c r="Z608" s="218"/>
      <c r="AA608" s="218"/>
      <c r="AB608" s="213"/>
      <c r="AC608" s="213"/>
      <c r="AD608" s="213"/>
      <c r="AE608" s="213"/>
      <c r="AF608" s="213"/>
      <c r="AG608" s="213"/>
      <c r="AH608" s="213"/>
      <c r="AI608" s="213"/>
      <c r="AJ608" s="213"/>
      <c r="AK608" s="213"/>
      <c r="AL608" s="213"/>
      <c r="AM608" s="213"/>
      <c r="AN608" s="213"/>
      <c r="AO608" s="213"/>
      <c r="AP608" s="213"/>
      <c r="AQ608" s="213"/>
    </row>
    <row r="609" spans="1:43" ht="15">
      <c r="A609" s="213"/>
      <c r="B609" s="165"/>
      <c r="C609" s="165"/>
      <c r="D609" s="158"/>
      <c r="E609" s="158"/>
      <c r="F609" s="158"/>
      <c r="G609" s="218"/>
      <c r="H609" s="218"/>
      <c r="I609" s="218"/>
      <c r="J609" s="218"/>
      <c r="K609" s="218"/>
      <c r="L609" s="218"/>
      <c r="M609" s="218"/>
      <c r="N609" s="218"/>
      <c r="O609" s="218"/>
      <c r="P609" s="218"/>
      <c r="Q609" s="218"/>
      <c r="R609" s="218"/>
      <c r="S609" s="218"/>
      <c r="T609" s="218"/>
      <c r="U609" s="218"/>
      <c r="V609" s="218"/>
      <c r="W609" s="218"/>
      <c r="X609" s="218"/>
      <c r="Y609" s="218"/>
      <c r="Z609" s="218"/>
      <c r="AA609" s="218"/>
      <c r="AB609" s="213"/>
      <c r="AC609" s="213"/>
      <c r="AD609" s="213"/>
      <c r="AE609" s="213"/>
      <c r="AF609" s="213"/>
      <c r="AG609" s="213"/>
      <c r="AH609" s="213"/>
      <c r="AI609" s="213"/>
      <c r="AJ609" s="213"/>
      <c r="AK609" s="213"/>
      <c r="AL609" s="213"/>
      <c r="AM609" s="213"/>
      <c r="AN609" s="213"/>
      <c r="AO609" s="213"/>
      <c r="AP609" s="213"/>
      <c r="AQ609" s="213"/>
    </row>
    <row r="610" spans="1:43" ht="15">
      <c r="A610" s="213"/>
      <c r="B610" s="165"/>
      <c r="C610" s="165"/>
      <c r="D610" s="158"/>
      <c r="E610" s="158"/>
      <c r="F610" s="158"/>
      <c r="G610" s="218"/>
      <c r="H610" s="218"/>
      <c r="I610" s="218"/>
      <c r="J610" s="218"/>
      <c r="K610" s="218"/>
      <c r="L610" s="218"/>
      <c r="M610" s="218"/>
      <c r="N610" s="218"/>
      <c r="O610" s="218"/>
      <c r="P610" s="218"/>
      <c r="Q610" s="218"/>
      <c r="R610" s="218"/>
      <c r="S610" s="218"/>
      <c r="T610" s="218"/>
      <c r="U610" s="218"/>
      <c r="V610" s="218"/>
      <c r="W610" s="218"/>
      <c r="X610" s="218"/>
      <c r="Y610" s="218"/>
      <c r="Z610" s="218"/>
      <c r="AA610" s="218"/>
      <c r="AB610" s="213"/>
      <c r="AC610" s="213"/>
      <c r="AD610" s="213"/>
      <c r="AE610" s="213"/>
      <c r="AF610" s="213"/>
      <c r="AG610" s="213"/>
      <c r="AH610" s="213"/>
      <c r="AI610" s="213"/>
      <c r="AJ610" s="213"/>
      <c r="AK610" s="213"/>
      <c r="AL610" s="213"/>
      <c r="AM610" s="213"/>
      <c r="AN610" s="213"/>
      <c r="AO610" s="213"/>
      <c r="AP610" s="213"/>
      <c r="AQ610" s="213"/>
    </row>
    <row r="611" spans="1:43" ht="15">
      <c r="A611" s="213"/>
      <c r="B611" s="165"/>
      <c r="C611" s="165"/>
      <c r="D611" s="158"/>
      <c r="E611" s="158"/>
      <c r="F611" s="158"/>
      <c r="G611" s="218"/>
      <c r="H611" s="218"/>
      <c r="I611" s="218"/>
      <c r="J611" s="218"/>
      <c r="K611" s="218"/>
      <c r="L611" s="218"/>
      <c r="M611" s="218"/>
      <c r="N611" s="218"/>
      <c r="O611" s="218"/>
      <c r="P611" s="218"/>
      <c r="Q611" s="218"/>
      <c r="R611" s="218"/>
      <c r="S611" s="218"/>
      <c r="T611" s="218"/>
      <c r="U611" s="218"/>
      <c r="V611" s="218"/>
      <c r="W611" s="218"/>
      <c r="X611" s="218"/>
      <c r="Y611" s="218"/>
      <c r="Z611" s="218"/>
      <c r="AA611" s="218"/>
      <c r="AB611" s="213"/>
      <c r="AC611" s="213"/>
      <c r="AD611" s="213"/>
      <c r="AE611" s="213"/>
      <c r="AF611" s="213"/>
      <c r="AG611" s="213"/>
      <c r="AH611" s="213"/>
      <c r="AI611" s="213"/>
      <c r="AJ611" s="213"/>
      <c r="AK611" s="213"/>
      <c r="AL611" s="213"/>
      <c r="AM611" s="213"/>
      <c r="AN611" s="213"/>
      <c r="AO611" s="213"/>
      <c r="AP611" s="213"/>
      <c r="AQ611" s="213"/>
    </row>
    <row r="612" spans="1:43" ht="15">
      <c r="A612" s="213"/>
      <c r="B612" s="165"/>
      <c r="C612" s="165"/>
      <c r="D612" s="158"/>
      <c r="E612" s="158"/>
      <c r="F612" s="158"/>
      <c r="G612" s="218"/>
      <c r="H612" s="218"/>
      <c r="I612" s="218"/>
      <c r="J612" s="218"/>
      <c r="K612" s="218"/>
      <c r="L612" s="218"/>
      <c r="M612" s="218"/>
      <c r="N612" s="218"/>
      <c r="O612" s="218"/>
      <c r="P612" s="218"/>
      <c r="Q612" s="218"/>
      <c r="R612" s="218"/>
      <c r="S612" s="218"/>
      <c r="T612" s="218"/>
      <c r="U612" s="218"/>
      <c r="V612" s="218"/>
      <c r="W612" s="218"/>
      <c r="X612" s="218"/>
      <c r="Y612" s="218"/>
      <c r="Z612" s="218"/>
      <c r="AA612" s="218"/>
      <c r="AB612" s="213"/>
      <c r="AC612" s="213"/>
      <c r="AD612" s="213"/>
      <c r="AE612" s="213"/>
      <c r="AF612" s="213"/>
      <c r="AG612" s="213"/>
      <c r="AH612" s="213"/>
      <c r="AI612" s="213"/>
      <c r="AJ612" s="213"/>
      <c r="AK612" s="213"/>
      <c r="AL612" s="213"/>
      <c r="AM612" s="213"/>
      <c r="AN612" s="213"/>
      <c r="AO612" s="213"/>
      <c r="AP612" s="213"/>
      <c r="AQ612" s="213"/>
    </row>
    <row r="613" spans="1:43" ht="15">
      <c r="A613" s="213"/>
      <c r="B613" s="165"/>
      <c r="C613" s="165"/>
      <c r="D613" s="158"/>
      <c r="E613" s="158"/>
      <c r="F613" s="158"/>
      <c r="G613" s="218"/>
      <c r="H613" s="218"/>
      <c r="I613" s="218"/>
      <c r="J613" s="218"/>
      <c r="K613" s="218"/>
      <c r="L613" s="218"/>
      <c r="M613" s="218"/>
      <c r="N613" s="218"/>
      <c r="O613" s="218"/>
      <c r="P613" s="218"/>
      <c r="Q613" s="218"/>
      <c r="R613" s="218"/>
      <c r="S613" s="218"/>
      <c r="T613" s="218"/>
      <c r="U613" s="218"/>
      <c r="V613" s="218"/>
      <c r="W613" s="218"/>
      <c r="X613" s="218"/>
      <c r="Y613" s="218"/>
      <c r="Z613" s="218"/>
      <c r="AA613" s="218"/>
      <c r="AB613" s="213"/>
      <c r="AC613" s="213"/>
      <c r="AD613" s="213"/>
      <c r="AE613" s="213"/>
      <c r="AF613" s="213"/>
      <c r="AG613" s="213"/>
      <c r="AH613" s="213"/>
      <c r="AI613" s="213"/>
      <c r="AJ613" s="213"/>
      <c r="AK613" s="213"/>
      <c r="AL613" s="213"/>
      <c r="AM613" s="213"/>
      <c r="AN613" s="213"/>
      <c r="AO613" s="213"/>
      <c r="AP613" s="213"/>
      <c r="AQ613" s="213"/>
    </row>
    <row r="614" spans="1:43" ht="15">
      <c r="A614" s="213"/>
      <c r="B614" s="165"/>
      <c r="C614" s="165"/>
      <c r="D614" s="158"/>
      <c r="E614" s="158"/>
      <c r="F614" s="158"/>
      <c r="G614" s="218"/>
      <c r="H614" s="218"/>
      <c r="I614" s="218"/>
      <c r="J614" s="218"/>
      <c r="K614" s="218"/>
      <c r="L614" s="218"/>
      <c r="M614" s="218"/>
      <c r="N614" s="218"/>
      <c r="O614" s="218"/>
      <c r="P614" s="218"/>
      <c r="Q614" s="218"/>
      <c r="R614" s="218"/>
      <c r="S614" s="218"/>
      <c r="T614" s="218"/>
      <c r="U614" s="218"/>
      <c r="V614" s="218"/>
      <c r="W614" s="218"/>
      <c r="X614" s="218"/>
      <c r="Y614" s="218"/>
      <c r="Z614" s="218"/>
      <c r="AA614" s="218"/>
      <c r="AB614" s="213"/>
      <c r="AC614" s="213"/>
      <c r="AD614" s="213"/>
      <c r="AE614" s="213"/>
      <c r="AF614" s="213"/>
      <c r="AG614" s="213"/>
      <c r="AH614" s="213"/>
      <c r="AI614" s="213"/>
      <c r="AJ614" s="213"/>
      <c r="AK614" s="213"/>
      <c r="AL614" s="213"/>
      <c r="AM614" s="213"/>
      <c r="AN614" s="213"/>
      <c r="AO614" s="213"/>
      <c r="AP614" s="213"/>
      <c r="AQ614" s="213"/>
    </row>
    <row r="615" spans="1:43" ht="15">
      <c r="A615" s="213"/>
      <c r="B615" s="165"/>
      <c r="C615" s="165"/>
      <c r="D615" s="158"/>
      <c r="E615" s="158"/>
      <c r="F615" s="158"/>
      <c r="G615" s="218"/>
      <c r="H615" s="218"/>
      <c r="I615" s="218"/>
      <c r="J615" s="218"/>
      <c r="K615" s="218"/>
      <c r="L615" s="218"/>
      <c r="M615" s="218"/>
      <c r="N615" s="218"/>
      <c r="O615" s="218"/>
      <c r="P615" s="218"/>
      <c r="Q615" s="218"/>
      <c r="R615" s="218"/>
      <c r="S615" s="218"/>
      <c r="T615" s="218"/>
      <c r="U615" s="218"/>
      <c r="V615" s="218"/>
      <c r="W615" s="218"/>
      <c r="X615" s="218"/>
      <c r="Y615" s="218"/>
      <c r="Z615" s="218"/>
      <c r="AA615" s="218"/>
      <c r="AB615" s="213"/>
      <c r="AC615" s="213"/>
      <c r="AD615" s="213"/>
      <c r="AE615" s="213"/>
      <c r="AF615" s="213"/>
      <c r="AG615" s="213"/>
      <c r="AH615" s="213"/>
      <c r="AI615" s="213"/>
      <c r="AJ615" s="213"/>
      <c r="AK615" s="213"/>
      <c r="AL615" s="213"/>
      <c r="AM615" s="213"/>
      <c r="AN615" s="213"/>
      <c r="AO615" s="213"/>
      <c r="AP615" s="213"/>
      <c r="AQ615" s="213"/>
    </row>
    <row r="616" spans="1:43" ht="15">
      <c r="A616" s="213"/>
      <c r="B616" s="165"/>
      <c r="C616" s="165"/>
      <c r="D616" s="158"/>
      <c r="E616" s="158"/>
      <c r="F616" s="15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3"/>
      <c r="AC616" s="213"/>
      <c r="AD616" s="213"/>
      <c r="AE616" s="213"/>
      <c r="AF616" s="213"/>
      <c r="AG616" s="213"/>
      <c r="AH616" s="213"/>
      <c r="AI616" s="213"/>
      <c r="AJ616" s="213"/>
      <c r="AK616" s="213"/>
      <c r="AL616" s="213"/>
      <c r="AM616" s="213"/>
      <c r="AN616" s="213"/>
      <c r="AO616" s="213"/>
      <c r="AP616" s="213"/>
      <c r="AQ616" s="213"/>
    </row>
    <row r="617" spans="1:43" ht="15">
      <c r="A617" s="213"/>
      <c r="B617" s="165"/>
      <c r="C617" s="165"/>
      <c r="D617" s="158"/>
      <c r="E617" s="158"/>
      <c r="F617" s="158"/>
      <c r="G617" s="218"/>
      <c r="H617" s="218"/>
      <c r="I617" s="218"/>
      <c r="J617" s="218"/>
      <c r="K617" s="218"/>
      <c r="L617" s="218"/>
      <c r="M617" s="218"/>
      <c r="N617" s="218"/>
      <c r="O617" s="218"/>
      <c r="P617" s="218"/>
      <c r="Q617" s="218"/>
      <c r="R617" s="218"/>
      <c r="S617" s="218"/>
      <c r="T617" s="218"/>
      <c r="U617" s="218"/>
      <c r="V617" s="218"/>
      <c r="W617" s="218"/>
      <c r="X617" s="218"/>
      <c r="Y617" s="218"/>
      <c r="Z617" s="218"/>
      <c r="AA617" s="218"/>
      <c r="AB617" s="213"/>
      <c r="AC617" s="213"/>
      <c r="AD617" s="213"/>
      <c r="AE617" s="213"/>
      <c r="AF617" s="213"/>
      <c r="AG617" s="213"/>
      <c r="AH617" s="213"/>
      <c r="AI617" s="213"/>
      <c r="AJ617" s="213"/>
      <c r="AK617" s="213"/>
      <c r="AL617" s="213"/>
      <c r="AM617" s="213"/>
      <c r="AN617" s="213"/>
      <c r="AO617" s="213"/>
      <c r="AP617" s="213"/>
      <c r="AQ617" s="213"/>
    </row>
    <row r="618" spans="1:43" ht="15">
      <c r="A618" s="213"/>
      <c r="B618" s="165"/>
      <c r="C618" s="165"/>
      <c r="D618" s="158"/>
      <c r="E618" s="158"/>
      <c r="F618" s="158"/>
      <c r="G618" s="218"/>
      <c r="H618" s="218"/>
      <c r="I618" s="218"/>
      <c r="J618" s="218"/>
      <c r="K618" s="218"/>
      <c r="L618" s="218"/>
      <c r="M618" s="218"/>
      <c r="N618" s="218"/>
      <c r="O618" s="218"/>
      <c r="P618" s="218"/>
      <c r="Q618" s="218"/>
      <c r="R618" s="218"/>
      <c r="S618" s="218"/>
      <c r="T618" s="218"/>
      <c r="U618" s="218"/>
      <c r="V618" s="218"/>
      <c r="W618" s="218"/>
      <c r="X618" s="218"/>
      <c r="Y618" s="218"/>
      <c r="Z618" s="218"/>
      <c r="AA618" s="218"/>
      <c r="AB618" s="213"/>
      <c r="AC618" s="213"/>
      <c r="AD618" s="213"/>
      <c r="AE618" s="213"/>
      <c r="AF618" s="213"/>
      <c r="AG618" s="213"/>
      <c r="AH618" s="213"/>
      <c r="AI618" s="213"/>
      <c r="AJ618" s="213"/>
      <c r="AK618" s="213"/>
      <c r="AL618" s="213"/>
      <c r="AM618" s="213"/>
      <c r="AN618" s="213"/>
      <c r="AO618" s="213"/>
      <c r="AP618" s="213"/>
      <c r="AQ618" s="213"/>
    </row>
    <row r="619" spans="1:43" ht="15">
      <c r="A619" s="213"/>
      <c r="B619" s="165"/>
      <c r="C619" s="165"/>
      <c r="D619" s="158"/>
      <c r="E619" s="158"/>
      <c r="F619" s="158"/>
      <c r="G619" s="218"/>
      <c r="H619" s="218"/>
      <c r="I619" s="218"/>
      <c r="J619" s="218"/>
      <c r="K619" s="218"/>
      <c r="L619" s="218"/>
      <c r="M619" s="218"/>
      <c r="N619" s="218"/>
      <c r="O619" s="218"/>
      <c r="P619" s="218"/>
      <c r="Q619" s="218"/>
      <c r="R619" s="218"/>
      <c r="S619" s="218"/>
      <c r="T619" s="218"/>
      <c r="U619" s="218"/>
      <c r="V619" s="218"/>
      <c r="W619" s="218"/>
      <c r="X619" s="218"/>
      <c r="Y619" s="218"/>
      <c r="Z619" s="218"/>
      <c r="AA619" s="218"/>
      <c r="AB619" s="213"/>
      <c r="AC619" s="213"/>
      <c r="AD619" s="213"/>
      <c r="AE619" s="213"/>
      <c r="AF619" s="213"/>
      <c r="AG619" s="213"/>
      <c r="AH619" s="213"/>
      <c r="AI619" s="213"/>
      <c r="AJ619" s="213"/>
      <c r="AK619" s="213"/>
      <c r="AL619" s="213"/>
      <c r="AM619" s="213"/>
      <c r="AN619" s="213"/>
      <c r="AO619" s="213"/>
      <c r="AP619" s="213"/>
      <c r="AQ619" s="213"/>
    </row>
    <row r="620" spans="1:43" ht="15">
      <c r="A620" s="213"/>
      <c r="B620" s="165"/>
      <c r="C620" s="165"/>
      <c r="D620" s="158"/>
      <c r="E620" s="158"/>
      <c r="F620" s="158"/>
      <c r="G620" s="218"/>
      <c r="H620" s="218"/>
      <c r="I620" s="218"/>
      <c r="J620" s="218"/>
      <c r="K620" s="218"/>
      <c r="L620" s="218"/>
      <c r="M620" s="218"/>
      <c r="N620" s="218"/>
      <c r="O620" s="218"/>
      <c r="P620" s="218"/>
      <c r="Q620" s="218"/>
      <c r="R620" s="218"/>
      <c r="S620" s="218"/>
      <c r="T620" s="218"/>
      <c r="U620" s="218"/>
      <c r="V620" s="218"/>
      <c r="W620" s="218"/>
      <c r="X620" s="218"/>
      <c r="Y620" s="218"/>
      <c r="Z620" s="218"/>
      <c r="AA620" s="218"/>
      <c r="AB620" s="213"/>
      <c r="AC620" s="213"/>
      <c r="AD620" s="213"/>
      <c r="AE620" s="213"/>
      <c r="AF620" s="213"/>
      <c r="AG620" s="213"/>
      <c r="AH620" s="213"/>
      <c r="AI620" s="213"/>
      <c r="AJ620" s="213"/>
      <c r="AK620" s="213"/>
      <c r="AL620" s="213"/>
      <c r="AM620" s="213"/>
      <c r="AN620" s="213"/>
      <c r="AO620" s="213"/>
      <c r="AP620" s="213"/>
      <c r="AQ620" s="213"/>
    </row>
    <row r="621" spans="1:43" ht="15">
      <c r="A621" s="213"/>
      <c r="B621" s="165"/>
      <c r="C621" s="165"/>
      <c r="D621" s="158"/>
      <c r="E621" s="158"/>
      <c r="F621" s="15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3"/>
      <c r="AC621" s="213"/>
      <c r="AD621" s="213"/>
      <c r="AE621" s="213"/>
      <c r="AF621" s="213"/>
      <c r="AG621" s="213"/>
      <c r="AH621" s="213"/>
      <c r="AI621" s="213"/>
      <c r="AJ621" s="213"/>
      <c r="AK621" s="213"/>
      <c r="AL621" s="213"/>
      <c r="AM621" s="213"/>
      <c r="AN621" s="213"/>
      <c r="AO621" s="213"/>
      <c r="AP621" s="213"/>
      <c r="AQ621" s="213"/>
    </row>
    <row r="622" spans="1:43" ht="15">
      <c r="A622" s="213"/>
      <c r="B622" s="165"/>
      <c r="C622" s="165"/>
      <c r="D622" s="158"/>
      <c r="E622" s="158"/>
      <c r="F622" s="158"/>
      <c r="G622" s="218"/>
      <c r="H622" s="218"/>
      <c r="I622" s="218"/>
      <c r="J622" s="218"/>
      <c r="K622" s="218"/>
      <c r="L622" s="218"/>
      <c r="M622" s="218"/>
      <c r="N622" s="218"/>
      <c r="O622" s="218"/>
      <c r="P622" s="218"/>
      <c r="Q622" s="218"/>
      <c r="R622" s="218"/>
      <c r="S622" s="218"/>
      <c r="T622" s="218"/>
      <c r="U622" s="218"/>
      <c r="V622" s="218"/>
      <c r="W622" s="218"/>
      <c r="X622" s="218"/>
      <c r="Y622" s="218"/>
      <c r="Z622" s="218"/>
      <c r="AA622" s="218"/>
      <c r="AB622" s="213"/>
      <c r="AC622" s="213"/>
      <c r="AD622" s="213"/>
      <c r="AE622" s="213"/>
      <c r="AF622" s="213"/>
      <c r="AG622" s="213"/>
      <c r="AH622" s="213"/>
      <c r="AI622" s="213"/>
      <c r="AJ622" s="213"/>
      <c r="AK622" s="213"/>
      <c r="AL622" s="213"/>
      <c r="AM622" s="213"/>
      <c r="AN622" s="213"/>
      <c r="AO622" s="213"/>
      <c r="AP622" s="213"/>
      <c r="AQ622" s="213"/>
    </row>
    <row r="623" spans="1:43" ht="15">
      <c r="A623" s="213"/>
      <c r="B623" s="165"/>
      <c r="C623" s="165"/>
      <c r="D623" s="158"/>
      <c r="E623" s="158"/>
      <c r="F623" s="15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3"/>
      <c r="AC623" s="213"/>
      <c r="AD623" s="213"/>
      <c r="AE623" s="213"/>
      <c r="AF623" s="213"/>
      <c r="AG623" s="213"/>
      <c r="AH623" s="213"/>
      <c r="AI623" s="213"/>
      <c r="AJ623" s="213"/>
      <c r="AK623" s="213"/>
      <c r="AL623" s="213"/>
      <c r="AM623" s="213"/>
      <c r="AN623" s="213"/>
      <c r="AO623" s="213"/>
      <c r="AP623" s="213"/>
      <c r="AQ623" s="213"/>
    </row>
    <row r="624" spans="1:43" ht="15">
      <c r="A624" s="213"/>
      <c r="B624" s="165"/>
      <c r="C624" s="165"/>
      <c r="D624" s="158"/>
      <c r="E624" s="158"/>
      <c r="F624" s="15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3"/>
      <c r="AC624" s="213"/>
      <c r="AD624" s="213"/>
      <c r="AE624" s="213"/>
      <c r="AF624" s="213"/>
      <c r="AG624" s="213"/>
      <c r="AH624" s="213"/>
      <c r="AI624" s="213"/>
      <c r="AJ624" s="213"/>
      <c r="AK624" s="213"/>
      <c r="AL624" s="213"/>
      <c r="AM624" s="213"/>
      <c r="AN624" s="213"/>
      <c r="AO624" s="213"/>
      <c r="AP624" s="213"/>
      <c r="AQ624" s="213"/>
    </row>
    <row r="625" spans="1:43" ht="15">
      <c r="A625" s="213"/>
      <c r="B625" s="165"/>
      <c r="C625" s="165"/>
      <c r="D625" s="158"/>
      <c r="E625" s="158"/>
      <c r="F625" s="158"/>
      <c r="G625" s="218"/>
      <c r="H625" s="218"/>
      <c r="I625" s="218"/>
      <c r="J625" s="218"/>
      <c r="K625" s="218"/>
      <c r="L625" s="218"/>
      <c r="M625" s="218"/>
      <c r="N625" s="218"/>
      <c r="O625" s="218"/>
      <c r="P625" s="218"/>
      <c r="Q625" s="218"/>
      <c r="R625" s="218"/>
      <c r="S625" s="218"/>
      <c r="T625" s="218"/>
      <c r="U625" s="218"/>
      <c r="V625" s="218"/>
      <c r="W625" s="218"/>
      <c r="X625" s="218"/>
      <c r="Y625" s="218"/>
      <c r="Z625" s="218"/>
      <c r="AA625" s="218"/>
      <c r="AB625" s="213"/>
      <c r="AC625" s="213"/>
      <c r="AD625" s="213"/>
      <c r="AE625" s="213"/>
      <c r="AF625" s="213"/>
      <c r="AG625" s="213"/>
      <c r="AH625" s="213"/>
      <c r="AI625" s="213"/>
      <c r="AJ625" s="213"/>
      <c r="AK625" s="213"/>
      <c r="AL625" s="213"/>
      <c r="AM625" s="213"/>
      <c r="AN625" s="213"/>
      <c r="AO625" s="213"/>
      <c r="AP625" s="213"/>
      <c r="AQ625" s="213"/>
    </row>
    <row r="626" spans="1:43" ht="15">
      <c r="A626" s="213"/>
      <c r="B626" s="165"/>
      <c r="C626" s="165"/>
      <c r="D626" s="158"/>
      <c r="E626" s="158"/>
      <c r="F626" s="158"/>
      <c r="G626" s="218"/>
      <c r="H626" s="218"/>
      <c r="I626" s="218"/>
      <c r="J626" s="218"/>
      <c r="K626" s="218"/>
      <c r="L626" s="218"/>
      <c r="M626" s="218"/>
      <c r="N626" s="218"/>
      <c r="O626" s="218"/>
      <c r="P626" s="218"/>
      <c r="Q626" s="218"/>
      <c r="R626" s="218"/>
      <c r="S626" s="218"/>
      <c r="T626" s="218"/>
      <c r="U626" s="218"/>
      <c r="V626" s="218"/>
      <c r="W626" s="218"/>
      <c r="X626" s="218"/>
      <c r="Y626" s="218"/>
      <c r="Z626" s="218"/>
      <c r="AA626" s="218"/>
      <c r="AB626" s="213"/>
      <c r="AC626" s="213"/>
      <c r="AD626" s="213"/>
      <c r="AE626" s="213"/>
      <c r="AF626" s="213"/>
      <c r="AG626" s="213"/>
      <c r="AH626" s="213"/>
      <c r="AI626" s="213"/>
      <c r="AJ626" s="213"/>
      <c r="AK626" s="213"/>
      <c r="AL626" s="213"/>
      <c r="AM626" s="213"/>
      <c r="AN626" s="213"/>
      <c r="AO626" s="213"/>
      <c r="AP626" s="213"/>
      <c r="AQ626" s="213"/>
    </row>
    <row r="627" spans="1:43" ht="15">
      <c r="A627" s="213"/>
      <c r="B627" s="165"/>
      <c r="C627" s="165"/>
      <c r="D627" s="158"/>
      <c r="E627" s="158"/>
      <c r="F627" s="158"/>
      <c r="G627" s="218"/>
      <c r="H627" s="218"/>
      <c r="I627" s="218"/>
      <c r="J627" s="218"/>
      <c r="K627" s="218"/>
      <c r="L627" s="218"/>
      <c r="M627" s="218"/>
      <c r="N627" s="218"/>
      <c r="O627" s="218"/>
      <c r="P627" s="218"/>
      <c r="Q627" s="218"/>
      <c r="R627" s="218"/>
      <c r="S627" s="218"/>
      <c r="T627" s="218"/>
      <c r="U627" s="218"/>
      <c r="V627" s="218"/>
      <c r="W627" s="218"/>
      <c r="X627" s="218"/>
      <c r="Y627" s="218"/>
      <c r="Z627" s="218"/>
      <c r="AA627" s="218"/>
      <c r="AB627" s="213"/>
      <c r="AC627" s="213"/>
      <c r="AD627" s="213"/>
      <c r="AE627" s="213"/>
      <c r="AF627" s="213"/>
      <c r="AG627" s="213"/>
      <c r="AH627" s="213"/>
      <c r="AI627" s="213"/>
      <c r="AJ627" s="213"/>
      <c r="AK627" s="213"/>
      <c r="AL627" s="213"/>
      <c r="AM627" s="213"/>
      <c r="AN627" s="213"/>
      <c r="AO627" s="213"/>
      <c r="AP627" s="213"/>
      <c r="AQ627" s="213"/>
    </row>
    <row r="628" spans="1:43" ht="15">
      <c r="A628" s="213"/>
      <c r="B628" s="165"/>
      <c r="C628" s="165"/>
      <c r="D628" s="158"/>
      <c r="E628" s="158"/>
      <c r="F628" s="158"/>
      <c r="G628" s="218"/>
      <c r="H628" s="218"/>
      <c r="I628" s="218"/>
      <c r="J628" s="218"/>
      <c r="K628" s="218"/>
      <c r="L628" s="218"/>
      <c r="M628" s="218"/>
      <c r="N628" s="218"/>
      <c r="O628" s="218"/>
      <c r="P628" s="218"/>
      <c r="Q628" s="218"/>
      <c r="R628" s="218"/>
      <c r="S628" s="218"/>
      <c r="T628" s="218"/>
      <c r="U628" s="218"/>
      <c r="V628" s="218"/>
      <c r="W628" s="218"/>
      <c r="X628" s="218"/>
      <c r="Y628" s="218"/>
      <c r="Z628" s="218"/>
      <c r="AA628" s="218"/>
      <c r="AB628" s="213"/>
      <c r="AC628" s="213"/>
      <c r="AD628" s="213"/>
      <c r="AE628" s="213"/>
      <c r="AF628" s="213"/>
      <c r="AG628" s="213"/>
      <c r="AH628" s="213"/>
      <c r="AI628" s="213"/>
      <c r="AJ628" s="213"/>
      <c r="AK628" s="213"/>
      <c r="AL628" s="213"/>
      <c r="AM628" s="213"/>
      <c r="AN628" s="213"/>
      <c r="AO628" s="213"/>
      <c r="AP628" s="213"/>
      <c r="AQ628" s="213"/>
    </row>
    <row r="629" spans="1:43" ht="15">
      <c r="A629" s="213"/>
      <c r="B629" s="165"/>
      <c r="C629" s="165"/>
      <c r="D629" s="158"/>
      <c r="E629" s="158"/>
      <c r="F629" s="158"/>
      <c r="G629" s="218"/>
      <c r="H629" s="218"/>
      <c r="I629" s="218"/>
      <c r="J629" s="218"/>
      <c r="K629" s="218"/>
      <c r="L629" s="218"/>
      <c r="M629" s="218"/>
      <c r="N629" s="218"/>
      <c r="O629" s="218"/>
      <c r="P629" s="218"/>
      <c r="Q629" s="218"/>
      <c r="R629" s="218"/>
      <c r="S629" s="218"/>
      <c r="T629" s="218"/>
      <c r="U629" s="218"/>
      <c r="V629" s="218"/>
      <c r="W629" s="218"/>
      <c r="X629" s="218"/>
      <c r="Y629" s="218"/>
      <c r="Z629" s="218"/>
      <c r="AA629" s="218"/>
      <c r="AB629" s="213"/>
      <c r="AC629" s="213"/>
      <c r="AD629" s="213"/>
      <c r="AE629" s="213"/>
      <c r="AF629" s="213"/>
      <c r="AG629" s="213"/>
      <c r="AH629" s="213"/>
      <c r="AI629" s="213"/>
      <c r="AJ629" s="213"/>
      <c r="AK629" s="213"/>
      <c r="AL629" s="213"/>
      <c r="AM629" s="213"/>
      <c r="AN629" s="213"/>
      <c r="AO629" s="213"/>
      <c r="AP629" s="213"/>
      <c r="AQ629" s="213"/>
    </row>
    <row r="630" spans="1:43" ht="15">
      <c r="A630" s="213"/>
      <c r="B630" s="165"/>
      <c r="C630" s="165"/>
      <c r="D630" s="158"/>
      <c r="E630" s="158"/>
      <c r="F630" s="158"/>
      <c r="G630" s="218"/>
      <c r="H630" s="218"/>
      <c r="I630" s="218"/>
      <c r="J630" s="218"/>
      <c r="K630" s="218"/>
      <c r="L630" s="218"/>
      <c r="M630" s="218"/>
      <c r="N630" s="218"/>
      <c r="O630" s="218"/>
      <c r="P630" s="218"/>
      <c r="Q630" s="218"/>
      <c r="R630" s="218"/>
      <c r="S630" s="218"/>
      <c r="T630" s="218"/>
      <c r="U630" s="218"/>
      <c r="V630" s="218"/>
      <c r="W630" s="218"/>
      <c r="X630" s="218"/>
      <c r="Y630" s="218"/>
      <c r="Z630" s="218"/>
      <c r="AA630" s="218"/>
      <c r="AB630" s="213"/>
      <c r="AC630" s="213"/>
      <c r="AD630" s="213"/>
      <c r="AE630" s="213"/>
      <c r="AF630" s="213"/>
      <c r="AG630" s="213"/>
      <c r="AH630" s="213"/>
      <c r="AI630" s="213"/>
      <c r="AJ630" s="213"/>
      <c r="AK630" s="213"/>
      <c r="AL630" s="213"/>
      <c r="AM630" s="213"/>
      <c r="AN630" s="213"/>
      <c r="AO630" s="213"/>
      <c r="AP630" s="213"/>
      <c r="AQ630" s="213"/>
    </row>
    <row r="631" spans="1:43" ht="15">
      <c r="A631" s="213"/>
      <c r="B631" s="165"/>
      <c r="C631" s="165"/>
      <c r="D631" s="158"/>
      <c r="E631" s="158"/>
      <c r="F631" s="158"/>
      <c r="G631" s="218"/>
      <c r="H631" s="218"/>
      <c r="I631" s="218"/>
      <c r="J631" s="218"/>
      <c r="K631" s="218"/>
      <c r="L631" s="218"/>
      <c r="M631" s="218"/>
      <c r="N631" s="218"/>
      <c r="O631" s="218"/>
      <c r="P631" s="218"/>
      <c r="Q631" s="218"/>
      <c r="R631" s="218"/>
      <c r="S631" s="218"/>
      <c r="T631" s="218"/>
      <c r="U631" s="218"/>
      <c r="V631" s="218"/>
      <c r="W631" s="218"/>
      <c r="X631" s="218"/>
      <c r="Y631" s="218"/>
      <c r="Z631" s="218"/>
      <c r="AA631" s="218"/>
      <c r="AB631" s="213"/>
      <c r="AC631" s="213"/>
      <c r="AD631" s="213"/>
      <c r="AE631" s="213"/>
      <c r="AF631" s="213"/>
      <c r="AG631" s="213"/>
      <c r="AH631" s="213"/>
      <c r="AI631" s="213"/>
      <c r="AJ631" s="213"/>
      <c r="AK631" s="213"/>
      <c r="AL631" s="213"/>
      <c r="AM631" s="213"/>
      <c r="AN631" s="213"/>
      <c r="AO631" s="213"/>
      <c r="AP631" s="213"/>
      <c r="AQ631" s="213"/>
    </row>
    <row r="632" spans="1:43" ht="15">
      <c r="A632" s="213"/>
      <c r="B632" s="165"/>
      <c r="C632" s="165"/>
      <c r="D632" s="158"/>
      <c r="E632" s="158"/>
      <c r="F632" s="158"/>
      <c r="G632" s="218"/>
      <c r="H632" s="218"/>
      <c r="I632" s="218"/>
      <c r="J632" s="218"/>
      <c r="K632" s="218"/>
      <c r="L632" s="218"/>
      <c r="M632" s="218"/>
      <c r="N632" s="218"/>
      <c r="O632" s="218"/>
      <c r="P632" s="218"/>
      <c r="Q632" s="218"/>
      <c r="R632" s="218"/>
      <c r="S632" s="218"/>
      <c r="T632" s="218"/>
      <c r="U632" s="218"/>
      <c r="V632" s="218"/>
      <c r="W632" s="218"/>
      <c r="X632" s="218"/>
      <c r="Y632" s="218"/>
      <c r="Z632" s="218"/>
      <c r="AA632" s="218"/>
      <c r="AB632" s="213"/>
      <c r="AC632" s="213"/>
      <c r="AD632" s="213"/>
      <c r="AE632" s="213"/>
      <c r="AF632" s="213"/>
      <c r="AG632" s="213"/>
      <c r="AH632" s="213"/>
      <c r="AI632" s="213"/>
      <c r="AJ632" s="213"/>
      <c r="AK632" s="213"/>
      <c r="AL632" s="213"/>
      <c r="AM632" s="213"/>
      <c r="AN632" s="213"/>
      <c r="AO632" s="213"/>
      <c r="AP632" s="213"/>
      <c r="AQ632" s="213"/>
    </row>
    <row r="633" spans="1:43" ht="15">
      <c r="A633" s="213"/>
      <c r="B633" s="165"/>
      <c r="C633" s="165"/>
      <c r="D633" s="158"/>
      <c r="E633" s="158"/>
      <c r="F633" s="158"/>
      <c r="G633" s="218"/>
      <c r="H633" s="218"/>
      <c r="I633" s="218"/>
      <c r="J633" s="218"/>
      <c r="K633" s="218"/>
      <c r="L633" s="218"/>
      <c r="M633" s="218"/>
      <c r="N633" s="218"/>
      <c r="O633" s="218"/>
      <c r="P633" s="218"/>
      <c r="Q633" s="218"/>
      <c r="R633" s="218"/>
      <c r="S633" s="218"/>
      <c r="T633" s="218"/>
      <c r="U633" s="218"/>
      <c r="V633" s="218"/>
      <c r="W633" s="218"/>
      <c r="X633" s="218"/>
      <c r="Y633" s="218"/>
      <c r="Z633" s="218"/>
      <c r="AA633" s="218"/>
      <c r="AB633" s="213"/>
      <c r="AC633" s="213"/>
      <c r="AD633" s="213"/>
      <c r="AE633" s="213"/>
      <c r="AF633" s="213"/>
      <c r="AG633" s="213"/>
      <c r="AH633" s="213"/>
      <c r="AI633" s="213"/>
      <c r="AJ633" s="213"/>
      <c r="AK633" s="213"/>
      <c r="AL633" s="213"/>
      <c r="AM633" s="213"/>
      <c r="AN633" s="213"/>
      <c r="AO633" s="213"/>
      <c r="AP633" s="213"/>
      <c r="AQ633" s="213"/>
    </row>
    <row r="634" spans="1:43" ht="15">
      <c r="A634" s="213"/>
      <c r="B634" s="165"/>
      <c r="C634" s="165"/>
      <c r="D634" s="158"/>
      <c r="E634" s="158"/>
      <c r="F634" s="158"/>
      <c r="G634" s="218"/>
      <c r="H634" s="218"/>
      <c r="I634" s="218"/>
      <c r="J634" s="218"/>
      <c r="K634" s="218"/>
      <c r="L634" s="218"/>
      <c r="M634" s="218"/>
      <c r="N634" s="218"/>
      <c r="O634" s="218"/>
      <c r="P634" s="218"/>
      <c r="Q634" s="218"/>
      <c r="R634" s="218"/>
      <c r="S634" s="218"/>
      <c r="T634" s="218"/>
      <c r="U634" s="218"/>
      <c r="V634" s="218"/>
      <c r="W634" s="218"/>
      <c r="X634" s="218"/>
      <c r="Y634" s="218"/>
      <c r="Z634" s="218"/>
      <c r="AA634" s="218"/>
      <c r="AB634" s="213"/>
      <c r="AC634" s="213"/>
      <c r="AD634" s="213"/>
      <c r="AE634" s="213"/>
      <c r="AF634" s="213"/>
      <c r="AG634" s="213"/>
      <c r="AH634" s="213"/>
      <c r="AI634" s="213"/>
      <c r="AJ634" s="213"/>
      <c r="AK634" s="213"/>
      <c r="AL634" s="213"/>
      <c r="AM634" s="213"/>
      <c r="AN634" s="213"/>
      <c r="AO634" s="213"/>
      <c r="AP634" s="213"/>
      <c r="AQ634" s="213"/>
    </row>
    <row r="635" spans="1:43" ht="15">
      <c r="A635" s="213"/>
      <c r="B635" s="165"/>
      <c r="C635" s="165"/>
      <c r="D635" s="158"/>
      <c r="E635" s="158"/>
      <c r="F635" s="158"/>
      <c r="G635" s="218"/>
      <c r="H635" s="218"/>
      <c r="I635" s="218"/>
      <c r="J635" s="218"/>
      <c r="K635" s="218"/>
      <c r="L635" s="218"/>
      <c r="M635" s="218"/>
      <c r="N635" s="218"/>
      <c r="O635" s="218"/>
      <c r="P635" s="218"/>
      <c r="Q635" s="218"/>
      <c r="R635" s="218"/>
      <c r="S635" s="218"/>
      <c r="T635" s="218"/>
      <c r="U635" s="218"/>
      <c r="V635" s="218"/>
      <c r="W635" s="218"/>
      <c r="X635" s="218"/>
      <c r="Y635" s="218"/>
      <c r="Z635" s="218"/>
      <c r="AA635" s="218"/>
      <c r="AB635" s="213"/>
      <c r="AC635" s="213"/>
      <c r="AD635" s="213"/>
      <c r="AE635" s="213"/>
      <c r="AF635" s="213"/>
      <c r="AG635" s="213"/>
      <c r="AH635" s="213"/>
      <c r="AI635" s="213"/>
      <c r="AJ635" s="213"/>
      <c r="AK635" s="213"/>
      <c r="AL635" s="213"/>
      <c r="AM635" s="213"/>
      <c r="AN635" s="213"/>
      <c r="AO635" s="213"/>
      <c r="AP635" s="213"/>
      <c r="AQ635" s="213"/>
    </row>
    <row r="636" spans="1:43" ht="15">
      <c r="A636" s="213"/>
      <c r="B636" s="165"/>
      <c r="C636" s="165"/>
      <c r="D636" s="158"/>
      <c r="E636" s="158"/>
      <c r="F636" s="158"/>
      <c r="G636" s="218"/>
      <c r="H636" s="218"/>
      <c r="I636" s="218"/>
      <c r="J636" s="218"/>
      <c r="K636" s="218"/>
      <c r="L636" s="218"/>
      <c r="M636" s="218"/>
      <c r="N636" s="218"/>
      <c r="O636" s="218"/>
      <c r="P636" s="218"/>
      <c r="Q636" s="218"/>
      <c r="R636" s="218"/>
      <c r="S636" s="218"/>
      <c r="T636" s="218"/>
      <c r="U636" s="218"/>
      <c r="V636" s="218"/>
      <c r="W636" s="218"/>
      <c r="X636" s="218"/>
      <c r="Y636" s="218"/>
      <c r="Z636" s="218"/>
      <c r="AA636" s="218"/>
      <c r="AB636" s="213"/>
      <c r="AC636" s="213"/>
      <c r="AD636" s="213"/>
      <c r="AE636" s="213"/>
      <c r="AF636" s="213"/>
      <c r="AG636" s="213"/>
      <c r="AH636" s="213"/>
      <c r="AI636" s="213"/>
      <c r="AJ636" s="213"/>
      <c r="AK636" s="213"/>
      <c r="AL636" s="213"/>
      <c r="AM636" s="213"/>
      <c r="AN636" s="213"/>
      <c r="AO636" s="213"/>
      <c r="AP636" s="213"/>
      <c r="AQ636" s="213"/>
    </row>
    <row r="637" spans="1:43" ht="15">
      <c r="A637" s="213"/>
      <c r="B637" s="165"/>
      <c r="C637" s="165"/>
      <c r="D637" s="158"/>
      <c r="E637" s="158"/>
      <c r="F637" s="158"/>
      <c r="G637" s="218"/>
      <c r="H637" s="218"/>
      <c r="I637" s="218"/>
      <c r="J637" s="218"/>
      <c r="K637" s="218"/>
      <c r="L637" s="218"/>
      <c r="M637" s="218"/>
      <c r="N637" s="218"/>
      <c r="O637" s="218"/>
      <c r="P637" s="218"/>
      <c r="Q637" s="218"/>
      <c r="R637" s="218"/>
      <c r="S637" s="218"/>
      <c r="T637" s="218"/>
      <c r="U637" s="218"/>
      <c r="V637" s="218"/>
      <c r="W637" s="218"/>
      <c r="X637" s="218"/>
      <c r="Y637" s="218"/>
      <c r="Z637" s="218"/>
      <c r="AA637" s="218"/>
      <c r="AB637" s="213"/>
      <c r="AC637" s="213"/>
      <c r="AD637" s="213"/>
      <c r="AE637" s="213"/>
      <c r="AF637" s="213"/>
      <c r="AG637" s="213"/>
      <c r="AH637" s="213"/>
      <c r="AI637" s="213"/>
      <c r="AJ637" s="213"/>
      <c r="AK637" s="213"/>
      <c r="AL637" s="213"/>
      <c r="AM637" s="213"/>
      <c r="AN637" s="213"/>
      <c r="AO637" s="213"/>
      <c r="AP637" s="213"/>
      <c r="AQ637" s="213"/>
    </row>
    <row r="638" spans="1:43" ht="15">
      <c r="A638" s="213"/>
      <c r="B638" s="165"/>
      <c r="C638" s="165"/>
      <c r="D638" s="158"/>
      <c r="E638" s="158"/>
      <c r="F638" s="158"/>
      <c r="G638" s="218"/>
      <c r="H638" s="218"/>
      <c r="I638" s="218"/>
      <c r="J638" s="218"/>
      <c r="K638" s="218"/>
      <c r="L638" s="218"/>
      <c r="M638" s="218"/>
      <c r="N638" s="218"/>
      <c r="O638" s="218"/>
      <c r="P638" s="218"/>
      <c r="Q638" s="218"/>
      <c r="R638" s="218"/>
      <c r="S638" s="218"/>
      <c r="T638" s="218"/>
      <c r="U638" s="218"/>
      <c r="V638" s="218"/>
      <c r="W638" s="218"/>
      <c r="X638" s="218"/>
      <c r="Y638" s="218"/>
      <c r="Z638" s="218"/>
      <c r="AA638" s="218"/>
      <c r="AB638" s="213"/>
      <c r="AC638" s="213"/>
      <c r="AD638" s="213"/>
      <c r="AE638" s="213"/>
      <c r="AF638" s="213"/>
      <c r="AG638" s="213"/>
      <c r="AH638" s="213"/>
      <c r="AI638" s="213"/>
      <c r="AJ638" s="213"/>
      <c r="AK638" s="213"/>
      <c r="AL638" s="213"/>
      <c r="AM638" s="213"/>
      <c r="AN638" s="213"/>
      <c r="AO638" s="213"/>
      <c r="AP638" s="213"/>
      <c r="AQ638" s="213"/>
    </row>
    <row r="639" spans="1:43" ht="15">
      <c r="A639" s="213"/>
      <c r="B639" s="165"/>
      <c r="C639" s="165"/>
      <c r="D639" s="158"/>
      <c r="E639" s="158"/>
      <c r="F639" s="158"/>
      <c r="G639" s="218"/>
      <c r="H639" s="218"/>
      <c r="I639" s="218"/>
      <c r="J639" s="218"/>
      <c r="K639" s="218"/>
      <c r="L639" s="218"/>
      <c r="M639" s="218"/>
      <c r="N639" s="218"/>
      <c r="O639" s="218"/>
      <c r="P639" s="218"/>
      <c r="Q639" s="218"/>
      <c r="R639" s="218"/>
      <c r="S639" s="218"/>
      <c r="T639" s="218"/>
      <c r="U639" s="218"/>
      <c r="V639" s="218"/>
      <c r="W639" s="218"/>
      <c r="X639" s="218"/>
      <c r="Y639" s="218"/>
      <c r="Z639" s="218"/>
      <c r="AA639" s="218"/>
      <c r="AB639" s="213"/>
      <c r="AC639" s="213"/>
      <c r="AD639" s="213"/>
      <c r="AE639" s="213"/>
      <c r="AF639" s="213"/>
      <c r="AG639" s="213"/>
      <c r="AH639" s="213"/>
      <c r="AI639" s="213"/>
      <c r="AJ639" s="213"/>
      <c r="AK639" s="213"/>
      <c r="AL639" s="213"/>
      <c r="AM639" s="213"/>
      <c r="AN639" s="213"/>
      <c r="AO639" s="213"/>
      <c r="AP639" s="213"/>
      <c r="AQ639" s="213"/>
    </row>
    <row r="640" spans="1:43" ht="15">
      <c r="A640" s="213"/>
      <c r="B640" s="165"/>
      <c r="C640" s="165"/>
      <c r="D640" s="158"/>
      <c r="E640" s="158"/>
      <c r="F640" s="158"/>
      <c r="G640" s="218"/>
      <c r="H640" s="218"/>
      <c r="I640" s="218"/>
      <c r="J640" s="218"/>
      <c r="K640" s="218"/>
      <c r="L640" s="218"/>
      <c r="M640" s="218"/>
      <c r="N640" s="218"/>
      <c r="O640" s="218"/>
      <c r="P640" s="218"/>
      <c r="Q640" s="218"/>
      <c r="R640" s="218"/>
      <c r="S640" s="218"/>
      <c r="T640" s="218"/>
      <c r="U640" s="218"/>
      <c r="V640" s="218"/>
      <c r="W640" s="218"/>
      <c r="X640" s="218"/>
      <c r="Y640" s="218"/>
      <c r="Z640" s="218"/>
      <c r="AA640" s="218"/>
      <c r="AB640" s="213"/>
      <c r="AC640" s="213"/>
      <c r="AD640" s="213"/>
      <c r="AE640" s="213"/>
      <c r="AF640" s="213"/>
      <c r="AG640" s="213"/>
      <c r="AH640" s="213"/>
      <c r="AI640" s="213"/>
      <c r="AJ640" s="213"/>
      <c r="AK640" s="213"/>
      <c r="AL640" s="213"/>
      <c r="AM640" s="213"/>
      <c r="AN640" s="213"/>
      <c r="AO640" s="213"/>
      <c r="AP640" s="213"/>
      <c r="AQ640" s="213"/>
    </row>
    <row r="641" spans="1:43" ht="15">
      <c r="A641" s="213"/>
      <c r="B641" s="165"/>
      <c r="C641" s="165"/>
      <c r="D641" s="158"/>
      <c r="E641" s="158"/>
      <c r="F641" s="158"/>
      <c r="G641" s="218"/>
      <c r="H641" s="218"/>
      <c r="I641" s="218"/>
      <c r="J641" s="218"/>
      <c r="K641" s="218"/>
      <c r="L641" s="218"/>
      <c r="M641" s="218"/>
      <c r="N641" s="218"/>
      <c r="O641" s="218"/>
      <c r="P641" s="218"/>
      <c r="Q641" s="218"/>
      <c r="R641" s="218"/>
      <c r="S641" s="218"/>
      <c r="T641" s="218"/>
      <c r="U641" s="218"/>
      <c r="V641" s="218"/>
      <c r="W641" s="218"/>
      <c r="X641" s="218"/>
      <c r="Y641" s="218"/>
      <c r="Z641" s="218"/>
      <c r="AA641" s="218"/>
      <c r="AB641" s="213"/>
      <c r="AC641" s="213"/>
      <c r="AD641" s="213"/>
      <c r="AE641" s="213"/>
      <c r="AF641" s="213"/>
      <c r="AG641" s="213"/>
      <c r="AH641" s="213"/>
      <c r="AI641" s="213"/>
      <c r="AJ641" s="213"/>
      <c r="AK641" s="213"/>
      <c r="AL641" s="213"/>
      <c r="AM641" s="213"/>
      <c r="AN641" s="213"/>
      <c r="AO641" s="213"/>
      <c r="AP641" s="213"/>
      <c r="AQ641" s="213"/>
    </row>
    <row r="642" spans="1:43" ht="15">
      <c r="A642" s="213"/>
      <c r="B642" s="165"/>
      <c r="C642" s="165"/>
      <c r="D642" s="158"/>
      <c r="E642" s="158"/>
      <c r="F642" s="158"/>
      <c r="G642" s="218"/>
      <c r="H642" s="218"/>
      <c r="I642" s="218"/>
      <c r="J642" s="218"/>
      <c r="K642" s="218"/>
      <c r="L642" s="218"/>
      <c r="M642" s="218"/>
      <c r="N642" s="218"/>
      <c r="O642" s="218"/>
      <c r="P642" s="218"/>
      <c r="Q642" s="218"/>
      <c r="R642" s="218"/>
      <c r="S642" s="218"/>
      <c r="T642" s="218"/>
      <c r="U642" s="218"/>
      <c r="V642" s="218"/>
      <c r="W642" s="218"/>
      <c r="X642" s="218"/>
      <c r="Y642" s="218"/>
      <c r="Z642" s="218"/>
      <c r="AA642" s="218"/>
      <c r="AB642" s="213"/>
      <c r="AC642" s="213"/>
      <c r="AD642" s="213"/>
      <c r="AE642" s="213"/>
      <c r="AF642" s="213"/>
      <c r="AG642" s="213"/>
      <c r="AH642" s="213"/>
      <c r="AI642" s="213"/>
      <c r="AJ642" s="213"/>
      <c r="AK642" s="213"/>
      <c r="AL642" s="213"/>
      <c r="AM642" s="213"/>
      <c r="AN642" s="213"/>
      <c r="AO642" s="213"/>
      <c r="AP642" s="213"/>
      <c r="AQ642" s="213"/>
    </row>
    <row r="643" spans="1:43" ht="15">
      <c r="A643" s="213"/>
      <c r="B643" s="165"/>
      <c r="C643" s="165"/>
      <c r="D643" s="158"/>
      <c r="E643" s="158"/>
      <c r="F643" s="158"/>
      <c r="G643" s="218"/>
      <c r="H643" s="218"/>
      <c r="I643" s="218"/>
      <c r="J643" s="218"/>
      <c r="K643" s="218"/>
      <c r="L643" s="218"/>
      <c r="M643" s="218"/>
      <c r="N643" s="218"/>
      <c r="O643" s="218"/>
      <c r="P643" s="218"/>
      <c r="Q643" s="218"/>
      <c r="R643" s="218"/>
      <c r="S643" s="218"/>
      <c r="T643" s="218"/>
      <c r="U643" s="218"/>
      <c r="V643" s="218"/>
      <c r="W643" s="218"/>
      <c r="X643" s="218"/>
      <c r="Y643" s="218"/>
      <c r="Z643" s="218"/>
      <c r="AA643" s="218"/>
      <c r="AB643" s="213"/>
      <c r="AC643" s="213"/>
      <c r="AD643" s="213"/>
      <c r="AE643" s="213"/>
      <c r="AF643" s="213"/>
      <c r="AG643" s="213"/>
      <c r="AH643" s="213"/>
      <c r="AI643" s="213"/>
      <c r="AJ643" s="213"/>
      <c r="AK643" s="213"/>
      <c r="AL643" s="213"/>
      <c r="AM643" s="213"/>
      <c r="AN643" s="213"/>
      <c r="AO643" s="213"/>
      <c r="AP643" s="213"/>
      <c r="AQ643" s="213"/>
    </row>
    <row r="644" spans="1:43" ht="15">
      <c r="A644" s="213"/>
      <c r="B644" s="165"/>
      <c r="C644" s="165"/>
      <c r="D644" s="158"/>
      <c r="E644" s="158"/>
      <c r="F644" s="158"/>
      <c r="G644" s="218"/>
      <c r="H644" s="218"/>
      <c r="I644" s="218"/>
      <c r="J644" s="218"/>
      <c r="K644" s="218"/>
      <c r="L644" s="218"/>
      <c r="M644" s="218"/>
      <c r="N644" s="218"/>
      <c r="O644" s="218"/>
      <c r="P644" s="218"/>
      <c r="Q644" s="218"/>
      <c r="R644" s="218"/>
      <c r="S644" s="218"/>
      <c r="T644" s="218"/>
      <c r="U644" s="218"/>
      <c r="V644" s="218"/>
      <c r="W644" s="218"/>
      <c r="X644" s="218"/>
      <c r="Y644" s="218"/>
      <c r="Z644" s="218"/>
      <c r="AA644" s="218"/>
      <c r="AB644" s="213"/>
      <c r="AC644" s="213"/>
      <c r="AD644" s="213"/>
      <c r="AE644" s="213"/>
      <c r="AF644" s="213"/>
      <c r="AG644" s="213"/>
      <c r="AH644" s="213"/>
      <c r="AI644" s="213"/>
      <c r="AJ644" s="213"/>
      <c r="AK644" s="213"/>
      <c r="AL644" s="213"/>
      <c r="AM644" s="213"/>
      <c r="AN644" s="213"/>
      <c r="AO644" s="213"/>
      <c r="AP644" s="213"/>
      <c r="AQ644" s="213"/>
    </row>
    <row r="645" spans="1:43" ht="15">
      <c r="A645" s="213"/>
      <c r="B645" s="165"/>
      <c r="C645" s="165"/>
      <c r="D645" s="158"/>
      <c r="E645" s="158"/>
      <c r="F645" s="158"/>
      <c r="G645" s="218"/>
      <c r="H645" s="218"/>
      <c r="I645" s="218"/>
      <c r="J645" s="218"/>
      <c r="K645" s="218"/>
      <c r="L645" s="218"/>
      <c r="M645" s="218"/>
      <c r="N645" s="218"/>
      <c r="O645" s="218"/>
      <c r="P645" s="218"/>
      <c r="Q645" s="218"/>
      <c r="R645" s="218"/>
      <c r="S645" s="218"/>
      <c r="T645" s="218"/>
      <c r="U645" s="218"/>
      <c r="V645" s="218"/>
      <c r="W645" s="218"/>
      <c r="X645" s="218"/>
      <c r="Y645" s="218"/>
      <c r="Z645" s="218"/>
      <c r="AA645" s="218"/>
      <c r="AB645" s="213"/>
      <c r="AC645" s="213"/>
      <c r="AD645" s="213"/>
      <c r="AE645" s="213"/>
      <c r="AF645" s="213"/>
      <c r="AG645" s="213"/>
      <c r="AH645" s="213"/>
      <c r="AI645" s="213"/>
      <c r="AJ645" s="213"/>
      <c r="AK645" s="213"/>
      <c r="AL645" s="213"/>
      <c r="AM645" s="213"/>
      <c r="AN645" s="213"/>
      <c r="AO645" s="213"/>
      <c r="AP645" s="213"/>
      <c r="AQ645" s="213"/>
    </row>
    <row r="646" spans="1:43" ht="15">
      <c r="A646" s="213"/>
      <c r="B646" s="165"/>
      <c r="C646" s="165"/>
      <c r="D646" s="158"/>
      <c r="E646" s="158"/>
      <c r="F646" s="158"/>
      <c r="G646" s="218"/>
      <c r="H646" s="218"/>
      <c r="I646" s="218"/>
      <c r="J646" s="218"/>
      <c r="K646" s="218"/>
      <c r="L646" s="218"/>
      <c r="M646" s="218"/>
      <c r="N646" s="218"/>
      <c r="O646" s="218"/>
      <c r="P646" s="218"/>
      <c r="Q646" s="218"/>
      <c r="R646" s="218"/>
      <c r="S646" s="218"/>
      <c r="T646" s="218"/>
      <c r="U646" s="218"/>
      <c r="V646" s="218"/>
      <c r="W646" s="218"/>
      <c r="X646" s="218"/>
      <c r="Y646" s="218"/>
      <c r="Z646" s="218"/>
      <c r="AA646" s="218"/>
      <c r="AB646" s="213"/>
      <c r="AC646" s="213"/>
      <c r="AD646" s="213"/>
      <c r="AE646" s="213"/>
      <c r="AF646" s="213"/>
      <c r="AG646" s="213"/>
      <c r="AH646" s="213"/>
      <c r="AI646" s="213"/>
      <c r="AJ646" s="213"/>
      <c r="AK646" s="213"/>
      <c r="AL646" s="213"/>
      <c r="AM646" s="213"/>
      <c r="AN646" s="213"/>
      <c r="AO646" s="213"/>
      <c r="AP646" s="213"/>
      <c r="AQ646" s="213"/>
    </row>
    <row r="647" spans="1:43" ht="15">
      <c r="A647" s="213"/>
      <c r="B647" s="165"/>
      <c r="C647" s="165"/>
      <c r="D647" s="158"/>
      <c r="E647" s="158"/>
      <c r="F647" s="158"/>
      <c r="G647" s="218"/>
      <c r="H647" s="218"/>
      <c r="I647" s="218"/>
      <c r="J647" s="218"/>
      <c r="K647" s="218"/>
      <c r="L647" s="218"/>
      <c r="M647" s="218"/>
      <c r="N647" s="218"/>
      <c r="O647" s="218"/>
      <c r="P647" s="218"/>
      <c r="Q647" s="218"/>
      <c r="R647" s="218"/>
      <c r="S647" s="218"/>
      <c r="T647" s="218"/>
      <c r="U647" s="218"/>
      <c r="V647" s="218"/>
      <c r="W647" s="218"/>
      <c r="X647" s="218"/>
      <c r="Y647" s="218"/>
      <c r="Z647" s="218"/>
      <c r="AA647" s="218"/>
      <c r="AB647" s="213"/>
      <c r="AC647" s="213"/>
      <c r="AD647" s="213"/>
      <c r="AE647" s="213"/>
      <c r="AF647" s="213"/>
      <c r="AG647" s="213"/>
      <c r="AH647" s="213"/>
      <c r="AI647" s="213"/>
      <c r="AJ647" s="213"/>
      <c r="AK647" s="213"/>
      <c r="AL647" s="213"/>
      <c r="AM647" s="213"/>
      <c r="AN647" s="213"/>
      <c r="AO647" s="213"/>
      <c r="AP647" s="213"/>
      <c r="AQ647" s="213"/>
    </row>
    <row r="648" spans="1:43" ht="15">
      <c r="A648" s="213"/>
      <c r="B648" s="165"/>
      <c r="C648" s="165"/>
      <c r="D648" s="158"/>
      <c r="E648" s="158"/>
      <c r="F648" s="158"/>
      <c r="G648" s="218"/>
      <c r="H648" s="218"/>
      <c r="I648" s="218"/>
      <c r="J648" s="218"/>
      <c r="K648" s="218"/>
      <c r="L648" s="218"/>
      <c r="M648" s="218"/>
      <c r="N648" s="218"/>
      <c r="O648" s="218"/>
      <c r="P648" s="218"/>
      <c r="Q648" s="218"/>
      <c r="R648" s="218"/>
      <c r="S648" s="218"/>
      <c r="T648" s="218"/>
      <c r="U648" s="218"/>
      <c r="V648" s="218"/>
      <c r="W648" s="218"/>
      <c r="X648" s="218"/>
      <c r="Y648" s="218"/>
      <c r="Z648" s="218"/>
      <c r="AA648" s="218"/>
      <c r="AB648" s="213"/>
      <c r="AC648" s="213"/>
      <c r="AD648" s="213"/>
      <c r="AE648" s="213"/>
      <c r="AF648" s="213"/>
      <c r="AG648" s="213"/>
      <c r="AH648" s="213"/>
      <c r="AI648" s="213"/>
      <c r="AJ648" s="213"/>
      <c r="AK648" s="213"/>
      <c r="AL648" s="213"/>
      <c r="AM648" s="213"/>
      <c r="AN648" s="213"/>
      <c r="AO648" s="213"/>
      <c r="AP648" s="213"/>
      <c r="AQ648" s="213"/>
    </row>
    <row r="649" spans="1:43" ht="15">
      <c r="A649" s="213"/>
      <c r="B649" s="165"/>
      <c r="C649" s="165"/>
      <c r="D649" s="158"/>
      <c r="E649" s="158"/>
      <c r="F649" s="158"/>
      <c r="G649" s="218"/>
      <c r="H649" s="218"/>
      <c r="I649" s="218"/>
      <c r="J649" s="218"/>
      <c r="K649" s="218"/>
      <c r="L649" s="218"/>
      <c r="M649" s="218"/>
      <c r="N649" s="218"/>
      <c r="O649" s="218"/>
      <c r="P649" s="218"/>
      <c r="Q649" s="218"/>
      <c r="R649" s="218"/>
      <c r="S649" s="218"/>
      <c r="T649" s="218"/>
      <c r="U649" s="218"/>
      <c r="V649" s="218"/>
      <c r="W649" s="218"/>
      <c r="X649" s="218"/>
      <c r="Y649" s="218"/>
      <c r="Z649" s="218"/>
      <c r="AA649" s="218"/>
      <c r="AB649" s="213"/>
      <c r="AC649" s="213"/>
      <c r="AD649" s="213"/>
      <c r="AE649" s="213"/>
      <c r="AF649" s="213"/>
      <c r="AG649" s="213"/>
      <c r="AH649" s="213"/>
      <c r="AI649" s="213"/>
      <c r="AJ649" s="213"/>
      <c r="AK649" s="213"/>
      <c r="AL649" s="213"/>
      <c r="AM649" s="213"/>
      <c r="AN649" s="213"/>
      <c r="AO649" s="213"/>
      <c r="AP649" s="213"/>
      <c r="AQ649" s="213"/>
    </row>
    <row r="650" spans="1:43" ht="15">
      <c r="A650" s="213"/>
      <c r="B650" s="165"/>
      <c r="C650" s="165"/>
      <c r="D650" s="158"/>
      <c r="E650" s="158"/>
      <c r="F650" s="158"/>
      <c r="G650" s="218"/>
      <c r="H650" s="218"/>
      <c r="I650" s="218"/>
      <c r="J650" s="218"/>
      <c r="K650" s="218"/>
      <c r="L650" s="218"/>
      <c r="M650" s="218"/>
      <c r="N650" s="218"/>
      <c r="O650" s="218"/>
      <c r="P650" s="218"/>
      <c r="Q650" s="218"/>
      <c r="R650" s="218"/>
      <c r="S650" s="218"/>
      <c r="T650" s="218"/>
      <c r="U650" s="218"/>
      <c r="V650" s="218"/>
      <c r="W650" s="218"/>
      <c r="X650" s="218"/>
      <c r="Y650" s="218"/>
      <c r="Z650" s="218"/>
      <c r="AA650" s="218"/>
      <c r="AB650" s="213"/>
      <c r="AC650" s="213"/>
      <c r="AD650" s="213"/>
      <c r="AE650" s="213"/>
      <c r="AF650" s="213"/>
      <c r="AG650" s="213"/>
      <c r="AH650" s="213"/>
      <c r="AI650" s="213"/>
      <c r="AJ650" s="213"/>
      <c r="AK650" s="213"/>
      <c r="AL650" s="213"/>
      <c r="AM650" s="213"/>
      <c r="AN650" s="213"/>
      <c r="AO650" s="213"/>
      <c r="AP650" s="213"/>
      <c r="AQ650" s="213"/>
    </row>
    <row r="651" spans="1:43" ht="15">
      <c r="A651" s="213"/>
      <c r="B651" s="165"/>
      <c r="C651" s="165"/>
      <c r="D651" s="158"/>
      <c r="E651" s="158"/>
      <c r="F651" s="158"/>
      <c r="G651" s="218"/>
      <c r="H651" s="218"/>
      <c r="I651" s="218"/>
      <c r="J651" s="218"/>
      <c r="K651" s="218"/>
      <c r="L651" s="218"/>
      <c r="M651" s="218"/>
      <c r="N651" s="218"/>
      <c r="O651" s="218"/>
      <c r="P651" s="218"/>
      <c r="Q651" s="218"/>
      <c r="R651" s="218"/>
      <c r="S651" s="218"/>
      <c r="T651" s="218"/>
      <c r="U651" s="218"/>
      <c r="V651" s="218"/>
      <c r="W651" s="218"/>
      <c r="X651" s="218"/>
      <c r="Y651" s="218"/>
      <c r="Z651" s="218"/>
      <c r="AA651" s="218"/>
      <c r="AB651" s="213"/>
      <c r="AC651" s="213"/>
      <c r="AD651" s="213"/>
      <c r="AE651" s="213"/>
      <c r="AF651" s="213"/>
      <c r="AG651" s="213"/>
      <c r="AH651" s="213"/>
      <c r="AI651" s="213"/>
      <c r="AJ651" s="213"/>
      <c r="AK651" s="213"/>
      <c r="AL651" s="213"/>
      <c r="AM651" s="213"/>
      <c r="AN651" s="213"/>
      <c r="AO651" s="213"/>
      <c r="AP651" s="213"/>
      <c r="AQ651" s="213"/>
    </row>
    <row r="652" spans="1:43" ht="15">
      <c r="A652" s="213"/>
      <c r="B652" s="165"/>
      <c r="C652" s="165"/>
      <c r="D652" s="158"/>
      <c r="E652" s="158"/>
      <c r="F652" s="15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3"/>
      <c r="AC652" s="213"/>
      <c r="AD652" s="213"/>
      <c r="AE652" s="213"/>
      <c r="AF652" s="213"/>
      <c r="AG652" s="213"/>
      <c r="AH652" s="213"/>
      <c r="AI652" s="213"/>
      <c r="AJ652" s="213"/>
      <c r="AK652" s="213"/>
      <c r="AL652" s="213"/>
      <c r="AM652" s="213"/>
      <c r="AN652" s="213"/>
      <c r="AO652" s="213"/>
      <c r="AP652" s="213"/>
      <c r="AQ652" s="213"/>
    </row>
    <row r="653" spans="1:43" ht="15">
      <c r="A653" s="213"/>
      <c r="B653" s="165"/>
      <c r="C653" s="165"/>
      <c r="D653" s="158"/>
      <c r="E653" s="158"/>
      <c r="F653" s="15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3"/>
      <c r="AC653" s="213"/>
      <c r="AD653" s="213"/>
      <c r="AE653" s="213"/>
      <c r="AF653" s="213"/>
      <c r="AG653" s="213"/>
      <c r="AH653" s="213"/>
      <c r="AI653" s="213"/>
      <c r="AJ653" s="213"/>
      <c r="AK653" s="213"/>
      <c r="AL653" s="213"/>
      <c r="AM653" s="213"/>
      <c r="AN653" s="213"/>
      <c r="AO653" s="213"/>
      <c r="AP653" s="213"/>
      <c r="AQ653" s="213"/>
    </row>
    <row r="654" spans="1:43" ht="15">
      <c r="A654" s="213"/>
      <c r="B654" s="165"/>
      <c r="C654" s="165"/>
      <c r="D654" s="158"/>
      <c r="E654" s="158"/>
      <c r="F654" s="158"/>
      <c r="G654" s="218"/>
      <c r="H654" s="218"/>
      <c r="I654" s="218"/>
      <c r="J654" s="218"/>
      <c r="K654" s="218"/>
      <c r="L654" s="218"/>
      <c r="M654" s="218"/>
      <c r="N654" s="218"/>
      <c r="O654" s="218"/>
      <c r="P654" s="218"/>
      <c r="Q654" s="218"/>
      <c r="R654" s="218"/>
      <c r="S654" s="218"/>
      <c r="T654" s="218"/>
      <c r="U654" s="218"/>
      <c r="V654" s="218"/>
      <c r="W654" s="218"/>
      <c r="X654" s="218"/>
      <c r="Y654" s="218"/>
      <c r="Z654" s="218"/>
      <c r="AA654" s="218"/>
      <c r="AB654" s="213"/>
      <c r="AC654" s="213"/>
      <c r="AD654" s="213"/>
      <c r="AE654" s="213"/>
      <c r="AF654" s="213"/>
      <c r="AG654" s="213"/>
      <c r="AH654" s="213"/>
      <c r="AI654" s="213"/>
      <c r="AJ654" s="213"/>
      <c r="AK654" s="213"/>
      <c r="AL654" s="213"/>
      <c r="AM654" s="213"/>
      <c r="AN654" s="213"/>
      <c r="AO654" s="213"/>
      <c r="AP654" s="213"/>
      <c r="AQ654" s="213"/>
    </row>
    <row r="655" spans="1:43" ht="15">
      <c r="A655" s="213"/>
      <c r="B655" s="165"/>
      <c r="C655" s="165"/>
      <c r="D655" s="158"/>
      <c r="E655" s="158"/>
      <c r="F655" s="158"/>
      <c r="G655" s="218"/>
      <c r="H655" s="218"/>
      <c r="I655" s="218"/>
      <c r="J655" s="218"/>
      <c r="K655" s="218"/>
      <c r="L655" s="218"/>
      <c r="M655" s="218"/>
      <c r="N655" s="218"/>
      <c r="O655" s="218"/>
      <c r="P655" s="218"/>
      <c r="Q655" s="218"/>
      <c r="R655" s="218"/>
      <c r="S655" s="218"/>
      <c r="T655" s="218"/>
      <c r="U655" s="218"/>
      <c r="V655" s="218"/>
      <c r="W655" s="218"/>
      <c r="X655" s="218"/>
      <c r="Y655" s="218"/>
      <c r="Z655" s="218"/>
      <c r="AA655" s="218"/>
      <c r="AB655" s="213"/>
      <c r="AC655" s="213"/>
      <c r="AD655" s="213"/>
      <c r="AE655" s="213"/>
      <c r="AF655" s="213"/>
      <c r="AG655" s="213"/>
      <c r="AH655" s="213"/>
      <c r="AI655" s="213"/>
      <c r="AJ655" s="213"/>
      <c r="AK655" s="213"/>
      <c r="AL655" s="213"/>
      <c r="AM655" s="213"/>
      <c r="AN655" s="213"/>
      <c r="AO655" s="213"/>
      <c r="AP655" s="213"/>
      <c r="AQ655" s="213"/>
    </row>
    <row r="656" spans="1:43" ht="15">
      <c r="A656" s="213"/>
      <c r="B656" s="165"/>
      <c r="C656" s="165"/>
      <c r="D656" s="158"/>
      <c r="E656" s="158"/>
      <c r="F656" s="15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3"/>
      <c r="AC656" s="213"/>
      <c r="AD656" s="213"/>
      <c r="AE656" s="213"/>
      <c r="AF656" s="213"/>
      <c r="AG656" s="213"/>
      <c r="AH656" s="213"/>
      <c r="AI656" s="213"/>
      <c r="AJ656" s="213"/>
      <c r="AK656" s="213"/>
      <c r="AL656" s="213"/>
      <c r="AM656" s="213"/>
      <c r="AN656" s="213"/>
      <c r="AO656" s="213"/>
      <c r="AP656" s="213"/>
      <c r="AQ656" s="213"/>
    </row>
    <row r="657" spans="1:43" ht="15">
      <c r="A657" s="213"/>
      <c r="B657" s="165"/>
      <c r="C657" s="165"/>
      <c r="D657" s="158"/>
      <c r="E657" s="158"/>
      <c r="F657" s="15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3"/>
      <c r="AC657" s="213"/>
      <c r="AD657" s="213"/>
      <c r="AE657" s="213"/>
      <c r="AF657" s="213"/>
      <c r="AG657" s="213"/>
      <c r="AH657" s="213"/>
      <c r="AI657" s="213"/>
      <c r="AJ657" s="213"/>
      <c r="AK657" s="213"/>
      <c r="AL657" s="213"/>
      <c r="AM657" s="213"/>
      <c r="AN657" s="213"/>
      <c r="AO657" s="213"/>
      <c r="AP657" s="213"/>
      <c r="AQ657" s="213"/>
    </row>
    <row r="658" spans="1:43" ht="15">
      <c r="A658" s="213"/>
      <c r="B658" s="165"/>
      <c r="C658" s="165"/>
      <c r="D658" s="158"/>
      <c r="E658" s="158"/>
      <c r="F658" s="15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3"/>
      <c r="AC658" s="213"/>
      <c r="AD658" s="213"/>
      <c r="AE658" s="213"/>
      <c r="AF658" s="213"/>
      <c r="AG658" s="213"/>
      <c r="AH658" s="213"/>
      <c r="AI658" s="213"/>
      <c r="AJ658" s="213"/>
      <c r="AK658" s="213"/>
      <c r="AL658" s="213"/>
      <c r="AM658" s="213"/>
      <c r="AN658" s="213"/>
      <c r="AO658" s="213"/>
      <c r="AP658" s="213"/>
      <c r="AQ658" s="213"/>
    </row>
    <row r="659" spans="1:43" ht="15">
      <c r="A659" s="213"/>
      <c r="B659" s="165"/>
      <c r="C659" s="165"/>
      <c r="D659" s="158"/>
      <c r="E659" s="158"/>
      <c r="F659" s="158"/>
      <c r="G659" s="218"/>
      <c r="H659" s="218"/>
      <c r="I659" s="218"/>
      <c r="J659" s="218"/>
      <c r="K659" s="218"/>
      <c r="L659" s="218"/>
      <c r="M659" s="218"/>
      <c r="N659" s="218"/>
      <c r="O659" s="218"/>
      <c r="P659" s="218"/>
      <c r="Q659" s="218"/>
      <c r="R659" s="218"/>
      <c r="S659" s="218"/>
      <c r="T659" s="218"/>
      <c r="U659" s="218"/>
      <c r="V659" s="218"/>
      <c r="W659" s="218"/>
      <c r="X659" s="218"/>
      <c r="Y659" s="218"/>
      <c r="Z659" s="218"/>
      <c r="AA659" s="218"/>
      <c r="AB659" s="213"/>
      <c r="AC659" s="213"/>
      <c r="AD659" s="213"/>
      <c r="AE659" s="213"/>
      <c r="AF659" s="213"/>
      <c r="AG659" s="213"/>
      <c r="AH659" s="213"/>
      <c r="AI659" s="213"/>
      <c r="AJ659" s="213"/>
      <c r="AK659" s="213"/>
      <c r="AL659" s="213"/>
      <c r="AM659" s="213"/>
      <c r="AN659" s="213"/>
      <c r="AO659" s="213"/>
      <c r="AP659" s="213"/>
      <c r="AQ659" s="213"/>
    </row>
    <row r="660" spans="1:43" ht="15">
      <c r="A660" s="213"/>
      <c r="B660" s="165"/>
      <c r="C660" s="165"/>
      <c r="D660" s="158"/>
      <c r="E660" s="158"/>
      <c r="F660" s="15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3"/>
      <c r="AC660" s="213"/>
      <c r="AD660" s="213"/>
      <c r="AE660" s="213"/>
      <c r="AF660" s="213"/>
      <c r="AG660" s="213"/>
      <c r="AH660" s="213"/>
      <c r="AI660" s="213"/>
      <c r="AJ660" s="213"/>
      <c r="AK660" s="213"/>
      <c r="AL660" s="213"/>
      <c r="AM660" s="213"/>
      <c r="AN660" s="213"/>
      <c r="AO660" s="213"/>
      <c r="AP660" s="213"/>
      <c r="AQ660" s="213"/>
    </row>
    <row r="661" spans="1:43" ht="15">
      <c r="A661" s="213"/>
      <c r="B661" s="165"/>
      <c r="C661" s="165"/>
      <c r="D661" s="158"/>
      <c r="E661" s="158"/>
      <c r="F661" s="158"/>
      <c r="G661" s="218"/>
      <c r="H661" s="218"/>
      <c r="I661" s="218"/>
      <c r="J661" s="218"/>
      <c r="K661" s="218"/>
      <c r="L661" s="218"/>
      <c r="M661" s="218"/>
      <c r="N661" s="218"/>
      <c r="O661" s="218"/>
      <c r="P661" s="218"/>
      <c r="Q661" s="218"/>
      <c r="R661" s="218"/>
      <c r="S661" s="218"/>
      <c r="T661" s="218"/>
      <c r="U661" s="218"/>
      <c r="V661" s="218"/>
      <c r="W661" s="218"/>
      <c r="X661" s="218"/>
      <c r="Y661" s="218"/>
      <c r="Z661" s="218"/>
      <c r="AA661" s="218"/>
      <c r="AB661" s="213"/>
      <c r="AC661" s="213"/>
      <c r="AD661" s="213"/>
      <c r="AE661" s="213"/>
      <c r="AF661" s="213"/>
      <c r="AG661" s="213"/>
      <c r="AH661" s="213"/>
      <c r="AI661" s="213"/>
      <c r="AJ661" s="213"/>
      <c r="AK661" s="213"/>
      <c r="AL661" s="213"/>
      <c r="AM661" s="213"/>
      <c r="AN661" s="213"/>
      <c r="AO661" s="213"/>
      <c r="AP661" s="213"/>
      <c r="AQ661" s="213"/>
    </row>
    <row r="662" spans="1:43" ht="15">
      <c r="A662" s="213"/>
      <c r="B662" s="165"/>
      <c r="C662" s="165"/>
      <c r="D662" s="158"/>
      <c r="E662" s="158"/>
      <c r="F662" s="158"/>
      <c r="G662" s="218"/>
      <c r="H662" s="218"/>
      <c r="I662" s="218"/>
      <c r="J662" s="218"/>
      <c r="K662" s="218"/>
      <c r="L662" s="218"/>
      <c r="M662" s="218"/>
      <c r="N662" s="218"/>
      <c r="O662" s="218"/>
      <c r="P662" s="218"/>
      <c r="Q662" s="218"/>
      <c r="R662" s="218"/>
      <c r="S662" s="218"/>
      <c r="T662" s="218"/>
      <c r="U662" s="218"/>
      <c r="V662" s="218"/>
      <c r="W662" s="218"/>
      <c r="X662" s="218"/>
      <c r="Y662" s="218"/>
      <c r="Z662" s="218"/>
      <c r="AA662" s="218"/>
      <c r="AB662" s="213"/>
      <c r="AC662" s="213"/>
      <c r="AD662" s="213"/>
      <c r="AE662" s="213"/>
      <c r="AF662" s="213"/>
      <c r="AG662" s="213"/>
      <c r="AH662" s="213"/>
      <c r="AI662" s="213"/>
      <c r="AJ662" s="213"/>
      <c r="AK662" s="213"/>
      <c r="AL662" s="213"/>
      <c r="AM662" s="213"/>
      <c r="AN662" s="213"/>
      <c r="AO662" s="213"/>
      <c r="AP662" s="213"/>
      <c r="AQ662" s="213"/>
    </row>
    <row r="663" spans="1:43" ht="15">
      <c r="A663" s="213"/>
      <c r="B663" s="165"/>
      <c r="C663" s="165"/>
      <c r="D663" s="158"/>
      <c r="E663" s="158"/>
      <c r="F663" s="158"/>
      <c r="G663" s="218"/>
      <c r="H663" s="218"/>
      <c r="I663" s="218"/>
      <c r="J663" s="218"/>
      <c r="K663" s="218"/>
      <c r="L663" s="218"/>
      <c r="M663" s="218"/>
      <c r="N663" s="218"/>
      <c r="O663" s="218"/>
      <c r="P663" s="218"/>
      <c r="Q663" s="218"/>
      <c r="R663" s="218"/>
      <c r="S663" s="218"/>
      <c r="T663" s="218"/>
      <c r="U663" s="218"/>
      <c r="V663" s="218"/>
      <c r="W663" s="218"/>
      <c r="X663" s="218"/>
      <c r="Y663" s="218"/>
      <c r="Z663" s="218"/>
      <c r="AA663" s="218"/>
      <c r="AB663" s="213"/>
      <c r="AC663" s="213"/>
      <c r="AD663" s="213"/>
      <c r="AE663" s="213"/>
      <c r="AF663" s="213"/>
      <c r="AG663" s="213"/>
      <c r="AH663" s="213"/>
      <c r="AI663" s="213"/>
      <c r="AJ663" s="213"/>
      <c r="AK663" s="213"/>
      <c r="AL663" s="213"/>
      <c r="AM663" s="213"/>
      <c r="AN663" s="213"/>
      <c r="AO663" s="213"/>
      <c r="AP663" s="213"/>
      <c r="AQ663" s="213"/>
    </row>
    <row r="664" spans="1:43" ht="15">
      <c r="A664" s="213"/>
      <c r="B664" s="165"/>
      <c r="C664" s="165"/>
      <c r="D664" s="158"/>
      <c r="E664" s="158"/>
      <c r="F664" s="158"/>
      <c r="G664" s="218"/>
      <c r="H664" s="218"/>
      <c r="I664" s="218"/>
      <c r="J664" s="218"/>
      <c r="K664" s="218"/>
      <c r="L664" s="218"/>
      <c r="M664" s="218"/>
      <c r="N664" s="218"/>
      <c r="O664" s="218"/>
      <c r="P664" s="218"/>
      <c r="Q664" s="218"/>
      <c r="R664" s="218"/>
      <c r="S664" s="218"/>
      <c r="T664" s="218"/>
      <c r="U664" s="218"/>
      <c r="V664" s="218"/>
      <c r="W664" s="218"/>
      <c r="X664" s="218"/>
      <c r="Y664" s="218"/>
      <c r="Z664" s="218"/>
      <c r="AA664" s="218"/>
      <c r="AB664" s="213"/>
      <c r="AC664" s="213"/>
      <c r="AD664" s="213"/>
      <c r="AE664" s="213"/>
      <c r="AF664" s="213"/>
      <c r="AG664" s="213"/>
      <c r="AH664" s="213"/>
      <c r="AI664" s="213"/>
      <c r="AJ664" s="213"/>
      <c r="AK664" s="213"/>
      <c r="AL664" s="213"/>
      <c r="AM664" s="213"/>
      <c r="AN664" s="213"/>
      <c r="AO664" s="213"/>
      <c r="AP664" s="213"/>
      <c r="AQ664" s="213"/>
    </row>
    <row r="665" spans="1:43" ht="15">
      <c r="A665" s="213"/>
      <c r="B665" s="165"/>
      <c r="C665" s="165"/>
      <c r="D665" s="158"/>
      <c r="E665" s="158"/>
      <c r="F665" s="158"/>
      <c r="G665" s="218"/>
      <c r="H665" s="218"/>
      <c r="I665" s="218"/>
      <c r="J665" s="218"/>
      <c r="K665" s="218"/>
      <c r="L665" s="218"/>
      <c r="M665" s="218"/>
      <c r="N665" s="218"/>
      <c r="O665" s="218"/>
      <c r="P665" s="218"/>
      <c r="Q665" s="218"/>
      <c r="R665" s="218"/>
      <c r="S665" s="218"/>
      <c r="T665" s="218"/>
      <c r="U665" s="218"/>
      <c r="V665" s="218"/>
      <c r="W665" s="218"/>
      <c r="X665" s="218"/>
      <c r="Y665" s="218"/>
      <c r="Z665" s="218"/>
      <c r="AA665" s="218"/>
      <c r="AB665" s="213"/>
      <c r="AC665" s="213"/>
      <c r="AD665" s="213"/>
      <c r="AE665" s="213"/>
      <c r="AF665" s="213"/>
      <c r="AG665" s="213"/>
      <c r="AH665" s="213"/>
      <c r="AI665" s="213"/>
      <c r="AJ665" s="213"/>
      <c r="AK665" s="213"/>
      <c r="AL665" s="213"/>
      <c r="AM665" s="213"/>
      <c r="AN665" s="213"/>
      <c r="AO665" s="213"/>
      <c r="AP665" s="213"/>
      <c r="AQ665" s="213"/>
    </row>
    <row r="666" spans="1:43" ht="15">
      <c r="A666" s="213"/>
      <c r="B666" s="165"/>
      <c r="C666" s="165"/>
      <c r="D666" s="158"/>
      <c r="E666" s="158"/>
      <c r="F666" s="158"/>
      <c r="G666" s="218"/>
      <c r="H666" s="218"/>
      <c r="I666" s="218"/>
      <c r="J666" s="218"/>
      <c r="K666" s="218"/>
      <c r="L666" s="218"/>
      <c r="M666" s="218"/>
      <c r="N666" s="218"/>
      <c r="O666" s="218"/>
      <c r="P666" s="218"/>
      <c r="Q666" s="218"/>
      <c r="R666" s="218"/>
      <c r="S666" s="218"/>
      <c r="T666" s="218"/>
      <c r="U666" s="218"/>
      <c r="V666" s="218"/>
      <c r="W666" s="218"/>
      <c r="X666" s="218"/>
      <c r="Y666" s="218"/>
      <c r="Z666" s="218"/>
      <c r="AA666" s="218"/>
      <c r="AB666" s="213"/>
      <c r="AC666" s="213"/>
      <c r="AD666" s="213"/>
      <c r="AE666" s="213"/>
      <c r="AF666" s="213"/>
      <c r="AG666" s="213"/>
      <c r="AH666" s="213"/>
      <c r="AI666" s="213"/>
      <c r="AJ666" s="213"/>
      <c r="AK666" s="213"/>
      <c r="AL666" s="213"/>
      <c r="AM666" s="213"/>
      <c r="AN666" s="213"/>
      <c r="AO666" s="213"/>
      <c r="AP666" s="213"/>
      <c r="AQ666" s="213"/>
    </row>
    <row r="667" spans="1:43" ht="15">
      <c r="A667" s="213"/>
      <c r="B667" s="165"/>
      <c r="C667" s="165"/>
      <c r="D667" s="158"/>
      <c r="E667" s="158"/>
      <c r="F667" s="158"/>
      <c r="G667" s="218"/>
      <c r="H667" s="218"/>
      <c r="I667" s="218"/>
      <c r="J667" s="218"/>
      <c r="K667" s="218"/>
      <c r="L667" s="218"/>
      <c r="M667" s="218"/>
      <c r="N667" s="218"/>
      <c r="O667" s="218"/>
      <c r="P667" s="218"/>
      <c r="Q667" s="218"/>
      <c r="R667" s="218"/>
      <c r="S667" s="218"/>
      <c r="T667" s="218"/>
      <c r="U667" s="218"/>
      <c r="V667" s="218"/>
      <c r="W667" s="218"/>
      <c r="X667" s="218"/>
      <c r="Y667" s="218"/>
      <c r="Z667" s="218"/>
      <c r="AA667" s="218"/>
      <c r="AB667" s="213"/>
      <c r="AC667" s="213"/>
      <c r="AD667" s="213"/>
      <c r="AE667" s="213"/>
      <c r="AF667" s="213"/>
      <c r="AG667" s="213"/>
      <c r="AH667" s="213"/>
      <c r="AI667" s="213"/>
      <c r="AJ667" s="213"/>
      <c r="AK667" s="213"/>
      <c r="AL667" s="213"/>
      <c r="AM667" s="213"/>
      <c r="AN667" s="213"/>
      <c r="AO667" s="213"/>
      <c r="AP667" s="213"/>
      <c r="AQ667" s="213"/>
    </row>
    <row r="668" spans="1:43" ht="15">
      <c r="A668" s="213"/>
      <c r="B668" s="165"/>
      <c r="C668" s="165"/>
      <c r="D668" s="158"/>
      <c r="E668" s="158"/>
      <c r="F668" s="158"/>
      <c r="G668" s="218"/>
      <c r="H668" s="218"/>
      <c r="I668" s="218"/>
      <c r="J668" s="218"/>
      <c r="K668" s="218"/>
      <c r="L668" s="218"/>
      <c r="M668" s="218"/>
      <c r="N668" s="218"/>
      <c r="O668" s="218"/>
      <c r="P668" s="218"/>
      <c r="Q668" s="218"/>
      <c r="R668" s="218"/>
      <c r="S668" s="218"/>
      <c r="T668" s="218"/>
      <c r="U668" s="218"/>
      <c r="V668" s="218"/>
      <c r="W668" s="218"/>
      <c r="X668" s="218"/>
      <c r="Y668" s="218"/>
      <c r="Z668" s="218"/>
      <c r="AA668" s="218"/>
      <c r="AB668" s="213"/>
      <c r="AC668" s="213"/>
      <c r="AD668" s="213"/>
      <c r="AE668" s="213"/>
      <c r="AF668" s="213"/>
      <c r="AG668" s="213"/>
      <c r="AH668" s="213"/>
      <c r="AI668" s="213"/>
      <c r="AJ668" s="213"/>
      <c r="AK668" s="213"/>
      <c r="AL668" s="213"/>
      <c r="AM668" s="213"/>
      <c r="AN668" s="213"/>
      <c r="AO668" s="213"/>
      <c r="AP668" s="213"/>
      <c r="AQ668" s="213"/>
    </row>
    <row r="669" spans="1:43" ht="15">
      <c r="A669" s="213"/>
      <c r="B669" s="165"/>
      <c r="C669" s="165"/>
      <c r="D669" s="158"/>
      <c r="E669" s="158"/>
      <c r="F669" s="158"/>
      <c r="G669" s="218"/>
      <c r="H669" s="218"/>
      <c r="I669" s="218"/>
      <c r="J669" s="218"/>
      <c r="K669" s="218"/>
      <c r="L669" s="218"/>
      <c r="M669" s="218"/>
      <c r="N669" s="218"/>
      <c r="O669" s="218"/>
      <c r="P669" s="218"/>
      <c r="Q669" s="218"/>
      <c r="R669" s="218"/>
      <c r="S669" s="218"/>
      <c r="T669" s="218"/>
      <c r="U669" s="218"/>
      <c r="V669" s="218"/>
      <c r="W669" s="218"/>
      <c r="X669" s="218"/>
      <c r="Y669" s="218"/>
      <c r="Z669" s="218"/>
      <c r="AA669" s="218"/>
      <c r="AB669" s="213"/>
      <c r="AC669" s="213"/>
      <c r="AD669" s="213"/>
      <c r="AE669" s="213"/>
      <c r="AF669" s="213"/>
      <c r="AG669" s="213"/>
      <c r="AH669" s="213"/>
      <c r="AI669" s="213"/>
      <c r="AJ669" s="213"/>
      <c r="AK669" s="213"/>
      <c r="AL669" s="213"/>
      <c r="AM669" s="213"/>
      <c r="AN669" s="213"/>
      <c r="AO669" s="213"/>
      <c r="AP669" s="213"/>
      <c r="AQ669" s="213"/>
    </row>
    <row r="670" spans="1:43" ht="15">
      <c r="A670" s="213"/>
      <c r="B670" s="165"/>
      <c r="C670" s="165"/>
      <c r="D670" s="158"/>
      <c r="E670" s="158"/>
      <c r="F670" s="158"/>
      <c r="G670" s="218"/>
      <c r="H670" s="218"/>
      <c r="I670" s="218"/>
      <c r="J670" s="218"/>
      <c r="K670" s="218"/>
      <c r="L670" s="218"/>
      <c r="M670" s="218"/>
      <c r="N670" s="218"/>
      <c r="O670" s="218"/>
      <c r="P670" s="218"/>
      <c r="Q670" s="218"/>
      <c r="R670" s="218"/>
      <c r="S670" s="218"/>
      <c r="T670" s="218"/>
      <c r="U670" s="218"/>
      <c r="V670" s="218"/>
      <c r="W670" s="218"/>
      <c r="X670" s="218"/>
      <c r="Y670" s="218"/>
      <c r="Z670" s="218"/>
      <c r="AA670" s="218"/>
      <c r="AB670" s="213"/>
      <c r="AC670" s="213"/>
      <c r="AD670" s="213"/>
      <c r="AE670" s="213"/>
      <c r="AF670" s="213"/>
      <c r="AG670" s="213"/>
      <c r="AH670" s="213"/>
      <c r="AI670" s="213"/>
      <c r="AJ670" s="213"/>
      <c r="AK670" s="213"/>
      <c r="AL670" s="213"/>
      <c r="AM670" s="213"/>
      <c r="AN670" s="213"/>
      <c r="AO670" s="213"/>
      <c r="AP670" s="213"/>
      <c r="AQ670" s="213"/>
    </row>
    <row r="671" spans="1:43" ht="15">
      <c r="A671" s="213"/>
      <c r="B671" s="165"/>
      <c r="C671" s="165"/>
      <c r="D671" s="158"/>
      <c r="E671" s="158"/>
      <c r="F671" s="158"/>
      <c r="G671" s="218"/>
      <c r="H671" s="218"/>
      <c r="I671" s="218"/>
      <c r="J671" s="218"/>
      <c r="K671" s="218"/>
      <c r="L671" s="218"/>
      <c r="M671" s="218"/>
      <c r="N671" s="218"/>
      <c r="O671" s="218"/>
      <c r="P671" s="218"/>
      <c r="Q671" s="218"/>
      <c r="R671" s="218"/>
      <c r="S671" s="218"/>
      <c r="T671" s="218"/>
      <c r="U671" s="218"/>
      <c r="V671" s="218"/>
      <c r="W671" s="218"/>
      <c r="X671" s="218"/>
      <c r="Y671" s="218"/>
      <c r="Z671" s="218"/>
      <c r="AA671" s="218"/>
      <c r="AB671" s="213"/>
      <c r="AC671" s="213"/>
      <c r="AD671" s="213"/>
      <c r="AE671" s="213"/>
      <c r="AF671" s="213"/>
      <c r="AG671" s="213"/>
      <c r="AH671" s="213"/>
      <c r="AI671" s="213"/>
      <c r="AJ671" s="213"/>
      <c r="AK671" s="213"/>
      <c r="AL671" s="213"/>
      <c r="AM671" s="213"/>
      <c r="AN671" s="213"/>
      <c r="AO671" s="213"/>
      <c r="AP671" s="213"/>
      <c r="AQ671" s="213"/>
    </row>
    <row r="672" spans="1:43" ht="15">
      <c r="A672" s="213"/>
      <c r="B672" s="165"/>
      <c r="C672" s="165"/>
      <c r="D672" s="158"/>
      <c r="E672" s="158"/>
      <c r="F672" s="158"/>
      <c r="G672" s="218"/>
      <c r="H672" s="218"/>
      <c r="I672" s="218"/>
      <c r="J672" s="218"/>
      <c r="K672" s="218"/>
      <c r="L672" s="218"/>
      <c r="M672" s="218"/>
      <c r="N672" s="218"/>
      <c r="O672" s="218"/>
      <c r="P672" s="218"/>
      <c r="Q672" s="218"/>
      <c r="R672" s="218"/>
      <c r="S672" s="218"/>
      <c r="T672" s="218"/>
      <c r="U672" s="218"/>
      <c r="V672" s="218"/>
      <c r="W672" s="218"/>
      <c r="X672" s="218"/>
      <c r="Y672" s="218"/>
      <c r="Z672" s="218"/>
      <c r="AA672" s="218"/>
      <c r="AB672" s="213"/>
      <c r="AC672" s="213"/>
      <c r="AD672" s="213"/>
      <c r="AE672" s="213"/>
      <c r="AF672" s="213"/>
      <c r="AG672" s="213"/>
      <c r="AH672" s="213"/>
      <c r="AI672" s="213"/>
      <c r="AJ672" s="213"/>
      <c r="AK672" s="213"/>
      <c r="AL672" s="213"/>
      <c r="AM672" s="213"/>
      <c r="AN672" s="213"/>
      <c r="AO672" s="213"/>
      <c r="AP672" s="213"/>
      <c r="AQ672" s="213"/>
    </row>
    <row r="673" spans="1:43" ht="15">
      <c r="A673" s="213"/>
      <c r="B673" s="165"/>
      <c r="C673" s="165"/>
      <c r="D673" s="158"/>
      <c r="E673" s="158"/>
      <c r="F673" s="158"/>
      <c r="G673" s="218"/>
      <c r="H673" s="218"/>
      <c r="I673" s="218"/>
      <c r="J673" s="218"/>
      <c r="K673" s="218"/>
      <c r="L673" s="218"/>
      <c r="M673" s="218"/>
      <c r="N673" s="218"/>
      <c r="O673" s="218"/>
      <c r="P673" s="218"/>
      <c r="Q673" s="218"/>
      <c r="R673" s="218"/>
      <c r="S673" s="218"/>
      <c r="T673" s="218"/>
      <c r="U673" s="218"/>
      <c r="V673" s="218"/>
      <c r="W673" s="218"/>
      <c r="X673" s="218"/>
      <c r="Y673" s="218"/>
      <c r="Z673" s="218"/>
      <c r="AA673" s="218"/>
      <c r="AB673" s="213"/>
      <c r="AC673" s="213"/>
      <c r="AD673" s="213"/>
      <c r="AE673" s="213"/>
      <c r="AF673" s="213"/>
      <c r="AG673" s="213"/>
      <c r="AH673" s="213"/>
      <c r="AI673" s="213"/>
      <c r="AJ673" s="213"/>
      <c r="AK673" s="213"/>
      <c r="AL673" s="213"/>
      <c r="AM673" s="213"/>
      <c r="AN673" s="213"/>
      <c r="AO673" s="213"/>
      <c r="AP673" s="213"/>
      <c r="AQ673" s="213"/>
    </row>
    <row r="674" spans="1:43" ht="15">
      <c r="A674" s="213"/>
      <c r="B674" s="165"/>
      <c r="C674" s="165"/>
      <c r="D674" s="158"/>
      <c r="E674" s="158"/>
      <c r="F674" s="158"/>
      <c r="G674" s="218"/>
      <c r="H674" s="218"/>
      <c r="I674" s="218"/>
      <c r="J674" s="218"/>
      <c r="K674" s="218"/>
      <c r="L674" s="218"/>
      <c r="M674" s="218"/>
      <c r="N674" s="218"/>
      <c r="O674" s="218"/>
      <c r="P674" s="218"/>
      <c r="Q674" s="218"/>
      <c r="R674" s="218"/>
      <c r="S674" s="218"/>
      <c r="T674" s="218"/>
      <c r="U674" s="218"/>
      <c r="V674" s="218"/>
      <c r="W674" s="218"/>
      <c r="X674" s="218"/>
      <c r="Y674" s="218"/>
      <c r="Z674" s="218"/>
      <c r="AA674" s="218"/>
      <c r="AB674" s="213"/>
      <c r="AC674" s="213"/>
      <c r="AD674" s="213"/>
      <c r="AE674" s="213"/>
      <c r="AF674" s="213"/>
      <c r="AG674" s="213"/>
      <c r="AH674" s="213"/>
      <c r="AI674" s="213"/>
      <c r="AJ674" s="213"/>
      <c r="AK674" s="213"/>
      <c r="AL674" s="213"/>
      <c r="AM674" s="213"/>
      <c r="AN674" s="213"/>
      <c r="AO674" s="213"/>
      <c r="AP674" s="213"/>
      <c r="AQ674" s="213"/>
    </row>
    <row r="675" spans="1:43" ht="15">
      <c r="A675" s="213"/>
      <c r="B675" s="165"/>
      <c r="C675" s="165"/>
      <c r="D675" s="158"/>
      <c r="E675" s="158"/>
      <c r="F675" s="158"/>
      <c r="G675" s="218"/>
      <c r="H675" s="218"/>
      <c r="I675" s="218"/>
      <c r="J675" s="218"/>
      <c r="K675" s="218"/>
      <c r="L675" s="218"/>
      <c r="M675" s="218"/>
      <c r="N675" s="218"/>
      <c r="O675" s="218"/>
      <c r="P675" s="218"/>
      <c r="Q675" s="218"/>
      <c r="R675" s="218"/>
      <c r="S675" s="218"/>
      <c r="T675" s="218"/>
      <c r="U675" s="218"/>
      <c r="V675" s="218"/>
      <c r="W675" s="218"/>
      <c r="X675" s="218"/>
      <c r="Y675" s="218"/>
      <c r="Z675" s="218"/>
      <c r="AA675" s="218"/>
      <c r="AB675" s="213"/>
      <c r="AC675" s="213"/>
      <c r="AD675" s="213"/>
      <c r="AE675" s="213"/>
      <c r="AF675" s="213"/>
      <c r="AG675" s="213"/>
      <c r="AH675" s="213"/>
      <c r="AI675" s="213"/>
      <c r="AJ675" s="213"/>
      <c r="AK675" s="213"/>
      <c r="AL675" s="213"/>
      <c r="AM675" s="213"/>
      <c r="AN675" s="213"/>
      <c r="AO675" s="213"/>
      <c r="AP675" s="213"/>
      <c r="AQ675" s="213"/>
    </row>
    <row r="676" spans="1:43" ht="15">
      <c r="A676" s="213"/>
      <c r="B676" s="165"/>
      <c r="C676" s="165"/>
      <c r="D676" s="158"/>
      <c r="E676" s="158"/>
      <c r="F676" s="158"/>
      <c r="G676" s="218"/>
      <c r="H676" s="218"/>
      <c r="I676" s="218"/>
      <c r="J676" s="218"/>
      <c r="K676" s="218"/>
      <c r="L676" s="218"/>
      <c r="M676" s="218"/>
      <c r="N676" s="218"/>
      <c r="O676" s="218"/>
      <c r="P676" s="218"/>
      <c r="Q676" s="218"/>
      <c r="R676" s="218"/>
      <c r="S676" s="218"/>
      <c r="T676" s="218"/>
      <c r="U676" s="218"/>
      <c r="V676" s="218"/>
      <c r="W676" s="218"/>
      <c r="X676" s="218"/>
      <c r="Y676" s="218"/>
      <c r="Z676" s="218"/>
      <c r="AA676" s="218"/>
      <c r="AB676" s="213"/>
      <c r="AC676" s="213"/>
      <c r="AD676" s="213"/>
      <c r="AE676" s="213"/>
      <c r="AF676" s="213"/>
      <c r="AG676" s="213"/>
      <c r="AH676" s="213"/>
      <c r="AI676" s="213"/>
      <c r="AJ676" s="213"/>
      <c r="AK676" s="213"/>
      <c r="AL676" s="213"/>
      <c r="AM676" s="213"/>
      <c r="AN676" s="213"/>
      <c r="AO676" s="213"/>
      <c r="AP676" s="213"/>
      <c r="AQ676" s="213"/>
    </row>
    <row r="677" spans="1:43" ht="15">
      <c r="A677" s="213"/>
      <c r="B677" s="165"/>
      <c r="C677" s="165"/>
      <c r="D677" s="158"/>
      <c r="E677" s="158"/>
      <c r="F677" s="158"/>
      <c r="G677" s="218"/>
      <c r="H677" s="218"/>
      <c r="I677" s="218"/>
      <c r="J677" s="218"/>
      <c r="K677" s="218"/>
      <c r="L677" s="218"/>
      <c r="M677" s="218"/>
      <c r="N677" s="218"/>
      <c r="O677" s="218"/>
      <c r="P677" s="218"/>
      <c r="Q677" s="218"/>
      <c r="R677" s="218"/>
      <c r="S677" s="218"/>
      <c r="T677" s="218"/>
      <c r="U677" s="218"/>
      <c r="V677" s="218"/>
      <c r="W677" s="218"/>
      <c r="X677" s="218"/>
      <c r="Y677" s="218"/>
      <c r="Z677" s="218"/>
      <c r="AA677" s="218"/>
      <c r="AB677" s="213"/>
      <c r="AC677" s="213"/>
      <c r="AD677" s="213"/>
      <c r="AE677" s="213"/>
      <c r="AF677" s="213"/>
      <c r="AG677" s="213"/>
      <c r="AH677" s="213"/>
      <c r="AI677" s="213"/>
      <c r="AJ677" s="213"/>
      <c r="AK677" s="213"/>
      <c r="AL677" s="213"/>
      <c r="AM677" s="213"/>
      <c r="AN677" s="213"/>
      <c r="AO677" s="213"/>
      <c r="AP677" s="213"/>
      <c r="AQ677" s="213"/>
    </row>
    <row r="678" spans="1:43" ht="15">
      <c r="A678" s="213"/>
      <c r="B678" s="165"/>
      <c r="C678" s="165"/>
      <c r="D678" s="158"/>
      <c r="E678" s="158"/>
      <c r="F678" s="158"/>
      <c r="G678" s="218"/>
      <c r="H678" s="218"/>
      <c r="I678" s="218"/>
      <c r="J678" s="218"/>
      <c r="K678" s="218"/>
      <c r="L678" s="218"/>
      <c r="M678" s="218"/>
      <c r="N678" s="218"/>
      <c r="O678" s="218"/>
      <c r="P678" s="218"/>
      <c r="Q678" s="218"/>
      <c r="R678" s="218"/>
      <c r="S678" s="218"/>
      <c r="T678" s="218"/>
      <c r="U678" s="218"/>
      <c r="V678" s="218"/>
      <c r="W678" s="218"/>
      <c r="X678" s="218"/>
      <c r="Y678" s="218"/>
      <c r="Z678" s="218"/>
      <c r="AA678" s="218"/>
      <c r="AB678" s="213"/>
      <c r="AC678" s="213"/>
      <c r="AD678" s="213"/>
      <c r="AE678" s="213"/>
      <c r="AF678" s="213"/>
      <c r="AG678" s="213"/>
      <c r="AH678" s="213"/>
      <c r="AI678" s="213"/>
      <c r="AJ678" s="213"/>
      <c r="AK678" s="213"/>
      <c r="AL678" s="213"/>
      <c r="AM678" s="213"/>
      <c r="AN678" s="213"/>
      <c r="AO678" s="213"/>
      <c r="AP678" s="213"/>
      <c r="AQ678" s="213"/>
    </row>
    <row r="679" spans="1:43" ht="15">
      <c r="A679" s="213"/>
      <c r="B679" s="165"/>
      <c r="C679" s="165"/>
      <c r="D679" s="158"/>
      <c r="E679" s="158"/>
      <c r="F679" s="158"/>
      <c r="G679" s="218"/>
      <c r="H679" s="218"/>
      <c r="I679" s="218"/>
      <c r="J679" s="218"/>
      <c r="K679" s="218"/>
      <c r="L679" s="218"/>
      <c r="M679" s="218"/>
      <c r="N679" s="218"/>
      <c r="O679" s="218"/>
      <c r="P679" s="218"/>
      <c r="Q679" s="218"/>
      <c r="R679" s="218"/>
      <c r="S679" s="218"/>
      <c r="T679" s="218"/>
      <c r="U679" s="218"/>
      <c r="V679" s="218"/>
      <c r="W679" s="218"/>
      <c r="X679" s="218"/>
      <c r="Y679" s="218"/>
      <c r="Z679" s="218"/>
      <c r="AA679" s="218"/>
      <c r="AB679" s="213"/>
      <c r="AC679" s="213"/>
      <c r="AD679" s="213"/>
      <c r="AE679" s="213"/>
      <c r="AF679" s="213"/>
      <c r="AG679" s="213"/>
      <c r="AH679" s="213"/>
      <c r="AI679" s="213"/>
      <c r="AJ679" s="213"/>
      <c r="AK679" s="213"/>
      <c r="AL679" s="213"/>
      <c r="AM679" s="213"/>
      <c r="AN679" s="213"/>
      <c r="AO679" s="213"/>
      <c r="AP679" s="213"/>
      <c r="AQ679" s="213"/>
    </row>
    <row r="680" spans="1:43" ht="15">
      <c r="A680" s="213"/>
      <c r="B680" s="165"/>
      <c r="C680" s="165"/>
      <c r="D680" s="158"/>
      <c r="E680" s="158"/>
      <c r="F680" s="158"/>
      <c r="G680" s="218"/>
      <c r="H680" s="218"/>
      <c r="I680" s="218"/>
      <c r="J680" s="218"/>
      <c r="K680" s="218"/>
      <c r="L680" s="218"/>
      <c r="M680" s="218"/>
      <c r="N680" s="218"/>
      <c r="O680" s="218"/>
      <c r="P680" s="218"/>
      <c r="Q680" s="218"/>
      <c r="R680" s="218"/>
      <c r="S680" s="218"/>
      <c r="T680" s="218"/>
      <c r="U680" s="218"/>
      <c r="V680" s="218"/>
      <c r="W680" s="218"/>
      <c r="X680" s="218"/>
      <c r="Y680" s="218"/>
      <c r="Z680" s="218"/>
      <c r="AA680" s="218"/>
      <c r="AB680" s="213"/>
      <c r="AC680" s="213"/>
      <c r="AD680" s="213"/>
      <c r="AE680" s="213"/>
      <c r="AF680" s="213"/>
      <c r="AG680" s="213"/>
      <c r="AH680" s="213"/>
      <c r="AI680" s="213"/>
      <c r="AJ680" s="213"/>
      <c r="AK680" s="213"/>
      <c r="AL680" s="213"/>
      <c r="AM680" s="213"/>
      <c r="AN680" s="213"/>
      <c r="AO680" s="213"/>
      <c r="AP680" s="213"/>
      <c r="AQ680" s="213"/>
    </row>
    <row r="681" spans="1:43" ht="15">
      <c r="A681" s="213"/>
      <c r="B681" s="165"/>
      <c r="C681" s="165"/>
      <c r="D681" s="158"/>
      <c r="E681" s="158"/>
      <c r="F681" s="158"/>
      <c r="G681" s="218"/>
      <c r="H681" s="218"/>
      <c r="I681" s="218"/>
      <c r="J681" s="218"/>
      <c r="K681" s="218"/>
      <c r="L681" s="218"/>
      <c r="M681" s="218"/>
      <c r="N681" s="218"/>
      <c r="O681" s="218"/>
      <c r="P681" s="218"/>
      <c r="Q681" s="218"/>
      <c r="R681" s="218"/>
      <c r="S681" s="218"/>
      <c r="T681" s="218"/>
      <c r="U681" s="218"/>
      <c r="V681" s="218"/>
      <c r="W681" s="218"/>
      <c r="X681" s="218"/>
      <c r="Y681" s="218"/>
      <c r="Z681" s="218"/>
      <c r="AA681" s="218"/>
      <c r="AB681" s="213"/>
      <c r="AC681" s="213"/>
      <c r="AD681" s="213"/>
      <c r="AE681" s="213"/>
      <c r="AF681" s="213"/>
      <c r="AG681" s="213"/>
      <c r="AH681" s="213"/>
      <c r="AI681" s="213"/>
      <c r="AJ681" s="213"/>
      <c r="AK681" s="213"/>
      <c r="AL681" s="213"/>
      <c r="AM681" s="213"/>
      <c r="AN681" s="213"/>
      <c r="AO681" s="213"/>
      <c r="AP681" s="213"/>
      <c r="AQ681" s="213"/>
    </row>
    <row r="682" spans="1:43" ht="15">
      <c r="A682" s="213"/>
      <c r="B682" s="165"/>
      <c r="C682" s="165"/>
      <c r="D682" s="158"/>
      <c r="E682" s="158"/>
      <c r="F682" s="158"/>
      <c r="G682" s="218"/>
      <c r="H682" s="218"/>
      <c r="I682" s="218"/>
      <c r="J682" s="218"/>
      <c r="K682" s="218"/>
      <c r="L682" s="218"/>
      <c r="M682" s="218"/>
      <c r="N682" s="218"/>
      <c r="O682" s="218"/>
      <c r="P682" s="218"/>
      <c r="Q682" s="218"/>
      <c r="R682" s="218"/>
      <c r="S682" s="218"/>
      <c r="T682" s="218"/>
      <c r="U682" s="218"/>
      <c r="V682" s="218"/>
      <c r="W682" s="218"/>
      <c r="X682" s="218"/>
      <c r="Y682" s="218"/>
      <c r="Z682" s="218"/>
      <c r="AA682" s="218"/>
      <c r="AB682" s="213"/>
      <c r="AC682" s="213"/>
      <c r="AD682" s="213"/>
      <c r="AE682" s="213"/>
      <c r="AF682" s="213"/>
      <c r="AG682" s="213"/>
      <c r="AH682" s="213"/>
      <c r="AI682" s="213"/>
      <c r="AJ682" s="213"/>
      <c r="AK682" s="213"/>
      <c r="AL682" s="213"/>
      <c r="AM682" s="213"/>
      <c r="AN682" s="213"/>
      <c r="AO682" s="213"/>
      <c r="AP682" s="213"/>
      <c r="AQ682" s="213"/>
    </row>
    <row r="683" spans="1:43" ht="15">
      <c r="A683" s="213"/>
      <c r="B683" s="165"/>
      <c r="C683" s="165"/>
      <c r="D683" s="158"/>
      <c r="E683" s="158"/>
      <c r="F683" s="158"/>
      <c r="G683" s="218"/>
      <c r="H683" s="218"/>
      <c r="I683" s="218"/>
      <c r="J683" s="218"/>
      <c r="K683" s="218"/>
      <c r="L683" s="218"/>
      <c r="M683" s="218"/>
      <c r="N683" s="218"/>
      <c r="O683" s="218"/>
      <c r="P683" s="218"/>
      <c r="Q683" s="218"/>
      <c r="R683" s="218"/>
      <c r="S683" s="218"/>
      <c r="T683" s="218"/>
      <c r="U683" s="218"/>
      <c r="V683" s="218"/>
      <c r="W683" s="218"/>
      <c r="X683" s="218"/>
      <c r="Y683" s="218"/>
      <c r="Z683" s="218"/>
      <c r="AA683" s="218"/>
      <c r="AB683" s="213"/>
      <c r="AC683" s="213"/>
      <c r="AD683" s="213"/>
      <c r="AE683" s="213"/>
      <c r="AF683" s="213"/>
      <c r="AG683" s="213"/>
      <c r="AH683" s="213"/>
      <c r="AI683" s="213"/>
      <c r="AJ683" s="213"/>
      <c r="AK683" s="213"/>
      <c r="AL683" s="213"/>
      <c r="AM683" s="213"/>
      <c r="AN683" s="213"/>
      <c r="AO683" s="213"/>
      <c r="AP683" s="213"/>
      <c r="AQ683" s="213"/>
    </row>
    <row r="684" spans="1:43" ht="15">
      <c r="A684" s="213"/>
      <c r="B684" s="165"/>
      <c r="C684" s="165"/>
      <c r="D684" s="158"/>
      <c r="E684" s="158"/>
      <c r="F684" s="158"/>
      <c r="G684" s="218"/>
      <c r="H684" s="218"/>
      <c r="I684" s="218"/>
      <c r="J684" s="218"/>
      <c r="K684" s="218"/>
      <c r="L684" s="218"/>
      <c r="M684" s="218"/>
      <c r="N684" s="218"/>
      <c r="O684" s="218"/>
      <c r="P684" s="218"/>
      <c r="Q684" s="218"/>
      <c r="R684" s="218"/>
      <c r="S684" s="218"/>
      <c r="T684" s="218"/>
      <c r="U684" s="218"/>
      <c r="V684" s="218"/>
      <c r="W684" s="218"/>
      <c r="X684" s="218"/>
      <c r="Y684" s="218"/>
      <c r="Z684" s="218"/>
      <c r="AA684" s="218"/>
      <c r="AB684" s="213"/>
      <c r="AC684" s="213"/>
      <c r="AD684" s="213"/>
      <c r="AE684" s="213"/>
      <c r="AF684" s="213"/>
      <c r="AG684" s="213"/>
      <c r="AH684" s="213"/>
      <c r="AI684" s="213"/>
      <c r="AJ684" s="213"/>
      <c r="AK684" s="213"/>
      <c r="AL684" s="213"/>
      <c r="AM684" s="213"/>
      <c r="AN684" s="213"/>
      <c r="AO684" s="213"/>
      <c r="AP684" s="213"/>
      <c r="AQ684" s="213"/>
    </row>
    <row r="685" spans="1:43" ht="15">
      <c r="A685" s="213"/>
      <c r="B685" s="165"/>
      <c r="C685" s="165"/>
      <c r="D685" s="158"/>
      <c r="E685" s="158"/>
      <c r="F685" s="158"/>
      <c r="G685" s="218"/>
      <c r="H685" s="218"/>
      <c r="I685" s="218"/>
      <c r="J685" s="218"/>
      <c r="K685" s="218"/>
      <c r="L685" s="218"/>
      <c r="M685" s="218"/>
      <c r="N685" s="218"/>
      <c r="O685" s="218"/>
      <c r="P685" s="218"/>
      <c r="Q685" s="218"/>
      <c r="R685" s="218"/>
      <c r="S685" s="218"/>
      <c r="T685" s="218"/>
      <c r="U685" s="218"/>
      <c r="V685" s="218"/>
      <c r="W685" s="218"/>
      <c r="X685" s="218"/>
      <c r="Y685" s="218"/>
      <c r="Z685" s="218"/>
      <c r="AA685" s="218"/>
      <c r="AB685" s="213"/>
      <c r="AC685" s="213"/>
      <c r="AD685" s="213"/>
      <c r="AE685" s="213"/>
      <c r="AF685" s="213"/>
      <c r="AG685" s="213"/>
      <c r="AH685" s="213"/>
      <c r="AI685" s="213"/>
      <c r="AJ685" s="213"/>
      <c r="AK685" s="213"/>
      <c r="AL685" s="213"/>
      <c r="AM685" s="213"/>
      <c r="AN685" s="213"/>
      <c r="AO685" s="213"/>
      <c r="AP685" s="213"/>
      <c r="AQ685" s="213"/>
    </row>
    <row r="686" spans="1:43" ht="15">
      <c r="A686" s="213"/>
      <c r="B686" s="165"/>
      <c r="C686" s="165"/>
      <c r="D686" s="158"/>
      <c r="E686" s="158"/>
      <c r="F686" s="158"/>
      <c r="G686" s="218"/>
      <c r="H686" s="218"/>
      <c r="I686" s="218"/>
      <c r="J686" s="218"/>
      <c r="K686" s="218"/>
      <c r="L686" s="218"/>
      <c r="M686" s="218"/>
      <c r="N686" s="218"/>
      <c r="O686" s="218"/>
      <c r="P686" s="218"/>
      <c r="Q686" s="218"/>
      <c r="R686" s="218"/>
      <c r="S686" s="218"/>
      <c r="T686" s="218"/>
      <c r="U686" s="218"/>
      <c r="V686" s="218"/>
      <c r="W686" s="218"/>
      <c r="X686" s="218"/>
      <c r="Y686" s="218"/>
      <c r="Z686" s="218"/>
      <c r="AA686" s="218"/>
      <c r="AB686" s="213"/>
      <c r="AC686" s="213"/>
      <c r="AD686" s="213"/>
      <c r="AE686" s="213"/>
      <c r="AF686" s="213"/>
      <c r="AG686" s="213"/>
      <c r="AH686" s="213"/>
      <c r="AI686" s="213"/>
      <c r="AJ686" s="213"/>
      <c r="AK686" s="213"/>
      <c r="AL686" s="213"/>
      <c r="AM686" s="213"/>
      <c r="AN686" s="213"/>
      <c r="AO686" s="213"/>
      <c r="AP686" s="213"/>
      <c r="AQ686" s="213"/>
    </row>
    <row r="687" spans="1:43" ht="15">
      <c r="A687" s="213"/>
      <c r="B687" s="165"/>
      <c r="C687" s="165"/>
      <c r="D687" s="158"/>
      <c r="E687" s="158"/>
      <c r="F687" s="158"/>
      <c r="G687" s="218"/>
      <c r="H687" s="218"/>
      <c r="I687" s="218"/>
      <c r="J687" s="218"/>
      <c r="K687" s="218"/>
      <c r="L687" s="218"/>
      <c r="M687" s="218"/>
      <c r="N687" s="218"/>
      <c r="O687" s="218"/>
      <c r="P687" s="218"/>
      <c r="Q687" s="218"/>
      <c r="R687" s="218"/>
      <c r="S687" s="218"/>
      <c r="T687" s="218"/>
      <c r="U687" s="218"/>
      <c r="V687" s="218"/>
      <c r="W687" s="218"/>
      <c r="X687" s="218"/>
      <c r="Y687" s="218"/>
      <c r="Z687" s="218"/>
      <c r="AA687" s="218"/>
      <c r="AB687" s="213"/>
      <c r="AC687" s="213"/>
      <c r="AD687" s="213"/>
      <c r="AE687" s="213"/>
      <c r="AF687" s="213"/>
      <c r="AG687" s="213"/>
      <c r="AH687" s="213"/>
      <c r="AI687" s="213"/>
      <c r="AJ687" s="213"/>
      <c r="AK687" s="213"/>
      <c r="AL687" s="213"/>
      <c r="AM687" s="213"/>
      <c r="AN687" s="213"/>
      <c r="AO687" s="213"/>
      <c r="AP687" s="213"/>
      <c r="AQ687" s="213"/>
    </row>
    <row r="688" spans="1:43" ht="15">
      <c r="A688" s="213"/>
      <c r="B688" s="165"/>
      <c r="C688" s="165"/>
      <c r="D688" s="158"/>
      <c r="E688" s="158"/>
      <c r="F688" s="158"/>
      <c r="G688" s="218"/>
      <c r="H688" s="218"/>
      <c r="I688" s="218"/>
      <c r="J688" s="218"/>
      <c r="K688" s="218"/>
      <c r="L688" s="218"/>
      <c r="M688" s="218"/>
      <c r="N688" s="218"/>
      <c r="O688" s="218"/>
      <c r="P688" s="218"/>
      <c r="Q688" s="218"/>
      <c r="R688" s="218"/>
      <c r="S688" s="218"/>
      <c r="T688" s="218"/>
      <c r="U688" s="218"/>
      <c r="V688" s="218"/>
      <c r="W688" s="218"/>
      <c r="X688" s="218"/>
      <c r="Y688" s="218"/>
      <c r="Z688" s="218"/>
      <c r="AA688" s="218"/>
      <c r="AB688" s="213"/>
      <c r="AC688" s="213"/>
      <c r="AD688" s="213"/>
      <c r="AE688" s="213"/>
      <c r="AF688" s="213"/>
      <c r="AG688" s="213"/>
      <c r="AH688" s="213"/>
      <c r="AI688" s="213"/>
      <c r="AJ688" s="213"/>
      <c r="AK688" s="213"/>
      <c r="AL688" s="213"/>
      <c r="AM688" s="213"/>
      <c r="AN688" s="213"/>
      <c r="AO688" s="213"/>
      <c r="AP688" s="213"/>
      <c r="AQ688" s="213"/>
    </row>
    <row r="689" spans="1:43" ht="15">
      <c r="A689" s="213"/>
      <c r="B689" s="165"/>
      <c r="C689" s="165"/>
      <c r="D689" s="158"/>
      <c r="E689" s="158"/>
      <c r="F689" s="15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3"/>
      <c r="AC689" s="213"/>
      <c r="AD689" s="213"/>
      <c r="AE689" s="213"/>
      <c r="AF689" s="213"/>
      <c r="AG689" s="213"/>
      <c r="AH689" s="213"/>
      <c r="AI689" s="213"/>
      <c r="AJ689" s="213"/>
      <c r="AK689" s="213"/>
      <c r="AL689" s="213"/>
      <c r="AM689" s="213"/>
      <c r="AN689" s="213"/>
      <c r="AO689" s="213"/>
      <c r="AP689" s="213"/>
      <c r="AQ689" s="213"/>
    </row>
    <row r="690" spans="1:43" ht="15">
      <c r="A690" s="213"/>
      <c r="B690" s="165"/>
      <c r="C690" s="165"/>
      <c r="D690" s="158"/>
      <c r="E690" s="158"/>
      <c r="F690" s="15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3"/>
      <c r="AC690" s="213"/>
      <c r="AD690" s="213"/>
      <c r="AE690" s="213"/>
      <c r="AF690" s="213"/>
      <c r="AG690" s="213"/>
      <c r="AH690" s="213"/>
      <c r="AI690" s="213"/>
      <c r="AJ690" s="213"/>
      <c r="AK690" s="213"/>
      <c r="AL690" s="213"/>
      <c r="AM690" s="213"/>
      <c r="AN690" s="213"/>
      <c r="AO690" s="213"/>
      <c r="AP690" s="213"/>
      <c r="AQ690" s="213"/>
    </row>
    <row r="691" spans="1:43" ht="15">
      <c r="A691" s="213"/>
      <c r="B691" s="165"/>
      <c r="C691" s="165"/>
      <c r="D691" s="158"/>
      <c r="E691" s="158"/>
      <c r="F691" s="158"/>
      <c r="G691" s="218"/>
      <c r="H691" s="218"/>
      <c r="I691" s="218"/>
      <c r="J691" s="218"/>
      <c r="K691" s="218"/>
      <c r="L691" s="218"/>
      <c r="M691" s="218"/>
      <c r="N691" s="218"/>
      <c r="O691" s="218"/>
      <c r="P691" s="218"/>
      <c r="Q691" s="218"/>
      <c r="R691" s="218"/>
      <c r="S691" s="218"/>
      <c r="T691" s="218"/>
      <c r="U691" s="218"/>
      <c r="V691" s="218"/>
      <c r="W691" s="218"/>
      <c r="X691" s="218"/>
      <c r="Y691" s="218"/>
      <c r="Z691" s="218"/>
      <c r="AA691" s="218"/>
      <c r="AB691" s="213"/>
      <c r="AC691" s="213"/>
      <c r="AD691" s="213"/>
      <c r="AE691" s="213"/>
      <c r="AF691" s="213"/>
      <c r="AG691" s="213"/>
      <c r="AH691" s="213"/>
      <c r="AI691" s="213"/>
      <c r="AJ691" s="213"/>
      <c r="AK691" s="213"/>
      <c r="AL691" s="213"/>
      <c r="AM691" s="213"/>
      <c r="AN691" s="213"/>
      <c r="AO691" s="213"/>
      <c r="AP691" s="213"/>
      <c r="AQ691" s="213"/>
    </row>
    <row r="692" spans="1:43" ht="15">
      <c r="A692" s="213"/>
      <c r="B692" s="165"/>
      <c r="C692" s="165"/>
      <c r="D692" s="158"/>
      <c r="E692" s="158"/>
      <c r="F692" s="158"/>
      <c r="G692" s="218"/>
      <c r="H692" s="218"/>
      <c r="I692" s="218"/>
      <c r="J692" s="218"/>
      <c r="K692" s="218"/>
      <c r="L692" s="218"/>
      <c r="M692" s="218"/>
      <c r="N692" s="218"/>
      <c r="O692" s="218"/>
      <c r="P692" s="218"/>
      <c r="Q692" s="218"/>
      <c r="R692" s="218"/>
      <c r="S692" s="218"/>
      <c r="T692" s="218"/>
      <c r="U692" s="218"/>
      <c r="V692" s="218"/>
      <c r="W692" s="218"/>
      <c r="X692" s="218"/>
      <c r="Y692" s="218"/>
      <c r="Z692" s="218"/>
      <c r="AA692" s="218"/>
      <c r="AB692" s="213"/>
      <c r="AC692" s="213"/>
      <c r="AD692" s="213"/>
      <c r="AE692" s="213"/>
      <c r="AF692" s="213"/>
      <c r="AG692" s="213"/>
      <c r="AH692" s="213"/>
      <c r="AI692" s="213"/>
      <c r="AJ692" s="213"/>
      <c r="AK692" s="213"/>
      <c r="AL692" s="213"/>
      <c r="AM692" s="213"/>
      <c r="AN692" s="213"/>
      <c r="AO692" s="213"/>
      <c r="AP692" s="213"/>
      <c r="AQ692" s="213"/>
    </row>
    <row r="693" spans="1:43" ht="15">
      <c r="A693" s="213"/>
      <c r="B693" s="165"/>
      <c r="C693" s="165"/>
      <c r="D693" s="158"/>
      <c r="E693" s="158"/>
      <c r="F693" s="15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3"/>
      <c r="AC693" s="213"/>
      <c r="AD693" s="213"/>
      <c r="AE693" s="213"/>
      <c r="AF693" s="213"/>
      <c r="AG693" s="213"/>
      <c r="AH693" s="213"/>
      <c r="AI693" s="213"/>
      <c r="AJ693" s="213"/>
      <c r="AK693" s="213"/>
      <c r="AL693" s="213"/>
      <c r="AM693" s="213"/>
      <c r="AN693" s="213"/>
      <c r="AO693" s="213"/>
      <c r="AP693" s="213"/>
      <c r="AQ693" s="213"/>
    </row>
    <row r="694" spans="1:43" ht="15">
      <c r="A694" s="213"/>
      <c r="B694" s="165"/>
      <c r="C694" s="165"/>
      <c r="D694" s="158"/>
      <c r="E694" s="158"/>
      <c r="F694" s="158"/>
      <c r="G694" s="218"/>
      <c r="H694" s="218"/>
      <c r="I694" s="218"/>
      <c r="J694" s="218"/>
      <c r="K694" s="218"/>
      <c r="L694" s="218"/>
      <c r="M694" s="218"/>
      <c r="N694" s="218"/>
      <c r="O694" s="218"/>
      <c r="P694" s="218"/>
      <c r="Q694" s="218"/>
      <c r="R694" s="218"/>
      <c r="S694" s="218"/>
      <c r="T694" s="218"/>
      <c r="U694" s="218"/>
      <c r="V694" s="218"/>
      <c r="W694" s="218"/>
      <c r="X694" s="218"/>
      <c r="Y694" s="218"/>
      <c r="Z694" s="218"/>
      <c r="AA694" s="218"/>
      <c r="AB694" s="213"/>
      <c r="AC694" s="213"/>
      <c r="AD694" s="213"/>
      <c r="AE694" s="213"/>
      <c r="AF694" s="213"/>
      <c r="AG694" s="213"/>
      <c r="AH694" s="213"/>
      <c r="AI694" s="213"/>
      <c r="AJ694" s="213"/>
      <c r="AK694" s="213"/>
      <c r="AL694" s="213"/>
      <c r="AM694" s="213"/>
      <c r="AN694" s="213"/>
      <c r="AO694" s="213"/>
      <c r="AP694" s="213"/>
      <c r="AQ694" s="213"/>
    </row>
    <row r="695" spans="1:43" ht="15">
      <c r="A695" s="213"/>
      <c r="B695" s="165"/>
      <c r="C695" s="165"/>
      <c r="D695" s="158"/>
      <c r="E695" s="158"/>
      <c r="F695" s="158"/>
      <c r="G695" s="218"/>
      <c r="H695" s="218"/>
      <c r="I695" s="218"/>
      <c r="J695" s="218"/>
      <c r="K695" s="218"/>
      <c r="L695" s="218"/>
      <c r="M695" s="218"/>
      <c r="N695" s="218"/>
      <c r="O695" s="218"/>
      <c r="P695" s="218"/>
      <c r="Q695" s="218"/>
      <c r="R695" s="218"/>
      <c r="S695" s="218"/>
      <c r="T695" s="218"/>
      <c r="U695" s="218"/>
      <c r="V695" s="218"/>
      <c r="W695" s="218"/>
      <c r="X695" s="218"/>
      <c r="Y695" s="218"/>
      <c r="Z695" s="218"/>
      <c r="AA695" s="218"/>
      <c r="AB695" s="213"/>
      <c r="AC695" s="213"/>
      <c r="AD695" s="213"/>
      <c r="AE695" s="213"/>
      <c r="AF695" s="213"/>
      <c r="AG695" s="213"/>
      <c r="AH695" s="213"/>
      <c r="AI695" s="213"/>
      <c r="AJ695" s="213"/>
      <c r="AK695" s="213"/>
      <c r="AL695" s="213"/>
      <c r="AM695" s="213"/>
      <c r="AN695" s="213"/>
      <c r="AO695" s="213"/>
      <c r="AP695" s="213"/>
      <c r="AQ695" s="213"/>
    </row>
    <row r="696" spans="1:43" ht="15">
      <c r="A696" s="213"/>
      <c r="B696" s="165"/>
      <c r="C696" s="165"/>
      <c r="D696" s="158"/>
      <c r="E696" s="158"/>
      <c r="F696" s="158"/>
      <c r="G696" s="218"/>
      <c r="H696" s="218"/>
      <c r="I696" s="218"/>
      <c r="J696" s="218"/>
      <c r="K696" s="218"/>
      <c r="L696" s="218"/>
      <c r="M696" s="218"/>
      <c r="N696" s="218"/>
      <c r="O696" s="218"/>
      <c r="P696" s="218"/>
      <c r="Q696" s="218"/>
      <c r="R696" s="218"/>
      <c r="S696" s="218"/>
      <c r="T696" s="218"/>
      <c r="U696" s="218"/>
      <c r="V696" s="218"/>
      <c r="W696" s="218"/>
      <c r="X696" s="218"/>
      <c r="Y696" s="218"/>
      <c r="Z696" s="218"/>
      <c r="AA696" s="218"/>
      <c r="AB696" s="213"/>
      <c r="AC696" s="213"/>
      <c r="AD696" s="213"/>
      <c r="AE696" s="213"/>
      <c r="AF696" s="213"/>
      <c r="AG696" s="213"/>
      <c r="AH696" s="213"/>
      <c r="AI696" s="213"/>
      <c r="AJ696" s="213"/>
      <c r="AK696" s="213"/>
      <c r="AL696" s="213"/>
      <c r="AM696" s="213"/>
      <c r="AN696" s="213"/>
      <c r="AO696" s="213"/>
      <c r="AP696" s="213"/>
      <c r="AQ696" s="213"/>
    </row>
    <row r="697" spans="1:43" ht="15">
      <c r="A697" s="213"/>
      <c r="B697" s="165"/>
      <c r="C697" s="165"/>
      <c r="D697" s="158"/>
      <c r="E697" s="158"/>
      <c r="F697" s="158"/>
      <c r="G697" s="218"/>
      <c r="H697" s="218"/>
      <c r="I697" s="218"/>
      <c r="J697" s="218"/>
      <c r="K697" s="218"/>
      <c r="L697" s="218"/>
      <c r="M697" s="218"/>
      <c r="N697" s="218"/>
      <c r="O697" s="218"/>
      <c r="P697" s="218"/>
      <c r="Q697" s="218"/>
      <c r="R697" s="218"/>
      <c r="S697" s="218"/>
      <c r="T697" s="218"/>
      <c r="U697" s="218"/>
      <c r="V697" s="218"/>
      <c r="W697" s="218"/>
      <c r="X697" s="218"/>
      <c r="Y697" s="218"/>
      <c r="Z697" s="218"/>
      <c r="AA697" s="218"/>
      <c r="AB697" s="213"/>
      <c r="AC697" s="213"/>
      <c r="AD697" s="213"/>
      <c r="AE697" s="213"/>
      <c r="AF697" s="213"/>
      <c r="AG697" s="213"/>
      <c r="AH697" s="213"/>
      <c r="AI697" s="213"/>
      <c r="AJ697" s="213"/>
      <c r="AK697" s="213"/>
      <c r="AL697" s="213"/>
      <c r="AM697" s="213"/>
      <c r="AN697" s="213"/>
      <c r="AO697" s="213"/>
      <c r="AP697" s="213"/>
      <c r="AQ697" s="213"/>
    </row>
    <row r="698" spans="1:43" ht="15">
      <c r="A698" s="213"/>
      <c r="B698" s="165"/>
      <c r="C698" s="165"/>
      <c r="D698" s="158"/>
      <c r="E698" s="158"/>
      <c r="F698" s="158"/>
      <c r="G698" s="218"/>
      <c r="H698" s="218"/>
      <c r="I698" s="218"/>
      <c r="J698" s="218"/>
      <c r="K698" s="218"/>
      <c r="L698" s="218"/>
      <c r="M698" s="218"/>
      <c r="N698" s="218"/>
      <c r="O698" s="218"/>
      <c r="P698" s="218"/>
      <c r="Q698" s="218"/>
      <c r="R698" s="218"/>
      <c r="S698" s="218"/>
      <c r="T698" s="218"/>
      <c r="U698" s="218"/>
      <c r="V698" s="218"/>
      <c r="W698" s="218"/>
      <c r="X698" s="218"/>
      <c r="Y698" s="218"/>
      <c r="Z698" s="218"/>
      <c r="AA698" s="218"/>
      <c r="AB698" s="213"/>
      <c r="AC698" s="213"/>
      <c r="AD698" s="213"/>
      <c r="AE698" s="213"/>
      <c r="AF698" s="213"/>
      <c r="AG698" s="213"/>
      <c r="AH698" s="213"/>
      <c r="AI698" s="213"/>
      <c r="AJ698" s="213"/>
      <c r="AK698" s="213"/>
      <c r="AL698" s="213"/>
      <c r="AM698" s="213"/>
      <c r="AN698" s="213"/>
      <c r="AO698" s="213"/>
      <c r="AP698" s="213"/>
      <c r="AQ698" s="213"/>
    </row>
    <row r="699" spans="1:43" ht="15">
      <c r="A699" s="213"/>
      <c r="B699" s="165"/>
      <c r="C699" s="165"/>
      <c r="D699" s="158"/>
      <c r="E699" s="158"/>
      <c r="F699" s="158"/>
      <c r="G699" s="218"/>
      <c r="H699" s="218"/>
      <c r="I699" s="218"/>
      <c r="J699" s="218"/>
      <c r="K699" s="218"/>
      <c r="L699" s="218"/>
      <c r="M699" s="218"/>
      <c r="N699" s="218"/>
      <c r="O699" s="218"/>
      <c r="P699" s="218"/>
      <c r="Q699" s="218"/>
      <c r="R699" s="218"/>
      <c r="S699" s="218"/>
      <c r="T699" s="218"/>
      <c r="U699" s="218"/>
      <c r="V699" s="218"/>
      <c r="W699" s="218"/>
      <c r="X699" s="218"/>
      <c r="Y699" s="218"/>
      <c r="Z699" s="218"/>
      <c r="AA699" s="218"/>
      <c r="AB699" s="213"/>
      <c r="AC699" s="213"/>
      <c r="AD699" s="213"/>
      <c r="AE699" s="213"/>
      <c r="AF699" s="213"/>
      <c r="AG699" s="213"/>
      <c r="AH699" s="213"/>
      <c r="AI699" s="213"/>
      <c r="AJ699" s="213"/>
      <c r="AK699" s="213"/>
      <c r="AL699" s="213"/>
      <c r="AM699" s="213"/>
      <c r="AN699" s="213"/>
      <c r="AO699" s="213"/>
      <c r="AP699" s="213"/>
      <c r="AQ699" s="213"/>
    </row>
    <row r="700" spans="1:43" ht="15">
      <c r="A700" s="213"/>
      <c r="B700" s="165"/>
      <c r="C700" s="165"/>
      <c r="D700" s="158"/>
      <c r="E700" s="158"/>
      <c r="F700" s="158"/>
      <c r="G700" s="218"/>
      <c r="H700" s="218"/>
      <c r="I700" s="218"/>
      <c r="J700" s="218"/>
      <c r="K700" s="218"/>
      <c r="L700" s="218"/>
      <c r="M700" s="218"/>
      <c r="N700" s="218"/>
      <c r="O700" s="218"/>
      <c r="P700" s="218"/>
      <c r="Q700" s="218"/>
      <c r="R700" s="218"/>
      <c r="S700" s="218"/>
      <c r="T700" s="218"/>
      <c r="U700" s="218"/>
      <c r="V700" s="218"/>
      <c r="W700" s="218"/>
      <c r="X700" s="218"/>
      <c r="Y700" s="218"/>
      <c r="Z700" s="218"/>
      <c r="AA700" s="218"/>
      <c r="AB700" s="213"/>
      <c r="AC700" s="213"/>
      <c r="AD700" s="213"/>
      <c r="AE700" s="213"/>
      <c r="AF700" s="213"/>
      <c r="AG700" s="213"/>
      <c r="AH700" s="213"/>
      <c r="AI700" s="213"/>
      <c r="AJ700" s="213"/>
      <c r="AK700" s="213"/>
      <c r="AL700" s="213"/>
      <c r="AM700" s="213"/>
      <c r="AN700" s="213"/>
      <c r="AO700" s="213"/>
      <c r="AP700" s="213"/>
      <c r="AQ700" s="213"/>
    </row>
    <row r="701" spans="1:43" ht="15">
      <c r="A701" s="213"/>
      <c r="B701" s="165"/>
      <c r="C701" s="165"/>
      <c r="D701" s="158"/>
      <c r="E701" s="158"/>
      <c r="F701" s="158"/>
      <c r="G701" s="218"/>
      <c r="H701" s="218"/>
      <c r="I701" s="218"/>
      <c r="J701" s="218"/>
      <c r="K701" s="218"/>
      <c r="L701" s="218"/>
      <c r="M701" s="218"/>
      <c r="N701" s="218"/>
      <c r="O701" s="218"/>
      <c r="P701" s="218"/>
      <c r="Q701" s="218"/>
      <c r="R701" s="218"/>
      <c r="S701" s="218"/>
      <c r="T701" s="218"/>
      <c r="U701" s="218"/>
      <c r="V701" s="218"/>
      <c r="W701" s="218"/>
      <c r="X701" s="218"/>
      <c r="Y701" s="218"/>
      <c r="Z701" s="218"/>
      <c r="AA701" s="218"/>
      <c r="AB701" s="213"/>
      <c r="AC701" s="213"/>
      <c r="AD701" s="213"/>
      <c r="AE701" s="213"/>
      <c r="AF701" s="213"/>
      <c r="AG701" s="213"/>
      <c r="AH701" s="213"/>
      <c r="AI701" s="213"/>
      <c r="AJ701" s="213"/>
      <c r="AK701" s="213"/>
      <c r="AL701" s="213"/>
      <c r="AM701" s="213"/>
      <c r="AN701" s="213"/>
      <c r="AO701" s="213"/>
      <c r="AP701" s="213"/>
      <c r="AQ701" s="213"/>
    </row>
    <row r="702" spans="1:43" ht="15">
      <c r="A702" s="213"/>
      <c r="B702" s="165"/>
      <c r="C702" s="165"/>
      <c r="D702" s="158"/>
      <c r="E702" s="158"/>
      <c r="F702" s="158"/>
      <c r="G702" s="218"/>
      <c r="H702" s="218"/>
      <c r="I702" s="218"/>
      <c r="J702" s="218"/>
      <c r="K702" s="218"/>
      <c r="L702" s="218"/>
      <c r="M702" s="218"/>
      <c r="N702" s="218"/>
      <c r="O702" s="218"/>
      <c r="P702" s="218"/>
      <c r="Q702" s="218"/>
      <c r="R702" s="218"/>
      <c r="S702" s="218"/>
      <c r="T702" s="218"/>
      <c r="U702" s="218"/>
      <c r="V702" s="218"/>
      <c r="W702" s="218"/>
      <c r="X702" s="218"/>
      <c r="Y702" s="218"/>
      <c r="Z702" s="218"/>
      <c r="AA702" s="218"/>
      <c r="AB702" s="213"/>
      <c r="AC702" s="213"/>
      <c r="AD702" s="213"/>
      <c r="AE702" s="213"/>
      <c r="AF702" s="213"/>
      <c r="AG702" s="213"/>
      <c r="AH702" s="213"/>
      <c r="AI702" s="213"/>
      <c r="AJ702" s="213"/>
      <c r="AK702" s="213"/>
      <c r="AL702" s="213"/>
      <c r="AM702" s="213"/>
      <c r="AN702" s="213"/>
      <c r="AO702" s="213"/>
      <c r="AP702" s="213"/>
      <c r="AQ702" s="213"/>
    </row>
    <row r="703" spans="1:43" ht="15">
      <c r="A703" s="213"/>
      <c r="B703" s="165"/>
      <c r="C703" s="165"/>
      <c r="D703" s="158"/>
      <c r="E703" s="158"/>
      <c r="F703" s="158"/>
      <c r="G703" s="218"/>
      <c r="H703" s="218"/>
      <c r="I703" s="218"/>
      <c r="J703" s="218"/>
      <c r="K703" s="218"/>
      <c r="L703" s="218"/>
      <c r="M703" s="218"/>
      <c r="N703" s="218"/>
      <c r="O703" s="218"/>
      <c r="P703" s="218"/>
      <c r="Q703" s="218"/>
      <c r="R703" s="218"/>
      <c r="S703" s="218"/>
      <c r="T703" s="218"/>
      <c r="U703" s="218"/>
      <c r="V703" s="218"/>
      <c r="W703" s="218"/>
      <c r="X703" s="218"/>
      <c r="Y703" s="218"/>
      <c r="Z703" s="218"/>
      <c r="AA703" s="218"/>
      <c r="AB703" s="213"/>
      <c r="AC703" s="213"/>
      <c r="AD703" s="213"/>
      <c r="AE703" s="213"/>
      <c r="AF703" s="213"/>
      <c r="AG703" s="213"/>
      <c r="AH703" s="213"/>
      <c r="AI703" s="213"/>
      <c r="AJ703" s="213"/>
      <c r="AK703" s="213"/>
      <c r="AL703" s="213"/>
      <c r="AM703" s="213"/>
      <c r="AN703" s="213"/>
      <c r="AO703" s="213"/>
      <c r="AP703" s="213"/>
      <c r="AQ703" s="213"/>
    </row>
    <row r="704" spans="1:43" ht="15">
      <c r="A704" s="213"/>
      <c r="B704" s="165"/>
      <c r="C704" s="165"/>
      <c r="D704" s="158"/>
      <c r="E704" s="158"/>
      <c r="F704" s="158"/>
      <c r="G704" s="218"/>
      <c r="H704" s="218"/>
      <c r="I704" s="218"/>
      <c r="J704" s="218"/>
      <c r="K704" s="218"/>
      <c r="L704" s="218"/>
      <c r="M704" s="218"/>
      <c r="N704" s="218"/>
      <c r="O704" s="218"/>
      <c r="P704" s="218"/>
      <c r="Q704" s="218"/>
      <c r="R704" s="218"/>
      <c r="S704" s="218"/>
      <c r="T704" s="218"/>
      <c r="U704" s="218"/>
      <c r="V704" s="218"/>
      <c r="W704" s="218"/>
      <c r="X704" s="218"/>
      <c r="Y704" s="218"/>
      <c r="Z704" s="218"/>
      <c r="AA704" s="218"/>
      <c r="AB704" s="213"/>
      <c r="AC704" s="213"/>
      <c r="AD704" s="213"/>
      <c r="AE704" s="213"/>
      <c r="AF704" s="213"/>
      <c r="AG704" s="213"/>
      <c r="AH704" s="213"/>
      <c r="AI704" s="213"/>
      <c r="AJ704" s="213"/>
      <c r="AK704" s="213"/>
      <c r="AL704" s="213"/>
      <c r="AM704" s="213"/>
      <c r="AN704" s="213"/>
      <c r="AO704" s="213"/>
      <c r="AP704" s="213"/>
      <c r="AQ704" s="213"/>
    </row>
    <row r="705" spans="1:43" ht="15">
      <c r="A705" s="213"/>
      <c r="B705" s="165"/>
      <c r="C705" s="165"/>
      <c r="D705" s="158"/>
      <c r="E705" s="158"/>
      <c r="F705" s="158"/>
      <c r="G705" s="218"/>
      <c r="H705" s="218"/>
      <c r="I705" s="218"/>
      <c r="J705" s="218"/>
      <c r="K705" s="218"/>
      <c r="L705" s="218"/>
      <c r="M705" s="218"/>
      <c r="N705" s="218"/>
      <c r="O705" s="218"/>
      <c r="P705" s="218"/>
      <c r="Q705" s="218"/>
      <c r="R705" s="218"/>
      <c r="S705" s="218"/>
      <c r="T705" s="218"/>
      <c r="U705" s="218"/>
      <c r="V705" s="218"/>
      <c r="W705" s="218"/>
      <c r="X705" s="218"/>
      <c r="Y705" s="218"/>
      <c r="Z705" s="218"/>
      <c r="AA705" s="218"/>
      <c r="AB705" s="213"/>
      <c r="AC705" s="213"/>
      <c r="AD705" s="213"/>
      <c r="AE705" s="213"/>
      <c r="AF705" s="213"/>
      <c r="AG705" s="213"/>
      <c r="AH705" s="213"/>
      <c r="AI705" s="213"/>
      <c r="AJ705" s="213"/>
      <c r="AK705" s="213"/>
      <c r="AL705" s="213"/>
      <c r="AM705" s="213"/>
      <c r="AN705" s="213"/>
      <c r="AO705" s="213"/>
      <c r="AP705" s="213"/>
      <c r="AQ705" s="213"/>
    </row>
    <row r="706" spans="1:43" ht="15">
      <c r="A706" s="213"/>
      <c r="B706" s="165"/>
      <c r="C706" s="165"/>
      <c r="D706" s="158"/>
      <c r="E706" s="158"/>
      <c r="F706" s="158"/>
      <c r="G706" s="218"/>
      <c r="H706" s="218"/>
      <c r="I706" s="218"/>
      <c r="J706" s="218"/>
      <c r="K706" s="218"/>
      <c r="L706" s="218"/>
      <c r="M706" s="218"/>
      <c r="N706" s="218"/>
      <c r="O706" s="218"/>
      <c r="P706" s="218"/>
      <c r="Q706" s="218"/>
      <c r="R706" s="218"/>
      <c r="S706" s="218"/>
      <c r="T706" s="218"/>
      <c r="U706" s="218"/>
      <c r="V706" s="218"/>
      <c r="W706" s="218"/>
      <c r="X706" s="218"/>
      <c r="Y706" s="218"/>
      <c r="Z706" s="218"/>
      <c r="AA706" s="218"/>
      <c r="AB706" s="213"/>
      <c r="AC706" s="213"/>
      <c r="AD706" s="213"/>
      <c r="AE706" s="213"/>
      <c r="AF706" s="213"/>
      <c r="AG706" s="213"/>
      <c r="AH706" s="213"/>
      <c r="AI706" s="213"/>
      <c r="AJ706" s="213"/>
      <c r="AK706" s="213"/>
      <c r="AL706" s="213"/>
      <c r="AM706" s="213"/>
      <c r="AN706" s="213"/>
      <c r="AO706" s="213"/>
      <c r="AP706" s="213"/>
      <c r="AQ706" s="213"/>
    </row>
    <row r="707" spans="1:43" ht="15">
      <c r="A707" s="213"/>
      <c r="B707" s="165"/>
      <c r="C707" s="165"/>
      <c r="D707" s="158"/>
      <c r="E707" s="158"/>
      <c r="F707" s="158"/>
      <c r="G707" s="218"/>
      <c r="H707" s="218"/>
      <c r="I707" s="218"/>
      <c r="J707" s="218"/>
      <c r="K707" s="218"/>
      <c r="L707" s="218"/>
      <c r="M707" s="218"/>
      <c r="N707" s="218"/>
      <c r="O707" s="218"/>
      <c r="P707" s="218"/>
      <c r="Q707" s="218"/>
      <c r="R707" s="218"/>
      <c r="S707" s="218"/>
      <c r="T707" s="218"/>
      <c r="U707" s="218"/>
      <c r="V707" s="218"/>
      <c r="W707" s="218"/>
      <c r="X707" s="218"/>
      <c r="Y707" s="218"/>
      <c r="Z707" s="218"/>
      <c r="AA707" s="218"/>
      <c r="AB707" s="213"/>
      <c r="AC707" s="213"/>
      <c r="AD707" s="213"/>
      <c r="AE707" s="213"/>
      <c r="AF707" s="213"/>
      <c r="AG707" s="213"/>
      <c r="AH707" s="213"/>
      <c r="AI707" s="213"/>
      <c r="AJ707" s="213"/>
      <c r="AK707" s="213"/>
      <c r="AL707" s="213"/>
      <c r="AM707" s="213"/>
      <c r="AN707" s="213"/>
      <c r="AO707" s="213"/>
      <c r="AP707" s="213"/>
      <c r="AQ707" s="213"/>
    </row>
    <row r="708" spans="1:43" ht="15">
      <c r="A708" s="213"/>
      <c r="B708" s="165"/>
      <c r="C708" s="165"/>
      <c r="D708" s="158"/>
      <c r="E708" s="158"/>
      <c r="F708" s="158"/>
      <c r="G708" s="218"/>
      <c r="H708" s="218"/>
      <c r="I708" s="218"/>
      <c r="J708" s="218"/>
      <c r="K708" s="218"/>
      <c r="L708" s="218"/>
      <c r="M708" s="218"/>
      <c r="N708" s="218"/>
      <c r="O708" s="218"/>
      <c r="P708" s="218"/>
      <c r="Q708" s="218"/>
      <c r="R708" s="218"/>
      <c r="S708" s="218"/>
      <c r="T708" s="218"/>
      <c r="U708" s="218"/>
      <c r="V708" s="218"/>
      <c r="W708" s="218"/>
      <c r="X708" s="218"/>
      <c r="Y708" s="218"/>
      <c r="Z708" s="218"/>
      <c r="AA708" s="218"/>
      <c r="AB708" s="213"/>
      <c r="AC708" s="213"/>
      <c r="AD708" s="213"/>
      <c r="AE708" s="213"/>
      <c r="AF708" s="213"/>
      <c r="AG708" s="213"/>
      <c r="AH708" s="213"/>
      <c r="AI708" s="213"/>
      <c r="AJ708" s="213"/>
      <c r="AK708" s="213"/>
      <c r="AL708" s="213"/>
      <c r="AM708" s="213"/>
      <c r="AN708" s="213"/>
      <c r="AO708" s="213"/>
      <c r="AP708" s="213"/>
      <c r="AQ708" s="213"/>
    </row>
    <row r="709" spans="1:43" ht="15">
      <c r="A709" s="213"/>
      <c r="B709" s="165"/>
      <c r="C709" s="165"/>
      <c r="D709" s="158"/>
      <c r="E709" s="158"/>
      <c r="F709" s="158"/>
      <c r="G709" s="218"/>
      <c r="H709" s="218"/>
      <c r="I709" s="218"/>
      <c r="J709" s="218"/>
      <c r="K709" s="218"/>
      <c r="L709" s="218"/>
      <c r="M709" s="218"/>
      <c r="N709" s="218"/>
      <c r="O709" s="218"/>
      <c r="P709" s="218"/>
      <c r="Q709" s="218"/>
      <c r="R709" s="218"/>
      <c r="S709" s="218"/>
      <c r="T709" s="218"/>
      <c r="U709" s="218"/>
      <c r="V709" s="218"/>
      <c r="W709" s="218"/>
      <c r="X709" s="218"/>
      <c r="Y709" s="218"/>
      <c r="Z709" s="218"/>
      <c r="AA709" s="218"/>
      <c r="AB709" s="213"/>
      <c r="AC709" s="213"/>
      <c r="AD709" s="213"/>
      <c r="AE709" s="213"/>
      <c r="AF709" s="213"/>
      <c r="AG709" s="213"/>
      <c r="AH709" s="213"/>
      <c r="AI709" s="213"/>
      <c r="AJ709" s="213"/>
      <c r="AK709" s="213"/>
      <c r="AL709" s="213"/>
      <c r="AM709" s="213"/>
      <c r="AN709" s="213"/>
      <c r="AO709" s="213"/>
      <c r="AP709" s="213"/>
      <c r="AQ709" s="213"/>
    </row>
    <row r="710" spans="1:43" ht="15">
      <c r="A710" s="213"/>
      <c r="B710" s="165"/>
      <c r="C710" s="165"/>
      <c r="D710" s="158"/>
      <c r="E710" s="158"/>
      <c r="F710" s="158"/>
      <c r="G710" s="218"/>
      <c r="H710" s="218"/>
      <c r="I710" s="218"/>
      <c r="J710" s="218"/>
      <c r="K710" s="218"/>
      <c r="L710" s="218"/>
      <c r="M710" s="218"/>
      <c r="N710" s="218"/>
      <c r="O710" s="218"/>
      <c r="P710" s="218"/>
      <c r="Q710" s="218"/>
      <c r="R710" s="218"/>
      <c r="S710" s="218"/>
      <c r="T710" s="218"/>
      <c r="U710" s="218"/>
      <c r="V710" s="218"/>
      <c r="W710" s="218"/>
      <c r="X710" s="218"/>
      <c r="Y710" s="218"/>
      <c r="Z710" s="218"/>
      <c r="AA710" s="218"/>
      <c r="AB710" s="213"/>
      <c r="AC710" s="213"/>
      <c r="AD710" s="213"/>
      <c r="AE710" s="213"/>
      <c r="AF710" s="213"/>
      <c r="AG710" s="213"/>
      <c r="AH710" s="213"/>
      <c r="AI710" s="213"/>
      <c r="AJ710" s="213"/>
      <c r="AK710" s="213"/>
      <c r="AL710" s="213"/>
      <c r="AM710" s="213"/>
      <c r="AN710" s="213"/>
      <c r="AO710" s="213"/>
      <c r="AP710" s="213"/>
      <c r="AQ710" s="213"/>
    </row>
    <row r="711" spans="1:43" ht="15">
      <c r="A711" s="213"/>
      <c r="B711" s="165"/>
      <c r="C711" s="165"/>
      <c r="D711" s="158"/>
      <c r="E711" s="158"/>
      <c r="F711" s="158"/>
      <c r="G711" s="218"/>
      <c r="H711" s="218"/>
      <c r="I711" s="218"/>
      <c r="J711" s="218"/>
      <c r="K711" s="218"/>
      <c r="L711" s="218"/>
      <c r="M711" s="218"/>
      <c r="N711" s="218"/>
      <c r="O711" s="218"/>
      <c r="P711" s="218"/>
      <c r="Q711" s="218"/>
      <c r="R711" s="218"/>
      <c r="S711" s="218"/>
      <c r="T711" s="218"/>
      <c r="U711" s="218"/>
      <c r="V711" s="218"/>
      <c r="W711" s="218"/>
      <c r="X711" s="218"/>
      <c r="Y711" s="218"/>
      <c r="Z711" s="218"/>
      <c r="AA711" s="218"/>
      <c r="AB711" s="213"/>
      <c r="AC711" s="213"/>
      <c r="AD711" s="213"/>
      <c r="AE711" s="213"/>
      <c r="AF711" s="213"/>
      <c r="AG711" s="213"/>
      <c r="AH711" s="213"/>
      <c r="AI711" s="213"/>
      <c r="AJ711" s="213"/>
      <c r="AK711" s="213"/>
      <c r="AL711" s="213"/>
      <c r="AM711" s="213"/>
      <c r="AN711" s="213"/>
      <c r="AO711" s="213"/>
      <c r="AP711" s="213"/>
      <c r="AQ711" s="213"/>
    </row>
    <row r="712" spans="1:43" ht="15">
      <c r="A712" s="213"/>
      <c r="B712" s="165"/>
      <c r="C712" s="165"/>
      <c r="D712" s="158"/>
      <c r="E712" s="158"/>
      <c r="F712" s="158"/>
      <c r="G712" s="218"/>
      <c r="H712" s="218"/>
      <c r="I712" s="218"/>
      <c r="J712" s="218"/>
      <c r="K712" s="218"/>
      <c r="L712" s="218"/>
      <c r="M712" s="218"/>
      <c r="N712" s="218"/>
      <c r="O712" s="218"/>
      <c r="P712" s="218"/>
      <c r="Q712" s="218"/>
      <c r="R712" s="218"/>
      <c r="S712" s="218"/>
      <c r="T712" s="218"/>
      <c r="U712" s="218"/>
      <c r="V712" s="218"/>
      <c r="W712" s="218"/>
      <c r="X712" s="218"/>
      <c r="Y712" s="218"/>
      <c r="Z712" s="218"/>
      <c r="AA712" s="218"/>
      <c r="AB712" s="213"/>
      <c r="AC712" s="213"/>
      <c r="AD712" s="213"/>
      <c r="AE712" s="213"/>
      <c r="AF712" s="213"/>
      <c r="AG712" s="213"/>
      <c r="AH712" s="213"/>
      <c r="AI712" s="213"/>
      <c r="AJ712" s="213"/>
      <c r="AK712" s="213"/>
      <c r="AL712" s="213"/>
      <c r="AM712" s="213"/>
      <c r="AN712" s="213"/>
      <c r="AO712" s="213"/>
      <c r="AP712" s="213"/>
      <c r="AQ712" s="213"/>
    </row>
    <row r="713" spans="1:43" ht="15">
      <c r="A713" s="213"/>
      <c r="B713" s="165"/>
      <c r="C713" s="165"/>
      <c r="D713" s="158"/>
      <c r="E713" s="158"/>
      <c r="F713" s="158"/>
      <c r="G713" s="218"/>
      <c r="H713" s="218"/>
      <c r="I713" s="218"/>
      <c r="J713" s="218"/>
      <c r="K713" s="218"/>
      <c r="L713" s="218"/>
      <c r="M713" s="218"/>
      <c r="N713" s="218"/>
      <c r="O713" s="218"/>
      <c r="P713" s="218"/>
      <c r="Q713" s="218"/>
      <c r="R713" s="218"/>
      <c r="S713" s="218"/>
      <c r="T713" s="218"/>
      <c r="U713" s="218"/>
      <c r="V713" s="218"/>
      <c r="W713" s="218"/>
      <c r="X713" s="218"/>
      <c r="Y713" s="218"/>
      <c r="Z713" s="218"/>
      <c r="AA713" s="218"/>
      <c r="AB713" s="213"/>
      <c r="AC713" s="213"/>
      <c r="AD713" s="213"/>
      <c r="AE713" s="213"/>
      <c r="AF713" s="213"/>
      <c r="AG713" s="213"/>
      <c r="AH713" s="213"/>
      <c r="AI713" s="213"/>
      <c r="AJ713" s="213"/>
      <c r="AK713" s="213"/>
      <c r="AL713" s="213"/>
      <c r="AM713" s="213"/>
      <c r="AN713" s="213"/>
      <c r="AO713" s="213"/>
      <c r="AP713" s="213"/>
      <c r="AQ713" s="213"/>
    </row>
    <row r="714" spans="1:43" ht="15">
      <c r="A714" s="213"/>
      <c r="B714" s="165"/>
      <c r="C714" s="165"/>
      <c r="D714" s="158"/>
      <c r="E714" s="158"/>
      <c r="F714" s="158"/>
      <c r="G714" s="218"/>
      <c r="H714" s="218"/>
      <c r="I714" s="218"/>
      <c r="J714" s="218"/>
      <c r="K714" s="218"/>
      <c r="L714" s="218"/>
      <c r="M714" s="218"/>
      <c r="N714" s="218"/>
      <c r="O714" s="218"/>
      <c r="P714" s="218"/>
      <c r="Q714" s="218"/>
      <c r="R714" s="218"/>
      <c r="S714" s="218"/>
      <c r="T714" s="218"/>
      <c r="U714" s="218"/>
      <c r="V714" s="218"/>
      <c r="W714" s="218"/>
      <c r="X714" s="218"/>
      <c r="Y714" s="218"/>
      <c r="Z714" s="218"/>
      <c r="AA714" s="218"/>
      <c r="AB714" s="213"/>
      <c r="AC714" s="213"/>
      <c r="AD714" s="213"/>
      <c r="AE714" s="213"/>
      <c r="AF714" s="213"/>
      <c r="AG714" s="213"/>
      <c r="AH714" s="213"/>
      <c r="AI714" s="213"/>
      <c r="AJ714" s="213"/>
      <c r="AK714" s="213"/>
      <c r="AL714" s="213"/>
      <c r="AM714" s="213"/>
      <c r="AN714" s="213"/>
      <c r="AO714" s="213"/>
      <c r="AP714" s="213"/>
      <c r="AQ714" s="213"/>
    </row>
    <row r="715" spans="1:43" ht="15">
      <c r="A715" s="213"/>
      <c r="B715" s="165"/>
      <c r="C715" s="165"/>
      <c r="D715" s="158"/>
      <c r="E715" s="158"/>
      <c r="F715" s="158"/>
      <c r="G715" s="218"/>
      <c r="H715" s="218"/>
      <c r="I715" s="218"/>
      <c r="J715" s="218"/>
      <c r="K715" s="218"/>
      <c r="L715" s="218"/>
      <c r="M715" s="218"/>
      <c r="N715" s="218"/>
      <c r="O715" s="218"/>
      <c r="P715" s="218"/>
      <c r="Q715" s="218"/>
      <c r="R715" s="218"/>
      <c r="S715" s="218"/>
      <c r="T715" s="218"/>
      <c r="U715" s="218"/>
      <c r="V715" s="218"/>
      <c r="W715" s="218"/>
      <c r="X715" s="218"/>
      <c r="Y715" s="218"/>
      <c r="Z715" s="218"/>
      <c r="AA715" s="218"/>
      <c r="AB715" s="213"/>
      <c r="AC715" s="213"/>
      <c r="AD715" s="213"/>
      <c r="AE715" s="213"/>
      <c r="AF715" s="213"/>
      <c r="AG715" s="213"/>
      <c r="AH715" s="213"/>
      <c r="AI715" s="213"/>
      <c r="AJ715" s="213"/>
      <c r="AK715" s="213"/>
      <c r="AL715" s="213"/>
      <c r="AM715" s="213"/>
      <c r="AN715" s="213"/>
      <c r="AO715" s="213"/>
      <c r="AP715" s="213"/>
      <c r="AQ715" s="213"/>
    </row>
    <row r="716" spans="1:43" ht="15">
      <c r="A716" s="213"/>
      <c r="B716" s="165"/>
      <c r="C716" s="165"/>
      <c r="D716" s="158"/>
      <c r="E716" s="158"/>
      <c r="F716" s="158"/>
      <c r="G716" s="218"/>
      <c r="H716" s="218"/>
      <c r="I716" s="218"/>
      <c r="J716" s="218"/>
      <c r="K716" s="218"/>
      <c r="L716" s="218"/>
      <c r="M716" s="218"/>
      <c r="N716" s="218"/>
      <c r="O716" s="218"/>
      <c r="P716" s="218"/>
      <c r="Q716" s="218"/>
      <c r="R716" s="218"/>
      <c r="S716" s="218"/>
      <c r="T716" s="218"/>
      <c r="U716" s="218"/>
      <c r="V716" s="218"/>
      <c r="W716" s="218"/>
      <c r="X716" s="218"/>
      <c r="Y716" s="218"/>
      <c r="Z716" s="218"/>
      <c r="AA716" s="218"/>
      <c r="AB716" s="213"/>
      <c r="AC716" s="213"/>
      <c r="AD716" s="213"/>
      <c r="AE716" s="213"/>
      <c r="AF716" s="213"/>
      <c r="AG716" s="213"/>
      <c r="AH716" s="213"/>
      <c r="AI716" s="213"/>
      <c r="AJ716" s="213"/>
      <c r="AK716" s="213"/>
      <c r="AL716" s="213"/>
      <c r="AM716" s="213"/>
      <c r="AN716" s="213"/>
      <c r="AO716" s="213"/>
      <c r="AP716" s="213"/>
      <c r="AQ716" s="213"/>
    </row>
    <row r="717" spans="1:43" ht="15">
      <c r="A717" s="213"/>
      <c r="B717" s="165"/>
      <c r="C717" s="165"/>
      <c r="D717" s="158"/>
      <c r="E717" s="158"/>
      <c r="F717" s="158"/>
      <c r="G717" s="218"/>
      <c r="H717" s="218"/>
      <c r="I717" s="218"/>
      <c r="J717" s="218"/>
      <c r="K717" s="218"/>
      <c r="L717" s="218"/>
      <c r="M717" s="218"/>
      <c r="N717" s="218"/>
      <c r="O717" s="218"/>
      <c r="P717" s="218"/>
      <c r="Q717" s="218"/>
      <c r="R717" s="218"/>
      <c r="S717" s="218"/>
      <c r="T717" s="218"/>
      <c r="U717" s="218"/>
      <c r="V717" s="218"/>
      <c r="W717" s="218"/>
      <c r="X717" s="218"/>
      <c r="Y717" s="218"/>
      <c r="Z717" s="218"/>
      <c r="AA717" s="218"/>
      <c r="AB717" s="213"/>
      <c r="AC717" s="213"/>
      <c r="AD717" s="213"/>
      <c r="AE717" s="213"/>
      <c r="AF717" s="213"/>
      <c r="AG717" s="213"/>
      <c r="AH717" s="213"/>
      <c r="AI717" s="213"/>
      <c r="AJ717" s="213"/>
      <c r="AK717" s="213"/>
      <c r="AL717" s="213"/>
      <c r="AM717" s="213"/>
      <c r="AN717" s="213"/>
      <c r="AO717" s="213"/>
      <c r="AP717" s="213"/>
      <c r="AQ717" s="213"/>
    </row>
    <row r="718" spans="1:43" ht="15">
      <c r="A718" s="213"/>
      <c r="B718" s="165"/>
      <c r="C718" s="165"/>
      <c r="D718" s="158"/>
      <c r="E718" s="158"/>
      <c r="F718" s="158"/>
      <c r="G718" s="218"/>
      <c r="H718" s="218"/>
      <c r="I718" s="218"/>
      <c r="J718" s="218"/>
      <c r="K718" s="218"/>
      <c r="L718" s="218"/>
      <c r="M718" s="218"/>
      <c r="N718" s="218"/>
      <c r="O718" s="218"/>
      <c r="P718" s="218"/>
      <c r="Q718" s="218"/>
      <c r="R718" s="218"/>
      <c r="S718" s="218"/>
      <c r="T718" s="218"/>
      <c r="U718" s="218"/>
      <c r="V718" s="218"/>
      <c r="W718" s="218"/>
      <c r="X718" s="218"/>
      <c r="Y718" s="218"/>
      <c r="Z718" s="218"/>
      <c r="AA718" s="218"/>
      <c r="AB718" s="213"/>
      <c r="AC718" s="213"/>
      <c r="AD718" s="213"/>
      <c r="AE718" s="213"/>
      <c r="AF718" s="213"/>
      <c r="AG718" s="213"/>
      <c r="AH718" s="213"/>
      <c r="AI718" s="213"/>
      <c r="AJ718" s="213"/>
      <c r="AK718" s="213"/>
      <c r="AL718" s="213"/>
      <c r="AM718" s="213"/>
      <c r="AN718" s="213"/>
      <c r="AO718" s="213"/>
      <c r="AP718" s="213"/>
      <c r="AQ718" s="213"/>
    </row>
    <row r="719" spans="1:43" ht="15">
      <c r="A719" s="213"/>
      <c r="B719" s="165"/>
      <c r="C719" s="165"/>
      <c r="D719" s="158"/>
      <c r="E719" s="158"/>
      <c r="F719" s="158"/>
      <c r="G719" s="218"/>
      <c r="H719" s="218"/>
      <c r="I719" s="218"/>
      <c r="J719" s="218"/>
      <c r="K719" s="218"/>
      <c r="L719" s="218"/>
      <c r="M719" s="218"/>
      <c r="N719" s="218"/>
      <c r="O719" s="218"/>
      <c r="P719" s="218"/>
      <c r="Q719" s="218"/>
      <c r="R719" s="218"/>
      <c r="S719" s="218"/>
      <c r="T719" s="218"/>
      <c r="U719" s="218"/>
      <c r="V719" s="218"/>
      <c r="W719" s="218"/>
      <c r="X719" s="218"/>
      <c r="Y719" s="218"/>
      <c r="Z719" s="218"/>
      <c r="AA719" s="218"/>
      <c r="AB719" s="213"/>
      <c r="AC719" s="213"/>
      <c r="AD719" s="213"/>
      <c r="AE719" s="213"/>
      <c r="AF719" s="213"/>
      <c r="AG719" s="213"/>
      <c r="AH719" s="213"/>
      <c r="AI719" s="213"/>
      <c r="AJ719" s="213"/>
      <c r="AK719" s="213"/>
      <c r="AL719" s="213"/>
      <c r="AM719" s="213"/>
      <c r="AN719" s="213"/>
      <c r="AO719" s="213"/>
      <c r="AP719" s="213"/>
      <c r="AQ719" s="213"/>
    </row>
    <row r="720" spans="1:43" ht="15">
      <c r="A720" s="213"/>
      <c r="B720" s="165"/>
      <c r="C720" s="165"/>
      <c r="D720" s="158"/>
      <c r="E720" s="158"/>
      <c r="F720" s="158"/>
      <c r="G720" s="218"/>
      <c r="H720" s="218"/>
      <c r="I720" s="218"/>
      <c r="J720" s="218"/>
      <c r="K720" s="218"/>
      <c r="L720" s="218"/>
      <c r="M720" s="218"/>
      <c r="N720" s="218"/>
      <c r="O720" s="218"/>
      <c r="P720" s="218"/>
      <c r="Q720" s="218"/>
      <c r="R720" s="218"/>
      <c r="S720" s="218"/>
      <c r="T720" s="218"/>
      <c r="U720" s="218"/>
      <c r="V720" s="218"/>
      <c r="W720" s="218"/>
      <c r="X720" s="218"/>
      <c r="Y720" s="218"/>
      <c r="Z720" s="218"/>
      <c r="AA720" s="218"/>
      <c r="AB720" s="213"/>
      <c r="AC720" s="213"/>
      <c r="AD720" s="213"/>
      <c r="AE720" s="213"/>
      <c r="AF720" s="213"/>
      <c r="AG720" s="213"/>
      <c r="AH720" s="213"/>
      <c r="AI720" s="213"/>
      <c r="AJ720" s="213"/>
      <c r="AK720" s="213"/>
      <c r="AL720" s="213"/>
      <c r="AM720" s="213"/>
      <c r="AN720" s="213"/>
      <c r="AO720" s="213"/>
      <c r="AP720" s="213"/>
      <c r="AQ720" s="213"/>
    </row>
    <row r="721" spans="1:43" ht="15">
      <c r="A721" s="213"/>
      <c r="B721" s="165"/>
      <c r="C721" s="165"/>
      <c r="D721" s="158"/>
      <c r="E721" s="158"/>
      <c r="F721" s="158"/>
      <c r="G721" s="218"/>
      <c r="H721" s="218"/>
      <c r="I721" s="218"/>
      <c r="J721" s="218"/>
      <c r="K721" s="218"/>
      <c r="L721" s="218"/>
      <c r="M721" s="218"/>
      <c r="N721" s="218"/>
      <c r="O721" s="218"/>
      <c r="P721" s="218"/>
      <c r="Q721" s="218"/>
      <c r="R721" s="218"/>
      <c r="S721" s="218"/>
      <c r="T721" s="218"/>
      <c r="U721" s="218"/>
      <c r="V721" s="218"/>
      <c r="W721" s="218"/>
      <c r="X721" s="218"/>
      <c r="Y721" s="218"/>
      <c r="Z721" s="218"/>
      <c r="AA721" s="218"/>
      <c r="AB721" s="213"/>
      <c r="AC721" s="213"/>
      <c r="AD721" s="213"/>
      <c r="AE721" s="213"/>
      <c r="AF721" s="213"/>
      <c r="AG721" s="213"/>
      <c r="AH721" s="213"/>
      <c r="AI721" s="213"/>
      <c r="AJ721" s="213"/>
      <c r="AK721" s="213"/>
      <c r="AL721" s="213"/>
      <c r="AM721" s="213"/>
      <c r="AN721" s="213"/>
      <c r="AO721" s="213"/>
      <c r="AP721" s="213"/>
      <c r="AQ721" s="213"/>
    </row>
    <row r="722" spans="1:43" ht="15">
      <c r="A722" s="213"/>
      <c r="B722" s="165"/>
      <c r="C722" s="165"/>
      <c r="D722" s="158"/>
      <c r="E722" s="158"/>
      <c r="F722" s="158"/>
      <c r="G722" s="218"/>
      <c r="H722" s="218"/>
      <c r="I722" s="218"/>
      <c r="J722" s="218"/>
      <c r="K722" s="218"/>
      <c r="L722" s="218"/>
      <c r="M722" s="218"/>
      <c r="N722" s="218"/>
      <c r="O722" s="218"/>
      <c r="P722" s="218"/>
      <c r="Q722" s="218"/>
      <c r="R722" s="218"/>
      <c r="S722" s="218"/>
      <c r="T722" s="218"/>
      <c r="U722" s="218"/>
      <c r="V722" s="218"/>
      <c r="W722" s="218"/>
      <c r="X722" s="218"/>
      <c r="Y722" s="218"/>
      <c r="Z722" s="218"/>
      <c r="AA722" s="218"/>
      <c r="AB722" s="213"/>
      <c r="AC722" s="213"/>
      <c r="AD722" s="213"/>
      <c r="AE722" s="213"/>
      <c r="AF722" s="213"/>
      <c r="AG722" s="213"/>
      <c r="AH722" s="213"/>
      <c r="AI722" s="213"/>
      <c r="AJ722" s="213"/>
      <c r="AK722" s="213"/>
      <c r="AL722" s="213"/>
      <c r="AM722" s="213"/>
      <c r="AN722" s="213"/>
      <c r="AO722" s="213"/>
      <c r="AP722" s="213"/>
      <c r="AQ722" s="213"/>
    </row>
    <row r="723" spans="1:43" ht="15">
      <c r="A723" s="213"/>
      <c r="B723" s="165"/>
      <c r="C723" s="165"/>
      <c r="D723" s="158"/>
      <c r="E723" s="158"/>
      <c r="F723" s="15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3"/>
      <c r="AC723" s="213"/>
      <c r="AD723" s="213"/>
      <c r="AE723" s="213"/>
      <c r="AF723" s="213"/>
      <c r="AG723" s="213"/>
      <c r="AH723" s="213"/>
      <c r="AI723" s="213"/>
      <c r="AJ723" s="213"/>
      <c r="AK723" s="213"/>
      <c r="AL723" s="213"/>
      <c r="AM723" s="213"/>
      <c r="AN723" s="213"/>
      <c r="AO723" s="213"/>
      <c r="AP723" s="213"/>
      <c r="AQ723" s="213"/>
    </row>
    <row r="724" spans="1:43" ht="15">
      <c r="A724" s="213"/>
      <c r="B724" s="165"/>
      <c r="C724" s="165"/>
      <c r="D724" s="158"/>
      <c r="E724" s="158"/>
      <c r="F724" s="15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3"/>
      <c r="AC724" s="213"/>
      <c r="AD724" s="213"/>
      <c r="AE724" s="213"/>
      <c r="AF724" s="213"/>
      <c r="AG724" s="213"/>
      <c r="AH724" s="213"/>
      <c r="AI724" s="213"/>
      <c r="AJ724" s="213"/>
      <c r="AK724" s="213"/>
      <c r="AL724" s="213"/>
      <c r="AM724" s="213"/>
      <c r="AN724" s="213"/>
      <c r="AO724" s="213"/>
      <c r="AP724" s="213"/>
      <c r="AQ724" s="213"/>
    </row>
    <row r="725" spans="1:43" ht="15">
      <c r="A725" s="213"/>
      <c r="B725" s="165"/>
      <c r="C725" s="165"/>
      <c r="D725" s="158"/>
      <c r="E725" s="158"/>
      <c r="F725" s="15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3"/>
      <c r="AC725" s="213"/>
      <c r="AD725" s="213"/>
      <c r="AE725" s="213"/>
      <c r="AF725" s="213"/>
      <c r="AG725" s="213"/>
      <c r="AH725" s="213"/>
      <c r="AI725" s="213"/>
      <c r="AJ725" s="213"/>
      <c r="AK725" s="213"/>
      <c r="AL725" s="213"/>
      <c r="AM725" s="213"/>
      <c r="AN725" s="213"/>
      <c r="AO725" s="213"/>
      <c r="AP725" s="213"/>
      <c r="AQ725" s="213"/>
    </row>
    <row r="726" spans="1:43" ht="15">
      <c r="A726" s="213"/>
      <c r="B726" s="165"/>
      <c r="C726" s="165"/>
      <c r="D726" s="158"/>
      <c r="E726" s="158"/>
      <c r="F726" s="158"/>
      <c r="G726" s="218"/>
      <c r="H726" s="218"/>
      <c r="I726" s="218"/>
      <c r="J726" s="218"/>
      <c r="K726" s="218"/>
      <c r="L726" s="218"/>
      <c r="M726" s="218"/>
      <c r="N726" s="218"/>
      <c r="O726" s="218"/>
      <c r="P726" s="218"/>
      <c r="Q726" s="218"/>
      <c r="R726" s="218"/>
      <c r="S726" s="218"/>
      <c r="T726" s="218"/>
      <c r="U726" s="218"/>
      <c r="V726" s="218"/>
      <c r="W726" s="218"/>
      <c r="X726" s="218"/>
      <c r="Y726" s="218"/>
      <c r="Z726" s="218"/>
      <c r="AA726" s="218"/>
      <c r="AB726" s="213"/>
      <c r="AC726" s="213"/>
      <c r="AD726" s="213"/>
      <c r="AE726" s="213"/>
      <c r="AF726" s="213"/>
      <c r="AG726" s="213"/>
      <c r="AH726" s="213"/>
      <c r="AI726" s="213"/>
      <c r="AJ726" s="213"/>
      <c r="AK726" s="213"/>
      <c r="AL726" s="213"/>
      <c r="AM726" s="213"/>
      <c r="AN726" s="213"/>
      <c r="AO726" s="213"/>
      <c r="AP726" s="213"/>
      <c r="AQ726" s="213"/>
    </row>
    <row r="727" spans="1:43" ht="15">
      <c r="A727" s="213"/>
      <c r="B727" s="165"/>
      <c r="C727" s="165"/>
      <c r="D727" s="158"/>
      <c r="E727" s="158"/>
      <c r="F727" s="15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3"/>
      <c r="AC727" s="213"/>
      <c r="AD727" s="213"/>
      <c r="AE727" s="213"/>
      <c r="AF727" s="213"/>
      <c r="AG727" s="213"/>
      <c r="AH727" s="213"/>
      <c r="AI727" s="213"/>
      <c r="AJ727" s="213"/>
      <c r="AK727" s="213"/>
      <c r="AL727" s="213"/>
      <c r="AM727" s="213"/>
      <c r="AN727" s="213"/>
      <c r="AO727" s="213"/>
      <c r="AP727" s="213"/>
      <c r="AQ727" s="213"/>
    </row>
    <row r="728" spans="1:43" ht="15">
      <c r="A728" s="213"/>
      <c r="B728" s="165"/>
      <c r="C728" s="165"/>
      <c r="D728" s="158"/>
      <c r="E728" s="158"/>
      <c r="F728" s="15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3"/>
      <c r="AC728" s="213"/>
      <c r="AD728" s="213"/>
      <c r="AE728" s="213"/>
      <c r="AF728" s="213"/>
      <c r="AG728" s="213"/>
      <c r="AH728" s="213"/>
      <c r="AI728" s="213"/>
      <c r="AJ728" s="213"/>
      <c r="AK728" s="213"/>
      <c r="AL728" s="213"/>
      <c r="AM728" s="213"/>
      <c r="AN728" s="213"/>
      <c r="AO728" s="213"/>
      <c r="AP728" s="213"/>
      <c r="AQ728" s="213"/>
    </row>
    <row r="729" spans="1:43" ht="15">
      <c r="A729" s="213"/>
      <c r="B729" s="165"/>
      <c r="C729" s="165"/>
      <c r="D729" s="158"/>
      <c r="E729" s="158"/>
      <c r="F729" s="15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3"/>
      <c r="AC729" s="213"/>
      <c r="AD729" s="213"/>
      <c r="AE729" s="213"/>
      <c r="AF729" s="213"/>
      <c r="AG729" s="213"/>
      <c r="AH729" s="213"/>
      <c r="AI729" s="213"/>
      <c r="AJ729" s="213"/>
      <c r="AK729" s="213"/>
      <c r="AL729" s="213"/>
      <c r="AM729" s="213"/>
      <c r="AN729" s="213"/>
      <c r="AO729" s="213"/>
      <c r="AP729" s="213"/>
      <c r="AQ729" s="213"/>
    </row>
    <row r="730" spans="1:43" ht="15">
      <c r="A730" s="213"/>
      <c r="B730" s="165"/>
      <c r="C730" s="165"/>
      <c r="D730" s="158"/>
      <c r="E730" s="158"/>
      <c r="F730" s="158"/>
      <c r="G730" s="218"/>
      <c r="H730" s="218"/>
      <c r="I730" s="218"/>
      <c r="J730" s="218"/>
      <c r="K730" s="218"/>
      <c r="L730" s="218"/>
      <c r="M730" s="218"/>
      <c r="N730" s="218"/>
      <c r="O730" s="218"/>
      <c r="P730" s="218"/>
      <c r="Q730" s="218"/>
      <c r="R730" s="218"/>
      <c r="S730" s="218"/>
      <c r="T730" s="218"/>
      <c r="U730" s="218"/>
      <c r="V730" s="218"/>
      <c r="W730" s="218"/>
      <c r="X730" s="218"/>
      <c r="Y730" s="218"/>
      <c r="Z730" s="218"/>
      <c r="AA730" s="218"/>
      <c r="AB730" s="213"/>
      <c r="AC730" s="213"/>
      <c r="AD730" s="213"/>
      <c r="AE730" s="213"/>
      <c r="AF730" s="213"/>
      <c r="AG730" s="213"/>
      <c r="AH730" s="213"/>
      <c r="AI730" s="213"/>
      <c r="AJ730" s="213"/>
      <c r="AK730" s="213"/>
      <c r="AL730" s="213"/>
      <c r="AM730" s="213"/>
      <c r="AN730" s="213"/>
      <c r="AO730" s="213"/>
      <c r="AP730" s="213"/>
      <c r="AQ730" s="213"/>
    </row>
    <row r="731" spans="1:43" ht="15">
      <c r="A731" s="213"/>
      <c r="B731" s="165"/>
      <c r="C731" s="165"/>
      <c r="D731" s="158"/>
      <c r="E731" s="158"/>
      <c r="F731" s="158"/>
      <c r="G731" s="218"/>
      <c r="H731" s="218"/>
      <c r="I731" s="218"/>
      <c r="J731" s="218"/>
      <c r="K731" s="218"/>
      <c r="L731" s="218"/>
      <c r="M731" s="218"/>
      <c r="N731" s="218"/>
      <c r="O731" s="218"/>
      <c r="P731" s="218"/>
      <c r="Q731" s="218"/>
      <c r="R731" s="218"/>
      <c r="S731" s="218"/>
      <c r="T731" s="218"/>
      <c r="U731" s="218"/>
      <c r="V731" s="218"/>
      <c r="W731" s="218"/>
      <c r="X731" s="218"/>
      <c r="Y731" s="218"/>
      <c r="Z731" s="218"/>
      <c r="AA731" s="218"/>
      <c r="AB731" s="213"/>
      <c r="AC731" s="213"/>
      <c r="AD731" s="213"/>
      <c r="AE731" s="213"/>
      <c r="AF731" s="213"/>
      <c r="AG731" s="213"/>
      <c r="AH731" s="213"/>
      <c r="AI731" s="213"/>
      <c r="AJ731" s="213"/>
      <c r="AK731" s="213"/>
      <c r="AL731" s="213"/>
      <c r="AM731" s="213"/>
      <c r="AN731" s="213"/>
      <c r="AO731" s="213"/>
      <c r="AP731" s="213"/>
      <c r="AQ731" s="213"/>
    </row>
    <row r="732" spans="1:43" ht="15">
      <c r="A732" s="213"/>
      <c r="B732" s="165"/>
      <c r="C732" s="165"/>
      <c r="D732" s="158"/>
      <c r="E732" s="158"/>
      <c r="F732" s="158"/>
      <c r="G732" s="218"/>
      <c r="H732" s="218"/>
      <c r="I732" s="218"/>
      <c r="J732" s="218"/>
      <c r="K732" s="218"/>
      <c r="L732" s="218"/>
      <c r="M732" s="218"/>
      <c r="N732" s="218"/>
      <c r="O732" s="218"/>
      <c r="P732" s="218"/>
      <c r="Q732" s="218"/>
      <c r="R732" s="218"/>
      <c r="S732" s="218"/>
      <c r="T732" s="218"/>
      <c r="U732" s="218"/>
      <c r="V732" s="218"/>
      <c r="W732" s="218"/>
      <c r="X732" s="218"/>
      <c r="Y732" s="218"/>
      <c r="Z732" s="218"/>
      <c r="AA732" s="218"/>
      <c r="AB732" s="213"/>
      <c r="AC732" s="213"/>
      <c r="AD732" s="213"/>
      <c r="AE732" s="213"/>
      <c r="AF732" s="213"/>
      <c r="AG732" s="213"/>
      <c r="AH732" s="213"/>
      <c r="AI732" s="213"/>
      <c r="AJ732" s="213"/>
      <c r="AK732" s="213"/>
      <c r="AL732" s="213"/>
      <c r="AM732" s="213"/>
      <c r="AN732" s="213"/>
      <c r="AO732" s="213"/>
      <c r="AP732" s="213"/>
      <c r="AQ732" s="213"/>
    </row>
    <row r="733" spans="1:43" ht="15">
      <c r="A733" s="213"/>
      <c r="B733" s="165"/>
      <c r="C733" s="165"/>
      <c r="D733" s="158"/>
      <c r="E733" s="158"/>
      <c r="F733" s="158"/>
      <c r="G733" s="218"/>
      <c r="H733" s="218"/>
      <c r="I733" s="218"/>
      <c r="J733" s="218"/>
      <c r="K733" s="218"/>
      <c r="L733" s="218"/>
      <c r="M733" s="218"/>
      <c r="N733" s="218"/>
      <c r="O733" s="218"/>
      <c r="P733" s="218"/>
      <c r="Q733" s="218"/>
      <c r="R733" s="218"/>
      <c r="S733" s="218"/>
      <c r="T733" s="218"/>
      <c r="U733" s="218"/>
      <c r="V733" s="218"/>
      <c r="W733" s="218"/>
      <c r="X733" s="218"/>
      <c r="Y733" s="218"/>
      <c r="Z733" s="218"/>
      <c r="AA733" s="218"/>
      <c r="AB733" s="213"/>
      <c r="AC733" s="213"/>
      <c r="AD733" s="213"/>
      <c r="AE733" s="213"/>
      <c r="AF733" s="213"/>
      <c r="AG733" s="213"/>
      <c r="AH733" s="213"/>
      <c r="AI733" s="213"/>
      <c r="AJ733" s="213"/>
      <c r="AK733" s="213"/>
      <c r="AL733" s="213"/>
      <c r="AM733" s="213"/>
      <c r="AN733" s="213"/>
      <c r="AO733" s="213"/>
      <c r="AP733" s="213"/>
      <c r="AQ733" s="213"/>
    </row>
    <row r="734" spans="1:43" ht="15">
      <c r="A734" s="213"/>
      <c r="B734" s="165"/>
      <c r="C734" s="165"/>
      <c r="D734" s="158"/>
      <c r="E734" s="158"/>
      <c r="F734" s="158"/>
      <c r="G734" s="218"/>
      <c r="H734" s="218"/>
      <c r="I734" s="218"/>
      <c r="J734" s="218"/>
      <c r="K734" s="218"/>
      <c r="L734" s="218"/>
      <c r="M734" s="218"/>
      <c r="N734" s="218"/>
      <c r="O734" s="218"/>
      <c r="P734" s="218"/>
      <c r="Q734" s="218"/>
      <c r="R734" s="218"/>
      <c r="S734" s="218"/>
      <c r="T734" s="218"/>
      <c r="U734" s="218"/>
      <c r="V734" s="218"/>
      <c r="W734" s="218"/>
      <c r="X734" s="218"/>
      <c r="Y734" s="218"/>
      <c r="Z734" s="218"/>
      <c r="AA734" s="218"/>
      <c r="AB734" s="213"/>
      <c r="AC734" s="213"/>
      <c r="AD734" s="213"/>
      <c r="AE734" s="213"/>
      <c r="AF734" s="213"/>
      <c r="AG734" s="213"/>
      <c r="AH734" s="213"/>
      <c r="AI734" s="213"/>
      <c r="AJ734" s="213"/>
      <c r="AK734" s="213"/>
      <c r="AL734" s="213"/>
      <c r="AM734" s="213"/>
      <c r="AN734" s="213"/>
      <c r="AO734" s="213"/>
      <c r="AP734" s="213"/>
      <c r="AQ734" s="213"/>
    </row>
    <row r="735" spans="1:43" ht="15">
      <c r="A735" s="213"/>
      <c r="B735" s="165"/>
      <c r="C735" s="165"/>
      <c r="D735" s="158"/>
      <c r="E735" s="158"/>
      <c r="F735" s="158"/>
      <c r="G735" s="218"/>
      <c r="H735" s="218"/>
      <c r="I735" s="218"/>
      <c r="J735" s="218"/>
      <c r="K735" s="218"/>
      <c r="L735" s="218"/>
      <c r="M735" s="218"/>
      <c r="N735" s="218"/>
      <c r="O735" s="218"/>
      <c r="P735" s="218"/>
      <c r="Q735" s="218"/>
      <c r="R735" s="218"/>
      <c r="S735" s="218"/>
      <c r="T735" s="218"/>
      <c r="U735" s="218"/>
      <c r="V735" s="218"/>
      <c r="W735" s="218"/>
      <c r="X735" s="218"/>
      <c r="Y735" s="218"/>
      <c r="Z735" s="218"/>
      <c r="AA735" s="218"/>
      <c r="AB735" s="213"/>
      <c r="AC735" s="213"/>
      <c r="AD735" s="213"/>
      <c r="AE735" s="213"/>
      <c r="AF735" s="213"/>
      <c r="AG735" s="213"/>
      <c r="AH735" s="213"/>
      <c r="AI735" s="213"/>
      <c r="AJ735" s="213"/>
      <c r="AK735" s="213"/>
      <c r="AL735" s="213"/>
      <c r="AM735" s="213"/>
      <c r="AN735" s="213"/>
      <c r="AO735" s="213"/>
      <c r="AP735" s="213"/>
      <c r="AQ735" s="213"/>
    </row>
    <row r="736" spans="1:43" ht="15">
      <c r="A736" s="213"/>
      <c r="B736" s="165"/>
      <c r="C736" s="165"/>
      <c r="D736" s="158"/>
      <c r="E736" s="158"/>
      <c r="F736" s="158"/>
      <c r="G736" s="218"/>
      <c r="H736" s="218"/>
      <c r="I736" s="218"/>
      <c r="J736" s="218"/>
      <c r="K736" s="218"/>
      <c r="L736" s="218"/>
      <c r="M736" s="218"/>
      <c r="N736" s="218"/>
      <c r="O736" s="218"/>
      <c r="P736" s="218"/>
      <c r="Q736" s="218"/>
      <c r="R736" s="218"/>
      <c r="S736" s="218"/>
      <c r="T736" s="218"/>
      <c r="U736" s="218"/>
      <c r="V736" s="218"/>
      <c r="W736" s="218"/>
      <c r="X736" s="218"/>
      <c r="Y736" s="218"/>
      <c r="Z736" s="218"/>
      <c r="AA736" s="218"/>
      <c r="AB736" s="213"/>
      <c r="AC736" s="213"/>
      <c r="AD736" s="213"/>
      <c r="AE736" s="213"/>
      <c r="AF736" s="213"/>
      <c r="AG736" s="213"/>
      <c r="AH736" s="213"/>
      <c r="AI736" s="213"/>
      <c r="AJ736" s="213"/>
      <c r="AK736" s="213"/>
      <c r="AL736" s="213"/>
      <c r="AM736" s="213"/>
      <c r="AN736" s="213"/>
      <c r="AO736" s="213"/>
      <c r="AP736" s="213"/>
      <c r="AQ736" s="213"/>
    </row>
    <row r="737" spans="1:43" ht="15">
      <c r="A737" s="213"/>
      <c r="B737" s="165"/>
      <c r="C737" s="165"/>
      <c r="D737" s="158"/>
      <c r="E737" s="158"/>
      <c r="F737" s="158"/>
      <c r="G737" s="218"/>
      <c r="H737" s="218"/>
      <c r="I737" s="218"/>
      <c r="J737" s="218"/>
      <c r="K737" s="218"/>
      <c r="L737" s="218"/>
      <c r="M737" s="218"/>
      <c r="N737" s="218"/>
      <c r="O737" s="218"/>
      <c r="P737" s="218"/>
      <c r="Q737" s="218"/>
      <c r="R737" s="218"/>
      <c r="S737" s="218"/>
      <c r="T737" s="218"/>
      <c r="U737" s="218"/>
      <c r="V737" s="218"/>
      <c r="W737" s="218"/>
      <c r="X737" s="218"/>
      <c r="Y737" s="218"/>
      <c r="Z737" s="218"/>
      <c r="AA737" s="218"/>
      <c r="AB737" s="213"/>
      <c r="AC737" s="213"/>
      <c r="AD737" s="213"/>
      <c r="AE737" s="213"/>
      <c r="AF737" s="213"/>
      <c r="AG737" s="213"/>
      <c r="AH737" s="213"/>
      <c r="AI737" s="213"/>
      <c r="AJ737" s="213"/>
      <c r="AK737" s="213"/>
      <c r="AL737" s="213"/>
      <c r="AM737" s="213"/>
      <c r="AN737" s="213"/>
      <c r="AO737" s="213"/>
      <c r="AP737" s="213"/>
      <c r="AQ737" s="213"/>
    </row>
    <row r="738" spans="1:43" ht="15">
      <c r="A738" s="213"/>
      <c r="B738" s="165"/>
      <c r="C738" s="165"/>
      <c r="D738" s="158"/>
      <c r="E738" s="158"/>
      <c r="F738" s="158"/>
      <c r="G738" s="218"/>
      <c r="H738" s="218"/>
      <c r="I738" s="218"/>
      <c r="J738" s="218"/>
      <c r="K738" s="218"/>
      <c r="L738" s="218"/>
      <c r="M738" s="218"/>
      <c r="N738" s="218"/>
      <c r="O738" s="218"/>
      <c r="P738" s="218"/>
      <c r="Q738" s="218"/>
      <c r="R738" s="218"/>
      <c r="S738" s="218"/>
      <c r="T738" s="218"/>
      <c r="U738" s="218"/>
      <c r="V738" s="218"/>
      <c r="W738" s="218"/>
      <c r="X738" s="218"/>
      <c r="Y738" s="218"/>
      <c r="Z738" s="218"/>
      <c r="AA738" s="218"/>
      <c r="AB738" s="213"/>
      <c r="AC738" s="213"/>
      <c r="AD738" s="213"/>
      <c r="AE738" s="213"/>
      <c r="AF738" s="213"/>
      <c r="AG738" s="213"/>
      <c r="AH738" s="213"/>
      <c r="AI738" s="213"/>
      <c r="AJ738" s="213"/>
      <c r="AK738" s="213"/>
      <c r="AL738" s="213"/>
      <c r="AM738" s="213"/>
      <c r="AN738" s="213"/>
      <c r="AO738" s="213"/>
      <c r="AP738" s="213"/>
      <c r="AQ738" s="213"/>
    </row>
    <row r="739" spans="1:43" ht="15">
      <c r="A739" s="213"/>
      <c r="B739" s="165"/>
      <c r="C739" s="165"/>
      <c r="D739" s="158"/>
      <c r="E739" s="158"/>
      <c r="F739" s="158"/>
      <c r="G739" s="218"/>
      <c r="H739" s="218"/>
      <c r="I739" s="218"/>
      <c r="J739" s="218"/>
      <c r="K739" s="218"/>
      <c r="L739" s="218"/>
      <c r="M739" s="218"/>
      <c r="N739" s="218"/>
      <c r="O739" s="218"/>
      <c r="P739" s="218"/>
      <c r="Q739" s="218"/>
      <c r="R739" s="218"/>
      <c r="S739" s="218"/>
      <c r="T739" s="218"/>
      <c r="U739" s="218"/>
      <c r="V739" s="218"/>
      <c r="W739" s="218"/>
      <c r="X739" s="218"/>
      <c r="Y739" s="218"/>
      <c r="Z739" s="218"/>
      <c r="AA739" s="218"/>
      <c r="AB739" s="213"/>
      <c r="AC739" s="213"/>
      <c r="AD739" s="213"/>
      <c r="AE739" s="213"/>
      <c r="AF739" s="213"/>
      <c r="AG739" s="213"/>
      <c r="AH739" s="213"/>
      <c r="AI739" s="213"/>
      <c r="AJ739" s="213"/>
      <c r="AK739" s="213"/>
      <c r="AL739" s="213"/>
      <c r="AM739" s="213"/>
      <c r="AN739" s="213"/>
      <c r="AO739" s="213"/>
      <c r="AP739" s="213"/>
      <c r="AQ739" s="213"/>
    </row>
    <row r="740" spans="1:43" ht="15">
      <c r="A740" s="213"/>
      <c r="B740" s="165"/>
      <c r="C740" s="165"/>
      <c r="D740" s="158"/>
      <c r="E740" s="158"/>
      <c r="F740" s="158"/>
      <c r="G740" s="218"/>
      <c r="H740" s="218"/>
      <c r="I740" s="218"/>
      <c r="J740" s="218"/>
      <c r="K740" s="218"/>
      <c r="L740" s="218"/>
      <c r="M740" s="218"/>
      <c r="N740" s="218"/>
      <c r="O740" s="218"/>
      <c r="P740" s="218"/>
      <c r="Q740" s="218"/>
      <c r="R740" s="218"/>
      <c r="S740" s="218"/>
      <c r="T740" s="218"/>
      <c r="U740" s="218"/>
      <c r="V740" s="218"/>
      <c r="W740" s="218"/>
      <c r="X740" s="218"/>
      <c r="Y740" s="218"/>
      <c r="Z740" s="218"/>
      <c r="AA740" s="218"/>
      <c r="AB740" s="213"/>
      <c r="AC740" s="213"/>
      <c r="AD740" s="213"/>
      <c r="AE740" s="213"/>
      <c r="AF740" s="213"/>
      <c r="AG740" s="213"/>
      <c r="AH740" s="213"/>
      <c r="AI740" s="213"/>
      <c r="AJ740" s="213"/>
      <c r="AK740" s="213"/>
      <c r="AL740" s="213"/>
      <c r="AM740" s="213"/>
      <c r="AN740" s="213"/>
      <c r="AO740" s="213"/>
      <c r="AP740" s="213"/>
      <c r="AQ740" s="213"/>
    </row>
    <row r="741" spans="1:43" ht="15">
      <c r="A741" s="213"/>
      <c r="B741" s="165"/>
      <c r="C741" s="165"/>
      <c r="D741" s="158"/>
      <c r="E741" s="158"/>
      <c r="F741" s="158"/>
      <c r="G741" s="218"/>
      <c r="H741" s="218"/>
      <c r="I741" s="218"/>
      <c r="J741" s="218"/>
      <c r="K741" s="218"/>
      <c r="L741" s="218"/>
      <c r="M741" s="218"/>
      <c r="N741" s="218"/>
      <c r="O741" s="218"/>
      <c r="P741" s="218"/>
      <c r="Q741" s="218"/>
      <c r="R741" s="218"/>
      <c r="S741" s="218"/>
      <c r="T741" s="218"/>
      <c r="U741" s="218"/>
      <c r="V741" s="218"/>
      <c r="W741" s="218"/>
      <c r="X741" s="218"/>
      <c r="Y741" s="218"/>
      <c r="Z741" s="218"/>
      <c r="AA741" s="218"/>
      <c r="AB741" s="213"/>
      <c r="AC741" s="213"/>
      <c r="AD741" s="213"/>
      <c r="AE741" s="213"/>
      <c r="AF741" s="213"/>
      <c r="AG741" s="213"/>
      <c r="AH741" s="213"/>
      <c r="AI741" s="213"/>
      <c r="AJ741" s="213"/>
      <c r="AK741" s="213"/>
      <c r="AL741" s="213"/>
      <c r="AM741" s="213"/>
      <c r="AN741" s="213"/>
      <c r="AO741" s="213"/>
      <c r="AP741" s="213"/>
      <c r="AQ741" s="213"/>
    </row>
    <row r="742" spans="1:43" ht="15">
      <c r="A742" s="213"/>
      <c r="B742" s="165"/>
      <c r="C742" s="165"/>
      <c r="D742" s="158"/>
      <c r="E742" s="158"/>
      <c r="F742" s="158"/>
      <c r="G742" s="218"/>
      <c r="H742" s="218"/>
      <c r="I742" s="218"/>
      <c r="J742" s="218"/>
      <c r="K742" s="218"/>
      <c r="L742" s="218"/>
      <c r="M742" s="218"/>
      <c r="N742" s="218"/>
      <c r="O742" s="218"/>
      <c r="P742" s="218"/>
      <c r="Q742" s="218"/>
      <c r="R742" s="218"/>
      <c r="S742" s="218"/>
      <c r="T742" s="218"/>
      <c r="U742" s="218"/>
      <c r="V742" s="218"/>
      <c r="W742" s="218"/>
      <c r="X742" s="218"/>
      <c r="Y742" s="218"/>
      <c r="Z742" s="218"/>
      <c r="AA742" s="218"/>
      <c r="AB742" s="213"/>
      <c r="AC742" s="213"/>
      <c r="AD742" s="213"/>
      <c r="AE742" s="213"/>
      <c r="AF742" s="213"/>
      <c r="AG742" s="213"/>
      <c r="AH742" s="213"/>
      <c r="AI742" s="213"/>
      <c r="AJ742" s="213"/>
      <c r="AK742" s="213"/>
      <c r="AL742" s="213"/>
      <c r="AM742" s="213"/>
      <c r="AN742" s="213"/>
      <c r="AO742" s="213"/>
      <c r="AP742" s="213"/>
      <c r="AQ742" s="213"/>
    </row>
    <row r="743" spans="1:43" ht="15">
      <c r="A743" s="213"/>
      <c r="B743" s="165"/>
      <c r="C743" s="165"/>
      <c r="D743" s="158"/>
      <c r="E743" s="158"/>
      <c r="F743" s="158"/>
      <c r="G743" s="218"/>
      <c r="H743" s="218"/>
      <c r="I743" s="218"/>
      <c r="J743" s="218"/>
      <c r="K743" s="218"/>
      <c r="L743" s="218"/>
      <c r="M743" s="218"/>
      <c r="N743" s="218"/>
      <c r="O743" s="218"/>
      <c r="P743" s="218"/>
      <c r="Q743" s="218"/>
      <c r="R743" s="218"/>
      <c r="S743" s="218"/>
      <c r="T743" s="218"/>
      <c r="U743" s="218"/>
      <c r="V743" s="218"/>
      <c r="W743" s="218"/>
      <c r="X743" s="218"/>
      <c r="Y743" s="218"/>
      <c r="Z743" s="218"/>
      <c r="AA743" s="218"/>
      <c r="AB743" s="213"/>
      <c r="AC743" s="213"/>
      <c r="AD743" s="213"/>
      <c r="AE743" s="213"/>
      <c r="AF743" s="213"/>
      <c r="AG743" s="213"/>
      <c r="AH743" s="213"/>
      <c r="AI743" s="213"/>
      <c r="AJ743" s="213"/>
      <c r="AK743" s="213"/>
      <c r="AL743" s="213"/>
      <c r="AM743" s="213"/>
      <c r="AN743" s="213"/>
      <c r="AO743" s="213"/>
      <c r="AP743" s="213"/>
      <c r="AQ743" s="213"/>
    </row>
    <row r="744" spans="1:43" ht="15">
      <c r="A744" s="213"/>
      <c r="B744" s="165"/>
      <c r="C744" s="165"/>
      <c r="D744" s="158"/>
      <c r="E744" s="158"/>
      <c r="F744" s="158"/>
      <c r="G744" s="218"/>
      <c r="H744" s="218"/>
      <c r="I744" s="218"/>
      <c r="J744" s="218"/>
      <c r="K744" s="218"/>
      <c r="L744" s="218"/>
      <c r="M744" s="218"/>
      <c r="N744" s="218"/>
      <c r="O744" s="218"/>
      <c r="P744" s="218"/>
      <c r="Q744" s="218"/>
      <c r="R744" s="218"/>
      <c r="S744" s="218"/>
      <c r="T744" s="218"/>
      <c r="U744" s="218"/>
      <c r="V744" s="218"/>
      <c r="W744" s="218"/>
      <c r="X744" s="218"/>
      <c r="Y744" s="218"/>
      <c r="Z744" s="218"/>
      <c r="AA744" s="218"/>
      <c r="AB744" s="213"/>
      <c r="AC744" s="213"/>
      <c r="AD744" s="213"/>
      <c r="AE744" s="213"/>
      <c r="AF744" s="213"/>
      <c r="AG744" s="213"/>
      <c r="AH744" s="213"/>
      <c r="AI744" s="213"/>
      <c r="AJ744" s="213"/>
      <c r="AK744" s="213"/>
      <c r="AL744" s="213"/>
      <c r="AM744" s="213"/>
      <c r="AN744" s="213"/>
      <c r="AO744" s="213"/>
      <c r="AP744" s="213"/>
      <c r="AQ744" s="213"/>
    </row>
    <row r="745" spans="1:43" ht="15">
      <c r="A745" s="213"/>
      <c r="B745" s="165"/>
      <c r="C745" s="165"/>
      <c r="D745" s="158"/>
      <c r="E745" s="158"/>
      <c r="F745" s="158"/>
      <c r="G745" s="218"/>
      <c r="H745" s="218"/>
      <c r="I745" s="218"/>
      <c r="J745" s="218"/>
      <c r="K745" s="218"/>
      <c r="L745" s="218"/>
      <c r="M745" s="218"/>
      <c r="N745" s="218"/>
      <c r="O745" s="218"/>
      <c r="P745" s="218"/>
      <c r="Q745" s="218"/>
      <c r="R745" s="218"/>
      <c r="S745" s="218"/>
      <c r="T745" s="218"/>
      <c r="U745" s="218"/>
      <c r="V745" s="218"/>
      <c r="W745" s="218"/>
      <c r="X745" s="218"/>
      <c r="Y745" s="218"/>
      <c r="Z745" s="218"/>
      <c r="AA745" s="218"/>
      <c r="AB745" s="213"/>
      <c r="AC745" s="213"/>
      <c r="AD745" s="213"/>
      <c r="AE745" s="213"/>
      <c r="AF745" s="213"/>
      <c r="AG745" s="213"/>
      <c r="AH745" s="213"/>
      <c r="AI745" s="213"/>
      <c r="AJ745" s="213"/>
      <c r="AK745" s="213"/>
      <c r="AL745" s="213"/>
      <c r="AM745" s="213"/>
      <c r="AN745" s="213"/>
      <c r="AO745" s="213"/>
      <c r="AP745" s="213"/>
      <c r="AQ745" s="213"/>
    </row>
    <row r="746" spans="1:43" ht="15">
      <c r="A746" s="213"/>
      <c r="B746" s="165"/>
      <c r="C746" s="165"/>
      <c r="D746" s="158"/>
      <c r="E746" s="158"/>
      <c r="F746" s="158"/>
      <c r="G746" s="218"/>
      <c r="H746" s="218"/>
      <c r="I746" s="218"/>
      <c r="J746" s="218"/>
      <c r="K746" s="218"/>
      <c r="L746" s="218"/>
      <c r="M746" s="218"/>
      <c r="N746" s="218"/>
      <c r="O746" s="218"/>
      <c r="P746" s="218"/>
      <c r="Q746" s="218"/>
      <c r="R746" s="218"/>
      <c r="S746" s="218"/>
      <c r="T746" s="218"/>
      <c r="U746" s="218"/>
      <c r="V746" s="218"/>
      <c r="W746" s="218"/>
      <c r="X746" s="218"/>
      <c r="Y746" s="218"/>
      <c r="Z746" s="218"/>
      <c r="AA746" s="218"/>
      <c r="AB746" s="213"/>
      <c r="AC746" s="213"/>
      <c r="AD746" s="213"/>
      <c r="AE746" s="213"/>
      <c r="AF746" s="213"/>
      <c r="AG746" s="213"/>
      <c r="AH746" s="213"/>
      <c r="AI746" s="213"/>
      <c r="AJ746" s="213"/>
      <c r="AK746" s="213"/>
      <c r="AL746" s="213"/>
      <c r="AM746" s="213"/>
      <c r="AN746" s="213"/>
      <c r="AO746" s="213"/>
      <c r="AP746" s="213"/>
      <c r="AQ746" s="213"/>
    </row>
    <row r="747" spans="1:43" ht="15">
      <c r="A747" s="213"/>
      <c r="B747" s="165"/>
      <c r="C747" s="165"/>
      <c r="D747" s="158"/>
      <c r="E747" s="158"/>
      <c r="F747" s="158"/>
      <c r="G747" s="218"/>
      <c r="H747" s="218"/>
      <c r="I747" s="218"/>
      <c r="J747" s="218"/>
      <c r="K747" s="218"/>
      <c r="L747" s="218"/>
      <c r="M747" s="218"/>
      <c r="N747" s="218"/>
      <c r="O747" s="218"/>
      <c r="P747" s="218"/>
      <c r="Q747" s="218"/>
      <c r="R747" s="218"/>
      <c r="S747" s="218"/>
      <c r="T747" s="218"/>
      <c r="U747" s="218"/>
      <c r="V747" s="218"/>
      <c r="W747" s="218"/>
      <c r="X747" s="218"/>
      <c r="Y747" s="218"/>
      <c r="Z747" s="218"/>
      <c r="AA747" s="218"/>
      <c r="AB747" s="213"/>
      <c r="AC747" s="213"/>
      <c r="AD747" s="213"/>
      <c r="AE747" s="213"/>
      <c r="AF747" s="213"/>
      <c r="AG747" s="213"/>
      <c r="AH747" s="213"/>
      <c r="AI747" s="213"/>
      <c r="AJ747" s="213"/>
      <c r="AK747" s="213"/>
      <c r="AL747" s="213"/>
      <c r="AM747" s="213"/>
      <c r="AN747" s="213"/>
      <c r="AO747" s="213"/>
      <c r="AP747" s="213"/>
      <c r="AQ747" s="213"/>
    </row>
    <row r="748" spans="1:43" ht="15">
      <c r="A748" s="213"/>
      <c r="B748" s="165"/>
      <c r="C748" s="165"/>
      <c r="D748" s="158"/>
      <c r="E748" s="158"/>
      <c r="F748" s="158"/>
      <c r="G748" s="218"/>
      <c r="H748" s="218"/>
      <c r="I748" s="218"/>
      <c r="J748" s="218"/>
      <c r="K748" s="218"/>
      <c r="L748" s="218"/>
      <c r="M748" s="218"/>
      <c r="N748" s="218"/>
      <c r="O748" s="218"/>
      <c r="P748" s="218"/>
      <c r="Q748" s="218"/>
      <c r="R748" s="218"/>
      <c r="S748" s="218"/>
      <c r="T748" s="218"/>
      <c r="U748" s="218"/>
      <c r="V748" s="218"/>
      <c r="W748" s="218"/>
      <c r="X748" s="218"/>
      <c r="Y748" s="218"/>
      <c r="Z748" s="218"/>
      <c r="AA748" s="218"/>
      <c r="AB748" s="213"/>
      <c r="AC748" s="213"/>
      <c r="AD748" s="213"/>
      <c r="AE748" s="213"/>
      <c r="AF748" s="213"/>
      <c r="AG748" s="213"/>
      <c r="AH748" s="213"/>
      <c r="AI748" s="213"/>
      <c r="AJ748" s="213"/>
      <c r="AK748" s="213"/>
      <c r="AL748" s="213"/>
      <c r="AM748" s="213"/>
      <c r="AN748" s="213"/>
      <c r="AO748" s="213"/>
      <c r="AP748" s="213"/>
      <c r="AQ748" s="213"/>
    </row>
    <row r="749" spans="1:43" ht="15">
      <c r="A749" s="213"/>
      <c r="B749" s="165"/>
      <c r="C749" s="165"/>
      <c r="D749" s="158"/>
      <c r="E749" s="158"/>
      <c r="F749" s="158"/>
      <c r="G749" s="218"/>
      <c r="H749" s="218"/>
      <c r="I749" s="218"/>
      <c r="J749" s="218"/>
      <c r="K749" s="218"/>
      <c r="L749" s="218"/>
      <c r="M749" s="218"/>
      <c r="N749" s="218"/>
      <c r="O749" s="218"/>
      <c r="P749" s="218"/>
      <c r="Q749" s="218"/>
      <c r="R749" s="218"/>
      <c r="S749" s="218"/>
      <c r="T749" s="218"/>
      <c r="U749" s="218"/>
      <c r="V749" s="218"/>
      <c r="W749" s="218"/>
      <c r="X749" s="218"/>
      <c r="Y749" s="218"/>
      <c r="Z749" s="218"/>
      <c r="AA749" s="218"/>
      <c r="AB749" s="213"/>
      <c r="AC749" s="213"/>
      <c r="AD749" s="213"/>
      <c r="AE749" s="213"/>
      <c r="AF749" s="213"/>
      <c r="AG749" s="213"/>
      <c r="AH749" s="213"/>
      <c r="AI749" s="213"/>
      <c r="AJ749" s="213"/>
      <c r="AK749" s="213"/>
      <c r="AL749" s="213"/>
      <c r="AM749" s="213"/>
      <c r="AN749" s="213"/>
      <c r="AO749" s="213"/>
      <c r="AP749" s="213"/>
      <c r="AQ749" s="213"/>
    </row>
    <row r="750" spans="1:43" ht="15">
      <c r="A750" s="213"/>
      <c r="B750" s="165"/>
      <c r="C750" s="165"/>
      <c r="D750" s="158"/>
      <c r="E750" s="158"/>
      <c r="F750" s="158"/>
      <c r="G750" s="218"/>
      <c r="H750" s="218"/>
      <c r="I750" s="218"/>
      <c r="J750" s="218"/>
      <c r="K750" s="218"/>
      <c r="L750" s="218"/>
      <c r="M750" s="218"/>
      <c r="N750" s="218"/>
      <c r="O750" s="218"/>
      <c r="P750" s="218"/>
      <c r="Q750" s="218"/>
      <c r="R750" s="218"/>
      <c r="S750" s="218"/>
      <c r="T750" s="218"/>
      <c r="U750" s="218"/>
      <c r="V750" s="218"/>
      <c r="W750" s="218"/>
      <c r="X750" s="218"/>
      <c r="Y750" s="218"/>
      <c r="Z750" s="218"/>
      <c r="AA750" s="218"/>
      <c r="AB750" s="213"/>
      <c r="AC750" s="213"/>
      <c r="AD750" s="213"/>
      <c r="AE750" s="213"/>
      <c r="AF750" s="213"/>
      <c r="AG750" s="213"/>
      <c r="AH750" s="213"/>
      <c r="AI750" s="213"/>
      <c r="AJ750" s="213"/>
      <c r="AK750" s="213"/>
      <c r="AL750" s="213"/>
      <c r="AM750" s="213"/>
      <c r="AN750" s="213"/>
      <c r="AO750" s="213"/>
      <c r="AP750" s="213"/>
      <c r="AQ750" s="213"/>
    </row>
    <row r="751" spans="1:43" ht="15">
      <c r="A751" s="213"/>
      <c r="B751" s="165"/>
      <c r="C751" s="165"/>
      <c r="D751" s="158"/>
      <c r="E751" s="158"/>
      <c r="F751" s="158"/>
      <c r="G751" s="218"/>
      <c r="H751" s="218"/>
      <c r="I751" s="218"/>
      <c r="J751" s="218"/>
      <c r="K751" s="218"/>
      <c r="L751" s="218"/>
      <c r="M751" s="218"/>
      <c r="N751" s="218"/>
      <c r="O751" s="218"/>
      <c r="P751" s="218"/>
      <c r="Q751" s="218"/>
      <c r="R751" s="218"/>
      <c r="S751" s="218"/>
      <c r="T751" s="218"/>
      <c r="U751" s="218"/>
      <c r="V751" s="218"/>
      <c r="W751" s="218"/>
      <c r="X751" s="218"/>
      <c r="Y751" s="218"/>
      <c r="Z751" s="218"/>
      <c r="AA751" s="218"/>
      <c r="AB751" s="213"/>
      <c r="AC751" s="213"/>
      <c r="AD751" s="213"/>
      <c r="AE751" s="213"/>
      <c r="AF751" s="213"/>
      <c r="AG751" s="213"/>
      <c r="AH751" s="213"/>
      <c r="AI751" s="213"/>
      <c r="AJ751" s="213"/>
      <c r="AK751" s="213"/>
      <c r="AL751" s="213"/>
      <c r="AM751" s="213"/>
      <c r="AN751" s="213"/>
      <c r="AO751" s="213"/>
      <c r="AP751" s="213"/>
      <c r="AQ751" s="213"/>
    </row>
    <row r="752" spans="1:43" ht="15">
      <c r="A752" s="213"/>
      <c r="B752" s="165"/>
      <c r="C752" s="165"/>
      <c r="D752" s="158"/>
      <c r="E752" s="158"/>
      <c r="F752" s="158"/>
      <c r="G752" s="218"/>
      <c r="H752" s="218"/>
      <c r="I752" s="218"/>
      <c r="J752" s="218"/>
      <c r="K752" s="218"/>
      <c r="L752" s="218"/>
      <c r="M752" s="218"/>
      <c r="N752" s="218"/>
      <c r="O752" s="218"/>
      <c r="P752" s="218"/>
      <c r="Q752" s="218"/>
      <c r="R752" s="218"/>
      <c r="S752" s="218"/>
      <c r="T752" s="218"/>
      <c r="U752" s="218"/>
      <c r="V752" s="218"/>
      <c r="W752" s="218"/>
      <c r="X752" s="218"/>
      <c r="Y752" s="218"/>
      <c r="Z752" s="218"/>
      <c r="AA752" s="218"/>
      <c r="AB752" s="213"/>
      <c r="AC752" s="213"/>
      <c r="AD752" s="213"/>
      <c r="AE752" s="213"/>
      <c r="AF752" s="213"/>
      <c r="AG752" s="213"/>
      <c r="AH752" s="213"/>
      <c r="AI752" s="213"/>
      <c r="AJ752" s="213"/>
      <c r="AK752" s="213"/>
      <c r="AL752" s="213"/>
      <c r="AM752" s="213"/>
      <c r="AN752" s="213"/>
      <c r="AO752" s="213"/>
      <c r="AP752" s="213"/>
      <c r="AQ752" s="213"/>
    </row>
    <row r="753" spans="1:43" ht="15">
      <c r="A753" s="213"/>
      <c r="B753" s="165"/>
      <c r="C753" s="165"/>
      <c r="D753" s="158"/>
      <c r="E753" s="158"/>
      <c r="F753" s="158"/>
      <c r="G753" s="218"/>
      <c r="H753" s="218"/>
      <c r="I753" s="218"/>
      <c r="J753" s="218"/>
      <c r="K753" s="218"/>
      <c r="L753" s="218"/>
      <c r="M753" s="218"/>
      <c r="N753" s="218"/>
      <c r="O753" s="218"/>
      <c r="P753" s="218"/>
      <c r="Q753" s="218"/>
      <c r="R753" s="218"/>
      <c r="S753" s="218"/>
      <c r="T753" s="218"/>
      <c r="U753" s="218"/>
      <c r="V753" s="218"/>
      <c r="W753" s="218"/>
      <c r="X753" s="218"/>
      <c r="Y753" s="218"/>
      <c r="Z753" s="218"/>
      <c r="AA753" s="218"/>
      <c r="AB753" s="213"/>
      <c r="AC753" s="213"/>
      <c r="AD753" s="213"/>
      <c r="AE753" s="213"/>
      <c r="AF753" s="213"/>
      <c r="AG753" s="213"/>
      <c r="AH753" s="213"/>
      <c r="AI753" s="213"/>
      <c r="AJ753" s="213"/>
      <c r="AK753" s="213"/>
      <c r="AL753" s="213"/>
      <c r="AM753" s="213"/>
      <c r="AN753" s="213"/>
      <c r="AO753" s="213"/>
      <c r="AP753" s="213"/>
      <c r="AQ753" s="213"/>
    </row>
    <row r="754" spans="1:43" ht="15">
      <c r="A754" s="213"/>
      <c r="B754" s="165"/>
      <c r="C754" s="165"/>
      <c r="D754" s="158"/>
      <c r="E754" s="158"/>
      <c r="F754" s="158"/>
      <c r="G754" s="218"/>
      <c r="H754" s="218"/>
      <c r="I754" s="218"/>
      <c r="J754" s="218"/>
      <c r="K754" s="218"/>
      <c r="L754" s="218"/>
      <c r="M754" s="218"/>
      <c r="N754" s="218"/>
      <c r="O754" s="218"/>
      <c r="P754" s="218"/>
      <c r="Q754" s="218"/>
      <c r="R754" s="218"/>
      <c r="S754" s="218"/>
      <c r="T754" s="218"/>
      <c r="U754" s="218"/>
      <c r="V754" s="218"/>
      <c r="W754" s="218"/>
      <c r="X754" s="218"/>
      <c r="Y754" s="218"/>
      <c r="Z754" s="218"/>
      <c r="AA754" s="218"/>
      <c r="AB754" s="213"/>
      <c r="AC754" s="213"/>
      <c r="AD754" s="213"/>
      <c r="AE754" s="213"/>
      <c r="AF754" s="213"/>
      <c r="AG754" s="213"/>
      <c r="AH754" s="213"/>
      <c r="AI754" s="213"/>
      <c r="AJ754" s="213"/>
      <c r="AK754" s="213"/>
      <c r="AL754" s="213"/>
      <c r="AM754" s="213"/>
      <c r="AN754" s="213"/>
      <c r="AO754" s="213"/>
      <c r="AP754" s="213"/>
      <c r="AQ754" s="213"/>
    </row>
    <row r="755" spans="1:43" ht="15">
      <c r="A755" s="213"/>
      <c r="B755" s="165"/>
      <c r="C755" s="165"/>
      <c r="D755" s="158"/>
      <c r="E755" s="158"/>
      <c r="F755" s="158"/>
      <c r="G755" s="218"/>
      <c r="H755" s="218"/>
      <c r="I755" s="218"/>
      <c r="J755" s="218"/>
      <c r="K755" s="218"/>
      <c r="L755" s="218"/>
      <c r="M755" s="218"/>
      <c r="N755" s="218"/>
      <c r="O755" s="218"/>
      <c r="P755" s="218"/>
      <c r="Q755" s="218"/>
      <c r="R755" s="218"/>
      <c r="S755" s="218"/>
      <c r="T755" s="218"/>
      <c r="U755" s="218"/>
      <c r="V755" s="218"/>
      <c r="W755" s="218"/>
      <c r="X755" s="218"/>
      <c r="Y755" s="218"/>
      <c r="Z755" s="218"/>
      <c r="AA755" s="218"/>
      <c r="AB755" s="213"/>
      <c r="AC755" s="213"/>
      <c r="AD755" s="213"/>
      <c r="AE755" s="213"/>
      <c r="AF755" s="213"/>
      <c r="AG755" s="213"/>
      <c r="AH755" s="213"/>
      <c r="AI755" s="213"/>
      <c r="AJ755" s="213"/>
      <c r="AK755" s="213"/>
      <c r="AL755" s="213"/>
      <c r="AM755" s="213"/>
      <c r="AN755" s="213"/>
      <c r="AO755" s="213"/>
      <c r="AP755" s="213"/>
      <c r="AQ755" s="213"/>
    </row>
    <row r="756" spans="1:43" ht="15">
      <c r="A756" s="213"/>
      <c r="B756" s="165"/>
      <c r="C756" s="165"/>
      <c r="D756" s="158"/>
      <c r="E756" s="158"/>
      <c r="F756" s="158"/>
      <c r="G756" s="218"/>
      <c r="H756" s="218"/>
      <c r="I756" s="218"/>
      <c r="J756" s="218"/>
      <c r="K756" s="218"/>
      <c r="L756" s="218"/>
      <c r="M756" s="218"/>
      <c r="N756" s="218"/>
      <c r="O756" s="218"/>
      <c r="P756" s="218"/>
      <c r="Q756" s="218"/>
      <c r="R756" s="218"/>
      <c r="S756" s="218"/>
      <c r="T756" s="218"/>
      <c r="U756" s="218"/>
      <c r="V756" s="218"/>
      <c r="W756" s="218"/>
      <c r="X756" s="218"/>
      <c r="Y756" s="218"/>
      <c r="Z756" s="218"/>
      <c r="AA756" s="218"/>
      <c r="AB756" s="213"/>
      <c r="AC756" s="213"/>
      <c r="AD756" s="213"/>
      <c r="AE756" s="213"/>
      <c r="AF756" s="213"/>
      <c r="AG756" s="213"/>
      <c r="AH756" s="213"/>
      <c r="AI756" s="213"/>
      <c r="AJ756" s="213"/>
      <c r="AK756" s="213"/>
      <c r="AL756" s="213"/>
      <c r="AM756" s="213"/>
      <c r="AN756" s="213"/>
      <c r="AO756" s="213"/>
      <c r="AP756" s="213"/>
      <c r="AQ756" s="213"/>
    </row>
    <row r="757" spans="1:43" ht="15">
      <c r="A757" s="213"/>
      <c r="B757" s="165"/>
      <c r="C757" s="165"/>
      <c r="D757" s="158"/>
      <c r="E757" s="158"/>
      <c r="F757" s="158"/>
      <c r="G757" s="218"/>
      <c r="H757" s="218"/>
      <c r="I757" s="218"/>
      <c r="J757" s="218"/>
      <c r="K757" s="218"/>
      <c r="L757" s="218"/>
      <c r="M757" s="218"/>
      <c r="N757" s="218"/>
      <c r="O757" s="218"/>
      <c r="P757" s="218"/>
      <c r="Q757" s="218"/>
      <c r="R757" s="218"/>
      <c r="S757" s="218"/>
      <c r="T757" s="218"/>
      <c r="U757" s="218"/>
      <c r="V757" s="218"/>
      <c r="W757" s="218"/>
      <c r="X757" s="218"/>
      <c r="Y757" s="218"/>
      <c r="Z757" s="218"/>
      <c r="AA757" s="218"/>
      <c r="AB757" s="213"/>
      <c r="AC757" s="213"/>
      <c r="AD757" s="213"/>
      <c r="AE757" s="213"/>
      <c r="AF757" s="213"/>
      <c r="AG757" s="213"/>
      <c r="AH757" s="213"/>
      <c r="AI757" s="213"/>
      <c r="AJ757" s="213"/>
      <c r="AK757" s="213"/>
      <c r="AL757" s="213"/>
      <c r="AM757" s="213"/>
      <c r="AN757" s="213"/>
      <c r="AO757" s="213"/>
      <c r="AP757" s="213"/>
      <c r="AQ757" s="213"/>
    </row>
    <row r="758" spans="1:43" ht="15">
      <c r="A758" s="213"/>
      <c r="B758" s="165"/>
      <c r="C758" s="165"/>
      <c r="D758" s="158"/>
      <c r="E758" s="158"/>
      <c r="F758" s="158"/>
      <c r="G758" s="218"/>
      <c r="H758" s="218"/>
      <c r="I758" s="218"/>
      <c r="J758" s="218"/>
      <c r="K758" s="218"/>
      <c r="L758" s="218"/>
      <c r="M758" s="218"/>
      <c r="N758" s="218"/>
      <c r="O758" s="218"/>
      <c r="P758" s="218"/>
      <c r="Q758" s="218"/>
      <c r="R758" s="218"/>
      <c r="S758" s="218"/>
      <c r="T758" s="218"/>
      <c r="U758" s="218"/>
      <c r="V758" s="218"/>
      <c r="W758" s="218"/>
      <c r="X758" s="218"/>
      <c r="Y758" s="218"/>
      <c r="Z758" s="218"/>
      <c r="AA758" s="218"/>
      <c r="AB758" s="213"/>
      <c r="AC758" s="213"/>
      <c r="AD758" s="213"/>
      <c r="AE758" s="213"/>
      <c r="AF758" s="213"/>
      <c r="AG758" s="213"/>
      <c r="AH758" s="213"/>
      <c r="AI758" s="213"/>
      <c r="AJ758" s="213"/>
      <c r="AK758" s="213"/>
      <c r="AL758" s="213"/>
      <c r="AM758" s="213"/>
      <c r="AN758" s="213"/>
      <c r="AO758" s="213"/>
      <c r="AP758" s="213"/>
      <c r="AQ758" s="213"/>
    </row>
    <row r="759" spans="1:43" ht="15">
      <c r="A759" s="213"/>
      <c r="B759" s="165"/>
      <c r="C759" s="165"/>
      <c r="D759" s="158"/>
      <c r="E759" s="158"/>
      <c r="F759" s="158"/>
      <c r="G759" s="218"/>
      <c r="H759" s="218"/>
      <c r="I759" s="218"/>
      <c r="J759" s="218"/>
      <c r="K759" s="218"/>
      <c r="L759" s="218"/>
      <c r="M759" s="218"/>
      <c r="N759" s="218"/>
      <c r="O759" s="218"/>
      <c r="P759" s="218"/>
      <c r="Q759" s="218"/>
      <c r="R759" s="218"/>
      <c r="S759" s="218"/>
      <c r="T759" s="218"/>
      <c r="U759" s="218"/>
      <c r="V759" s="218"/>
      <c r="W759" s="218"/>
      <c r="X759" s="218"/>
      <c r="Y759" s="218"/>
      <c r="Z759" s="218"/>
      <c r="AA759" s="218"/>
      <c r="AB759" s="213"/>
      <c r="AC759" s="213"/>
      <c r="AD759" s="213"/>
      <c r="AE759" s="213"/>
      <c r="AF759" s="213"/>
      <c r="AG759" s="213"/>
      <c r="AH759" s="213"/>
      <c r="AI759" s="213"/>
      <c r="AJ759" s="213"/>
      <c r="AK759" s="213"/>
      <c r="AL759" s="213"/>
      <c r="AM759" s="213"/>
      <c r="AN759" s="213"/>
      <c r="AO759" s="213"/>
      <c r="AP759" s="213"/>
      <c r="AQ759" s="213"/>
    </row>
    <row r="760" spans="1:43" ht="15">
      <c r="A760" s="213"/>
      <c r="B760" s="165"/>
      <c r="C760" s="165"/>
      <c r="D760" s="158"/>
      <c r="E760" s="158"/>
      <c r="F760" s="158"/>
      <c r="G760" s="218"/>
      <c r="H760" s="218"/>
      <c r="I760" s="218"/>
      <c r="J760" s="218"/>
      <c r="K760" s="218"/>
      <c r="L760" s="218"/>
      <c r="M760" s="218"/>
      <c r="N760" s="218"/>
      <c r="O760" s="218"/>
      <c r="P760" s="218"/>
      <c r="Q760" s="218"/>
      <c r="R760" s="218"/>
      <c r="S760" s="218"/>
      <c r="T760" s="218"/>
      <c r="U760" s="218"/>
      <c r="V760" s="218"/>
      <c r="W760" s="218"/>
      <c r="X760" s="218"/>
      <c r="Y760" s="218"/>
      <c r="Z760" s="218"/>
      <c r="AA760" s="218"/>
      <c r="AB760" s="213"/>
      <c r="AC760" s="213"/>
      <c r="AD760" s="213"/>
      <c r="AE760" s="213"/>
      <c r="AF760" s="213"/>
      <c r="AG760" s="213"/>
      <c r="AH760" s="213"/>
      <c r="AI760" s="213"/>
      <c r="AJ760" s="213"/>
      <c r="AK760" s="213"/>
      <c r="AL760" s="213"/>
      <c r="AM760" s="213"/>
      <c r="AN760" s="213"/>
      <c r="AO760" s="213"/>
      <c r="AP760" s="213"/>
      <c r="AQ760" s="213"/>
    </row>
    <row r="761" spans="1:43" ht="15">
      <c r="A761" s="213"/>
      <c r="B761" s="165"/>
      <c r="C761" s="165"/>
      <c r="D761" s="158"/>
      <c r="E761" s="158"/>
      <c r="F761" s="15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3"/>
      <c r="AC761" s="213"/>
      <c r="AD761" s="213"/>
      <c r="AE761" s="213"/>
      <c r="AF761" s="213"/>
      <c r="AG761" s="213"/>
      <c r="AH761" s="213"/>
      <c r="AI761" s="213"/>
      <c r="AJ761" s="213"/>
      <c r="AK761" s="213"/>
      <c r="AL761" s="213"/>
      <c r="AM761" s="213"/>
      <c r="AN761" s="213"/>
      <c r="AO761" s="213"/>
      <c r="AP761" s="213"/>
      <c r="AQ761" s="213"/>
    </row>
    <row r="762" spans="1:43" ht="15">
      <c r="A762" s="213"/>
      <c r="B762" s="165"/>
      <c r="C762" s="165"/>
      <c r="D762" s="158"/>
      <c r="E762" s="158"/>
      <c r="F762" s="158"/>
      <c r="G762" s="218"/>
      <c r="H762" s="218"/>
      <c r="I762" s="218"/>
      <c r="J762" s="218"/>
      <c r="K762" s="218"/>
      <c r="L762" s="218"/>
      <c r="M762" s="218"/>
      <c r="N762" s="218"/>
      <c r="O762" s="218"/>
      <c r="P762" s="218"/>
      <c r="Q762" s="218"/>
      <c r="R762" s="218"/>
      <c r="S762" s="218"/>
      <c r="T762" s="218"/>
      <c r="U762" s="218"/>
      <c r="V762" s="218"/>
      <c r="W762" s="218"/>
      <c r="X762" s="218"/>
      <c r="Y762" s="218"/>
      <c r="Z762" s="218"/>
      <c r="AA762" s="218"/>
      <c r="AB762" s="213"/>
      <c r="AC762" s="213"/>
      <c r="AD762" s="213"/>
      <c r="AE762" s="213"/>
      <c r="AF762" s="213"/>
      <c r="AG762" s="213"/>
      <c r="AH762" s="213"/>
      <c r="AI762" s="213"/>
      <c r="AJ762" s="213"/>
      <c r="AK762" s="213"/>
      <c r="AL762" s="213"/>
      <c r="AM762" s="213"/>
      <c r="AN762" s="213"/>
      <c r="AO762" s="213"/>
      <c r="AP762" s="213"/>
      <c r="AQ762" s="213"/>
    </row>
    <row r="763" spans="1:43" ht="15">
      <c r="A763" s="213"/>
      <c r="B763" s="165"/>
      <c r="C763" s="165"/>
      <c r="D763" s="158"/>
      <c r="E763" s="158"/>
      <c r="F763" s="158"/>
      <c r="G763" s="218"/>
      <c r="H763" s="218"/>
      <c r="I763" s="218"/>
      <c r="J763" s="218"/>
      <c r="K763" s="218"/>
      <c r="L763" s="218"/>
      <c r="M763" s="218"/>
      <c r="N763" s="218"/>
      <c r="O763" s="218"/>
      <c r="P763" s="218"/>
      <c r="Q763" s="218"/>
      <c r="R763" s="218"/>
      <c r="S763" s="218"/>
      <c r="T763" s="218"/>
      <c r="U763" s="218"/>
      <c r="V763" s="218"/>
      <c r="W763" s="218"/>
      <c r="X763" s="218"/>
      <c r="Y763" s="218"/>
      <c r="Z763" s="218"/>
      <c r="AA763" s="218"/>
      <c r="AB763" s="213"/>
      <c r="AC763" s="213"/>
      <c r="AD763" s="213"/>
      <c r="AE763" s="213"/>
      <c r="AF763" s="213"/>
      <c r="AG763" s="213"/>
      <c r="AH763" s="213"/>
      <c r="AI763" s="213"/>
      <c r="AJ763" s="213"/>
      <c r="AK763" s="213"/>
      <c r="AL763" s="213"/>
      <c r="AM763" s="213"/>
      <c r="AN763" s="213"/>
      <c r="AO763" s="213"/>
      <c r="AP763" s="213"/>
      <c r="AQ763" s="213"/>
    </row>
    <row r="764" spans="1:43" ht="15">
      <c r="A764" s="213"/>
      <c r="B764" s="165"/>
      <c r="C764" s="165"/>
      <c r="D764" s="158"/>
      <c r="E764" s="158"/>
      <c r="F764" s="158"/>
      <c r="G764" s="218"/>
      <c r="H764" s="218"/>
      <c r="I764" s="218"/>
      <c r="J764" s="218"/>
      <c r="K764" s="218"/>
      <c r="L764" s="218"/>
      <c r="M764" s="218"/>
      <c r="N764" s="218"/>
      <c r="O764" s="218"/>
      <c r="P764" s="218"/>
      <c r="Q764" s="218"/>
      <c r="R764" s="218"/>
      <c r="S764" s="218"/>
      <c r="T764" s="218"/>
      <c r="U764" s="218"/>
      <c r="V764" s="218"/>
      <c r="W764" s="218"/>
      <c r="X764" s="218"/>
      <c r="Y764" s="218"/>
      <c r="Z764" s="218"/>
      <c r="AA764" s="218"/>
      <c r="AB764" s="213"/>
      <c r="AC764" s="213"/>
      <c r="AD764" s="213"/>
      <c r="AE764" s="213"/>
      <c r="AF764" s="213"/>
      <c r="AG764" s="213"/>
      <c r="AH764" s="213"/>
      <c r="AI764" s="213"/>
      <c r="AJ764" s="213"/>
      <c r="AK764" s="213"/>
      <c r="AL764" s="213"/>
      <c r="AM764" s="213"/>
      <c r="AN764" s="213"/>
      <c r="AO764" s="213"/>
      <c r="AP764" s="213"/>
      <c r="AQ764" s="213"/>
    </row>
    <row r="765" spans="1:43" ht="15">
      <c r="A765" s="213"/>
      <c r="B765" s="165"/>
      <c r="C765" s="165"/>
      <c r="D765" s="158"/>
      <c r="E765" s="158"/>
      <c r="F765" s="158"/>
      <c r="G765" s="218"/>
      <c r="H765" s="218"/>
      <c r="I765" s="218"/>
      <c r="J765" s="218"/>
      <c r="K765" s="218"/>
      <c r="L765" s="218"/>
      <c r="M765" s="218"/>
      <c r="N765" s="218"/>
      <c r="O765" s="218"/>
      <c r="P765" s="218"/>
      <c r="Q765" s="218"/>
      <c r="R765" s="218"/>
      <c r="S765" s="218"/>
      <c r="T765" s="218"/>
      <c r="U765" s="218"/>
      <c r="V765" s="218"/>
      <c r="W765" s="218"/>
      <c r="X765" s="218"/>
      <c r="Y765" s="218"/>
      <c r="Z765" s="218"/>
      <c r="AA765" s="218"/>
      <c r="AB765" s="213"/>
      <c r="AC765" s="213"/>
      <c r="AD765" s="213"/>
      <c r="AE765" s="213"/>
      <c r="AF765" s="213"/>
      <c r="AG765" s="213"/>
      <c r="AH765" s="213"/>
      <c r="AI765" s="213"/>
      <c r="AJ765" s="213"/>
      <c r="AK765" s="213"/>
      <c r="AL765" s="213"/>
      <c r="AM765" s="213"/>
      <c r="AN765" s="213"/>
      <c r="AO765" s="213"/>
      <c r="AP765" s="213"/>
      <c r="AQ765" s="213"/>
    </row>
    <row r="766" spans="1:43" ht="15">
      <c r="A766" s="213"/>
      <c r="B766" s="165"/>
      <c r="C766" s="165"/>
      <c r="D766" s="158"/>
      <c r="E766" s="158"/>
      <c r="F766" s="158"/>
      <c r="G766" s="218"/>
      <c r="H766" s="218"/>
      <c r="I766" s="218"/>
      <c r="J766" s="218"/>
      <c r="K766" s="218"/>
      <c r="L766" s="218"/>
      <c r="M766" s="218"/>
      <c r="N766" s="218"/>
      <c r="O766" s="218"/>
      <c r="P766" s="218"/>
      <c r="Q766" s="218"/>
      <c r="R766" s="218"/>
      <c r="S766" s="218"/>
      <c r="T766" s="218"/>
      <c r="U766" s="218"/>
      <c r="V766" s="218"/>
      <c r="W766" s="218"/>
      <c r="X766" s="218"/>
      <c r="Y766" s="218"/>
      <c r="Z766" s="218"/>
      <c r="AA766" s="218"/>
      <c r="AB766" s="213"/>
      <c r="AC766" s="213"/>
      <c r="AD766" s="213"/>
      <c r="AE766" s="213"/>
      <c r="AF766" s="213"/>
      <c r="AG766" s="213"/>
      <c r="AH766" s="213"/>
      <c r="AI766" s="213"/>
      <c r="AJ766" s="213"/>
      <c r="AK766" s="213"/>
      <c r="AL766" s="213"/>
      <c r="AM766" s="213"/>
      <c r="AN766" s="213"/>
      <c r="AO766" s="213"/>
      <c r="AP766" s="213"/>
      <c r="AQ766" s="213"/>
    </row>
    <row r="767" spans="1:43" ht="15">
      <c r="A767" s="213"/>
      <c r="B767" s="165"/>
      <c r="C767" s="165"/>
      <c r="D767" s="158"/>
      <c r="E767" s="158"/>
      <c r="F767" s="158"/>
      <c r="G767" s="218"/>
      <c r="H767" s="218"/>
      <c r="I767" s="218"/>
      <c r="J767" s="218"/>
      <c r="K767" s="218"/>
      <c r="L767" s="218"/>
      <c r="M767" s="218"/>
      <c r="N767" s="218"/>
      <c r="O767" s="218"/>
      <c r="P767" s="218"/>
      <c r="Q767" s="218"/>
      <c r="R767" s="218"/>
      <c r="S767" s="218"/>
      <c r="T767" s="218"/>
      <c r="U767" s="218"/>
      <c r="V767" s="218"/>
      <c r="W767" s="218"/>
      <c r="X767" s="218"/>
      <c r="Y767" s="218"/>
      <c r="Z767" s="218"/>
      <c r="AA767" s="218"/>
      <c r="AB767" s="213"/>
      <c r="AC767" s="213"/>
      <c r="AD767" s="213"/>
      <c r="AE767" s="213"/>
      <c r="AF767" s="213"/>
      <c r="AG767" s="213"/>
      <c r="AH767" s="213"/>
      <c r="AI767" s="213"/>
      <c r="AJ767" s="213"/>
      <c r="AK767" s="213"/>
      <c r="AL767" s="213"/>
      <c r="AM767" s="213"/>
      <c r="AN767" s="213"/>
      <c r="AO767" s="213"/>
      <c r="AP767" s="213"/>
      <c r="AQ767" s="213"/>
    </row>
    <row r="768" spans="1:43" ht="15">
      <c r="A768" s="213"/>
      <c r="B768" s="165"/>
      <c r="C768" s="165"/>
      <c r="D768" s="158"/>
      <c r="E768" s="158"/>
      <c r="F768" s="158"/>
      <c r="G768" s="218"/>
      <c r="H768" s="218"/>
      <c r="I768" s="218"/>
      <c r="J768" s="218"/>
      <c r="K768" s="218"/>
      <c r="L768" s="218"/>
      <c r="M768" s="218"/>
      <c r="N768" s="218"/>
      <c r="O768" s="218"/>
      <c r="P768" s="218"/>
      <c r="Q768" s="218"/>
      <c r="R768" s="218"/>
      <c r="S768" s="218"/>
      <c r="T768" s="218"/>
      <c r="U768" s="218"/>
      <c r="V768" s="218"/>
      <c r="W768" s="218"/>
      <c r="X768" s="218"/>
      <c r="Y768" s="218"/>
      <c r="Z768" s="218"/>
      <c r="AA768" s="218"/>
      <c r="AB768" s="213"/>
      <c r="AC768" s="213"/>
      <c r="AD768" s="213"/>
      <c r="AE768" s="213"/>
      <c r="AF768" s="213"/>
      <c r="AG768" s="213"/>
      <c r="AH768" s="213"/>
      <c r="AI768" s="213"/>
      <c r="AJ768" s="213"/>
      <c r="AK768" s="213"/>
      <c r="AL768" s="213"/>
      <c r="AM768" s="213"/>
      <c r="AN768" s="213"/>
      <c r="AO768" s="213"/>
      <c r="AP768" s="213"/>
      <c r="AQ768" s="213"/>
    </row>
    <row r="769" spans="1:43" ht="15">
      <c r="A769" s="213"/>
      <c r="B769" s="165"/>
      <c r="C769" s="165"/>
      <c r="D769" s="158"/>
      <c r="E769" s="158"/>
      <c r="F769" s="158"/>
      <c r="G769" s="218"/>
      <c r="H769" s="218"/>
      <c r="I769" s="218"/>
      <c r="J769" s="218"/>
      <c r="K769" s="218"/>
      <c r="L769" s="218"/>
      <c r="M769" s="218"/>
      <c r="N769" s="218"/>
      <c r="O769" s="218"/>
      <c r="P769" s="218"/>
      <c r="Q769" s="218"/>
      <c r="R769" s="218"/>
      <c r="S769" s="218"/>
      <c r="T769" s="218"/>
      <c r="U769" s="218"/>
      <c r="V769" s="218"/>
      <c r="W769" s="218"/>
      <c r="X769" s="218"/>
      <c r="Y769" s="218"/>
      <c r="Z769" s="218"/>
      <c r="AA769" s="218"/>
      <c r="AB769" s="213"/>
      <c r="AC769" s="213"/>
      <c r="AD769" s="213"/>
      <c r="AE769" s="213"/>
      <c r="AF769" s="213"/>
      <c r="AG769" s="213"/>
      <c r="AH769" s="213"/>
      <c r="AI769" s="213"/>
      <c r="AJ769" s="213"/>
      <c r="AK769" s="213"/>
      <c r="AL769" s="213"/>
      <c r="AM769" s="213"/>
      <c r="AN769" s="213"/>
      <c r="AO769" s="213"/>
      <c r="AP769" s="213"/>
      <c r="AQ769" s="213"/>
    </row>
    <row r="770" spans="1:43" ht="15">
      <c r="A770" s="213"/>
      <c r="B770" s="165"/>
      <c r="C770" s="165"/>
      <c r="D770" s="158"/>
      <c r="E770" s="158"/>
      <c r="F770" s="158"/>
      <c r="G770" s="218"/>
      <c r="H770" s="218"/>
      <c r="I770" s="218"/>
      <c r="J770" s="218"/>
      <c r="K770" s="218"/>
      <c r="L770" s="218"/>
      <c r="M770" s="218"/>
      <c r="N770" s="218"/>
      <c r="O770" s="218"/>
      <c r="P770" s="218"/>
      <c r="Q770" s="218"/>
      <c r="R770" s="218"/>
      <c r="S770" s="218"/>
      <c r="T770" s="218"/>
      <c r="U770" s="218"/>
      <c r="V770" s="218"/>
      <c r="W770" s="218"/>
      <c r="X770" s="218"/>
      <c r="Y770" s="218"/>
      <c r="Z770" s="218"/>
      <c r="AA770" s="218"/>
      <c r="AB770" s="213"/>
      <c r="AC770" s="213"/>
      <c r="AD770" s="213"/>
      <c r="AE770" s="213"/>
      <c r="AF770" s="213"/>
      <c r="AG770" s="213"/>
      <c r="AH770" s="213"/>
      <c r="AI770" s="213"/>
      <c r="AJ770" s="213"/>
      <c r="AK770" s="213"/>
      <c r="AL770" s="213"/>
      <c r="AM770" s="213"/>
      <c r="AN770" s="213"/>
      <c r="AO770" s="213"/>
      <c r="AP770" s="213"/>
      <c r="AQ770" s="213"/>
    </row>
    <row r="771" spans="1:43" ht="15">
      <c r="A771" s="213"/>
      <c r="B771" s="165"/>
      <c r="C771" s="165"/>
      <c r="D771" s="158"/>
      <c r="E771" s="158"/>
      <c r="F771" s="158"/>
      <c r="G771" s="218"/>
      <c r="H771" s="218"/>
      <c r="I771" s="218"/>
      <c r="J771" s="218"/>
      <c r="K771" s="218"/>
      <c r="L771" s="218"/>
      <c r="M771" s="218"/>
      <c r="N771" s="218"/>
      <c r="O771" s="218"/>
      <c r="P771" s="218"/>
      <c r="Q771" s="218"/>
      <c r="R771" s="218"/>
      <c r="S771" s="218"/>
      <c r="T771" s="218"/>
      <c r="U771" s="218"/>
      <c r="V771" s="218"/>
      <c r="W771" s="218"/>
      <c r="X771" s="218"/>
      <c r="Y771" s="218"/>
      <c r="Z771" s="218"/>
      <c r="AA771" s="218"/>
      <c r="AB771" s="213"/>
      <c r="AC771" s="213"/>
      <c r="AD771" s="213"/>
      <c r="AE771" s="213"/>
      <c r="AF771" s="213"/>
      <c r="AG771" s="213"/>
      <c r="AH771" s="213"/>
      <c r="AI771" s="213"/>
      <c r="AJ771" s="213"/>
      <c r="AK771" s="213"/>
      <c r="AL771" s="213"/>
      <c r="AM771" s="213"/>
      <c r="AN771" s="213"/>
      <c r="AO771" s="213"/>
      <c r="AP771" s="213"/>
      <c r="AQ771" s="213"/>
    </row>
    <row r="772" spans="1:43" ht="15">
      <c r="A772" s="213"/>
      <c r="B772" s="165"/>
      <c r="C772" s="165"/>
      <c r="D772" s="158"/>
      <c r="E772" s="158"/>
      <c r="F772" s="158"/>
      <c r="G772" s="218"/>
      <c r="H772" s="218"/>
      <c r="I772" s="218"/>
      <c r="J772" s="218"/>
      <c r="K772" s="218"/>
      <c r="L772" s="218"/>
      <c r="M772" s="218"/>
      <c r="N772" s="218"/>
      <c r="O772" s="218"/>
      <c r="P772" s="218"/>
      <c r="Q772" s="218"/>
      <c r="R772" s="218"/>
      <c r="S772" s="218"/>
      <c r="T772" s="218"/>
      <c r="U772" s="218"/>
      <c r="V772" s="218"/>
      <c r="W772" s="218"/>
      <c r="X772" s="218"/>
      <c r="Y772" s="218"/>
      <c r="Z772" s="218"/>
      <c r="AA772" s="218"/>
      <c r="AB772" s="213"/>
      <c r="AC772" s="213"/>
      <c r="AD772" s="213"/>
      <c r="AE772" s="213"/>
      <c r="AF772" s="213"/>
      <c r="AG772" s="213"/>
      <c r="AH772" s="213"/>
      <c r="AI772" s="213"/>
      <c r="AJ772" s="213"/>
      <c r="AK772" s="213"/>
      <c r="AL772" s="213"/>
      <c r="AM772" s="213"/>
      <c r="AN772" s="213"/>
      <c r="AO772" s="213"/>
      <c r="AP772" s="213"/>
      <c r="AQ772" s="213"/>
    </row>
    <row r="773" spans="1:43" ht="15">
      <c r="A773" s="213"/>
      <c r="B773" s="165"/>
      <c r="C773" s="165"/>
      <c r="D773" s="158"/>
      <c r="E773" s="158"/>
      <c r="F773" s="158"/>
      <c r="G773" s="218"/>
      <c r="H773" s="218"/>
      <c r="I773" s="218"/>
      <c r="J773" s="218"/>
      <c r="K773" s="218"/>
      <c r="L773" s="218"/>
      <c r="M773" s="218"/>
      <c r="N773" s="218"/>
      <c r="O773" s="218"/>
      <c r="P773" s="218"/>
      <c r="Q773" s="218"/>
      <c r="R773" s="218"/>
      <c r="S773" s="218"/>
      <c r="T773" s="218"/>
      <c r="U773" s="218"/>
      <c r="V773" s="218"/>
      <c r="W773" s="218"/>
      <c r="X773" s="218"/>
      <c r="Y773" s="218"/>
      <c r="Z773" s="218"/>
      <c r="AA773" s="218"/>
      <c r="AB773" s="213"/>
      <c r="AC773" s="213"/>
      <c r="AD773" s="213"/>
      <c r="AE773" s="213"/>
      <c r="AF773" s="213"/>
      <c r="AG773" s="213"/>
      <c r="AH773" s="213"/>
      <c r="AI773" s="213"/>
      <c r="AJ773" s="213"/>
      <c r="AK773" s="213"/>
      <c r="AL773" s="213"/>
      <c r="AM773" s="213"/>
      <c r="AN773" s="213"/>
      <c r="AO773" s="213"/>
      <c r="AP773" s="213"/>
      <c r="AQ773" s="213"/>
    </row>
    <row r="774" spans="1:43" ht="15">
      <c r="A774" s="213"/>
      <c r="B774" s="165"/>
      <c r="C774" s="165"/>
      <c r="D774" s="158"/>
      <c r="E774" s="158"/>
      <c r="F774" s="158"/>
      <c r="G774" s="218"/>
      <c r="H774" s="218"/>
      <c r="I774" s="218"/>
      <c r="J774" s="218"/>
      <c r="K774" s="218"/>
      <c r="L774" s="218"/>
      <c r="M774" s="218"/>
      <c r="N774" s="218"/>
      <c r="O774" s="218"/>
      <c r="P774" s="218"/>
      <c r="Q774" s="218"/>
      <c r="R774" s="218"/>
      <c r="S774" s="218"/>
      <c r="T774" s="218"/>
      <c r="U774" s="218"/>
      <c r="V774" s="218"/>
      <c r="W774" s="218"/>
      <c r="X774" s="218"/>
      <c r="Y774" s="218"/>
      <c r="Z774" s="218"/>
      <c r="AA774" s="218"/>
      <c r="AB774" s="213"/>
      <c r="AC774" s="213"/>
      <c r="AD774" s="213"/>
      <c r="AE774" s="213"/>
      <c r="AF774" s="213"/>
      <c r="AG774" s="213"/>
      <c r="AH774" s="213"/>
      <c r="AI774" s="213"/>
      <c r="AJ774" s="213"/>
      <c r="AK774" s="213"/>
      <c r="AL774" s="213"/>
      <c r="AM774" s="213"/>
      <c r="AN774" s="213"/>
      <c r="AO774" s="213"/>
      <c r="AP774" s="213"/>
      <c r="AQ774" s="213"/>
    </row>
    <row r="775" spans="1:43" ht="15">
      <c r="A775" s="213"/>
      <c r="B775" s="165"/>
      <c r="C775" s="165"/>
      <c r="D775" s="158"/>
      <c r="E775" s="158"/>
      <c r="F775" s="158"/>
      <c r="G775" s="218"/>
      <c r="H775" s="218"/>
      <c r="I775" s="218"/>
      <c r="J775" s="218"/>
      <c r="K775" s="218"/>
      <c r="L775" s="218"/>
      <c r="M775" s="218"/>
      <c r="N775" s="218"/>
      <c r="O775" s="218"/>
      <c r="P775" s="218"/>
      <c r="Q775" s="218"/>
      <c r="R775" s="218"/>
      <c r="S775" s="218"/>
      <c r="T775" s="218"/>
      <c r="U775" s="218"/>
      <c r="V775" s="218"/>
      <c r="W775" s="218"/>
      <c r="X775" s="218"/>
      <c r="Y775" s="218"/>
      <c r="Z775" s="218"/>
      <c r="AA775" s="218"/>
      <c r="AB775" s="213"/>
      <c r="AC775" s="213"/>
      <c r="AD775" s="213"/>
      <c r="AE775" s="213"/>
      <c r="AF775" s="213"/>
      <c r="AG775" s="213"/>
      <c r="AH775" s="213"/>
      <c r="AI775" s="213"/>
      <c r="AJ775" s="213"/>
      <c r="AK775" s="213"/>
      <c r="AL775" s="213"/>
      <c r="AM775" s="213"/>
      <c r="AN775" s="213"/>
      <c r="AO775" s="213"/>
      <c r="AP775" s="213"/>
      <c r="AQ775" s="213"/>
    </row>
    <row r="776" spans="1:43" ht="15">
      <c r="A776" s="213"/>
      <c r="B776" s="165"/>
      <c r="C776" s="165"/>
      <c r="D776" s="158"/>
      <c r="E776" s="158"/>
      <c r="F776" s="158"/>
      <c r="G776" s="218"/>
      <c r="H776" s="218"/>
      <c r="I776" s="218"/>
      <c r="J776" s="218"/>
      <c r="K776" s="218"/>
      <c r="L776" s="218"/>
      <c r="M776" s="218"/>
      <c r="N776" s="218"/>
      <c r="O776" s="218"/>
      <c r="P776" s="218"/>
      <c r="Q776" s="218"/>
      <c r="R776" s="218"/>
      <c r="S776" s="218"/>
      <c r="T776" s="218"/>
      <c r="U776" s="218"/>
      <c r="V776" s="218"/>
      <c r="W776" s="218"/>
      <c r="X776" s="218"/>
      <c r="Y776" s="218"/>
      <c r="Z776" s="218"/>
      <c r="AA776" s="218"/>
      <c r="AB776" s="213"/>
      <c r="AC776" s="213"/>
      <c r="AD776" s="213"/>
      <c r="AE776" s="213"/>
      <c r="AF776" s="213"/>
      <c r="AG776" s="213"/>
      <c r="AH776" s="213"/>
      <c r="AI776" s="213"/>
      <c r="AJ776" s="213"/>
      <c r="AK776" s="213"/>
      <c r="AL776" s="213"/>
      <c r="AM776" s="213"/>
      <c r="AN776" s="213"/>
      <c r="AO776" s="213"/>
      <c r="AP776" s="213"/>
      <c r="AQ776" s="213"/>
    </row>
    <row r="777" spans="1:43" ht="15">
      <c r="A777" s="213"/>
      <c r="B777" s="165"/>
      <c r="C777" s="165"/>
      <c r="D777" s="158"/>
      <c r="E777" s="158"/>
      <c r="F777" s="158"/>
      <c r="G777" s="218"/>
      <c r="H777" s="218"/>
      <c r="I777" s="218"/>
      <c r="J777" s="218"/>
      <c r="K777" s="218"/>
      <c r="L777" s="218"/>
      <c r="M777" s="218"/>
      <c r="N777" s="218"/>
      <c r="O777" s="218"/>
      <c r="P777" s="218"/>
      <c r="Q777" s="218"/>
      <c r="R777" s="218"/>
      <c r="S777" s="218"/>
      <c r="T777" s="218"/>
      <c r="U777" s="218"/>
      <c r="V777" s="218"/>
      <c r="W777" s="218"/>
      <c r="X777" s="218"/>
      <c r="Y777" s="218"/>
      <c r="Z777" s="218"/>
      <c r="AA777" s="218"/>
      <c r="AB777" s="213"/>
      <c r="AC777" s="213"/>
      <c r="AD777" s="213"/>
      <c r="AE777" s="213"/>
      <c r="AF777" s="213"/>
      <c r="AG777" s="213"/>
      <c r="AH777" s="213"/>
      <c r="AI777" s="213"/>
      <c r="AJ777" s="213"/>
      <c r="AK777" s="213"/>
      <c r="AL777" s="213"/>
      <c r="AM777" s="213"/>
      <c r="AN777" s="213"/>
      <c r="AO777" s="213"/>
      <c r="AP777" s="213"/>
      <c r="AQ777" s="213"/>
    </row>
    <row r="778" spans="1:43" ht="15">
      <c r="A778" s="213"/>
      <c r="B778" s="165"/>
      <c r="C778" s="165"/>
      <c r="D778" s="158"/>
      <c r="E778" s="158"/>
      <c r="F778" s="158"/>
      <c r="G778" s="218"/>
      <c r="H778" s="218"/>
      <c r="I778" s="218"/>
      <c r="J778" s="218"/>
      <c r="K778" s="218"/>
      <c r="L778" s="218"/>
      <c r="M778" s="218"/>
      <c r="N778" s="218"/>
      <c r="O778" s="218"/>
      <c r="P778" s="218"/>
      <c r="Q778" s="218"/>
      <c r="R778" s="218"/>
      <c r="S778" s="218"/>
      <c r="T778" s="218"/>
      <c r="U778" s="218"/>
      <c r="V778" s="218"/>
      <c r="W778" s="218"/>
      <c r="X778" s="218"/>
      <c r="Y778" s="218"/>
      <c r="Z778" s="218"/>
      <c r="AA778" s="218"/>
      <c r="AB778" s="213"/>
      <c r="AC778" s="213"/>
      <c r="AD778" s="213"/>
      <c r="AE778" s="213"/>
      <c r="AF778" s="213"/>
      <c r="AG778" s="213"/>
      <c r="AH778" s="213"/>
      <c r="AI778" s="213"/>
      <c r="AJ778" s="213"/>
      <c r="AK778" s="213"/>
      <c r="AL778" s="213"/>
      <c r="AM778" s="213"/>
      <c r="AN778" s="213"/>
      <c r="AO778" s="213"/>
      <c r="AP778" s="213"/>
      <c r="AQ778" s="213"/>
    </row>
    <row r="779" spans="1:43" ht="15">
      <c r="A779" s="213"/>
      <c r="B779" s="165"/>
      <c r="C779" s="165"/>
      <c r="D779" s="158"/>
      <c r="E779" s="158"/>
      <c r="F779" s="158"/>
      <c r="G779" s="218"/>
      <c r="H779" s="218"/>
      <c r="I779" s="218"/>
      <c r="J779" s="218"/>
      <c r="K779" s="218"/>
      <c r="L779" s="218"/>
      <c r="M779" s="218"/>
      <c r="N779" s="218"/>
      <c r="O779" s="218"/>
      <c r="P779" s="218"/>
      <c r="Q779" s="218"/>
      <c r="R779" s="218"/>
      <c r="S779" s="218"/>
      <c r="T779" s="218"/>
      <c r="U779" s="218"/>
      <c r="V779" s="218"/>
      <c r="W779" s="218"/>
      <c r="X779" s="218"/>
      <c r="Y779" s="218"/>
      <c r="Z779" s="218"/>
      <c r="AA779" s="218"/>
      <c r="AB779" s="213"/>
      <c r="AC779" s="213"/>
      <c r="AD779" s="213"/>
      <c r="AE779" s="213"/>
      <c r="AF779" s="213"/>
      <c r="AG779" s="213"/>
      <c r="AH779" s="213"/>
      <c r="AI779" s="213"/>
      <c r="AJ779" s="213"/>
      <c r="AK779" s="213"/>
      <c r="AL779" s="213"/>
      <c r="AM779" s="213"/>
      <c r="AN779" s="213"/>
      <c r="AO779" s="213"/>
      <c r="AP779" s="213"/>
      <c r="AQ779" s="213"/>
    </row>
    <row r="780" spans="1:43" ht="15">
      <c r="A780" s="213"/>
      <c r="B780" s="165"/>
      <c r="C780" s="165"/>
      <c r="D780" s="158"/>
      <c r="E780" s="158"/>
      <c r="F780" s="158"/>
      <c r="G780" s="218"/>
      <c r="H780" s="218"/>
      <c r="I780" s="218"/>
      <c r="J780" s="218"/>
      <c r="K780" s="218"/>
      <c r="L780" s="218"/>
      <c r="M780" s="218"/>
      <c r="N780" s="218"/>
      <c r="O780" s="218"/>
      <c r="P780" s="218"/>
      <c r="Q780" s="218"/>
      <c r="R780" s="218"/>
      <c r="S780" s="218"/>
      <c r="T780" s="218"/>
      <c r="U780" s="218"/>
      <c r="V780" s="218"/>
      <c r="W780" s="218"/>
      <c r="X780" s="218"/>
      <c r="Y780" s="218"/>
      <c r="Z780" s="218"/>
      <c r="AA780" s="218"/>
      <c r="AB780" s="213"/>
      <c r="AC780" s="213"/>
      <c r="AD780" s="213"/>
      <c r="AE780" s="213"/>
      <c r="AF780" s="213"/>
      <c r="AG780" s="213"/>
      <c r="AH780" s="213"/>
      <c r="AI780" s="213"/>
      <c r="AJ780" s="213"/>
      <c r="AK780" s="213"/>
      <c r="AL780" s="213"/>
      <c r="AM780" s="213"/>
      <c r="AN780" s="213"/>
      <c r="AO780" s="213"/>
      <c r="AP780" s="213"/>
      <c r="AQ780" s="213"/>
    </row>
    <row r="781" spans="1:43" ht="15">
      <c r="A781" s="213"/>
      <c r="B781" s="165"/>
      <c r="C781" s="165"/>
      <c r="D781" s="158"/>
      <c r="E781" s="158"/>
      <c r="F781" s="158"/>
      <c r="G781" s="218"/>
      <c r="H781" s="218"/>
      <c r="I781" s="218"/>
      <c r="J781" s="218"/>
      <c r="K781" s="218"/>
      <c r="L781" s="218"/>
      <c r="M781" s="218"/>
      <c r="N781" s="218"/>
      <c r="O781" s="218"/>
      <c r="P781" s="218"/>
      <c r="Q781" s="218"/>
      <c r="R781" s="218"/>
      <c r="S781" s="218"/>
      <c r="T781" s="218"/>
      <c r="U781" s="218"/>
      <c r="V781" s="218"/>
      <c r="W781" s="218"/>
      <c r="X781" s="218"/>
      <c r="Y781" s="218"/>
      <c r="Z781" s="218"/>
      <c r="AA781" s="218"/>
      <c r="AB781" s="213"/>
      <c r="AC781" s="213"/>
      <c r="AD781" s="213"/>
      <c r="AE781" s="213"/>
      <c r="AF781" s="213"/>
      <c r="AG781" s="213"/>
      <c r="AH781" s="213"/>
      <c r="AI781" s="213"/>
      <c r="AJ781" s="213"/>
      <c r="AK781" s="213"/>
      <c r="AL781" s="213"/>
      <c r="AM781" s="213"/>
      <c r="AN781" s="213"/>
      <c r="AO781" s="213"/>
      <c r="AP781" s="213"/>
      <c r="AQ781" s="213"/>
    </row>
    <row r="782" spans="1:43" ht="15">
      <c r="A782" s="213"/>
      <c r="B782" s="165"/>
      <c r="C782" s="165"/>
      <c r="D782" s="158"/>
      <c r="E782" s="158"/>
      <c r="F782" s="158"/>
      <c r="G782" s="218"/>
      <c r="H782" s="218"/>
      <c r="I782" s="218"/>
      <c r="J782" s="218"/>
      <c r="K782" s="218"/>
      <c r="L782" s="218"/>
      <c r="M782" s="218"/>
      <c r="N782" s="218"/>
      <c r="O782" s="218"/>
      <c r="P782" s="218"/>
      <c r="Q782" s="218"/>
      <c r="R782" s="218"/>
      <c r="S782" s="218"/>
      <c r="T782" s="218"/>
      <c r="U782" s="218"/>
      <c r="V782" s="218"/>
      <c r="W782" s="218"/>
      <c r="X782" s="218"/>
      <c r="Y782" s="218"/>
      <c r="Z782" s="218"/>
      <c r="AA782" s="218"/>
      <c r="AB782" s="213"/>
      <c r="AC782" s="213"/>
      <c r="AD782" s="213"/>
      <c r="AE782" s="213"/>
      <c r="AF782" s="213"/>
      <c r="AG782" s="213"/>
      <c r="AH782" s="213"/>
      <c r="AI782" s="213"/>
      <c r="AJ782" s="213"/>
      <c r="AK782" s="213"/>
      <c r="AL782" s="213"/>
      <c r="AM782" s="213"/>
      <c r="AN782" s="213"/>
      <c r="AO782" s="213"/>
      <c r="AP782" s="213"/>
      <c r="AQ782" s="213"/>
    </row>
    <row r="783" spans="1:43" ht="15">
      <c r="A783" s="213"/>
      <c r="B783" s="165"/>
      <c r="C783" s="165"/>
      <c r="D783" s="158"/>
      <c r="E783" s="158"/>
      <c r="F783" s="158"/>
      <c r="G783" s="218"/>
      <c r="H783" s="218"/>
      <c r="I783" s="218"/>
      <c r="J783" s="218"/>
      <c r="K783" s="218"/>
      <c r="L783" s="218"/>
      <c r="M783" s="218"/>
      <c r="N783" s="218"/>
      <c r="O783" s="218"/>
      <c r="P783" s="218"/>
      <c r="Q783" s="218"/>
      <c r="R783" s="218"/>
      <c r="S783" s="218"/>
      <c r="T783" s="218"/>
      <c r="U783" s="218"/>
      <c r="V783" s="218"/>
      <c r="W783" s="218"/>
      <c r="X783" s="218"/>
      <c r="Y783" s="218"/>
      <c r="Z783" s="218"/>
      <c r="AA783" s="218"/>
      <c r="AB783" s="213"/>
      <c r="AC783" s="213"/>
      <c r="AD783" s="213"/>
      <c r="AE783" s="213"/>
      <c r="AF783" s="213"/>
      <c r="AG783" s="213"/>
      <c r="AH783" s="213"/>
      <c r="AI783" s="213"/>
      <c r="AJ783" s="213"/>
      <c r="AK783" s="213"/>
      <c r="AL783" s="213"/>
      <c r="AM783" s="213"/>
      <c r="AN783" s="213"/>
      <c r="AO783" s="213"/>
      <c r="AP783" s="213"/>
      <c r="AQ783" s="213"/>
    </row>
    <row r="784" spans="1:43" ht="15">
      <c r="A784" s="213"/>
      <c r="B784" s="165"/>
      <c r="C784" s="165"/>
      <c r="D784" s="158"/>
      <c r="E784" s="158"/>
      <c r="F784" s="158"/>
      <c r="G784" s="218"/>
      <c r="H784" s="218"/>
      <c r="I784" s="218"/>
      <c r="J784" s="218"/>
      <c r="K784" s="218"/>
      <c r="L784" s="218"/>
      <c r="M784" s="218"/>
      <c r="N784" s="218"/>
      <c r="O784" s="218"/>
      <c r="P784" s="218"/>
      <c r="Q784" s="218"/>
      <c r="R784" s="218"/>
      <c r="S784" s="218"/>
      <c r="T784" s="218"/>
      <c r="U784" s="218"/>
      <c r="V784" s="218"/>
      <c r="W784" s="218"/>
      <c r="X784" s="218"/>
      <c r="Y784" s="218"/>
      <c r="Z784" s="218"/>
      <c r="AA784" s="218"/>
      <c r="AB784" s="213"/>
      <c r="AC784" s="213"/>
      <c r="AD784" s="213"/>
      <c r="AE784" s="213"/>
      <c r="AF784" s="213"/>
      <c r="AG784" s="213"/>
      <c r="AH784" s="213"/>
      <c r="AI784" s="213"/>
      <c r="AJ784" s="213"/>
      <c r="AK784" s="213"/>
      <c r="AL784" s="213"/>
      <c r="AM784" s="213"/>
      <c r="AN784" s="213"/>
      <c r="AO784" s="213"/>
      <c r="AP784" s="213"/>
      <c r="AQ784" s="213"/>
    </row>
    <row r="785" spans="1:43" ht="15">
      <c r="A785" s="213"/>
      <c r="B785" s="165"/>
      <c r="C785" s="165"/>
      <c r="D785" s="158"/>
      <c r="E785" s="158"/>
      <c r="F785" s="158"/>
      <c r="G785" s="218"/>
      <c r="H785" s="218"/>
      <c r="I785" s="218"/>
      <c r="J785" s="218"/>
      <c r="K785" s="218"/>
      <c r="L785" s="218"/>
      <c r="M785" s="218"/>
      <c r="N785" s="218"/>
      <c r="O785" s="218"/>
      <c r="P785" s="218"/>
      <c r="Q785" s="218"/>
      <c r="R785" s="218"/>
      <c r="S785" s="218"/>
      <c r="T785" s="218"/>
      <c r="U785" s="218"/>
      <c r="V785" s="218"/>
      <c r="W785" s="218"/>
      <c r="X785" s="218"/>
      <c r="Y785" s="218"/>
      <c r="Z785" s="218"/>
      <c r="AA785" s="218"/>
      <c r="AB785" s="213"/>
      <c r="AC785" s="213"/>
      <c r="AD785" s="213"/>
      <c r="AE785" s="213"/>
      <c r="AF785" s="213"/>
      <c r="AG785" s="213"/>
      <c r="AH785" s="213"/>
      <c r="AI785" s="213"/>
      <c r="AJ785" s="213"/>
      <c r="AK785" s="213"/>
      <c r="AL785" s="213"/>
      <c r="AM785" s="213"/>
      <c r="AN785" s="213"/>
      <c r="AO785" s="213"/>
      <c r="AP785" s="213"/>
      <c r="AQ785" s="213"/>
    </row>
    <row r="786" spans="1:43" ht="15">
      <c r="A786" s="213"/>
      <c r="B786" s="165"/>
      <c r="C786" s="165"/>
      <c r="D786" s="158"/>
      <c r="E786" s="158"/>
      <c r="F786" s="158"/>
      <c r="G786" s="218"/>
      <c r="H786" s="218"/>
      <c r="I786" s="218"/>
      <c r="J786" s="218"/>
      <c r="K786" s="218"/>
      <c r="L786" s="218"/>
      <c r="M786" s="218"/>
      <c r="N786" s="218"/>
      <c r="O786" s="218"/>
      <c r="P786" s="218"/>
      <c r="Q786" s="218"/>
      <c r="R786" s="218"/>
      <c r="S786" s="218"/>
      <c r="T786" s="218"/>
      <c r="U786" s="218"/>
      <c r="V786" s="218"/>
      <c r="W786" s="218"/>
      <c r="X786" s="218"/>
      <c r="Y786" s="218"/>
      <c r="Z786" s="218"/>
      <c r="AA786" s="218"/>
      <c r="AB786" s="213"/>
      <c r="AC786" s="213"/>
      <c r="AD786" s="213"/>
      <c r="AE786" s="213"/>
      <c r="AF786" s="213"/>
      <c r="AG786" s="213"/>
      <c r="AH786" s="213"/>
      <c r="AI786" s="213"/>
      <c r="AJ786" s="213"/>
      <c r="AK786" s="213"/>
      <c r="AL786" s="213"/>
      <c r="AM786" s="213"/>
      <c r="AN786" s="213"/>
      <c r="AO786" s="213"/>
      <c r="AP786" s="213"/>
      <c r="AQ786" s="213"/>
    </row>
    <row r="787" spans="1:43" ht="15">
      <c r="A787" s="213"/>
      <c r="B787" s="165"/>
      <c r="C787" s="165"/>
      <c r="D787" s="158"/>
      <c r="E787" s="158"/>
      <c r="F787" s="158"/>
      <c r="G787" s="218"/>
      <c r="H787" s="218"/>
      <c r="I787" s="218"/>
      <c r="J787" s="218"/>
      <c r="K787" s="218"/>
      <c r="L787" s="218"/>
      <c r="M787" s="218"/>
      <c r="N787" s="218"/>
      <c r="O787" s="218"/>
      <c r="P787" s="218"/>
      <c r="Q787" s="218"/>
      <c r="R787" s="218"/>
      <c r="S787" s="218"/>
      <c r="T787" s="218"/>
      <c r="U787" s="218"/>
      <c r="V787" s="218"/>
      <c r="W787" s="218"/>
      <c r="X787" s="218"/>
      <c r="Y787" s="218"/>
      <c r="Z787" s="218"/>
      <c r="AA787" s="218"/>
      <c r="AB787" s="213"/>
      <c r="AC787" s="213"/>
      <c r="AD787" s="213"/>
      <c r="AE787" s="213"/>
      <c r="AF787" s="213"/>
      <c r="AG787" s="213"/>
      <c r="AH787" s="213"/>
      <c r="AI787" s="213"/>
      <c r="AJ787" s="213"/>
      <c r="AK787" s="213"/>
      <c r="AL787" s="213"/>
      <c r="AM787" s="213"/>
      <c r="AN787" s="213"/>
      <c r="AO787" s="213"/>
      <c r="AP787" s="213"/>
      <c r="AQ787" s="213"/>
    </row>
    <row r="788" spans="1:43" ht="15">
      <c r="A788" s="213"/>
      <c r="B788" s="165"/>
      <c r="C788" s="165"/>
      <c r="D788" s="158"/>
      <c r="E788" s="158"/>
      <c r="F788" s="15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3"/>
      <c r="AC788" s="213"/>
      <c r="AD788" s="213"/>
      <c r="AE788" s="213"/>
      <c r="AF788" s="213"/>
      <c r="AG788" s="213"/>
      <c r="AH788" s="213"/>
      <c r="AI788" s="213"/>
      <c r="AJ788" s="213"/>
      <c r="AK788" s="213"/>
      <c r="AL788" s="213"/>
      <c r="AM788" s="213"/>
      <c r="AN788" s="213"/>
      <c r="AO788" s="213"/>
      <c r="AP788" s="213"/>
      <c r="AQ788" s="213"/>
    </row>
    <row r="789" spans="1:43" ht="15">
      <c r="A789" s="213"/>
      <c r="B789" s="165"/>
      <c r="C789" s="165"/>
      <c r="D789" s="158"/>
      <c r="E789" s="158"/>
      <c r="F789" s="158"/>
      <c r="G789" s="218"/>
      <c r="H789" s="218"/>
      <c r="I789" s="218"/>
      <c r="J789" s="218"/>
      <c r="K789" s="218"/>
      <c r="L789" s="218"/>
      <c r="M789" s="218"/>
      <c r="N789" s="218"/>
      <c r="O789" s="218"/>
      <c r="P789" s="218"/>
      <c r="Q789" s="218"/>
      <c r="R789" s="218"/>
      <c r="S789" s="218"/>
      <c r="T789" s="218"/>
      <c r="U789" s="218"/>
      <c r="V789" s="218"/>
      <c r="W789" s="218"/>
      <c r="X789" s="218"/>
      <c r="Y789" s="218"/>
      <c r="Z789" s="218"/>
      <c r="AA789" s="218"/>
      <c r="AB789" s="213"/>
      <c r="AC789" s="213"/>
      <c r="AD789" s="213"/>
      <c r="AE789" s="213"/>
      <c r="AF789" s="213"/>
      <c r="AG789" s="213"/>
      <c r="AH789" s="213"/>
      <c r="AI789" s="213"/>
      <c r="AJ789" s="213"/>
      <c r="AK789" s="213"/>
      <c r="AL789" s="213"/>
      <c r="AM789" s="213"/>
      <c r="AN789" s="213"/>
      <c r="AO789" s="213"/>
      <c r="AP789" s="213"/>
      <c r="AQ789" s="213"/>
    </row>
    <row r="790" spans="1:43" ht="15">
      <c r="A790" s="213"/>
      <c r="B790" s="165"/>
      <c r="C790" s="165"/>
      <c r="D790" s="158"/>
      <c r="E790" s="158"/>
      <c r="F790" s="158"/>
      <c r="G790" s="218"/>
      <c r="H790" s="218"/>
      <c r="I790" s="218"/>
      <c r="J790" s="218"/>
      <c r="K790" s="218"/>
      <c r="L790" s="218"/>
      <c r="M790" s="218"/>
      <c r="N790" s="218"/>
      <c r="O790" s="218"/>
      <c r="P790" s="218"/>
      <c r="Q790" s="218"/>
      <c r="R790" s="218"/>
      <c r="S790" s="218"/>
      <c r="T790" s="218"/>
      <c r="U790" s="218"/>
      <c r="V790" s="218"/>
      <c r="W790" s="218"/>
      <c r="X790" s="218"/>
      <c r="Y790" s="218"/>
      <c r="Z790" s="218"/>
      <c r="AA790" s="218"/>
      <c r="AB790" s="213"/>
      <c r="AC790" s="213"/>
      <c r="AD790" s="213"/>
      <c r="AE790" s="213"/>
      <c r="AF790" s="213"/>
      <c r="AG790" s="213"/>
      <c r="AH790" s="213"/>
      <c r="AI790" s="213"/>
      <c r="AJ790" s="213"/>
      <c r="AK790" s="213"/>
      <c r="AL790" s="213"/>
      <c r="AM790" s="213"/>
      <c r="AN790" s="213"/>
      <c r="AO790" s="213"/>
      <c r="AP790" s="213"/>
      <c r="AQ790" s="213"/>
    </row>
    <row r="791" spans="1:43" ht="15">
      <c r="A791" s="213"/>
      <c r="B791" s="165"/>
      <c r="C791" s="165"/>
      <c r="D791" s="158"/>
      <c r="E791" s="158"/>
      <c r="F791" s="158"/>
      <c r="G791" s="218"/>
      <c r="H791" s="218"/>
      <c r="I791" s="218"/>
      <c r="J791" s="218"/>
      <c r="K791" s="218"/>
      <c r="L791" s="218"/>
      <c r="M791" s="218"/>
      <c r="N791" s="218"/>
      <c r="O791" s="218"/>
      <c r="P791" s="218"/>
      <c r="Q791" s="218"/>
      <c r="R791" s="218"/>
      <c r="S791" s="218"/>
      <c r="T791" s="218"/>
      <c r="U791" s="218"/>
      <c r="V791" s="218"/>
      <c r="W791" s="218"/>
      <c r="X791" s="218"/>
      <c r="Y791" s="218"/>
      <c r="Z791" s="218"/>
      <c r="AA791" s="218"/>
      <c r="AB791" s="213"/>
      <c r="AC791" s="213"/>
      <c r="AD791" s="213"/>
      <c r="AE791" s="213"/>
      <c r="AF791" s="213"/>
      <c r="AG791" s="213"/>
      <c r="AH791" s="213"/>
      <c r="AI791" s="213"/>
      <c r="AJ791" s="213"/>
      <c r="AK791" s="213"/>
      <c r="AL791" s="213"/>
      <c r="AM791" s="213"/>
      <c r="AN791" s="213"/>
      <c r="AO791" s="213"/>
      <c r="AP791" s="213"/>
      <c r="AQ791" s="213"/>
    </row>
    <row r="792" spans="1:43" ht="15">
      <c r="A792" s="213"/>
      <c r="B792" s="165"/>
      <c r="C792" s="165"/>
      <c r="D792" s="158"/>
      <c r="E792" s="158"/>
      <c r="F792" s="15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3"/>
      <c r="AC792" s="213"/>
      <c r="AD792" s="213"/>
      <c r="AE792" s="213"/>
      <c r="AF792" s="213"/>
      <c r="AG792" s="213"/>
      <c r="AH792" s="213"/>
      <c r="AI792" s="213"/>
      <c r="AJ792" s="213"/>
      <c r="AK792" s="213"/>
      <c r="AL792" s="213"/>
      <c r="AM792" s="213"/>
      <c r="AN792" s="213"/>
      <c r="AO792" s="213"/>
      <c r="AP792" s="213"/>
      <c r="AQ792" s="213"/>
    </row>
    <row r="793" spans="1:43" ht="15">
      <c r="A793" s="213"/>
      <c r="B793" s="165"/>
      <c r="C793" s="165"/>
      <c r="D793" s="158"/>
      <c r="E793" s="158"/>
      <c r="F793" s="158"/>
      <c r="G793" s="218"/>
      <c r="H793" s="218"/>
      <c r="I793" s="218"/>
      <c r="J793" s="218"/>
      <c r="K793" s="218"/>
      <c r="L793" s="218"/>
      <c r="M793" s="218"/>
      <c r="N793" s="218"/>
      <c r="O793" s="218"/>
      <c r="P793" s="218"/>
      <c r="Q793" s="218"/>
      <c r="R793" s="218"/>
      <c r="S793" s="218"/>
      <c r="T793" s="218"/>
      <c r="U793" s="218"/>
      <c r="V793" s="218"/>
      <c r="W793" s="218"/>
      <c r="X793" s="218"/>
      <c r="Y793" s="218"/>
      <c r="Z793" s="218"/>
      <c r="AA793" s="218"/>
      <c r="AB793" s="213"/>
      <c r="AC793" s="213"/>
      <c r="AD793" s="213"/>
      <c r="AE793" s="213"/>
      <c r="AF793" s="213"/>
      <c r="AG793" s="213"/>
      <c r="AH793" s="213"/>
      <c r="AI793" s="213"/>
      <c r="AJ793" s="213"/>
      <c r="AK793" s="213"/>
      <c r="AL793" s="213"/>
      <c r="AM793" s="213"/>
      <c r="AN793" s="213"/>
      <c r="AO793" s="213"/>
      <c r="AP793" s="213"/>
      <c r="AQ793" s="213"/>
    </row>
    <row r="794" spans="1:43" ht="15">
      <c r="A794" s="213"/>
      <c r="B794" s="165"/>
      <c r="C794" s="165"/>
      <c r="D794" s="158"/>
      <c r="E794" s="158"/>
      <c r="F794" s="15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3"/>
      <c r="AC794" s="213"/>
      <c r="AD794" s="213"/>
      <c r="AE794" s="213"/>
      <c r="AF794" s="213"/>
      <c r="AG794" s="213"/>
      <c r="AH794" s="213"/>
      <c r="AI794" s="213"/>
      <c r="AJ794" s="213"/>
      <c r="AK794" s="213"/>
      <c r="AL794" s="213"/>
      <c r="AM794" s="213"/>
      <c r="AN794" s="213"/>
      <c r="AO794" s="213"/>
      <c r="AP794" s="213"/>
      <c r="AQ794" s="213"/>
    </row>
    <row r="795" spans="1:43" ht="15">
      <c r="A795" s="213"/>
      <c r="B795" s="165"/>
      <c r="C795" s="165"/>
      <c r="D795" s="158"/>
      <c r="E795" s="158"/>
      <c r="F795" s="15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3"/>
      <c r="AC795" s="213"/>
      <c r="AD795" s="213"/>
      <c r="AE795" s="213"/>
      <c r="AF795" s="213"/>
      <c r="AG795" s="213"/>
      <c r="AH795" s="213"/>
      <c r="AI795" s="213"/>
      <c r="AJ795" s="213"/>
      <c r="AK795" s="213"/>
      <c r="AL795" s="213"/>
      <c r="AM795" s="213"/>
      <c r="AN795" s="213"/>
      <c r="AO795" s="213"/>
      <c r="AP795" s="213"/>
      <c r="AQ795" s="213"/>
    </row>
    <row r="796" spans="1:43" ht="15">
      <c r="A796" s="213"/>
      <c r="B796" s="165"/>
      <c r="C796" s="165"/>
      <c r="D796" s="158"/>
      <c r="E796" s="158"/>
      <c r="F796" s="15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3"/>
      <c r="AC796" s="213"/>
      <c r="AD796" s="213"/>
      <c r="AE796" s="213"/>
      <c r="AF796" s="213"/>
      <c r="AG796" s="213"/>
      <c r="AH796" s="213"/>
      <c r="AI796" s="213"/>
      <c r="AJ796" s="213"/>
      <c r="AK796" s="213"/>
      <c r="AL796" s="213"/>
      <c r="AM796" s="213"/>
      <c r="AN796" s="213"/>
      <c r="AO796" s="213"/>
      <c r="AP796" s="213"/>
      <c r="AQ796" s="213"/>
    </row>
    <row r="797" spans="1:43" ht="15">
      <c r="A797" s="213"/>
      <c r="B797" s="165"/>
      <c r="C797" s="165"/>
      <c r="D797" s="158"/>
      <c r="E797" s="158"/>
      <c r="F797" s="15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3"/>
      <c r="AC797" s="213"/>
      <c r="AD797" s="213"/>
      <c r="AE797" s="213"/>
      <c r="AF797" s="213"/>
      <c r="AG797" s="213"/>
      <c r="AH797" s="213"/>
      <c r="AI797" s="213"/>
      <c r="AJ797" s="213"/>
      <c r="AK797" s="213"/>
      <c r="AL797" s="213"/>
      <c r="AM797" s="213"/>
      <c r="AN797" s="213"/>
      <c r="AO797" s="213"/>
      <c r="AP797" s="213"/>
      <c r="AQ797" s="213"/>
    </row>
    <row r="798" spans="1:43" ht="15">
      <c r="A798" s="213"/>
      <c r="B798" s="165"/>
      <c r="C798" s="165"/>
      <c r="D798" s="158"/>
      <c r="E798" s="158"/>
      <c r="F798" s="158"/>
      <c r="G798" s="218"/>
      <c r="H798" s="218"/>
      <c r="I798" s="218"/>
      <c r="J798" s="218"/>
      <c r="K798" s="218"/>
      <c r="L798" s="218"/>
      <c r="M798" s="218"/>
      <c r="N798" s="218"/>
      <c r="O798" s="218"/>
      <c r="P798" s="218"/>
      <c r="Q798" s="218"/>
      <c r="R798" s="218"/>
      <c r="S798" s="218"/>
      <c r="T798" s="218"/>
      <c r="U798" s="218"/>
      <c r="V798" s="218"/>
      <c r="W798" s="218"/>
      <c r="X798" s="218"/>
      <c r="Y798" s="218"/>
      <c r="Z798" s="218"/>
      <c r="AA798" s="218"/>
      <c r="AB798" s="213"/>
      <c r="AC798" s="213"/>
      <c r="AD798" s="213"/>
      <c r="AE798" s="213"/>
      <c r="AF798" s="213"/>
      <c r="AG798" s="213"/>
      <c r="AH798" s="213"/>
      <c r="AI798" s="213"/>
      <c r="AJ798" s="213"/>
      <c r="AK798" s="213"/>
      <c r="AL798" s="213"/>
      <c r="AM798" s="213"/>
      <c r="AN798" s="213"/>
      <c r="AO798" s="213"/>
      <c r="AP798" s="213"/>
      <c r="AQ798" s="213"/>
    </row>
    <row r="799" spans="1:43" ht="15">
      <c r="A799" s="213"/>
      <c r="B799" s="165"/>
      <c r="C799" s="165"/>
      <c r="D799" s="158"/>
      <c r="E799" s="158"/>
      <c r="F799" s="15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3"/>
      <c r="AC799" s="213"/>
      <c r="AD799" s="213"/>
      <c r="AE799" s="213"/>
      <c r="AF799" s="213"/>
      <c r="AG799" s="213"/>
      <c r="AH799" s="213"/>
      <c r="AI799" s="213"/>
      <c r="AJ799" s="213"/>
      <c r="AK799" s="213"/>
      <c r="AL799" s="213"/>
      <c r="AM799" s="213"/>
      <c r="AN799" s="213"/>
      <c r="AO799" s="213"/>
      <c r="AP799" s="213"/>
      <c r="AQ799" s="213"/>
    </row>
    <row r="800" spans="1:43" ht="15">
      <c r="A800" s="213"/>
      <c r="B800" s="165"/>
      <c r="C800" s="165"/>
      <c r="D800" s="158"/>
      <c r="E800" s="158"/>
      <c r="F800" s="15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3"/>
      <c r="AC800" s="213"/>
      <c r="AD800" s="213"/>
      <c r="AE800" s="213"/>
      <c r="AF800" s="213"/>
      <c r="AG800" s="213"/>
      <c r="AH800" s="213"/>
      <c r="AI800" s="213"/>
      <c r="AJ800" s="213"/>
      <c r="AK800" s="213"/>
      <c r="AL800" s="213"/>
      <c r="AM800" s="213"/>
      <c r="AN800" s="213"/>
      <c r="AO800" s="213"/>
      <c r="AP800" s="213"/>
      <c r="AQ800" s="213"/>
    </row>
    <row r="801" spans="1:43" ht="15">
      <c r="A801" s="213"/>
      <c r="B801" s="165"/>
      <c r="C801" s="165"/>
      <c r="D801" s="158"/>
      <c r="E801" s="158"/>
      <c r="F801" s="158"/>
      <c r="G801" s="218"/>
      <c r="H801" s="218"/>
      <c r="I801" s="218"/>
      <c r="J801" s="218"/>
      <c r="K801" s="218"/>
      <c r="L801" s="218"/>
      <c r="M801" s="218"/>
      <c r="N801" s="218"/>
      <c r="O801" s="218"/>
      <c r="P801" s="218"/>
      <c r="Q801" s="218"/>
      <c r="R801" s="218"/>
      <c r="S801" s="218"/>
      <c r="T801" s="218"/>
      <c r="U801" s="218"/>
      <c r="V801" s="218"/>
      <c r="W801" s="218"/>
      <c r="X801" s="218"/>
      <c r="Y801" s="218"/>
      <c r="Z801" s="218"/>
      <c r="AA801" s="218"/>
      <c r="AB801" s="213"/>
      <c r="AC801" s="213"/>
      <c r="AD801" s="213"/>
      <c r="AE801" s="213"/>
      <c r="AF801" s="213"/>
      <c r="AG801" s="213"/>
      <c r="AH801" s="213"/>
      <c r="AI801" s="213"/>
      <c r="AJ801" s="213"/>
      <c r="AK801" s="213"/>
      <c r="AL801" s="213"/>
      <c r="AM801" s="213"/>
      <c r="AN801" s="213"/>
      <c r="AO801" s="213"/>
      <c r="AP801" s="213"/>
      <c r="AQ801" s="213"/>
    </row>
    <row r="802" spans="1:43" ht="15">
      <c r="A802" s="213"/>
      <c r="B802" s="165"/>
      <c r="C802" s="165"/>
      <c r="D802" s="158"/>
      <c r="E802" s="158"/>
      <c r="F802" s="15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3"/>
      <c r="AC802" s="213"/>
      <c r="AD802" s="213"/>
      <c r="AE802" s="213"/>
      <c r="AF802" s="213"/>
      <c r="AG802" s="213"/>
      <c r="AH802" s="213"/>
      <c r="AI802" s="213"/>
      <c r="AJ802" s="213"/>
      <c r="AK802" s="213"/>
      <c r="AL802" s="213"/>
      <c r="AM802" s="213"/>
      <c r="AN802" s="213"/>
      <c r="AO802" s="213"/>
      <c r="AP802" s="213"/>
      <c r="AQ802" s="213"/>
    </row>
    <row r="803" spans="1:43" ht="15">
      <c r="A803" s="213"/>
      <c r="B803" s="165"/>
      <c r="C803" s="165"/>
      <c r="D803" s="158"/>
      <c r="E803" s="158"/>
      <c r="F803" s="158"/>
      <c r="G803" s="218"/>
      <c r="H803" s="218"/>
      <c r="I803" s="218"/>
      <c r="J803" s="218"/>
      <c r="K803" s="218"/>
      <c r="L803" s="218"/>
      <c r="M803" s="218"/>
      <c r="N803" s="218"/>
      <c r="O803" s="218"/>
      <c r="P803" s="218"/>
      <c r="Q803" s="218"/>
      <c r="R803" s="218"/>
      <c r="S803" s="218"/>
      <c r="T803" s="218"/>
      <c r="U803" s="218"/>
      <c r="V803" s="218"/>
      <c r="W803" s="218"/>
      <c r="X803" s="218"/>
      <c r="Y803" s="218"/>
      <c r="Z803" s="218"/>
      <c r="AA803" s="218"/>
      <c r="AB803" s="213"/>
      <c r="AC803" s="213"/>
      <c r="AD803" s="213"/>
      <c r="AE803" s="213"/>
      <c r="AF803" s="213"/>
      <c r="AG803" s="213"/>
      <c r="AH803" s="213"/>
      <c r="AI803" s="213"/>
      <c r="AJ803" s="213"/>
      <c r="AK803" s="213"/>
      <c r="AL803" s="213"/>
      <c r="AM803" s="213"/>
      <c r="AN803" s="213"/>
      <c r="AO803" s="213"/>
      <c r="AP803" s="213"/>
      <c r="AQ803" s="213"/>
    </row>
    <row r="804" spans="1:43" ht="15">
      <c r="A804" s="213"/>
      <c r="B804" s="165"/>
      <c r="C804" s="165"/>
      <c r="D804" s="158"/>
      <c r="E804" s="158"/>
      <c r="F804" s="158"/>
      <c r="G804" s="218"/>
      <c r="H804" s="218"/>
      <c r="I804" s="218"/>
      <c r="J804" s="218"/>
      <c r="K804" s="218"/>
      <c r="L804" s="218"/>
      <c r="M804" s="218"/>
      <c r="N804" s="218"/>
      <c r="O804" s="218"/>
      <c r="P804" s="218"/>
      <c r="Q804" s="218"/>
      <c r="R804" s="218"/>
      <c r="S804" s="218"/>
      <c r="T804" s="218"/>
      <c r="U804" s="218"/>
      <c r="V804" s="218"/>
      <c r="W804" s="218"/>
      <c r="X804" s="218"/>
      <c r="Y804" s="218"/>
      <c r="Z804" s="218"/>
      <c r="AA804" s="218"/>
      <c r="AB804" s="213"/>
      <c r="AC804" s="213"/>
      <c r="AD804" s="213"/>
      <c r="AE804" s="213"/>
      <c r="AF804" s="213"/>
      <c r="AG804" s="213"/>
      <c r="AH804" s="213"/>
      <c r="AI804" s="213"/>
      <c r="AJ804" s="213"/>
      <c r="AK804" s="213"/>
      <c r="AL804" s="213"/>
      <c r="AM804" s="213"/>
      <c r="AN804" s="213"/>
      <c r="AO804" s="213"/>
      <c r="AP804" s="213"/>
      <c r="AQ804" s="213"/>
    </row>
    <row r="805" spans="1:43" ht="15">
      <c r="A805" s="213"/>
      <c r="B805" s="165"/>
      <c r="C805" s="165"/>
      <c r="D805" s="158"/>
      <c r="E805" s="158"/>
      <c r="F805" s="158"/>
      <c r="G805" s="218"/>
      <c r="H805" s="218"/>
      <c r="I805" s="218"/>
      <c r="J805" s="218"/>
      <c r="K805" s="218"/>
      <c r="L805" s="218"/>
      <c r="M805" s="218"/>
      <c r="N805" s="218"/>
      <c r="O805" s="218"/>
      <c r="P805" s="218"/>
      <c r="Q805" s="218"/>
      <c r="R805" s="218"/>
      <c r="S805" s="218"/>
      <c r="T805" s="218"/>
      <c r="U805" s="218"/>
      <c r="V805" s="218"/>
      <c r="W805" s="218"/>
      <c r="X805" s="218"/>
      <c r="Y805" s="218"/>
      <c r="Z805" s="218"/>
      <c r="AA805" s="218"/>
      <c r="AB805" s="213"/>
      <c r="AC805" s="213"/>
      <c r="AD805" s="213"/>
      <c r="AE805" s="213"/>
      <c r="AF805" s="213"/>
      <c r="AG805" s="213"/>
      <c r="AH805" s="213"/>
      <c r="AI805" s="213"/>
      <c r="AJ805" s="213"/>
      <c r="AK805" s="213"/>
      <c r="AL805" s="213"/>
      <c r="AM805" s="213"/>
      <c r="AN805" s="213"/>
      <c r="AO805" s="213"/>
      <c r="AP805" s="213"/>
      <c r="AQ805" s="213"/>
    </row>
    <row r="806" spans="1:43" ht="15">
      <c r="A806" s="213"/>
      <c r="B806" s="165"/>
      <c r="C806" s="165"/>
      <c r="D806" s="158"/>
      <c r="E806" s="158"/>
      <c r="F806" s="158"/>
      <c r="G806" s="218"/>
      <c r="H806" s="218"/>
      <c r="I806" s="218"/>
      <c r="J806" s="218"/>
      <c r="K806" s="218"/>
      <c r="L806" s="218"/>
      <c r="M806" s="218"/>
      <c r="N806" s="218"/>
      <c r="O806" s="218"/>
      <c r="P806" s="218"/>
      <c r="Q806" s="218"/>
      <c r="R806" s="218"/>
      <c r="S806" s="218"/>
      <c r="T806" s="218"/>
      <c r="U806" s="218"/>
      <c r="V806" s="218"/>
      <c r="W806" s="218"/>
      <c r="X806" s="218"/>
      <c r="Y806" s="218"/>
      <c r="Z806" s="218"/>
      <c r="AA806" s="218"/>
      <c r="AB806" s="213"/>
      <c r="AC806" s="213"/>
      <c r="AD806" s="213"/>
      <c r="AE806" s="213"/>
      <c r="AF806" s="213"/>
      <c r="AG806" s="213"/>
      <c r="AH806" s="213"/>
      <c r="AI806" s="213"/>
      <c r="AJ806" s="213"/>
      <c r="AK806" s="213"/>
      <c r="AL806" s="213"/>
      <c r="AM806" s="213"/>
      <c r="AN806" s="213"/>
      <c r="AO806" s="213"/>
      <c r="AP806" s="213"/>
      <c r="AQ806" s="213"/>
    </row>
    <row r="807" spans="1:43" ht="15">
      <c r="A807" s="213"/>
      <c r="B807" s="165"/>
      <c r="C807" s="165"/>
      <c r="D807" s="158"/>
      <c r="E807" s="158"/>
      <c r="F807" s="158"/>
      <c r="G807" s="218"/>
      <c r="H807" s="218"/>
      <c r="I807" s="218"/>
      <c r="J807" s="218"/>
      <c r="K807" s="218"/>
      <c r="L807" s="218"/>
      <c r="M807" s="218"/>
      <c r="N807" s="218"/>
      <c r="O807" s="218"/>
      <c r="P807" s="218"/>
      <c r="Q807" s="218"/>
      <c r="R807" s="218"/>
      <c r="S807" s="218"/>
      <c r="T807" s="218"/>
      <c r="U807" s="218"/>
      <c r="V807" s="218"/>
      <c r="W807" s="218"/>
      <c r="X807" s="218"/>
      <c r="Y807" s="218"/>
      <c r="Z807" s="218"/>
      <c r="AA807" s="218"/>
      <c r="AB807" s="213"/>
      <c r="AC807" s="213"/>
      <c r="AD807" s="213"/>
      <c r="AE807" s="213"/>
      <c r="AF807" s="213"/>
      <c r="AG807" s="213"/>
      <c r="AH807" s="213"/>
      <c r="AI807" s="213"/>
      <c r="AJ807" s="213"/>
      <c r="AK807" s="213"/>
      <c r="AL807" s="213"/>
      <c r="AM807" s="213"/>
      <c r="AN807" s="213"/>
      <c r="AO807" s="213"/>
      <c r="AP807" s="213"/>
      <c r="AQ807" s="213"/>
    </row>
    <row r="808" spans="1:43" ht="15">
      <c r="A808" s="213"/>
      <c r="B808" s="165"/>
      <c r="C808" s="165"/>
      <c r="D808" s="158"/>
      <c r="E808" s="158"/>
      <c r="F808" s="158"/>
      <c r="G808" s="218"/>
      <c r="H808" s="218"/>
      <c r="I808" s="218"/>
      <c r="J808" s="218"/>
      <c r="K808" s="218"/>
      <c r="L808" s="218"/>
      <c r="M808" s="218"/>
      <c r="N808" s="218"/>
      <c r="O808" s="218"/>
      <c r="P808" s="218"/>
      <c r="Q808" s="218"/>
      <c r="R808" s="218"/>
      <c r="S808" s="218"/>
      <c r="T808" s="218"/>
      <c r="U808" s="218"/>
      <c r="V808" s="218"/>
      <c r="W808" s="218"/>
      <c r="X808" s="218"/>
      <c r="Y808" s="218"/>
      <c r="Z808" s="218"/>
      <c r="AA808" s="218"/>
      <c r="AB808" s="213"/>
      <c r="AC808" s="213"/>
      <c r="AD808" s="213"/>
      <c r="AE808" s="213"/>
      <c r="AF808" s="213"/>
      <c r="AG808" s="213"/>
      <c r="AH808" s="213"/>
      <c r="AI808" s="213"/>
      <c r="AJ808" s="213"/>
      <c r="AK808" s="213"/>
      <c r="AL808" s="213"/>
      <c r="AM808" s="213"/>
      <c r="AN808" s="213"/>
      <c r="AO808" s="213"/>
      <c r="AP808" s="213"/>
      <c r="AQ808" s="213"/>
    </row>
    <row r="809" spans="1:43" ht="15">
      <c r="A809" s="213"/>
      <c r="B809" s="165"/>
      <c r="C809" s="165"/>
      <c r="D809" s="158"/>
      <c r="E809" s="158"/>
      <c r="F809" s="158"/>
      <c r="G809" s="218"/>
      <c r="H809" s="218"/>
      <c r="I809" s="218"/>
      <c r="J809" s="218"/>
      <c r="K809" s="218"/>
      <c r="L809" s="218"/>
      <c r="M809" s="218"/>
      <c r="N809" s="218"/>
      <c r="O809" s="218"/>
      <c r="P809" s="218"/>
      <c r="Q809" s="218"/>
      <c r="R809" s="218"/>
      <c r="S809" s="218"/>
      <c r="T809" s="218"/>
      <c r="U809" s="218"/>
      <c r="V809" s="218"/>
      <c r="W809" s="218"/>
      <c r="X809" s="218"/>
      <c r="Y809" s="218"/>
      <c r="Z809" s="218"/>
      <c r="AA809" s="218"/>
      <c r="AB809" s="213"/>
      <c r="AC809" s="213"/>
      <c r="AD809" s="213"/>
      <c r="AE809" s="213"/>
      <c r="AF809" s="213"/>
      <c r="AG809" s="213"/>
      <c r="AH809" s="213"/>
      <c r="AI809" s="213"/>
      <c r="AJ809" s="213"/>
      <c r="AK809" s="213"/>
      <c r="AL809" s="213"/>
      <c r="AM809" s="213"/>
      <c r="AN809" s="213"/>
      <c r="AO809" s="213"/>
      <c r="AP809" s="213"/>
      <c r="AQ809" s="213"/>
    </row>
    <row r="810" spans="1:43" ht="15">
      <c r="A810" s="213"/>
      <c r="B810" s="165"/>
      <c r="C810" s="165"/>
      <c r="D810" s="158"/>
      <c r="E810" s="158"/>
      <c r="F810" s="158"/>
      <c r="G810" s="218"/>
      <c r="H810" s="218"/>
      <c r="I810" s="218"/>
      <c r="J810" s="218"/>
      <c r="K810" s="218"/>
      <c r="L810" s="218"/>
      <c r="M810" s="218"/>
      <c r="N810" s="218"/>
      <c r="O810" s="218"/>
      <c r="P810" s="218"/>
      <c r="Q810" s="218"/>
      <c r="R810" s="218"/>
      <c r="S810" s="218"/>
      <c r="T810" s="218"/>
      <c r="U810" s="218"/>
      <c r="V810" s="218"/>
      <c r="W810" s="218"/>
      <c r="X810" s="218"/>
      <c r="Y810" s="218"/>
      <c r="Z810" s="218"/>
      <c r="AA810" s="218"/>
      <c r="AB810" s="213"/>
      <c r="AC810" s="213"/>
      <c r="AD810" s="213"/>
      <c r="AE810" s="213"/>
      <c r="AF810" s="213"/>
      <c r="AG810" s="213"/>
      <c r="AH810" s="213"/>
      <c r="AI810" s="213"/>
      <c r="AJ810" s="213"/>
      <c r="AK810" s="213"/>
      <c r="AL810" s="213"/>
      <c r="AM810" s="213"/>
      <c r="AN810" s="213"/>
      <c r="AO810" s="213"/>
      <c r="AP810" s="213"/>
      <c r="AQ810" s="213"/>
    </row>
    <row r="811" spans="1:43" ht="15">
      <c r="A811" s="213"/>
      <c r="B811" s="165"/>
      <c r="C811" s="165"/>
      <c r="D811" s="158"/>
      <c r="E811" s="158"/>
      <c r="F811" s="158"/>
      <c r="G811" s="218"/>
      <c r="H811" s="218"/>
      <c r="I811" s="218"/>
      <c r="J811" s="218"/>
      <c r="K811" s="218"/>
      <c r="L811" s="218"/>
      <c r="M811" s="218"/>
      <c r="N811" s="218"/>
      <c r="O811" s="218"/>
      <c r="P811" s="218"/>
      <c r="Q811" s="218"/>
      <c r="R811" s="218"/>
      <c r="S811" s="218"/>
      <c r="T811" s="218"/>
      <c r="U811" s="218"/>
      <c r="V811" s="218"/>
      <c r="W811" s="218"/>
      <c r="X811" s="218"/>
      <c r="Y811" s="218"/>
      <c r="Z811" s="218"/>
      <c r="AA811" s="218"/>
      <c r="AB811" s="213"/>
      <c r="AC811" s="213"/>
      <c r="AD811" s="213"/>
      <c r="AE811" s="213"/>
      <c r="AF811" s="213"/>
      <c r="AG811" s="213"/>
      <c r="AH811" s="213"/>
      <c r="AI811" s="213"/>
      <c r="AJ811" s="213"/>
      <c r="AK811" s="213"/>
      <c r="AL811" s="213"/>
      <c r="AM811" s="213"/>
      <c r="AN811" s="213"/>
      <c r="AO811" s="213"/>
      <c r="AP811" s="213"/>
      <c r="AQ811" s="213"/>
    </row>
    <row r="812" spans="1:43" ht="15">
      <c r="A812" s="213"/>
      <c r="B812" s="165"/>
      <c r="C812" s="165"/>
      <c r="D812" s="158"/>
      <c r="E812" s="158"/>
      <c r="F812" s="158"/>
      <c r="G812" s="218"/>
      <c r="H812" s="218"/>
      <c r="I812" s="218"/>
      <c r="J812" s="218"/>
      <c r="K812" s="218"/>
      <c r="L812" s="218"/>
      <c r="M812" s="218"/>
      <c r="N812" s="218"/>
      <c r="O812" s="218"/>
      <c r="P812" s="218"/>
      <c r="Q812" s="218"/>
      <c r="R812" s="218"/>
      <c r="S812" s="218"/>
      <c r="T812" s="218"/>
      <c r="U812" s="218"/>
      <c r="V812" s="218"/>
      <c r="W812" s="218"/>
      <c r="X812" s="218"/>
      <c r="Y812" s="218"/>
      <c r="Z812" s="218"/>
      <c r="AA812" s="218"/>
      <c r="AB812" s="213"/>
      <c r="AC812" s="213"/>
      <c r="AD812" s="213"/>
      <c r="AE812" s="213"/>
      <c r="AF812" s="213"/>
      <c r="AG812" s="213"/>
      <c r="AH812" s="213"/>
      <c r="AI812" s="213"/>
      <c r="AJ812" s="213"/>
      <c r="AK812" s="213"/>
      <c r="AL812" s="213"/>
      <c r="AM812" s="213"/>
      <c r="AN812" s="213"/>
      <c r="AO812" s="213"/>
      <c r="AP812" s="213"/>
      <c r="AQ812" s="213"/>
    </row>
    <row r="813" spans="1:43" ht="15">
      <c r="A813" s="213"/>
      <c r="B813" s="165"/>
      <c r="C813" s="165"/>
      <c r="D813" s="158"/>
      <c r="E813" s="158"/>
      <c r="F813" s="158"/>
      <c r="G813" s="218"/>
      <c r="H813" s="218"/>
      <c r="I813" s="218"/>
      <c r="J813" s="218"/>
      <c r="K813" s="218"/>
      <c r="L813" s="218"/>
      <c r="M813" s="218"/>
      <c r="N813" s="218"/>
      <c r="O813" s="218"/>
      <c r="P813" s="218"/>
      <c r="Q813" s="218"/>
      <c r="R813" s="218"/>
      <c r="S813" s="218"/>
      <c r="T813" s="218"/>
      <c r="U813" s="218"/>
      <c r="V813" s="218"/>
      <c r="W813" s="218"/>
      <c r="X813" s="218"/>
      <c r="Y813" s="218"/>
      <c r="Z813" s="218"/>
      <c r="AA813" s="218"/>
      <c r="AB813" s="213"/>
      <c r="AC813" s="213"/>
      <c r="AD813" s="213"/>
      <c r="AE813" s="213"/>
      <c r="AF813" s="213"/>
      <c r="AG813" s="213"/>
      <c r="AH813" s="213"/>
      <c r="AI813" s="213"/>
      <c r="AJ813" s="213"/>
      <c r="AK813" s="213"/>
      <c r="AL813" s="213"/>
      <c r="AM813" s="213"/>
      <c r="AN813" s="213"/>
      <c r="AO813" s="213"/>
      <c r="AP813" s="213"/>
      <c r="AQ813" s="213"/>
    </row>
    <row r="814" spans="1:43" ht="15">
      <c r="A814" s="213"/>
      <c r="B814" s="165"/>
      <c r="C814" s="165"/>
      <c r="D814" s="158"/>
      <c r="E814" s="158"/>
      <c r="F814" s="158"/>
      <c r="G814" s="218"/>
      <c r="H814" s="218"/>
      <c r="I814" s="218"/>
      <c r="J814" s="218"/>
      <c r="K814" s="218"/>
      <c r="L814" s="218"/>
      <c r="M814" s="218"/>
      <c r="N814" s="218"/>
      <c r="O814" s="218"/>
      <c r="P814" s="218"/>
      <c r="Q814" s="218"/>
      <c r="R814" s="218"/>
      <c r="S814" s="218"/>
      <c r="T814" s="218"/>
      <c r="U814" s="218"/>
      <c r="V814" s="218"/>
      <c r="W814" s="218"/>
      <c r="X814" s="218"/>
      <c r="Y814" s="218"/>
      <c r="Z814" s="218"/>
      <c r="AA814" s="218"/>
      <c r="AB814" s="213"/>
      <c r="AC814" s="213"/>
      <c r="AD814" s="213"/>
      <c r="AE814" s="213"/>
      <c r="AF814" s="213"/>
      <c r="AG814" s="213"/>
      <c r="AH814" s="213"/>
      <c r="AI814" s="213"/>
      <c r="AJ814" s="213"/>
      <c r="AK814" s="213"/>
      <c r="AL814" s="213"/>
      <c r="AM814" s="213"/>
      <c r="AN814" s="213"/>
      <c r="AO814" s="213"/>
      <c r="AP814" s="213"/>
      <c r="AQ814" s="213"/>
    </row>
    <row r="815" spans="1:43" ht="15">
      <c r="A815" s="213"/>
      <c r="B815" s="165"/>
      <c r="C815" s="165"/>
      <c r="D815" s="158"/>
      <c r="E815" s="158"/>
      <c r="F815" s="158"/>
      <c r="G815" s="218"/>
      <c r="H815" s="218"/>
      <c r="I815" s="218"/>
      <c r="J815" s="218"/>
      <c r="K815" s="218"/>
      <c r="L815" s="218"/>
      <c r="M815" s="218"/>
      <c r="N815" s="218"/>
      <c r="O815" s="218"/>
      <c r="P815" s="218"/>
      <c r="Q815" s="218"/>
      <c r="R815" s="218"/>
      <c r="S815" s="218"/>
      <c r="T815" s="218"/>
      <c r="U815" s="218"/>
      <c r="V815" s="218"/>
      <c r="W815" s="218"/>
      <c r="X815" s="218"/>
      <c r="Y815" s="218"/>
      <c r="Z815" s="218"/>
      <c r="AA815" s="218"/>
      <c r="AB815" s="213"/>
      <c r="AC815" s="213"/>
      <c r="AD815" s="213"/>
      <c r="AE815" s="213"/>
      <c r="AF815" s="213"/>
      <c r="AG815" s="213"/>
      <c r="AH815" s="213"/>
      <c r="AI815" s="213"/>
      <c r="AJ815" s="213"/>
      <c r="AK815" s="213"/>
      <c r="AL815" s="213"/>
      <c r="AM815" s="213"/>
      <c r="AN815" s="213"/>
      <c r="AO815" s="213"/>
      <c r="AP815" s="213"/>
      <c r="AQ815" s="213"/>
    </row>
    <row r="816" spans="1:43" ht="15">
      <c r="A816" s="213"/>
      <c r="B816" s="165"/>
      <c r="C816" s="165"/>
      <c r="D816" s="158"/>
      <c r="E816" s="158"/>
      <c r="F816" s="158"/>
      <c r="G816" s="218"/>
      <c r="H816" s="218"/>
      <c r="I816" s="218"/>
      <c r="J816" s="218"/>
      <c r="K816" s="218"/>
      <c r="L816" s="218"/>
      <c r="M816" s="218"/>
      <c r="N816" s="218"/>
      <c r="O816" s="218"/>
      <c r="P816" s="218"/>
      <c r="Q816" s="218"/>
      <c r="R816" s="218"/>
      <c r="S816" s="218"/>
      <c r="T816" s="218"/>
      <c r="U816" s="218"/>
      <c r="V816" s="218"/>
      <c r="W816" s="218"/>
      <c r="X816" s="218"/>
      <c r="Y816" s="218"/>
      <c r="Z816" s="218"/>
      <c r="AA816" s="218"/>
      <c r="AB816" s="213"/>
      <c r="AC816" s="213"/>
      <c r="AD816" s="213"/>
      <c r="AE816" s="213"/>
      <c r="AF816" s="213"/>
      <c r="AG816" s="213"/>
      <c r="AH816" s="213"/>
      <c r="AI816" s="213"/>
      <c r="AJ816" s="213"/>
      <c r="AK816" s="213"/>
      <c r="AL816" s="213"/>
      <c r="AM816" s="213"/>
      <c r="AN816" s="213"/>
      <c r="AO816" s="213"/>
      <c r="AP816" s="213"/>
      <c r="AQ816" s="213"/>
    </row>
    <row r="817" spans="1:43" ht="15">
      <c r="A817" s="213"/>
      <c r="B817" s="165"/>
      <c r="C817" s="165"/>
      <c r="D817" s="158"/>
      <c r="E817" s="158"/>
      <c r="F817" s="158"/>
      <c r="G817" s="218"/>
      <c r="H817" s="218"/>
      <c r="I817" s="218"/>
      <c r="J817" s="218"/>
      <c r="K817" s="218"/>
      <c r="L817" s="218"/>
      <c r="M817" s="218"/>
      <c r="N817" s="218"/>
      <c r="O817" s="218"/>
      <c r="P817" s="218"/>
      <c r="Q817" s="218"/>
      <c r="R817" s="218"/>
      <c r="S817" s="218"/>
      <c r="T817" s="218"/>
      <c r="U817" s="218"/>
      <c r="V817" s="218"/>
      <c r="W817" s="218"/>
      <c r="X817" s="218"/>
      <c r="Y817" s="218"/>
      <c r="Z817" s="218"/>
      <c r="AA817" s="218"/>
      <c r="AB817" s="213"/>
      <c r="AC817" s="213"/>
      <c r="AD817" s="213"/>
      <c r="AE817" s="213"/>
      <c r="AF817" s="213"/>
      <c r="AG817" s="213"/>
      <c r="AH817" s="213"/>
      <c r="AI817" s="213"/>
      <c r="AJ817" s="213"/>
      <c r="AK817" s="213"/>
      <c r="AL817" s="213"/>
      <c r="AM817" s="213"/>
      <c r="AN817" s="213"/>
      <c r="AO817" s="213"/>
      <c r="AP817" s="213"/>
      <c r="AQ817" s="213"/>
    </row>
    <row r="818" spans="1:43" ht="15">
      <c r="A818" s="213"/>
      <c r="B818" s="165"/>
      <c r="C818" s="165"/>
      <c r="D818" s="158"/>
      <c r="E818" s="158"/>
      <c r="F818" s="158"/>
      <c r="G818" s="218"/>
      <c r="H818" s="218"/>
      <c r="I818" s="218"/>
      <c r="J818" s="218"/>
      <c r="K818" s="218"/>
      <c r="L818" s="218"/>
      <c r="M818" s="218"/>
      <c r="N818" s="218"/>
      <c r="O818" s="218"/>
      <c r="P818" s="218"/>
      <c r="Q818" s="218"/>
      <c r="R818" s="218"/>
      <c r="S818" s="218"/>
      <c r="T818" s="218"/>
      <c r="U818" s="218"/>
      <c r="V818" s="218"/>
      <c r="W818" s="218"/>
      <c r="X818" s="218"/>
      <c r="Y818" s="218"/>
      <c r="Z818" s="218"/>
      <c r="AA818" s="218"/>
      <c r="AB818" s="213"/>
      <c r="AC818" s="213"/>
      <c r="AD818" s="213"/>
      <c r="AE818" s="213"/>
      <c r="AF818" s="213"/>
      <c r="AG818" s="213"/>
      <c r="AH818" s="213"/>
      <c r="AI818" s="213"/>
      <c r="AJ818" s="213"/>
      <c r="AK818" s="213"/>
      <c r="AL818" s="213"/>
      <c r="AM818" s="213"/>
      <c r="AN818" s="213"/>
      <c r="AO818" s="213"/>
      <c r="AP818" s="213"/>
      <c r="AQ818" s="213"/>
    </row>
    <row r="819" spans="1:43" ht="15">
      <c r="A819" s="213"/>
      <c r="B819" s="165"/>
      <c r="C819" s="165"/>
      <c r="D819" s="158"/>
      <c r="E819" s="158"/>
      <c r="F819" s="158"/>
      <c r="G819" s="218"/>
      <c r="H819" s="218"/>
      <c r="I819" s="218"/>
      <c r="J819" s="218"/>
      <c r="K819" s="218"/>
      <c r="L819" s="218"/>
      <c r="M819" s="218"/>
      <c r="N819" s="218"/>
      <c r="O819" s="218"/>
      <c r="P819" s="218"/>
      <c r="Q819" s="218"/>
      <c r="R819" s="218"/>
      <c r="S819" s="218"/>
      <c r="T819" s="218"/>
      <c r="U819" s="218"/>
      <c r="V819" s="218"/>
      <c r="W819" s="218"/>
      <c r="X819" s="218"/>
      <c r="Y819" s="218"/>
      <c r="Z819" s="218"/>
      <c r="AA819" s="218"/>
      <c r="AB819" s="213"/>
      <c r="AC819" s="213"/>
      <c r="AD819" s="213"/>
      <c r="AE819" s="213"/>
      <c r="AF819" s="213"/>
      <c r="AG819" s="213"/>
      <c r="AH819" s="213"/>
      <c r="AI819" s="213"/>
      <c r="AJ819" s="213"/>
      <c r="AK819" s="213"/>
      <c r="AL819" s="213"/>
      <c r="AM819" s="213"/>
      <c r="AN819" s="213"/>
      <c r="AO819" s="213"/>
      <c r="AP819" s="213"/>
      <c r="AQ819" s="213"/>
    </row>
    <row r="820" spans="1:43" ht="15">
      <c r="A820" s="213"/>
      <c r="B820" s="165"/>
      <c r="C820" s="165"/>
      <c r="D820" s="158"/>
      <c r="E820" s="158"/>
      <c r="F820" s="158"/>
      <c r="G820" s="218"/>
      <c r="H820" s="218"/>
      <c r="I820" s="218"/>
      <c r="J820" s="218"/>
      <c r="K820" s="218"/>
      <c r="L820" s="218"/>
      <c r="M820" s="218"/>
      <c r="N820" s="218"/>
      <c r="O820" s="218"/>
      <c r="P820" s="218"/>
      <c r="Q820" s="218"/>
      <c r="R820" s="218"/>
      <c r="S820" s="218"/>
      <c r="T820" s="218"/>
      <c r="U820" s="218"/>
      <c r="V820" s="218"/>
      <c r="W820" s="218"/>
      <c r="X820" s="218"/>
      <c r="Y820" s="218"/>
      <c r="Z820" s="218"/>
      <c r="AA820" s="218"/>
      <c r="AB820" s="213"/>
      <c r="AC820" s="213"/>
      <c r="AD820" s="213"/>
      <c r="AE820" s="213"/>
      <c r="AF820" s="213"/>
      <c r="AG820" s="213"/>
      <c r="AH820" s="213"/>
      <c r="AI820" s="213"/>
      <c r="AJ820" s="213"/>
      <c r="AK820" s="213"/>
      <c r="AL820" s="213"/>
      <c r="AM820" s="213"/>
      <c r="AN820" s="213"/>
      <c r="AO820" s="213"/>
      <c r="AP820" s="213"/>
      <c r="AQ820" s="213"/>
    </row>
    <row r="821" spans="1:43" ht="15">
      <c r="A821" s="213"/>
      <c r="B821" s="165"/>
      <c r="C821" s="165"/>
      <c r="D821" s="158"/>
      <c r="E821" s="158"/>
      <c r="F821" s="158"/>
      <c r="G821" s="218"/>
      <c r="H821" s="218"/>
      <c r="I821" s="218"/>
      <c r="J821" s="218"/>
      <c r="K821" s="218"/>
      <c r="L821" s="218"/>
      <c r="M821" s="218"/>
      <c r="N821" s="218"/>
      <c r="O821" s="218"/>
      <c r="P821" s="218"/>
      <c r="Q821" s="218"/>
      <c r="R821" s="218"/>
      <c r="S821" s="218"/>
      <c r="T821" s="218"/>
      <c r="U821" s="218"/>
      <c r="V821" s="218"/>
      <c r="W821" s="218"/>
      <c r="X821" s="218"/>
      <c r="Y821" s="218"/>
      <c r="Z821" s="218"/>
      <c r="AA821" s="218"/>
      <c r="AB821" s="213"/>
      <c r="AC821" s="213"/>
      <c r="AD821" s="213"/>
      <c r="AE821" s="213"/>
      <c r="AF821" s="213"/>
      <c r="AG821" s="213"/>
      <c r="AH821" s="213"/>
      <c r="AI821" s="213"/>
      <c r="AJ821" s="213"/>
      <c r="AK821" s="213"/>
      <c r="AL821" s="213"/>
      <c r="AM821" s="213"/>
      <c r="AN821" s="213"/>
      <c r="AO821" s="213"/>
      <c r="AP821" s="213"/>
      <c r="AQ821" s="213"/>
    </row>
    <row r="822" spans="1:43" ht="15">
      <c r="A822" s="213"/>
      <c r="B822" s="165"/>
      <c r="C822" s="165"/>
      <c r="D822" s="158"/>
      <c r="E822" s="158"/>
      <c r="F822" s="158"/>
      <c r="G822" s="218"/>
      <c r="H822" s="218"/>
      <c r="I822" s="218"/>
      <c r="J822" s="218"/>
      <c r="K822" s="218"/>
      <c r="L822" s="218"/>
      <c r="M822" s="218"/>
      <c r="N822" s="218"/>
      <c r="O822" s="218"/>
      <c r="P822" s="218"/>
      <c r="Q822" s="218"/>
      <c r="R822" s="218"/>
      <c r="S822" s="218"/>
      <c r="T822" s="218"/>
      <c r="U822" s="218"/>
      <c r="V822" s="218"/>
      <c r="W822" s="218"/>
      <c r="X822" s="218"/>
      <c r="Y822" s="218"/>
      <c r="Z822" s="218"/>
      <c r="AA822" s="218"/>
      <c r="AB822" s="213"/>
      <c r="AC822" s="213"/>
      <c r="AD822" s="213"/>
      <c r="AE822" s="213"/>
      <c r="AF822" s="213"/>
      <c r="AG822" s="213"/>
      <c r="AH822" s="213"/>
      <c r="AI822" s="213"/>
      <c r="AJ822" s="213"/>
      <c r="AK822" s="213"/>
      <c r="AL822" s="213"/>
      <c r="AM822" s="213"/>
      <c r="AN822" s="213"/>
      <c r="AO822" s="213"/>
      <c r="AP822" s="213"/>
      <c r="AQ822" s="213"/>
    </row>
    <row r="823" spans="1:43" ht="15">
      <c r="A823" s="213"/>
      <c r="B823" s="165"/>
      <c r="C823" s="165"/>
      <c r="D823" s="158"/>
      <c r="E823" s="158"/>
      <c r="F823" s="158"/>
      <c r="G823" s="218"/>
      <c r="H823" s="218"/>
      <c r="I823" s="218"/>
      <c r="J823" s="218"/>
      <c r="K823" s="218"/>
      <c r="L823" s="218"/>
      <c r="M823" s="218"/>
      <c r="N823" s="218"/>
      <c r="O823" s="218"/>
      <c r="P823" s="218"/>
      <c r="Q823" s="218"/>
      <c r="R823" s="218"/>
      <c r="S823" s="218"/>
      <c r="T823" s="218"/>
      <c r="U823" s="218"/>
      <c r="V823" s="218"/>
      <c r="W823" s="218"/>
      <c r="X823" s="218"/>
      <c r="Y823" s="218"/>
      <c r="Z823" s="218"/>
      <c r="AA823" s="218"/>
      <c r="AB823" s="213"/>
      <c r="AC823" s="213"/>
      <c r="AD823" s="213"/>
      <c r="AE823" s="213"/>
      <c r="AF823" s="213"/>
      <c r="AG823" s="213"/>
      <c r="AH823" s="213"/>
      <c r="AI823" s="213"/>
      <c r="AJ823" s="213"/>
      <c r="AK823" s="213"/>
      <c r="AL823" s="213"/>
      <c r="AM823" s="213"/>
      <c r="AN823" s="213"/>
      <c r="AO823" s="213"/>
      <c r="AP823" s="213"/>
      <c r="AQ823" s="213"/>
    </row>
    <row r="824" spans="1:43" ht="15">
      <c r="A824" s="213"/>
      <c r="B824" s="165"/>
      <c r="C824" s="165"/>
      <c r="D824" s="158"/>
      <c r="E824" s="158"/>
      <c r="F824" s="158"/>
      <c r="G824" s="218"/>
      <c r="H824" s="218"/>
      <c r="I824" s="218"/>
      <c r="J824" s="218"/>
      <c r="K824" s="218"/>
      <c r="L824" s="218"/>
      <c r="M824" s="218"/>
      <c r="N824" s="218"/>
      <c r="O824" s="218"/>
      <c r="P824" s="218"/>
      <c r="Q824" s="218"/>
      <c r="R824" s="218"/>
      <c r="S824" s="218"/>
      <c r="T824" s="218"/>
      <c r="U824" s="218"/>
      <c r="V824" s="218"/>
      <c r="W824" s="218"/>
      <c r="X824" s="218"/>
      <c r="Y824" s="218"/>
      <c r="Z824" s="218"/>
      <c r="AA824" s="218"/>
      <c r="AB824" s="213"/>
      <c r="AC824" s="213"/>
      <c r="AD824" s="213"/>
      <c r="AE824" s="213"/>
      <c r="AF824" s="213"/>
      <c r="AG824" s="213"/>
      <c r="AH824" s="213"/>
      <c r="AI824" s="213"/>
      <c r="AJ824" s="213"/>
      <c r="AK824" s="213"/>
      <c r="AL824" s="213"/>
      <c r="AM824" s="213"/>
      <c r="AN824" s="213"/>
      <c r="AO824" s="213"/>
      <c r="AP824" s="213"/>
      <c r="AQ824" s="213"/>
    </row>
    <row r="825" spans="1:43" ht="15">
      <c r="A825" s="213"/>
      <c r="B825" s="165"/>
      <c r="C825" s="165"/>
      <c r="D825" s="158"/>
      <c r="E825" s="158"/>
      <c r="F825" s="158"/>
      <c r="G825" s="218"/>
      <c r="H825" s="218"/>
      <c r="I825" s="218"/>
      <c r="J825" s="218"/>
      <c r="K825" s="218"/>
      <c r="L825" s="218"/>
      <c r="M825" s="218"/>
      <c r="N825" s="218"/>
      <c r="O825" s="218"/>
      <c r="P825" s="218"/>
      <c r="Q825" s="218"/>
      <c r="R825" s="218"/>
      <c r="S825" s="218"/>
      <c r="T825" s="218"/>
      <c r="U825" s="218"/>
      <c r="V825" s="218"/>
      <c r="W825" s="218"/>
      <c r="X825" s="218"/>
      <c r="Y825" s="218"/>
      <c r="Z825" s="218"/>
      <c r="AA825" s="218"/>
      <c r="AB825" s="213"/>
      <c r="AC825" s="213"/>
      <c r="AD825" s="213"/>
      <c r="AE825" s="213"/>
      <c r="AF825" s="213"/>
      <c r="AG825" s="213"/>
      <c r="AH825" s="213"/>
      <c r="AI825" s="213"/>
      <c r="AJ825" s="213"/>
      <c r="AK825" s="213"/>
      <c r="AL825" s="213"/>
      <c r="AM825" s="213"/>
      <c r="AN825" s="213"/>
      <c r="AO825" s="213"/>
      <c r="AP825" s="213"/>
      <c r="AQ825" s="213"/>
    </row>
    <row r="826" spans="1:43" ht="15">
      <c r="A826" s="213"/>
      <c r="B826" s="165"/>
      <c r="C826" s="165"/>
      <c r="D826" s="158"/>
      <c r="E826" s="158"/>
      <c r="F826" s="158"/>
      <c r="G826" s="218"/>
      <c r="H826" s="218"/>
      <c r="I826" s="218"/>
      <c r="J826" s="218"/>
      <c r="K826" s="218"/>
      <c r="L826" s="218"/>
      <c r="M826" s="218"/>
      <c r="N826" s="218"/>
      <c r="O826" s="218"/>
      <c r="P826" s="218"/>
      <c r="Q826" s="218"/>
      <c r="R826" s="218"/>
      <c r="S826" s="218"/>
      <c r="T826" s="218"/>
      <c r="U826" s="218"/>
      <c r="V826" s="218"/>
      <c r="W826" s="218"/>
      <c r="X826" s="218"/>
      <c r="Y826" s="218"/>
      <c r="Z826" s="218"/>
      <c r="AA826" s="218"/>
      <c r="AB826" s="213"/>
      <c r="AC826" s="213"/>
      <c r="AD826" s="213"/>
      <c r="AE826" s="213"/>
      <c r="AF826" s="213"/>
      <c r="AG826" s="213"/>
      <c r="AH826" s="213"/>
      <c r="AI826" s="213"/>
      <c r="AJ826" s="213"/>
      <c r="AK826" s="213"/>
      <c r="AL826" s="213"/>
      <c r="AM826" s="213"/>
      <c r="AN826" s="213"/>
      <c r="AO826" s="213"/>
      <c r="AP826" s="213"/>
      <c r="AQ826" s="213"/>
    </row>
    <row r="827" spans="1:43" ht="15">
      <c r="A827" s="213"/>
      <c r="B827" s="165"/>
      <c r="C827" s="165"/>
      <c r="D827" s="158"/>
      <c r="E827" s="158"/>
      <c r="F827" s="158"/>
      <c r="G827" s="218"/>
      <c r="H827" s="218"/>
      <c r="I827" s="218"/>
      <c r="J827" s="218"/>
      <c r="K827" s="218"/>
      <c r="L827" s="218"/>
      <c r="M827" s="218"/>
      <c r="N827" s="218"/>
      <c r="O827" s="218"/>
      <c r="P827" s="218"/>
      <c r="Q827" s="218"/>
      <c r="R827" s="218"/>
      <c r="S827" s="218"/>
      <c r="T827" s="218"/>
      <c r="U827" s="218"/>
      <c r="V827" s="218"/>
      <c r="W827" s="218"/>
      <c r="X827" s="218"/>
      <c r="Y827" s="218"/>
      <c r="Z827" s="218"/>
      <c r="AA827" s="218"/>
      <c r="AB827" s="213"/>
      <c r="AC827" s="213"/>
      <c r="AD827" s="213"/>
      <c r="AE827" s="213"/>
      <c r="AF827" s="213"/>
      <c r="AG827" s="213"/>
      <c r="AH827" s="213"/>
      <c r="AI827" s="213"/>
      <c r="AJ827" s="213"/>
      <c r="AK827" s="213"/>
      <c r="AL827" s="213"/>
      <c r="AM827" s="213"/>
      <c r="AN827" s="213"/>
      <c r="AO827" s="213"/>
      <c r="AP827" s="213"/>
      <c r="AQ827" s="213"/>
    </row>
    <row r="828" spans="1:43" ht="15">
      <c r="A828" s="213"/>
      <c r="B828" s="165"/>
      <c r="C828" s="165"/>
      <c r="D828" s="158"/>
      <c r="E828" s="158"/>
      <c r="F828" s="158"/>
      <c r="G828" s="218"/>
      <c r="H828" s="218"/>
      <c r="I828" s="218"/>
      <c r="J828" s="218"/>
      <c r="K828" s="218"/>
      <c r="L828" s="218"/>
      <c r="M828" s="218"/>
      <c r="N828" s="218"/>
      <c r="O828" s="218"/>
      <c r="P828" s="218"/>
      <c r="Q828" s="218"/>
      <c r="R828" s="218"/>
      <c r="S828" s="218"/>
      <c r="T828" s="218"/>
      <c r="U828" s="218"/>
      <c r="V828" s="218"/>
      <c r="W828" s="218"/>
      <c r="X828" s="218"/>
      <c r="Y828" s="218"/>
      <c r="Z828" s="218"/>
      <c r="AA828" s="218"/>
      <c r="AB828" s="213"/>
      <c r="AC828" s="213"/>
      <c r="AD828" s="213"/>
      <c r="AE828" s="213"/>
      <c r="AF828" s="213"/>
      <c r="AG828" s="213"/>
      <c r="AH828" s="213"/>
      <c r="AI828" s="213"/>
      <c r="AJ828" s="213"/>
      <c r="AK828" s="213"/>
      <c r="AL828" s="213"/>
      <c r="AM828" s="213"/>
      <c r="AN828" s="213"/>
      <c r="AO828" s="213"/>
      <c r="AP828" s="213"/>
      <c r="AQ828" s="213"/>
    </row>
    <row r="829" spans="1:43" ht="15">
      <c r="A829" s="213"/>
      <c r="B829" s="165"/>
      <c r="C829" s="165"/>
      <c r="D829" s="158"/>
      <c r="E829" s="158"/>
      <c r="F829" s="158"/>
      <c r="G829" s="218"/>
      <c r="H829" s="218"/>
      <c r="I829" s="218"/>
      <c r="J829" s="218"/>
      <c r="K829" s="218"/>
      <c r="L829" s="218"/>
      <c r="M829" s="218"/>
      <c r="N829" s="218"/>
      <c r="O829" s="218"/>
      <c r="P829" s="218"/>
      <c r="Q829" s="218"/>
      <c r="R829" s="218"/>
      <c r="S829" s="218"/>
      <c r="T829" s="218"/>
      <c r="U829" s="218"/>
      <c r="V829" s="218"/>
      <c r="W829" s="218"/>
      <c r="X829" s="218"/>
      <c r="Y829" s="218"/>
      <c r="Z829" s="218"/>
      <c r="AA829" s="218"/>
      <c r="AB829" s="213"/>
      <c r="AC829" s="213"/>
      <c r="AD829" s="213"/>
      <c r="AE829" s="213"/>
      <c r="AF829" s="213"/>
      <c r="AG829" s="213"/>
      <c r="AH829" s="213"/>
      <c r="AI829" s="213"/>
      <c r="AJ829" s="213"/>
      <c r="AK829" s="213"/>
      <c r="AL829" s="213"/>
      <c r="AM829" s="213"/>
      <c r="AN829" s="213"/>
      <c r="AO829" s="213"/>
      <c r="AP829" s="213"/>
      <c r="AQ829" s="213"/>
    </row>
    <row r="830" spans="1:43" ht="15">
      <c r="A830" s="213"/>
      <c r="B830" s="165"/>
      <c r="C830" s="165"/>
      <c r="D830" s="158"/>
      <c r="E830" s="158"/>
      <c r="F830" s="158"/>
      <c r="G830" s="218"/>
      <c r="H830" s="218"/>
      <c r="I830" s="218"/>
      <c r="J830" s="218"/>
      <c r="K830" s="218"/>
      <c r="L830" s="218"/>
      <c r="M830" s="218"/>
      <c r="N830" s="218"/>
      <c r="O830" s="218"/>
      <c r="P830" s="218"/>
      <c r="Q830" s="218"/>
      <c r="R830" s="218"/>
      <c r="S830" s="218"/>
      <c r="T830" s="218"/>
      <c r="U830" s="218"/>
      <c r="V830" s="218"/>
      <c r="W830" s="218"/>
      <c r="X830" s="218"/>
      <c r="Y830" s="218"/>
      <c r="Z830" s="218"/>
      <c r="AA830" s="218"/>
      <c r="AB830" s="213"/>
      <c r="AC830" s="213"/>
      <c r="AD830" s="213"/>
      <c r="AE830" s="213"/>
      <c r="AF830" s="213"/>
      <c r="AG830" s="213"/>
      <c r="AH830" s="213"/>
      <c r="AI830" s="213"/>
      <c r="AJ830" s="213"/>
      <c r="AK830" s="213"/>
      <c r="AL830" s="213"/>
      <c r="AM830" s="213"/>
      <c r="AN830" s="213"/>
      <c r="AO830" s="213"/>
      <c r="AP830" s="213"/>
      <c r="AQ830" s="213"/>
    </row>
    <row r="831" spans="1:43" ht="15">
      <c r="A831" s="213"/>
      <c r="B831" s="165"/>
      <c r="C831" s="165"/>
      <c r="D831" s="158"/>
      <c r="E831" s="158"/>
      <c r="F831" s="158"/>
      <c r="G831" s="218"/>
      <c r="H831" s="218"/>
      <c r="I831" s="218"/>
      <c r="J831" s="218"/>
      <c r="K831" s="218"/>
      <c r="L831" s="218"/>
      <c r="M831" s="218"/>
      <c r="N831" s="218"/>
      <c r="O831" s="218"/>
      <c r="P831" s="218"/>
      <c r="Q831" s="218"/>
      <c r="R831" s="218"/>
      <c r="S831" s="218"/>
      <c r="T831" s="218"/>
      <c r="U831" s="218"/>
      <c r="V831" s="218"/>
      <c r="W831" s="218"/>
      <c r="X831" s="218"/>
      <c r="Y831" s="218"/>
      <c r="Z831" s="218"/>
      <c r="AA831" s="218"/>
      <c r="AB831" s="213"/>
      <c r="AC831" s="213"/>
      <c r="AD831" s="213"/>
      <c r="AE831" s="213"/>
      <c r="AF831" s="213"/>
      <c r="AG831" s="213"/>
      <c r="AH831" s="213"/>
      <c r="AI831" s="213"/>
      <c r="AJ831" s="213"/>
      <c r="AK831" s="213"/>
      <c r="AL831" s="213"/>
      <c r="AM831" s="213"/>
      <c r="AN831" s="213"/>
      <c r="AO831" s="213"/>
      <c r="AP831" s="213"/>
      <c r="AQ831" s="213"/>
    </row>
    <row r="832" spans="1:43" ht="15">
      <c r="A832" s="213"/>
      <c r="B832" s="165"/>
      <c r="C832" s="165"/>
      <c r="D832" s="158"/>
      <c r="E832" s="158"/>
      <c r="F832" s="158"/>
      <c r="G832" s="218"/>
      <c r="H832" s="218"/>
      <c r="I832" s="218"/>
      <c r="J832" s="218"/>
      <c r="K832" s="218"/>
      <c r="L832" s="218"/>
      <c r="M832" s="218"/>
      <c r="N832" s="218"/>
      <c r="O832" s="218"/>
      <c r="P832" s="218"/>
      <c r="Q832" s="218"/>
      <c r="R832" s="218"/>
      <c r="S832" s="218"/>
      <c r="T832" s="218"/>
      <c r="U832" s="218"/>
      <c r="V832" s="218"/>
      <c r="W832" s="218"/>
      <c r="X832" s="218"/>
      <c r="Y832" s="218"/>
      <c r="Z832" s="218"/>
      <c r="AA832" s="218"/>
      <c r="AB832" s="213"/>
      <c r="AC832" s="213"/>
      <c r="AD832" s="213"/>
      <c r="AE832" s="213"/>
      <c r="AF832" s="213"/>
      <c r="AG832" s="213"/>
      <c r="AH832" s="213"/>
      <c r="AI832" s="213"/>
      <c r="AJ832" s="213"/>
      <c r="AK832" s="213"/>
      <c r="AL832" s="213"/>
      <c r="AM832" s="213"/>
      <c r="AN832" s="213"/>
      <c r="AO832" s="213"/>
      <c r="AP832" s="213"/>
      <c r="AQ832" s="213"/>
    </row>
    <row r="833" spans="1:43" ht="15">
      <c r="A833" s="213"/>
      <c r="B833" s="165"/>
      <c r="C833" s="165"/>
      <c r="D833" s="158"/>
      <c r="E833" s="158"/>
      <c r="F833" s="15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3"/>
      <c r="AC833" s="213"/>
      <c r="AD833" s="213"/>
      <c r="AE833" s="213"/>
      <c r="AF833" s="213"/>
      <c r="AG833" s="213"/>
      <c r="AH833" s="213"/>
      <c r="AI833" s="213"/>
      <c r="AJ833" s="213"/>
      <c r="AK833" s="213"/>
      <c r="AL833" s="213"/>
      <c r="AM833" s="213"/>
      <c r="AN833" s="213"/>
      <c r="AO833" s="213"/>
      <c r="AP833" s="213"/>
      <c r="AQ833" s="213"/>
    </row>
    <row r="834" spans="1:43" ht="15">
      <c r="A834" s="213"/>
      <c r="B834" s="165"/>
      <c r="C834" s="165"/>
      <c r="D834" s="158"/>
      <c r="E834" s="158"/>
      <c r="F834" s="158"/>
      <c r="G834" s="218"/>
      <c r="H834" s="218"/>
      <c r="I834" s="218"/>
      <c r="J834" s="218"/>
      <c r="K834" s="218"/>
      <c r="L834" s="218"/>
      <c r="M834" s="218"/>
      <c r="N834" s="218"/>
      <c r="O834" s="218"/>
      <c r="P834" s="218"/>
      <c r="Q834" s="218"/>
      <c r="R834" s="218"/>
      <c r="S834" s="218"/>
      <c r="T834" s="218"/>
      <c r="U834" s="218"/>
      <c r="V834" s="218"/>
      <c r="W834" s="218"/>
      <c r="X834" s="218"/>
      <c r="Y834" s="218"/>
      <c r="Z834" s="218"/>
      <c r="AA834" s="218"/>
      <c r="AB834" s="213"/>
      <c r="AC834" s="213"/>
      <c r="AD834" s="213"/>
      <c r="AE834" s="213"/>
      <c r="AF834" s="213"/>
      <c r="AG834" s="213"/>
      <c r="AH834" s="213"/>
      <c r="AI834" s="213"/>
      <c r="AJ834" s="213"/>
      <c r="AK834" s="213"/>
      <c r="AL834" s="213"/>
      <c r="AM834" s="213"/>
      <c r="AN834" s="213"/>
      <c r="AO834" s="213"/>
      <c r="AP834" s="213"/>
      <c r="AQ834" s="213"/>
    </row>
    <row r="835" spans="1:43" ht="15">
      <c r="A835" s="213"/>
      <c r="B835" s="165"/>
      <c r="C835" s="165"/>
      <c r="D835" s="158"/>
      <c r="E835" s="158"/>
      <c r="F835" s="158"/>
      <c r="G835" s="218"/>
      <c r="H835" s="218"/>
      <c r="I835" s="218"/>
      <c r="J835" s="218"/>
      <c r="K835" s="218"/>
      <c r="L835" s="218"/>
      <c r="M835" s="218"/>
      <c r="N835" s="218"/>
      <c r="O835" s="218"/>
      <c r="P835" s="218"/>
      <c r="Q835" s="218"/>
      <c r="R835" s="218"/>
      <c r="S835" s="218"/>
      <c r="T835" s="218"/>
      <c r="U835" s="218"/>
      <c r="V835" s="218"/>
      <c r="W835" s="218"/>
      <c r="X835" s="218"/>
      <c r="Y835" s="218"/>
      <c r="Z835" s="218"/>
      <c r="AA835" s="218"/>
      <c r="AB835" s="213"/>
      <c r="AC835" s="213"/>
      <c r="AD835" s="213"/>
      <c r="AE835" s="213"/>
      <c r="AF835" s="213"/>
      <c r="AG835" s="213"/>
      <c r="AH835" s="213"/>
      <c r="AI835" s="213"/>
      <c r="AJ835" s="213"/>
      <c r="AK835" s="213"/>
      <c r="AL835" s="213"/>
      <c r="AM835" s="213"/>
      <c r="AN835" s="213"/>
      <c r="AO835" s="213"/>
      <c r="AP835" s="213"/>
      <c r="AQ835" s="213"/>
    </row>
    <row r="836" spans="1:43" ht="15">
      <c r="A836" s="213"/>
      <c r="B836" s="165"/>
      <c r="C836" s="165"/>
      <c r="D836" s="158"/>
      <c r="E836" s="158"/>
      <c r="F836" s="158"/>
      <c r="G836" s="218"/>
      <c r="H836" s="218"/>
      <c r="I836" s="218"/>
      <c r="J836" s="218"/>
      <c r="K836" s="218"/>
      <c r="L836" s="218"/>
      <c r="M836" s="218"/>
      <c r="N836" s="218"/>
      <c r="O836" s="218"/>
      <c r="P836" s="218"/>
      <c r="Q836" s="218"/>
      <c r="R836" s="218"/>
      <c r="S836" s="218"/>
      <c r="T836" s="218"/>
      <c r="U836" s="218"/>
      <c r="V836" s="218"/>
      <c r="W836" s="218"/>
      <c r="X836" s="218"/>
      <c r="Y836" s="218"/>
      <c r="Z836" s="218"/>
      <c r="AA836" s="218"/>
      <c r="AB836" s="213"/>
      <c r="AC836" s="213"/>
      <c r="AD836" s="213"/>
      <c r="AE836" s="213"/>
      <c r="AF836" s="213"/>
      <c r="AG836" s="213"/>
      <c r="AH836" s="213"/>
      <c r="AI836" s="213"/>
      <c r="AJ836" s="213"/>
      <c r="AK836" s="213"/>
      <c r="AL836" s="213"/>
      <c r="AM836" s="213"/>
      <c r="AN836" s="213"/>
      <c r="AO836" s="213"/>
      <c r="AP836" s="213"/>
      <c r="AQ836" s="213"/>
    </row>
    <row r="837" spans="1:43" ht="15">
      <c r="A837" s="213"/>
      <c r="B837" s="165"/>
      <c r="C837" s="165"/>
      <c r="D837" s="158"/>
      <c r="E837" s="158"/>
      <c r="F837" s="15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3"/>
      <c r="AC837" s="213"/>
      <c r="AD837" s="213"/>
      <c r="AE837" s="213"/>
      <c r="AF837" s="213"/>
      <c r="AG837" s="213"/>
      <c r="AH837" s="213"/>
      <c r="AI837" s="213"/>
      <c r="AJ837" s="213"/>
      <c r="AK837" s="213"/>
      <c r="AL837" s="213"/>
      <c r="AM837" s="213"/>
      <c r="AN837" s="213"/>
      <c r="AO837" s="213"/>
      <c r="AP837" s="213"/>
      <c r="AQ837" s="213"/>
    </row>
    <row r="838" spans="1:43" ht="15">
      <c r="A838" s="213"/>
      <c r="B838" s="165"/>
      <c r="C838" s="165"/>
      <c r="D838" s="158"/>
      <c r="E838" s="158"/>
      <c r="F838" s="15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3"/>
      <c r="AC838" s="213"/>
      <c r="AD838" s="213"/>
      <c r="AE838" s="213"/>
      <c r="AF838" s="213"/>
      <c r="AG838" s="213"/>
      <c r="AH838" s="213"/>
      <c r="AI838" s="213"/>
      <c r="AJ838" s="213"/>
      <c r="AK838" s="213"/>
      <c r="AL838" s="213"/>
      <c r="AM838" s="213"/>
      <c r="AN838" s="213"/>
      <c r="AO838" s="213"/>
      <c r="AP838" s="213"/>
      <c r="AQ838" s="213"/>
    </row>
    <row r="839" spans="1:43" ht="15">
      <c r="A839" s="213"/>
      <c r="B839" s="165"/>
      <c r="C839" s="165"/>
      <c r="D839" s="158"/>
      <c r="E839" s="158"/>
      <c r="F839" s="158"/>
      <c r="G839" s="218"/>
      <c r="H839" s="218"/>
      <c r="I839" s="218"/>
      <c r="J839" s="218"/>
      <c r="K839" s="218"/>
      <c r="L839" s="218"/>
      <c r="M839" s="218"/>
      <c r="N839" s="218"/>
      <c r="O839" s="218"/>
      <c r="P839" s="218"/>
      <c r="Q839" s="218"/>
      <c r="R839" s="218"/>
      <c r="S839" s="218"/>
      <c r="T839" s="218"/>
      <c r="U839" s="218"/>
      <c r="V839" s="218"/>
      <c r="W839" s="218"/>
      <c r="X839" s="218"/>
      <c r="Y839" s="218"/>
      <c r="Z839" s="218"/>
      <c r="AA839" s="218"/>
      <c r="AB839" s="213"/>
      <c r="AC839" s="213"/>
      <c r="AD839" s="213"/>
      <c r="AE839" s="213"/>
      <c r="AF839" s="213"/>
      <c r="AG839" s="213"/>
      <c r="AH839" s="213"/>
      <c r="AI839" s="213"/>
      <c r="AJ839" s="213"/>
      <c r="AK839" s="213"/>
      <c r="AL839" s="213"/>
      <c r="AM839" s="213"/>
      <c r="AN839" s="213"/>
      <c r="AO839" s="213"/>
      <c r="AP839" s="213"/>
      <c r="AQ839" s="213"/>
    </row>
    <row r="840" spans="1:43" ht="15">
      <c r="A840" s="213"/>
      <c r="B840" s="165"/>
      <c r="C840" s="165"/>
      <c r="D840" s="158"/>
      <c r="E840" s="158"/>
      <c r="F840" s="158"/>
      <c r="G840" s="218"/>
      <c r="H840" s="218"/>
      <c r="I840" s="218"/>
      <c r="J840" s="218"/>
      <c r="K840" s="218"/>
      <c r="L840" s="218"/>
      <c r="M840" s="218"/>
      <c r="N840" s="218"/>
      <c r="O840" s="218"/>
      <c r="P840" s="218"/>
      <c r="Q840" s="218"/>
      <c r="R840" s="218"/>
      <c r="S840" s="218"/>
      <c r="T840" s="218"/>
      <c r="U840" s="218"/>
      <c r="V840" s="218"/>
      <c r="W840" s="218"/>
      <c r="X840" s="218"/>
      <c r="Y840" s="218"/>
      <c r="Z840" s="218"/>
      <c r="AA840" s="218"/>
      <c r="AB840" s="213"/>
      <c r="AC840" s="213"/>
      <c r="AD840" s="213"/>
      <c r="AE840" s="213"/>
      <c r="AF840" s="213"/>
      <c r="AG840" s="213"/>
      <c r="AH840" s="213"/>
      <c r="AI840" s="213"/>
      <c r="AJ840" s="213"/>
      <c r="AK840" s="213"/>
      <c r="AL840" s="213"/>
      <c r="AM840" s="213"/>
      <c r="AN840" s="213"/>
      <c r="AO840" s="213"/>
      <c r="AP840" s="213"/>
      <c r="AQ840" s="213"/>
    </row>
    <row r="841" spans="1:43" ht="15">
      <c r="A841" s="213"/>
      <c r="B841" s="165"/>
      <c r="C841" s="165"/>
      <c r="D841" s="158"/>
      <c r="E841" s="158"/>
      <c r="F841" s="158"/>
      <c r="G841" s="218"/>
      <c r="H841" s="218"/>
      <c r="I841" s="218"/>
      <c r="J841" s="218"/>
      <c r="K841" s="218"/>
      <c r="L841" s="218"/>
      <c r="M841" s="218"/>
      <c r="N841" s="218"/>
      <c r="O841" s="218"/>
      <c r="P841" s="218"/>
      <c r="Q841" s="218"/>
      <c r="R841" s="218"/>
      <c r="S841" s="218"/>
      <c r="T841" s="218"/>
      <c r="U841" s="218"/>
      <c r="V841" s="218"/>
      <c r="W841" s="218"/>
      <c r="X841" s="218"/>
      <c r="Y841" s="218"/>
      <c r="Z841" s="218"/>
      <c r="AA841" s="218"/>
      <c r="AB841" s="213"/>
      <c r="AC841" s="213"/>
      <c r="AD841" s="213"/>
      <c r="AE841" s="213"/>
      <c r="AF841" s="213"/>
      <c r="AG841" s="213"/>
      <c r="AH841" s="213"/>
      <c r="AI841" s="213"/>
      <c r="AJ841" s="213"/>
      <c r="AK841" s="213"/>
      <c r="AL841" s="213"/>
      <c r="AM841" s="213"/>
      <c r="AN841" s="213"/>
      <c r="AO841" s="213"/>
      <c r="AP841" s="213"/>
      <c r="AQ841" s="213"/>
    </row>
    <row r="842" spans="1:43" ht="15">
      <c r="A842" s="213"/>
      <c r="B842" s="165"/>
      <c r="C842" s="165"/>
      <c r="D842" s="158"/>
      <c r="E842" s="158"/>
      <c r="F842" s="158"/>
      <c r="G842" s="218"/>
      <c r="H842" s="218"/>
      <c r="I842" s="218"/>
      <c r="J842" s="218"/>
      <c r="K842" s="218"/>
      <c r="L842" s="218"/>
      <c r="M842" s="218"/>
      <c r="N842" s="218"/>
      <c r="O842" s="218"/>
      <c r="P842" s="218"/>
      <c r="Q842" s="218"/>
      <c r="R842" s="218"/>
      <c r="S842" s="218"/>
      <c r="T842" s="218"/>
      <c r="U842" s="218"/>
      <c r="V842" s="218"/>
      <c r="W842" s="218"/>
      <c r="X842" s="218"/>
      <c r="Y842" s="218"/>
      <c r="Z842" s="218"/>
      <c r="AA842" s="218"/>
      <c r="AB842" s="213"/>
      <c r="AC842" s="213"/>
      <c r="AD842" s="213"/>
      <c r="AE842" s="213"/>
      <c r="AF842" s="213"/>
      <c r="AG842" s="213"/>
      <c r="AH842" s="213"/>
      <c r="AI842" s="213"/>
      <c r="AJ842" s="213"/>
      <c r="AK842" s="213"/>
      <c r="AL842" s="213"/>
      <c r="AM842" s="213"/>
      <c r="AN842" s="213"/>
      <c r="AO842" s="213"/>
      <c r="AP842" s="213"/>
      <c r="AQ842" s="213"/>
    </row>
    <row r="843" spans="1:43" ht="15">
      <c r="A843" s="213"/>
      <c r="B843" s="165"/>
      <c r="C843" s="165"/>
      <c r="D843" s="158"/>
      <c r="E843" s="158"/>
      <c r="F843" s="158"/>
      <c r="G843" s="218"/>
      <c r="H843" s="218"/>
      <c r="I843" s="218"/>
      <c r="J843" s="218"/>
      <c r="K843" s="218"/>
      <c r="L843" s="218"/>
      <c r="M843" s="218"/>
      <c r="N843" s="218"/>
      <c r="O843" s="218"/>
      <c r="P843" s="218"/>
      <c r="Q843" s="218"/>
      <c r="R843" s="218"/>
      <c r="S843" s="218"/>
      <c r="T843" s="218"/>
      <c r="U843" s="218"/>
      <c r="V843" s="218"/>
      <c r="W843" s="218"/>
      <c r="X843" s="218"/>
      <c r="Y843" s="218"/>
      <c r="Z843" s="218"/>
      <c r="AA843" s="218"/>
      <c r="AB843" s="213"/>
      <c r="AC843" s="213"/>
      <c r="AD843" s="213"/>
      <c r="AE843" s="213"/>
      <c r="AF843" s="213"/>
      <c r="AG843" s="213"/>
      <c r="AH843" s="213"/>
      <c r="AI843" s="213"/>
      <c r="AJ843" s="213"/>
      <c r="AK843" s="213"/>
      <c r="AL843" s="213"/>
      <c r="AM843" s="213"/>
      <c r="AN843" s="213"/>
      <c r="AO843" s="213"/>
      <c r="AP843" s="213"/>
      <c r="AQ843" s="213"/>
    </row>
    <row r="844" spans="1:43" ht="15">
      <c r="A844" s="213"/>
      <c r="B844" s="165"/>
      <c r="C844" s="165"/>
      <c r="D844" s="158"/>
      <c r="E844" s="158"/>
      <c r="F844" s="158"/>
      <c r="G844" s="218"/>
      <c r="H844" s="218"/>
      <c r="I844" s="218"/>
      <c r="J844" s="218"/>
      <c r="K844" s="218"/>
      <c r="L844" s="218"/>
      <c r="M844" s="218"/>
      <c r="N844" s="218"/>
      <c r="O844" s="218"/>
      <c r="P844" s="218"/>
      <c r="Q844" s="218"/>
      <c r="R844" s="218"/>
      <c r="S844" s="218"/>
      <c r="T844" s="218"/>
      <c r="U844" s="218"/>
      <c r="V844" s="218"/>
      <c r="W844" s="218"/>
      <c r="X844" s="218"/>
      <c r="Y844" s="218"/>
      <c r="Z844" s="218"/>
      <c r="AA844" s="218"/>
      <c r="AB844" s="213"/>
      <c r="AC844" s="213"/>
      <c r="AD844" s="213"/>
      <c r="AE844" s="213"/>
      <c r="AF844" s="213"/>
      <c r="AG844" s="213"/>
      <c r="AH844" s="213"/>
      <c r="AI844" s="213"/>
      <c r="AJ844" s="213"/>
      <c r="AK844" s="213"/>
      <c r="AL844" s="213"/>
      <c r="AM844" s="213"/>
      <c r="AN844" s="213"/>
      <c r="AO844" s="213"/>
      <c r="AP844" s="213"/>
      <c r="AQ844" s="213"/>
    </row>
    <row r="845" spans="1:43" ht="15">
      <c r="A845" s="213"/>
      <c r="B845" s="165"/>
      <c r="C845" s="165"/>
      <c r="D845" s="158"/>
      <c r="E845" s="158"/>
      <c r="F845" s="158"/>
      <c r="G845" s="218"/>
      <c r="H845" s="218"/>
      <c r="I845" s="218"/>
      <c r="J845" s="218"/>
      <c r="K845" s="218"/>
      <c r="L845" s="218"/>
      <c r="M845" s="218"/>
      <c r="N845" s="218"/>
      <c r="O845" s="218"/>
      <c r="P845" s="218"/>
      <c r="Q845" s="218"/>
      <c r="R845" s="218"/>
      <c r="S845" s="218"/>
      <c r="T845" s="218"/>
      <c r="U845" s="218"/>
      <c r="V845" s="218"/>
      <c r="W845" s="218"/>
      <c r="X845" s="218"/>
      <c r="Y845" s="218"/>
      <c r="Z845" s="218"/>
      <c r="AA845" s="218"/>
      <c r="AB845" s="213"/>
      <c r="AC845" s="213"/>
      <c r="AD845" s="213"/>
      <c r="AE845" s="213"/>
      <c r="AF845" s="213"/>
      <c r="AG845" s="213"/>
      <c r="AH845" s="213"/>
      <c r="AI845" s="213"/>
      <c r="AJ845" s="213"/>
      <c r="AK845" s="213"/>
      <c r="AL845" s="213"/>
      <c r="AM845" s="213"/>
      <c r="AN845" s="213"/>
      <c r="AO845" s="213"/>
      <c r="AP845" s="213"/>
      <c r="AQ845" s="213"/>
    </row>
    <row r="846" spans="1:43" ht="15">
      <c r="A846" s="213"/>
      <c r="B846" s="165"/>
      <c r="C846" s="165"/>
      <c r="D846" s="158"/>
      <c r="E846" s="158"/>
      <c r="F846" s="158"/>
      <c r="G846" s="218"/>
      <c r="H846" s="218"/>
      <c r="I846" s="218"/>
      <c r="J846" s="218"/>
      <c r="K846" s="218"/>
      <c r="L846" s="218"/>
      <c r="M846" s="218"/>
      <c r="N846" s="218"/>
      <c r="O846" s="218"/>
      <c r="P846" s="218"/>
      <c r="Q846" s="218"/>
      <c r="R846" s="218"/>
      <c r="S846" s="218"/>
      <c r="T846" s="218"/>
      <c r="U846" s="218"/>
      <c r="V846" s="218"/>
      <c r="W846" s="218"/>
      <c r="X846" s="218"/>
      <c r="Y846" s="218"/>
      <c r="Z846" s="218"/>
      <c r="AA846" s="218"/>
      <c r="AB846" s="213"/>
      <c r="AC846" s="213"/>
      <c r="AD846" s="213"/>
      <c r="AE846" s="213"/>
      <c r="AF846" s="213"/>
      <c r="AG846" s="213"/>
      <c r="AH846" s="213"/>
      <c r="AI846" s="213"/>
      <c r="AJ846" s="213"/>
      <c r="AK846" s="213"/>
      <c r="AL846" s="213"/>
      <c r="AM846" s="213"/>
      <c r="AN846" s="213"/>
      <c r="AO846" s="213"/>
      <c r="AP846" s="213"/>
      <c r="AQ846" s="213"/>
    </row>
    <row r="847" spans="1:43" ht="15">
      <c r="A847" s="213"/>
      <c r="B847" s="165"/>
      <c r="C847" s="165"/>
      <c r="D847" s="158"/>
      <c r="E847" s="158"/>
      <c r="F847" s="158"/>
      <c r="G847" s="218"/>
      <c r="H847" s="218"/>
      <c r="I847" s="218"/>
      <c r="J847" s="218"/>
      <c r="K847" s="218"/>
      <c r="L847" s="218"/>
      <c r="M847" s="218"/>
      <c r="N847" s="218"/>
      <c r="O847" s="218"/>
      <c r="P847" s="218"/>
      <c r="Q847" s="218"/>
      <c r="R847" s="218"/>
      <c r="S847" s="218"/>
      <c r="T847" s="218"/>
      <c r="U847" s="218"/>
      <c r="V847" s="218"/>
      <c r="W847" s="218"/>
      <c r="X847" s="218"/>
      <c r="Y847" s="218"/>
      <c r="Z847" s="218"/>
      <c r="AA847" s="218"/>
      <c r="AB847" s="213"/>
      <c r="AC847" s="213"/>
      <c r="AD847" s="213"/>
      <c r="AE847" s="213"/>
      <c r="AF847" s="213"/>
      <c r="AG847" s="213"/>
      <c r="AH847" s="213"/>
      <c r="AI847" s="213"/>
      <c r="AJ847" s="213"/>
      <c r="AK847" s="213"/>
      <c r="AL847" s="213"/>
      <c r="AM847" s="213"/>
      <c r="AN847" s="213"/>
      <c r="AO847" s="213"/>
      <c r="AP847" s="213"/>
      <c r="AQ847" s="213"/>
    </row>
    <row r="848" spans="1:43" ht="15">
      <c r="A848" s="213"/>
      <c r="B848" s="165"/>
      <c r="C848" s="165"/>
      <c r="D848" s="158"/>
      <c r="E848" s="158"/>
      <c r="F848" s="158"/>
      <c r="G848" s="218"/>
      <c r="H848" s="218"/>
      <c r="I848" s="218"/>
      <c r="J848" s="218"/>
      <c r="K848" s="218"/>
      <c r="L848" s="218"/>
      <c r="M848" s="218"/>
      <c r="N848" s="218"/>
      <c r="O848" s="218"/>
      <c r="P848" s="218"/>
      <c r="Q848" s="218"/>
      <c r="R848" s="218"/>
      <c r="S848" s="218"/>
      <c r="T848" s="218"/>
      <c r="U848" s="218"/>
      <c r="V848" s="218"/>
      <c r="W848" s="218"/>
      <c r="X848" s="218"/>
      <c r="Y848" s="218"/>
      <c r="Z848" s="218"/>
      <c r="AA848" s="218"/>
      <c r="AB848" s="213"/>
      <c r="AC848" s="213"/>
      <c r="AD848" s="213"/>
      <c r="AE848" s="213"/>
      <c r="AF848" s="213"/>
      <c r="AG848" s="213"/>
      <c r="AH848" s="213"/>
      <c r="AI848" s="213"/>
      <c r="AJ848" s="213"/>
      <c r="AK848" s="213"/>
      <c r="AL848" s="213"/>
      <c r="AM848" s="213"/>
      <c r="AN848" s="213"/>
      <c r="AO848" s="213"/>
      <c r="AP848" s="213"/>
      <c r="AQ848" s="213"/>
    </row>
    <row r="849" spans="1:43" ht="15">
      <c r="A849" s="213"/>
      <c r="B849" s="165"/>
      <c r="C849" s="165"/>
      <c r="D849" s="158"/>
      <c r="E849" s="158"/>
      <c r="F849" s="158"/>
      <c r="G849" s="218"/>
      <c r="H849" s="218"/>
      <c r="I849" s="218"/>
      <c r="J849" s="218"/>
      <c r="K849" s="218"/>
      <c r="L849" s="218"/>
      <c r="M849" s="218"/>
      <c r="N849" s="218"/>
      <c r="O849" s="218"/>
      <c r="P849" s="218"/>
      <c r="Q849" s="218"/>
      <c r="R849" s="218"/>
      <c r="S849" s="218"/>
      <c r="T849" s="218"/>
      <c r="U849" s="218"/>
      <c r="V849" s="218"/>
      <c r="W849" s="218"/>
      <c r="X849" s="218"/>
      <c r="Y849" s="218"/>
      <c r="Z849" s="218"/>
      <c r="AA849" s="218"/>
      <c r="AB849" s="213"/>
      <c r="AC849" s="213"/>
      <c r="AD849" s="213"/>
      <c r="AE849" s="213"/>
      <c r="AF849" s="213"/>
      <c r="AG849" s="213"/>
      <c r="AH849" s="213"/>
      <c r="AI849" s="213"/>
      <c r="AJ849" s="213"/>
      <c r="AK849" s="213"/>
      <c r="AL849" s="213"/>
      <c r="AM849" s="213"/>
      <c r="AN849" s="213"/>
      <c r="AO849" s="213"/>
      <c r="AP849" s="213"/>
      <c r="AQ849" s="213"/>
    </row>
    <row r="850" spans="1:43" ht="15">
      <c r="A850" s="213"/>
      <c r="B850" s="165"/>
      <c r="C850" s="165"/>
      <c r="D850" s="158"/>
      <c r="E850" s="158"/>
      <c r="F850" s="158"/>
      <c r="G850" s="218"/>
      <c r="H850" s="218"/>
      <c r="I850" s="218"/>
      <c r="J850" s="218"/>
      <c r="K850" s="218"/>
      <c r="L850" s="218"/>
      <c r="M850" s="218"/>
      <c r="N850" s="218"/>
      <c r="O850" s="218"/>
      <c r="P850" s="218"/>
      <c r="Q850" s="218"/>
      <c r="R850" s="218"/>
      <c r="S850" s="218"/>
      <c r="T850" s="218"/>
      <c r="U850" s="218"/>
      <c r="V850" s="218"/>
      <c r="W850" s="218"/>
      <c r="X850" s="218"/>
      <c r="Y850" s="218"/>
      <c r="Z850" s="218"/>
      <c r="AA850" s="218"/>
      <c r="AB850" s="213"/>
      <c r="AC850" s="213"/>
      <c r="AD850" s="213"/>
      <c r="AE850" s="213"/>
      <c r="AF850" s="213"/>
      <c r="AG850" s="213"/>
      <c r="AH850" s="213"/>
      <c r="AI850" s="213"/>
      <c r="AJ850" s="213"/>
      <c r="AK850" s="213"/>
      <c r="AL850" s="213"/>
      <c r="AM850" s="213"/>
      <c r="AN850" s="213"/>
      <c r="AO850" s="213"/>
      <c r="AP850" s="213"/>
      <c r="AQ850" s="213"/>
    </row>
    <row r="851" spans="1:43" ht="15">
      <c r="A851" s="213"/>
      <c r="B851" s="165"/>
      <c r="C851" s="165"/>
      <c r="D851" s="158"/>
      <c r="E851" s="158"/>
      <c r="F851" s="158"/>
      <c r="G851" s="218"/>
      <c r="H851" s="218"/>
      <c r="I851" s="218"/>
      <c r="J851" s="218"/>
      <c r="K851" s="218"/>
      <c r="L851" s="218"/>
      <c r="M851" s="218"/>
      <c r="N851" s="218"/>
      <c r="O851" s="218"/>
      <c r="P851" s="218"/>
      <c r="Q851" s="218"/>
      <c r="R851" s="218"/>
      <c r="S851" s="218"/>
      <c r="T851" s="218"/>
      <c r="U851" s="218"/>
      <c r="V851" s="218"/>
      <c r="W851" s="218"/>
      <c r="X851" s="218"/>
      <c r="Y851" s="218"/>
      <c r="Z851" s="218"/>
      <c r="AA851" s="218"/>
      <c r="AB851" s="213"/>
      <c r="AC851" s="213"/>
      <c r="AD851" s="213"/>
      <c r="AE851" s="213"/>
      <c r="AF851" s="213"/>
      <c r="AG851" s="213"/>
      <c r="AH851" s="213"/>
      <c r="AI851" s="213"/>
      <c r="AJ851" s="213"/>
      <c r="AK851" s="213"/>
      <c r="AL851" s="213"/>
      <c r="AM851" s="213"/>
      <c r="AN851" s="213"/>
      <c r="AO851" s="213"/>
      <c r="AP851" s="213"/>
      <c r="AQ851" s="213"/>
    </row>
    <row r="852" spans="1:43" ht="15">
      <c r="A852" s="213"/>
      <c r="B852" s="165"/>
      <c r="C852" s="165"/>
      <c r="D852" s="158"/>
      <c r="E852" s="158"/>
      <c r="F852" s="158"/>
      <c r="G852" s="218"/>
      <c r="H852" s="218"/>
      <c r="I852" s="218"/>
      <c r="J852" s="218"/>
      <c r="K852" s="218"/>
      <c r="L852" s="218"/>
      <c r="M852" s="218"/>
      <c r="N852" s="218"/>
      <c r="O852" s="218"/>
      <c r="P852" s="218"/>
      <c r="Q852" s="218"/>
      <c r="R852" s="218"/>
      <c r="S852" s="218"/>
      <c r="T852" s="218"/>
      <c r="U852" s="218"/>
      <c r="V852" s="218"/>
      <c r="W852" s="218"/>
      <c r="X852" s="218"/>
      <c r="Y852" s="218"/>
      <c r="Z852" s="218"/>
      <c r="AA852" s="218"/>
      <c r="AB852" s="213"/>
      <c r="AC852" s="213"/>
      <c r="AD852" s="213"/>
      <c r="AE852" s="213"/>
      <c r="AF852" s="213"/>
      <c r="AG852" s="213"/>
      <c r="AH852" s="213"/>
      <c r="AI852" s="213"/>
      <c r="AJ852" s="213"/>
      <c r="AK852" s="213"/>
      <c r="AL852" s="213"/>
      <c r="AM852" s="213"/>
      <c r="AN852" s="213"/>
      <c r="AO852" s="213"/>
      <c r="AP852" s="213"/>
      <c r="AQ852" s="213"/>
    </row>
    <row r="853" spans="1:43" ht="15">
      <c r="A853" s="213"/>
      <c r="B853" s="165"/>
      <c r="C853" s="165"/>
      <c r="D853" s="158"/>
      <c r="E853" s="158"/>
      <c r="F853" s="158"/>
      <c r="G853" s="218"/>
      <c r="H853" s="218"/>
      <c r="I853" s="218"/>
      <c r="J853" s="218"/>
      <c r="K853" s="218"/>
      <c r="L853" s="218"/>
      <c r="M853" s="218"/>
      <c r="N853" s="218"/>
      <c r="O853" s="218"/>
      <c r="P853" s="218"/>
      <c r="Q853" s="218"/>
      <c r="R853" s="218"/>
      <c r="S853" s="218"/>
      <c r="T853" s="218"/>
      <c r="U853" s="218"/>
      <c r="V853" s="218"/>
      <c r="W853" s="218"/>
      <c r="X853" s="218"/>
      <c r="Y853" s="218"/>
      <c r="Z853" s="218"/>
      <c r="AA853" s="218"/>
      <c r="AB853" s="213"/>
      <c r="AC853" s="213"/>
      <c r="AD853" s="213"/>
      <c r="AE853" s="213"/>
      <c r="AF853" s="213"/>
      <c r="AG853" s="213"/>
      <c r="AH853" s="213"/>
      <c r="AI853" s="213"/>
      <c r="AJ853" s="213"/>
      <c r="AK853" s="213"/>
      <c r="AL853" s="213"/>
      <c r="AM853" s="213"/>
      <c r="AN853" s="213"/>
      <c r="AO853" s="213"/>
      <c r="AP853" s="213"/>
      <c r="AQ853" s="213"/>
    </row>
    <row r="854" spans="1:43" ht="15">
      <c r="A854" s="213"/>
      <c r="B854" s="165"/>
      <c r="C854" s="165"/>
      <c r="D854" s="158"/>
      <c r="E854" s="158"/>
      <c r="F854" s="158"/>
      <c r="G854" s="218"/>
      <c r="H854" s="218"/>
      <c r="I854" s="218"/>
      <c r="J854" s="218"/>
      <c r="K854" s="218"/>
      <c r="L854" s="218"/>
      <c r="M854" s="218"/>
      <c r="N854" s="218"/>
      <c r="O854" s="218"/>
      <c r="P854" s="218"/>
      <c r="Q854" s="218"/>
      <c r="R854" s="218"/>
      <c r="S854" s="218"/>
      <c r="T854" s="218"/>
      <c r="U854" s="218"/>
      <c r="V854" s="218"/>
      <c r="W854" s="218"/>
      <c r="X854" s="218"/>
      <c r="Y854" s="218"/>
      <c r="Z854" s="218"/>
      <c r="AA854" s="218"/>
      <c r="AB854" s="213"/>
      <c r="AC854" s="213"/>
      <c r="AD854" s="213"/>
      <c r="AE854" s="213"/>
      <c r="AF854" s="213"/>
      <c r="AG854" s="213"/>
      <c r="AH854" s="213"/>
      <c r="AI854" s="213"/>
      <c r="AJ854" s="213"/>
      <c r="AK854" s="213"/>
      <c r="AL854" s="213"/>
      <c r="AM854" s="213"/>
      <c r="AN854" s="213"/>
      <c r="AO854" s="213"/>
      <c r="AP854" s="213"/>
      <c r="AQ854" s="213"/>
    </row>
    <row r="855" spans="1:43" ht="15">
      <c r="A855" s="213"/>
      <c r="B855" s="165"/>
      <c r="C855" s="165"/>
      <c r="D855" s="158"/>
      <c r="E855" s="158"/>
      <c r="F855" s="15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3"/>
      <c r="AC855" s="213"/>
      <c r="AD855" s="213"/>
      <c r="AE855" s="213"/>
      <c r="AF855" s="213"/>
      <c r="AG855" s="213"/>
      <c r="AH855" s="213"/>
      <c r="AI855" s="213"/>
      <c r="AJ855" s="213"/>
      <c r="AK855" s="213"/>
      <c r="AL855" s="213"/>
      <c r="AM855" s="213"/>
      <c r="AN855" s="213"/>
      <c r="AO855" s="213"/>
      <c r="AP855" s="213"/>
      <c r="AQ855" s="213"/>
    </row>
    <row r="856" spans="1:43" ht="15">
      <c r="A856" s="213"/>
      <c r="B856" s="165"/>
      <c r="C856" s="165"/>
      <c r="D856" s="158"/>
      <c r="E856" s="158"/>
      <c r="F856" s="158"/>
      <c r="G856" s="218"/>
      <c r="H856" s="218"/>
      <c r="I856" s="218"/>
      <c r="J856" s="218"/>
      <c r="K856" s="218"/>
      <c r="L856" s="218"/>
      <c r="M856" s="218"/>
      <c r="N856" s="218"/>
      <c r="O856" s="218"/>
      <c r="P856" s="218"/>
      <c r="Q856" s="218"/>
      <c r="R856" s="218"/>
      <c r="S856" s="218"/>
      <c r="T856" s="218"/>
      <c r="U856" s="218"/>
      <c r="V856" s="218"/>
      <c r="W856" s="218"/>
      <c r="X856" s="218"/>
      <c r="Y856" s="218"/>
      <c r="Z856" s="218"/>
      <c r="AA856" s="218"/>
      <c r="AB856" s="213"/>
      <c r="AC856" s="213"/>
      <c r="AD856" s="213"/>
      <c r="AE856" s="213"/>
      <c r="AF856" s="213"/>
      <c r="AG856" s="213"/>
      <c r="AH856" s="213"/>
      <c r="AI856" s="213"/>
      <c r="AJ856" s="213"/>
      <c r="AK856" s="213"/>
      <c r="AL856" s="213"/>
      <c r="AM856" s="213"/>
      <c r="AN856" s="213"/>
      <c r="AO856" s="213"/>
      <c r="AP856" s="213"/>
      <c r="AQ856" s="213"/>
    </row>
    <row r="857" spans="1:43" ht="15">
      <c r="A857" s="213"/>
      <c r="B857" s="165"/>
      <c r="C857" s="165"/>
      <c r="D857" s="158"/>
      <c r="E857" s="158"/>
      <c r="F857" s="158"/>
      <c r="G857" s="218"/>
      <c r="H857" s="218"/>
      <c r="I857" s="218"/>
      <c r="J857" s="218"/>
      <c r="K857" s="218"/>
      <c r="L857" s="218"/>
      <c r="M857" s="218"/>
      <c r="N857" s="218"/>
      <c r="O857" s="218"/>
      <c r="P857" s="218"/>
      <c r="Q857" s="218"/>
      <c r="R857" s="218"/>
      <c r="S857" s="218"/>
      <c r="T857" s="218"/>
      <c r="U857" s="218"/>
      <c r="V857" s="218"/>
      <c r="W857" s="218"/>
      <c r="X857" s="218"/>
      <c r="Y857" s="218"/>
      <c r="Z857" s="218"/>
      <c r="AA857" s="218"/>
      <c r="AB857" s="213"/>
      <c r="AC857" s="213"/>
      <c r="AD857" s="213"/>
      <c r="AE857" s="213"/>
      <c r="AF857" s="213"/>
      <c r="AG857" s="213"/>
      <c r="AH857" s="213"/>
      <c r="AI857" s="213"/>
      <c r="AJ857" s="213"/>
      <c r="AK857" s="213"/>
      <c r="AL857" s="213"/>
      <c r="AM857" s="213"/>
      <c r="AN857" s="213"/>
      <c r="AO857" s="213"/>
      <c r="AP857" s="213"/>
      <c r="AQ857" s="213"/>
    </row>
    <row r="858" spans="1:43" ht="15">
      <c r="A858" s="213"/>
      <c r="B858" s="165"/>
      <c r="C858" s="165"/>
      <c r="D858" s="158"/>
      <c r="E858" s="158"/>
      <c r="F858" s="158"/>
      <c r="G858" s="218"/>
      <c r="H858" s="218"/>
      <c r="I858" s="218"/>
      <c r="J858" s="218"/>
      <c r="K858" s="218"/>
      <c r="L858" s="218"/>
      <c r="M858" s="218"/>
      <c r="N858" s="218"/>
      <c r="O858" s="218"/>
      <c r="P858" s="218"/>
      <c r="Q858" s="218"/>
      <c r="R858" s="218"/>
      <c r="S858" s="218"/>
      <c r="T858" s="218"/>
      <c r="U858" s="218"/>
      <c r="V858" s="218"/>
      <c r="W858" s="218"/>
      <c r="X858" s="218"/>
      <c r="Y858" s="218"/>
      <c r="Z858" s="218"/>
      <c r="AA858" s="218"/>
      <c r="AB858" s="213"/>
      <c r="AC858" s="213"/>
      <c r="AD858" s="213"/>
      <c r="AE858" s="213"/>
      <c r="AF858" s="213"/>
      <c r="AG858" s="213"/>
      <c r="AH858" s="213"/>
      <c r="AI858" s="213"/>
      <c r="AJ858" s="213"/>
      <c r="AK858" s="213"/>
      <c r="AL858" s="213"/>
      <c r="AM858" s="213"/>
      <c r="AN858" s="213"/>
      <c r="AO858" s="213"/>
      <c r="AP858" s="213"/>
      <c r="AQ858" s="213"/>
    </row>
    <row r="859" spans="1:43" ht="15">
      <c r="A859" s="213"/>
      <c r="B859" s="165"/>
      <c r="C859" s="165"/>
      <c r="D859" s="158"/>
      <c r="E859" s="158"/>
      <c r="F859" s="158"/>
      <c r="G859" s="218"/>
      <c r="H859" s="218"/>
      <c r="I859" s="218"/>
      <c r="J859" s="218"/>
      <c r="K859" s="218"/>
      <c r="L859" s="218"/>
      <c r="M859" s="218"/>
      <c r="N859" s="218"/>
      <c r="O859" s="218"/>
      <c r="P859" s="218"/>
      <c r="Q859" s="218"/>
      <c r="R859" s="218"/>
      <c r="S859" s="218"/>
      <c r="T859" s="218"/>
      <c r="U859" s="218"/>
      <c r="V859" s="218"/>
      <c r="W859" s="218"/>
      <c r="X859" s="218"/>
      <c r="Y859" s="218"/>
      <c r="Z859" s="218"/>
      <c r="AA859" s="218"/>
      <c r="AB859" s="213"/>
      <c r="AC859" s="213"/>
      <c r="AD859" s="213"/>
      <c r="AE859" s="213"/>
      <c r="AF859" s="213"/>
      <c r="AG859" s="213"/>
      <c r="AH859" s="213"/>
      <c r="AI859" s="213"/>
      <c r="AJ859" s="213"/>
      <c r="AK859" s="213"/>
      <c r="AL859" s="213"/>
      <c r="AM859" s="213"/>
      <c r="AN859" s="213"/>
      <c r="AO859" s="213"/>
      <c r="AP859" s="213"/>
      <c r="AQ859" s="213"/>
    </row>
    <row r="860" spans="1:43" ht="15">
      <c r="A860" s="213"/>
      <c r="B860" s="165"/>
      <c r="C860" s="165"/>
      <c r="D860" s="158"/>
      <c r="E860" s="158"/>
      <c r="F860" s="158"/>
      <c r="G860" s="218"/>
      <c r="H860" s="218"/>
      <c r="I860" s="218"/>
      <c r="J860" s="218"/>
      <c r="K860" s="218"/>
      <c r="L860" s="218"/>
      <c r="M860" s="218"/>
      <c r="N860" s="218"/>
      <c r="O860" s="218"/>
      <c r="P860" s="218"/>
      <c r="Q860" s="218"/>
      <c r="R860" s="218"/>
      <c r="S860" s="218"/>
      <c r="T860" s="218"/>
      <c r="U860" s="218"/>
      <c r="V860" s="218"/>
      <c r="W860" s="218"/>
      <c r="X860" s="218"/>
      <c r="Y860" s="218"/>
      <c r="Z860" s="218"/>
      <c r="AA860" s="218"/>
      <c r="AB860" s="213"/>
      <c r="AC860" s="213"/>
      <c r="AD860" s="213"/>
      <c r="AE860" s="213"/>
      <c r="AF860" s="213"/>
      <c r="AG860" s="213"/>
      <c r="AH860" s="213"/>
      <c r="AI860" s="213"/>
      <c r="AJ860" s="213"/>
      <c r="AK860" s="213"/>
      <c r="AL860" s="213"/>
      <c r="AM860" s="213"/>
      <c r="AN860" s="213"/>
      <c r="AO860" s="213"/>
      <c r="AP860" s="213"/>
      <c r="AQ860" s="213"/>
    </row>
    <row r="861" spans="1:43" ht="15">
      <c r="A861" s="213"/>
      <c r="B861" s="165"/>
      <c r="C861" s="165"/>
      <c r="D861" s="158"/>
      <c r="E861" s="158"/>
      <c r="F861" s="158"/>
      <c r="G861" s="218"/>
      <c r="H861" s="218"/>
      <c r="I861" s="218"/>
      <c r="J861" s="218"/>
      <c r="K861" s="218"/>
      <c r="L861" s="218"/>
      <c r="M861" s="218"/>
      <c r="N861" s="218"/>
      <c r="O861" s="218"/>
      <c r="P861" s="218"/>
      <c r="Q861" s="218"/>
      <c r="R861" s="218"/>
      <c r="S861" s="218"/>
      <c r="T861" s="218"/>
      <c r="U861" s="218"/>
      <c r="V861" s="218"/>
      <c r="W861" s="218"/>
      <c r="X861" s="218"/>
      <c r="Y861" s="218"/>
      <c r="Z861" s="218"/>
      <c r="AA861" s="218"/>
      <c r="AB861" s="213"/>
      <c r="AC861" s="213"/>
      <c r="AD861" s="213"/>
      <c r="AE861" s="213"/>
      <c r="AF861" s="213"/>
      <c r="AG861" s="213"/>
      <c r="AH861" s="213"/>
      <c r="AI861" s="213"/>
      <c r="AJ861" s="213"/>
      <c r="AK861" s="213"/>
      <c r="AL861" s="213"/>
      <c r="AM861" s="213"/>
      <c r="AN861" s="213"/>
      <c r="AO861" s="213"/>
      <c r="AP861" s="213"/>
      <c r="AQ861" s="213"/>
    </row>
    <row r="862" spans="1:43" ht="15">
      <c r="A862" s="213"/>
      <c r="B862" s="165"/>
      <c r="C862" s="165"/>
      <c r="D862" s="158"/>
      <c r="E862" s="158"/>
      <c r="F862" s="15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3"/>
      <c r="AC862" s="213"/>
      <c r="AD862" s="213"/>
      <c r="AE862" s="213"/>
      <c r="AF862" s="213"/>
      <c r="AG862" s="213"/>
      <c r="AH862" s="213"/>
      <c r="AI862" s="213"/>
      <c r="AJ862" s="213"/>
      <c r="AK862" s="213"/>
      <c r="AL862" s="213"/>
      <c r="AM862" s="213"/>
      <c r="AN862" s="213"/>
      <c r="AO862" s="213"/>
      <c r="AP862" s="213"/>
      <c r="AQ862" s="213"/>
    </row>
    <row r="863" spans="1:43" ht="15">
      <c r="A863" s="213"/>
      <c r="B863" s="165"/>
      <c r="C863" s="165"/>
      <c r="D863" s="158"/>
      <c r="E863" s="158"/>
      <c r="F863" s="158"/>
      <c r="G863" s="218"/>
      <c r="H863" s="218"/>
      <c r="I863" s="218"/>
      <c r="J863" s="218"/>
      <c r="K863" s="218"/>
      <c r="L863" s="218"/>
      <c r="M863" s="218"/>
      <c r="N863" s="218"/>
      <c r="O863" s="218"/>
      <c r="P863" s="218"/>
      <c r="Q863" s="218"/>
      <c r="R863" s="218"/>
      <c r="S863" s="218"/>
      <c r="T863" s="218"/>
      <c r="U863" s="218"/>
      <c r="V863" s="218"/>
      <c r="W863" s="218"/>
      <c r="X863" s="218"/>
      <c r="Y863" s="218"/>
      <c r="Z863" s="218"/>
      <c r="AA863" s="218"/>
      <c r="AB863" s="213"/>
      <c r="AC863" s="213"/>
      <c r="AD863" s="213"/>
      <c r="AE863" s="213"/>
      <c r="AF863" s="213"/>
      <c r="AG863" s="213"/>
      <c r="AH863" s="213"/>
      <c r="AI863" s="213"/>
      <c r="AJ863" s="213"/>
      <c r="AK863" s="213"/>
      <c r="AL863" s="213"/>
      <c r="AM863" s="213"/>
      <c r="AN863" s="213"/>
      <c r="AO863" s="213"/>
      <c r="AP863" s="213"/>
      <c r="AQ863" s="213"/>
    </row>
    <row r="864" spans="1:43" ht="15">
      <c r="A864" s="213"/>
      <c r="B864" s="165"/>
      <c r="C864" s="165"/>
      <c r="D864" s="158"/>
      <c r="E864" s="158"/>
      <c r="F864" s="158"/>
      <c r="G864" s="218"/>
      <c r="H864" s="218"/>
      <c r="I864" s="218"/>
      <c r="J864" s="218"/>
      <c r="K864" s="218"/>
      <c r="L864" s="218"/>
      <c r="M864" s="218"/>
      <c r="N864" s="218"/>
      <c r="O864" s="218"/>
      <c r="P864" s="218"/>
      <c r="Q864" s="218"/>
      <c r="R864" s="218"/>
      <c r="S864" s="218"/>
      <c r="T864" s="218"/>
      <c r="U864" s="218"/>
      <c r="V864" s="218"/>
      <c r="W864" s="218"/>
      <c r="X864" s="218"/>
      <c r="Y864" s="218"/>
      <c r="Z864" s="218"/>
      <c r="AA864" s="218"/>
      <c r="AB864" s="213"/>
      <c r="AC864" s="213"/>
      <c r="AD864" s="213"/>
      <c r="AE864" s="213"/>
      <c r="AF864" s="213"/>
      <c r="AG864" s="213"/>
      <c r="AH864" s="213"/>
      <c r="AI864" s="213"/>
      <c r="AJ864" s="213"/>
      <c r="AK864" s="213"/>
      <c r="AL864" s="213"/>
      <c r="AM864" s="213"/>
      <c r="AN864" s="213"/>
      <c r="AO864" s="213"/>
      <c r="AP864" s="213"/>
      <c r="AQ864" s="213"/>
    </row>
    <row r="865" spans="1:43" ht="15">
      <c r="A865" s="213"/>
      <c r="B865" s="165"/>
      <c r="C865" s="165"/>
      <c r="D865" s="158"/>
      <c r="E865" s="158"/>
      <c r="F865" s="158"/>
      <c r="G865" s="218"/>
      <c r="H865" s="218"/>
      <c r="I865" s="218"/>
      <c r="J865" s="218"/>
      <c r="K865" s="218"/>
      <c r="L865" s="218"/>
      <c r="M865" s="218"/>
      <c r="N865" s="218"/>
      <c r="O865" s="218"/>
      <c r="P865" s="218"/>
      <c r="Q865" s="218"/>
      <c r="R865" s="218"/>
      <c r="S865" s="218"/>
      <c r="T865" s="218"/>
      <c r="U865" s="218"/>
      <c r="V865" s="218"/>
      <c r="W865" s="218"/>
      <c r="X865" s="218"/>
      <c r="Y865" s="218"/>
      <c r="Z865" s="218"/>
      <c r="AA865" s="218"/>
      <c r="AB865" s="213"/>
      <c r="AC865" s="213"/>
      <c r="AD865" s="213"/>
      <c r="AE865" s="213"/>
      <c r="AF865" s="213"/>
      <c r="AG865" s="213"/>
      <c r="AH865" s="213"/>
      <c r="AI865" s="213"/>
      <c r="AJ865" s="213"/>
      <c r="AK865" s="213"/>
      <c r="AL865" s="213"/>
      <c r="AM865" s="213"/>
      <c r="AN865" s="213"/>
      <c r="AO865" s="213"/>
      <c r="AP865" s="213"/>
      <c r="AQ865" s="213"/>
    </row>
    <row r="866" spans="1:43" ht="15">
      <c r="A866" s="213"/>
      <c r="B866" s="165"/>
      <c r="C866" s="165"/>
      <c r="D866" s="158"/>
      <c r="E866" s="158"/>
      <c r="F866" s="158"/>
      <c r="G866" s="218"/>
      <c r="H866" s="218"/>
      <c r="I866" s="218"/>
      <c r="J866" s="218"/>
      <c r="K866" s="218"/>
      <c r="L866" s="218"/>
      <c r="M866" s="218"/>
      <c r="N866" s="218"/>
      <c r="O866" s="218"/>
      <c r="P866" s="218"/>
      <c r="Q866" s="218"/>
      <c r="R866" s="218"/>
      <c r="S866" s="218"/>
      <c r="T866" s="218"/>
      <c r="U866" s="218"/>
      <c r="V866" s="218"/>
      <c r="W866" s="218"/>
      <c r="X866" s="218"/>
      <c r="Y866" s="218"/>
      <c r="Z866" s="218"/>
      <c r="AA866" s="218"/>
      <c r="AB866" s="213"/>
      <c r="AC866" s="213"/>
      <c r="AD866" s="213"/>
      <c r="AE866" s="213"/>
      <c r="AF866" s="213"/>
      <c r="AG866" s="213"/>
      <c r="AH866" s="213"/>
      <c r="AI866" s="213"/>
      <c r="AJ866" s="213"/>
      <c r="AK866" s="213"/>
      <c r="AL866" s="213"/>
      <c r="AM866" s="213"/>
      <c r="AN866" s="213"/>
      <c r="AO866" s="213"/>
      <c r="AP866" s="213"/>
      <c r="AQ866" s="213"/>
    </row>
    <row r="867" spans="1:43" ht="15">
      <c r="A867" s="213"/>
      <c r="B867" s="165"/>
      <c r="C867" s="165"/>
      <c r="D867" s="158"/>
      <c r="E867" s="158"/>
      <c r="F867" s="158"/>
      <c r="G867" s="218"/>
      <c r="H867" s="218"/>
      <c r="I867" s="218"/>
      <c r="J867" s="218"/>
      <c r="K867" s="218"/>
      <c r="L867" s="218"/>
      <c r="M867" s="218"/>
      <c r="N867" s="218"/>
      <c r="O867" s="218"/>
      <c r="P867" s="218"/>
      <c r="Q867" s="218"/>
      <c r="R867" s="218"/>
      <c r="S867" s="218"/>
      <c r="T867" s="218"/>
      <c r="U867" s="218"/>
      <c r="V867" s="218"/>
      <c r="W867" s="218"/>
      <c r="X867" s="218"/>
      <c r="Y867" s="218"/>
      <c r="Z867" s="218"/>
      <c r="AA867" s="218"/>
      <c r="AB867" s="213"/>
      <c r="AC867" s="213"/>
      <c r="AD867" s="213"/>
      <c r="AE867" s="213"/>
      <c r="AF867" s="213"/>
      <c r="AG867" s="213"/>
      <c r="AH867" s="213"/>
      <c r="AI867" s="213"/>
      <c r="AJ867" s="213"/>
      <c r="AK867" s="213"/>
      <c r="AL867" s="213"/>
      <c r="AM867" s="213"/>
      <c r="AN867" s="213"/>
      <c r="AO867" s="213"/>
      <c r="AP867" s="213"/>
      <c r="AQ867" s="213"/>
    </row>
    <row r="868" spans="1:43" ht="15">
      <c r="A868" s="213"/>
      <c r="B868" s="165"/>
      <c r="C868" s="165"/>
      <c r="D868" s="158"/>
      <c r="E868" s="158"/>
      <c r="F868" s="158"/>
      <c r="G868" s="218"/>
      <c r="H868" s="218"/>
      <c r="I868" s="218"/>
      <c r="J868" s="218"/>
      <c r="K868" s="218"/>
      <c r="L868" s="218"/>
      <c r="M868" s="218"/>
      <c r="N868" s="218"/>
      <c r="O868" s="218"/>
      <c r="P868" s="218"/>
      <c r="Q868" s="218"/>
      <c r="R868" s="218"/>
      <c r="S868" s="218"/>
      <c r="T868" s="218"/>
      <c r="U868" s="218"/>
      <c r="V868" s="218"/>
      <c r="W868" s="218"/>
      <c r="X868" s="218"/>
      <c r="Y868" s="218"/>
      <c r="Z868" s="218"/>
      <c r="AA868" s="218"/>
      <c r="AB868" s="213"/>
      <c r="AC868" s="213"/>
      <c r="AD868" s="213"/>
      <c r="AE868" s="213"/>
      <c r="AF868" s="213"/>
      <c r="AG868" s="213"/>
      <c r="AH868" s="213"/>
      <c r="AI868" s="213"/>
      <c r="AJ868" s="213"/>
      <c r="AK868" s="213"/>
      <c r="AL868" s="213"/>
      <c r="AM868" s="213"/>
      <c r="AN868" s="213"/>
      <c r="AO868" s="213"/>
      <c r="AP868" s="213"/>
      <c r="AQ868" s="213"/>
    </row>
    <row r="869" spans="1:43" ht="15">
      <c r="A869" s="213"/>
      <c r="B869" s="165"/>
      <c r="C869" s="165"/>
      <c r="D869" s="158"/>
      <c r="E869" s="158"/>
      <c r="F869" s="158"/>
      <c r="G869" s="218"/>
      <c r="H869" s="218"/>
      <c r="I869" s="218"/>
      <c r="J869" s="218"/>
      <c r="K869" s="218"/>
      <c r="L869" s="218"/>
      <c r="M869" s="218"/>
      <c r="N869" s="218"/>
      <c r="O869" s="218"/>
      <c r="P869" s="218"/>
      <c r="Q869" s="218"/>
      <c r="R869" s="218"/>
      <c r="S869" s="218"/>
      <c r="T869" s="218"/>
      <c r="U869" s="218"/>
      <c r="V869" s="218"/>
      <c r="W869" s="218"/>
      <c r="X869" s="218"/>
      <c r="Y869" s="218"/>
      <c r="Z869" s="218"/>
      <c r="AA869" s="218"/>
      <c r="AB869" s="213"/>
      <c r="AC869" s="213"/>
      <c r="AD869" s="213"/>
      <c r="AE869" s="213"/>
      <c r="AF869" s="213"/>
      <c r="AG869" s="213"/>
      <c r="AH869" s="213"/>
      <c r="AI869" s="213"/>
      <c r="AJ869" s="213"/>
      <c r="AK869" s="213"/>
      <c r="AL869" s="213"/>
      <c r="AM869" s="213"/>
      <c r="AN869" s="213"/>
      <c r="AO869" s="213"/>
      <c r="AP869" s="213"/>
      <c r="AQ869" s="213"/>
    </row>
    <row r="870" spans="1:43" ht="15">
      <c r="A870" s="213"/>
      <c r="B870" s="165"/>
      <c r="C870" s="165"/>
      <c r="D870" s="158"/>
      <c r="E870" s="158"/>
      <c r="F870" s="158"/>
      <c r="G870" s="218"/>
      <c r="H870" s="218"/>
      <c r="I870" s="218"/>
      <c r="J870" s="218"/>
      <c r="K870" s="218"/>
      <c r="L870" s="218"/>
      <c r="M870" s="218"/>
      <c r="N870" s="218"/>
      <c r="O870" s="218"/>
      <c r="P870" s="218"/>
      <c r="Q870" s="218"/>
      <c r="R870" s="218"/>
      <c r="S870" s="218"/>
      <c r="T870" s="218"/>
      <c r="U870" s="218"/>
      <c r="V870" s="218"/>
      <c r="W870" s="218"/>
      <c r="X870" s="218"/>
      <c r="Y870" s="218"/>
      <c r="Z870" s="218"/>
      <c r="AA870" s="218"/>
      <c r="AB870" s="213"/>
      <c r="AC870" s="213"/>
      <c r="AD870" s="213"/>
      <c r="AE870" s="213"/>
      <c r="AF870" s="213"/>
      <c r="AG870" s="213"/>
      <c r="AH870" s="213"/>
      <c r="AI870" s="213"/>
      <c r="AJ870" s="213"/>
      <c r="AK870" s="213"/>
      <c r="AL870" s="213"/>
      <c r="AM870" s="213"/>
      <c r="AN870" s="213"/>
      <c r="AO870" s="213"/>
      <c r="AP870" s="213"/>
      <c r="AQ870" s="213"/>
    </row>
    <row r="871" spans="1:43" ht="15">
      <c r="A871" s="213"/>
      <c r="B871" s="165"/>
      <c r="C871" s="165"/>
      <c r="D871" s="158"/>
      <c r="E871" s="158"/>
      <c r="F871" s="158"/>
      <c r="G871" s="218"/>
      <c r="H871" s="218"/>
      <c r="I871" s="218"/>
      <c r="J871" s="218"/>
      <c r="K871" s="218"/>
      <c r="L871" s="218"/>
      <c r="M871" s="218"/>
      <c r="N871" s="218"/>
      <c r="O871" s="218"/>
      <c r="P871" s="218"/>
      <c r="Q871" s="218"/>
      <c r="R871" s="218"/>
      <c r="S871" s="218"/>
      <c r="T871" s="218"/>
      <c r="U871" s="218"/>
      <c r="V871" s="218"/>
      <c r="W871" s="218"/>
      <c r="X871" s="218"/>
      <c r="Y871" s="218"/>
      <c r="Z871" s="218"/>
      <c r="AA871" s="218"/>
      <c r="AB871" s="213"/>
      <c r="AC871" s="213"/>
      <c r="AD871" s="213"/>
      <c r="AE871" s="213"/>
      <c r="AF871" s="213"/>
      <c r="AG871" s="213"/>
      <c r="AH871" s="213"/>
      <c r="AI871" s="213"/>
      <c r="AJ871" s="213"/>
      <c r="AK871" s="213"/>
      <c r="AL871" s="213"/>
      <c r="AM871" s="213"/>
      <c r="AN871" s="213"/>
      <c r="AO871" s="213"/>
      <c r="AP871" s="213"/>
      <c r="AQ871" s="213"/>
    </row>
    <row r="872" spans="1:43" ht="15">
      <c r="A872" s="213"/>
      <c r="B872" s="165"/>
      <c r="C872" s="165"/>
      <c r="D872" s="158"/>
      <c r="E872" s="158"/>
      <c r="F872" s="158"/>
      <c r="G872" s="218"/>
      <c r="H872" s="218"/>
      <c r="I872" s="218"/>
      <c r="J872" s="218"/>
      <c r="K872" s="218"/>
      <c r="L872" s="218"/>
      <c r="M872" s="218"/>
      <c r="N872" s="218"/>
      <c r="O872" s="218"/>
      <c r="P872" s="218"/>
      <c r="Q872" s="218"/>
      <c r="R872" s="218"/>
      <c r="S872" s="218"/>
      <c r="T872" s="218"/>
      <c r="U872" s="218"/>
      <c r="V872" s="218"/>
      <c r="W872" s="218"/>
      <c r="X872" s="218"/>
      <c r="Y872" s="218"/>
      <c r="Z872" s="218"/>
      <c r="AA872" s="218"/>
      <c r="AB872" s="213"/>
      <c r="AC872" s="213"/>
      <c r="AD872" s="213"/>
      <c r="AE872" s="213"/>
      <c r="AF872" s="213"/>
      <c r="AG872" s="213"/>
      <c r="AH872" s="213"/>
      <c r="AI872" s="213"/>
      <c r="AJ872" s="213"/>
      <c r="AK872" s="213"/>
      <c r="AL872" s="213"/>
      <c r="AM872" s="213"/>
      <c r="AN872" s="213"/>
      <c r="AO872" s="213"/>
      <c r="AP872" s="213"/>
      <c r="AQ872" s="213"/>
    </row>
    <row r="873" spans="1:43" ht="15">
      <c r="A873" s="213"/>
      <c r="B873" s="165"/>
      <c r="C873" s="165"/>
      <c r="D873" s="158"/>
      <c r="E873" s="158"/>
      <c r="F873" s="158"/>
      <c r="G873" s="218"/>
      <c r="H873" s="218"/>
      <c r="I873" s="218"/>
      <c r="J873" s="218"/>
      <c r="K873" s="218"/>
      <c r="L873" s="218"/>
      <c r="M873" s="218"/>
      <c r="N873" s="218"/>
      <c r="O873" s="218"/>
      <c r="P873" s="218"/>
      <c r="Q873" s="218"/>
      <c r="R873" s="218"/>
      <c r="S873" s="218"/>
      <c r="T873" s="218"/>
      <c r="U873" s="218"/>
      <c r="V873" s="218"/>
      <c r="W873" s="218"/>
      <c r="X873" s="218"/>
      <c r="Y873" s="218"/>
      <c r="Z873" s="218"/>
      <c r="AA873" s="218"/>
      <c r="AB873" s="213"/>
      <c r="AC873" s="213"/>
      <c r="AD873" s="213"/>
      <c r="AE873" s="213"/>
      <c r="AF873" s="213"/>
      <c r="AG873" s="213"/>
      <c r="AH873" s="213"/>
      <c r="AI873" s="213"/>
      <c r="AJ873" s="213"/>
      <c r="AK873" s="213"/>
      <c r="AL873" s="213"/>
      <c r="AM873" s="213"/>
      <c r="AN873" s="213"/>
      <c r="AO873" s="213"/>
      <c r="AP873" s="213"/>
      <c r="AQ873" s="213"/>
    </row>
    <row r="874" spans="1:43" ht="15">
      <c r="A874" s="213"/>
      <c r="B874" s="165"/>
      <c r="C874" s="165"/>
      <c r="D874" s="158"/>
      <c r="E874" s="158"/>
      <c r="F874" s="158"/>
      <c r="G874" s="218"/>
      <c r="H874" s="218"/>
      <c r="I874" s="218"/>
      <c r="J874" s="218"/>
      <c r="K874" s="218"/>
      <c r="L874" s="218"/>
      <c r="M874" s="218"/>
      <c r="N874" s="218"/>
      <c r="O874" s="218"/>
      <c r="P874" s="218"/>
      <c r="Q874" s="218"/>
      <c r="R874" s="218"/>
      <c r="S874" s="218"/>
      <c r="T874" s="218"/>
      <c r="U874" s="218"/>
      <c r="V874" s="218"/>
      <c r="W874" s="218"/>
      <c r="X874" s="218"/>
      <c r="Y874" s="218"/>
      <c r="Z874" s="218"/>
      <c r="AA874" s="218"/>
      <c r="AB874" s="213"/>
      <c r="AC874" s="213"/>
      <c r="AD874" s="213"/>
      <c r="AE874" s="213"/>
      <c r="AF874" s="213"/>
      <c r="AG874" s="213"/>
      <c r="AH874" s="213"/>
      <c r="AI874" s="213"/>
      <c r="AJ874" s="213"/>
      <c r="AK874" s="213"/>
      <c r="AL874" s="213"/>
      <c r="AM874" s="213"/>
      <c r="AN874" s="213"/>
      <c r="AO874" s="213"/>
      <c r="AP874" s="213"/>
      <c r="AQ874" s="213"/>
    </row>
    <row r="875" spans="1:43" ht="15">
      <c r="A875" s="213"/>
      <c r="B875" s="165"/>
      <c r="C875" s="165"/>
      <c r="D875" s="158"/>
      <c r="E875" s="158"/>
      <c r="F875" s="158"/>
      <c r="G875" s="218"/>
      <c r="H875" s="218"/>
      <c r="I875" s="218"/>
      <c r="J875" s="218"/>
      <c r="K875" s="218"/>
      <c r="L875" s="218"/>
      <c r="M875" s="218"/>
      <c r="N875" s="218"/>
      <c r="O875" s="218"/>
      <c r="P875" s="218"/>
      <c r="Q875" s="218"/>
      <c r="R875" s="218"/>
      <c r="S875" s="218"/>
      <c r="T875" s="218"/>
      <c r="U875" s="218"/>
      <c r="V875" s="218"/>
      <c r="W875" s="218"/>
      <c r="X875" s="218"/>
      <c r="Y875" s="218"/>
      <c r="Z875" s="218"/>
      <c r="AA875" s="218"/>
      <c r="AB875" s="213"/>
      <c r="AC875" s="213"/>
      <c r="AD875" s="213"/>
      <c r="AE875" s="213"/>
      <c r="AF875" s="213"/>
      <c r="AG875" s="213"/>
      <c r="AH875" s="213"/>
      <c r="AI875" s="213"/>
      <c r="AJ875" s="213"/>
      <c r="AK875" s="213"/>
      <c r="AL875" s="213"/>
      <c r="AM875" s="213"/>
      <c r="AN875" s="213"/>
      <c r="AO875" s="213"/>
      <c r="AP875" s="213"/>
      <c r="AQ875" s="213"/>
    </row>
    <row r="876" spans="1:43" ht="15">
      <c r="A876" s="213"/>
      <c r="B876" s="165"/>
      <c r="C876" s="165"/>
      <c r="D876" s="158"/>
      <c r="E876" s="158"/>
      <c r="F876" s="158"/>
      <c r="G876" s="218"/>
      <c r="H876" s="218"/>
      <c r="I876" s="218"/>
      <c r="J876" s="218"/>
      <c r="K876" s="218"/>
      <c r="L876" s="218"/>
      <c r="M876" s="218"/>
      <c r="N876" s="218"/>
      <c r="O876" s="218"/>
      <c r="P876" s="218"/>
      <c r="Q876" s="218"/>
      <c r="R876" s="218"/>
      <c r="S876" s="218"/>
      <c r="T876" s="218"/>
      <c r="U876" s="218"/>
      <c r="V876" s="218"/>
      <c r="W876" s="218"/>
      <c r="X876" s="218"/>
      <c r="Y876" s="218"/>
      <c r="Z876" s="218"/>
      <c r="AA876" s="218"/>
      <c r="AB876" s="213"/>
      <c r="AC876" s="213"/>
      <c r="AD876" s="213"/>
      <c r="AE876" s="213"/>
      <c r="AF876" s="213"/>
      <c r="AG876" s="213"/>
      <c r="AH876" s="213"/>
      <c r="AI876" s="213"/>
      <c r="AJ876" s="213"/>
      <c r="AK876" s="213"/>
      <c r="AL876" s="213"/>
      <c r="AM876" s="213"/>
      <c r="AN876" s="213"/>
      <c r="AO876" s="213"/>
      <c r="AP876" s="213"/>
      <c r="AQ876" s="213"/>
    </row>
    <row r="877" spans="1:43" ht="15">
      <c r="A877" s="213"/>
      <c r="B877" s="165"/>
      <c r="C877" s="165"/>
      <c r="D877" s="158"/>
      <c r="E877" s="158"/>
      <c r="F877" s="158"/>
      <c r="G877" s="218"/>
      <c r="H877" s="218"/>
      <c r="I877" s="218"/>
      <c r="J877" s="218"/>
      <c r="K877" s="218"/>
      <c r="L877" s="218"/>
      <c r="M877" s="218"/>
      <c r="N877" s="218"/>
      <c r="O877" s="218"/>
      <c r="P877" s="218"/>
      <c r="Q877" s="218"/>
      <c r="R877" s="218"/>
      <c r="S877" s="218"/>
      <c r="T877" s="218"/>
      <c r="U877" s="218"/>
      <c r="V877" s="218"/>
      <c r="W877" s="218"/>
      <c r="X877" s="218"/>
      <c r="Y877" s="218"/>
      <c r="Z877" s="218"/>
      <c r="AA877" s="218"/>
      <c r="AB877" s="213"/>
      <c r="AC877" s="213"/>
      <c r="AD877" s="213"/>
      <c r="AE877" s="213"/>
      <c r="AF877" s="213"/>
      <c r="AG877" s="213"/>
      <c r="AH877" s="213"/>
      <c r="AI877" s="213"/>
      <c r="AJ877" s="213"/>
      <c r="AK877" s="213"/>
      <c r="AL877" s="213"/>
      <c r="AM877" s="213"/>
      <c r="AN877" s="213"/>
      <c r="AO877" s="213"/>
      <c r="AP877" s="213"/>
      <c r="AQ877" s="213"/>
    </row>
    <row r="878" spans="1:43" ht="15">
      <c r="A878" s="213"/>
      <c r="B878" s="165"/>
      <c r="C878" s="165"/>
      <c r="D878" s="158"/>
      <c r="E878" s="158"/>
      <c r="F878" s="158"/>
      <c r="G878" s="218"/>
      <c r="H878" s="218"/>
      <c r="I878" s="218"/>
      <c r="J878" s="218"/>
      <c r="K878" s="218"/>
      <c r="L878" s="218"/>
      <c r="M878" s="218"/>
      <c r="N878" s="218"/>
      <c r="O878" s="218"/>
      <c r="P878" s="218"/>
      <c r="Q878" s="218"/>
      <c r="R878" s="218"/>
      <c r="S878" s="218"/>
      <c r="T878" s="218"/>
      <c r="U878" s="218"/>
      <c r="V878" s="218"/>
      <c r="W878" s="218"/>
      <c r="X878" s="218"/>
      <c r="Y878" s="218"/>
      <c r="Z878" s="218"/>
      <c r="AA878" s="218"/>
      <c r="AB878" s="213"/>
      <c r="AC878" s="213"/>
      <c r="AD878" s="213"/>
      <c r="AE878" s="213"/>
      <c r="AF878" s="213"/>
      <c r="AG878" s="213"/>
      <c r="AH878" s="213"/>
      <c r="AI878" s="213"/>
      <c r="AJ878" s="213"/>
      <c r="AK878" s="213"/>
      <c r="AL878" s="213"/>
      <c r="AM878" s="213"/>
      <c r="AN878" s="213"/>
      <c r="AO878" s="213"/>
      <c r="AP878" s="213"/>
      <c r="AQ878" s="213"/>
    </row>
    <row r="879" spans="1:43" ht="15">
      <c r="A879" s="213"/>
      <c r="B879" s="165"/>
      <c r="C879" s="165"/>
      <c r="D879" s="158"/>
      <c r="E879" s="158"/>
      <c r="F879" s="158"/>
      <c r="G879" s="218"/>
      <c r="H879" s="218"/>
      <c r="I879" s="218"/>
      <c r="J879" s="218"/>
      <c r="K879" s="218"/>
      <c r="L879" s="218"/>
      <c r="M879" s="218"/>
      <c r="N879" s="218"/>
      <c r="O879" s="218"/>
      <c r="P879" s="218"/>
      <c r="Q879" s="218"/>
      <c r="R879" s="218"/>
      <c r="S879" s="218"/>
      <c r="T879" s="218"/>
      <c r="U879" s="218"/>
      <c r="V879" s="218"/>
      <c r="W879" s="218"/>
      <c r="X879" s="218"/>
      <c r="Y879" s="218"/>
      <c r="Z879" s="218"/>
      <c r="AA879" s="218"/>
      <c r="AB879" s="213"/>
      <c r="AC879" s="213"/>
      <c r="AD879" s="213"/>
      <c r="AE879" s="213"/>
      <c r="AF879" s="213"/>
      <c r="AG879" s="213"/>
      <c r="AH879" s="213"/>
      <c r="AI879" s="213"/>
      <c r="AJ879" s="213"/>
      <c r="AK879" s="213"/>
      <c r="AL879" s="213"/>
      <c r="AM879" s="213"/>
      <c r="AN879" s="213"/>
      <c r="AO879" s="213"/>
      <c r="AP879" s="213"/>
      <c r="AQ879" s="213"/>
    </row>
    <row r="880" spans="1:43" ht="15">
      <c r="A880" s="213"/>
      <c r="B880" s="165"/>
      <c r="C880" s="165"/>
      <c r="D880" s="158"/>
      <c r="E880" s="158"/>
      <c r="F880" s="158"/>
      <c r="G880" s="218"/>
      <c r="H880" s="218"/>
      <c r="I880" s="218"/>
      <c r="J880" s="218"/>
      <c r="K880" s="218"/>
      <c r="L880" s="218"/>
      <c r="M880" s="218"/>
      <c r="N880" s="218"/>
      <c r="O880" s="218"/>
      <c r="P880" s="218"/>
      <c r="Q880" s="218"/>
      <c r="R880" s="218"/>
      <c r="S880" s="218"/>
      <c r="T880" s="218"/>
      <c r="U880" s="218"/>
      <c r="V880" s="218"/>
      <c r="W880" s="218"/>
      <c r="X880" s="218"/>
      <c r="Y880" s="218"/>
      <c r="Z880" s="218"/>
      <c r="AA880" s="218"/>
      <c r="AB880" s="213"/>
      <c r="AC880" s="213"/>
      <c r="AD880" s="213"/>
      <c r="AE880" s="213"/>
      <c r="AF880" s="213"/>
      <c r="AG880" s="213"/>
      <c r="AH880" s="213"/>
      <c r="AI880" s="213"/>
      <c r="AJ880" s="213"/>
      <c r="AK880" s="213"/>
      <c r="AL880" s="213"/>
      <c r="AM880" s="213"/>
      <c r="AN880" s="213"/>
      <c r="AO880" s="213"/>
      <c r="AP880" s="213"/>
      <c r="AQ880" s="213"/>
    </row>
    <row r="881" spans="1:43" ht="15">
      <c r="A881" s="213"/>
      <c r="B881" s="165"/>
      <c r="C881" s="165"/>
      <c r="D881" s="158"/>
      <c r="E881" s="158"/>
      <c r="F881" s="158"/>
      <c r="G881" s="218"/>
      <c r="H881" s="218"/>
      <c r="I881" s="218"/>
      <c r="J881" s="218"/>
      <c r="K881" s="218"/>
      <c r="L881" s="218"/>
      <c r="M881" s="218"/>
      <c r="N881" s="218"/>
      <c r="O881" s="218"/>
      <c r="P881" s="218"/>
      <c r="Q881" s="218"/>
      <c r="R881" s="218"/>
      <c r="S881" s="218"/>
      <c r="T881" s="218"/>
      <c r="U881" s="218"/>
      <c r="V881" s="218"/>
      <c r="W881" s="218"/>
      <c r="X881" s="218"/>
      <c r="Y881" s="218"/>
      <c r="Z881" s="218"/>
      <c r="AA881" s="218"/>
      <c r="AB881" s="213"/>
      <c r="AC881" s="213"/>
      <c r="AD881" s="213"/>
      <c r="AE881" s="213"/>
      <c r="AF881" s="213"/>
      <c r="AG881" s="213"/>
      <c r="AH881" s="213"/>
      <c r="AI881" s="213"/>
      <c r="AJ881" s="213"/>
      <c r="AK881" s="213"/>
      <c r="AL881" s="213"/>
      <c r="AM881" s="213"/>
      <c r="AN881" s="213"/>
      <c r="AO881" s="213"/>
      <c r="AP881" s="213"/>
      <c r="AQ881" s="213"/>
    </row>
    <row r="882" spans="1:43" ht="15">
      <c r="A882" s="213"/>
      <c r="B882" s="165"/>
      <c r="C882" s="165"/>
      <c r="D882" s="158"/>
      <c r="E882" s="158"/>
      <c r="F882" s="158"/>
      <c r="G882" s="218"/>
      <c r="H882" s="218"/>
      <c r="I882" s="218"/>
      <c r="J882" s="218"/>
      <c r="K882" s="218"/>
      <c r="L882" s="218"/>
      <c r="M882" s="218"/>
      <c r="N882" s="218"/>
      <c r="O882" s="218"/>
      <c r="P882" s="218"/>
      <c r="Q882" s="218"/>
      <c r="R882" s="218"/>
      <c r="S882" s="218"/>
      <c r="T882" s="218"/>
      <c r="U882" s="218"/>
      <c r="V882" s="218"/>
      <c r="W882" s="218"/>
      <c r="X882" s="218"/>
      <c r="Y882" s="218"/>
      <c r="Z882" s="218"/>
      <c r="AA882" s="218"/>
      <c r="AB882" s="213"/>
      <c r="AC882" s="213"/>
      <c r="AD882" s="213"/>
      <c r="AE882" s="213"/>
      <c r="AF882" s="213"/>
      <c r="AG882" s="213"/>
      <c r="AH882" s="213"/>
      <c r="AI882" s="213"/>
      <c r="AJ882" s="213"/>
      <c r="AK882" s="213"/>
      <c r="AL882" s="213"/>
      <c r="AM882" s="213"/>
      <c r="AN882" s="213"/>
      <c r="AO882" s="213"/>
      <c r="AP882" s="213"/>
      <c r="AQ882" s="213"/>
    </row>
    <row r="883" spans="1:43" ht="15">
      <c r="A883" s="213"/>
      <c r="B883" s="165"/>
      <c r="C883" s="165"/>
      <c r="D883" s="158"/>
      <c r="E883" s="158"/>
      <c r="F883" s="158"/>
      <c r="G883" s="218"/>
      <c r="H883" s="218"/>
      <c r="I883" s="218"/>
      <c r="J883" s="218"/>
      <c r="K883" s="218"/>
      <c r="L883" s="218"/>
      <c r="M883" s="218"/>
      <c r="N883" s="218"/>
      <c r="O883" s="218"/>
      <c r="P883" s="218"/>
      <c r="Q883" s="218"/>
      <c r="R883" s="218"/>
      <c r="S883" s="218"/>
      <c r="T883" s="218"/>
      <c r="U883" s="218"/>
      <c r="V883" s="218"/>
      <c r="W883" s="218"/>
      <c r="X883" s="218"/>
      <c r="Y883" s="218"/>
      <c r="Z883" s="218"/>
      <c r="AA883" s="218"/>
      <c r="AB883" s="213"/>
      <c r="AC883" s="213"/>
      <c r="AD883" s="213"/>
      <c r="AE883" s="213"/>
      <c r="AF883" s="213"/>
      <c r="AG883" s="213"/>
      <c r="AH883" s="213"/>
      <c r="AI883" s="213"/>
      <c r="AJ883" s="213"/>
      <c r="AK883" s="213"/>
      <c r="AL883" s="213"/>
      <c r="AM883" s="213"/>
      <c r="AN883" s="213"/>
      <c r="AO883" s="213"/>
      <c r="AP883" s="213"/>
      <c r="AQ883" s="213"/>
    </row>
    <row r="884" spans="1:43" ht="15">
      <c r="A884" s="213"/>
      <c r="B884" s="165"/>
      <c r="C884" s="165"/>
      <c r="D884" s="158"/>
      <c r="E884" s="158"/>
      <c r="F884" s="158"/>
      <c r="G884" s="218"/>
      <c r="H884" s="218"/>
      <c r="I884" s="218"/>
      <c r="J884" s="218"/>
      <c r="K884" s="218"/>
      <c r="L884" s="218"/>
      <c r="M884" s="218"/>
      <c r="N884" s="218"/>
      <c r="O884" s="218"/>
      <c r="P884" s="218"/>
      <c r="Q884" s="218"/>
      <c r="R884" s="218"/>
      <c r="S884" s="218"/>
      <c r="T884" s="218"/>
      <c r="U884" s="218"/>
      <c r="V884" s="218"/>
      <c r="W884" s="218"/>
      <c r="X884" s="218"/>
      <c r="Y884" s="218"/>
      <c r="Z884" s="218"/>
      <c r="AA884" s="218"/>
      <c r="AB884" s="213"/>
      <c r="AC884" s="213"/>
      <c r="AD884" s="213"/>
      <c r="AE884" s="213"/>
      <c r="AF884" s="213"/>
      <c r="AG884" s="213"/>
      <c r="AH884" s="213"/>
      <c r="AI884" s="213"/>
      <c r="AJ884" s="213"/>
      <c r="AK884" s="213"/>
      <c r="AL884" s="213"/>
      <c r="AM884" s="213"/>
      <c r="AN884" s="213"/>
      <c r="AO884" s="213"/>
      <c r="AP884" s="213"/>
      <c r="AQ884" s="213"/>
    </row>
    <row r="885" spans="1:43" ht="15">
      <c r="A885" s="213"/>
      <c r="B885" s="165"/>
      <c r="C885" s="165"/>
      <c r="D885" s="158"/>
      <c r="E885" s="158"/>
      <c r="F885" s="158"/>
      <c r="G885" s="218"/>
      <c r="H885" s="218"/>
      <c r="I885" s="218"/>
      <c r="J885" s="218"/>
      <c r="K885" s="218"/>
      <c r="L885" s="218"/>
      <c r="M885" s="218"/>
      <c r="N885" s="218"/>
      <c r="O885" s="218"/>
      <c r="P885" s="218"/>
      <c r="Q885" s="218"/>
      <c r="R885" s="218"/>
      <c r="S885" s="218"/>
      <c r="T885" s="218"/>
      <c r="U885" s="218"/>
      <c r="V885" s="218"/>
      <c r="W885" s="218"/>
      <c r="X885" s="218"/>
      <c r="Y885" s="218"/>
      <c r="Z885" s="218"/>
      <c r="AA885" s="218"/>
      <c r="AB885" s="213"/>
      <c r="AC885" s="213"/>
      <c r="AD885" s="213"/>
      <c r="AE885" s="213"/>
      <c r="AF885" s="213"/>
      <c r="AG885" s="213"/>
      <c r="AH885" s="213"/>
      <c r="AI885" s="213"/>
      <c r="AJ885" s="213"/>
      <c r="AK885" s="213"/>
      <c r="AL885" s="213"/>
      <c r="AM885" s="213"/>
      <c r="AN885" s="213"/>
      <c r="AO885" s="213"/>
      <c r="AP885" s="213"/>
      <c r="AQ885" s="213"/>
    </row>
    <row r="886" spans="1:43" ht="15">
      <c r="A886" s="213"/>
      <c r="B886" s="165"/>
      <c r="C886" s="165"/>
      <c r="D886" s="158"/>
      <c r="E886" s="158"/>
      <c r="F886" s="158"/>
      <c r="G886" s="218"/>
      <c r="H886" s="218"/>
      <c r="I886" s="218"/>
      <c r="J886" s="218"/>
      <c r="K886" s="218"/>
      <c r="L886" s="218"/>
      <c r="M886" s="218"/>
      <c r="N886" s="218"/>
      <c r="O886" s="218"/>
      <c r="P886" s="218"/>
      <c r="Q886" s="218"/>
      <c r="R886" s="218"/>
      <c r="S886" s="218"/>
      <c r="T886" s="218"/>
      <c r="U886" s="218"/>
      <c r="V886" s="218"/>
      <c r="W886" s="218"/>
      <c r="X886" s="218"/>
      <c r="Y886" s="218"/>
      <c r="Z886" s="218"/>
      <c r="AA886" s="218"/>
      <c r="AB886" s="213"/>
      <c r="AC886" s="213"/>
      <c r="AD886" s="213"/>
      <c r="AE886" s="213"/>
      <c r="AF886" s="213"/>
      <c r="AG886" s="213"/>
      <c r="AH886" s="213"/>
      <c r="AI886" s="213"/>
      <c r="AJ886" s="213"/>
      <c r="AK886" s="213"/>
      <c r="AL886" s="213"/>
      <c r="AM886" s="213"/>
      <c r="AN886" s="213"/>
      <c r="AO886" s="213"/>
      <c r="AP886" s="213"/>
      <c r="AQ886" s="213"/>
    </row>
    <row r="887" spans="1:43" ht="15">
      <c r="A887" s="213"/>
      <c r="B887" s="165"/>
      <c r="C887" s="165"/>
      <c r="D887" s="158"/>
      <c r="E887" s="158"/>
      <c r="F887" s="158"/>
      <c r="G887" s="218"/>
      <c r="H887" s="218"/>
      <c r="I887" s="218"/>
      <c r="J887" s="218"/>
      <c r="K887" s="218"/>
      <c r="L887" s="218"/>
      <c r="M887" s="218"/>
      <c r="N887" s="218"/>
      <c r="O887" s="218"/>
      <c r="P887" s="218"/>
      <c r="Q887" s="218"/>
      <c r="R887" s="218"/>
      <c r="S887" s="218"/>
      <c r="T887" s="218"/>
      <c r="U887" s="218"/>
      <c r="V887" s="218"/>
      <c r="W887" s="218"/>
      <c r="X887" s="218"/>
      <c r="Y887" s="218"/>
      <c r="Z887" s="218"/>
      <c r="AA887" s="218"/>
      <c r="AB887" s="213"/>
      <c r="AC887" s="213"/>
      <c r="AD887" s="213"/>
      <c r="AE887" s="213"/>
      <c r="AF887" s="213"/>
      <c r="AG887" s="213"/>
      <c r="AH887" s="213"/>
      <c r="AI887" s="213"/>
      <c r="AJ887" s="213"/>
      <c r="AK887" s="213"/>
      <c r="AL887" s="213"/>
      <c r="AM887" s="213"/>
      <c r="AN887" s="213"/>
      <c r="AO887" s="213"/>
      <c r="AP887" s="213"/>
      <c r="AQ887" s="213"/>
    </row>
    <row r="888" spans="1:43" ht="15">
      <c r="A888" s="213"/>
      <c r="B888" s="165"/>
      <c r="C888" s="165"/>
      <c r="D888" s="158"/>
      <c r="E888" s="158"/>
      <c r="F888" s="158"/>
      <c r="G888" s="218"/>
      <c r="H888" s="218"/>
      <c r="I888" s="218"/>
      <c r="J888" s="218"/>
      <c r="K888" s="218"/>
      <c r="L888" s="218"/>
      <c r="M888" s="218"/>
      <c r="N888" s="218"/>
      <c r="O888" s="218"/>
      <c r="P888" s="218"/>
      <c r="Q888" s="218"/>
      <c r="R888" s="218"/>
      <c r="S888" s="218"/>
      <c r="T888" s="218"/>
      <c r="U888" s="218"/>
      <c r="V888" s="218"/>
      <c r="W888" s="218"/>
      <c r="X888" s="218"/>
      <c r="Y888" s="218"/>
      <c r="Z888" s="218"/>
      <c r="AA888" s="218"/>
      <c r="AB888" s="213"/>
      <c r="AC888" s="213"/>
      <c r="AD888" s="213"/>
      <c r="AE888" s="213"/>
      <c r="AF888" s="213"/>
      <c r="AG888" s="213"/>
      <c r="AH888" s="213"/>
      <c r="AI888" s="213"/>
      <c r="AJ888" s="213"/>
      <c r="AK888" s="213"/>
      <c r="AL888" s="213"/>
      <c r="AM888" s="213"/>
      <c r="AN888" s="213"/>
      <c r="AO888" s="213"/>
      <c r="AP888" s="213"/>
      <c r="AQ888" s="213"/>
    </row>
    <row r="889" spans="1:43" ht="15">
      <c r="A889" s="213"/>
      <c r="B889" s="165"/>
      <c r="C889" s="165"/>
      <c r="D889" s="158"/>
      <c r="E889" s="158"/>
      <c r="F889" s="158"/>
      <c r="G889" s="218"/>
      <c r="H889" s="218"/>
      <c r="I889" s="218"/>
      <c r="J889" s="218"/>
      <c r="K889" s="218"/>
      <c r="L889" s="218"/>
      <c r="M889" s="218"/>
      <c r="N889" s="218"/>
      <c r="O889" s="218"/>
      <c r="P889" s="218"/>
      <c r="Q889" s="218"/>
      <c r="R889" s="218"/>
      <c r="S889" s="218"/>
      <c r="T889" s="218"/>
      <c r="U889" s="218"/>
      <c r="V889" s="218"/>
      <c r="W889" s="218"/>
      <c r="X889" s="218"/>
      <c r="Y889" s="218"/>
      <c r="Z889" s="218"/>
      <c r="AA889" s="218"/>
      <c r="AB889" s="213"/>
      <c r="AC889" s="213"/>
      <c r="AD889" s="213"/>
      <c r="AE889" s="213"/>
      <c r="AF889" s="213"/>
      <c r="AG889" s="213"/>
      <c r="AH889" s="213"/>
      <c r="AI889" s="213"/>
      <c r="AJ889" s="213"/>
      <c r="AK889" s="213"/>
      <c r="AL889" s="213"/>
      <c r="AM889" s="213"/>
      <c r="AN889" s="213"/>
      <c r="AO889" s="213"/>
      <c r="AP889" s="213"/>
      <c r="AQ889" s="213"/>
    </row>
    <row r="890" spans="1:43" ht="15">
      <c r="A890" s="213"/>
      <c r="B890" s="165"/>
      <c r="C890" s="165"/>
      <c r="D890" s="158"/>
      <c r="E890" s="158"/>
      <c r="F890" s="158"/>
      <c r="G890" s="218"/>
      <c r="H890" s="218"/>
      <c r="I890" s="218"/>
      <c r="J890" s="218"/>
      <c r="K890" s="218"/>
      <c r="L890" s="218"/>
      <c r="M890" s="218"/>
      <c r="N890" s="218"/>
      <c r="O890" s="218"/>
      <c r="P890" s="218"/>
      <c r="Q890" s="218"/>
      <c r="R890" s="218"/>
      <c r="S890" s="218"/>
      <c r="T890" s="218"/>
      <c r="U890" s="218"/>
      <c r="V890" s="218"/>
      <c r="W890" s="218"/>
      <c r="X890" s="218"/>
      <c r="Y890" s="218"/>
      <c r="Z890" s="218"/>
      <c r="AA890" s="218"/>
      <c r="AB890" s="213"/>
      <c r="AC890" s="213"/>
      <c r="AD890" s="213"/>
      <c r="AE890" s="213"/>
      <c r="AF890" s="213"/>
      <c r="AG890" s="213"/>
      <c r="AH890" s="213"/>
      <c r="AI890" s="213"/>
      <c r="AJ890" s="213"/>
      <c r="AK890" s="213"/>
      <c r="AL890" s="213"/>
      <c r="AM890" s="213"/>
      <c r="AN890" s="213"/>
      <c r="AO890" s="213"/>
      <c r="AP890" s="213"/>
      <c r="AQ890" s="213"/>
    </row>
    <row r="891" spans="1:43" ht="15">
      <c r="A891" s="213"/>
      <c r="B891" s="165"/>
      <c r="C891" s="165"/>
      <c r="D891" s="158"/>
      <c r="E891" s="158"/>
      <c r="F891" s="158"/>
      <c r="G891" s="218"/>
      <c r="H891" s="218"/>
      <c r="I891" s="218"/>
      <c r="J891" s="218"/>
      <c r="K891" s="218"/>
      <c r="L891" s="218"/>
      <c r="M891" s="218"/>
      <c r="N891" s="218"/>
      <c r="O891" s="218"/>
      <c r="P891" s="218"/>
      <c r="Q891" s="218"/>
      <c r="R891" s="218"/>
      <c r="S891" s="218"/>
      <c r="T891" s="218"/>
      <c r="U891" s="218"/>
      <c r="V891" s="218"/>
      <c r="W891" s="218"/>
      <c r="X891" s="218"/>
      <c r="Y891" s="218"/>
      <c r="Z891" s="218"/>
      <c r="AA891" s="218"/>
      <c r="AB891" s="213"/>
      <c r="AC891" s="213"/>
      <c r="AD891" s="213"/>
      <c r="AE891" s="213"/>
      <c r="AF891" s="213"/>
      <c r="AG891" s="213"/>
      <c r="AH891" s="213"/>
      <c r="AI891" s="213"/>
      <c r="AJ891" s="213"/>
      <c r="AK891" s="213"/>
      <c r="AL891" s="213"/>
      <c r="AM891" s="213"/>
      <c r="AN891" s="213"/>
      <c r="AO891" s="213"/>
      <c r="AP891" s="213"/>
      <c r="AQ891" s="213"/>
    </row>
    <row r="892" spans="1:43" ht="15">
      <c r="A892" s="213"/>
      <c r="B892" s="165"/>
      <c r="C892" s="165"/>
      <c r="D892" s="158"/>
      <c r="E892" s="158"/>
      <c r="F892" s="158"/>
      <c r="G892" s="218"/>
      <c r="H892" s="218"/>
      <c r="I892" s="218"/>
      <c r="J892" s="218"/>
      <c r="K892" s="218"/>
      <c r="L892" s="218"/>
      <c r="M892" s="218"/>
      <c r="N892" s="218"/>
      <c r="O892" s="218"/>
      <c r="P892" s="218"/>
      <c r="Q892" s="218"/>
      <c r="R892" s="218"/>
      <c r="S892" s="218"/>
      <c r="T892" s="218"/>
      <c r="U892" s="218"/>
      <c r="V892" s="218"/>
      <c r="W892" s="218"/>
      <c r="X892" s="218"/>
      <c r="Y892" s="218"/>
      <c r="Z892" s="218"/>
      <c r="AA892" s="218"/>
      <c r="AB892" s="213"/>
      <c r="AC892" s="213"/>
      <c r="AD892" s="213"/>
      <c r="AE892" s="213"/>
      <c r="AF892" s="213"/>
      <c r="AG892" s="213"/>
      <c r="AH892" s="213"/>
      <c r="AI892" s="213"/>
      <c r="AJ892" s="213"/>
      <c r="AK892" s="213"/>
      <c r="AL892" s="213"/>
      <c r="AM892" s="213"/>
      <c r="AN892" s="213"/>
      <c r="AO892" s="213"/>
      <c r="AP892" s="213"/>
      <c r="AQ892" s="213"/>
    </row>
    <row r="893" spans="1:43" ht="15">
      <c r="A893" s="213"/>
      <c r="B893" s="165"/>
      <c r="C893" s="165"/>
      <c r="D893" s="158"/>
      <c r="E893" s="158"/>
      <c r="F893" s="158"/>
      <c r="G893" s="218"/>
      <c r="H893" s="218"/>
      <c r="I893" s="218"/>
      <c r="J893" s="218"/>
      <c r="K893" s="218"/>
      <c r="L893" s="218"/>
      <c r="M893" s="218"/>
      <c r="N893" s="218"/>
      <c r="O893" s="218"/>
      <c r="P893" s="218"/>
      <c r="Q893" s="218"/>
      <c r="R893" s="218"/>
      <c r="S893" s="218"/>
      <c r="T893" s="218"/>
      <c r="U893" s="218"/>
      <c r="V893" s="218"/>
      <c r="W893" s="218"/>
      <c r="X893" s="218"/>
      <c r="Y893" s="218"/>
      <c r="Z893" s="218"/>
      <c r="AA893" s="218"/>
      <c r="AB893" s="213"/>
      <c r="AC893" s="213"/>
      <c r="AD893" s="213"/>
      <c r="AE893" s="213"/>
      <c r="AF893" s="213"/>
      <c r="AG893" s="213"/>
      <c r="AH893" s="213"/>
      <c r="AI893" s="213"/>
      <c r="AJ893" s="213"/>
      <c r="AK893" s="213"/>
      <c r="AL893" s="213"/>
      <c r="AM893" s="213"/>
      <c r="AN893" s="213"/>
      <c r="AO893" s="213"/>
      <c r="AP893" s="213"/>
      <c r="AQ893" s="213"/>
    </row>
    <row r="894" spans="1:43" ht="15">
      <c r="A894" s="213"/>
      <c r="B894" s="165"/>
      <c r="C894" s="165"/>
      <c r="D894" s="158"/>
      <c r="E894" s="158"/>
      <c r="F894" s="158"/>
      <c r="G894" s="218"/>
      <c r="H894" s="218"/>
      <c r="I894" s="218"/>
      <c r="J894" s="218"/>
      <c r="K894" s="218"/>
      <c r="L894" s="218"/>
      <c r="M894" s="218"/>
      <c r="N894" s="218"/>
      <c r="O894" s="218"/>
      <c r="P894" s="218"/>
      <c r="Q894" s="218"/>
      <c r="R894" s="218"/>
      <c r="S894" s="218"/>
      <c r="T894" s="218"/>
      <c r="U894" s="218"/>
      <c r="V894" s="218"/>
      <c r="W894" s="218"/>
      <c r="X894" s="218"/>
      <c r="Y894" s="218"/>
      <c r="Z894" s="218"/>
      <c r="AA894" s="218"/>
      <c r="AB894" s="213"/>
      <c r="AC894" s="213"/>
      <c r="AD894" s="213"/>
      <c r="AE894" s="213"/>
      <c r="AF894" s="213"/>
      <c r="AG894" s="213"/>
      <c r="AH894" s="213"/>
      <c r="AI894" s="213"/>
      <c r="AJ894" s="213"/>
      <c r="AK894" s="213"/>
      <c r="AL894" s="213"/>
      <c r="AM894" s="213"/>
      <c r="AN894" s="213"/>
      <c r="AO894" s="213"/>
      <c r="AP894" s="213"/>
      <c r="AQ894" s="213"/>
    </row>
    <row r="895" spans="1:43" ht="15">
      <c r="A895" s="213"/>
      <c r="B895" s="165"/>
      <c r="C895" s="165"/>
      <c r="D895" s="158"/>
      <c r="E895" s="158"/>
      <c r="F895" s="158"/>
      <c r="G895" s="218"/>
      <c r="H895" s="218"/>
      <c r="I895" s="218"/>
      <c r="J895" s="218"/>
      <c r="K895" s="218"/>
      <c r="L895" s="218"/>
      <c r="M895" s="218"/>
      <c r="N895" s="218"/>
      <c r="O895" s="218"/>
      <c r="P895" s="218"/>
      <c r="Q895" s="218"/>
      <c r="R895" s="218"/>
      <c r="S895" s="218"/>
      <c r="T895" s="218"/>
      <c r="U895" s="218"/>
      <c r="V895" s="218"/>
      <c r="W895" s="218"/>
      <c r="X895" s="218"/>
      <c r="Y895" s="218"/>
      <c r="Z895" s="218"/>
      <c r="AA895" s="218"/>
      <c r="AB895" s="213"/>
      <c r="AC895" s="213"/>
      <c r="AD895" s="213"/>
      <c r="AE895" s="213"/>
      <c r="AF895" s="213"/>
      <c r="AG895" s="213"/>
      <c r="AH895" s="213"/>
      <c r="AI895" s="213"/>
      <c r="AJ895" s="213"/>
      <c r="AK895" s="213"/>
      <c r="AL895" s="213"/>
      <c r="AM895" s="213"/>
      <c r="AN895" s="213"/>
      <c r="AO895" s="213"/>
      <c r="AP895" s="213"/>
      <c r="AQ895" s="213"/>
    </row>
    <row r="896" spans="1:43" ht="15">
      <c r="A896" s="213"/>
      <c r="B896" s="165"/>
      <c r="C896" s="165"/>
      <c r="D896" s="158"/>
      <c r="E896" s="158"/>
      <c r="F896" s="15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3"/>
      <c r="AC896" s="213"/>
      <c r="AD896" s="213"/>
      <c r="AE896" s="213"/>
      <c r="AF896" s="213"/>
      <c r="AG896" s="213"/>
      <c r="AH896" s="213"/>
      <c r="AI896" s="213"/>
      <c r="AJ896" s="213"/>
      <c r="AK896" s="213"/>
      <c r="AL896" s="213"/>
      <c r="AM896" s="213"/>
      <c r="AN896" s="213"/>
      <c r="AO896" s="213"/>
      <c r="AP896" s="213"/>
      <c r="AQ896" s="213"/>
    </row>
    <row r="897" spans="1:43" ht="15">
      <c r="A897" s="213"/>
      <c r="B897" s="165"/>
      <c r="C897" s="165"/>
      <c r="D897" s="158"/>
      <c r="E897" s="158"/>
      <c r="F897" s="158"/>
      <c r="G897" s="218"/>
      <c r="H897" s="218"/>
      <c r="I897" s="218"/>
      <c r="J897" s="218"/>
      <c r="K897" s="218"/>
      <c r="L897" s="218"/>
      <c r="M897" s="218"/>
      <c r="N897" s="218"/>
      <c r="O897" s="218"/>
      <c r="P897" s="218"/>
      <c r="Q897" s="218"/>
      <c r="R897" s="218"/>
      <c r="S897" s="218"/>
      <c r="T897" s="218"/>
      <c r="U897" s="218"/>
      <c r="V897" s="218"/>
      <c r="W897" s="218"/>
      <c r="X897" s="218"/>
      <c r="Y897" s="218"/>
      <c r="Z897" s="218"/>
      <c r="AA897" s="218"/>
      <c r="AB897" s="213"/>
      <c r="AC897" s="213"/>
      <c r="AD897" s="213"/>
      <c r="AE897" s="213"/>
      <c r="AF897" s="213"/>
      <c r="AG897" s="213"/>
      <c r="AH897" s="213"/>
      <c r="AI897" s="213"/>
      <c r="AJ897" s="213"/>
      <c r="AK897" s="213"/>
      <c r="AL897" s="213"/>
      <c r="AM897" s="213"/>
      <c r="AN897" s="213"/>
      <c r="AO897" s="213"/>
      <c r="AP897" s="213"/>
      <c r="AQ897" s="213"/>
    </row>
    <row r="898" spans="1:43" ht="15">
      <c r="A898" s="213"/>
      <c r="B898" s="165"/>
      <c r="C898" s="165"/>
      <c r="D898" s="158"/>
      <c r="E898" s="158"/>
      <c r="F898" s="158"/>
      <c r="G898" s="218"/>
      <c r="H898" s="218"/>
      <c r="I898" s="218"/>
      <c r="J898" s="218"/>
      <c r="K898" s="218"/>
      <c r="L898" s="218"/>
      <c r="M898" s="218"/>
      <c r="N898" s="218"/>
      <c r="O898" s="218"/>
      <c r="P898" s="218"/>
      <c r="Q898" s="218"/>
      <c r="R898" s="218"/>
      <c r="S898" s="218"/>
      <c r="T898" s="218"/>
      <c r="U898" s="218"/>
      <c r="V898" s="218"/>
      <c r="W898" s="218"/>
      <c r="X898" s="218"/>
      <c r="Y898" s="218"/>
      <c r="Z898" s="218"/>
      <c r="AA898" s="218"/>
      <c r="AB898" s="213"/>
      <c r="AC898" s="213"/>
      <c r="AD898" s="213"/>
      <c r="AE898" s="213"/>
      <c r="AF898" s="213"/>
      <c r="AG898" s="213"/>
      <c r="AH898" s="213"/>
      <c r="AI898" s="213"/>
      <c r="AJ898" s="213"/>
      <c r="AK898" s="213"/>
      <c r="AL898" s="213"/>
      <c r="AM898" s="213"/>
      <c r="AN898" s="213"/>
      <c r="AO898" s="213"/>
      <c r="AP898" s="213"/>
      <c r="AQ898" s="213"/>
    </row>
    <row r="899" spans="1:43" ht="15">
      <c r="A899" s="213"/>
      <c r="B899" s="165"/>
      <c r="C899" s="165"/>
      <c r="D899" s="158"/>
      <c r="E899" s="158"/>
      <c r="F899" s="158"/>
      <c r="G899" s="218"/>
      <c r="H899" s="218"/>
      <c r="I899" s="218"/>
      <c r="J899" s="218"/>
      <c r="K899" s="218"/>
      <c r="L899" s="218"/>
      <c r="M899" s="218"/>
      <c r="N899" s="218"/>
      <c r="O899" s="218"/>
      <c r="P899" s="218"/>
      <c r="Q899" s="218"/>
      <c r="R899" s="218"/>
      <c r="S899" s="218"/>
      <c r="T899" s="218"/>
      <c r="U899" s="218"/>
      <c r="V899" s="218"/>
      <c r="W899" s="218"/>
      <c r="X899" s="218"/>
      <c r="Y899" s="218"/>
      <c r="Z899" s="218"/>
      <c r="AA899" s="218"/>
      <c r="AB899" s="213"/>
      <c r="AC899" s="213"/>
      <c r="AD899" s="213"/>
      <c r="AE899" s="213"/>
      <c r="AF899" s="213"/>
      <c r="AG899" s="213"/>
      <c r="AH899" s="213"/>
      <c r="AI899" s="213"/>
      <c r="AJ899" s="213"/>
      <c r="AK899" s="213"/>
      <c r="AL899" s="213"/>
      <c r="AM899" s="213"/>
      <c r="AN899" s="213"/>
      <c r="AO899" s="213"/>
      <c r="AP899" s="213"/>
      <c r="AQ899" s="213"/>
    </row>
    <row r="900" spans="1:43" ht="15">
      <c r="A900" s="213"/>
      <c r="B900" s="165"/>
      <c r="C900" s="165"/>
      <c r="D900" s="158"/>
      <c r="E900" s="158"/>
      <c r="F900" s="158"/>
      <c r="G900" s="218"/>
      <c r="H900" s="218"/>
      <c r="I900" s="218"/>
      <c r="J900" s="218"/>
      <c r="K900" s="218"/>
      <c r="L900" s="218"/>
      <c r="M900" s="218"/>
      <c r="N900" s="218"/>
      <c r="O900" s="218"/>
      <c r="P900" s="218"/>
      <c r="Q900" s="218"/>
      <c r="R900" s="218"/>
      <c r="S900" s="218"/>
      <c r="T900" s="218"/>
      <c r="U900" s="218"/>
      <c r="V900" s="218"/>
      <c r="W900" s="218"/>
      <c r="X900" s="218"/>
      <c r="Y900" s="218"/>
      <c r="Z900" s="218"/>
      <c r="AA900" s="218"/>
      <c r="AB900" s="213"/>
      <c r="AC900" s="213"/>
      <c r="AD900" s="213"/>
      <c r="AE900" s="213"/>
      <c r="AF900" s="213"/>
      <c r="AG900" s="213"/>
      <c r="AH900" s="213"/>
      <c r="AI900" s="213"/>
      <c r="AJ900" s="213"/>
      <c r="AK900" s="213"/>
      <c r="AL900" s="213"/>
      <c r="AM900" s="213"/>
      <c r="AN900" s="213"/>
      <c r="AO900" s="213"/>
      <c r="AP900" s="213"/>
      <c r="AQ900" s="213"/>
    </row>
    <row r="901" spans="1:43" ht="15">
      <c r="A901" s="213"/>
      <c r="B901" s="165"/>
      <c r="C901" s="165"/>
      <c r="D901" s="158"/>
      <c r="E901" s="158"/>
      <c r="F901" s="158"/>
      <c r="G901" s="218"/>
      <c r="H901" s="218"/>
      <c r="I901" s="218"/>
      <c r="J901" s="218"/>
      <c r="K901" s="218"/>
      <c r="L901" s="218"/>
      <c r="M901" s="218"/>
      <c r="N901" s="218"/>
      <c r="O901" s="218"/>
      <c r="P901" s="218"/>
      <c r="Q901" s="218"/>
      <c r="R901" s="218"/>
      <c r="S901" s="218"/>
      <c r="T901" s="218"/>
      <c r="U901" s="218"/>
      <c r="V901" s="218"/>
      <c r="W901" s="218"/>
      <c r="X901" s="218"/>
      <c r="Y901" s="218"/>
      <c r="Z901" s="218"/>
      <c r="AA901" s="218"/>
      <c r="AB901" s="213"/>
      <c r="AC901" s="213"/>
      <c r="AD901" s="213"/>
      <c r="AE901" s="213"/>
      <c r="AF901" s="213"/>
      <c r="AG901" s="213"/>
      <c r="AH901" s="213"/>
      <c r="AI901" s="213"/>
      <c r="AJ901" s="213"/>
      <c r="AK901" s="213"/>
      <c r="AL901" s="213"/>
      <c r="AM901" s="213"/>
      <c r="AN901" s="213"/>
      <c r="AO901" s="213"/>
      <c r="AP901" s="213"/>
      <c r="AQ901" s="213"/>
    </row>
    <row r="902" spans="1:43" ht="15">
      <c r="A902" s="213"/>
      <c r="B902" s="165"/>
      <c r="C902" s="165"/>
      <c r="D902" s="158"/>
      <c r="E902" s="158"/>
      <c r="F902" s="158"/>
      <c r="G902" s="218"/>
      <c r="H902" s="218"/>
      <c r="I902" s="218"/>
      <c r="J902" s="218"/>
      <c r="K902" s="218"/>
      <c r="L902" s="218"/>
      <c r="M902" s="218"/>
      <c r="N902" s="218"/>
      <c r="O902" s="218"/>
      <c r="P902" s="218"/>
      <c r="Q902" s="218"/>
      <c r="R902" s="218"/>
      <c r="S902" s="218"/>
      <c r="T902" s="218"/>
      <c r="U902" s="218"/>
      <c r="V902" s="218"/>
      <c r="W902" s="218"/>
      <c r="X902" s="218"/>
      <c r="Y902" s="218"/>
      <c r="Z902" s="218"/>
      <c r="AA902" s="218"/>
      <c r="AB902" s="213"/>
      <c r="AC902" s="213"/>
      <c r="AD902" s="213"/>
      <c r="AE902" s="213"/>
      <c r="AF902" s="213"/>
      <c r="AG902" s="213"/>
      <c r="AH902" s="213"/>
      <c r="AI902" s="213"/>
      <c r="AJ902" s="213"/>
      <c r="AK902" s="213"/>
      <c r="AL902" s="213"/>
      <c r="AM902" s="213"/>
      <c r="AN902" s="213"/>
      <c r="AO902" s="213"/>
      <c r="AP902" s="213"/>
      <c r="AQ902" s="213"/>
    </row>
    <row r="903" spans="1:43" ht="15">
      <c r="A903" s="213"/>
      <c r="B903" s="165"/>
      <c r="C903" s="165"/>
      <c r="D903" s="158"/>
      <c r="E903" s="158"/>
      <c r="F903" s="15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3"/>
      <c r="AC903" s="213"/>
      <c r="AD903" s="213"/>
      <c r="AE903" s="213"/>
      <c r="AF903" s="213"/>
      <c r="AG903" s="213"/>
      <c r="AH903" s="213"/>
      <c r="AI903" s="213"/>
      <c r="AJ903" s="213"/>
      <c r="AK903" s="213"/>
      <c r="AL903" s="213"/>
      <c r="AM903" s="213"/>
      <c r="AN903" s="213"/>
      <c r="AO903" s="213"/>
      <c r="AP903" s="213"/>
      <c r="AQ903" s="213"/>
    </row>
    <row r="904" spans="1:43" ht="15">
      <c r="A904" s="213"/>
      <c r="B904" s="165"/>
      <c r="C904" s="165"/>
      <c r="D904" s="158"/>
      <c r="E904" s="158"/>
      <c r="F904" s="15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3"/>
      <c r="AC904" s="213"/>
      <c r="AD904" s="213"/>
      <c r="AE904" s="213"/>
      <c r="AF904" s="213"/>
      <c r="AG904" s="213"/>
      <c r="AH904" s="213"/>
      <c r="AI904" s="213"/>
      <c r="AJ904" s="213"/>
      <c r="AK904" s="213"/>
      <c r="AL904" s="213"/>
      <c r="AM904" s="213"/>
      <c r="AN904" s="213"/>
      <c r="AO904" s="213"/>
      <c r="AP904" s="213"/>
      <c r="AQ904" s="213"/>
    </row>
    <row r="905" spans="1:43" ht="15">
      <c r="A905" s="213"/>
      <c r="B905" s="165"/>
      <c r="C905" s="165"/>
      <c r="D905" s="158"/>
      <c r="E905" s="158"/>
      <c r="F905" s="15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3"/>
      <c r="AC905" s="213"/>
      <c r="AD905" s="213"/>
      <c r="AE905" s="213"/>
      <c r="AF905" s="213"/>
      <c r="AG905" s="213"/>
      <c r="AH905" s="213"/>
      <c r="AI905" s="213"/>
      <c r="AJ905" s="213"/>
      <c r="AK905" s="213"/>
      <c r="AL905" s="213"/>
      <c r="AM905" s="213"/>
      <c r="AN905" s="213"/>
      <c r="AO905" s="213"/>
      <c r="AP905" s="213"/>
      <c r="AQ905" s="213"/>
    </row>
    <row r="906" spans="1:43" ht="15">
      <c r="A906" s="213"/>
      <c r="B906" s="165"/>
      <c r="C906" s="165"/>
      <c r="D906" s="158"/>
      <c r="E906" s="158"/>
      <c r="F906" s="158"/>
      <c r="G906" s="218"/>
      <c r="H906" s="218"/>
      <c r="I906" s="218"/>
      <c r="J906" s="218"/>
      <c r="K906" s="218"/>
      <c r="L906" s="218"/>
      <c r="M906" s="218"/>
      <c r="N906" s="218"/>
      <c r="O906" s="218"/>
      <c r="P906" s="218"/>
      <c r="Q906" s="218"/>
      <c r="R906" s="218"/>
      <c r="S906" s="218"/>
      <c r="T906" s="218"/>
      <c r="U906" s="218"/>
      <c r="V906" s="218"/>
      <c r="W906" s="218"/>
      <c r="X906" s="218"/>
      <c r="Y906" s="218"/>
      <c r="Z906" s="218"/>
      <c r="AA906" s="218"/>
      <c r="AB906" s="213"/>
      <c r="AC906" s="213"/>
      <c r="AD906" s="213"/>
      <c r="AE906" s="213"/>
      <c r="AF906" s="213"/>
      <c r="AG906" s="213"/>
      <c r="AH906" s="213"/>
      <c r="AI906" s="213"/>
      <c r="AJ906" s="213"/>
      <c r="AK906" s="213"/>
      <c r="AL906" s="213"/>
      <c r="AM906" s="213"/>
      <c r="AN906" s="213"/>
      <c r="AO906" s="213"/>
      <c r="AP906" s="213"/>
      <c r="AQ906" s="213"/>
    </row>
    <row r="907" spans="1:43" ht="15">
      <c r="A907" s="213"/>
      <c r="B907" s="165"/>
      <c r="C907" s="165"/>
      <c r="D907" s="158"/>
      <c r="E907" s="158"/>
      <c r="F907" s="158"/>
      <c r="G907" s="218"/>
      <c r="H907" s="218"/>
      <c r="I907" s="218"/>
      <c r="J907" s="218"/>
      <c r="K907" s="218"/>
      <c r="L907" s="218"/>
      <c r="M907" s="218"/>
      <c r="N907" s="218"/>
      <c r="O907" s="218"/>
      <c r="P907" s="218"/>
      <c r="Q907" s="218"/>
      <c r="R907" s="218"/>
      <c r="S907" s="218"/>
      <c r="T907" s="218"/>
      <c r="U907" s="218"/>
      <c r="V907" s="218"/>
      <c r="W907" s="218"/>
      <c r="X907" s="218"/>
      <c r="Y907" s="218"/>
      <c r="Z907" s="218"/>
      <c r="AA907" s="218"/>
      <c r="AB907" s="213"/>
      <c r="AC907" s="213"/>
      <c r="AD907" s="213"/>
      <c r="AE907" s="213"/>
      <c r="AF907" s="213"/>
      <c r="AG907" s="213"/>
      <c r="AH907" s="213"/>
      <c r="AI907" s="213"/>
      <c r="AJ907" s="213"/>
      <c r="AK907" s="213"/>
      <c r="AL907" s="213"/>
      <c r="AM907" s="213"/>
      <c r="AN907" s="213"/>
      <c r="AO907" s="213"/>
      <c r="AP907" s="213"/>
      <c r="AQ907" s="213"/>
    </row>
    <row r="908" spans="1:43" ht="15">
      <c r="A908" s="213"/>
      <c r="B908" s="165"/>
      <c r="C908" s="165"/>
      <c r="D908" s="158"/>
      <c r="E908" s="158"/>
      <c r="F908" s="15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3"/>
      <c r="AC908" s="213"/>
      <c r="AD908" s="213"/>
      <c r="AE908" s="213"/>
      <c r="AF908" s="213"/>
      <c r="AG908" s="213"/>
      <c r="AH908" s="213"/>
      <c r="AI908" s="213"/>
      <c r="AJ908" s="213"/>
      <c r="AK908" s="213"/>
      <c r="AL908" s="213"/>
      <c r="AM908" s="213"/>
      <c r="AN908" s="213"/>
      <c r="AO908" s="213"/>
      <c r="AP908" s="213"/>
      <c r="AQ908" s="213"/>
    </row>
    <row r="909" spans="1:43" ht="15">
      <c r="A909" s="213"/>
      <c r="B909" s="165"/>
      <c r="C909" s="165"/>
      <c r="D909" s="158"/>
      <c r="E909" s="158"/>
      <c r="F909" s="15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3"/>
      <c r="AC909" s="213"/>
      <c r="AD909" s="213"/>
      <c r="AE909" s="213"/>
      <c r="AF909" s="213"/>
      <c r="AG909" s="213"/>
      <c r="AH909" s="213"/>
      <c r="AI909" s="213"/>
      <c r="AJ909" s="213"/>
      <c r="AK909" s="213"/>
      <c r="AL909" s="213"/>
      <c r="AM909" s="213"/>
      <c r="AN909" s="213"/>
      <c r="AO909" s="213"/>
      <c r="AP909" s="213"/>
      <c r="AQ909" s="213"/>
    </row>
    <row r="910" spans="1:43" ht="15">
      <c r="A910" s="213"/>
      <c r="B910" s="165"/>
      <c r="C910" s="165"/>
      <c r="D910" s="158"/>
      <c r="E910" s="158"/>
      <c r="F910" s="15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3"/>
      <c r="AC910" s="213"/>
      <c r="AD910" s="213"/>
      <c r="AE910" s="213"/>
      <c r="AF910" s="213"/>
      <c r="AG910" s="213"/>
      <c r="AH910" s="213"/>
      <c r="AI910" s="213"/>
      <c r="AJ910" s="213"/>
      <c r="AK910" s="213"/>
      <c r="AL910" s="213"/>
      <c r="AM910" s="213"/>
      <c r="AN910" s="213"/>
      <c r="AO910" s="213"/>
      <c r="AP910" s="213"/>
      <c r="AQ910" s="213"/>
    </row>
    <row r="911" spans="1:43" ht="15">
      <c r="A911" s="213"/>
      <c r="B911" s="165"/>
      <c r="C911" s="165"/>
      <c r="D911" s="158"/>
      <c r="E911" s="158"/>
      <c r="F911" s="158"/>
      <c r="G911" s="218"/>
      <c r="H911" s="218"/>
      <c r="I911" s="218"/>
      <c r="J911" s="218"/>
      <c r="K911" s="218"/>
      <c r="L911" s="218"/>
      <c r="M911" s="218"/>
      <c r="N911" s="218"/>
      <c r="O911" s="218"/>
      <c r="P911" s="218"/>
      <c r="Q911" s="218"/>
      <c r="R911" s="218"/>
      <c r="S911" s="218"/>
      <c r="T911" s="218"/>
      <c r="U911" s="218"/>
      <c r="V911" s="218"/>
      <c r="W911" s="218"/>
      <c r="X911" s="218"/>
      <c r="Y911" s="218"/>
      <c r="Z911" s="218"/>
      <c r="AA911" s="218"/>
      <c r="AB911" s="213"/>
      <c r="AC911" s="213"/>
      <c r="AD911" s="213"/>
      <c r="AE911" s="213"/>
      <c r="AF911" s="213"/>
      <c r="AG911" s="213"/>
      <c r="AH911" s="213"/>
      <c r="AI911" s="213"/>
      <c r="AJ911" s="213"/>
      <c r="AK911" s="213"/>
      <c r="AL911" s="213"/>
      <c r="AM911" s="213"/>
      <c r="AN911" s="213"/>
      <c r="AO911" s="213"/>
      <c r="AP911" s="213"/>
      <c r="AQ911" s="213"/>
    </row>
    <row r="912" spans="1:43" ht="15">
      <c r="A912" s="213"/>
      <c r="B912" s="165"/>
      <c r="C912" s="165"/>
      <c r="D912" s="158"/>
      <c r="E912" s="158"/>
      <c r="F912" s="158"/>
      <c r="G912" s="218"/>
      <c r="H912" s="218"/>
      <c r="I912" s="218"/>
      <c r="J912" s="218"/>
      <c r="K912" s="218"/>
      <c r="L912" s="218"/>
      <c r="M912" s="218"/>
      <c r="N912" s="218"/>
      <c r="O912" s="218"/>
      <c r="P912" s="218"/>
      <c r="Q912" s="218"/>
      <c r="R912" s="218"/>
      <c r="S912" s="218"/>
      <c r="T912" s="218"/>
      <c r="U912" s="218"/>
      <c r="V912" s="218"/>
      <c r="W912" s="218"/>
      <c r="X912" s="218"/>
      <c r="Y912" s="218"/>
      <c r="Z912" s="218"/>
      <c r="AA912" s="218"/>
      <c r="AB912" s="213"/>
      <c r="AC912" s="213"/>
      <c r="AD912" s="213"/>
      <c r="AE912" s="213"/>
      <c r="AF912" s="213"/>
      <c r="AG912" s="213"/>
      <c r="AH912" s="213"/>
      <c r="AI912" s="213"/>
      <c r="AJ912" s="213"/>
      <c r="AK912" s="213"/>
      <c r="AL912" s="213"/>
      <c r="AM912" s="213"/>
      <c r="AN912" s="213"/>
      <c r="AO912" s="213"/>
      <c r="AP912" s="213"/>
      <c r="AQ912" s="213"/>
    </row>
    <row r="913" spans="1:43" ht="15">
      <c r="A913" s="213"/>
      <c r="B913" s="165"/>
      <c r="C913" s="165"/>
      <c r="D913" s="158"/>
      <c r="E913" s="158"/>
      <c r="F913" s="158"/>
      <c r="G913" s="218"/>
      <c r="H913" s="218"/>
      <c r="I913" s="218"/>
      <c r="J913" s="218"/>
      <c r="K913" s="218"/>
      <c r="L913" s="218"/>
      <c r="M913" s="218"/>
      <c r="N913" s="218"/>
      <c r="O913" s="218"/>
      <c r="P913" s="218"/>
      <c r="Q913" s="218"/>
      <c r="R913" s="218"/>
      <c r="S913" s="218"/>
      <c r="T913" s="218"/>
      <c r="U913" s="218"/>
      <c r="V913" s="218"/>
      <c r="W913" s="218"/>
      <c r="X913" s="218"/>
      <c r="Y913" s="218"/>
      <c r="Z913" s="218"/>
      <c r="AA913" s="218"/>
      <c r="AB913" s="213"/>
      <c r="AC913" s="213"/>
      <c r="AD913" s="213"/>
      <c r="AE913" s="213"/>
      <c r="AF913" s="213"/>
      <c r="AG913" s="213"/>
      <c r="AH913" s="213"/>
      <c r="AI913" s="213"/>
      <c r="AJ913" s="213"/>
      <c r="AK913" s="213"/>
      <c r="AL913" s="213"/>
      <c r="AM913" s="213"/>
      <c r="AN913" s="213"/>
      <c r="AO913" s="213"/>
      <c r="AP913" s="213"/>
      <c r="AQ913" s="213"/>
    </row>
    <row r="914" spans="1:43" ht="15">
      <c r="A914" s="213"/>
      <c r="B914" s="165"/>
      <c r="C914" s="165"/>
      <c r="D914" s="158"/>
      <c r="E914" s="158"/>
      <c r="F914" s="158"/>
      <c r="G914" s="218"/>
      <c r="H914" s="218"/>
      <c r="I914" s="218"/>
      <c r="J914" s="218"/>
      <c r="K914" s="218"/>
      <c r="L914" s="218"/>
      <c r="M914" s="218"/>
      <c r="N914" s="218"/>
      <c r="O914" s="218"/>
      <c r="P914" s="218"/>
      <c r="Q914" s="218"/>
      <c r="R914" s="218"/>
      <c r="S914" s="218"/>
      <c r="T914" s="218"/>
      <c r="U914" s="218"/>
      <c r="V914" s="218"/>
      <c r="W914" s="218"/>
      <c r="X914" s="218"/>
      <c r="Y914" s="218"/>
      <c r="Z914" s="218"/>
      <c r="AA914" s="218"/>
      <c r="AB914" s="213"/>
      <c r="AC914" s="213"/>
      <c r="AD914" s="213"/>
      <c r="AE914" s="213"/>
      <c r="AF914" s="213"/>
      <c r="AG914" s="213"/>
      <c r="AH914" s="213"/>
      <c r="AI914" s="213"/>
      <c r="AJ914" s="213"/>
      <c r="AK914" s="213"/>
      <c r="AL914" s="213"/>
      <c r="AM914" s="213"/>
      <c r="AN914" s="213"/>
      <c r="AO914" s="213"/>
      <c r="AP914" s="213"/>
      <c r="AQ914" s="213"/>
    </row>
    <row r="915" spans="1:43" ht="15">
      <c r="A915" s="213"/>
      <c r="B915" s="165"/>
      <c r="C915" s="165"/>
      <c r="D915" s="158"/>
      <c r="E915" s="158"/>
      <c r="F915" s="158"/>
      <c r="G915" s="218"/>
      <c r="H915" s="218"/>
      <c r="I915" s="218"/>
      <c r="J915" s="218"/>
      <c r="K915" s="218"/>
      <c r="L915" s="218"/>
      <c r="M915" s="218"/>
      <c r="N915" s="218"/>
      <c r="O915" s="218"/>
      <c r="P915" s="218"/>
      <c r="Q915" s="218"/>
      <c r="R915" s="218"/>
      <c r="S915" s="218"/>
      <c r="T915" s="218"/>
      <c r="U915" s="218"/>
      <c r="V915" s="218"/>
      <c r="W915" s="218"/>
      <c r="X915" s="218"/>
      <c r="Y915" s="218"/>
      <c r="Z915" s="218"/>
      <c r="AA915" s="218"/>
      <c r="AB915" s="213"/>
      <c r="AC915" s="213"/>
      <c r="AD915" s="213"/>
      <c r="AE915" s="213"/>
      <c r="AF915" s="213"/>
      <c r="AG915" s="213"/>
      <c r="AH915" s="213"/>
      <c r="AI915" s="213"/>
      <c r="AJ915" s="213"/>
      <c r="AK915" s="213"/>
      <c r="AL915" s="213"/>
      <c r="AM915" s="213"/>
      <c r="AN915" s="213"/>
      <c r="AO915" s="213"/>
      <c r="AP915" s="213"/>
      <c r="AQ915" s="213"/>
    </row>
    <row r="916" spans="1:43" ht="15">
      <c r="A916" s="213"/>
      <c r="B916" s="165"/>
      <c r="C916" s="165"/>
      <c r="D916" s="158"/>
      <c r="E916" s="158"/>
      <c r="F916" s="158"/>
      <c r="G916" s="218"/>
      <c r="H916" s="218"/>
      <c r="I916" s="218"/>
      <c r="J916" s="218"/>
      <c r="K916" s="218"/>
      <c r="L916" s="218"/>
      <c r="M916" s="218"/>
      <c r="N916" s="218"/>
      <c r="O916" s="218"/>
      <c r="P916" s="218"/>
      <c r="Q916" s="218"/>
      <c r="R916" s="218"/>
      <c r="S916" s="218"/>
      <c r="T916" s="218"/>
      <c r="U916" s="218"/>
      <c r="V916" s="218"/>
      <c r="W916" s="218"/>
      <c r="X916" s="218"/>
      <c r="Y916" s="218"/>
      <c r="Z916" s="218"/>
      <c r="AA916" s="218"/>
      <c r="AB916" s="213"/>
      <c r="AC916" s="213"/>
      <c r="AD916" s="213"/>
      <c r="AE916" s="213"/>
      <c r="AF916" s="213"/>
      <c r="AG916" s="213"/>
      <c r="AH916" s="213"/>
      <c r="AI916" s="213"/>
      <c r="AJ916" s="213"/>
      <c r="AK916" s="213"/>
      <c r="AL916" s="213"/>
      <c r="AM916" s="213"/>
      <c r="AN916" s="213"/>
      <c r="AO916" s="213"/>
      <c r="AP916" s="213"/>
      <c r="AQ916" s="213"/>
    </row>
    <row r="917" spans="1:43" ht="15">
      <c r="A917" s="213"/>
      <c r="B917" s="165"/>
      <c r="C917" s="165"/>
      <c r="D917" s="158"/>
      <c r="E917" s="158"/>
      <c r="F917" s="158"/>
      <c r="G917" s="218"/>
      <c r="H917" s="218"/>
      <c r="I917" s="218"/>
      <c r="J917" s="218"/>
      <c r="K917" s="218"/>
      <c r="L917" s="218"/>
      <c r="M917" s="218"/>
      <c r="N917" s="218"/>
      <c r="O917" s="218"/>
      <c r="P917" s="218"/>
      <c r="Q917" s="218"/>
      <c r="R917" s="218"/>
      <c r="S917" s="218"/>
      <c r="T917" s="218"/>
      <c r="U917" s="218"/>
      <c r="V917" s="218"/>
      <c r="W917" s="218"/>
      <c r="X917" s="218"/>
      <c r="Y917" s="218"/>
      <c r="Z917" s="218"/>
      <c r="AA917" s="218"/>
      <c r="AB917" s="213"/>
      <c r="AC917" s="213"/>
      <c r="AD917" s="213"/>
      <c r="AE917" s="213"/>
      <c r="AF917" s="213"/>
      <c r="AG917" s="213"/>
      <c r="AH917" s="213"/>
      <c r="AI917" s="213"/>
      <c r="AJ917" s="213"/>
      <c r="AK917" s="213"/>
      <c r="AL917" s="213"/>
      <c r="AM917" s="213"/>
      <c r="AN917" s="213"/>
      <c r="AO917" s="213"/>
      <c r="AP917" s="213"/>
      <c r="AQ917" s="213"/>
    </row>
    <row r="918" spans="1:43" ht="15">
      <c r="A918" s="213"/>
      <c r="B918" s="165"/>
      <c r="C918" s="165"/>
      <c r="D918" s="158"/>
      <c r="E918" s="158"/>
      <c r="F918" s="15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3"/>
      <c r="AC918" s="213"/>
      <c r="AD918" s="213"/>
      <c r="AE918" s="213"/>
      <c r="AF918" s="213"/>
      <c r="AG918" s="213"/>
      <c r="AH918" s="213"/>
      <c r="AI918" s="213"/>
      <c r="AJ918" s="213"/>
      <c r="AK918" s="213"/>
      <c r="AL918" s="213"/>
      <c r="AM918" s="213"/>
      <c r="AN918" s="213"/>
      <c r="AO918" s="213"/>
      <c r="AP918" s="213"/>
      <c r="AQ918" s="213"/>
    </row>
    <row r="919" spans="1:43" ht="15">
      <c r="A919" s="213"/>
      <c r="B919" s="165"/>
      <c r="C919" s="165"/>
      <c r="D919" s="158"/>
      <c r="E919" s="158"/>
      <c r="F919" s="158"/>
      <c r="G919" s="218"/>
      <c r="H919" s="218"/>
      <c r="I919" s="218"/>
      <c r="J919" s="218"/>
      <c r="K919" s="218"/>
      <c r="L919" s="218"/>
      <c r="M919" s="218"/>
      <c r="N919" s="218"/>
      <c r="O919" s="218"/>
      <c r="P919" s="218"/>
      <c r="Q919" s="218"/>
      <c r="R919" s="218"/>
      <c r="S919" s="218"/>
      <c r="T919" s="218"/>
      <c r="U919" s="218"/>
      <c r="V919" s="218"/>
      <c r="W919" s="218"/>
      <c r="X919" s="218"/>
      <c r="Y919" s="218"/>
      <c r="Z919" s="218"/>
      <c r="AA919" s="218"/>
      <c r="AB919" s="213"/>
      <c r="AC919" s="213"/>
      <c r="AD919" s="213"/>
      <c r="AE919" s="213"/>
      <c r="AF919" s="213"/>
      <c r="AG919" s="213"/>
      <c r="AH919" s="213"/>
      <c r="AI919" s="213"/>
      <c r="AJ919" s="213"/>
      <c r="AK919" s="213"/>
      <c r="AL919" s="213"/>
      <c r="AM919" s="213"/>
      <c r="AN919" s="213"/>
      <c r="AO919" s="213"/>
      <c r="AP919" s="213"/>
      <c r="AQ919" s="213"/>
    </row>
    <row r="920" spans="1:43" ht="15">
      <c r="A920" s="213"/>
      <c r="B920" s="165"/>
      <c r="C920" s="165"/>
      <c r="D920" s="158"/>
      <c r="E920" s="158"/>
      <c r="F920" s="158"/>
      <c r="G920" s="218"/>
      <c r="H920" s="218"/>
      <c r="I920" s="218"/>
      <c r="J920" s="218"/>
      <c r="K920" s="218"/>
      <c r="L920" s="218"/>
      <c r="M920" s="218"/>
      <c r="N920" s="218"/>
      <c r="O920" s="218"/>
      <c r="P920" s="218"/>
      <c r="Q920" s="218"/>
      <c r="R920" s="218"/>
      <c r="S920" s="218"/>
      <c r="T920" s="218"/>
      <c r="U920" s="218"/>
      <c r="V920" s="218"/>
      <c r="W920" s="218"/>
      <c r="X920" s="218"/>
      <c r="Y920" s="218"/>
      <c r="Z920" s="218"/>
      <c r="AA920" s="218"/>
      <c r="AB920" s="213"/>
      <c r="AC920" s="213"/>
      <c r="AD920" s="213"/>
      <c r="AE920" s="213"/>
      <c r="AF920" s="213"/>
      <c r="AG920" s="213"/>
      <c r="AH920" s="213"/>
      <c r="AI920" s="213"/>
      <c r="AJ920" s="213"/>
      <c r="AK920" s="213"/>
      <c r="AL920" s="213"/>
      <c r="AM920" s="213"/>
      <c r="AN920" s="213"/>
      <c r="AO920" s="213"/>
      <c r="AP920" s="213"/>
      <c r="AQ920" s="213"/>
    </row>
    <row r="921" spans="1:43" ht="15">
      <c r="A921" s="213"/>
      <c r="B921" s="165"/>
      <c r="C921" s="165"/>
      <c r="D921" s="158"/>
      <c r="E921" s="158"/>
      <c r="F921" s="158"/>
      <c r="G921" s="218"/>
      <c r="H921" s="218"/>
      <c r="I921" s="218"/>
      <c r="J921" s="218"/>
      <c r="K921" s="218"/>
      <c r="L921" s="218"/>
      <c r="M921" s="218"/>
      <c r="N921" s="218"/>
      <c r="O921" s="218"/>
      <c r="P921" s="218"/>
      <c r="Q921" s="218"/>
      <c r="R921" s="218"/>
      <c r="S921" s="218"/>
      <c r="T921" s="218"/>
      <c r="U921" s="218"/>
      <c r="V921" s="218"/>
      <c r="W921" s="218"/>
      <c r="X921" s="218"/>
      <c r="Y921" s="218"/>
      <c r="Z921" s="218"/>
      <c r="AA921" s="218"/>
      <c r="AB921" s="213"/>
      <c r="AC921" s="213"/>
      <c r="AD921" s="213"/>
      <c r="AE921" s="213"/>
      <c r="AF921" s="213"/>
      <c r="AG921" s="213"/>
      <c r="AH921" s="213"/>
      <c r="AI921" s="213"/>
      <c r="AJ921" s="213"/>
      <c r="AK921" s="213"/>
      <c r="AL921" s="213"/>
      <c r="AM921" s="213"/>
      <c r="AN921" s="213"/>
      <c r="AO921" s="213"/>
      <c r="AP921" s="213"/>
      <c r="AQ921" s="213"/>
    </row>
    <row r="922" spans="1:43" ht="15">
      <c r="A922" s="213"/>
      <c r="B922" s="165"/>
      <c r="C922" s="165"/>
      <c r="D922" s="158"/>
      <c r="E922" s="158"/>
      <c r="F922" s="158"/>
      <c r="G922" s="218"/>
      <c r="H922" s="218"/>
      <c r="I922" s="218"/>
      <c r="J922" s="218"/>
      <c r="K922" s="218"/>
      <c r="L922" s="218"/>
      <c r="M922" s="218"/>
      <c r="N922" s="218"/>
      <c r="O922" s="218"/>
      <c r="P922" s="218"/>
      <c r="Q922" s="218"/>
      <c r="R922" s="218"/>
      <c r="S922" s="218"/>
      <c r="T922" s="218"/>
      <c r="U922" s="218"/>
      <c r="V922" s="218"/>
      <c r="W922" s="218"/>
      <c r="X922" s="218"/>
      <c r="Y922" s="218"/>
      <c r="Z922" s="218"/>
      <c r="AA922" s="218"/>
      <c r="AB922" s="213"/>
      <c r="AC922" s="213"/>
      <c r="AD922" s="213"/>
      <c r="AE922" s="213"/>
      <c r="AF922" s="213"/>
      <c r="AG922" s="213"/>
      <c r="AH922" s="213"/>
      <c r="AI922" s="213"/>
      <c r="AJ922" s="213"/>
      <c r="AK922" s="213"/>
      <c r="AL922" s="213"/>
      <c r="AM922" s="213"/>
      <c r="AN922" s="213"/>
      <c r="AO922" s="213"/>
      <c r="AP922" s="213"/>
      <c r="AQ922" s="213"/>
    </row>
    <row r="923" spans="1:43" ht="15">
      <c r="A923" s="213"/>
      <c r="B923" s="165"/>
      <c r="C923" s="165"/>
      <c r="D923" s="158"/>
      <c r="E923" s="158"/>
      <c r="F923" s="158"/>
      <c r="G923" s="218"/>
      <c r="H923" s="218"/>
      <c r="I923" s="218"/>
      <c r="J923" s="218"/>
      <c r="K923" s="218"/>
      <c r="L923" s="218"/>
      <c r="M923" s="218"/>
      <c r="N923" s="218"/>
      <c r="O923" s="218"/>
      <c r="P923" s="218"/>
      <c r="Q923" s="218"/>
      <c r="R923" s="218"/>
      <c r="S923" s="218"/>
      <c r="T923" s="218"/>
      <c r="U923" s="218"/>
      <c r="V923" s="218"/>
      <c r="W923" s="218"/>
      <c r="X923" s="218"/>
      <c r="Y923" s="218"/>
      <c r="Z923" s="218"/>
      <c r="AA923" s="218"/>
      <c r="AB923" s="213"/>
      <c r="AC923" s="213"/>
      <c r="AD923" s="213"/>
      <c r="AE923" s="213"/>
      <c r="AF923" s="213"/>
      <c r="AG923" s="213"/>
      <c r="AH923" s="213"/>
      <c r="AI923" s="213"/>
      <c r="AJ923" s="213"/>
      <c r="AK923" s="213"/>
      <c r="AL923" s="213"/>
      <c r="AM923" s="213"/>
      <c r="AN923" s="213"/>
      <c r="AO923" s="213"/>
      <c r="AP923" s="213"/>
      <c r="AQ923" s="213"/>
    </row>
    <row r="924" spans="1:43" ht="15">
      <c r="A924" s="213"/>
      <c r="B924" s="165"/>
      <c r="C924" s="165"/>
      <c r="D924" s="158"/>
      <c r="E924" s="158"/>
      <c r="F924" s="158"/>
      <c r="G924" s="218"/>
      <c r="H924" s="218"/>
      <c r="I924" s="218"/>
      <c r="J924" s="218"/>
      <c r="K924" s="218"/>
      <c r="L924" s="218"/>
      <c r="M924" s="218"/>
      <c r="N924" s="218"/>
      <c r="O924" s="218"/>
      <c r="P924" s="218"/>
      <c r="Q924" s="218"/>
      <c r="R924" s="218"/>
      <c r="S924" s="218"/>
      <c r="T924" s="218"/>
      <c r="U924" s="218"/>
      <c r="V924" s="218"/>
      <c r="W924" s="218"/>
      <c r="X924" s="218"/>
      <c r="Y924" s="218"/>
      <c r="Z924" s="218"/>
      <c r="AA924" s="218"/>
      <c r="AB924" s="213"/>
      <c r="AC924" s="213"/>
      <c r="AD924" s="213"/>
      <c r="AE924" s="213"/>
      <c r="AF924" s="213"/>
      <c r="AG924" s="213"/>
      <c r="AH924" s="213"/>
      <c r="AI924" s="213"/>
      <c r="AJ924" s="213"/>
      <c r="AK924" s="213"/>
      <c r="AL924" s="213"/>
      <c r="AM924" s="213"/>
      <c r="AN924" s="213"/>
      <c r="AO924" s="213"/>
      <c r="AP924" s="213"/>
      <c r="AQ924" s="213"/>
    </row>
    <row r="925" spans="1:43" ht="15">
      <c r="A925" s="213"/>
      <c r="B925" s="165"/>
      <c r="C925" s="165"/>
      <c r="D925" s="158"/>
      <c r="E925" s="158"/>
      <c r="F925" s="158"/>
      <c r="G925" s="218"/>
      <c r="H925" s="218"/>
      <c r="I925" s="218"/>
      <c r="J925" s="218"/>
      <c r="K925" s="218"/>
      <c r="L925" s="218"/>
      <c r="M925" s="218"/>
      <c r="N925" s="218"/>
      <c r="O925" s="218"/>
      <c r="P925" s="218"/>
      <c r="Q925" s="218"/>
      <c r="R925" s="218"/>
      <c r="S925" s="218"/>
      <c r="T925" s="218"/>
      <c r="U925" s="218"/>
      <c r="V925" s="218"/>
      <c r="W925" s="218"/>
      <c r="X925" s="218"/>
      <c r="Y925" s="218"/>
      <c r="Z925" s="218"/>
      <c r="AA925" s="218"/>
      <c r="AB925" s="213"/>
      <c r="AC925" s="213"/>
      <c r="AD925" s="213"/>
      <c r="AE925" s="213"/>
      <c r="AF925" s="213"/>
      <c r="AG925" s="213"/>
      <c r="AH925" s="213"/>
      <c r="AI925" s="213"/>
      <c r="AJ925" s="213"/>
      <c r="AK925" s="213"/>
      <c r="AL925" s="213"/>
      <c r="AM925" s="213"/>
      <c r="AN925" s="213"/>
      <c r="AO925" s="213"/>
      <c r="AP925" s="213"/>
      <c r="AQ925" s="213"/>
    </row>
    <row r="926" spans="1:43" ht="15">
      <c r="A926" s="213"/>
      <c r="B926" s="165"/>
      <c r="C926" s="165"/>
      <c r="D926" s="158"/>
      <c r="E926" s="158"/>
      <c r="F926" s="158"/>
      <c r="G926" s="218"/>
      <c r="H926" s="218"/>
      <c r="I926" s="218"/>
      <c r="J926" s="218"/>
      <c r="K926" s="218"/>
      <c r="L926" s="218"/>
      <c r="M926" s="218"/>
      <c r="N926" s="218"/>
      <c r="O926" s="218"/>
      <c r="P926" s="218"/>
      <c r="Q926" s="218"/>
      <c r="R926" s="218"/>
      <c r="S926" s="218"/>
      <c r="T926" s="218"/>
      <c r="U926" s="218"/>
      <c r="V926" s="218"/>
      <c r="W926" s="218"/>
      <c r="X926" s="218"/>
      <c r="Y926" s="218"/>
      <c r="Z926" s="218"/>
      <c r="AA926" s="218"/>
      <c r="AB926" s="213"/>
      <c r="AC926" s="213"/>
      <c r="AD926" s="213"/>
      <c r="AE926" s="213"/>
      <c r="AF926" s="213"/>
      <c r="AG926" s="213"/>
      <c r="AH926" s="213"/>
      <c r="AI926" s="213"/>
      <c r="AJ926" s="213"/>
      <c r="AK926" s="213"/>
      <c r="AL926" s="213"/>
      <c r="AM926" s="213"/>
      <c r="AN926" s="213"/>
      <c r="AO926" s="213"/>
      <c r="AP926" s="213"/>
      <c r="AQ926" s="213"/>
    </row>
    <row r="927" spans="1:43" ht="15">
      <c r="A927" s="213"/>
      <c r="B927" s="165"/>
      <c r="C927" s="165"/>
      <c r="D927" s="158"/>
      <c r="E927" s="158"/>
      <c r="F927" s="158"/>
      <c r="G927" s="218"/>
      <c r="H927" s="218"/>
      <c r="I927" s="218"/>
      <c r="J927" s="218"/>
      <c r="K927" s="218"/>
      <c r="L927" s="218"/>
      <c r="M927" s="218"/>
      <c r="N927" s="218"/>
      <c r="O927" s="218"/>
      <c r="P927" s="218"/>
      <c r="Q927" s="218"/>
      <c r="R927" s="218"/>
      <c r="S927" s="218"/>
      <c r="T927" s="218"/>
      <c r="U927" s="218"/>
      <c r="V927" s="218"/>
      <c r="W927" s="218"/>
      <c r="X927" s="218"/>
      <c r="Y927" s="218"/>
      <c r="Z927" s="218"/>
      <c r="AA927" s="218"/>
      <c r="AB927" s="213"/>
      <c r="AC927" s="213"/>
      <c r="AD927" s="213"/>
      <c r="AE927" s="213"/>
      <c r="AF927" s="213"/>
      <c r="AG927" s="213"/>
      <c r="AH927" s="213"/>
      <c r="AI927" s="213"/>
      <c r="AJ927" s="213"/>
      <c r="AK927" s="213"/>
      <c r="AL927" s="213"/>
      <c r="AM927" s="213"/>
      <c r="AN927" s="213"/>
      <c r="AO927" s="213"/>
      <c r="AP927" s="213"/>
      <c r="AQ927" s="213"/>
    </row>
    <row r="928" spans="1:43" ht="15">
      <c r="A928" s="213"/>
      <c r="B928" s="165"/>
      <c r="C928" s="165"/>
      <c r="D928" s="158"/>
      <c r="E928" s="158"/>
      <c r="F928" s="158"/>
      <c r="G928" s="218"/>
      <c r="H928" s="218"/>
      <c r="I928" s="218"/>
      <c r="J928" s="218"/>
      <c r="K928" s="218"/>
      <c r="L928" s="218"/>
      <c r="M928" s="218"/>
      <c r="N928" s="218"/>
      <c r="O928" s="218"/>
      <c r="P928" s="218"/>
      <c r="Q928" s="218"/>
      <c r="R928" s="218"/>
      <c r="S928" s="218"/>
      <c r="T928" s="218"/>
      <c r="U928" s="218"/>
      <c r="V928" s="218"/>
      <c r="W928" s="218"/>
      <c r="X928" s="218"/>
      <c r="Y928" s="218"/>
      <c r="Z928" s="218"/>
      <c r="AA928" s="218"/>
      <c r="AB928" s="213"/>
      <c r="AC928" s="213"/>
      <c r="AD928" s="213"/>
      <c r="AE928" s="213"/>
      <c r="AF928" s="213"/>
      <c r="AG928" s="213"/>
      <c r="AH928" s="213"/>
      <c r="AI928" s="213"/>
      <c r="AJ928" s="213"/>
      <c r="AK928" s="213"/>
      <c r="AL928" s="213"/>
      <c r="AM928" s="213"/>
      <c r="AN928" s="213"/>
      <c r="AO928" s="213"/>
      <c r="AP928" s="213"/>
      <c r="AQ928" s="213"/>
    </row>
    <row r="929" spans="1:43" ht="15">
      <c r="A929" s="213"/>
      <c r="B929" s="165"/>
      <c r="C929" s="165"/>
      <c r="D929" s="158"/>
      <c r="E929" s="158"/>
      <c r="F929" s="158"/>
      <c r="G929" s="218"/>
      <c r="H929" s="218"/>
      <c r="I929" s="218"/>
      <c r="J929" s="218"/>
      <c r="K929" s="218"/>
      <c r="L929" s="218"/>
      <c r="M929" s="218"/>
      <c r="N929" s="218"/>
      <c r="O929" s="218"/>
      <c r="P929" s="218"/>
      <c r="Q929" s="218"/>
      <c r="R929" s="218"/>
      <c r="S929" s="218"/>
      <c r="T929" s="218"/>
      <c r="U929" s="218"/>
      <c r="V929" s="218"/>
      <c r="W929" s="218"/>
      <c r="X929" s="218"/>
      <c r="Y929" s="218"/>
      <c r="Z929" s="218"/>
      <c r="AA929" s="218"/>
      <c r="AB929" s="213"/>
      <c r="AC929" s="213"/>
      <c r="AD929" s="213"/>
      <c r="AE929" s="213"/>
      <c r="AF929" s="213"/>
      <c r="AG929" s="213"/>
      <c r="AH929" s="213"/>
      <c r="AI929" s="213"/>
      <c r="AJ929" s="213"/>
      <c r="AK929" s="213"/>
      <c r="AL929" s="213"/>
      <c r="AM929" s="213"/>
      <c r="AN929" s="213"/>
      <c r="AO929" s="213"/>
      <c r="AP929" s="213"/>
      <c r="AQ929" s="213"/>
    </row>
    <row r="930" spans="1:43" ht="15">
      <c r="A930" s="213"/>
      <c r="B930" s="165"/>
      <c r="C930" s="165"/>
      <c r="D930" s="158"/>
      <c r="E930" s="158"/>
      <c r="F930" s="158"/>
      <c r="G930" s="218"/>
      <c r="H930" s="218"/>
      <c r="I930" s="218"/>
      <c r="J930" s="218"/>
      <c r="K930" s="218"/>
      <c r="L930" s="218"/>
      <c r="M930" s="218"/>
      <c r="N930" s="218"/>
      <c r="O930" s="218"/>
      <c r="P930" s="218"/>
      <c r="Q930" s="218"/>
      <c r="R930" s="218"/>
      <c r="S930" s="218"/>
      <c r="T930" s="218"/>
      <c r="U930" s="218"/>
      <c r="V930" s="218"/>
      <c r="W930" s="218"/>
      <c r="X930" s="218"/>
      <c r="Y930" s="218"/>
      <c r="Z930" s="218"/>
      <c r="AA930" s="218"/>
      <c r="AB930" s="213"/>
      <c r="AC930" s="213"/>
      <c r="AD930" s="213"/>
      <c r="AE930" s="213"/>
      <c r="AF930" s="213"/>
      <c r="AG930" s="213"/>
      <c r="AH930" s="213"/>
      <c r="AI930" s="213"/>
      <c r="AJ930" s="213"/>
      <c r="AK930" s="213"/>
      <c r="AL930" s="213"/>
      <c r="AM930" s="213"/>
      <c r="AN930" s="213"/>
      <c r="AO930" s="213"/>
      <c r="AP930" s="213"/>
      <c r="AQ930" s="213"/>
    </row>
    <row r="931" spans="1:43" ht="15">
      <c r="A931" s="213"/>
      <c r="B931" s="165"/>
      <c r="C931" s="165"/>
      <c r="D931" s="158"/>
      <c r="E931" s="158"/>
      <c r="F931" s="158"/>
      <c r="G931" s="218"/>
      <c r="H931" s="218"/>
      <c r="I931" s="218"/>
      <c r="J931" s="218"/>
      <c r="K931" s="218"/>
      <c r="L931" s="218"/>
      <c r="M931" s="218"/>
      <c r="N931" s="218"/>
      <c r="O931" s="218"/>
      <c r="P931" s="218"/>
      <c r="Q931" s="218"/>
      <c r="R931" s="218"/>
      <c r="S931" s="218"/>
      <c r="T931" s="218"/>
      <c r="U931" s="218"/>
      <c r="V931" s="218"/>
      <c r="W931" s="218"/>
      <c r="X931" s="218"/>
      <c r="Y931" s="218"/>
      <c r="Z931" s="218"/>
      <c r="AA931" s="218"/>
      <c r="AB931" s="213"/>
      <c r="AC931" s="213"/>
      <c r="AD931" s="213"/>
      <c r="AE931" s="213"/>
      <c r="AF931" s="213"/>
      <c r="AG931" s="213"/>
      <c r="AH931" s="213"/>
      <c r="AI931" s="213"/>
      <c r="AJ931" s="213"/>
      <c r="AK931" s="213"/>
      <c r="AL931" s="213"/>
      <c r="AM931" s="213"/>
      <c r="AN931" s="213"/>
      <c r="AO931" s="213"/>
      <c r="AP931" s="213"/>
      <c r="AQ931" s="213"/>
    </row>
    <row r="932" spans="1:43" ht="15">
      <c r="A932" s="213"/>
      <c r="B932" s="165"/>
      <c r="C932" s="165"/>
      <c r="D932" s="158"/>
      <c r="E932" s="158"/>
      <c r="F932" s="158"/>
      <c r="G932" s="218"/>
      <c r="H932" s="218"/>
      <c r="I932" s="218"/>
      <c r="J932" s="218"/>
      <c r="K932" s="218"/>
      <c r="L932" s="218"/>
      <c r="M932" s="218"/>
      <c r="N932" s="218"/>
      <c r="O932" s="218"/>
      <c r="P932" s="218"/>
      <c r="Q932" s="218"/>
      <c r="R932" s="218"/>
      <c r="S932" s="218"/>
      <c r="T932" s="218"/>
      <c r="U932" s="218"/>
      <c r="V932" s="218"/>
      <c r="W932" s="218"/>
      <c r="X932" s="218"/>
      <c r="Y932" s="218"/>
      <c r="Z932" s="218"/>
      <c r="AA932" s="218"/>
      <c r="AB932" s="213"/>
      <c r="AC932" s="213"/>
      <c r="AD932" s="213"/>
      <c r="AE932" s="213"/>
      <c r="AF932" s="213"/>
      <c r="AG932" s="213"/>
      <c r="AH932" s="213"/>
      <c r="AI932" s="213"/>
      <c r="AJ932" s="213"/>
      <c r="AK932" s="213"/>
      <c r="AL932" s="213"/>
      <c r="AM932" s="213"/>
      <c r="AN932" s="213"/>
      <c r="AO932" s="213"/>
      <c r="AP932" s="213"/>
      <c r="AQ932" s="213"/>
    </row>
    <row r="933" spans="1:43" ht="15">
      <c r="A933" s="213"/>
      <c r="B933" s="165"/>
      <c r="C933" s="165"/>
      <c r="D933" s="158"/>
      <c r="E933" s="158"/>
      <c r="F933" s="158"/>
      <c r="G933" s="218"/>
      <c r="H933" s="218"/>
      <c r="I933" s="218"/>
      <c r="J933" s="218"/>
      <c r="K933" s="218"/>
      <c r="L933" s="218"/>
      <c r="M933" s="218"/>
      <c r="N933" s="218"/>
      <c r="O933" s="218"/>
      <c r="P933" s="218"/>
      <c r="Q933" s="218"/>
      <c r="R933" s="218"/>
      <c r="S933" s="218"/>
      <c r="T933" s="218"/>
      <c r="U933" s="218"/>
      <c r="V933" s="218"/>
      <c r="W933" s="218"/>
      <c r="X933" s="218"/>
      <c r="Y933" s="218"/>
      <c r="Z933" s="218"/>
      <c r="AA933" s="218"/>
      <c r="AB933" s="213"/>
      <c r="AC933" s="213"/>
      <c r="AD933" s="213"/>
      <c r="AE933" s="213"/>
      <c r="AF933" s="213"/>
      <c r="AG933" s="213"/>
      <c r="AH933" s="213"/>
      <c r="AI933" s="213"/>
      <c r="AJ933" s="213"/>
      <c r="AK933" s="213"/>
      <c r="AL933" s="213"/>
      <c r="AM933" s="213"/>
      <c r="AN933" s="213"/>
      <c r="AO933" s="213"/>
      <c r="AP933" s="213"/>
      <c r="AQ933" s="213"/>
    </row>
    <row r="934" spans="1:43" ht="15">
      <c r="A934" s="213"/>
      <c r="B934" s="165"/>
      <c r="C934" s="165"/>
      <c r="D934" s="158"/>
      <c r="E934" s="158"/>
      <c r="F934" s="158"/>
      <c r="G934" s="218"/>
      <c r="H934" s="218"/>
      <c r="I934" s="218"/>
      <c r="J934" s="218"/>
      <c r="K934" s="218"/>
      <c r="L934" s="218"/>
      <c r="M934" s="218"/>
      <c r="N934" s="218"/>
      <c r="O934" s="218"/>
      <c r="P934" s="218"/>
      <c r="Q934" s="218"/>
      <c r="R934" s="218"/>
      <c r="S934" s="218"/>
      <c r="T934" s="218"/>
      <c r="U934" s="218"/>
      <c r="V934" s="218"/>
      <c r="W934" s="218"/>
      <c r="X934" s="218"/>
      <c r="Y934" s="218"/>
      <c r="Z934" s="218"/>
      <c r="AA934" s="218"/>
      <c r="AB934" s="213"/>
      <c r="AC934" s="213"/>
      <c r="AD934" s="213"/>
      <c r="AE934" s="213"/>
      <c r="AF934" s="213"/>
      <c r="AG934" s="213"/>
      <c r="AH934" s="213"/>
      <c r="AI934" s="213"/>
      <c r="AJ934" s="213"/>
      <c r="AK934" s="213"/>
      <c r="AL934" s="213"/>
      <c r="AM934" s="213"/>
      <c r="AN934" s="213"/>
      <c r="AO934" s="213"/>
      <c r="AP934" s="213"/>
      <c r="AQ934" s="213"/>
    </row>
    <row r="935" spans="1:43" ht="15">
      <c r="A935" s="213"/>
      <c r="B935" s="165"/>
      <c r="C935" s="165"/>
      <c r="D935" s="158"/>
      <c r="E935" s="158"/>
      <c r="F935" s="158"/>
      <c r="G935" s="218"/>
      <c r="H935" s="218"/>
      <c r="I935" s="218"/>
      <c r="J935" s="218"/>
      <c r="K935" s="218"/>
      <c r="L935" s="218"/>
      <c r="M935" s="218"/>
      <c r="N935" s="218"/>
      <c r="O935" s="218"/>
      <c r="P935" s="218"/>
      <c r="Q935" s="218"/>
      <c r="R935" s="218"/>
      <c r="S935" s="218"/>
      <c r="T935" s="218"/>
      <c r="U935" s="218"/>
      <c r="V935" s="218"/>
      <c r="W935" s="218"/>
      <c r="X935" s="218"/>
      <c r="Y935" s="218"/>
      <c r="Z935" s="218"/>
      <c r="AA935" s="218"/>
      <c r="AB935" s="213"/>
      <c r="AC935" s="213"/>
      <c r="AD935" s="213"/>
      <c r="AE935" s="213"/>
      <c r="AF935" s="213"/>
      <c r="AG935" s="213"/>
      <c r="AH935" s="213"/>
      <c r="AI935" s="213"/>
      <c r="AJ935" s="213"/>
      <c r="AK935" s="213"/>
      <c r="AL935" s="213"/>
      <c r="AM935" s="213"/>
      <c r="AN935" s="213"/>
      <c r="AO935" s="213"/>
      <c r="AP935" s="213"/>
      <c r="AQ935" s="213"/>
    </row>
    <row r="936" spans="1:43" ht="15">
      <c r="A936" s="213"/>
      <c r="B936" s="165"/>
      <c r="C936" s="165"/>
      <c r="D936" s="158"/>
      <c r="E936" s="158"/>
      <c r="F936" s="158"/>
      <c r="G936" s="218"/>
      <c r="H936" s="218"/>
      <c r="I936" s="218"/>
      <c r="J936" s="218"/>
      <c r="K936" s="218"/>
      <c r="L936" s="218"/>
      <c r="M936" s="218"/>
      <c r="N936" s="218"/>
      <c r="O936" s="218"/>
      <c r="P936" s="218"/>
      <c r="Q936" s="218"/>
      <c r="R936" s="218"/>
      <c r="S936" s="218"/>
      <c r="T936" s="218"/>
      <c r="U936" s="218"/>
      <c r="V936" s="218"/>
      <c r="W936" s="218"/>
      <c r="X936" s="218"/>
      <c r="Y936" s="218"/>
      <c r="Z936" s="218"/>
      <c r="AA936" s="218"/>
      <c r="AB936" s="213"/>
      <c r="AC936" s="213"/>
      <c r="AD936" s="213"/>
      <c r="AE936" s="213"/>
      <c r="AF936" s="213"/>
      <c r="AG936" s="213"/>
      <c r="AH936" s="213"/>
      <c r="AI936" s="213"/>
      <c r="AJ936" s="213"/>
      <c r="AK936" s="213"/>
      <c r="AL936" s="213"/>
      <c r="AM936" s="213"/>
      <c r="AN936" s="213"/>
      <c r="AO936" s="213"/>
      <c r="AP936" s="213"/>
      <c r="AQ936" s="213"/>
    </row>
    <row r="937" spans="1:43" ht="15">
      <c r="A937" s="213"/>
      <c r="B937" s="165"/>
      <c r="C937" s="165"/>
      <c r="D937" s="158"/>
      <c r="E937" s="158"/>
      <c r="F937" s="158"/>
      <c r="G937" s="218"/>
      <c r="H937" s="218"/>
      <c r="I937" s="218"/>
      <c r="J937" s="218"/>
      <c r="K937" s="218"/>
      <c r="L937" s="218"/>
      <c r="M937" s="218"/>
      <c r="N937" s="218"/>
      <c r="O937" s="218"/>
      <c r="P937" s="218"/>
      <c r="Q937" s="218"/>
      <c r="R937" s="218"/>
      <c r="S937" s="218"/>
      <c r="T937" s="218"/>
      <c r="U937" s="218"/>
      <c r="V937" s="218"/>
      <c r="W937" s="218"/>
      <c r="X937" s="218"/>
      <c r="Y937" s="218"/>
      <c r="Z937" s="218"/>
      <c r="AA937" s="218"/>
      <c r="AB937" s="213"/>
      <c r="AC937" s="213"/>
      <c r="AD937" s="213"/>
      <c r="AE937" s="213"/>
      <c r="AF937" s="213"/>
      <c r="AG937" s="213"/>
      <c r="AH937" s="213"/>
      <c r="AI937" s="213"/>
      <c r="AJ937" s="213"/>
      <c r="AK937" s="213"/>
      <c r="AL937" s="213"/>
      <c r="AM937" s="213"/>
      <c r="AN937" s="213"/>
      <c r="AO937" s="213"/>
      <c r="AP937" s="213"/>
      <c r="AQ937" s="213"/>
    </row>
    <row r="938" spans="1:43" ht="15">
      <c r="A938" s="213"/>
      <c r="B938" s="165"/>
      <c r="C938" s="165"/>
      <c r="D938" s="158"/>
      <c r="E938" s="158"/>
      <c r="F938" s="158"/>
      <c r="G938" s="218"/>
      <c r="H938" s="218"/>
      <c r="I938" s="218"/>
      <c r="J938" s="218"/>
      <c r="K938" s="218"/>
      <c r="L938" s="218"/>
      <c r="M938" s="218"/>
      <c r="N938" s="218"/>
      <c r="O938" s="218"/>
      <c r="P938" s="218"/>
      <c r="Q938" s="218"/>
      <c r="R938" s="218"/>
      <c r="S938" s="218"/>
      <c r="T938" s="218"/>
      <c r="U938" s="218"/>
      <c r="V938" s="218"/>
      <c r="W938" s="218"/>
      <c r="X938" s="218"/>
      <c r="Y938" s="218"/>
      <c r="Z938" s="218"/>
      <c r="AA938" s="218"/>
      <c r="AB938" s="213"/>
      <c r="AC938" s="213"/>
      <c r="AD938" s="213"/>
      <c r="AE938" s="213"/>
      <c r="AF938" s="213"/>
      <c r="AG938" s="213"/>
      <c r="AH938" s="213"/>
      <c r="AI938" s="213"/>
      <c r="AJ938" s="213"/>
      <c r="AK938" s="213"/>
      <c r="AL938" s="213"/>
      <c r="AM938" s="213"/>
      <c r="AN938" s="213"/>
      <c r="AO938" s="213"/>
      <c r="AP938" s="213"/>
      <c r="AQ938" s="213"/>
    </row>
    <row r="939" spans="1:43" ht="15">
      <c r="A939" s="213"/>
      <c r="B939" s="165"/>
      <c r="C939" s="165"/>
      <c r="D939" s="158"/>
      <c r="E939" s="158"/>
      <c r="F939" s="158"/>
      <c r="G939" s="218"/>
      <c r="H939" s="218"/>
      <c r="I939" s="218"/>
      <c r="J939" s="218"/>
      <c r="K939" s="218"/>
      <c r="L939" s="218"/>
      <c r="M939" s="218"/>
      <c r="N939" s="218"/>
      <c r="O939" s="218"/>
      <c r="P939" s="218"/>
      <c r="Q939" s="218"/>
      <c r="R939" s="218"/>
      <c r="S939" s="218"/>
      <c r="T939" s="218"/>
      <c r="U939" s="218"/>
      <c r="V939" s="218"/>
      <c r="W939" s="218"/>
      <c r="X939" s="218"/>
      <c r="Y939" s="218"/>
      <c r="Z939" s="218"/>
      <c r="AA939" s="218"/>
      <c r="AB939" s="213"/>
      <c r="AC939" s="213"/>
      <c r="AD939" s="213"/>
      <c r="AE939" s="213"/>
      <c r="AF939" s="213"/>
      <c r="AG939" s="213"/>
      <c r="AH939" s="213"/>
      <c r="AI939" s="213"/>
      <c r="AJ939" s="213"/>
      <c r="AK939" s="213"/>
      <c r="AL939" s="213"/>
      <c r="AM939" s="213"/>
      <c r="AN939" s="213"/>
      <c r="AO939" s="213"/>
      <c r="AP939" s="213"/>
      <c r="AQ939" s="213"/>
    </row>
    <row r="940" spans="1:43" ht="15">
      <c r="A940" s="213"/>
      <c r="B940" s="165"/>
      <c r="C940" s="165"/>
      <c r="D940" s="158"/>
      <c r="E940" s="158"/>
      <c r="F940" s="158"/>
      <c r="G940" s="218"/>
      <c r="H940" s="218"/>
      <c r="I940" s="218"/>
      <c r="J940" s="218"/>
      <c r="K940" s="218"/>
      <c r="L940" s="218"/>
      <c r="M940" s="218"/>
      <c r="N940" s="218"/>
      <c r="O940" s="218"/>
      <c r="P940" s="218"/>
      <c r="Q940" s="218"/>
      <c r="R940" s="218"/>
      <c r="S940" s="218"/>
      <c r="T940" s="218"/>
      <c r="U940" s="218"/>
      <c r="V940" s="218"/>
      <c r="W940" s="218"/>
      <c r="X940" s="218"/>
      <c r="Y940" s="218"/>
      <c r="Z940" s="218"/>
      <c r="AA940" s="218"/>
      <c r="AB940" s="213"/>
      <c r="AC940" s="213"/>
      <c r="AD940" s="213"/>
      <c r="AE940" s="213"/>
      <c r="AF940" s="213"/>
      <c r="AG940" s="213"/>
      <c r="AH940" s="213"/>
      <c r="AI940" s="213"/>
      <c r="AJ940" s="213"/>
      <c r="AK940" s="213"/>
      <c r="AL940" s="213"/>
      <c r="AM940" s="213"/>
      <c r="AN940" s="213"/>
      <c r="AO940" s="213"/>
      <c r="AP940" s="213"/>
      <c r="AQ940" s="213"/>
    </row>
    <row r="941" spans="1:43" ht="15">
      <c r="A941" s="213"/>
      <c r="B941" s="165"/>
      <c r="C941" s="165"/>
      <c r="D941" s="158"/>
      <c r="E941" s="158"/>
      <c r="F941" s="158"/>
      <c r="G941" s="218"/>
      <c r="H941" s="218"/>
      <c r="I941" s="218"/>
      <c r="J941" s="218"/>
      <c r="K941" s="218"/>
      <c r="L941" s="218"/>
      <c r="M941" s="218"/>
      <c r="N941" s="218"/>
      <c r="O941" s="218"/>
      <c r="P941" s="218"/>
      <c r="Q941" s="218"/>
      <c r="R941" s="218"/>
      <c r="S941" s="218"/>
      <c r="T941" s="218"/>
      <c r="U941" s="218"/>
      <c r="V941" s="218"/>
      <c r="W941" s="218"/>
      <c r="X941" s="218"/>
      <c r="Y941" s="218"/>
      <c r="Z941" s="218"/>
      <c r="AA941" s="218"/>
      <c r="AB941" s="213"/>
      <c r="AC941" s="213"/>
      <c r="AD941" s="213"/>
      <c r="AE941" s="213"/>
      <c r="AF941" s="213"/>
      <c r="AG941" s="213"/>
      <c r="AH941" s="213"/>
      <c r="AI941" s="213"/>
      <c r="AJ941" s="213"/>
      <c r="AK941" s="213"/>
      <c r="AL941" s="213"/>
      <c r="AM941" s="213"/>
      <c r="AN941" s="213"/>
      <c r="AO941" s="213"/>
      <c r="AP941" s="213"/>
      <c r="AQ941" s="213"/>
    </row>
    <row r="942" spans="1:43" ht="15">
      <c r="A942" s="213"/>
      <c r="B942" s="165"/>
      <c r="C942" s="165"/>
      <c r="D942" s="158"/>
      <c r="E942" s="158"/>
      <c r="F942" s="158"/>
      <c r="G942" s="218"/>
      <c r="H942" s="218"/>
      <c r="I942" s="218"/>
      <c r="J942" s="218"/>
      <c r="K942" s="218"/>
      <c r="L942" s="218"/>
      <c r="M942" s="218"/>
      <c r="N942" s="218"/>
      <c r="O942" s="218"/>
      <c r="P942" s="218"/>
      <c r="Q942" s="218"/>
      <c r="R942" s="218"/>
      <c r="S942" s="218"/>
      <c r="T942" s="218"/>
      <c r="U942" s="218"/>
      <c r="V942" s="218"/>
      <c r="W942" s="218"/>
      <c r="X942" s="218"/>
      <c r="Y942" s="218"/>
      <c r="Z942" s="218"/>
      <c r="AA942" s="218"/>
      <c r="AB942" s="213"/>
      <c r="AC942" s="213"/>
      <c r="AD942" s="213"/>
      <c r="AE942" s="213"/>
      <c r="AF942" s="213"/>
      <c r="AG942" s="213"/>
      <c r="AH942" s="213"/>
      <c r="AI942" s="213"/>
      <c r="AJ942" s="213"/>
      <c r="AK942" s="213"/>
      <c r="AL942" s="213"/>
      <c r="AM942" s="213"/>
      <c r="AN942" s="213"/>
      <c r="AO942" s="213"/>
      <c r="AP942" s="213"/>
      <c r="AQ942" s="213"/>
    </row>
    <row r="943" spans="1:43" ht="15">
      <c r="A943" s="213"/>
      <c r="B943" s="165"/>
      <c r="C943" s="165"/>
      <c r="D943" s="158"/>
      <c r="E943" s="158"/>
      <c r="F943" s="158"/>
      <c r="G943" s="218"/>
      <c r="H943" s="218"/>
      <c r="I943" s="218"/>
      <c r="J943" s="218"/>
      <c r="K943" s="218"/>
      <c r="L943" s="218"/>
      <c r="M943" s="218"/>
      <c r="N943" s="218"/>
      <c r="O943" s="218"/>
      <c r="P943" s="218"/>
      <c r="Q943" s="218"/>
      <c r="R943" s="218"/>
      <c r="S943" s="218"/>
      <c r="T943" s="218"/>
      <c r="U943" s="218"/>
      <c r="V943" s="218"/>
      <c r="W943" s="218"/>
      <c r="X943" s="218"/>
      <c r="Y943" s="218"/>
      <c r="Z943" s="218"/>
      <c r="AA943" s="218"/>
      <c r="AB943" s="213"/>
      <c r="AC943" s="213"/>
      <c r="AD943" s="213"/>
      <c r="AE943" s="213"/>
      <c r="AF943" s="213"/>
      <c r="AG943" s="213"/>
      <c r="AH943" s="213"/>
      <c r="AI943" s="213"/>
      <c r="AJ943" s="213"/>
      <c r="AK943" s="213"/>
      <c r="AL943" s="213"/>
      <c r="AM943" s="213"/>
      <c r="AN943" s="213"/>
      <c r="AO943" s="213"/>
      <c r="AP943" s="213"/>
      <c r="AQ943" s="213"/>
    </row>
    <row r="944" spans="1:43" ht="15">
      <c r="A944" s="213"/>
      <c r="B944" s="165"/>
      <c r="C944" s="165"/>
      <c r="D944" s="158"/>
      <c r="E944" s="158"/>
      <c r="F944" s="158"/>
      <c r="G944" s="218"/>
      <c r="H944" s="218"/>
      <c r="I944" s="218"/>
      <c r="J944" s="218"/>
      <c r="K944" s="218"/>
      <c r="L944" s="218"/>
      <c r="M944" s="218"/>
      <c r="N944" s="218"/>
      <c r="O944" s="218"/>
      <c r="P944" s="218"/>
      <c r="Q944" s="218"/>
      <c r="R944" s="218"/>
      <c r="S944" s="218"/>
      <c r="T944" s="218"/>
      <c r="U944" s="218"/>
      <c r="V944" s="218"/>
      <c r="W944" s="218"/>
      <c r="X944" s="218"/>
      <c r="Y944" s="218"/>
      <c r="Z944" s="218"/>
      <c r="AA944" s="218"/>
      <c r="AB944" s="213"/>
      <c r="AC944" s="213"/>
      <c r="AD944" s="213"/>
      <c r="AE944" s="213"/>
      <c r="AF944" s="213"/>
      <c r="AG944" s="213"/>
      <c r="AH944" s="213"/>
      <c r="AI944" s="213"/>
      <c r="AJ944" s="213"/>
      <c r="AK944" s="213"/>
      <c r="AL944" s="213"/>
      <c r="AM944" s="213"/>
      <c r="AN944" s="213"/>
      <c r="AO944" s="213"/>
      <c r="AP944" s="213"/>
      <c r="AQ944" s="213"/>
    </row>
    <row r="945" spans="1:43" ht="15">
      <c r="A945" s="213"/>
      <c r="B945" s="165"/>
      <c r="C945" s="165"/>
      <c r="D945" s="158"/>
      <c r="E945" s="158"/>
      <c r="F945" s="158"/>
      <c r="G945" s="218"/>
      <c r="H945" s="218"/>
      <c r="I945" s="218"/>
      <c r="J945" s="218"/>
      <c r="K945" s="218"/>
      <c r="L945" s="218"/>
      <c r="M945" s="218"/>
      <c r="N945" s="218"/>
      <c r="O945" s="218"/>
      <c r="P945" s="218"/>
      <c r="Q945" s="218"/>
      <c r="R945" s="218"/>
      <c r="S945" s="218"/>
      <c r="T945" s="218"/>
      <c r="U945" s="218"/>
      <c r="V945" s="218"/>
      <c r="W945" s="218"/>
      <c r="X945" s="218"/>
      <c r="Y945" s="218"/>
      <c r="Z945" s="218"/>
      <c r="AA945" s="218"/>
      <c r="AB945" s="213"/>
      <c r="AC945" s="213"/>
      <c r="AD945" s="213"/>
      <c r="AE945" s="213"/>
      <c r="AF945" s="213"/>
      <c r="AG945" s="213"/>
      <c r="AH945" s="213"/>
      <c r="AI945" s="213"/>
      <c r="AJ945" s="213"/>
      <c r="AK945" s="213"/>
      <c r="AL945" s="213"/>
      <c r="AM945" s="213"/>
      <c r="AN945" s="213"/>
      <c r="AO945" s="213"/>
      <c r="AP945" s="213"/>
      <c r="AQ945" s="213"/>
    </row>
    <row r="946" spans="1:43" ht="15">
      <c r="A946" s="213"/>
      <c r="B946" s="165"/>
      <c r="C946" s="165"/>
      <c r="D946" s="158"/>
      <c r="E946" s="158"/>
      <c r="F946" s="158"/>
      <c r="G946" s="218"/>
      <c r="H946" s="218"/>
      <c r="I946" s="218"/>
      <c r="J946" s="218"/>
      <c r="K946" s="218"/>
      <c r="L946" s="218"/>
      <c r="M946" s="218"/>
      <c r="N946" s="218"/>
      <c r="O946" s="218"/>
      <c r="P946" s="218"/>
      <c r="Q946" s="218"/>
      <c r="R946" s="218"/>
      <c r="S946" s="218"/>
      <c r="T946" s="218"/>
      <c r="U946" s="218"/>
      <c r="V946" s="218"/>
      <c r="W946" s="218"/>
      <c r="X946" s="218"/>
      <c r="Y946" s="218"/>
      <c r="Z946" s="218"/>
      <c r="AA946" s="218"/>
      <c r="AB946" s="213"/>
      <c r="AC946" s="213"/>
      <c r="AD946" s="213"/>
      <c r="AE946" s="213"/>
      <c r="AF946" s="213"/>
      <c r="AG946" s="213"/>
      <c r="AH946" s="213"/>
      <c r="AI946" s="213"/>
      <c r="AJ946" s="213"/>
      <c r="AK946" s="213"/>
      <c r="AL946" s="213"/>
      <c r="AM946" s="213"/>
      <c r="AN946" s="213"/>
      <c r="AO946" s="213"/>
      <c r="AP946" s="213"/>
      <c r="AQ946" s="213"/>
    </row>
    <row r="947" spans="1:43" ht="15">
      <c r="A947" s="213"/>
      <c r="B947" s="165"/>
      <c r="C947" s="165"/>
      <c r="D947" s="158"/>
      <c r="E947" s="158"/>
      <c r="F947" s="158"/>
      <c r="G947" s="218"/>
      <c r="H947" s="218"/>
      <c r="I947" s="218"/>
      <c r="J947" s="218"/>
      <c r="K947" s="218"/>
      <c r="L947" s="218"/>
      <c r="M947" s="218"/>
      <c r="N947" s="218"/>
      <c r="O947" s="218"/>
      <c r="P947" s="218"/>
      <c r="Q947" s="218"/>
      <c r="R947" s="218"/>
      <c r="S947" s="218"/>
      <c r="T947" s="218"/>
      <c r="U947" s="218"/>
      <c r="V947" s="218"/>
      <c r="W947" s="218"/>
      <c r="X947" s="218"/>
      <c r="Y947" s="218"/>
      <c r="Z947" s="218"/>
      <c r="AA947" s="218"/>
      <c r="AB947" s="213"/>
      <c r="AC947" s="213"/>
      <c r="AD947" s="213"/>
      <c r="AE947" s="213"/>
      <c r="AF947" s="213"/>
      <c r="AG947" s="213"/>
      <c r="AH947" s="213"/>
      <c r="AI947" s="213"/>
      <c r="AJ947" s="213"/>
      <c r="AK947" s="213"/>
      <c r="AL947" s="213"/>
      <c r="AM947" s="213"/>
      <c r="AN947" s="213"/>
      <c r="AO947" s="213"/>
      <c r="AP947" s="213"/>
      <c r="AQ947" s="213"/>
    </row>
    <row r="948" spans="1:43" ht="15">
      <c r="A948" s="213"/>
      <c r="B948" s="165"/>
      <c r="C948" s="165"/>
      <c r="D948" s="158"/>
      <c r="E948" s="158"/>
      <c r="F948" s="158"/>
      <c r="G948" s="218"/>
      <c r="H948" s="218"/>
      <c r="I948" s="218"/>
      <c r="J948" s="218"/>
      <c r="K948" s="218"/>
      <c r="L948" s="218"/>
      <c r="M948" s="218"/>
      <c r="N948" s="218"/>
      <c r="O948" s="218"/>
      <c r="P948" s="218"/>
      <c r="Q948" s="218"/>
      <c r="R948" s="218"/>
      <c r="S948" s="218"/>
      <c r="T948" s="218"/>
      <c r="U948" s="218"/>
      <c r="V948" s="218"/>
      <c r="W948" s="218"/>
      <c r="X948" s="218"/>
      <c r="Y948" s="218"/>
      <c r="Z948" s="218"/>
      <c r="AA948" s="218"/>
      <c r="AB948" s="213"/>
      <c r="AC948" s="213"/>
      <c r="AD948" s="213"/>
      <c r="AE948" s="213"/>
      <c r="AF948" s="213"/>
      <c r="AG948" s="213"/>
      <c r="AH948" s="213"/>
      <c r="AI948" s="213"/>
      <c r="AJ948" s="213"/>
      <c r="AK948" s="213"/>
      <c r="AL948" s="213"/>
      <c r="AM948" s="213"/>
      <c r="AN948" s="213"/>
      <c r="AO948" s="213"/>
      <c r="AP948" s="213"/>
      <c r="AQ948" s="213"/>
    </row>
    <row r="949" spans="1:43" ht="15">
      <c r="A949" s="213"/>
      <c r="B949" s="165"/>
      <c r="C949" s="165"/>
      <c r="D949" s="158"/>
      <c r="E949" s="158"/>
      <c r="F949" s="158"/>
      <c r="G949" s="218"/>
      <c r="H949" s="218"/>
      <c r="I949" s="218"/>
      <c r="J949" s="218"/>
      <c r="K949" s="218"/>
      <c r="L949" s="218"/>
      <c r="M949" s="218"/>
      <c r="N949" s="218"/>
      <c r="O949" s="218"/>
      <c r="P949" s="218"/>
      <c r="Q949" s="218"/>
      <c r="R949" s="218"/>
      <c r="S949" s="218"/>
      <c r="T949" s="218"/>
      <c r="U949" s="218"/>
      <c r="V949" s="218"/>
      <c r="W949" s="218"/>
      <c r="X949" s="218"/>
      <c r="Y949" s="218"/>
      <c r="Z949" s="218"/>
      <c r="AA949" s="218"/>
      <c r="AB949" s="213"/>
      <c r="AC949" s="213"/>
      <c r="AD949" s="213"/>
      <c r="AE949" s="213"/>
      <c r="AF949" s="213"/>
      <c r="AG949" s="213"/>
      <c r="AH949" s="213"/>
      <c r="AI949" s="213"/>
      <c r="AJ949" s="213"/>
      <c r="AK949" s="213"/>
      <c r="AL949" s="213"/>
      <c r="AM949" s="213"/>
      <c r="AN949" s="213"/>
      <c r="AO949" s="213"/>
      <c r="AP949" s="213"/>
      <c r="AQ949" s="213"/>
    </row>
    <row r="950" spans="1:43" ht="15">
      <c r="A950" s="213"/>
      <c r="B950" s="165"/>
      <c r="C950" s="165"/>
      <c r="D950" s="158"/>
      <c r="E950" s="158"/>
      <c r="F950" s="158"/>
      <c r="G950" s="218"/>
      <c r="H950" s="218"/>
      <c r="I950" s="218"/>
      <c r="J950" s="218"/>
      <c r="K950" s="218"/>
      <c r="L950" s="218"/>
      <c r="M950" s="218"/>
      <c r="N950" s="218"/>
      <c r="O950" s="218"/>
      <c r="P950" s="218"/>
      <c r="Q950" s="218"/>
      <c r="R950" s="218"/>
      <c r="S950" s="218"/>
      <c r="T950" s="218"/>
      <c r="U950" s="218"/>
      <c r="V950" s="218"/>
      <c r="W950" s="218"/>
      <c r="X950" s="218"/>
      <c r="Y950" s="218"/>
      <c r="Z950" s="218"/>
      <c r="AA950" s="218"/>
      <c r="AB950" s="213"/>
      <c r="AC950" s="213"/>
      <c r="AD950" s="213"/>
      <c r="AE950" s="213"/>
      <c r="AF950" s="213"/>
      <c r="AG950" s="213"/>
      <c r="AH950" s="213"/>
      <c r="AI950" s="213"/>
      <c r="AJ950" s="213"/>
      <c r="AK950" s="213"/>
      <c r="AL950" s="213"/>
      <c r="AM950" s="213"/>
      <c r="AN950" s="213"/>
      <c r="AO950" s="213"/>
      <c r="AP950" s="213"/>
      <c r="AQ950" s="213"/>
    </row>
    <row r="951" spans="1:43" ht="15">
      <c r="A951" s="213"/>
      <c r="B951" s="165"/>
      <c r="C951" s="165"/>
      <c r="D951" s="158"/>
      <c r="E951" s="158"/>
      <c r="F951" s="158"/>
      <c r="G951" s="218"/>
      <c r="H951" s="218"/>
      <c r="I951" s="218"/>
      <c r="J951" s="218"/>
      <c r="K951" s="218"/>
      <c r="L951" s="218"/>
      <c r="M951" s="218"/>
      <c r="N951" s="218"/>
      <c r="O951" s="218"/>
      <c r="P951" s="218"/>
      <c r="Q951" s="218"/>
      <c r="R951" s="218"/>
      <c r="S951" s="218"/>
      <c r="T951" s="218"/>
      <c r="U951" s="218"/>
      <c r="V951" s="218"/>
      <c r="W951" s="218"/>
      <c r="X951" s="218"/>
      <c r="Y951" s="218"/>
      <c r="Z951" s="218"/>
      <c r="AA951" s="218"/>
      <c r="AB951" s="213"/>
      <c r="AC951" s="213"/>
      <c r="AD951" s="213"/>
      <c r="AE951" s="213"/>
      <c r="AF951" s="213"/>
      <c r="AG951" s="213"/>
      <c r="AH951" s="213"/>
      <c r="AI951" s="213"/>
      <c r="AJ951" s="213"/>
      <c r="AK951" s="213"/>
      <c r="AL951" s="213"/>
      <c r="AM951" s="213"/>
      <c r="AN951" s="213"/>
      <c r="AO951" s="213"/>
      <c r="AP951" s="213"/>
      <c r="AQ951" s="213"/>
    </row>
    <row r="952" spans="1:43" ht="15">
      <c r="A952" s="213"/>
      <c r="B952" s="165"/>
      <c r="C952" s="165"/>
      <c r="D952" s="158"/>
      <c r="E952" s="158"/>
      <c r="F952" s="158"/>
      <c r="G952" s="218"/>
      <c r="H952" s="218"/>
      <c r="I952" s="218"/>
      <c r="J952" s="218"/>
      <c r="K952" s="218"/>
      <c r="L952" s="218"/>
      <c r="M952" s="218"/>
      <c r="N952" s="218"/>
      <c r="O952" s="218"/>
      <c r="P952" s="218"/>
      <c r="Q952" s="218"/>
      <c r="R952" s="218"/>
      <c r="S952" s="218"/>
      <c r="T952" s="218"/>
      <c r="U952" s="218"/>
      <c r="V952" s="218"/>
      <c r="W952" s="218"/>
      <c r="X952" s="218"/>
      <c r="Y952" s="218"/>
      <c r="Z952" s="218"/>
      <c r="AA952" s="218"/>
      <c r="AB952" s="213"/>
      <c r="AC952" s="213"/>
      <c r="AD952" s="213"/>
      <c r="AE952" s="213"/>
      <c r="AF952" s="213"/>
      <c r="AG952" s="213"/>
      <c r="AH952" s="213"/>
      <c r="AI952" s="213"/>
      <c r="AJ952" s="213"/>
      <c r="AK952" s="213"/>
      <c r="AL952" s="213"/>
      <c r="AM952" s="213"/>
      <c r="AN952" s="213"/>
      <c r="AO952" s="213"/>
      <c r="AP952" s="213"/>
      <c r="AQ952" s="213"/>
    </row>
    <row r="953" spans="1:43" ht="15">
      <c r="A953" s="213"/>
      <c r="B953" s="165"/>
      <c r="C953" s="165"/>
      <c r="D953" s="158"/>
      <c r="E953" s="158"/>
      <c r="F953" s="158"/>
      <c r="G953" s="218"/>
      <c r="H953" s="218"/>
      <c r="I953" s="218"/>
      <c r="J953" s="218"/>
      <c r="K953" s="218"/>
      <c r="L953" s="218"/>
      <c r="M953" s="218"/>
      <c r="N953" s="218"/>
      <c r="O953" s="218"/>
      <c r="P953" s="218"/>
      <c r="Q953" s="218"/>
      <c r="R953" s="218"/>
      <c r="S953" s="218"/>
      <c r="T953" s="218"/>
      <c r="U953" s="218"/>
      <c r="V953" s="218"/>
      <c r="W953" s="218"/>
      <c r="X953" s="218"/>
      <c r="Y953" s="218"/>
      <c r="Z953" s="218"/>
      <c r="AA953" s="218"/>
      <c r="AB953" s="213"/>
      <c r="AC953" s="213"/>
      <c r="AD953" s="213"/>
      <c r="AE953" s="213"/>
      <c r="AF953" s="213"/>
      <c r="AG953" s="213"/>
      <c r="AH953" s="213"/>
      <c r="AI953" s="213"/>
      <c r="AJ953" s="213"/>
      <c r="AK953" s="213"/>
      <c r="AL953" s="213"/>
      <c r="AM953" s="213"/>
      <c r="AN953" s="213"/>
      <c r="AO953" s="213"/>
      <c r="AP953" s="213"/>
      <c r="AQ953" s="213"/>
    </row>
    <row r="954" spans="1:43" ht="15">
      <c r="A954" s="213"/>
      <c r="B954" s="165"/>
      <c r="C954" s="165"/>
      <c r="D954" s="158"/>
      <c r="E954" s="158"/>
      <c r="F954" s="158"/>
      <c r="G954" s="218"/>
      <c r="H954" s="218"/>
      <c r="I954" s="218"/>
      <c r="J954" s="218"/>
      <c r="K954" s="218"/>
      <c r="L954" s="218"/>
      <c r="M954" s="218"/>
      <c r="N954" s="218"/>
      <c r="O954" s="218"/>
      <c r="P954" s="218"/>
      <c r="Q954" s="218"/>
      <c r="R954" s="218"/>
      <c r="S954" s="218"/>
      <c r="T954" s="218"/>
      <c r="U954" s="218"/>
      <c r="V954" s="218"/>
      <c r="W954" s="218"/>
      <c r="X954" s="218"/>
      <c r="Y954" s="218"/>
      <c r="Z954" s="218"/>
      <c r="AA954" s="218"/>
      <c r="AB954" s="213"/>
      <c r="AC954" s="213"/>
      <c r="AD954" s="213"/>
      <c r="AE954" s="213"/>
      <c r="AF954" s="213"/>
      <c r="AG954" s="213"/>
      <c r="AH954" s="213"/>
      <c r="AI954" s="213"/>
      <c r="AJ954" s="213"/>
      <c r="AK954" s="213"/>
      <c r="AL954" s="213"/>
      <c r="AM954" s="213"/>
      <c r="AN954" s="213"/>
      <c r="AO954" s="213"/>
      <c r="AP954" s="213"/>
      <c r="AQ954" s="213"/>
    </row>
    <row r="955" spans="1:43" ht="15">
      <c r="A955" s="213"/>
      <c r="B955" s="165"/>
      <c r="C955" s="165"/>
      <c r="D955" s="158"/>
      <c r="E955" s="158"/>
      <c r="F955" s="158"/>
      <c r="G955" s="218"/>
      <c r="H955" s="218"/>
      <c r="I955" s="218"/>
      <c r="J955" s="218"/>
      <c r="K955" s="218"/>
      <c r="L955" s="218"/>
      <c r="M955" s="218"/>
      <c r="N955" s="218"/>
      <c r="O955" s="218"/>
      <c r="P955" s="218"/>
      <c r="Q955" s="218"/>
      <c r="R955" s="218"/>
      <c r="S955" s="218"/>
      <c r="T955" s="218"/>
      <c r="U955" s="218"/>
      <c r="V955" s="218"/>
      <c r="W955" s="218"/>
      <c r="X955" s="218"/>
      <c r="Y955" s="218"/>
      <c r="Z955" s="218"/>
      <c r="AA955" s="218"/>
      <c r="AB955" s="213"/>
      <c r="AC955" s="213"/>
      <c r="AD955" s="213"/>
      <c r="AE955" s="213"/>
      <c r="AF955" s="213"/>
      <c r="AG955" s="213"/>
      <c r="AH955" s="213"/>
      <c r="AI955" s="213"/>
      <c r="AJ955" s="213"/>
      <c r="AK955" s="213"/>
      <c r="AL955" s="213"/>
      <c r="AM955" s="213"/>
      <c r="AN955" s="213"/>
      <c r="AO955" s="213"/>
      <c r="AP955" s="213"/>
      <c r="AQ955" s="213"/>
    </row>
    <row r="956" spans="1:43" ht="15">
      <c r="A956" s="213"/>
      <c r="B956" s="165"/>
      <c r="C956" s="165"/>
      <c r="D956" s="158"/>
      <c r="E956" s="158"/>
      <c r="F956" s="158"/>
      <c r="G956" s="218"/>
      <c r="H956" s="218"/>
      <c r="I956" s="218"/>
      <c r="J956" s="218"/>
      <c r="K956" s="218"/>
      <c r="L956" s="218"/>
      <c r="M956" s="218"/>
      <c r="N956" s="218"/>
      <c r="O956" s="218"/>
      <c r="P956" s="218"/>
      <c r="Q956" s="218"/>
      <c r="R956" s="218"/>
      <c r="S956" s="218"/>
      <c r="T956" s="218"/>
      <c r="U956" s="218"/>
      <c r="V956" s="218"/>
      <c r="W956" s="218"/>
      <c r="X956" s="218"/>
      <c r="Y956" s="218"/>
      <c r="Z956" s="218"/>
      <c r="AA956" s="218"/>
      <c r="AB956" s="213"/>
      <c r="AC956" s="213"/>
      <c r="AD956" s="213"/>
      <c r="AE956" s="213"/>
      <c r="AF956" s="213"/>
      <c r="AG956" s="213"/>
      <c r="AH956" s="213"/>
      <c r="AI956" s="213"/>
      <c r="AJ956" s="213"/>
      <c r="AK956" s="213"/>
      <c r="AL956" s="213"/>
      <c r="AM956" s="213"/>
      <c r="AN956" s="213"/>
      <c r="AO956" s="213"/>
      <c r="AP956" s="213"/>
      <c r="AQ956" s="213"/>
    </row>
    <row r="957" spans="1:43" ht="15">
      <c r="A957" s="213"/>
      <c r="B957" s="165"/>
      <c r="C957" s="165"/>
      <c r="D957" s="158"/>
      <c r="E957" s="158"/>
      <c r="F957" s="158"/>
      <c r="G957" s="218"/>
      <c r="H957" s="218"/>
      <c r="I957" s="218"/>
      <c r="J957" s="218"/>
      <c r="K957" s="218"/>
      <c r="L957" s="218"/>
      <c r="M957" s="218"/>
      <c r="N957" s="218"/>
      <c r="O957" s="218"/>
      <c r="P957" s="218"/>
      <c r="Q957" s="218"/>
      <c r="R957" s="218"/>
      <c r="S957" s="218"/>
      <c r="T957" s="218"/>
      <c r="U957" s="218"/>
      <c r="V957" s="218"/>
      <c r="W957" s="218"/>
      <c r="X957" s="218"/>
      <c r="Y957" s="218"/>
      <c r="Z957" s="218"/>
      <c r="AA957" s="218"/>
      <c r="AB957" s="213"/>
      <c r="AC957" s="213"/>
      <c r="AD957" s="213"/>
      <c r="AE957" s="213"/>
      <c r="AF957" s="213"/>
      <c r="AG957" s="213"/>
      <c r="AH957" s="213"/>
      <c r="AI957" s="213"/>
      <c r="AJ957" s="213"/>
      <c r="AK957" s="213"/>
      <c r="AL957" s="213"/>
      <c r="AM957" s="213"/>
      <c r="AN957" s="213"/>
      <c r="AO957" s="213"/>
      <c r="AP957" s="213"/>
      <c r="AQ957" s="213"/>
    </row>
    <row r="958" spans="1:43" ht="15">
      <c r="A958" s="213"/>
      <c r="B958" s="165"/>
      <c r="C958" s="165"/>
      <c r="D958" s="158"/>
      <c r="E958" s="158"/>
      <c r="F958" s="158"/>
      <c r="G958" s="218"/>
      <c r="H958" s="218"/>
      <c r="I958" s="218"/>
      <c r="J958" s="218"/>
      <c r="K958" s="218"/>
      <c r="L958" s="218"/>
      <c r="M958" s="218"/>
      <c r="N958" s="218"/>
      <c r="O958" s="218"/>
      <c r="P958" s="218"/>
      <c r="Q958" s="218"/>
      <c r="R958" s="218"/>
      <c r="S958" s="218"/>
      <c r="T958" s="218"/>
      <c r="U958" s="218"/>
      <c r="V958" s="218"/>
      <c r="W958" s="218"/>
      <c r="X958" s="218"/>
      <c r="Y958" s="218"/>
      <c r="Z958" s="218"/>
      <c r="AA958" s="218"/>
      <c r="AB958" s="213"/>
      <c r="AC958" s="213"/>
      <c r="AD958" s="213"/>
      <c r="AE958" s="213"/>
      <c r="AF958" s="213"/>
      <c r="AG958" s="213"/>
      <c r="AH958" s="213"/>
      <c r="AI958" s="213"/>
      <c r="AJ958" s="213"/>
      <c r="AK958" s="213"/>
      <c r="AL958" s="213"/>
      <c r="AM958" s="213"/>
      <c r="AN958" s="213"/>
      <c r="AO958" s="213"/>
      <c r="AP958" s="213"/>
      <c r="AQ958" s="213"/>
    </row>
    <row r="959" spans="1:43" ht="15">
      <c r="A959" s="213"/>
      <c r="B959" s="165"/>
      <c r="C959" s="165"/>
      <c r="D959" s="158"/>
      <c r="E959" s="158"/>
      <c r="F959" s="158"/>
      <c r="G959" s="218"/>
      <c r="H959" s="218"/>
      <c r="I959" s="218"/>
      <c r="J959" s="218"/>
      <c r="K959" s="218"/>
      <c r="L959" s="218"/>
      <c r="M959" s="218"/>
      <c r="N959" s="218"/>
      <c r="O959" s="218"/>
      <c r="P959" s="218"/>
      <c r="Q959" s="218"/>
      <c r="R959" s="218"/>
      <c r="S959" s="218"/>
      <c r="T959" s="218"/>
      <c r="U959" s="218"/>
      <c r="V959" s="218"/>
      <c r="W959" s="218"/>
      <c r="X959" s="218"/>
      <c r="Y959" s="218"/>
      <c r="Z959" s="218"/>
      <c r="AA959" s="218"/>
      <c r="AB959" s="213"/>
      <c r="AC959" s="213"/>
      <c r="AD959" s="213"/>
      <c r="AE959" s="213"/>
      <c r="AF959" s="213"/>
      <c r="AG959" s="213"/>
      <c r="AH959" s="213"/>
      <c r="AI959" s="213"/>
      <c r="AJ959" s="213"/>
      <c r="AK959" s="213"/>
      <c r="AL959" s="213"/>
      <c r="AM959" s="213"/>
      <c r="AN959" s="213"/>
      <c r="AO959" s="213"/>
      <c r="AP959" s="213"/>
      <c r="AQ959" s="213"/>
    </row>
    <row r="960" spans="1:43" ht="15">
      <c r="A960" s="213"/>
      <c r="B960" s="165"/>
      <c r="C960" s="165"/>
      <c r="D960" s="158"/>
      <c r="E960" s="158"/>
      <c r="F960" s="158"/>
      <c r="G960" s="218"/>
      <c r="H960" s="218"/>
      <c r="I960" s="218"/>
      <c r="J960" s="218"/>
      <c r="K960" s="218"/>
      <c r="L960" s="218"/>
      <c r="M960" s="218"/>
      <c r="N960" s="218"/>
      <c r="O960" s="218"/>
      <c r="P960" s="218"/>
      <c r="Q960" s="218"/>
      <c r="R960" s="218"/>
      <c r="S960" s="218"/>
      <c r="T960" s="218"/>
      <c r="U960" s="218"/>
      <c r="V960" s="218"/>
      <c r="W960" s="218"/>
      <c r="X960" s="218"/>
      <c r="Y960" s="218"/>
      <c r="Z960" s="218"/>
      <c r="AA960" s="218"/>
      <c r="AB960" s="213"/>
      <c r="AC960" s="213"/>
      <c r="AD960" s="213"/>
      <c r="AE960" s="213"/>
      <c r="AF960" s="213"/>
      <c r="AG960" s="213"/>
      <c r="AH960" s="213"/>
      <c r="AI960" s="213"/>
      <c r="AJ960" s="213"/>
      <c r="AK960" s="213"/>
      <c r="AL960" s="213"/>
      <c r="AM960" s="213"/>
      <c r="AN960" s="213"/>
      <c r="AO960" s="213"/>
      <c r="AP960" s="213"/>
      <c r="AQ960" s="213"/>
    </row>
    <row r="961" spans="1:43" ht="15">
      <c r="A961" s="213"/>
      <c r="B961" s="165"/>
      <c r="C961" s="165"/>
      <c r="D961" s="158"/>
      <c r="E961" s="158"/>
      <c r="F961" s="158"/>
      <c r="G961" s="218"/>
      <c r="H961" s="218"/>
      <c r="I961" s="218"/>
      <c r="J961" s="218"/>
      <c r="K961" s="218"/>
      <c r="L961" s="218"/>
      <c r="M961" s="218"/>
      <c r="N961" s="218"/>
      <c r="O961" s="218"/>
      <c r="P961" s="218"/>
      <c r="Q961" s="218"/>
      <c r="R961" s="218"/>
      <c r="S961" s="218"/>
      <c r="T961" s="218"/>
      <c r="U961" s="218"/>
      <c r="V961" s="218"/>
      <c r="W961" s="218"/>
      <c r="X961" s="218"/>
      <c r="Y961" s="218"/>
      <c r="Z961" s="218"/>
      <c r="AA961" s="218"/>
      <c r="AB961" s="213"/>
      <c r="AC961" s="213"/>
      <c r="AD961" s="213"/>
      <c r="AE961" s="213"/>
      <c r="AF961" s="213"/>
      <c r="AG961" s="213"/>
      <c r="AH961" s="213"/>
      <c r="AI961" s="213"/>
      <c r="AJ961" s="213"/>
      <c r="AK961" s="213"/>
      <c r="AL961" s="213"/>
      <c r="AM961" s="213"/>
      <c r="AN961" s="213"/>
      <c r="AO961" s="213"/>
      <c r="AP961" s="213"/>
      <c r="AQ961" s="213"/>
    </row>
    <row r="962" spans="1:43" ht="15">
      <c r="A962" s="213"/>
      <c r="B962" s="165"/>
      <c r="C962" s="165"/>
      <c r="D962" s="158"/>
      <c r="E962" s="158"/>
      <c r="F962" s="158"/>
      <c r="G962" s="218"/>
      <c r="H962" s="218"/>
      <c r="I962" s="218"/>
      <c r="J962" s="218"/>
      <c r="K962" s="218"/>
      <c r="L962" s="218"/>
      <c r="M962" s="218"/>
      <c r="N962" s="218"/>
      <c r="O962" s="218"/>
      <c r="P962" s="218"/>
      <c r="Q962" s="218"/>
      <c r="R962" s="218"/>
      <c r="S962" s="218"/>
      <c r="T962" s="218"/>
      <c r="U962" s="218"/>
      <c r="V962" s="218"/>
      <c r="W962" s="218"/>
      <c r="X962" s="218"/>
      <c r="Y962" s="218"/>
      <c r="Z962" s="218"/>
      <c r="AA962" s="218"/>
      <c r="AB962" s="213"/>
      <c r="AC962" s="213"/>
      <c r="AD962" s="213"/>
      <c r="AE962" s="213"/>
      <c r="AF962" s="213"/>
      <c r="AG962" s="213"/>
      <c r="AH962" s="213"/>
      <c r="AI962" s="213"/>
      <c r="AJ962" s="213"/>
      <c r="AK962" s="213"/>
      <c r="AL962" s="213"/>
      <c r="AM962" s="213"/>
      <c r="AN962" s="213"/>
      <c r="AO962" s="213"/>
      <c r="AP962" s="213"/>
      <c r="AQ962" s="213"/>
    </row>
    <row r="963" spans="1:43" ht="15">
      <c r="A963" s="213"/>
      <c r="B963" s="165"/>
      <c r="C963" s="165"/>
      <c r="D963" s="158"/>
      <c r="E963" s="158"/>
      <c r="F963" s="158"/>
      <c r="G963" s="218"/>
      <c r="H963" s="218"/>
      <c r="I963" s="218"/>
      <c r="J963" s="218"/>
      <c r="K963" s="218"/>
      <c r="L963" s="218"/>
      <c r="M963" s="218"/>
      <c r="N963" s="218"/>
      <c r="O963" s="218"/>
      <c r="P963" s="218"/>
      <c r="Q963" s="218"/>
      <c r="R963" s="218"/>
      <c r="S963" s="218"/>
      <c r="T963" s="218"/>
      <c r="U963" s="218"/>
      <c r="V963" s="218"/>
      <c r="W963" s="218"/>
      <c r="X963" s="218"/>
      <c r="Y963" s="218"/>
      <c r="Z963" s="218"/>
      <c r="AA963" s="218"/>
      <c r="AB963" s="213"/>
      <c r="AC963" s="213"/>
      <c r="AD963" s="213"/>
      <c r="AE963" s="213"/>
      <c r="AF963" s="213"/>
      <c r="AG963" s="213"/>
      <c r="AH963" s="213"/>
      <c r="AI963" s="213"/>
      <c r="AJ963" s="213"/>
      <c r="AK963" s="213"/>
      <c r="AL963" s="213"/>
      <c r="AM963" s="213"/>
      <c r="AN963" s="213"/>
      <c r="AO963" s="213"/>
      <c r="AP963" s="213"/>
      <c r="AQ963" s="213"/>
    </row>
    <row r="964" spans="1:43" ht="15">
      <c r="A964" s="213"/>
      <c r="B964" s="165"/>
      <c r="C964" s="165"/>
      <c r="D964" s="158"/>
      <c r="E964" s="158"/>
      <c r="F964" s="158"/>
      <c r="G964" s="218"/>
      <c r="H964" s="218"/>
      <c r="I964" s="218"/>
      <c r="J964" s="218"/>
      <c r="K964" s="218"/>
      <c r="L964" s="218"/>
      <c r="M964" s="218"/>
      <c r="N964" s="218"/>
      <c r="O964" s="218"/>
      <c r="P964" s="218"/>
      <c r="Q964" s="218"/>
      <c r="R964" s="218"/>
      <c r="S964" s="218"/>
      <c r="T964" s="218"/>
      <c r="U964" s="218"/>
      <c r="V964" s="218"/>
      <c r="W964" s="218"/>
      <c r="X964" s="218"/>
      <c r="Y964" s="218"/>
      <c r="Z964" s="218"/>
      <c r="AA964" s="218"/>
      <c r="AB964" s="213"/>
      <c r="AC964" s="213"/>
      <c r="AD964" s="213"/>
      <c r="AE964" s="213"/>
      <c r="AF964" s="213"/>
      <c r="AG964" s="213"/>
      <c r="AH964" s="213"/>
      <c r="AI964" s="213"/>
      <c r="AJ964" s="213"/>
      <c r="AK964" s="213"/>
      <c r="AL964" s="213"/>
      <c r="AM964" s="213"/>
      <c r="AN964" s="213"/>
      <c r="AO964" s="213"/>
      <c r="AP964" s="213"/>
      <c r="AQ964" s="213"/>
    </row>
    <row r="965" spans="1:43" ht="15">
      <c r="A965" s="213"/>
      <c r="B965" s="165"/>
      <c r="C965" s="165"/>
      <c r="D965" s="158"/>
      <c r="E965" s="158"/>
      <c r="F965" s="158"/>
      <c r="G965" s="218"/>
      <c r="H965" s="218"/>
      <c r="I965" s="218"/>
      <c r="J965" s="218"/>
      <c r="K965" s="218"/>
      <c r="L965" s="218"/>
      <c r="M965" s="218"/>
      <c r="N965" s="218"/>
      <c r="O965" s="218"/>
      <c r="P965" s="218"/>
      <c r="Q965" s="218"/>
      <c r="R965" s="218"/>
      <c r="S965" s="218"/>
      <c r="T965" s="218"/>
      <c r="U965" s="218"/>
      <c r="V965" s="218"/>
      <c r="W965" s="218"/>
      <c r="X965" s="218"/>
      <c r="Y965" s="218"/>
      <c r="Z965" s="218"/>
      <c r="AA965" s="218"/>
      <c r="AB965" s="213"/>
      <c r="AC965" s="213"/>
      <c r="AD965" s="213"/>
      <c r="AE965" s="213"/>
      <c r="AF965" s="213"/>
      <c r="AG965" s="213"/>
      <c r="AH965" s="213"/>
      <c r="AI965" s="213"/>
      <c r="AJ965" s="213"/>
      <c r="AK965" s="213"/>
      <c r="AL965" s="213"/>
      <c r="AM965" s="213"/>
      <c r="AN965" s="213"/>
      <c r="AO965" s="213"/>
      <c r="AP965" s="213"/>
      <c r="AQ965" s="213"/>
    </row>
    <row r="966" spans="1:43" ht="15">
      <c r="A966" s="213"/>
      <c r="B966" s="165"/>
      <c r="C966" s="165"/>
      <c r="D966" s="158"/>
      <c r="E966" s="158"/>
      <c r="F966" s="158"/>
      <c r="G966" s="218"/>
      <c r="H966" s="218"/>
      <c r="I966" s="218"/>
      <c r="J966" s="218"/>
      <c r="K966" s="218"/>
      <c r="L966" s="218"/>
      <c r="M966" s="218"/>
      <c r="N966" s="218"/>
      <c r="O966" s="218"/>
      <c r="P966" s="218"/>
      <c r="Q966" s="218"/>
      <c r="R966" s="218"/>
      <c r="S966" s="218"/>
      <c r="T966" s="218"/>
      <c r="U966" s="218"/>
      <c r="V966" s="218"/>
      <c r="W966" s="218"/>
      <c r="X966" s="218"/>
      <c r="Y966" s="218"/>
      <c r="Z966" s="218"/>
      <c r="AA966" s="218"/>
      <c r="AB966" s="213"/>
      <c r="AC966" s="213"/>
      <c r="AD966" s="213"/>
      <c r="AE966" s="213"/>
      <c r="AF966" s="213"/>
      <c r="AG966" s="213"/>
      <c r="AH966" s="213"/>
      <c r="AI966" s="213"/>
      <c r="AJ966" s="213"/>
      <c r="AK966" s="213"/>
      <c r="AL966" s="213"/>
      <c r="AM966" s="213"/>
      <c r="AN966" s="213"/>
      <c r="AO966" s="213"/>
      <c r="AP966" s="213"/>
      <c r="AQ966" s="213"/>
    </row>
    <row r="967" spans="1:43" ht="15">
      <c r="A967" s="213"/>
      <c r="B967" s="165"/>
      <c r="C967" s="165"/>
      <c r="D967" s="158"/>
      <c r="E967" s="158"/>
      <c r="F967" s="158"/>
      <c r="G967" s="218"/>
      <c r="H967" s="218"/>
      <c r="I967" s="218"/>
      <c r="J967" s="218"/>
      <c r="K967" s="218"/>
      <c r="L967" s="218"/>
      <c r="M967" s="218"/>
      <c r="N967" s="218"/>
      <c r="O967" s="218"/>
      <c r="P967" s="218"/>
      <c r="Q967" s="218"/>
      <c r="R967" s="218"/>
      <c r="S967" s="218"/>
      <c r="T967" s="218"/>
      <c r="U967" s="218"/>
      <c r="V967" s="218"/>
      <c r="W967" s="218"/>
      <c r="X967" s="218"/>
      <c r="Y967" s="218"/>
      <c r="Z967" s="218"/>
      <c r="AA967" s="218"/>
      <c r="AB967" s="213"/>
      <c r="AC967" s="213"/>
      <c r="AD967" s="213"/>
      <c r="AE967" s="213"/>
      <c r="AF967" s="213"/>
      <c r="AG967" s="213"/>
      <c r="AH967" s="213"/>
      <c r="AI967" s="213"/>
      <c r="AJ967" s="213"/>
      <c r="AK967" s="213"/>
      <c r="AL967" s="213"/>
      <c r="AM967" s="213"/>
      <c r="AN967" s="213"/>
      <c r="AO967" s="213"/>
      <c r="AP967" s="213"/>
      <c r="AQ967" s="213"/>
    </row>
    <row r="968" spans="1:43" ht="15">
      <c r="A968" s="213"/>
      <c r="B968" s="165"/>
      <c r="C968" s="165"/>
      <c r="D968" s="158"/>
      <c r="E968" s="158"/>
      <c r="F968" s="158"/>
      <c r="G968" s="218"/>
      <c r="H968" s="218"/>
      <c r="I968" s="218"/>
      <c r="J968" s="218"/>
      <c r="K968" s="218"/>
      <c r="L968" s="218"/>
      <c r="M968" s="218"/>
      <c r="N968" s="218"/>
      <c r="O968" s="218"/>
      <c r="P968" s="218"/>
      <c r="Q968" s="218"/>
      <c r="R968" s="218"/>
      <c r="S968" s="218"/>
      <c r="T968" s="218"/>
      <c r="U968" s="218"/>
      <c r="V968" s="218"/>
      <c r="W968" s="218"/>
      <c r="X968" s="218"/>
      <c r="Y968" s="218"/>
      <c r="Z968" s="218"/>
      <c r="AA968" s="218"/>
      <c r="AB968" s="213"/>
      <c r="AC968" s="213"/>
      <c r="AD968" s="213"/>
      <c r="AE968" s="213"/>
      <c r="AF968" s="213"/>
      <c r="AG968" s="213"/>
      <c r="AH968" s="213"/>
      <c r="AI968" s="213"/>
      <c r="AJ968" s="213"/>
      <c r="AK968" s="213"/>
      <c r="AL968" s="213"/>
      <c r="AM968" s="213"/>
      <c r="AN968" s="213"/>
      <c r="AO968" s="213"/>
      <c r="AP968" s="213"/>
      <c r="AQ968" s="213"/>
    </row>
    <row r="969" spans="1:43" ht="15">
      <c r="A969" s="213"/>
      <c r="B969" s="165"/>
      <c r="C969" s="165"/>
      <c r="D969" s="158"/>
      <c r="E969" s="158"/>
      <c r="F969" s="158"/>
      <c r="G969" s="218"/>
      <c r="H969" s="218"/>
      <c r="I969" s="218"/>
      <c r="J969" s="218"/>
      <c r="K969" s="218"/>
      <c r="L969" s="218"/>
      <c r="M969" s="218"/>
      <c r="N969" s="218"/>
      <c r="O969" s="218"/>
      <c r="P969" s="218"/>
      <c r="Q969" s="218"/>
      <c r="R969" s="218"/>
      <c r="S969" s="218"/>
      <c r="T969" s="218"/>
      <c r="U969" s="218"/>
      <c r="V969" s="218"/>
      <c r="W969" s="218"/>
      <c r="X969" s="218"/>
      <c r="Y969" s="218"/>
      <c r="Z969" s="218"/>
      <c r="AA969" s="218"/>
      <c r="AB969" s="213"/>
      <c r="AC969" s="213"/>
      <c r="AD969" s="213"/>
      <c r="AE969" s="213"/>
      <c r="AF969" s="213"/>
      <c r="AG969" s="213"/>
      <c r="AH969" s="213"/>
      <c r="AI969" s="213"/>
      <c r="AJ969" s="213"/>
      <c r="AK969" s="213"/>
      <c r="AL969" s="213"/>
      <c r="AM969" s="213"/>
      <c r="AN969" s="213"/>
      <c r="AO969" s="213"/>
      <c r="AP969" s="213"/>
      <c r="AQ969" s="213"/>
    </row>
    <row r="970" spans="1:43" ht="15">
      <c r="A970" s="213"/>
      <c r="B970" s="165"/>
      <c r="C970" s="165"/>
      <c r="D970" s="158"/>
      <c r="E970" s="158"/>
      <c r="F970" s="158"/>
      <c r="G970" s="218"/>
      <c r="H970" s="218"/>
      <c r="I970" s="218"/>
      <c r="J970" s="218"/>
      <c r="K970" s="218"/>
      <c r="L970" s="218"/>
      <c r="M970" s="218"/>
      <c r="N970" s="218"/>
      <c r="O970" s="218"/>
      <c r="P970" s="218"/>
      <c r="Q970" s="218"/>
      <c r="R970" s="218"/>
      <c r="S970" s="218"/>
      <c r="T970" s="218"/>
      <c r="U970" s="218"/>
      <c r="V970" s="218"/>
      <c r="W970" s="218"/>
      <c r="X970" s="218"/>
      <c r="Y970" s="218"/>
      <c r="Z970" s="218"/>
      <c r="AA970" s="218"/>
      <c r="AB970" s="213"/>
      <c r="AC970" s="213"/>
      <c r="AD970" s="213"/>
      <c r="AE970" s="213"/>
      <c r="AF970" s="213"/>
      <c r="AG970" s="213"/>
      <c r="AH970" s="213"/>
      <c r="AI970" s="213"/>
      <c r="AJ970" s="213"/>
      <c r="AK970" s="213"/>
      <c r="AL970" s="213"/>
      <c r="AM970" s="213"/>
      <c r="AN970" s="213"/>
      <c r="AO970" s="213"/>
      <c r="AP970" s="213"/>
      <c r="AQ970" s="213"/>
    </row>
    <row r="971" spans="1:43" ht="15">
      <c r="A971" s="213"/>
      <c r="B971" s="165"/>
      <c r="C971" s="165"/>
      <c r="D971" s="158"/>
      <c r="E971" s="158"/>
      <c r="F971" s="158"/>
      <c r="G971" s="218"/>
      <c r="H971" s="218"/>
      <c r="I971" s="218"/>
      <c r="J971" s="218"/>
      <c r="K971" s="218"/>
      <c r="L971" s="218"/>
      <c r="M971" s="218"/>
      <c r="N971" s="218"/>
      <c r="O971" s="218"/>
      <c r="P971" s="218"/>
      <c r="Q971" s="218"/>
      <c r="R971" s="218"/>
      <c r="S971" s="218"/>
      <c r="T971" s="218"/>
      <c r="U971" s="218"/>
      <c r="V971" s="218"/>
      <c r="W971" s="218"/>
      <c r="X971" s="218"/>
      <c r="Y971" s="218"/>
      <c r="Z971" s="218"/>
      <c r="AA971" s="218"/>
      <c r="AB971" s="213"/>
      <c r="AC971" s="213"/>
      <c r="AD971" s="213"/>
      <c r="AE971" s="213"/>
      <c r="AF971" s="213"/>
      <c r="AG971" s="213"/>
      <c r="AH971" s="213"/>
      <c r="AI971" s="213"/>
      <c r="AJ971" s="213"/>
      <c r="AK971" s="213"/>
      <c r="AL971" s="213"/>
      <c r="AM971" s="213"/>
      <c r="AN971" s="213"/>
      <c r="AO971" s="213"/>
      <c r="AP971" s="213"/>
      <c r="AQ971" s="213"/>
    </row>
    <row r="972" spans="1:43" ht="15">
      <c r="A972" s="213"/>
      <c r="B972" s="165"/>
      <c r="C972" s="165"/>
      <c r="D972" s="158"/>
      <c r="E972" s="158"/>
      <c r="F972" s="158"/>
      <c r="G972" s="218"/>
      <c r="H972" s="218"/>
      <c r="I972" s="218"/>
      <c r="J972" s="218"/>
      <c r="K972" s="218"/>
      <c r="L972" s="218"/>
      <c r="M972" s="218"/>
      <c r="N972" s="218"/>
      <c r="O972" s="218"/>
      <c r="P972" s="218"/>
      <c r="Q972" s="218"/>
      <c r="R972" s="218"/>
      <c r="S972" s="218"/>
      <c r="T972" s="218"/>
      <c r="U972" s="218"/>
      <c r="V972" s="218"/>
      <c r="W972" s="218"/>
      <c r="X972" s="218"/>
      <c r="Y972" s="218"/>
      <c r="Z972" s="218"/>
      <c r="AA972" s="218"/>
      <c r="AB972" s="213"/>
      <c r="AC972" s="213"/>
      <c r="AD972" s="213"/>
      <c r="AE972" s="213"/>
      <c r="AF972" s="213"/>
      <c r="AG972" s="213"/>
      <c r="AH972" s="213"/>
      <c r="AI972" s="213"/>
      <c r="AJ972" s="213"/>
      <c r="AK972" s="213"/>
      <c r="AL972" s="213"/>
      <c r="AM972" s="213"/>
      <c r="AN972" s="213"/>
      <c r="AO972" s="213"/>
      <c r="AP972" s="213"/>
      <c r="AQ972" s="213"/>
    </row>
    <row r="973" spans="1:43" ht="15">
      <c r="A973" s="213"/>
      <c r="B973" s="165"/>
      <c r="C973" s="165"/>
      <c r="D973" s="158"/>
      <c r="E973" s="158"/>
      <c r="F973" s="158"/>
      <c r="G973" s="218"/>
      <c r="H973" s="218"/>
      <c r="I973" s="218"/>
      <c r="J973" s="218"/>
      <c r="K973" s="218"/>
      <c r="L973" s="218"/>
      <c r="M973" s="218"/>
      <c r="N973" s="218"/>
      <c r="O973" s="218"/>
      <c r="P973" s="218"/>
      <c r="Q973" s="218"/>
      <c r="R973" s="218"/>
      <c r="S973" s="218"/>
      <c r="T973" s="218"/>
      <c r="U973" s="218"/>
      <c r="V973" s="218"/>
      <c r="W973" s="218"/>
      <c r="X973" s="218"/>
      <c r="Y973" s="218"/>
      <c r="Z973" s="218"/>
      <c r="AA973" s="218"/>
      <c r="AB973" s="213"/>
      <c r="AC973" s="213"/>
      <c r="AD973" s="213"/>
      <c r="AE973" s="213"/>
      <c r="AF973" s="213"/>
      <c r="AG973" s="213"/>
      <c r="AH973" s="213"/>
      <c r="AI973" s="213"/>
      <c r="AJ973" s="213"/>
      <c r="AK973" s="213"/>
      <c r="AL973" s="213"/>
      <c r="AM973" s="213"/>
      <c r="AN973" s="213"/>
      <c r="AO973" s="213"/>
      <c r="AP973" s="213"/>
      <c r="AQ973" s="213"/>
    </row>
    <row r="974" spans="1:43" ht="15">
      <c r="A974" s="213"/>
      <c r="B974" s="165"/>
      <c r="C974" s="165"/>
      <c r="D974" s="158"/>
      <c r="E974" s="158"/>
      <c r="F974" s="158"/>
      <c r="G974" s="218"/>
      <c r="H974" s="218"/>
      <c r="I974" s="218"/>
      <c r="J974" s="218"/>
      <c r="K974" s="218"/>
      <c r="L974" s="218"/>
      <c r="M974" s="218"/>
      <c r="N974" s="218"/>
      <c r="O974" s="218"/>
      <c r="P974" s="218"/>
      <c r="Q974" s="218"/>
      <c r="R974" s="218"/>
      <c r="S974" s="218"/>
      <c r="T974" s="218"/>
      <c r="U974" s="218"/>
      <c r="V974" s="218"/>
      <c r="W974" s="218"/>
      <c r="X974" s="218"/>
      <c r="Y974" s="218"/>
      <c r="Z974" s="218"/>
      <c r="AA974" s="218"/>
      <c r="AB974" s="213"/>
      <c r="AC974" s="213"/>
      <c r="AD974" s="213"/>
      <c r="AE974" s="213"/>
      <c r="AF974" s="213"/>
      <c r="AG974" s="213"/>
      <c r="AH974" s="213"/>
      <c r="AI974" s="213"/>
      <c r="AJ974" s="213"/>
      <c r="AK974" s="213"/>
      <c r="AL974" s="213"/>
      <c r="AM974" s="213"/>
      <c r="AN974" s="213"/>
      <c r="AO974" s="213"/>
      <c r="AP974" s="213"/>
      <c r="AQ974" s="213"/>
    </row>
    <row r="975" spans="1:43" ht="15">
      <c r="A975" s="213"/>
      <c r="B975" s="165"/>
      <c r="C975" s="165"/>
      <c r="D975" s="158"/>
      <c r="E975" s="158"/>
      <c r="F975" s="158"/>
      <c r="G975" s="218"/>
      <c r="H975" s="218"/>
      <c r="I975" s="218"/>
      <c r="J975" s="218"/>
      <c r="K975" s="218"/>
      <c r="L975" s="218"/>
      <c r="M975" s="218"/>
      <c r="N975" s="218"/>
      <c r="O975" s="218"/>
      <c r="P975" s="218"/>
      <c r="Q975" s="218"/>
      <c r="R975" s="218"/>
      <c r="S975" s="218"/>
      <c r="T975" s="218"/>
      <c r="U975" s="218"/>
      <c r="V975" s="218"/>
      <c r="W975" s="218"/>
      <c r="X975" s="218"/>
      <c r="Y975" s="218"/>
      <c r="Z975" s="218"/>
      <c r="AA975" s="218"/>
      <c r="AB975" s="213"/>
      <c r="AC975" s="213"/>
      <c r="AD975" s="213"/>
      <c r="AE975" s="213"/>
      <c r="AF975" s="213"/>
      <c r="AG975" s="213"/>
      <c r="AH975" s="213"/>
      <c r="AI975" s="213"/>
      <c r="AJ975" s="213"/>
      <c r="AK975" s="213"/>
      <c r="AL975" s="213"/>
      <c r="AM975" s="213"/>
      <c r="AN975" s="213"/>
      <c r="AO975" s="213"/>
      <c r="AP975" s="213"/>
      <c r="AQ975" s="213"/>
    </row>
    <row r="976" spans="1:43" ht="15">
      <c r="A976" s="213"/>
      <c r="B976" s="165"/>
      <c r="C976" s="165"/>
      <c r="D976" s="158"/>
      <c r="E976" s="158"/>
      <c r="F976" s="158"/>
      <c r="G976" s="218"/>
      <c r="H976" s="218"/>
      <c r="I976" s="218"/>
      <c r="J976" s="218"/>
      <c r="K976" s="218"/>
      <c r="L976" s="218"/>
      <c r="M976" s="218"/>
      <c r="N976" s="218"/>
      <c r="O976" s="218"/>
      <c r="P976" s="218"/>
      <c r="Q976" s="218"/>
      <c r="R976" s="218"/>
      <c r="S976" s="218"/>
      <c r="T976" s="218"/>
      <c r="U976" s="218"/>
      <c r="V976" s="218"/>
      <c r="W976" s="218"/>
      <c r="X976" s="218"/>
      <c r="Y976" s="218"/>
      <c r="Z976" s="218"/>
      <c r="AA976" s="218"/>
      <c r="AB976" s="213"/>
      <c r="AC976" s="213"/>
      <c r="AD976" s="213"/>
      <c r="AE976" s="213"/>
      <c r="AF976" s="213"/>
      <c r="AG976" s="213"/>
      <c r="AH976" s="213"/>
      <c r="AI976" s="213"/>
      <c r="AJ976" s="213"/>
      <c r="AK976" s="213"/>
      <c r="AL976" s="213"/>
      <c r="AM976" s="213"/>
      <c r="AN976" s="213"/>
      <c r="AO976" s="213"/>
      <c r="AP976" s="213"/>
      <c r="AQ976" s="213"/>
    </row>
    <row r="977" spans="1:43" ht="15">
      <c r="A977" s="213"/>
      <c r="B977" s="165"/>
      <c r="C977" s="165"/>
      <c r="D977" s="158"/>
      <c r="E977" s="158"/>
      <c r="F977" s="158"/>
      <c r="G977" s="218"/>
      <c r="H977" s="218"/>
      <c r="I977" s="218"/>
      <c r="J977" s="218"/>
      <c r="K977" s="218"/>
      <c r="L977" s="218"/>
      <c r="M977" s="218"/>
      <c r="N977" s="218"/>
      <c r="O977" s="218"/>
      <c r="P977" s="218"/>
      <c r="Q977" s="218"/>
      <c r="R977" s="218"/>
      <c r="S977" s="218"/>
      <c r="T977" s="218"/>
      <c r="U977" s="218"/>
      <c r="V977" s="218"/>
      <c r="W977" s="218"/>
      <c r="X977" s="218"/>
      <c r="Y977" s="218"/>
      <c r="Z977" s="218"/>
      <c r="AA977" s="218"/>
      <c r="AB977" s="213"/>
      <c r="AC977" s="213"/>
      <c r="AD977" s="213"/>
      <c r="AE977" s="213"/>
      <c r="AF977" s="213"/>
      <c r="AG977" s="213"/>
      <c r="AH977" s="213"/>
      <c r="AI977" s="213"/>
      <c r="AJ977" s="213"/>
      <c r="AK977" s="213"/>
      <c r="AL977" s="213"/>
      <c r="AM977" s="213"/>
      <c r="AN977" s="213"/>
      <c r="AO977" s="213"/>
      <c r="AP977" s="213"/>
      <c r="AQ977" s="213"/>
    </row>
    <row r="978" spans="1:43" ht="15">
      <c r="A978" s="213"/>
      <c r="B978" s="165"/>
      <c r="C978" s="165"/>
      <c r="D978" s="158"/>
      <c r="E978" s="158"/>
      <c r="F978" s="158"/>
      <c r="G978" s="218"/>
      <c r="H978" s="218"/>
      <c r="I978" s="218"/>
      <c r="J978" s="218"/>
      <c r="K978" s="218"/>
      <c r="L978" s="218"/>
      <c r="M978" s="218"/>
      <c r="N978" s="218"/>
      <c r="O978" s="218"/>
      <c r="P978" s="218"/>
      <c r="Q978" s="218"/>
      <c r="R978" s="218"/>
      <c r="S978" s="218"/>
      <c r="T978" s="218"/>
      <c r="U978" s="218"/>
      <c r="V978" s="218"/>
      <c r="W978" s="218"/>
      <c r="X978" s="218"/>
      <c r="Y978" s="218"/>
      <c r="Z978" s="218"/>
      <c r="AA978" s="218"/>
      <c r="AB978" s="213"/>
      <c r="AC978" s="213"/>
      <c r="AD978" s="213"/>
      <c r="AE978" s="213"/>
      <c r="AF978" s="213"/>
      <c r="AG978" s="213"/>
      <c r="AH978" s="213"/>
      <c r="AI978" s="213"/>
      <c r="AJ978" s="213"/>
      <c r="AK978" s="213"/>
      <c r="AL978" s="213"/>
      <c r="AM978" s="213"/>
      <c r="AN978" s="213"/>
      <c r="AO978" s="213"/>
      <c r="AP978" s="213"/>
      <c r="AQ978" s="213"/>
    </row>
    <row r="979" spans="1:43" ht="15">
      <c r="A979" s="213"/>
      <c r="B979" s="165"/>
      <c r="C979" s="165"/>
      <c r="D979" s="158"/>
      <c r="E979" s="158"/>
      <c r="F979" s="158"/>
      <c r="G979" s="218"/>
      <c r="H979" s="218"/>
      <c r="I979" s="218"/>
      <c r="J979" s="218"/>
      <c r="K979" s="218"/>
      <c r="L979" s="218"/>
      <c r="M979" s="218"/>
      <c r="N979" s="218"/>
      <c r="O979" s="218"/>
      <c r="P979" s="218"/>
      <c r="Q979" s="218"/>
      <c r="R979" s="218"/>
      <c r="S979" s="218"/>
      <c r="T979" s="218"/>
      <c r="U979" s="218"/>
      <c r="V979" s="218"/>
      <c r="W979" s="218"/>
      <c r="X979" s="218"/>
      <c r="Y979" s="218"/>
      <c r="Z979" s="218"/>
      <c r="AA979" s="218"/>
      <c r="AB979" s="213"/>
      <c r="AC979" s="213"/>
      <c r="AD979" s="213"/>
      <c r="AE979" s="213"/>
      <c r="AF979" s="213"/>
      <c r="AG979" s="213"/>
      <c r="AH979" s="213"/>
      <c r="AI979" s="213"/>
      <c r="AJ979" s="213"/>
      <c r="AK979" s="213"/>
      <c r="AL979" s="213"/>
      <c r="AM979" s="213"/>
      <c r="AN979" s="213"/>
      <c r="AO979" s="213"/>
      <c r="AP979" s="213"/>
      <c r="AQ979" s="213"/>
    </row>
    <row r="980" spans="1:43" ht="15">
      <c r="A980" s="213"/>
      <c r="B980" s="165"/>
      <c r="C980" s="165"/>
      <c r="D980" s="158"/>
      <c r="E980" s="158"/>
      <c r="F980" s="158"/>
      <c r="G980" s="218"/>
      <c r="H980" s="218"/>
      <c r="I980" s="218"/>
      <c r="J980" s="218"/>
      <c r="K980" s="218"/>
      <c r="L980" s="218"/>
      <c r="M980" s="218"/>
      <c r="N980" s="218"/>
      <c r="O980" s="218"/>
      <c r="P980" s="218"/>
      <c r="Q980" s="218"/>
      <c r="R980" s="218"/>
      <c r="S980" s="218"/>
      <c r="T980" s="218"/>
      <c r="U980" s="218"/>
      <c r="V980" s="218"/>
      <c r="W980" s="218"/>
      <c r="X980" s="218"/>
      <c r="Y980" s="218"/>
      <c r="Z980" s="218"/>
      <c r="AA980" s="218"/>
      <c r="AB980" s="213"/>
      <c r="AC980" s="213"/>
      <c r="AD980" s="213"/>
      <c r="AE980" s="213"/>
      <c r="AF980" s="213"/>
      <c r="AG980" s="213"/>
      <c r="AH980" s="213"/>
      <c r="AI980" s="213"/>
      <c r="AJ980" s="213"/>
      <c r="AK980" s="213"/>
      <c r="AL980" s="213"/>
      <c r="AM980" s="213"/>
      <c r="AN980" s="213"/>
      <c r="AO980" s="213"/>
      <c r="AP980" s="213"/>
      <c r="AQ980" s="213"/>
    </row>
    <row r="981" spans="1:43" ht="15">
      <c r="A981" s="213"/>
      <c r="B981" s="165"/>
      <c r="C981" s="165"/>
      <c r="D981" s="158"/>
      <c r="E981" s="158"/>
      <c r="F981" s="158"/>
      <c r="G981" s="218"/>
      <c r="H981" s="218"/>
      <c r="I981" s="218"/>
      <c r="J981" s="218"/>
      <c r="K981" s="218"/>
      <c r="L981" s="218"/>
      <c r="M981" s="218"/>
      <c r="N981" s="218"/>
      <c r="O981" s="218"/>
      <c r="P981" s="218"/>
      <c r="Q981" s="218"/>
      <c r="R981" s="218"/>
      <c r="S981" s="218"/>
      <c r="T981" s="218"/>
      <c r="U981" s="218"/>
      <c r="V981" s="218"/>
      <c r="W981" s="218"/>
      <c r="X981" s="218"/>
      <c r="Y981" s="218"/>
      <c r="Z981" s="218"/>
      <c r="AA981" s="218"/>
      <c r="AB981" s="213"/>
      <c r="AC981" s="213"/>
      <c r="AD981" s="213"/>
      <c r="AE981" s="213"/>
      <c r="AF981" s="213"/>
      <c r="AG981" s="213"/>
      <c r="AH981" s="213"/>
      <c r="AI981" s="213"/>
      <c r="AJ981" s="213"/>
      <c r="AK981" s="213"/>
      <c r="AL981" s="213"/>
      <c r="AM981" s="213"/>
      <c r="AN981" s="213"/>
      <c r="AO981" s="213"/>
      <c r="AP981" s="213"/>
      <c r="AQ981" s="213"/>
    </row>
    <row r="982" spans="1:43" ht="15">
      <c r="A982" s="213"/>
      <c r="B982" s="165"/>
      <c r="C982" s="165"/>
      <c r="D982" s="158"/>
      <c r="E982" s="158"/>
      <c r="F982" s="158"/>
      <c r="G982" s="218"/>
      <c r="H982" s="218"/>
      <c r="I982" s="218"/>
      <c r="J982" s="218"/>
      <c r="K982" s="218"/>
      <c r="L982" s="218"/>
      <c r="M982" s="218"/>
      <c r="N982" s="218"/>
      <c r="O982" s="218"/>
      <c r="P982" s="218"/>
      <c r="Q982" s="218"/>
      <c r="R982" s="218"/>
      <c r="S982" s="218"/>
      <c r="T982" s="218"/>
      <c r="U982" s="218"/>
      <c r="V982" s="218"/>
      <c r="W982" s="218"/>
      <c r="X982" s="218"/>
      <c r="Y982" s="218"/>
      <c r="Z982" s="218"/>
      <c r="AA982" s="218"/>
      <c r="AB982" s="213"/>
      <c r="AC982" s="213"/>
      <c r="AD982" s="213"/>
      <c r="AE982" s="213"/>
      <c r="AF982" s="213"/>
      <c r="AG982" s="213"/>
      <c r="AH982" s="213"/>
      <c r="AI982" s="213"/>
      <c r="AJ982" s="213"/>
      <c r="AK982" s="213"/>
      <c r="AL982" s="213"/>
      <c r="AM982" s="213"/>
      <c r="AN982" s="213"/>
      <c r="AO982" s="213"/>
      <c r="AP982" s="213"/>
      <c r="AQ982" s="213"/>
    </row>
    <row r="983" spans="1:43" ht="15">
      <c r="A983" s="213"/>
      <c r="B983" s="165"/>
      <c r="C983" s="165"/>
      <c r="D983" s="158"/>
      <c r="E983" s="158"/>
      <c r="F983" s="158"/>
      <c r="G983" s="218"/>
      <c r="H983" s="218"/>
      <c r="I983" s="218"/>
      <c r="J983" s="218"/>
      <c r="K983" s="218"/>
      <c r="L983" s="218"/>
      <c r="M983" s="218"/>
      <c r="N983" s="218"/>
      <c r="O983" s="218"/>
      <c r="P983" s="218"/>
      <c r="Q983" s="218"/>
      <c r="R983" s="218"/>
      <c r="S983" s="218"/>
      <c r="T983" s="218"/>
      <c r="U983" s="218"/>
      <c r="V983" s="218"/>
      <c r="W983" s="218"/>
      <c r="X983" s="218"/>
      <c r="Y983" s="218"/>
      <c r="Z983" s="218"/>
      <c r="AA983" s="218"/>
      <c r="AB983" s="213"/>
      <c r="AC983" s="213"/>
      <c r="AD983" s="213"/>
      <c r="AE983" s="213"/>
      <c r="AF983" s="213"/>
      <c r="AG983" s="213"/>
      <c r="AH983" s="213"/>
      <c r="AI983" s="213"/>
      <c r="AJ983" s="213"/>
      <c r="AK983" s="213"/>
      <c r="AL983" s="213"/>
      <c r="AM983" s="213"/>
      <c r="AN983" s="213"/>
      <c r="AO983" s="213"/>
      <c r="AP983" s="213"/>
      <c r="AQ983" s="213"/>
    </row>
    <row r="984" spans="1:43" ht="15">
      <c r="A984" s="213"/>
      <c r="B984" s="165"/>
      <c r="C984" s="165"/>
      <c r="D984" s="158"/>
      <c r="E984" s="158"/>
      <c r="F984" s="158"/>
      <c r="G984" s="218"/>
      <c r="H984" s="218"/>
      <c r="I984" s="218"/>
      <c r="J984" s="218"/>
      <c r="K984" s="218"/>
      <c r="L984" s="218"/>
      <c r="M984" s="218"/>
      <c r="N984" s="218"/>
      <c r="O984" s="218"/>
      <c r="P984" s="218"/>
      <c r="Q984" s="218"/>
      <c r="R984" s="218"/>
      <c r="S984" s="218"/>
      <c r="T984" s="218"/>
      <c r="U984" s="218"/>
      <c r="V984" s="218"/>
      <c r="W984" s="218"/>
      <c r="X984" s="218"/>
      <c r="Y984" s="218"/>
      <c r="Z984" s="218"/>
      <c r="AA984" s="218"/>
      <c r="AB984" s="213"/>
      <c r="AC984" s="213"/>
      <c r="AD984" s="213"/>
      <c r="AE984" s="213"/>
      <c r="AF984" s="213"/>
      <c r="AG984" s="213"/>
      <c r="AH984" s="213"/>
      <c r="AI984" s="213"/>
      <c r="AJ984" s="213"/>
      <c r="AK984" s="213"/>
      <c r="AL984" s="213"/>
      <c r="AM984" s="213"/>
      <c r="AN984" s="213"/>
      <c r="AO984" s="213"/>
      <c r="AP984" s="213"/>
      <c r="AQ984" s="213"/>
    </row>
    <row r="985" spans="1:43" ht="15">
      <c r="A985" s="213"/>
      <c r="B985" s="165"/>
      <c r="C985" s="165"/>
      <c r="D985" s="158"/>
      <c r="E985" s="158"/>
      <c r="F985" s="158"/>
      <c r="G985" s="218"/>
      <c r="H985" s="218"/>
      <c r="I985" s="218"/>
      <c r="J985" s="218"/>
      <c r="K985" s="218"/>
      <c r="L985" s="218"/>
      <c r="M985" s="218"/>
      <c r="N985" s="218"/>
      <c r="O985" s="218"/>
      <c r="P985" s="218"/>
      <c r="Q985" s="218"/>
      <c r="R985" s="218"/>
      <c r="S985" s="218"/>
      <c r="T985" s="218"/>
      <c r="U985" s="218"/>
      <c r="V985" s="218"/>
      <c r="W985" s="218"/>
      <c r="X985" s="218"/>
      <c r="Y985" s="218"/>
      <c r="Z985" s="218"/>
      <c r="AA985" s="218"/>
      <c r="AB985" s="213"/>
      <c r="AC985" s="213"/>
      <c r="AD985" s="213"/>
      <c r="AE985" s="213"/>
      <c r="AF985" s="213"/>
      <c r="AG985" s="213"/>
      <c r="AH985" s="213"/>
      <c r="AI985" s="213"/>
      <c r="AJ985" s="213"/>
      <c r="AK985" s="213"/>
      <c r="AL985" s="213"/>
      <c r="AM985" s="213"/>
      <c r="AN985" s="213"/>
      <c r="AO985" s="213"/>
      <c r="AP985" s="213"/>
      <c r="AQ985" s="213"/>
    </row>
    <row r="986" spans="1:43" ht="15">
      <c r="A986" s="213"/>
      <c r="B986" s="165"/>
      <c r="C986" s="165"/>
      <c r="D986" s="158"/>
      <c r="E986" s="158"/>
      <c r="F986" s="158"/>
      <c r="G986" s="218"/>
      <c r="H986" s="218"/>
      <c r="I986" s="218"/>
      <c r="J986" s="218"/>
      <c r="K986" s="218"/>
      <c r="L986" s="218"/>
      <c r="M986" s="218"/>
      <c r="N986" s="218"/>
      <c r="O986" s="218"/>
      <c r="P986" s="218"/>
      <c r="Q986" s="218"/>
      <c r="R986" s="218"/>
      <c r="S986" s="218"/>
      <c r="T986" s="218"/>
      <c r="U986" s="218"/>
      <c r="V986" s="218"/>
      <c r="W986" s="218"/>
      <c r="X986" s="218"/>
      <c r="Y986" s="218"/>
      <c r="Z986" s="218"/>
      <c r="AA986" s="218"/>
      <c r="AB986" s="213"/>
      <c r="AC986" s="213"/>
      <c r="AD986" s="213"/>
      <c r="AE986" s="213"/>
      <c r="AF986" s="213"/>
      <c r="AG986" s="213"/>
      <c r="AH986" s="213"/>
      <c r="AI986" s="213"/>
      <c r="AJ986" s="213"/>
      <c r="AK986" s="213"/>
      <c r="AL986" s="213"/>
      <c r="AM986" s="213"/>
      <c r="AN986" s="213"/>
      <c r="AO986" s="213"/>
      <c r="AP986" s="213"/>
      <c r="AQ986" s="213"/>
    </row>
    <row r="987" spans="1:43" ht="15">
      <c r="A987" s="213"/>
      <c r="B987" s="165"/>
      <c r="C987" s="165"/>
      <c r="D987" s="158"/>
      <c r="E987" s="158"/>
      <c r="F987" s="158"/>
      <c r="G987" s="218"/>
      <c r="H987" s="218"/>
      <c r="I987" s="218"/>
      <c r="J987" s="218"/>
      <c r="K987" s="218"/>
      <c r="L987" s="218"/>
      <c r="M987" s="218"/>
      <c r="N987" s="218"/>
      <c r="O987" s="218"/>
      <c r="P987" s="218"/>
      <c r="Q987" s="218"/>
      <c r="R987" s="218"/>
      <c r="S987" s="218"/>
      <c r="T987" s="218"/>
      <c r="U987" s="218"/>
      <c r="V987" s="218"/>
      <c r="W987" s="218"/>
      <c r="X987" s="218"/>
      <c r="Y987" s="218"/>
      <c r="Z987" s="218"/>
      <c r="AA987" s="218"/>
      <c r="AB987" s="213"/>
      <c r="AC987" s="213"/>
      <c r="AD987" s="213"/>
      <c r="AE987" s="213"/>
      <c r="AF987" s="213"/>
      <c r="AG987" s="213"/>
      <c r="AH987" s="213"/>
      <c r="AI987" s="213"/>
      <c r="AJ987" s="213"/>
      <c r="AK987" s="213"/>
      <c r="AL987" s="213"/>
      <c r="AM987" s="213"/>
      <c r="AN987" s="213"/>
      <c r="AO987" s="213"/>
      <c r="AP987" s="213"/>
      <c r="AQ987" s="213"/>
    </row>
    <row r="988" spans="1:43" ht="15">
      <c r="A988" s="213"/>
      <c r="B988" s="165"/>
      <c r="C988" s="165"/>
      <c r="D988" s="158"/>
      <c r="E988" s="158"/>
      <c r="F988" s="158"/>
      <c r="G988" s="218"/>
      <c r="H988" s="218"/>
      <c r="I988" s="218"/>
      <c r="J988" s="218"/>
      <c r="K988" s="218"/>
      <c r="L988" s="218"/>
      <c r="M988" s="218"/>
      <c r="N988" s="218"/>
      <c r="O988" s="218"/>
      <c r="P988" s="218"/>
      <c r="Q988" s="218"/>
      <c r="R988" s="218"/>
      <c r="S988" s="218"/>
      <c r="T988" s="218"/>
      <c r="U988" s="218"/>
      <c r="V988" s="218"/>
      <c r="W988" s="218"/>
      <c r="X988" s="218"/>
      <c r="Y988" s="218"/>
      <c r="Z988" s="218"/>
      <c r="AA988" s="218"/>
      <c r="AB988" s="213"/>
      <c r="AC988" s="213"/>
      <c r="AD988" s="213"/>
      <c r="AE988" s="213"/>
      <c r="AF988" s="213"/>
      <c r="AG988" s="213"/>
      <c r="AH988" s="213"/>
      <c r="AI988" s="213"/>
      <c r="AJ988" s="213"/>
      <c r="AK988" s="213"/>
      <c r="AL988" s="213"/>
      <c r="AM988" s="213"/>
      <c r="AN988" s="213"/>
      <c r="AO988" s="213"/>
      <c r="AP988" s="213"/>
      <c r="AQ988" s="213"/>
    </row>
    <row r="989" spans="1:43" ht="15">
      <c r="A989" s="213"/>
      <c r="B989" s="165"/>
      <c r="C989" s="165"/>
      <c r="D989" s="158"/>
      <c r="E989" s="158"/>
      <c r="F989" s="158"/>
      <c r="G989" s="218"/>
      <c r="H989" s="218"/>
      <c r="I989" s="218"/>
      <c r="J989" s="218"/>
      <c r="K989" s="218"/>
      <c r="L989" s="218"/>
      <c r="M989" s="218"/>
      <c r="N989" s="218"/>
      <c r="O989" s="218"/>
      <c r="P989" s="218"/>
      <c r="Q989" s="218"/>
      <c r="R989" s="218"/>
      <c r="S989" s="218"/>
      <c r="T989" s="218"/>
      <c r="U989" s="218"/>
      <c r="V989" s="218"/>
      <c r="W989" s="218"/>
      <c r="X989" s="218"/>
      <c r="Y989" s="218"/>
      <c r="Z989" s="218"/>
      <c r="AA989" s="218"/>
      <c r="AB989" s="213"/>
      <c r="AC989" s="213"/>
      <c r="AD989" s="213"/>
      <c r="AE989" s="213"/>
      <c r="AF989" s="213"/>
      <c r="AG989" s="213"/>
      <c r="AH989" s="213"/>
      <c r="AI989" s="213"/>
      <c r="AJ989" s="213"/>
      <c r="AK989" s="213"/>
      <c r="AL989" s="213"/>
      <c r="AM989" s="213"/>
      <c r="AN989" s="213"/>
      <c r="AO989" s="213"/>
      <c r="AP989" s="213"/>
      <c r="AQ989" s="213"/>
    </row>
    <row r="990" spans="1:43" ht="15">
      <c r="A990" s="213"/>
      <c r="B990" s="165"/>
      <c r="C990" s="165"/>
      <c r="D990" s="158"/>
      <c r="E990" s="158"/>
      <c r="F990" s="158"/>
      <c r="G990" s="218"/>
      <c r="H990" s="218"/>
      <c r="I990" s="218"/>
      <c r="J990" s="218"/>
      <c r="K990" s="218"/>
      <c r="L990" s="218"/>
      <c r="M990" s="218"/>
      <c r="N990" s="218"/>
      <c r="O990" s="218"/>
      <c r="P990" s="218"/>
      <c r="Q990" s="218"/>
      <c r="R990" s="218"/>
      <c r="S990" s="218"/>
      <c r="T990" s="218"/>
      <c r="U990" s="218"/>
      <c r="V990" s="218"/>
      <c r="W990" s="218"/>
      <c r="X990" s="218"/>
      <c r="Y990" s="218"/>
      <c r="Z990" s="218"/>
      <c r="AA990" s="218"/>
      <c r="AB990" s="213"/>
      <c r="AC990" s="213"/>
      <c r="AD990" s="213"/>
      <c r="AE990" s="213"/>
      <c r="AF990" s="213"/>
      <c r="AG990" s="213"/>
      <c r="AH990" s="213"/>
      <c r="AI990" s="213"/>
      <c r="AJ990" s="213"/>
      <c r="AK990" s="213"/>
      <c r="AL990" s="213"/>
      <c r="AM990" s="213"/>
      <c r="AN990" s="213"/>
      <c r="AO990" s="213"/>
      <c r="AP990" s="213"/>
      <c r="AQ990" s="213"/>
    </row>
    <row r="991" spans="1:43" ht="15">
      <c r="A991" s="213"/>
      <c r="B991" s="165"/>
      <c r="C991" s="165"/>
      <c r="D991" s="158"/>
      <c r="E991" s="158"/>
      <c r="F991" s="158"/>
      <c r="G991" s="218"/>
      <c r="H991" s="218"/>
      <c r="I991" s="218"/>
      <c r="J991" s="218"/>
      <c r="K991" s="218"/>
      <c r="L991" s="218"/>
      <c r="M991" s="218"/>
      <c r="N991" s="218"/>
      <c r="O991" s="218"/>
      <c r="P991" s="218"/>
      <c r="Q991" s="218"/>
      <c r="R991" s="218"/>
      <c r="S991" s="218"/>
      <c r="T991" s="218"/>
      <c r="U991" s="218"/>
      <c r="V991" s="218"/>
      <c r="W991" s="218"/>
      <c r="X991" s="218"/>
      <c r="Y991" s="218"/>
      <c r="Z991" s="218"/>
      <c r="AA991" s="218"/>
      <c r="AB991" s="213"/>
      <c r="AC991" s="213"/>
      <c r="AD991" s="213"/>
      <c r="AE991" s="213"/>
      <c r="AF991" s="213"/>
      <c r="AG991" s="213"/>
      <c r="AH991" s="213"/>
      <c r="AI991" s="213"/>
      <c r="AJ991" s="213"/>
      <c r="AK991" s="213"/>
      <c r="AL991" s="213"/>
      <c r="AM991" s="213"/>
      <c r="AN991" s="213"/>
      <c r="AO991" s="213"/>
      <c r="AP991" s="213"/>
      <c r="AQ991" s="213"/>
    </row>
    <row r="992" spans="1:43" ht="15">
      <c r="A992" s="213"/>
      <c r="B992" s="165"/>
      <c r="C992" s="165"/>
      <c r="D992" s="158"/>
      <c r="E992" s="158"/>
      <c r="F992" s="158"/>
      <c r="G992" s="218"/>
      <c r="H992" s="218"/>
      <c r="I992" s="218"/>
      <c r="J992" s="218"/>
      <c r="K992" s="218"/>
      <c r="L992" s="218"/>
      <c r="M992" s="218"/>
      <c r="N992" s="218"/>
      <c r="O992" s="218"/>
      <c r="P992" s="218"/>
      <c r="Q992" s="218"/>
      <c r="R992" s="218"/>
      <c r="S992" s="218"/>
      <c r="T992" s="218"/>
      <c r="U992" s="218"/>
      <c r="V992" s="218"/>
      <c r="W992" s="218"/>
      <c r="X992" s="218"/>
      <c r="Y992" s="218"/>
      <c r="Z992" s="218"/>
      <c r="AA992" s="218"/>
      <c r="AB992" s="213"/>
      <c r="AC992" s="213"/>
      <c r="AD992" s="213"/>
      <c r="AE992" s="213"/>
      <c r="AF992" s="213"/>
      <c r="AG992" s="213"/>
      <c r="AH992" s="213"/>
      <c r="AI992" s="213"/>
      <c r="AJ992" s="213"/>
      <c r="AK992" s="213"/>
      <c r="AL992" s="213"/>
      <c r="AM992" s="213"/>
      <c r="AN992" s="213"/>
      <c r="AO992" s="213"/>
      <c r="AP992" s="213"/>
      <c r="AQ992" s="213"/>
    </row>
    <row r="993" spans="1:43" ht="15">
      <c r="A993" s="213"/>
      <c r="B993" s="165"/>
      <c r="C993" s="165"/>
      <c r="D993" s="158"/>
      <c r="E993" s="158"/>
      <c r="F993" s="158"/>
      <c r="G993" s="218"/>
      <c r="H993" s="218"/>
      <c r="I993" s="218"/>
      <c r="J993" s="218"/>
      <c r="K993" s="218"/>
      <c r="L993" s="218"/>
      <c r="M993" s="218"/>
      <c r="N993" s="218"/>
      <c r="O993" s="218"/>
      <c r="P993" s="218"/>
      <c r="Q993" s="218"/>
      <c r="R993" s="218"/>
      <c r="S993" s="218"/>
      <c r="T993" s="218"/>
      <c r="U993" s="218"/>
      <c r="V993" s="218"/>
      <c r="W993" s="218"/>
      <c r="X993" s="218"/>
      <c r="Y993" s="218"/>
      <c r="Z993" s="218"/>
      <c r="AA993" s="218"/>
      <c r="AB993" s="213"/>
      <c r="AC993" s="213"/>
      <c r="AD993" s="213"/>
      <c r="AE993" s="213"/>
      <c r="AF993" s="213"/>
      <c r="AG993" s="213"/>
      <c r="AH993" s="213"/>
      <c r="AI993" s="213"/>
      <c r="AJ993" s="213"/>
      <c r="AK993" s="213"/>
      <c r="AL993" s="213"/>
      <c r="AM993" s="213"/>
      <c r="AN993" s="213"/>
      <c r="AO993" s="213"/>
      <c r="AP993" s="213"/>
      <c r="AQ993" s="213"/>
    </row>
    <row r="994" spans="1:43" ht="15">
      <c r="A994" s="213"/>
      <c r="B994" s="165"/>
      <c r="C994" s="165"/>
      <c r="D994" s="158"/>
      <c r="E994" s="158"/>
      <c r="F994" s="158"/>
      <c r="G994" s="218"/>
      <c r="H994" s="218"/>
      <c r="I994" s="218"/>
      <c r="J994" s="218"/>
      <c r="K994" s="218"/>
      <c r="L994" s="218"/>
      <c r="M994" s="218"/>
      <c r="N994" s="218"/>
      <c r="O994" s="218"/>
      <c r="P994" s="218"/>
      <c r="Q994" s="218"/>
      <c r="R994" s="218"/>
      <c r="S994" s="218"/>
      <c r="T994" s="218"/>
      <c r="U994" s="218"/>
      <c r="V994" s="218"/>
      <c r="W994" s="218"/>
      <c r="X994" s="218"/>
      <c r="Y994" s="218"/>
      <c r="Z994" s="218"/>
      <c r="AA994" s="218"/>
      <c r="AB994" s="213"/>
      <c r="AC994" s="213"/>
      <c r="AD994" s="213"/>
      <c r="AE994" s="213"/>
      <c r="AF994" s="213"/>
      <c r="AG994" s="213"/>
      <c r="AH994" s="213"/>
      <c r="AI994" s="213"/>
      <c r="AJ994" s="213"/>
      <c r="AK994" s="213"/>
      <c r="AL994" s="213"/>
      <c r="AM994" s="213"/>
      <c r="AN994" s="213"/>
      <c r="AO994" s="213"/>
      <c r="AP994" s="213"/>
      <c r="AQ994" s="213"/>
    </row>
    <row r="995" spans="1:43" ht="15">
      <c r="A995" s="213"/>
      <c r="B995" s="165"/>
      <c r="C995" s="165"/>
      <c r="D995" s="158"/>
      <c r="E995" s="158"/>
      <c r="F995" s="158"/>
      <c r="G995" s="218"/>
      <c r="H995" s="218"/>
      <c r="I995" s="218"/>
      <c r="J995" s="218"/>
      <c r="K995" s="218"/>
      <c r="L995" s="218"/>
      <c r="M995" s="218"/>
      <c r="N995" s="218"/>
      <c r="O995" s="218"/>
      <c r="P995" s="218"/>
      <c r="Q995" s="218"/>
      <c r="R995" s="218"/>
      <c r="S995" s="218"/>
      <c r="T995" s="218"/>
      <c r="U995" s="218"/>
      <c r="V995" s="218"/>
      <c r="W995" s="218"/>
      <c r="X995" s="218"/>
      <c r="Y995" s="218"/>
      <c r="Z995" s="218"/>
      <c r="AA995" s="218"/>
      <c r="AB995" s="213"/>
      <c r="AC995" s="213"/>
      <c r="AD995" s="213"/>
      <c r="AE995" s="213"/>
      <c r="AF995" s="213"/>
      <c r="AG995" s="213"/>
      <c r="AH995" s="213"/>
      <c r="AI995" s="213"/>
      <c r="AJ995" s="213"/>
      <c r="AK995" s="213"/>
      <c r="AL995" s="213"/>
      <c r="AM995" s="213"/>
      <c r="AN995" s="213"/>
      <c r="AO995" s="213"/>
      <c r="AP995" s="213"/>
      <c r="AQ995" s="213"/>
    </row>
    <row r="996" spans="1:43" ht="15">
      <c r="A996" s="213"/>
      <c r="B996" s="165"/>
      <c r="C996" s="165"/>
      <c r="D996" s="158"/>
      <c r="E996" s="158"/>
      <c r="F996" s="158"/>
      <c r="G996" s="218"/>
      <c r="H996" s="218"/>
      <c r="I996" s="218"/>
      <c r="J996" s="218"/>
      <c r="K996" s="218"/>
      <c r="L996" s="218"/>
      <c r="M996" s="218"/>
      <c r="N996" s="218"/>
      <c r="O996" s="218"/>
      <c r="P996" s="218"/>
      <c r="Q996" s="218"/>
      <c r="R996" s="218"/>
      <c r="S996" s="218"/>
      <c r="T996" s="218"/>
      <c r="U996" s="218"/>
      <c r="V996" s="218"/>
      <c r="W996" s="218"/>
      <c r="X996" s="218"/>
      <c r="Y996" s="218"/>
      <c r="Z996" s="218"/>
      <c r="AA996" s="218"/>
      <c r="AB996" s="213"/>
      <c r="AC996" s="213"/>
      <c r="AD996" s="213"/>
      <c r="AE996" s="213"/>
      <c r="AF996" s="213"/>
      <c r="AG996" s="213"/>
      <c r="AH996" s="213"/>
      <c r="AI996" s="213"/>
      <c r="AJ996" s="213"/>
      <c r="AK996" s="213"/>
      <c r="AL996" s="213"/>
      <c r="AM996" s="213"/>
      <c r="AN996" s="213"/>
      <c r="AO996" s="213"/>
      <c r="AP996" s="213"/>
      <c r="AQ996" s="213"/>
    </row>
    <row r="997" spans="1:43" ht="15">
      <c r="A997" s="213"/>
      <c r="B997" s="165"/>
      <c r="C997" s="165"/>
      <c r="D997" s="158"/>
      <c r="E997" s="158"/>
      <c r="F997" s="158"/>
      <c r="G997" s="218"/>
      <c r="H997" s="218"/>
      <c r="I997" s="218"/>
      <c r="J997" s="218"/>
      <c r="K997" s="218"/>
      <c r="L997" s="218"/>
      <c r="M997" s="218"/>
      <c r="N997" s="218"/>
      <c r="O997" s="218"/>
      <c r="P997" s="218"/>
      <c r="Q997" s="218"/>
      <c r="R997" s="218"/>
      <c r="S997" s="218"/>
      <c r="T997" s="218"/>
      <c r="U997" s="218"/>
      <c r="V997" s="218"/>
      <c r="W997" s="218"/>
      <c r="X997" s="218"/>
      <c r="Y997" s="218"/>
      <c r="Z997" s="218"/>
      <c r="AA997" s="218"/>
      <c r="AB997" s="213"/>
      <c r="AC997" s="213"/>
      <c r="AD997" s="213"/>
      <c r="AE997" s="213"/>
      <c r="AF997" s="213"/>
      <c r="AG997" s="213"/>
      <c r="AH997" s="213"/>
      <c r="AI997" s="213"/>
      <c r="AJ997" s="213"/>
      <c r="AK997" s="213"/>
      <c r="AL997" s="213"/>
      <c r="AM997" s="213"/>
      <c r="AN997" s="213"/>
      <c r="AO997" s="213"/>
      <c r="AP997" s="213"/>
      <c r="AQ997" s="213"/>
    </row>
    <row r="998" spans="1:43" ht="15">
      <c r="A998" s="213"/>
      <c r="B998" s="165"/>
      <c r="C998" s="165"/>
      <c r="D998" s="158"/>
      <c r="E998" s="158"/>
      <c r="F998" s="158"/>
      <c r="G998" s="218"/>
      <c r="H998" s="218"/>
      <c r="I998" s="218"/>
      <c r="J998" s="218"/>
      <c r="K998" s="218"/>
      <c r="L998" s="218"/>
      <c r="M998" s="218"/>
      <c r="N998" s="218"/>
      <c r="O998" s="218"/>
      <c r="P998" s="218"/>
      <c r="Q998" s="218"/>
      <c r="R998" s="218"/>
      <c r="S998" s="218"/>
      <c r="T998" s="218"/>
      <c r="U998" s="218"/>
      <c r="V998" s="218"/>
      <c r="W998" s="218"/>
      <c r="X998" s="218"/>
      <c r="Y998" s="218"/>
      <c r="Z998" s="218"/>
      <c r="AA998" s="218"/>
      <c r="AB998" s="213"/>
      <c r="AC998" s="213"/>
      <c r="AD998" s="213"/>
      <c r="AE998" s="213"/>
      <c r="AF998" s="213"/>
      <c r="AG998" s="213"/>
      <c r="AH998" s="213"/>
      <c r="AI998" s="213"/>
      <c r="AJ998" s="213"/>
      <c r="AK998" s="213"/>
      <c r="AL998" s="213"/>
      <c r="AM998" s="213"/>
      <c r="AN998" s="213"/>
      <c r="AO998" s="213"/>
      <c r="AP998" s="213"/>
      <c r="AQ998" s="213"/>
    </row>
    <row r="999" spans="1:43" ht="15">
      <c r="A999" s="213"/>
      <c r="B999" s="165"/>
      <c r="C999" s="165"/>
      <c r="D999" s="158"/>
      <c r="E999" s="158"/>
      <c r="F999" s="158"/>
      <c r="G999" s="218"/>
      <c r="H999" s="218"/>
      <c r="I999" s="218"/>
      <c r="J999" s="218"/>
      <c r="K999" s="218"/>
      <c r="L999" s="218"/>
      <c r="M999" s="218"/>
      <c r="N999" s="218"/>
      <c r="O999" s="218"/>
      <c r="P999" s="218"/>
      <c r="Q999" s="218"/>
      <c r="R999" s="218"/>
      <c r="S999" s="218"/>
      <c r="T999" s="218"/>
      <c r="U999" s="218"/>
      <c r="V999" s="218"/>
      <c r="W999" s="218"/>
      <c r="X999" s="218"/>
      <c r="Y999" s="218"/>
      <c r="Z999" s="218"/>
      <c r="AA999" s="218"/>
      <c r="AB999" s="213"/>
      <c r="AC999" s="213"/>
      <c r="AD999" s="213"/>
      <c r="AE999" s="213"/>
      <c r="AF999" s="213"/>
      <c r="AG999" s="213"/>
      <c r="AH999" s="213"/>
      <c r="AI999" s="213"/>
      <c r="AJ999" s="213"/>
      <c r="AK999" s="213"/>
      <c r="AL999" s="213"/>
      <c r="AM999" s="213"/>
      <c r="AN999" s="213"/>
      <c r="AO999" s="213"/>
      <c r="AP999" s="213"/>
      <c r="AQ999" s="213"/>
    </row>
    <row r="1000" spans="1:43" ht="15">
      <c r="A1000" s="213"/>
      <c r="B1000" s="165"/>
      <c r="C1000" s="165"/>
      <c r="D1000" s="158"/>
      <c r="E1000" s="158"/>
      <c r="F1000" s="15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c r="AA1000" s="218"/>
      <c r="AB1000" s="213"/>
      <c r="AC1000" s="213"/>
      <c r="AD1000" s="213"/>
      <c r="AE1000" s="213"/>
      <c r="AF1000" s="213"/>
      <c r="AG1000" s="213"/>
      <c r="AH1000" s="213"/>
      <c r="AI1000" s="213"/>
      <c r="AJ1000" s="213"/>
      <c r="AK1000" s="213"/>
      <c r="AL1000" s="213"/>
      <c r="AM1000" s="213"/>
      <c r="AN1000" s="213"/>
      <c r="AO1000" s="213"/>
      <c r="AP1000" s="213"/>
      <c r="AQ1000" s="213"/>
    </row>
    <row r="1001" spans="1:43" ht="15">
      <c r="A1001" s="213"/>
      <c r="B1001" s="165"/>
      <c r="C1001" s="165"/>
      <c r="D1001" s="158"/>
      <c r="E1001" s="158"/>
      <c r="F1001" s="158"/>
      <c r="G1001" s="218"/>
      <c r="H1001" s="218"/>
      <c r="I1001" s="218"/>
      <c r="J1001" s="218"/>
      <c r="K1001" s="218"/>
      <c r="L1001" s="218"/>
      <c r="M1001" s="218"/>
      <c r="N1001" s="218"/>
      <c r="O1001" s="218"/>
      <c r="P1001" s="218"/>
      <c r="Q1001" s="218"/>
      <c r="R1001" s="218"/>
      <c r="S1001" s="218"/>
      <c r="T1001" s="218"/>
      <c r="U1001" s="218"/>
      <c r="V1001" s="218"/>
      <c r="W1001" s="218"/>
      <c r="X1001" s="218"/>
      <c r="Y1001" s="218"/>
      <c r="Z1001" s="218"/>
      <c r="AA1001" s="218"/>
      <c r="AB1001" s="213"/>
      <c r="AC1001" s="213"/>
      <c r="AD1001" s="213"/>
      <c r="AE1001" s="213"/>
      <c r="AF1001" s="213"/>
      <c r="AG1001" s="213"/>
      <c r="AH1001" s="213"/>
      <c r="AI1001" s="213"/>
      <c r="AJ1001" s="213"/>
      <c r="AK1001" s="213"/>
      <c r="AL1001" s="213"/>
      <c r="AM1001" s="213"/>
      <c r="AN1001" s="213"/>
      <c r="AO1001" s="213"/>
      <c r="AP1001" s="213"/>
      <c r="AQ1001" s="213"/>
    </row>
    <row r="1002" spans="1:43" ht="15">
      <c r="A1002" s="213"/>
      <c r="B1002" s="165"/>
      <c r="C1002" s="165"/>
      <c r="D1002" s="158"/>
      <c r="E1002" s="158"/>
      <c r="F1002" s="158"/>
      <c r="G1002" s="218"/>
      <c r="H1002" s="218"/>
      <c r="I1002" s="218"/>
      <c r="J1002" s="218"/>
      <c r="K1002" s="218"/>
      <c r="L1002" s="218"/>
      <c r="M1002" s="218"/>
      <c r="N1002" s="218"/>
      <c r="O1002" s="218"/>
      <c r="P1002" s="218"/>
      <c r="Q1002" s="218"/>
      <c r="R1002" s="218"/>
      <c r="S1002" s="218"/>
      <c r="T1002" s="218"/>
      <c r="U1002" s="218"/>
      <c r="V1002" s="218"/>
      <c r="W1002" s="218"/>
      <c r="X1002" s="218"/>
      <c r="Y1002" s="218"/>
      <c r="Z1002" s="218"/>
      <c r="AA1002" s="218"/>
      <c r="AB1002" s="213"/>
      <c r="AC1002" s="213"/>
      <c r="AD1002" s="213"/>
      <c r="AE1002" s="213"/>
      <c r="AF1002" s="213"/>
      <c r="AG1002" s="213"/>
      <c r="AH1002" s="213"/>
      <c r="AI1002" s="213"/>
      <c r="AJ1002" s="213"/>
      <c r="AK1002" s="213"/>
      <c r="AL1002" s="213"/>
      <c r="AM1002" s="213"/>
      <c r="AN1002" s="213"/>
      <c r="AO1002" s="213"/>
      <c r="AP1002" s="213"/>
      <c r="AQ1002" s="213"/>
    </row>
    <row r="1003" spans="1:43" ht="15">
      <c r="A1003" s="213"/>
      <c r="B1003" s="165"/>
      <c r="C1003" s="165"/>
      <c r="D1003" s="158"/>
      <c r="E1003" s="158"/>
      <c r="F1003" s="158"/>
      <c r="G1003" s="218"/>
      <c r="H1003" s="218"/>
      <c r="I1003" s="218"/>
      <c r="J1003" s="218"/>
      <c r="K1003" s="218"/>
      <c r="L1003" s="218"/>
      <c r="M1003" s="218"/>
      <c r="N1003" s="218"/>
      <c r="O1003" s="218"/>
      <c r="P1003" s="218"/>
      <c r="Q1003" s="218"/>
      <c r="R1003" s="218"/>
      <c r="S1003" s="218"/>
      <c r="T1003" s="218"/>
      <c r="U1003" s="218"/>
      <c r="V1003" s="218"/>
      <c r="W1003" s="218"/>
      <c r="X1003" s="218"/>
      <c r="Y1003" s="218"/>
      <c r="Z1003" s="218"/>
      <c r="AA1003" s="218"/>
      <c r="AB1003" s="213"/>
      <c r="AC1003" s="213"/>
      <c r="AD1003" s="213"/>
      <c r="AE1003" s="213"/>
      <c r="AF1003" s="213"/>
      <c r="AG1003" s="213"/>
      <c r="AH1003" s="213"/>
      <c r="AI1003" s="213"/>
      <c r="AJ1003" s="213"/>
      <c r="AK1003" s="213"/>
      <c r="AL1003" s="213"/>
      <c r="AM1003" s="213"/>
      <c r="AN1003" s="213"/>
      <c r="AO1003" s="213"/>
      <c r="AP1003" s="213"/>
      <c r="AQ1003" s="213"/>
    </row>
    <row r="1004" spans="1:43" ht="15">
      <c r="A1004" s="213"/>
      <c r="B1004" s="165"/>
      <c r="C1004" s="165"/>
      <c r="D1004" s="158"/>
      <c r="E1004" s="158"/>
      <c r="F1004" s="158"/>
      <c r="G1004" s="218"/>
      <c r="H1004" s="218"/>
      <c r="I1004" s="218"/>
      <c r="J1004" s="218"/>
      <c r="K1004" s="218"/>
      <c r="L1004" s="218"/>
      <c r="M1004" s="218"/>
      <c r="N1004" s="218"/>
      <c r="O1004" s="218"/>
      <c r="P1004" s="218"/>
      <c r="Q1004" s="218"/>
      <c r="R1004" s="218"/>
      <c r="S1004" s="218"/>
      <c r="T1004" s="218"/>
      <c r="U1004" s="218"/>
      <c r="V1004" s="218"/>
      <c r="W1004" s="218"/>
      <c r="X1004" s="218"/>
      <c r="Y1004" s="218"/>
      <c r="Z1004" s="218"/>
      <c r="AA1004" s="218"/>
      <c r="AB1004" s="213"/>
      <c r="AC1004" s="213"/>
      <c r="AD1004" s="213"/>
      <c r="AE1004" s="213"/>
      <c r="AF1004" s="213"/>
      <c r="AG1004" s="213"/>
      <c r="AH1004" s="213"/>
      <c r="AI1004" s="213"/>
      <c r="AJ1004" s="213"/>
      <c r="AK1004" s="213"/>
      <c r="AL1004" s="213"/>
      <c r="AM1004" s="213"/>
      <c r="AN1004" s="213"/>
      <c r="AO1004" s="213"/>
      <c r="AP1004" s="213"/>
      <c r="AQ1004" s="213"/>
    </row>
    <row r="1005" spans="1:43" ht="15">
      <c r="A1005" s="213"/>
      <c r="B1005" s="165"/>
      <c r="C1005" s="165"/>
      <c r="D1005" s="158"/>
      <c r="E1005" s="158"/>
      <c r="F1005" s="158"/>
      <c r="G1005" s="218"/>
      <c r="H1005" s="218"/>
      <c r="I1005" s="218"/>
      <c r="J1005" s="218"/>
      <c r="K1005" s="218"/>
      <c r="L1005" s="218"/>
      <c r="M1005" s="218"/>
      <c r="N1005" s="218"/>
      <c r="O1005" s="218"/>
      <c r="P1005" s="218"/>
      <c r="Q1005" s="218"/>
      <c r="R1005" s="218"/>
      <c r="S1005" s="218"/>
      <c r="T1005" s="218"/>
      <c r="U1005" s="218"/>
      <c r="V1005" s="218"/>
      <c r="W1005" s="218"/>
      <c r="X1005" s="218"/>
      <c r="Y1005" s="218"/>
      <c r="Z1005" s="218"/>
      <c r="AA1005" s="218"/>
      <c r="AB1005" s="213"/>
      <c r="AC1005" s="213"/>
      <c r="AD1005" s="213"/>
      <c r="AE1005" s="213"/>
      <c r="AF1005" s="213"/>
      <c r="AG1005" s="213"/>
      <c r="AH1005" s="213"/>
      <c r="AI1005" s="213"/>
      <c r="AJ1005" s="213"/>
      <c r="AK1005" s="213"/>
      <c r="AL1005" s="213"/>
      <c r="AM1005" s="213"/>
      <c r="AN1005" s="213"/>
      <c r="AO1005" s="213"/>
      <c r="AP1005" s="213"/>
      <c r="AQ1005" s="213"/>
    </row>
    <row r="1006" spans="1:43" ht="15">
      <c r="A1006" s="213"/>
      <c r="B1006" s="165"/>
      <c r="C1006" s="165"/>
      <c r="D1006" s="158"/>
      <c r="E1006" s="158"/>
      <c r="F1006" s="158"/>
      <c r="G1006" s="218"/>
      <c r="H1006" s="218"/>
      <c r="I1006" s="218"/>
      <c r="J1006" s="218"/>
      <c r="K1006" s="218"/>
      <c r="L1006" s="218"/>
      <c r="M1006" s="218"/>
      <c r="N1006" s="218"/>
      <c r="O1006" s="218"/>
      <c r="P1006" s="218"/>
      <c r="Q1006" s="218"/>
      <c r="R1006" s="218"/>
      <c r="S1006" s="218"/>
      <c r="T1006" s="218"/>
      <c r="U1006" s="218"/>
      <c r="V1006" s="218"/>
      <c r="W1006" s="218"/>
      <c r="X1006" s="218"/>
      <c r="Y1006" s="218"/>
      <c r="Z1006" s="218"/>
      <c r="AA1006" s="218"/>
      <c r="AB1006" s="213"/>
      <c r="AC1006" s="213"/>
      <c r="AD1006" s="213"/>
      <c r="AE1006" s="213"/>
      <c r="AF1006" s="213"/>
      <c r="AG1006" s="213"/>
      <c r="AH1006" s="213"/>
      <c r="AI1006" s="213"/>
      <c r="AJ1006" s="213"/>
      <c r="AK1006" s="213"/>
      <c r="AL1006" s="213"/>
      <c r="AM1006" s="213"/>
      <c r="AN1006" s="213"/>
      <c r="AO1006" s="213"/>
      <c r="AP1006" s="213"/>
      <c r="AQ1006" s="213"/>
    </row>
    <row r="1007" spans="1:43" ht="15">
      <c r="A1007" s="213"/>
      <c r="B1007" s="165"/>
      <c r="C1007" s="165"/>
      <c r="D1007" s="158"/>
      <c r="E1007" s="158"/>
      <c r="F1007" s="158"/>
      <c r="G1007" s="218"/>
      <c r="H1007" s="218"/>
      <c r="I1007" s="218"/>
      <c r="J1007" s="218"/>
      <c r="K1007" s="218"/>
      <c r="L1007" s="218"/>
      <c r="M1007" s="218"/>
      <c r="N1007" s="218"/>
      <c r="O1007" s="218"/>
      <c r="P1007" s="218"/>
      <c r="Q1007" s="218"/>
      <c r="R1007" s="218"/>
      <c r="S1007" s="218"/>
      <c r="T1007" s="218"/>
      <c r="U1007" s="218"/>
      <c r="V1007" s="218"/>
      <c r="W1007" s="218"/>
      <c r="X1007" s="218"/>
      <c r="Y1007" s="218"/>
      <c r="Z1007" s="218"/>
      <c r="AA1007" s="218"/>
      <c r="AB1007" s="213"/>
      <c r="AC1007" s="213"/>
      <c r="AD1007" s="213"/>
      <c r="AE1007" s="213"/>
      <c r="AF1007" s="213"/>
      <c r="AG1007" s="213"/>
      <c r="AH1007" s="213"/>
      <c r="AI1007" s="213"/>
      <c r="AJ1007" s="213"/>
      <c r="AK1007" s="213"/>
      <c r="AL1007" s="213"/>
      <c r="AM1007" s="213"/>
      <c r="AN1007" s="213"/>
      <c r="AO1007" s="213"/>
      <c r="AP1007" s="213"/>
      <c r="AQ1007" s="213"/>
    </row>
    <row r="1008" spans="1:43" ht="15">
      <c r="A1008" s="213"/>
      <c r="B1008" s="165"/>
      <c r="C1008" s="165"/>
      <c r="D1008" s="158"/>
      <c r="E1008" s="158"/>
      <c r="F1008" s="158"/>
      <c r="G1008" s="218"/>
      <c r="H1008" s="218"/>
      <c r="I1008" s="218"/>
      <c r="J1008" s="218"/>
      <c r="K1008" s="218"/>
      <c r="L1008" s="218"/>
      <c r="M1008" s="218"/>
      <c r="N1008" s="218"/>
      <c r="O1008" s="218"/>
      <c r="P1008" s="218"/>
      <c r="Q1008" s="218"/>
      <c r="R1008" s="218"/>
      <c r="S1008" s="218"/>
      <c r="T1008" s="218"/>
      <c r="U1008" s="218"/>
      <c r="V1008" s="218"/>
      <c r="W1008" s="218"/>
      <c r="X1008" s="218"/>
      <c r="Y1008" s="218"/>
      <c r="Z1008" s="218"/>
      <c r="AA1008" s="218"/>
      <c r="AB1008" s="213"/>
      <c r="AC1008" s="213"/>
      <c r="AD1008" s="213"/>
      <c r="AE1008" s="213"/>
      <c r="AF1008" s="213"/>
      <c r="AG1008" s="213"/>
      <c r="AH1008" s="213"/>
      <c r="AI1008" s="213"/>
      <c r="AJ1008" s="213"/>
      <c r="AK1008" s="213"/>
      <c r="AL1008" s="213"/>
      <c r="AM1008" s="213"/>
      <c r="AN1008" s="213"/>
      <c r="AO1008" s="213"/>
      <c r="AP1008" s="213"/>
      <c r="AQ1008" s="213"/>
    </row>
    <row r="1009" spans="1:43" ht="15">
      <c r="A1009" s="213"/>
      <c r="B1009" s="165"/>
      <c r="C1009" s="165"/>
      <c r="D1009" s="158"/>
      <c r="E1009" s="158"/>
      <c r="F1009" s="158"/>
      <c r="G1009" s="218"/>
      <c r="H1009" s="218"/>
      <c r="I1009" s="218"/>
      <c r="J1009" s="218"/>
      <c r="K1009" s="218"/>
      <c r="L1009" s="218"/>
      <c r="M1009" s="218"/>
      <c r="N1009" s="218"/>
      <c r="O1009" s="218"/>
      <c r="P1009" s="218"/>
      <c r="Q1009" s="218"/>
      <c r="R1009" s="218"/>
      <c r="S1009" s="218"/>
      <c r="T1009" s="218"/>
      <c r="U1009" s="218"/>
      <c r="V1009" s="218"/>
      <c r="W1009" s="218"/>
      <c r="X1009" s="218"/>
      <c r="Y1009" s="218"/>
      <c r="Z1009" s="218"/>
      <c r="AA1009" s="218"/>
      <c r="AB1009" s="213"/>
      <c r="AC1009" s="213"/>
      <c r="AD1009" s="213"/>
      <c r="AE1009" s="213"/>
      <c r="AF1009" s="213"/>
      <c r="AG1009" s="213"/>
      <c r="AH1009" s="213"/>
      <c r="AI1009" s="213"/>
      <c r="AJ1009" s="213"/>
      <c r="AK1009" s="213"/>
      <c r="AL1009" s="213"/>
      <c r="AM1009" s="213"/>
      <c r="AN1009" s="213"/>
      <c r="AO1009" s="213"/>
      <c r="AP1009" s="213"/>
      <c r="AQ1009" s="213"/>
    </row>
    <row r="1010" spans="1:43" ht="15">
      <c r="A1010" s="213"/>
      <c r="B1010" s="165"/>
      <c r="C1010" s="165"/>
      <c r="D1010" s="158"/>
      <c r="E1010" s="158"/>
      <c r="F1010" s="158"/>
      <c r="G1010" s="218"/>
      <c r="H1010" s="218"/>
      <c r="I1010" s="218"/>
      <c r="J1010" s="218"/>
      <c r="K1010" s="218"/>
      <c r="L1010" s="218"/>
      <c r="M1010" s="218"/>
      <c r="N1010" s="218"/>
      <c r="O1010" s="218"/>
      <c r="P1010" s="218"/>
      <c r="Q1010" s="218"/>
      <c r="R1010" s="218"/>
      <c r="S1010" s="218"/>
      <c r="T1010" s="218"/>
      <c r="U1010" s="218"/>
      <c r="V1010" s="218"/>
      <c r="W1010" s="218"/>
      <c r="X1010" s="218"/>
      <c r="Y1010" s="218"/>
      <c r="Z1010" s="218"/>
      <c r="AA1010" s="218"/>
      <c r="AB1010" s="213"/>
      <c r="AC1010" s="213"/>
      <c r="AD1010" s="213"/>
      <c r="AE1010" s="213"/>
      <c r="AF1010" s="213"/>
      <c r="AG1010" s="213"/>
      <c r="AH1010" s="213"/>
      <c r="AI1010" s="213"/>
      <c r="AJ1010" s="213"/>
      <c r="AK1010" s="213"/>
      <c r="AL1010" s="213"/>
      <c r="AM1010" s="213"/>
      <c r="AN1010" s="213"/>
      <c r="AO1010" s="213"/>
      <c r="AP1010" s="213"/>
      <c r="AQ1010" s="213"/>
    </row>
    <row r="1011" spans="1:43" ht="15">
      <c r="A1011" s="213"/>
      <c r="B1011" s="165"/>
      <c r="C1011" s="165"/>
      <c r="D1011" s="158"/>
      <c r="E1011" s="158"/>
      <c r="F1011" s="158"/>
      <c r="G1011" s="218"/>
      <c r="H1011" s="218"/>
      <c r="I1011" s="218"/>
      <c r="J1011" s="218"/>
      <c r="K1011" s="218"/>
      <c r="L1011" s="218"/>
      <c r="M1011" s="218"/>
      <c r="N1011" s="218"/>
      <c r="O1011" s="218"/>
      <c r="P1011" s="218"/>
      <c r="Q1011" s="218"/>
      <c r="R1011" s="218"/>
      <c r="S1011" s="218"/>
      <c r="T1011" s="218"/>
      <c r="U1011" s="218"/>
      <c r="V1011" s="218"/>
      <c r="W1011" s="218"/>
      <c r="X1011" s="218"/>
      <c r="Y1011" s="218"/>
      <c r="Z1011" s="218"/>
      <c r="AA1011" s="218"/>
      <c r="AB1011" s="213"/>
      <c r="AC1011" s="213"/>
      <c r="AD1011" s="213"/>
      <c r="AE1011" s="213"/>
      <c r="AF1011" s="213"/>
      <c r="AG1011" s="213"/>
      <c r="AH1011" s="213"/>
      <c r="AI1011" s="213"/>
      <c r="AJ1011" s="213"/>
      <c r="AK1011" s="213"/>
      <c r="AL1011" s="213"/>
      <c r="AM1011" s="213"/>
      <c r="AN1011" s="213"/>
      <c r="AO1011" s="213"/>
      <c r="AP1011" s="213"/>
      <c r="AQ1011" s="213"/>
    </row>
    <row r="1012" spans="1:43" ht="15">
      <c r="A1012" s="213"/>
      <c r="B1012" s="165"/>
      <c r="C1012" s="165"/>
      <c r="D1012" s="158"/>
      <c r="E1012" s="158"/>
      <c r="F1012" s="158"/>
      <c r="G1012" s="218"/>
      <c r="H1012" s="218"/>
      <c r="I1012" s="218"/>
      <c r="J1012" s="218"/>
      <c r="K1012" s="218"/>
      <c r="L1012" s="218"/>
      <c r="M1012" s="218"/>
      <c r="N1012" s="218"/>
      <c r="O1012" s="218"/>
      <c r="P1012" s="218"/>
      <c r="Q1012" s="218"/>
      <c r="R1012" s="218"/>
      <c r="S1012" s="218"/>
      <c r="T1012" s="218"/>
      <c r="U1012" s="218"/>
      <c r="V1012" s="218"/>
      <c r="W1012" s="218"/>
      <c r="X1012" s="218"/>
      <c r="Y1012" s="218"/>
      <c r="Z1012" s="218"/>
      <c r="AA1012" s="218"/>
      <c r="AB1012" s="213"/>
      <c r="AC1012" s="213"/>
      <c r="AD1012" s="213"/>
      <c r="AE1012" s="213"/>
      <c r="AF1012" s="213"/>
      <c r="AG1012" s="213"/>
      <c r="AH1012" s="213"/>
      <c r="AI1012" s="213"/>
      <c r="AJ1012" s="213"/>
      <c r="AK1012" s="213"/>
      <c r="AL1012" s="213"/>
      <c r="AM1012" s="213"/>
      <c r="AN1012" s="213"/>
      <c r="AO1012" s="213"/>
      <c r="AP1012" s="213"/>
      <c r="AQ1012" s="213"/>
    </row>
    <row r="1013" spans="1:43" ht="15">
      <c r="A1013" s="213"/>
      <c r="B1013" s="165"/>
      <c r="C1013" s="165"/>
      <c r="D1013" s="158"/>
      <c r="E1013" s="158"/>
      <c r="F1013" s="158"/>
      <c r="G1013" s="218"/>
      <c r="H1013" s="218"/>
      <c r="I1013" s="218"/>
      <c r="J1013" s="218"/>
      <c r="K1013" s="218"/>
      <c r="L1013" s="218"/>
      <c r="M1013" s="218"/>
      <c r="N1013" s="218"/>
      <c r="O1013" s="218"/>
      <c r="P1013" s="218"/>
      <c r="Q1013" s="218"/>
      <c r="R1013" s="218"/>
      <c r="S1013" s="218"/>
      <c r="T1013" s="218"/>
      <c r="U1013" s="218"/>
      <c r="V1013" s="218"/>
      <c r="W1013" s="218"/>
      <c r="X1013" s="218"/>
      <c r="Y1013" s="218"/>
      <c r="Z1013" s="218"/>
      <c r="AA1013" s="218"/>
      <c r="AB1013" s="213"/>
      <c r="AC1013" s="213"/>
      <c r="AD1013" s="213"/>
      <c r="AE1013" s="213"/>
      <c r="AF1013" s="213"/>
      <c r="AG1013" s="213"/>
      <c r="AH1013" s="213"/>
      <c r="AI1013" s="213"/>
      <c r="AJ1013" s="213"/>
      <c r="AK1013" s="213"/>
      <c r="AL1013" s="213"/>
      <c r="AM1013" s="213"/>
      <c r="AN1013" s="213"/>
      <c r="AO1013" s="213"/>
      <c r="AP1013" s="213"/>
      <c r="AQ1013" s="213"/>
    </row>
    <row r="1014" spans="1:43" ht="15">
      <c r="A1014" s="213"/>
      <c r="B1014" s="165"/>
      <c r="C1014" s="165"/>
      <c r="D1014" s="158"/>
      <c r="E1014" s="158"/>
      <c r="F1014" s="158"/>
      <c r="G1014" s="218"/>
      <c r="H1014" s="218"/>
      <c r="I1014" s="218"/>
      <c r="J1014" s="218"/>
      <c r="K1014" s="218"/>
      <c r="L1014" s="218"/>
      <c r="M1014" s="218"/>
      <c r="N1014" s="218"/>
      <c r="O1014" s="218"/>
      <c r="P1014" s="218"/>
      <c r="Q1014" s="218"/>
      <c r="R1014" s="218"/>
      <c r="S1014" s="218"/>
      <c r="T1014" s="218"/>
      <c r="U1014" s="218"/>
      <c r="V1014" s="218"/>
      <c r="W1014" s="218"/>
      <c r="X1014" s="218"/>
      <c r="Y1014" s="218"/>
      <c r="Z1014" s="218"/>
      <c r="AA1014" s="218"/>
      <c r="AB1014" s="213"/>
      <c r="AC1014" s="213"/>
      <c r="AD1014" s="213"/>
      <c r="AE1014" s="213"/>
      <c r="AF1014" s="213"/>
      <c r="AG1014" s="213"/>
      <c r="AH1014" s="213"/>
      <c r="AI1014" s="213"/>
      <c r="AJ1014" s="213"/>
      <c r="AK1014" s="213"/>
      <c r="AL1014" s="213"/>
      <c r="AM1014" s="213"/>
      <c r="AN1014" s="213"/>
      <c r="AO1014" s="213"/>
      <c r="AP1014" s="213"/>
      <c r="AQ1014" s="213"/>
    </row>
    <row r="1015" spans="1:43" ht="15">
      <c r="A1015" s="213"/>
      <c r="B1015" s="165"/>
      <c r="C1015" s="165"/>
      <c r="D1015" s="158"/>
      <c r="E1015" s="158"/>
      <c r="F1015" s="158"/>
      <c r="G1015" s="218"/>
      <c r="H1015" s="218"/>
      <c r="I1015" s="218"/>
      <c r="J1015" s="218"/>
      <c r="K1015" s="218"/>
      <c r="L1015" s="218"/>
      <c r="M1015" s="218"/>
      <c r="N1015" s="218"/>
      <c r="O1015" s="218"/>
      <c r="P1015" s="218"/>
      <c r="Q1015" s="218"/>
      <c r="R1015" s="218"/>
      <c r="S1015" s="218"/>
      <c r="T1015" s="218"/>
      <c r="U1015" s="218"/>
      <c r="V1015" s="218"/>
      <c r="W1015" s="218"/>
      <c r="X1015" s="218"/>
      <c r="Y1015" s="218"/>
      <c r="Z1015" s="218"/>
      <c r="AA1015" s="218"/>
      <c r="AB1015" s="213"/>
      <c r="AC1015" s="213"/>
      <c r="AD1015" s="213"/>
      <c r="AE1015" s="213"/>
      <c r="AF1015" s="213"/>
      <c r="AG1015" s="213"/>
      <c r="AH1015" s="213"/>
      <c r="AI1015" s="213"/>
      <c r="AJ1015" s="213"/>
      <c r="AK1015" s="213"/>
      <c r="AL1015" s="213"/>
      <c r="AM1015" s="213"/>
      <c r="AN1015" s="213"/>
      <c r="AO1015" s="213"/>
      <c r="AP1015" s="213"/>
      <c r="AQ1015" s="213"/>
    </row>
    <row r="1016" spans="1:43" ht="15">
      <c r="A1016" s="213"/>
      <c r="B1016" s="165"/>
      <c r="C1016" s="165"/>
      <c r="D1016" s="158"/>
      <c r="E1016" s="158"/>
      <c r="F1016" s="158"/>
      <c r="G1016" s="218"/>
      <c r="H1016" s="218"/>
      <c r="I1016" s="218"/>
      <c r="J1016" s="218"/>
      <c r="K1016" s="218"/>
      <c r="L1016" s="218"/>
      <c r="M1016" s="218"/>
      <c r="N1016" s="218"/>
      <c r="O1016" s="218"/>
      <c r="P1016" s="218"/>
      <c r="Q1016" s="218"/>
      <c r="R1016" s="218"/>
      <c r="S1016" s="218"/>
      <c r="T1016" s="218"/>
      <c r="U1016" s="218"/>
      <c r="V1016" s="218"/>
      <c r="W1016" s="218"/>
      <c r="X1016" s="218"/>
      <c r="Y1016" s="218"/>
      <c r="Z1016" s="218"/>
      <c r="AA1016" s="218"/>
      <c r="AB1016" s="213"/>
      <c r="AC1016" s="213"/>
      <c r="AD1016" s="213"/>
      <c r="AE1016" s="213"/>
      <c r="AF1016" s="213"/>
      <c r="AG1016" s="213"/>
      <c r="AH1016" s="213"/>
      <c r="AI1016" s="213"/>
      <c r="AJ1016" s="213"/>
      <c r="AK1016" s="213"/>
      <c r="AL1016" s="213"/>
      <c r="AM1016" s="213"/>
      <c r="AN1016" s="213"/>
      <c r="AO1016" s="213"/>
      <c r="AP1016" s="213"/>
      <c r="AQ1016" s="213"/>
    </row>
    <row r="1017" spans="1:43" ht="15">
      <c r="A1017" s="213"/>
      <c r="B1017" s="165"/>
      <c r="C1017" s="165"/>
      <c r="D1017" s="158"/>
      <c r="E1017" s="158"/>
      <c r="F1017" s="158"/>
      <c r="G1017" s="218"/>
      <c r="H1017" s="218"/>
      <c r="I1017" s="218"/>
      <c r="J1017" s="218"/>
      <c r="K1017" s="218"/>
      <c r="L1017" s="218"/>
      <c r="M1017" s="218"/>
      <c r="N1017" s="218"/>
      <c r="O1017" s="218"/>
      <c r="P1017" s="218"/>
      <c r="Q1017" s="218"/>
      <c r="R1017" s="218"/>
      <c r="S1017" s="218"/>
      <c r="T1017" s="218"/>
      <c r="U1017" s="218"/>
      <c r="V1017" s="218"/>
      <c r="W1017" s="218"/>
      <c r="X1017" s="218"/>
      <c r="Y1017" s="218"/>
      <c r="Z1017" s="218"/>
      <c r="AA1017" s="218"/>
      <c r="AB1017" s="213"/>
      <c r="AC1017" s="213"/>
      <c r="AD1017" s="213"/>
      <c r="AE1017" s="213"/>
      <c r="AF1017" s="213"/>
      <c r="AG1017" s="213"/>
      <c r="AH1017" s="213"/>
      <c r="AI1017" s="213"/>
      <c r="AJ1017" s="213"/>
      <c r="AK1017" s="213"/>
      <c r="AL1017" s="213"/>
      <c r="AM1017" s="213"/>
      <c r="AN1017" s="213"/>
      <c r="AO1017" s="213"/>
      <c r="AP1017" s="213"/>
      <c r="AQ1017" s="213"/>
    </row>
    <row r="1018" spans="1:43" ht="15">
      <c r="A1018" s="213"/>
      <c r="B1018" s="165"/>
      <c r="C1018" s="165"/>
      <c r="D1018" s="158"/>
      <c r="E1018" s="158"/>
      <c r="F1018" s="158"/>
      <c r="G1018" s="218"/>
      <c r="H1018" s="218"/>
      <c r="I1018" s="218"/>
      <c r="J1018" s="218"/>
      <c r="K1018" s="218"/>
      <c r="L1018" s="218"/>
      <c r="M1018" s="218"/>
      <c r="N1018" s="218"/>
      <c r="O1018" s="218"/>
      <c r="P1018" s="218"/>
      <c r="Q1018" s="218"/>
      <c r="R1018" s="218"/>
      <c r="S1018" s="218"/>
      <c r="T1018" s="218"/>
      <c r="U1018" s="218"/>
      <c r="V1018" s="218"/>
      <c r="W1018" s="218"/>
      <c r="X1018" s="218"/>
      <c r="Y1018" s="218"/>
      <c r="Z1018" s="218"/>
      <c r="AA1018" s="218"/>
      <c r="AB1018" s="213"/>
      <c r="AC1018" s="213"/>
      <c r="AD1018" s="213"/>
      <c r="AE1018" s="213"/>
      <c r="AF1018" s="213"/>
      <c r="AG1018" s="213"/>
      <c r="AH1018" s="213"/>
      <c r="AI1018" s="213"/>
      <c r="AJ1018" s="213"/>
      <c r="AK1018" s="213"/>
      <c r="AL1018" s="213"/>
      <c r="AM1018" s="213"/>
      <c r="AN1018" s="213"/>
      <c r="AO1018" s="213"/>
      <c r="AP1018" s="213"/>
      <c r="AQ1018" s="213"/>
    </row>
    <row r="1019" spans="1:43" ht="15">
      <c r="A1019" s="213"/>
      <c r="B1019" s="165"/>
      <c r="C1019" s="165"/>
      <c r="D1019" s="158"/>
      <c r="E1019" s="158"/>
      <c r="F1019" s="158"/>
      <c r="G1019" s="218"/>
      <c r="H1019" s="218"/>
      <c r="I1019" s="218"/>
      <c r="J1019" s="218"/>
      <c r="K1019" s="218"/>
      <c r="L1019" s="218"/>
      <c r="M1019" s="218"/>
      <c r="N1019" s="218"/>
      <c r="O1019" s="218"/>
      <c r="P1019" s="218"/>
      <c r="Q1019" s="218"/>
      <c r="R1019" s="218"/>
      <c r="S1019" s="218"/>
      <c r="T1019" s="218"/>
      <c r="U1019" s="218"/>
      <c r="V1019" s="218"/>
      <c r="W1019" s="218"/>
      <c r="X1019" s="218"/>
      <c r="Y1019" s="218"/>
      <c r="Z1019" s="218"/>
      <c r="AA1019" s="218"/>
      <c r="AB1019" s="213"/>
      <c r="AC1019" s="213"/>
      <c r="AD1019" s="213"/>
      <c r="AE1019" s="213"/>
      <c r="AF1019" s="213"/>
      <c r="AG1019" s="213"/>
      <c r="AH1019" s="213"/>
      <c r="AI1019" s="213"/>
      <c r="AJ1019" s="213"/>
      <c r="AK1019" s="213"/>
      <c r="AL1019" s="213"/>
      <c r="AM1019" s="213"/>
      <c r="AN1019" s="213"/>
      <c r="AO1019" s="213"/>
      <c r="AP1019" s="213"/>
      <c r="AQ1019" s="213"/>
    </row>
    <row r="1020" spans="1:43" ht="15">
      <c r="A1020" s="213"/>
      <c r="B1020" s="165"/>
      <c r="C1020" s="165"/>
      <c r="D1020" s="158"/>
      <c r="E1020" s="158"/>
      <c r="F1020" s="158"/>
      <c r="G1020" s="218"/>
      <c r="H1020" s="218"/>
      <c r="I1020" s="218"/>
      <c r="J1020" s="218"/>
      <c r="K1020" s="218"/>
      <c r="L1020" s="218"/>
      <c r="M1020" s="218"/>
      <c r="N1020" s="218"/>
      <c r="O1020" s="218"/>
      <c r="P1020" s="218"/>
      <c r="Q1020" s="218"/>
      <c r="R1020" s="218"/>
      <c r="S1020" s="218"/>
      <c r="T1020" s="218"/>
      <c r="U1020" s="218"/>
      <c r="V1020" s="218"/>
      <c r="W1020" s="218"/>
      <c r="X1020" s="218"/>
      <c r="Y1020" s="218"/>
      <c r="Z1020" s="218"/>
      <c r="AA1020" s="218"/>
      <c r="AB1020" s="213"/>
      <c r="AC1020" s="213"/>
      <c r="AD1020" s="213"/>
      <c r="AE1020" s="213"/>
      <c r="AF1020" s="213"/>
      <c r="AG1020" s="213"/>
      <c r="AH1020" s="213"/>
      <c r="AI1020" s="213"/>
      <c r="AJ1020" s="213"/>
      <c r="AK1020" s="213"/>
      <c r="AL1020" s="213"/>
      <c r="AM1020" s="213"/>
      <c r="AN1020" s="213"/>
      <c r="AO1020" s="213"/>
      <c r="AP1020" s="213"/>
      <c r="AQ1020" s="213"/>
    </row>
    <row r="1021" spans="1:43" ht="15">
      <c r="A1021" s="213"/>
      <c r="B1021" s="165"/>
      <c r="C1021" s="165"/>
      <c r="D1021" s="158"/>
      <c r="E1021" s="158"/>
      <c r="F1021" s="158"/>
      <c r="G1021" s="218"/>
      <c r="H1021" s="218"/>
      <c r="I1021" s="218"/>
      <c r="J1021" s="218"/>
      <c r="K1021" s="218"/>
      <c r="L1021" s="218"/>
      <c r="M1021" s="218"/>
      <c r="N1021" s="218"/>
      <c r="O1021" s="218"/>
      <c r="P1021" s="218"/>
      <c r="Q1021" s="218"/>
      <c r="R1021" s="218"/>
      <c r="S1021" s="218"/>
      <c r="T1021" s="218"/>
      <c r="U1021" s="218"/>
      <c r="V1021" s="218"/>
      <c r="W1021" s="218"/>
      <c r="X1021" s="218"/>
      <c r="Y1021" s="218"/>
      <c r="Z1021" s="218"/>
      <c r="AA1021" s="218"/>
      <c r="AB1021" s="213"/>
      <c r="AC1021" s="213"/>
      <c r="AD1021" s="213"/>
      <c r="AE1021" s="213"/>
      <c r="AF1021" s="213"/>
      <c r="AG1021" s="213"/>
      <c r="AH1021" s="213"/>
      <c r="AI1021" s="213"/>
      <c r="AJ1021" s="213"/>
      <c r="AK1021" s="213"/>
      <c r="AL1021" s="213"/>
      <c r="AM1021" s="213"/>
      <c r="AN1021" s="213"/>
      <c r="AO1021" s="213"/>
      <c r="AP1021" s="213"/>
      <c r="AQ1021" s="213"/>
    </row>
    <row r="1022" spans="1:43" ht="15">
      <c r="A1022" s="213"/>
      <c r="B1022" s="165"/>
      <c r="C1022" s="165"/>
      <c r="D1022" s="158"/>
      <c r="E1022" s="158"/>
      <c r="F1022" s="158"/>
      <c r="G1022" s="218"/>
      <c r="H1022" s="218"/>
      <c r="I1022" s="218"/>
      <c r="J1022" s="218"/>
      <c r="K1022" s="218"/>
      <c r="L1022" s="218"/>
      <c r="M1022" s="218"/>
      <c r="N1022" s="218"/>
      <c r="O1022" s="218"/>
      <c r="P1022" s="218"/>
      <c r="Q1022" s="218"/>
      <c r="R1022" s="218"/>
      <c r="S1022" s="218"/>
      <c r="T1022" s="218"/>
      <c r="U1022" s="218"/>
      <c r="V1022" s="218"/>
      <c r="W1022" s="218"/>
      <c r="X1022" s="218"/>
      <c r="Y1022" s="218"/>
      <c r="Z1022" s="218"/>
      <c r="AA1022" s="218"/>
      <c r="AB1022" s="213"/>
      <c r="AC1022" s="213"/>
      <c r="AD1022" s="213"/>
      <c r="AE1022" s="213"/>
      <c r="AF1022" s="213"/>
      <c r="AG1022" s="213"/>
      <c r="AH1022" s="213"/>
      <c r="AI1022" s="213"/>
      <c r="AJ1022" s="213"/>
      <c r="AK1022" s="213"/>
      <c r="AL1022" s="213"/>
      <c r="AM1022" s="213"/>
      <c r="AN1022" s="213"/>
      <c r="AO1022" s="213"/>
      <c r="AP1022" s="213"/>
      <c r="AQ1022" s="213"/>
    </row>
    <row r="1023" spans="1:43" ht="15">
      <c r="A1023" s="213"/>
      <c r="B1023" s="165"/>
      <c r="C1023" s="165"/>
      <c r="D1023" s="158"/>
      <c r="E1023" s="158"/>
      <c r="F1023" s="158"/>
      <c r="G1023" s="218"/>
      <c r="H1023" s="218"/>
      <c r="I1023" s="218"/>
      <c r="J1023" s="218"/>
      <c r="K1023" s="218"/>
      <c r="L1023" s="218"/>
      <c r="M1023" s="218"/>
      <c r="N1023" s="218"/>
      <c r="O1023" s="218"/>
      <c r="P1023" s="218"/>
      <c r="Q1023" s="218"/>
      <c r="R1023" s="218"/>
      <c r="S1023" s="218"/>
      <c r="T1023" s="218"/>
      <c r="U1023" s="218"/>
      <c r="V1023" s="218"/>
      <c r="W1023" s="218"/>
      <c r="X1023" s="218"/>
      <c r="Y1023" s="218"/>
      <c r="Z1023" s="218"/>
      <c r="AA1023" s="218"/>
      <c r="AB1023" s="213"/>
      <c r="AC1023" s="213"/>
      <c r="AD1023" s="213"/>
      <c r="AE1023" s="213"/>
      <c r="AF1023" s="213"/>
      <c r="AG1023" s="213"/>
      <c r="AH1023" s="213"/>
      <c r="AI1023" s="213"/>
      <c r="AJ1023" s="213"/>
      <c r="AK1023" s="213"/>
      <c r="AL1023" s="213"/>
      <c r="AM1023" s="213"/>
      <c r="AN1023" s="213"/>
      <c r="AO1023" s="213"/>
      <c r="AP1023" s="213"/>
      <c r="AQ1023" s="213"/>
    </row>
    <row r="1024" spans="1:43" ht="15">
      <c r="A1024" s="213"/>
      <c r="B1024" s="165"/>
      <c r="C1024" s="165"/>
      <c r="D1024" s="158"/>
      <c r="E1024" s="158"/>
      <c r="F1024" s="158"/>
      <c r="G1024" s="218"/>
      <c r="H1024" s="218"/>
      <c r="I1024" s="218"/>
      <c r="J1024" s="218"/>
      <c r="K1024" s="218"/>
      <c r="L1024" s="218"/>
      <c r="M1024" s="218"/>
      <c r="N1024" s="218"/>
      <c r="O1024" s="218"/>
      <c r="P1024" s="218"/>
      <c r="Q1024" s="218"/>
      <c r="R1024" s="218"/>
      <c r="S1024" s="218"/>
      <c r="T1024" s="218"/>
      <c r="U1024" s="218"/>
      <c r="V1024" s="218"/>
      <c r="W1024" s="218"/>
      <c r="X1024" s="218"/>
      <c r="Y1024" s="218"/>
      <c r="Z1024" s="218"/>
      <c r="AA1024" s="218"/>
      <c r="AB1024" s="213"/>
      <c r="AC1024" s="213"/>
      <c r="AD1024" s="213"/>
      <c r="AE1024" s="213"/>
      <c r="AF1024" s="213"/>
      <c r="AG1024" s="213"/>
      <c r="AH1024" s="213"/>
      <c r="AI1024" s="213"/>
      <c r="AJ1024" s="213"/>
      <c r="AK1024" s="213"/>
      <c r="AL1024" s="213"/>
      <c r="AM1024" s="213"/>
      <c r="AN1024" s="213"/>
      <c r="AO1024" s="213"/>
      <c r="AP1024" s="213"/>
      <c r="AQ1024" s="213"/>
    </row>
    <row r="1025" spans="1:43" ht="15">
      <c r="A1025" s="213"/>
      <c r="B1025" s="165"/>
      <c r="C1025" s="165"/>
      <c r="D1025" s="158"/>
      <c r="E1025" s="158"/>
      <c r="F1025" s="158"/>
      <c r="G1025" s="218"/>
      <c r="H1025" s="218"/>
      <c r="I1025" s="218"/>
      <c r="J1025" s="218"/>
      <c r="K1025" s="218"/>
      <c r="L1025" s="218"/>
      <c r="M1025" s="218"/>
      <c r="N1025" s="218"/>
      <c r="O1025" s="218"/>
      <c r="P1025" s="218"/>
      <c r="Q1025" s="218"/>
      <c r="R1025" s="218"/>
      <c r="S1025" s="218"/>
      <c r="T1025" s="218"/>
      <c r="U1025" s="218"/>
      <c r="V1025" s="218"/>
      <c r="W1025" s="218"/>
      <c r="X1025" s="218"/>
      <c r="Y1025" s="218"/>
      <c r="Z1025" s="218"/>
      <c r="AA1025" s="218"/>
      <c r="AB1025" s="213"/>
      <c r="AC1025" s="213"/>
      <c r="AD1025" s="213"/>
      <c r="AE1025" s="213"/>
      <c r="AF1025" s="213"/>
      <c r="AG1025" s="213"/>
      <c r="AH1025" s="213"/>
      <c r="AI1025" s="213"/>
      <c r="AJ1025" s="213"/>
      <c r="AK1025" s="213"/>
      <c r="AL1025" s="213"/>
      <c r="AM1025" s="213"/>
      <c r="AN1025" s="213"/>
      <c r="AO1025" s="213"/>
      <c r="AP1025" s="213"/>
      <c r="AQ1025" s="213"/>
    </row>
    <row r="1026" spans="1:43" ht="15">
      <c r="A1026" s="213"/>
      <c r="B1026" s="165"/>
      <c r="C1026" s="165"/>
      <c r="D1026" s="158"/>
      <c r="E1026" s="158"/>
      <c r="F1026" s="158"/>
      <c r="G1026" s="218"/>
      <c r="H1026" s="218"/>
      <c r="I1026" s="218"/>
      <c r="J1026" s="218"/>
      <c r="K1026" s="218"/>
      <c r="L1026" s="218"/>
      <c r="M1026" s="218"/>
      <c r="N1026" s="218"/>
      <c r="O1026" s="218"/>
      <c r="P1026" s="218"/>
      <c r="Q1026" s="218"/>
      <c r="R1026" s="218"/>
      <c r="S1026" s="218"/>
      <c r="T1026" s="218"/>
      <c r="U1026" s="218"/>
      <c r="V1026" s="218"/>
      <c r="W1026" s="218"/>
      <c r="X1026" s="218"/>
      <c r="Y1026" s="218"/>
      <c r="Z1026" s="218"/>
      <c r="AA1026" s="218"/>
      <c r="AB1026" s="213"/>
      <c r="AC1026" s="213"/>
      <c r="AD1026" s="213"/>
      <c r="AE1026" s="213"/>
      <c r="AF1026" s="213"/>
      <c r="AG1026" s="213"/>
      <c r="AH1026" s="213"/>
      <c r="AI1026" s="213"/>
      <c r="AJ1026" s="213"/>
      <c r="AK1026" s="213"/>
      <c r="AL1026" s="213"/>
      <c r="AM1026" s="213"/>
      <c r="AN1026" s="213"/>
      <c r="AO1026" s="213"/>
      <c r="AP1026" s="213"/>
      <c r="AQ1026" s="213"/>
    </row>
    <row r="1027" spans="1:43" ht="15">
      <c r="A1027" s="213"/>
      <c r="B1027" s="165"/>
      <c r="C1027" s="165"/>
      <c r="D1027" s="158"/>
      <c r="E1027" s="158"/>
      <c r="F1027" s="158"/>
      <c r="G1027" s="218"/>
      <c r="H1027" s="218"/>
      <c r="I1027" s="218"/>
      <c r="J1027" s="218"/>
      <c r="K1027" s="218"/>
      <c r="L1027" s="218"/>
      <c r="M1027" s="218"/>
      <c r="N1027" s="218"/>
      <c r="O1027" s="218"/>
      <c r="P1027" s="218"/>
      <c r="Q1027" s="218"/>
      <c r="R1027" s="218"/>
      <c r="S1027" s="218"/>
      <c r="T1027" s="218"/>
      <c r="U1027" s="218"/>
      <c r="V1027" s="218"/>
      <c r="W1027" s="218"/>
      <c r="X1027" s="218"/>
      <c r="Y1027" s="218"/>
      <c r="Z1027" s="218"/>
      <c r="AA1027" s="218"/>
      <c r="AB1027" s="213"/>
      <c r="AC1027" s="213"/>
      <c r="AD1027" s="213"/>
      <c r="AE1027" s="213"/>
      <c r="AF1027" s="213"/>
      <c r="AG1027" s="213"/>
      <c r="AH1027" s="213"/>
      <c r="AI1027" s="213"/>
      <c r="AJ1027" s="213"/>
      <c r="AK1027" s="213"/>
      <c r="AL1027" s="213"/>
      <c r="AM1027" s="213"/>
      <c r="AN1027" s="213"/>
      <c r="AO1027" s="213"/>
      <c r="AP1027" s="213"/>
      <c r="AQ1027" s="213"/>
    </row>
    <row r="1028" spans="1:43" ht="15">
      <c r="A1028" s="213"/>
      <c r="B1028" s="165"/>
      <c r="C1028" s="165"/>
      <c r="D1028" s="158"/>
      <c r="E1028" s="158"/>
      <c r="F1028" s="158"/>
      <c r="G1028" s="218"/>
      <c r="H1028" s="218"/>
      <c r="I1028" s="218"/>
      <c r="J1028" s="218"/>
      <c r="K1028" s="218"/>
      <c r="L1028" s="218"/>
      <c r="M1028" s="218"/>
      <c r="N1028" s="218"/>
      <c r="O1028" s="218"/>
      <c r="P1028" s="218"/>
      <c r="Q1028" s="218"/>
      <c r="R1028" s="218"/>
      <c r="S1028" s="218"/>
      <c r="T1028" s="218"/>
      <c r="U1028" s="218"/>
      <c r="V1028" s="218"/>
      <c r="W1028" s="218"/>
      <c r="X1028" s="218"/>
      <c r="Y1028" s="218"/>
      <c r="Z1028" s="218"/>
      <c r="AA1028" s="218"/>
      <c r="AB1028" s="213"/>
      <c r="AC1028" s="213"/>
      <c r="AD1028" s="213"/>
      <c r="AE1028" s="213"/>
      <c r="AF1028" s="213"/>
      <c r="AG1028" s="213"/>
      <c r="AH1028" s="213"/>
      <c r="AI1028" s="213"/>
      <c r="AJ1028" s="213"/>
      <c r="AK1028" s="213"/>
      <c r="AL1028" s="213"/>
      <c r="AM1028" s="213"/>
      <c r="AN1028" s="213"/>
      <c r="AO1028" s="213"/>
      <c r="AP1028" s="213"/>
      <c r="AQ1028" s="213"/>
    </row>
    <row r="1029" spans="1:43" ht="15">
      <c r="A1029" s="213"/>
      <c r="B1029" s="165"/>
      <c r="C1029" s="165"/>
      <c r="D1029" s="158"/>
      <c r="E1029" s="158"/>
      <c r="F1029" s="158"/>
      <c r="G1029" s="218"/>
      <c r="H1029" s="218"/>
      <c r="I1029" s="218"/>
      <c r="J1029" s="218"/>
      <c r="K1029" s="218"/>
      <c r="L1029" s="218"/>
      <c r="M1029" s="218"/>
      <c r="N1029" s="218"/>
      <c r="O1029" s="218"/>
      <c r="P1029" s="218"/>
      <c r="Q1029" s="218"/>
      <c r="R1029" s="218"/>
      <c r="S1029" s="218"/>
      <c r="T1029" s="218"/>
      <c r="U1029" s="218"/>
      <c r="V1029" s="218"/>
      <c r="W1029" s="218"/>
      <c r="X1029" s="218"/>
      <c r="Y1029" s="218"/>
      <c r="Z1029" s="218"/>
      <c r="AA1029" s="218"/>
      <c r="AB1029" s="213"/>
      <c r="AC1029" s="213"/>
      <c r="AD1029" s="213"/>
      <c r="AE1029" s="213"/>
      <c r="AF1029" s="213"/>
      <c r="AG1029" s="213"/>
      <c r="AH1029" s="213"/>
      <c r="AI1029" s="213"/>
      <c r="AJ1029" s="213"/>
      <c r="AK1029" s="213"/>
      <c r="AL1029" s="213"/>
      <c r="AM1029" s="213"/>
      <c r="AN1029" s="213"/>
      <c r="AO1029" s="213"/>
      <c r="AP1029" s="213"/>
      <c r="AQ1029" s="213"/>
    </row>
    <row r="1030" spans="1:43" ht="15">
      <c r="A1030" s="213"/>
      <c r="B1030" s="165"/>
      <c r="C1030" s="165"/>
      <c r="D1030" s="158"/>
      <c r="E1030" s="158"/>
      <c r="F1030" s="158"/>
      <c r="G1030" s="218"/>
      <c r="H1030" s="218"/>
      <c r="I1030" s="218"/>
      <c r="J1030" s="218"/>
      <c r="K1030" s="218"/>
      <c r="L1030" s="218"/>
      <c r="M1030" s="218"/>
      <c r="N1030" s="218"/>
      <c r="O1030" s="218"/>
      <c r="P1030" s="218"/>
      <c r="Q1030" s="218"/>
      <c r="R1030" s="218"/>
      <c r="S1030" s="218"/>
      <c r="T1030" s="218"/>
      <c r="U1030" s="218"/>
      <c r="V1030" s="218"/>
      <c r="W1030" s="218"/>
      <c r="X1030" s="218"/>
      <c r="Y1030" s="218"/>
      <c r="Z1030" s="218"/>
      <c r="AA1030" s="218"/>
      <c r="AB1030" s="213"/>
      <c r="AC1030" s="213"/>
      <c r="AD1030" s="213"/>
      <c r="AE1030" s="213"/>
      <c r="AF1030" s="213"/>
      <c r="AG1030" s="213"/>
      <c r="AH1030" s="213"/>
      <c r="AI1030" s="213"/>
      <c r="AJ1030" s="213"/>
      <c r="AK1030" s="213"/>
      <c r="AL1030" s="213"/>
      <c r="AM1030" s="213"/>
      <c r="AN1030" s="213"/>
      <c r="AO1030" s="213"/>
      <c r="AP1030" s="213"/>
      <c r="AQ1030" s="213"/>
    </row>
    <row r="1031" spans="1:43" ht="15">
      <c r="A1031" s="213"/>
      <c r="B1031" s="165"/>
      <c r="C1031" s="165"/>
      <c r="D1031" s="158"/>
      <c r="E1031" s="158"/>
      <c r="F1031" s="158"/>
      <c r="G1031" s="218"/>
      <c r="H1031" s="218"/>
      <c r="I1031" s="218"/>
      <c r="J1031" s="218"/>
      <c r="K1031" s="218"/>
      <c r="L1031" s="218"/>
      <c r="M1031" s="218"/>
      <c r="N1031" s="218"/>
      <c r="O1031" s="218"/>
      <c r="P1031" s="218"/>
      <c r="Q1031" s="218"/>
      <c r="R1031" s="218"/>
      <c r="S1031" s="218"/>
      <c r="T1031" s="218"/>
      <c r="U1031" s="218"/>
      <c r="V1031" s="218"/>
      <c r="W1031" s="218"/>
      <c r="X1031" s="218"/>
      <c r="Y1031" s="218"/>
      <c r="Z1031" s="218"/>
      <c r="AA1031" s="218"/>
      <c r="AB1031" s="213"/>
      <c r="AC1031" s="213"/>
      <c r="AD1031" s="213"/>
      <c r="AE1031" s="213"/>
      <c r="AF1031" s="213"/>
      <c r="AG1031" s="213"/>
      <c r="AH1031" s="213"/>
      <c r="AI1031" s="213"/>
      <c r="AJ1031" s="213"/>
      <c r="AK1031" s="213"/>
      <c r="AL1031" s="213"/>
      <c r="AM1031" s="213"/>
      <c r="AN1031" s="213"/>
      <c r="AO1031" s="213"/>
      <c r="AP1031" s="213"/>
      <c r="AQ1031" s="213"/>
    </row>
    <row r="1032" spans="1:43" ht="15">
      <c r="A1032" s="213"/>
      <c r="B1032" s="165"/>
      <c r="C1032" s="165"/>
      <c r="D1032" s="158"/>
      <c r="E1032" s="158"/>
      <c r="F1032" s="158"/>
      <c r="G1032" s="218"/>
      <c r="H1032" s="218"/>
      <c r="I1032" s="218"/>
      <c r="J1032" s="218"/>
      <c r="K1032" s="218"/>
      <c r="L1032" s="218"/>
      <c r="M1032" s="218"/>
      <c r="N1032" s="218"/>
      <c r="O1032" s="218"/>
      <c r="P1032" s="218"/>
      <c r="Q1032" s="218"/>
      <c r="R1032" s="218"/>
      <c r="S1032" s="218"/>
      <c r="T1032" s="218"/>
      <c r="U1032" s="218"/>
      <c r="V1032" s="218"/>
      <c r="W1032" s="218"/>
      <c r="X1032" s="218"/>
      <c r="Y1032" s="218"/>
      <c r="Z1032" s="218"/>
      <c r="AA1032" s="218"/>
      <c r="AB1032" s="213"/>
      <c r="AC1032" s="213"/>
      <c r="AD1032" s="213"/>
      <c r="AE1032" s="213"/>
      <c r="AF1032" s="213"/>
      <c r="AG1032" s="213"/>
      <c r="AH1032" s="213"/>
      <c r="AI1032" s="213"/>
      <c r="AJ1032" s="213"/>
      <c r="AK1032" s="213"/>
      <c r="AL1032" s="213"/>
      <c r="AM1032" s="213"/>
      <c r="AN1032" s="213"/>
      <c r="AO1032" s="213"/>
      <c r="AP1032" s="213"/>
      <c r="AQ1032" s="213"/>
    </row>
    <row r="1033" spans="1:43" ht="15">
      <c r="A1033" s="213"/>
      <c r="B1033" s="165"/>
      <c r="C1033" s="165"/>
      <c r="D1033" s="158"/>
      <c r="E1033" s="158"/>
      <c r="F1033" s="158"/>
      <c r="G1033" s="218"/>
      <c r="H1033" s="218"/>
      <c r="I1033" s="218"/>
      <c r="J1033" s="218"/>
      <c r="K1033" s="218"/>
      <c r="L1033" s="218"/>
      <c r="M1033" s="218"/>
      <c r="N1033" s="218"/>
      <c r="O1033" s="218"/>
      <c r="P1033" s="218"/>
      <c r="Q1033" s="218"/>
      <c r="R1033" s="218"/>
      <c r="S1033" s="218"/>
      <c r="T1033" s="218"/>
      <c r="U1033" s="218"/>
      <c r="V1033" s="218"/>
      <c r="W1033" s="218"/>
      <c r="X1033" s="218"/>
      <c r="Y1033" s="218"/>
      <c r="Z1033" s="218"/>
      <c r="AA1033" s="218"/>
      <c r="AB1033" s="213"/>
      <c r="AC1033" s="213"/>
      <c r="AD1033" s="213"/>
      <c r="AE1033" s="213"/>
      <c r="AF1033" s="213"/>
      <c r="AG1033" s="213"/>
      <c r="AH1033" s="213"/>
      <c r="AI1033" s="213"/>
      <c r="AJ1033" s="213"/>
      <c r="AK1033" s="213"/>
      <c r="AL1033" s="213"/>
      <c r="AM1033" s="213"/>
      <c r="AN1033" s="213"/>
      <c r="AO1033" s="213"/>
      <c r="AP1033" s="213"/>
      <c r="AQ1033" s="213"/>
    </row>
    <row r="1034" spans="1:43" ht="15">
      <c r="A1034" s="213"/>
      <c r="B1034" s="165"/>
      <c r="C1034" s="165"/>
      <c r="D1034" s="158"/>
      <c r="E1034" s="158"/>
      <c r="F1034" s="158"/>
      <c r="G1034" s="218"/>
      <c r="H1034" s="218"/>
      <c r="I1034" s="218"/>
      <c r="J1034" s="218"/>
      <c r="K1034" s="218"/>
      <c r="L1034" s="218"/>
      <c r="M1034" s="218"/>
      <c r="N1034" s="218"/>
      <c r="O1034" s="218"/>
      <c r="P1034" s="218"/>
      <c r="Q1034" s="218"/>
      <c r="R1034" s="218"/>
      <c r="S1034" s="218"/>
      <c r="T1034" s="218"/>
      <c r="U1034" s="218"/>
      <c r="V1034" s="218"/>
      <c r="W1034" s="218"/>
      <c r="X1034" s="218"/>
      <c r="Y1034" s="218"/>
      <c r="Z1034" s="218"/>
      <c r="AA1034" s="218"/>
      <c r="AB1034" s="213"/>
      <c r="AC1034" s="213"/>
      <c r="AD1034" s="213"/>
      <c r="AE1034" s="213"/>
      <c r="AF1034" s="213"/>
      <c r="AG1034" s="213"/>
      <c r="AH1034" s="213"/>
      <c r="AI1034" s="213"/>
      <c r="AJ1034" s="213"/>
      <c r="AK1034" s="213"/>
      <c r="AL1034" s="213"/>
      <c r="AM1034" s="213"/>
      <c r="AN1034" s="213"/>
      <c r="AO1034" s="213"/>
      <c r="AP1034" s="213"/>
      <c r="AQ1034" s="213"/>
    </row>
    <row r="1035" spans="1:43" ht="15">
      <c r="A1035" s="213"/>
      <c r="B1035" s="165"/>
      <c r="C1035" s="165"/>
      <c r="D1035" s="158"/>
      <c r="E1035" s="158"/>
      <c r="F1035" s="158"/>
      <c r="G1035" s="218"/>
      <c r="H1035" s="218"/>
      <c r="I1035" s="218"/>
      <c r="J1035" s="218"/>
      <c r="K1035" s="218"/>
      <c r="L1035" s="218"/>
      <c r="M1035" s="218"/>
      <c r="N1035" s="218"/>
      <c r="O1035" s="218"/>
      <c r="P1035" s="218"/>
      <c r="Q1035" s="218"/>
      <c r="R1035" s="218"/>
      <c r="S1035" s="218"/>
      <c r="T1035" s="218"/>
      <c r="U1035" s="218"/>
      <c r="V1035" s="218"/>
      <c r="W1035" s="218"/>
      <c r="X1035" s="218"/>
      <c r="Y1035" s="218"/>
      <c r="Z1035" s="218"/>
      <c r="AA1035" s="218"/>
      <c r="AB1035" s="213"/>
      <c r="AC1035" s="213"/>
      <c r="AD1035" s="213"/>
      <c r="AE1035" s="213"/>
      <c r="AF1035" s="213"/>
      <c r="AG1035" s="213"/>
      <c r="AH1035" s="213"/>
      <c r="AI1035" s="213"/>
      <c r="AJ1035" s="213"/>
      <c r="AK1035" s="213"/>
      <c r="AL1035" s="213"/>
      <c r="AM1035" s="213"/>
      <c r="AN1035" s="213"/>
      <c r="AO1035" s="213"/>
      <c r="AP1035" s="213"/>
      <c r="AQ1035" s="213"/>
    </row>
    <row r="1036" spans="1:43" ht="15">
      <c r="A1036" s="213"/>
      <c r="B1036" s="165"/>
      <c r="C1036" s="165"/>
      <c r="D1036" s="158"/>
      <c r="E1036" s="158"/>
      <c r="F1036" s="158"/>
      <c r="G1036" s="218"/>
      <c r="H1036" s="218"/>
      <c r="I1036" s="218"/>
      <c r="J1036" s="218"/>
      <c r="K1036" s="218"/>
      <c r="L1036" s="218"/>
      <c r="M1036" s="218"/>
      <c r="N1036" s="218"/>
      <c r="O1036" s="218"/>
      <c r="P1036" s="218"/>
      <c r="Q1036" s="218"/>
      <c r="R1036" s="218"/>
      <c r="S1036" s="218"/>
      <c r="T1036" s="218"/>
      <c r="U1036" s="218"/>
      <c r="V1036" s="218"/>
      <c r="W1036" s="218"/>
      <c r="X1036" s="218"/>
      <c r="Y1036" s="218"/>
      <c r="Z1036" s="218"/>
      <c r="AA1036" s="218"/>
      <c r="AB1036" s="213"/>
      <c r="AC1036" s="213"/>
      <c r="AD1036" s="213"/>
      <c r="AE1036" s="213"/>
      <c r="AF1036" s="213"/>
      <c r="AG1036" s="213"/>
      <c r="AH1036" s="213"/>
      <c r="AI1036" s="213"/>
      <c r="AJ1036" s="213"/>
      <c r="AK1036" s="213"/>
      <c r="AL1036" s="213"/>
      <c r="AM1036" s="213"/>
      <c r="AN1036" s="213"/>
      <c r="AO1036" s="213"/>
      <c r="AP1036" s="213"/>
      <c r="AQ1036" s="213"/>
    </row>
    <row r="1037" spans="1:43" ht="15">
      <c r="A1037" s="213"/>
      <c r="B1037" s="165"/>
      <c r="C1037" s="165"/>
      <c r="D1037" s="158"/>
      <c r="E1037" s="158"/>
      <c r="F1037" s="158"/>
      <c r="G1037" s="218"/>
      <c r="H1037" s="218"/>
      <c r="I1037" s="218"/>
      <c r="J1037" s="218"/>
      <c r="K1037" s="218"/>
      <c r="L1037" s="218"/>
      <c r="M1037" s="218"/>
      <c r="N1037" s="218"/>
      <c r="O1037" s="218"/>
      <c r="P1037" s="218"/>
      <c r="Q1037" s="218"/>
      <c r="R1037" s="218"/>
      <c r="S1037" s="218"/>
      <c r="T1037" s="218"/>
      <c r="U1037" s="218"/>
      <c r="V1037" s="218"/>
      <c r="W1037" s="218"/>
      <c r="X1037" s="218"/>
      <c r="Y1037" s="218"/>
      <c r="Z1037" s="218"/>
      <c r="AA1037" s="218"/>
      <c r="AB1037" s="213"/>
      <c r="AC1037" s="213"/>
      <c r="AD1037" s="213"/>
      <c r="AE1037" s="213"/>
      <c r="AF1037" s="213"/>
      <c r="AG1037" s="213"/>
      <c r="AH1037" s="213"/>
      <c r="AI1037" s="213"/>
      <c r="AJ1037" s="213"/>
      <c r="AK1037" s="213"/>
      <c r="AL1037" s="213"/>
      <c r="AM1037" s="213"/>
      <c r="AN1037" s="213"/>
      <c r="AO1037" s="213"/>
      <c r="AP1037" s="213"/>
      <c r="AQ1037" s="213"/>
    </row>
    <row r="1038" spans="1:43" ht="15">
      <c r="A1038" s="213"/>
      <c r="B1038" s="165"/>
      <c r="C1038" s="165"/>
      <c r="D1038" s="158"/>
      <c r="E1038" s="158"/>
      <c r="F1038" s="158"/>
      <c r="G1038" s="218"/>
      <c r="H1038" s="218"/>
      <c r="I1038" s="218"/>
      <c r="J1038" s="218"/>
      <c r="K1038" s="218"/>
      <c r="L1038" s="218"/>
      <c r="M1038" s="218"/>
      <c r="N1038" s="218"/>
      <c r="O1038" s="218"/>
      <c r="P1038" s="218"/>
      <c r="Q1038" s="218"/>
      <c r="R1038" s="218"/>
      <c r="S1038" s="218"/>
      <c r="T1038" s="218"/>
      <c r="U1038" s="218"/>
      <c r="V1038" s="218"/>
      <c r="W1038" s="218"/>
      <c r="X1038" s="218"/>
      <c r="Y1038" s="218"/>
      <c r="Z1038" s="218"/>
      <c r="AA1038" s="218"/>
      <c r="AB1038" s="213"/>
      <c r="AC1038" s="213"/>
      <c r="AD1038" s="213"/>
      <c r="AE1038" s="213"/>
      <c r="AF1038" s="213"/>
      <c r="AG1038" s="213"/>
      <c r="AH1038" s="213"/>
      <c r="AI1038" s="213"/>
      <c r="AJ1038" s="213"/>
      <c r="AK1038" s="213"/>
      <c r="AL1038" s="213"/>
      <c r="AM1038" s="213"/>
      <c r="AN1038" s="213"/>
      <c r="AO1038" s="213"/>
      <c r="AP1038" s="213"/>
      <c r="AQ1038" s="213"/>
    </row>
    <row r="1039" spans="1:43" ht="15">
      <c r="A1039" s="213"/>
      <c r="B1039" s="165"/>
      <c r="C1039" s="165"/>
      <c r="D1039" s="158"/>
      <c r="E1039" s="158"/>
      <c r="F1039" s="158"/>
      <c r="G1039" s="218"/>
      <c r="H1039" s="218"/>
      <c r="I1039" s="218"/>
      <c r="J1039" s="218"/>
      <c r="K1039" s="218"/>
      <c r="L1039" s="218"/>
      <c r="M1039" s="218"/>
      <c r="N1039" s="218"/>
      <c r="O1039" s="218"/>
      <c r="P1039" s="218"/>
      <c r="Q1039" s="218"/>
      <c r="R1039" s="218"/>
      <c r="S1039" s="218"/>
      <c r="T1039" s="218"/>
      <c r="U1039" s="218"/>
      <c r="V1039" s="218"/>
      <c r="W1039" s="218"/>
      <c r="X1039" s="218"/>
      <c r="Y1039" s="218"/>
      <c r="Z1039" s="218"/>
      <c r="AA1039" s="218"/>
      <c r="AB1039" s="213"/>
      <c r="AC1039" s="213"/>
      <c r="AD1039" s="213"/>
      <c r="AE1039" s="213"/>
      <c r="AF1039" s="213"/>
      <c r="AG1039" s="213"/>
      <c r="AH1039" s="213"/>
      <c r="AI1039" s="213"/>
      <c r="AJ1039" s="213"/>
      <c r="AK1039" s="213"/>
      <c r="AL1039" s="213"/>
      <c r="AM1039" s="213"/>
      <c r="AN1039" s="213"/>
      <c r="AO1039" s="213"/>
      <c r="AP1039" s="213"/>
      <c r="AQ1039" s="213"/>
    </row>
    <row r="1040" spans="1:43" ht="15">
      <c r="A1040" s="213"/>
      <c r="B1040" s="165"/>
      <c r="C1040" s="165"/>
      <c r="D1040" s="158"/>
      <c r="E1040" s="158"/>
      <c r="F1040" s="158"/>
      <c r="G1040" s="218"/>
      <c r="H1040" s="218"/>
      <c r="I1040" s="218"/>
      <c r="J1040" s="218"/>
      <c r="K1040" s="218"/>
      <c r="L1040" s="218"/>
      <c r="M1040" s="218"/>
      <c r="N1040" s="218"/>
      <c r="O1040" s="218"/>
      <c r="P1040" s="218"/>
      <c r="Q1040" s="218"/>
      <c r="R1040" s="218"/>
      <c r="S1040" s="218"/>
      <c r="T1040" s="218"/>
      <c r="U1040" s="218"/>
      <c r="V1040" s="218"/>
      <c r="W1040" s="218"/>
      <c r="X1040" s="218"/>
      <c r="Y1040" s="218"/>
      <c r="Z1040" s="218"/>
      <c r="AA1040" s="218"/>
      <c r="AB1040" s="213"/>
      <c r="AC1040" s="213"/>
      <c r="AD1040" s="213"/>
      <c r="AE1040" s="213"/>
      <c r="AF1040" s="213"/>
      <c r="AG1040" s="213"/>
      <c r="AH1040" s="213"/>
      <c r="AI1040" s="213"/>
      <c r="AJ1040" s="213"/>
      <c r="AK1040" s="213"/>
      <c r="AL1040" s="213"/>
      <c r="AM1040" s="213"/>
      <c r="AN1040" s="213"/>
      <c r="AO1040" s="213"/>
      <c r="AP1040" s="213"/>
      <c r="AQ1040" s="213"/>
    </row>
    <row r="1041" spans="1:43" ht="15">
      <c r="A1041" s="213"/>
      <c r="B1041" s="165"/>
      <c r="C1041" s="165"/>
      <c r="D1041" s="158"/>
      <c r="E1041" s="158"/>
      <c r="F1041" s="158"/>
      <c r="G1041" s="218"/>
      <c r="H1041" s="218"/>
      <c r="I1041" s="218"/>
      <c r="J1041" s="218"/>
      <c r="K1041" s="218"/>
      <c r="L1041" s="218"/>
      <c r="M1041" s="218"/>
      <c r="N1041" s="218"/>
      <c r="O1041" s="218"/>
      <c r="P1041" s="218"/>
      <c r="Q1041" s="218"/>
      <c r="R1041" s="218"/>
      <c r="S1041" s="218"/>
      <c r="T1041" s="218"/>
      <c r="U1041" s="218"/>
      <c r="V1041" s="218"/>
      <c r="W1041" s="218"/>
      <c r="X1041" s="218"/>
      <c r="Y1041" s="218"/>
      <c r="Z1041" s="218"/>
      <c r="AA1041" s="218"/>
      <c r="AB1041" s="213"/>
      <c r="AC1041" s="213"/>
      <c r="AD1041" s="213"/>
      <c r="AE1041" s="213"/>
      <c r="AF1041" s="213"/>
      <c r="AG1041" s="213"/>
      <c r="AH1041" s="213"/>
      <c r="AI1041" s="213"/>
      <c r="AJ1041" s="213"/>
      <c r="AK1041" s="213"/>
      <c r="AL1041" s="213"/>
      <c r="AM1041" s="213"/>
      <c r="AN1041" s="213"/>
      <c r="AO1041" s="213"/>
      <c r="AP1041" s="213"/>
      <c r="AQ1041" s="213"/>
    </row>
    <row r="1042" spans="1:43" ht="15">
      <c r="A1042" s="213"/>
      <c r="B1042" s="165"/>
      <c r="C1042" s="165"/>
      <c r="D1042" s="158"/>
      <c r="E1042" s="158"/>
      <c r="F1042" s="158"/>
      <c r="G1042" s="218"/>
      <c r="H1042" s="218"/>
      <c r="I1042" s="218"/>
      <c r="J1042" s="218"/>
      <c r="K1042" s="218"/>
      <c r="L1042" s="218"/>
      <c r="M1042" s="218"/>
      <c r="N1042" s="218"/>
      <c r="O1042" s="218"/>
      <c r="P1042" s="218"/>
      <c r="Q1042" s="218"/>
      <c r="R1042" s="218"/>
      <c r="S1042" s="218"/>
      <c r="T1042" s="218"/>
      <c r="U1042" s="218"/>
      <c r="V1042" s="218"/>
      <c r="W1042" s="218"/>
      <c r="X1042" s="218"/>
      <c r="Y1042" s="218"/>
      <c r="Z1042" s="218"/>
      <c r="AA1042" s="218"/>
      <c r="AB1042" s="213"/>
      <c r="AC1042" s="213"/>
      <c r="AD1042" s="213"/>
      <c r="AE1042" s="213"/>
      <c r="AF1042" s="213"/>
      <c r="AG1042" s="213"/>
      <c r="AH1042" s="213"/>
      <c r="AI1042" s="213"/>
      <c r="AJ1042" s="213"/>
      <c r="AK1042" s="213"/>
      <c r="AL1042" s="213"/>
      <c r="AM1042" s="213"/>
      <c r="AN1042" s="213"/>
      <c r="AO1042" s="213"/>
      <c r="AP1042" s="213"/>
      <c r="AQ1042" s="213"/>
    </row>
    <row r="1043" spans="1:43" ht="15">
      <c r="A1043" s="213"/>
      <c r="B1043" s="165"/>
      <c r="C1043" s="165"/>
      <c r="D1043" s="158"/>
      <c r="E1043" s="158"/>
      <c r="F1043" s="158"/>
      <c r="G1043" s="218"/>
      <c r="H1043" s="218"/>
      <c r="I1043" s="218"/>
      <c r="J1043" s="218"/>
      <c r="K1043" s="218"/>
      <c r="L1043" s="218"/>
      <c r="M1043" s="218"/>
      <c r="N1043" s="218"/>
      <c r="O1043" s="218"/>
      <c r="P1043" s="218"/>
      <c r="Q1043" s="218"/>
      <c r="R1043" s="218"/>
      <c r="S1043" s="218"/>
      <c r="T1043" s="218"/>
      <c r="U1043" s="218"/>
      <c r="V1043" s="218"/>
      <c r="W1043" s="218"/>
      <c r="X1043" s="218"/>
      <c r="Y1043" s="218"/>
      <c r="Z1043" s="218"/>
      <c r="AA1043" s="218"/>
      <c r="AB1043" s="213"/>
      <c r="AC1043" s="213"/>
      <c r="AD1043" s="213"/>
      <c r="AE1043" s="213"/>
      <c r="AF1043" s="213"/>
      <c r="AG1043" s="213"/>
      <c r="AH1043" s="213"/>
      <c r="AI1043" s="213"/>
      <c r="AJ1043" s="213"/>
      <c r="AK1043" s="213"/>
      <c r="AL1043" s="213"/>
      <c r="AM1043" s="213"/>
      <c r="AN1043" s="213"/>
      <c r="AO1043" s="213"/>
      <c r="AP1043" s="213"/>
      <c r="AQ1043" s="213"/>
    </row>
    <row r="1044" spans="1:43" ht="15">
      <c r="A1044" s="213"/>
      <c r="B1044" s="165"/>
      <c r="C1044" s="165"/>
      <c r="D1044" s="158"/>
      <c r="E1044" s="158"/>
      <c r="F1044" s="158"/>
      <c r="G1044" s="218"/>
      <c r="H1044" s="218"/>
      <c r="I1044" s="218"/>
      <c r="J1044" s="218"/>
      <c r="K1044" s="218"/>
      <c r="L1044" s="218"/>
      <c r="M1044" s="218"/>
      <c r="N1044" s="218"/>
      <c r="O1044" s="218"/>
      <c r="P1044" s="218"/>
      <c r="Q1044" s="218"/>
      <c r="R1044" s="218"/>
      <c r="S1044" s="218"/>
      <c r="T1044" s="218"/>
      <c r="U1044" s="218"/>
      <c r="V1044" s="218"/>
      <c r="W1044" s="218"/>
      <c r="X1044" s="218"/>
      <c r="Y1044" s="218"/>
      <c r="Z1044" s="218"/>
      <c r="AA1044" s="218"/>
      <c r="AB1044" s="213"/>
      <c r="AC1044" s="213"/>
      <c r="AD1044" s="213"/>
      <c r="AE1044" s="213"/>
      <c r="AF1044" s="213"/>
      <c r="AG1044" s="213"/>
      <c r="AH1044" s="213"/>
      <c r="AI1044" s="213"/>
      <c r="AJ1044" s="213"/>
      <c r="AK1044" s="213"/>
      <c r="AL1044" s="213"/>
      <c r="AM1044" s="213"/>
      <c r="AN1044" s="213"/>
      <c r="AO1044" s="213"/>
      <c r="AP1044" s="213"/>
      <c r="AQ1044" s="213"/>
    </row>
    <row r="1045" spans="1:43" ht="15">
      <c r="A1045" s="213"/>
      <c r="B1045" s="165"/>
      <c r="C1045" s="165"/>
      <c r="D1045" s="158"/>
      <c r="E1045" s="158"/>
      <c r="F1045" s="158"/>
      <c r="G1045" s="218"/>
      <c r="H1045" s="218"/>
      <c r="I1045" s="218"/>
      <c r="J1045" s="218"/>
      <c r="K1045" s="218"/>
      <c r="L1045" s="218"/>
      <c r="M1045" s="218"/>
      <c r="N1045" s="218"/>
      <c r="O1045" s="218"/>
      <c r="P1045" s="218"/>
      <c r="Q1045" s="218"/>
      <c r="R1045" s="218"/>
      <c r="S1045" s="218"/>
      <c r="T1045" s="218"/>
      <c r="U1045" s="218"/>
      <c r="V1045" s="218"/>
      <c r="W1045" s="218"/>
      <c r="X1045" s="218"/>
      <c r="Y1045" s="218"/>
      <c r="Z1045" s="218"/>
      <c r="AA1045" s="218"/>
      <c r="AB1045" s="213"/>
      <c r="AC1045" s="213"/>
      <c r="AD1045" s="213"/>
      <c r="AE1045" s="213"/>
      <c r="AF1045" s="213"/>
      <c r="AG1045" s="213"/>
      <c r="AH1045" s="213"/>
      <c r="AI1045" s="213"/>
      <c r="AJ1045" s="213"/>
      <c r="AK1045" s="213"/>
      <c r="AL1045" s="213"/>
      <c r="AM1045" s="213"/>
      <c r="AN1045" s="213"/>
      <c r="AO1045" s="213"/>
      <c r="AP1045" s="213"/>
      <c r="AQ1045" s="213"/>
    </row>
    <row r="1046" spans="1:43" ht="15">
      <c r="A1046" s="213"/>
      <c r="B1046" s="165"/>
      <c r="C1046" s="165"/>
      <c r="D1046" s="158"/>
      <c r="E1046" s="158"/>
      <c r="F1046" s="158"/>
      <c r="G1046" s="218"/>
      <c r="H1046" s="218"/>
      <c r="I1046" s="218"/>
      <c r="J1046" s="218"/>
      <c r="K1046" s="218"/>
      <c r="L1046" s="218"/>
      <c r="M1046" s="218"/>
      <c r="N1046" s="218"/>
      <c r="O1046" s="218"/>
      <c r="P1046" s="218"/>
      <c r="Q1046" s="218"/>
      <c r="R1046" s="218"/>
      <c r="S1046" s="218"/>
      <c r="T1046" s="218"/>
      <c r="U1046" s="218"/>
      <c r="V1046" s="218"/>
      <c r="W1046" s="218"/>
      <c r="X1046" s="218"/>
      <c r="Y1046" s="218"/>
      <c r="Z1046" s="218"/>
      <c r="AA1046" s="218"/>
      <c r="AB1046" s="213"/>
      <c r="AC1046" s="213"/>
      <c r="AD1046" s="213"/>
      <c r="AE1046" s="213"/>
      <c r="AF1046" s="213"/>
      <c r="AG1046" s="213"/>
      <c r="AH1046" s="213"/>
      <c r="AI1046" s="213"/>
      <c r="AJ1046" s="213"/>
      <c r="AK1046" s="213"/>
      <c r="AL1046" s="213"/>
      <c r="AM1046" s="213"/>
      <c r="AN1046" s="213"/>
      <c r="AO1046" s="213"/>
      <c r="AP1046" s="213"/>
      <c r="AQ1046" s="213"/>
    </row>
    <row r="1047" spans="1:43" ht="15">
      <c r="A1047" s="213"/>
      <c r="B1047" s="165"/>
      <c r="C1047" s="165"/>
      <c r="D1047" s="158"/>
      <c r="E1047" s="158"/>
      <c r="F1047" s="158"/>
      <c r="G1047" s="218"/>
      <c r="H1047" s="218"/>
      <c r="I1047" s="218"/>
      <c r="J1047" s="218"/>
      <c r="K1047" s="218"/>
      <c r="L1047" s="218"/>
      <c r="M1047" s="218"/>
      <c r="N1047" s="218"/>
      <c r="O1047" s="218"/>
      <c r="P1047" s="218"/>
      <c r="Q1047" s="218"/>
      <c r="R1047" s="218"/>
      <c r="S1047" s="218"/>
      <c r="T1047" s="218"/>
      <c r="U1047" s="218"/>
      <c r="V1047" s="218"/>
      <c r="W1047" s="218"/>
      <c r="X1047" s="218"/>
      <c r="Y1047" s="218"/>
      <c r="Z1047" s="218"/>
      <c r="AA1047" s="218"/>
      <c r="AB1047" s="213"/>
      <c r="AC1047" s="213"/>
      <c r="AD1047" s="213"/>
      <c r="AE1047" s="213"/>
      <c r="AF1047" s="213"/>
      <c r="AG1047" s="213"/>
      <c r="AH1047" s="213"/>
      <c r="AI1047" s="213"/>
      <c r="AJ1047" s="213"/>
      <c r="AK1047" s="213"/>
      <c r="AL1047" s="213"/>
      <c r="AM1047" s="213"/>
      <c r="AN1047" s="213"/>
      <c r="AO1047" s="213"/>
      <c r="AP1047" s="213"/>
      <c r="AQ1047" s="213"/>
    </row>
    <row r="1048" spans="1:43" ht="15">
      <c r="A1048" s="213"/>
      <c r="B1048" s="165"/>
      <c r="C1048" s="165"/>
      <c r="D1048" s="158"/>
      <c r="E1048" s="158"/>
      <c r="F1048" s="158"/>
      <c r="G1048" s="218"/>
      <c r="H1048" s="218"/>
      <c r="I1048" s="218"/>
      <c r="J1048" s="218"/>
      <c r="K1048" s="218"/>
      <c r="L1048" s="218"/>
      <c r="M1048" s="218"/>
      <c r="N1048" s="218"/>
      <c r="O1048" s="218"/>
      <c r="P1048" s="218"/>
      <c r="Q1048" s="218"/>
      <c r="R1048" s="218"/>
      <c r="S1048" s="218"/>
      <c r="T1048" s="218"/>
      <c r="U1048" s="218"/>
      <c r="V1048" s="218"/>
      <c r="W1048" s="218"/>
      <c r="X1048" s="218"/>
      <c r="Y1048" s="218"/>
      <c r="Z1048" s="218"/>
      <c r="AA1048" s="218"/>
      <c r="AB1048" s="213"/>
      <c r="AC1048" s="213"/>
      <c r="AD1048" s="213"/>
      <c r="AE1048" s="213"/>
      <c r="AF1048" s="213"/>
      <c r="AG1048" s="213"/>
      <c r="AH1048" s="213"/>
      <c r="AI1048" s="213"/>
      <c r="AJ1048" s="213"/>
      <c r="AK1048" s="213"/>
      <c r="AL1048" s="213"/>
      <c r="AM1048" s="213"/>
      <c r="AN1048" s="213"/>
      <c r="AO1048" s="213"/>
      <c r="AP1048" s="213"/>
      <c r="AQ1048" s="213"/>
    </row>
    <row r="1049" spans="1:43" ht="15">
      <c r="A1049" s="213"/>
      <c r="B1049" s="165"/>
      <c r="C1049" s="165"/>
      <c r="D1049" s="158"/>
      <c r="E1049" s="158"/>
      <c r="F1049" s="158"/>
      <c r="G1049" s="218"/>
      <c r="H1049" s="218"/>
      <c r="I1049" s="218"/>
      <c r="J1049" s="218"/>
      <c r="K1049" s="218"/>
      <c r="L1049" s="218"/>
      <c r="M1049" s="218"/>
      <c r="N1049" s="218"/>
      <c r="O1049" s="218"/>
      <c r="P1049" s="218"/>
      <c r="Q1049" s="218"/>
      <c r="R1049" s="218"/>
      <c r="S1049" s="218"/>
      <c r="T1049" s="218"/>
      <c r="U1049" s="218"/>
      <c r="V1049" s="218"/>
      <c r="W1049" s="218"/>
      <c r="X1049" s="218"/>
      <c r="Y1049" s="218"/>
      <c r="Z1049" s="218"/>
      <c r="AA1049" s="218"/>
      <c r="AB1049" s="213"/>
      <c r="AC1049" s="213"/>
      <c r="AD1049" s="213"/>
      <c r="AE1049" s="213"/>
      <c r="AF1049" s="213"/>
      <c r="AG1049" s="213"/>
      <c r="AH1049" s="213"/>
      <c r="AI1049" s="213"/>
      <c r="AJ1049" s="213"/>
      <c r="AK1049" s="213"/>
      <c r="AL1049" s="213"/>
      <c r="AM1049" s="213"/>
      <c r="AN1049" s="213"/>
      <c r="AO1049" s="213"/>
      <c r="AP1049" s="213"/>
      <c r="AQ1049" s="213"/>
    </row>
    <row r="1050" spans="1:43" ht="15">
      <c r="A1050" s="213"/>
      <c r="B1050" s="165"/>
      <c r="C1050" s="165"/>
      <c r="D1050" s="158"/>
      <c r="E1050" s="158"/>
      <c r="F1050" s="158"/>
      <c r="G1050" s="218"/>
      <c r="H1050" s="218"/>
      <c r="I1050" s="218"/>
      <c r="J1050" s="218"/>
      <c r="K1050" s="218"/>
      <c r="L1050" s="218"/>
      <c r="M1050" s="218"/>
      <c r="N1050" s="218"/>
      <c r="O1050" s="218"/>
      <c r="P1050" s="218"/>
      <c r="Q1050" s="218"/>
      <c r="R1050" s="218"/>
      <c r="S1050" s="218"/>
      <c r="T1050" s="218"/>
      <c r="U1050" s="218"/>
      <c r="V1050" s="218"/>
      <c r="W1050" s="218"/>
      <c r="X1050" s="218"/>
      <c r="Y1050" s="218"/>
      <c r="Z1050" s="218"/>
      <c r="AA1050" s="218"/>
      <c r="AB1050" s="213"/>
      <c r="AC1050" s="213"/>
      <c r="AD1050" s="213"/>
      <c r="AE1050" s="213"/>
      <c r="AF1050" s="213"/>
      <c r="AG1050" s="213"/>
      <c r="AH1050" s="213"/>
      <c r="AI1050" s="213"/>
      <c r="AJ1050" s="213"/>
      <c r="AK1050" s="213"/>
      <c r="AL1050" s="213"/>
      <c r="AM1050" s="213"/>
      <c r="AN1050" s="213"/>
      <c r="AO1050" s="213"/>
      <c r="AP1050" s="213"/>
      <c r="AQ1050" s="213"/>
    </row>
    <row r="1051" spans="1:43" ht="15">
      <c r="A1051" s="213"/>
      <c r="B1051" s="165"/>
      <c r="C1051" s="165"/>
      <c r="D1051" s="158"/>
      <c r="E1051" s="158"/>
      <c r="F1051" s="158"/>
      <c r="G1051" s="218"/>
      <c r="H1051" s="218"/>
      <c r="I1051" s="218"/>
      <c r="J1051" s="218"/>
      <c r="K1051" s="218"/>
      <c r="L1051" s="218"/>
      <c r="M1051" s="218"/>
      <c r="N1051" s="218"/>
      <c r="O1051" s="218"/>
      <c r="P1051" s="218"/>
      <c r="Q1051" s="218"/>
      <c r="R1051" s="218"/>
      <c r="S1051" s="218"/>
      <c r="T1051" s="218"/>
      <c r="U1051" s="218"/>
      <c r="V1051" s="218"/>
      <c r="W1051" s="218"/>
      <c r="X1051" s="218"/>
      <c r="Y1051" s="218"/>
      <c r="Z1051" s="218"/>
      <c r="AA1051" s="218"/>
      <c r="AB1051" s="213"/>
      <c r="AC1051" s="213"/>
      <c r="AD1051" s="213"/>
      <c r="AE1051" s="213"/>
      <c r="AF1051" s="213"/>
      <c r="AG1051" s="213"/>
      <c r="AH1051" s="213"/>
      <c r="AI1051" s="213"/>
      <c r="AJ1051" s="213"/>
      <c r="AK1051" s="213"/>
      <c r="AL1051" s="213"/>
      <c r="AM1051" s="213"/>
      <c r="AN1051" s="213"/>
      <c r="AO1051" s="213"/>
      <c r="AP1051" s="213"/>
      <c r="AQ1051" s="213"/>
    </row>
    <row r="1052" spans="1:43" ht="15">
      <c r="A1052" s="213"/>
      <c r="B1052" s="165"/>
      <c r="C1052" s="165"/>
      <c r="D1052" s="158"/>
      <c r="E1052" s="158"/>
      <c r="F1052" s="158"/>
      <c r="G1052" s="218"/>
      <c r="H1052" s="218"/>
      <c r="I1052" s="218"/>
      <c r="J1052" s="218"/>
      <c r="K1052" s="218"/>
      <c r="L1052" s="218"/>
      <c r="M1052" s="218"/>
      <c r="N1052" s="218"/>
      <c r="O1052" s="218"/>
      <c r="P1052" s="218"/>
      <c r="Q1052" s="218"/>
      <c r="R1052" s="218"/>
      <c r="S1052" s="218"/>
      <c r="T1052" s="218"/>
      <c r="U1052" s="218"/>
      <c r="V1052" s="218"/>
      <c r="W1052" s="218"/>
      <c r="X1052" s="218"/>
      <c r="Y1052" s="218"/>
      <c r="Z1052" s="218"/>
      <c r="AA1052" s="218"/>
      <c r="AB1052" s="213"/>
      <c r="AC1052" s="213"/>
      <c r="AD1052" s="213"/>
      <c r="AE1052" s="213"/>
      <c r="AF1052" s="213"/>
      <c r="AG1052" s="213"/>
      <c r="AH1052" s="213"/>
      <c r="AI1052" s="213"/>
      <c r="AJ1052" s="213"/>
      <c r="AK1052" s="213"/>
      <c r="AL1052" s="213"/>
      <c r="AM1052" s="213"/>
      <c r="AN1052" s="213"/>
      <c r="AO1052" s="213"/>
      <c r="AP1052" s="213"/>
      <c r="AQ1052" s="213"/>
    </row>
    <row r="1053" spans="1:43" ht="15">
      <c r="A1053" s="213"/>
      <c r="B1053" s="165"/>
      <c r="C1053" s="165"/>
      <c r="D1053" s="158"/>
      <c r="E1053" s="158"/>
      <c r="F1053" s="158"/>
      <c r="G1053" s="218"/>
      <c r="H1053" s="218"/>
      <c r="I1053" s="218"/>
      <c r="J1053" s="218"/>
      <c r="K1053" s="218"/>
      <c r="L1053" s="218"/>
      <c r="M1053" s="218"/>
      <c r="N1053" s="218"/>
      <c r="O1053" s="218"/>
      <c r="P1053" s="218"/>
      <c r="Q1053" s="218"/>
      <c r="R1053" s="218"/>
      <c r="S1053" s="218"/>
      <c r="T1053" s="218"/>
      <c r="U1053" s="218"/>
      <c r="V1053" s="218"/>
      <c r="W1053" s="218"/>
      <c r="X1053" s="218"/>
      <c r="Y1053" s="218"/>
      <c r="Z1053" s="218"/>
      <c r="AA1053" s="218"/>
      <c r="AB1053" s="213"/>
      <c r="AC1053" s="213"/>
      <c r="AD1053" s="213"/>
      <c r="AE1053" s="213"/>
      <c r="AF1053" s="213"/>
      <c r="AG1053" s="213"/>
      <c r="AH1053" s="213"/>
      <c r="AI1053" s="213"/>
      <c r="AJ1053" s="213"/>
      <c r="AK1053" s="213"/>
      <c r="AL1053" s="213"/>
      <c r="AM1053" s="213"/>
      <c r="AN1053" s="213"/>
      <c r="AO1053" s="213"/>
      <c r="AP1053" s="213"/>
      <c r="AQ1053" s="213"/>
    </row>
    <row r="1054" spans="1:43" ht="15">
      <c r="A1054" s="213"/>
      <c r="B1054" s="165"/>
      <c r="C1054" s="165"/>
      <c r="D1054" s="158"/>
      <c r="E1054" s="158"/>
      <c r="F1054" s="158"/>
      <c r="G1054" s="218"/>
      <c r="H1054" s="218"/>
      <c r="I1054" s="218"/>
      <c r="J1054" s="218"/>
      <c r="K1054" s="218"/>
      <c r="L1054" s="218"/>
      <c r="M1054" s="218"/>
      <c r="N1054" s="218"/>
      <c r="O1054" s="218"/>
      <c r="P1054" s="218"/>
      <c r="Q1054" s="218"/>
      <c r="R1054" s="218"/>
      <c r="S1054" s="218"/>
      <c r="T1054" s="218"/>
      <c r="U1054" s="218"/>
      <c r="V1054" s="218"/>
      <c r="W1054" s="218"/>
      <c r="X1054" s="218"/>
      <c r="Y1054" s="218"/>
      <c r="Z1054" s="218"/>
      <c r="AA1054" s="218"/>
      <c r="AB1054" s="213"/>
      <c r="AC1054" s="213"/>
      <c r="AD1054" s="213"/>
      <c r="AE1054" s="213"/>
      <c r="AF1054" s="213"/>
      <c r="AG1054" s="213"/>
      <c r="AH1054" s="213"/>
      <c r="AI1054" s="213"/>
      <c r="AJ1054" s="213"/>
      <c r="AK1054" s="213"/>
      <c r="AL1054" s="213"/>
      <c r="AM1054" s="213"/>
      <c r="AN1054" s="213"/>
      <c r="AO1054" s="213"/>
      <c r="AP1054" s="213"/>
      <c r="AQ1054" s="213"/>
    </row>
    <row r="1055" spans="1:43" ht="15">
      <c r="A1055" s="213"/>
      <c r="B1055" s="165"/>
      <c r="C1055" s="165"/>
      <c r="D1055" s="158"/>
      <c r="E1055" s="158"/>
      <c r="F1055" s="158"/>
      <c r="G1055" s="218"/>
      <c r="H1055" s="218"/>
      <c r="I1055" s="218"/>
      <c r="J1055" s="218"/>
      <c r="K1055" s="218"/>
      <c r="L1055" s="218"/>
      <c r="M1055" s="218"/>
      <c r="N1055" s="218"/>
      <c r="O1055" s="218"/>
      <c r="P1055" s="218"/>
      <c r="Q1055" s="218"/>
      <c r="R1055" s="218"/>
      <c r="S1055" s="218"/>
      <c r="T1055" s="218"/>
      <c r="U1055" s="218"/>
      <c r="V1055" s="218"/>
      <c r="W1055" s="218"/>
      <c r="X1055" s="218"/>
      <c r="Y1055" s="218"/>
      <c r="Z1055" s="218"/>
      <c r="AA1055" s="218"/>
      <c r="AB1055" s="213"/>
      <c r="AC1055" s="213"/>
      <c r="AD1055" s="213"/>
      <c r="AE1055" s="213"/>
      <c r="AF1055" s="213"/>
      <c r="AG1055" s="213"/>
      <c r="AH1055" s="213"/>
      <c r="AI1055" s="213"/>
      <c r="AJ1055" s="213"/>
      <c r="AK1055" s="213"/>
      <c r="AL1055" s="213"/>
      <c r="AM1055" s="213"/>
      <c r="AN1055" s="213"/>
      <c r="AO1055" s="213"/>
      <c r="AP1055" s="213"/>
      <c r="AQ1055" s="213"/>
    </row>
    <row r="1056" spans="1:43" ht="15">
      <c r="A1056" s="213"/>
      <c r="B1056" s="165"/>
      <c r="C1056" s="165"/>
      <c r="D1056" s="158"/>
      <c r="E1056" s="158"/>
      <c r="F1056" s="158"/>
      <c r="G1056" s="218"/>
      <c r="H1056" s="218"/>
      <c r="I1056" s="218"/>
      <c r="J1056" s="218"/>
      <c r="K1056" s="218"/>
      <c r="L1056" s="218"/>
      <c r="M1056" s="218"/>
      <c r="N1056" s="218"/>
      <c r="O1056" s="218"/>
      <c r="P1056" s="218"/>
      <c r="Q1056" s="218"/>
      <c r="R1056" s="218"/>
      <c r="S1056" s="218"/>
      <c r="T1056" s="218"/>
      <c r="U1056" s="218"/>
      <c r="V1056" s="218"/>
      <c r="W1056" s="218"/>
      <c r="X1056" s="218"/>
      <c r="Y1056" s="218"/>
      <c r="Z1056" s="218"/>
      <c r="AA1056" s="218"/>
      <c r="AB1056" s="213"/>
      <c r="AC1056" s="213"/>
      <c r="AD1056" s="213"/>
      <c r="AE1056" s="213"/>
      <c r="AF1056" s="213"/>
      <c r="AG1056" s="213"/>
      <c r="AH1056" s="213"/>
      <c r="AI1056" s="213"/>
      <c r="AJ1056" s="213"/>
      <c r="AK1056" s="213"/>
      <c r="AL1056" s="213"/>
      <c r="AM1056" s="213"/>
      <c r="AN1056" s="213"/>
      <c r="AO1056" s="213"/>
      <c r="AP1056" s="213"/>
      <c r="AQ1056" s="213"/>
    </row>
    <row r="1057" spans="1:43" ht="15">
      <c r="A1057" s="213"/>
      <c r="B1057" s="165"/>
      <c r="C1057" s="165"/>
      <c r="D1057" s="158"/>
      <c r="E1057" s="158"/>
      <c r="F1057" s="158"/>
      <c r="G1057" s="218"/>
      <c r="H1057" s="218"/>
      <c r="I1057" s="218"/>
      <c r="J1057" s="218"/>
      <c r="K1057" s="218"/>
      <c r="L1057" s="218"/>
      <c r="M1057" s="218"/>
      <c r="N1057" s="218"/>
      <c r="O1057" s="218"/>
      <c r="P1057" s="218"/>
      <c r="Q1057" s="218"/>
      <c r="R1057" s="218"/>
      <c r="S1057" s="218"/>
      <c r="T1057" s="218"/>
      <c r="U1057" s="218"/>
      <c r="V1057" s="218"/>
      <c r="W1057" s="218"/>
      <c r="X1057" s="218"/>
      <c r="Y1057" s="218"/>
      <c r="Z1057" s="218"/>
      <c r="AA1057" s="218"/>
      <c r="AB1057" s="213"/>
      <c r="AC1057" s="213"/>
      <c r="AD1057" s="213"/>
      <c r="AE1057" s="213"/>
      <c r="AF1057" s="213"/>
      <c r="AG1057" s="213"/>
      <c r="AH1057" s="213"/>
      <c r="AI1057" s="213"/>
      <c r="AJ1057" s="213"/>
      <c r="AK1057" s="213"/>
      <c r="AL1057" s="213"/>
      <c r="AM1057" s="213"/>
      <c r="AN1057" s="213"/>
      <c r="AO1057" s="213"/>
      <c r="AP1057" s="213"/>
      <c r="AQ1057" s="213"/>
    </row>
    <row r="1058" spans="1:43" ht="15">
      <c r="A1058" s="213"/>
      <c r="B1058" s="165"/>
      <c r="C1058" s="165"/>
      <c r="D1058" s="158"/>
      <c r="E1058" s="158"/>
      <c r="F1058" s="158"/>
      <c r="G1058" s="218"/>
      <c r="H1058" s="218"/>
      <c r="I1058" s="218"/>
      <c r="J1058" s="218"/>
      <c r="K1058" s="218"/>
      <c r="L1058" s="218"/>
      <c r="M1058" s="218"/>
      <c r="N1058" s="218"/>
      <c r="O1058" s="218"/>
      <c r="P1058" s="218"/>
      <c r="Q1058" s="218"/>
      <c r="R1058" s="218"/>
      <c r="S1058" s="218"/>
      <c r="T1058" s="218"/>
      <c r="U1058" s="218"/>
      <c r="V1058" s="218"/>
      <c r="W1058" s="218"/>
      <c r="X1058" s="218"/>
      <c r="Y1058" s="218"/>
      <c r="Z1058" s="218"/>
      <c r="AA1058" s="218"/>
      <c r="AB1058" s="213"/>
      <c r="AC1058" s="213"/>
      <c r="AD1058" s="213"/>
      <c r="AE1058" s="213"/>
      <c r="AF1058" s="213"/>
      <c r="AG1058" s="213"/>
      <c r="AH1058" s="213"/>
      <c r="AI1058" s="213"/>
      <c r="AJ1058" s="213"/>
      <c r="AK1058" s="213"/>
      <c r="AL1058" s="213"/>
      <c r="AM1058" s="213"/>
      <c r="AN1058" s="213"/>
      <c r="AO1058" s="213"/>
      <c r="AP1058" s="213"/>
      <c r="AQ1058" s="213"/>
    </row>
    <row r="1059" spans="1:43" ht="15">
      <c r="A1059" s="213"/>
      <c r="B1059" s="165"/>
      <c r="C1059" s="165"/>
      <c r="D1059" s="158"/>
      <c r="E1059" s="158"/>
      <c r="F1059" s="158"/>
      <c r="G1059" s="218"/>
      <c r="H1059" s="218"/>
      <c r="I1059" s="218"/>
      <c r="J1059" s="218"/>
      <c r="K1059" s="218"/>
      <c r="L1059" s="218"/>
      <c r="M1059" s="218"/>
      <c r="N1059" s="218"/>
      <c r="O1059" s="218"/>
      <c r="P1059" s="218"/>
      <c r="Q1059" s="218"/>
      <c r="R1059" s="218"/>
      <c r="S1059" s="218"/>
      <c r="T1059" s="218"/>
      <c r="U1059" s="218"/>
      <c r="V1059" s="218"/>
      <c r="W1059" s="218"/>
      <c r="X1059" s="218"/>
      <c r="Y1059" s="218"/>
      <c r="Z1059" s="218"/>
      <c r="AA1059" s="218"/>
      <c r="AB1059" s="213"/>
      <c r="AC1059" s="213"/>
      <c r="AD1059" s="213"/>
      <c r="AE1059" s="213"/>
      <c r="AF1059" s="213"/>
      <c r="AG1059" s="213"/>
      <c r="AH1059" s="213"/>
      <c r="AI1059" s="213"/>
      <c r="AJ1059" s="213"/>
      <c r="AK1059" s="213"/>
      <c r="AL1059" s="213"/>
      <c r="AM1059" s="213"/>
      <c r="AN1059" s="213"/>
      <c r="AO1059" s="213"/>
      <c r="AP1059" s="213"/>
      <c r="AQ1059" s="213"/>
    </row>
    <row r="1060" spans="1:43" ht="15">
      <c r="A1060" s="213"/>
      <c r="B1060" s="165"/>
      <c r="C1060" s="165"/>
      <c r="D1060" s="158"/>
      <c r="E1060" s="158"/>
      <c r="F1060" s="158"/>
      <c r="G1060" s="218"/>
      <c r="H1060" s="218"/>
      <c r="I1060" s="218"/>
      <c r="J1060" s="218"/>
      <c r="K1060" s="218"/>
      <c r="L1060" s="218"/>
      <c r="M1060" s="218"/>
      <c r="N1060" s="218"/>
      <c r="O1060" s="218"/>
      <c r="P1060" s="218"/>
      <c r="Q1060" s="218"/>
      <c r="R1060" s="218"/>
      <c r="S1060" s="218"/>
      <c r="T1060" s="218"/>
      <c r="U1060" s="218"/>
      <c r="V1060" s="218"/>
      <c r="W1060" s="218"/>
      <c r="X1060" s="218"/>
      <c r="Y1060" s="218"/>
      <c r="Z1060" s="218"/>
      <c r="AA1060" s="218"/>
      <c r="AB1060" s="213"/>
      <c r="AC1060" s="213"/>
      <c r="AD1060" s="213"/>
      <c r="AE1060" s="213"/>
      <c r="AF1060" s="213"/>
      <c r="AG1060" s="213"/>
      <c r="AH1060" s="213"/>
      <c r="AI1060" s="213"/>
      <c r="AJ1060" s="213"/>
      <c r="AK1060" s="213"/>
      <c r="AL1060" s="213"/>
      <c r="AM1060" s="213"/>
      <c r="AN1060" s="213"/>
      <c r="AO1060" s="213"/>
      <c r="AP1060" s="213"/>
      <c r="AQ1060" s="213"/>
    </row>
    <row r="1061" spans="1:43" ht="15">
      <c r="A1061" s="213"/>
      <c r="B1061" s="165"/>
      <c r="C1061" s="165"/>
      <c r="D1061" s="158"/>
      <c r="E1061" s="158"/>
      <c r="F1061" s="158"/>
      <c r="G1061" s="218"/>
      <c r="H1061" s="218"/>
      <c r="I1061" s="218"/>
      <c r="J1061" s="218"/>
      <c r="K1061" s="218"/>
      <c r="L1061" s="218"/>
      <c r="M1061" s="218"/>
      <c r="N1061" s="218"/>
      <c r="O1061" s="218"/>
      <c r="P1061" s="218"/>
      <c r="Q1061" s="218"/>
      <c r="R1061" s="218"/>
      <c r="S1061" s="218"/>
      <c r="T1061" s="218"/>
      <c r="U1061" s="218"/>
      <c r="V1061" s="218"/>
      <c r="W1061" s="218"/>
      <c r="X1061" s="218"/>
      <c r="Y1061" s="218"/>
      <c r="Z1061" s="218"/>
      <c r="AA1061" s="218"/>
      <c r="AB1061" s="213"/>
      <c r="AC1061" s="213"/>
      <c r="AD1061" s="213"/>
      <c r="AE1061" s="213"/>
      <c r="AF1061" s="213"/>
      <c r="AG1061" s="213"/>
      <c r="AH1061" s="213"/>
      <c r="AI1061" s="213"/>
      <c r="AJ1061" s="213"/>
      <c r="AK1061" s="213"/>
      <c r="AL1061" s="213"/>
      <c r="AM1061" s="213"/>
      <c r="AN1061" s="213"/>
      <c r="AO1061" s="213"/>
      <c r="AP1061" s="213"/>
      <c r="AQ1061" s="213"/>
    </row>
    <row r="1062" spans="1:43" ht="15">
      <c r="A1062" s="213"/>
      <c r="B1062" s="165"/>
      <c r="C1062" s="165"/>
      <c r="D1062" s="158"/>
      <c r="E1062" s="158"/>
      <c r="F1062" s="158"/>
      <c r="G1062" s="218"/>
      <c r="H1062" s="218"/>
      <c r="I1062" s="218"/>
      <c r="J1062" s="218"/>
      <c r="K1062" s="218"/>
      <c r="L1062" s="218"/>
      <c r="M1062" s="218"/>
      <c r="N1062" s="218"/>
      <c r="O1062" s="218"/>
      <c r="P1062" s="218"/>
      <c r="Q1062" s="218"/>
      <c r="R1062" s="218"/>
      <c r="S1062" s="218"/>
      <c r="T1062" s="218"/>
      <c r="U1062" s="218"/>
      <c r="V1062" s="218"/>
      <c r="W1062" s="218"/>
      <c r="X1062" s="218"/>
      <c r="Y1062" s="218"/>
      <c r="Z1062" s="218"/>
      <c r="AA1062" s="218"/>
      <c r="AB1062" s="213"/>
      <c r="AC1062" s="213"/>
      <c r="AD1062" s="213"/>
      <c r="AE1062" s="213"/>
      <c r="AF1062" s="213"/>
      <c r="AG1062" s="213"/>
      <c r="AH1062" s="213"/>
      <c r="AI1062" s="213"/>
      <c r="AJ1062" s="213"/>
      <c r="AK1062" s="213"/>
      <c r="AL1062" s="213"/>
      <c r="AM1062" s="213"/>
      <c r="AN1062" s="213"/>
      <c r="AO1062" s="213"/>
      <c r="AP1062" s="213"/>
      <c r="AQ1062" s="213"/>
    </row>
    <row r="1063" spans="1:43" ht="15">
      <c r="A1063" s="213"/>
      <c r="B1063" s="165"/>
      <c r="C1063" s="165"/>
      <c r="D1063" s="158"/>
      <c r="E1063" s="158"/>
      <c r="F1063" s="158"/>
      <c r="G1063" s="218"/>
      <c r="H1063" s="218"/>
      <c r="I1063" s="218"/>
      <c r="J1063" s="218"/>
      <c r="K1063" s="218"/>
      <c r="L1063" s="218"/>
      <c r="M1063" s="218"/>
      <c r="N1063" s="218"/>
      <c r="O1063" s="218"/>
      <c r="P1063" s="218"/>
      <c r="Q1063" s="218"/>
      <c r="R1063" s="218"/>
      <c r="S1063" s="218"/>
      <c r="T1063" s="218"/>
      <c r="U1063" s="218"/>
      <c r="V1063" s="218"/>
      <c r="W1063" s="218"/>
      <c r="X1063" s="218"/>
      <c r="Y1063" s="218"/>
      <c r="Z1063" s="218"/>
      <c r="AA1063" s="218"/>
      <c r="AB1063" s="213"/>
      <c r="AC1063" s="213"/>
      <c r="AD1063" s="213"/>
      <c r="AE1063" s="213"/>
      <c r="AF1063" s="213"/>
      <c r="AG1063" s="213"/>
      <c r="AH1063" s="213"/>
      <c r="AI1063" s="213"/>
      <c r="AJ1063" s="213"/>
      <c r="AK1063" s="213"/>
      <c r="AL1063" s="213"/>
      <c r="AM1063" s="213"/>
      <c r="AN1063" s="213"/>
      <c r="AO1063" s="213"/>
      <c r="AP1063" s="213"/>
      <c r="AQ1063" s="213"/>
    </row>
    <row r="1064" spans="1:43" ht="15">
      <c r="A1064" s="213"/>
      <c r="B1064" s="165"/>
      <c r="C1064" s="165"/>
      <c r="D1064" s="158"/>
      <c r="E1064" s="158"/>
      <c r="F1064" s="158"/>
      <c r="G1064" s="218"/>
      <c r="H1064" s="218"/>
      <c r="I1064" s="218"/>
      <c r="J1064" s="218"/>
      <c r="K1064" s="218"/>
      <c r="L1064" s="218"/>
      <c r="M1064" s="218"/>
      <c r="N1064" s="218"/>
      <c r="O1064" s="218"/>
      <c r="P1064" s="218"/>
      <c r="Q1064" s="218"/>
      <c r="R1064" s="218"/>
      <c r="S1064" s="218"/>
      <c r="T1064" s="218"/>
      <c r="U1064" s="218"/>
      <c r="V1064" s="218"/>
      <c r="W1064" s="218"/>
      <c r="X1064" s="218"/>
      <c r="Y1064" s="218"/>
      <c r="Z1064" s="218"/>
      <c r="AA1064" s="218"/>
      <c r="AB1064" s="213"/>
      <c r="AC1064" s="213"/>
      <c r="AD1064" s="213"/>
      <c r="AE1064" s="213"/>
      <c r="AF1064" s="213"/>
      <c r="AG1064" s="213"/>
      <c r="AH1064" s="213"/>
      <c r="AI1064" s="213"/>
      <c r="AJ1064" s="213"/>
      <c r="AK1064" s="213"/>
      <c r="AL1064" s="213"/>
      <c r="AM1064" s="213"/>
      <c r="AN1064" s="213"/>
      <c r="AO1064" s="213"/>
      <c r="AP1064" s="213"/>
      <c r="AQ1064" s="213"/>
    </row>
    <row r="1065" spans="1:43" ht="15">
      <c r="A1065" s="213"/>
      <c r="B1065" s="165"/>
      <c r="C1065" s="165"/>
      <c r="D1065" s="158"/>
      <c r="E1065" s="158"/>
      <c r="F1065" s="158"/>
      <c r="G1065" s="218"/>
      <c r="H1065" s="218"/>
      <c r="I1065" s="218"/>
      <c r="J1065" s="218"/>
      <c r="K1065" s="218"/>
      <c r="L1065" s="218"/>
      <c r="M1065" s="218"/>
      <c r="N1065" s="218"/>
      <c r="O1065" s="218"/>
      <c r="P1065" s="218"/>
      <c r="Q1065" s="218"/>
      <c r="R1065" s="218"/>
      <c r="S1065" s="218"/>
      <c r="T1065" s="218"/>
      <c r="U1065" s="218"/>
      <c r="V1065" s="218"/>
      <c r="W1065" s="218"/>
      <c r="X1065" s="218"/>
      <c r="Y1065" s="218"/>
      <c r="Z1065" s="218"/>
      <c r="AA1065" s="218"/>
      <c r="AB1065" s="213"/>
      <c r="AC1065" s="213"/>
      <c r="AD1065" s="213"/>
      <c r="AE1065" s="213"/>
      <c r="AF1065" s="213"/>
      <c r="AG1065" s="213"/>
      <c r="AH1065" s="213"/>
      <c r="AI1065" s="213"/>
      <c r="AJ1065" s="213"/>
      <c r="AK1065" s="213"/>
      <c r="AL1065" s="213"/>
      <c r="AM1065" s="213"/>
      <c r="AN1065" s="213"/>
      <c r="AO1065" s="213"/>
      <c r="AP1065" s="213"/>
      <c r="AQ1065" s="213"/>
    </row>
    <row r="1066" spans="1:43" ht="15">
      <c r="A1066" s="213"/>
      <c r="B1066" s="165"/>
      <c r="C1066" s="165"/>
      <c r="D1066" s="158"/>
      <c r="E1066" s="158"/>
      <c r="F1066" s="158"/>
      <c r="G1066" s="218"/>
      <c r="H1066" s="218"/>
      <c r="I1066" s="218"/>
      <c r="J1066" s="218"/>
      <c r="K1066" s="218"/>
      <c r="L1066" s="218"/>
      <c r="M1066" s="218"/>
      <c r="N1066" s="218"/>
      <c r="O1066" s="218"/>
      <c r="P1066" s="218"/>
      <c r="Q1066" s="218"/>
      <c r="R1066" s="218"/>
      <c r="S1066" s="218"/>
      <c r="T1066" s="218"/>
      <c r="U1066" s="218"/>
      <c r="V1066" s="218"/>
      <c r="W1066" s="218"/>
      <c r="X1066" s="218"/>
      <c r="Y1066" s="218"/>
      <c r="Z1066" s="218"/>
      <c r="AA1066" s="218"/>
      <c r="AB1066" s="213"/>
      <c r="AC1066" s="213"/>
      <c r="AD1066" s="213"/>
      <c r="AE1066" s="213"/>
      <c r="AF1066" s="213"/>
      <c r="AG1066" s="213"/>
      <c r="AH1066" s="213"/>
      <c r="AI1066" s="213"/>
      <c r="AJ1066" s="213"/>
      <c r="AK1066" s="213"/>
      <c r="AL1066" s="213"/>
      <c r="AM1066" s="213"/>
      <c r="AN1066" s="213"/>
      <c r="AO1066" s="213"/>
      <c r="AP1066" s="213"/>
      <c r="AQ1066" s="213"/>
    </row>
    <row r="1067" spans="1:43" ht="15">
      <c r="A1067" s="213"/>
      <c r="B1067" s="165"/>
      <c r="C1067" s="165"/>
      <c r="D1067" s="158"/>
      <c r="E1067" s="158"/>
      <c r="F1067" s="158"/>
      <c r="G1067" s="218"/>
      <c r="H1067" s="218"/>
      <c r="I1067" s="218"/>
      <c r="J1067" s="218"/>
      <c r="K1067" s="218"/>
      <c r="L1067" s="218"/>
      <c r="M1067" s="218"/>
      <c r="N1067" s="218"/>
      <c r="O1067" s="218"/>
      <c r="P1067" s="218"/>
      <c r="Q1067" s="218"/>
      <c r="R1067" s="218"/>
      <c r="S1067" s="218"/>
      <c r="T1067" s="218"/>
      <c r="U1067" s="218"/>
      <c r="V1067" s="218"/>
      <c r="W1067" s="218"/>
      <c r="X1067" s="218"/>
      <c r="Y1067" s="218"/>
      <c r="Z1067" s="218"/>
      <c r="AA1067" s="218"/>
      <c r="AB1067" s="213"/>
      <c r="AC1067" s="213"/>
      <c r="AD1067" s="213"/>
      <c r="AE1067" s="213"/>
      <c r="AF1067" s="213"/>
      <c r="AG1067" s="213"/>
      <c r="AH1067" s="213"/>
      <c r="AI1067" s="213"/>
      <c r="AJ1067" s="213"/>
      <c r="AK1067" s="213"/>
      <c r="AL1067" s="213"/>
      <c r="AM1067" s="213"/>
      <c r="AN1067" s="213"/>
      <c r="AO1067" s="213"/>
      <c r="AP1067" s="213"/>
      <c r="AQ1067" s="213"/>
    </row>
    <row r="1068" spans="1:43" ht="15">
      <c r="A1068" s="213"/>
      <c r="B1068" s="165"/>
      <c r="C1068" s="165"/>
      <c r="D1068" s="158"/>
      <c r="E1068" s="158"/>
      <c r="F1068" s="158"/>
      <c r="G1068" s="218"/>
      <c r="H1068" s="218"/>
      <c r="I1068" s="218"/>
      <c r="J1068" s="218"/>
      <c r="K1068" s="218"/>
      <c r="L1068" s="218"/>
      <c r="M1068" s="218"/>
      <c r="N1068" s="218"/>
      <c r="O1068" s="218"/>
      <c r="P1068" s="218"/>
      <c r="Q1068" s="218"/>
      <c r="R1068" s="218"/>
      <c r="S1068" s="218"/>
      <c r="T1068" s="218"/>
      <c r="U1068" s="218"/>
      <c r="V1068" s="218"/>
      <c r="W1068" s="218"/>
      <c r="X1068" s="218"/>
      <c r="Y1068" s="218"/>
      <c r="Z1068" s="218"/>
      <c r="AA1068" s="218"/>
      <c r="AB1068" s="213"/>
      <c r="AC1068" s="213"/>
      <c r="AD1068" s="213"/>
      <c r="AE1068" s="213"/>
      <c r="AF1068" s="213"/>
      <c r="AG1068" s="213"/>
      <c r="AH1068" s="213"/>
      <c r="AI1068" s="213"/>
      <c r="AJ1068" s="213"/>
      <c r="AK1068" s="213"/>
      <c r="AL1068" s="213"/>
      <c r="AM1068" s="213"/>
      <c r="AN1068" s="213"/>
      <c r="AO1068" s="213"/>
      <c r="AP1068" s="213"/>
      <c r="AQ1068" s="213"/>
    </row>
    <row r="1069" spans="1:43" ht="15">
      <c r="A1069" s="213"/>
      <c r="B1069" s="165"/>
      <c r="C1069" s="165"/>
      <c r="D1069" s="158"/>
      <c r="E1069" s="158"/>
      <c r="F1069" s="158"/>
      <c r="G1069" s="218"/>
      <c r="H1069" s="218"/>
      <c r="I1069" s="218"/>
      <c r="J1069" s="218"/>
      <c r="K1069" s="218"/>
      <c r="L1069" s="218"/>
      <c r="M1069" s="218"/>
      <c r="N1069" s="218"/>
      <c r="O1069" s="218"/>
      <c r="P1069" s="218"/>
      <c r="Q1069" s="218"/>
      <c r="R1069" s="218"/>
      <c r="S1069" s="218"/>
      <c r="T1069" s="218"/>
      <c r="U1069" s="218"/>
      <c r="V1069" s="218"/>
      <c r="W1069" s="218"/>
      <c r="X1069" s="218"/>
      <c r="Y1069" s="218"/>
      <c r="Z1069" s="218"/>
      <c r="AA1069" s="218"/>
      <c r="AB1069" s="213"/>
      <c r="AC1069" s="213"/>
      <c r="AD1069" s="213"/>
      <c r="AE1069" s="213"/>
      <c r="AF1069" s="213"/>
      <c r="AG1069" s="213"/>
      <c r="AH1069" s="213"/>
      <c r="AI1069" s="213"/>
      <c r="AJ1069" s="213"/>
      <c r="AK1069" s="213"/>
      <c r="AL1069" s="213"/>
      <c r="AM1069" s="213"/>
      <c r="AN1069" s="213"/>
      <c r="AO1069" s="213"/>
      <c r="AP1069" s="213"/>
      <c r="AQ1069" s="213"/>
    </row>
    <row r="1070" spans="1:43" ht="15">
      <c r="A1070" s="213"/>
      <c r="B1070" s="165"/>
      <c r="C1070" s="165"/>
      <c r="D1070" s="158"/>
      <c r="E1070" s="158"/>
      <c r="F1070" s="158"/>
      <c r="G1070" s="218"/>
      <c r="H1070" s="218"/>
      <c r="I1070" s="218"/>
      <c r="J1070" s="218"/>
      <c r="K1070" s="218"/>
      <c r="L1070" s="218"/>
      <c r="M1070" s="218"/>
      <c r="N1070" s="218"/>
      <c r="O1070" s="218"/>
      <c r="P1070" s="218"/>
      <c r="Q1070" s="218"/>
      <c r="R1070" s="218"/>
      <c r="S1070" s="218"/>
      <c r="T1070" s="218"/>
      <c r="U1070" s="218"/>
      <c r="V1070" s="218"/>
      <c r="W1070" s="218"/>
      <c r="X1070" s="218"/>
      <c r="Y1070" s="218"/>
      <c r="Z1070" s="218"/>
      <c r="AA1070" s="218"/>
      <c r="AB1070" s="213"/>
      <c r="AC1070" s="213"/>
      <c r="AD1070" s="213"/>
      <c r="AE1070" s="213"/>
      <c r="AF1070" s="213"/>
      <c r="AG1070" s="213"/>
      <c r="AH1070" s="213"/>
      <c r="AI1070" s="213"/>
      <c r="AJ1070" s="213"/>
      <c r="AK1070" s="213"/>
      <c r="AL1070" s="213"/>
      <c r="AM1070" s="213"/>
      <c r="AN1070" s="213"/>
      <c r="AO1070" s="213"/>
      <c r="AP1070" s="213"/>
      <c r="AQ1070" s="213"/>
    </row>
    <row r="1071" spans="1:43" ht="15">
      <c r="A1071" s="213"/>
      <c r="B1071" s="165"/>
      <c r="C1071" s="165"/>
      <c r="D1071" s="158"/>
      <c r="E1071" s="158"/>
      <c r="F1071" s="158"/>
      <c r="G1071" s="218"/>
      <c r="H1071" s="218"/>
      <c r="I1071" s="218"/>
      <c r="J1071" s="218"/>
      <c r="K1071" s="218"/>
      <c r="L1071" s="218"/>
      <c r="M1071" s="218"/>
      <c r="N1071" s="218"/>
      <c r="O1071" s="218"/>
      <c r="P1071" s="218"/>
      <c r="Q1071" s="218"/>
      <c r="R1071" s="218"/>
      <c r="S1071" s="218"/>
      <c r="T1071" s="218"/>
      <c r="U1071" s="218"/>
      <c r="V1071" s="218"/>
      <c r="W1071" s="218"/>
      <c r="X1071" s="218"/>
      <c r="Y1071" s="218"/>
      <c r="Z1071" s="218"/>
      <c r="AA1071" s="218"/>
      <c r="AB1071" s="213"/>
      <c r="AC1071" s="213"/>
      <c r="AD1071" s="213"/>
      <c r="AE1071" s="213"/>
      <c r="AF1071" s="213"/>
      <c r="AG1071" s="213"/>
      <c r="AH1071" s="213"/>
      <c r="AI1071" s="213"/>
      <c r="AJ1071" s="213"/>
      <c r="AK1071" s="213"/>
      <c r="AL1071" s="213"/>
      <c r="AM1071" s="213"/>
      <c r="AN1071" s="213"/>
      <c r="AO1071" s="213"/>
      <c r="AP1071" s="213"/>
      <c r="AQ1071" s="213"/>
    </row>
    <row r="1072" spans="1:43" ht="15">
      <c r="A1072" s="213"/>
      <c r="B1072" s="165"/>
      <c r="C1072" s="165"/>
      <c r="D1072" s="158"/>
      <c r="E1072" s="158"/>
      <c r="F1072" s="158"/>
      <c r="G1072" s="218"/>
      <c r="H1072" s="218"/>
      <c r="I1072" s="218"/>
      <c r="J1072" s="218"/>
      <c r="K1072" s="218"/>
      <c r="L1072" s="218"/>
      <c r="M1072" s="218"/>
      <c r="N1072" s="218"/>
      <c r="O1072" s="218"/>
      <c r="P1072" s="218"/>
      <c r="Q1072" s="218"/>
      <c r="R1072" s="218"/>
      <c r="S1072" s="218"/>
      <c r="T1072" s="218"/>
      <c r="U1072" s="218"/>
      <c r="V1072" s="218"/>
      <c r="W1072" s="218"/>
      <c r="X1072" s="218"/>
      <c r="Y1072" s="218"/>
      <c r="Z1072" s="218"/>
      <c r="AA1072" s="218"/>
      <c r="AB1072" s="213"/>
      <c r="AC1072" s="213"/>
      <c r="AD1072" s="213"/>
      <c r="AE1072" s="213"/>
      <c r="AF1072" s="213"/>
      <c r="AG1072" s="213"/>
      <c r="AH1072" s="213"/>
      <c r="AI1072" s="213"/>
      <c r="AJ1072" s="213"/>
      <c r="AK1072" s="213"/>
      <c r="AL1072" s="213"/>
      <c r="AM1072" s="213"/>
      <c r="AN1072" s="213"/>
      <c r="AO1072" s="213"/>
      <c r="AP1072" s="213"/>
      <c r="AQ1072" s="213"/>
    </row>
    <row r="1073" spans="1:43" ht="15">
      <c r="A1073" s="213"/>
      <c r="B1073" s="165"/>
      <c r="C1073" s="165"/>
      <c r="D1073" s="158"/>
      <c r="E1073" s="158"/>
      <c r="F1073" s="158"/>
      <c r="G1073" s="218"/>
      <c r="H1073" s="218"/>
      <c r="I1073" s="218"/>
      <c r="J1073" s="218"/>
      <c r="K1073" s="218"/>
      <c r="L1073" s="218"/>
      <c r="M1073" s="218"/>
      <c r="N1073" s="218"/>
      <c r="O1073" s="218"/>
      <c r="P1073" s="218"/>
      <c r="Q1073" s="218"/>
      <c r="R1073" s="218"/>
      <c r="S1073" s="218"/>
      <c r="T1073" s="218"/>
      <c r="U1073" s="218"/>
      <c r="V1073" s="218"/>
      <c r="W1073" s="218"/>
      <c r="X1073" s="218"/>
      <c r="Y1073" s="218"/>
      <c r="Z1073" s="218"/>
      <c r="AA1073" s="218"/>
      <c r="AB1073" s="213"/>
      <c r="AC1073" s="213"/>
      <c r="AD1073" s="213"/>
      <c r="AE1073" s="213"/>
      <c r="AF1073" s="213"/>
      <c r="AG1073" s="213"/>
      <c r="AH1073" s="213"/>
      <c r="AI1073" s="213"/>
      <c r="AJ1073" s="213"/>
      <c r="AK1073" s="213"/>
      <c r="AL1073" s="213"/>
      <c r="AM1073" s="213"/>
      <c r="AN1073" s="213"/>
      <c r="AO1073" s="213"/>
      <c r="AP1073" s="213"/>
      <c r="AQ1073" s="213"/>
    </row>
    <row r="1074" spans="1:43" ht="15">
      <c r="A1074" s="213"/>
      <c r="B1074" s="165"/>
      <c r="C1074" s="165"/>
      <c r="D1074" s="158"/>
      <c r="E1074" s="158"/>
      <c r="F1074" s="158"/>
      <c r="G1074" s="218"/>
      <c r="H1074" s="218"/>
      <c r="I1074" s="218"/>
      <c r="J1074" s="218"/>
      <c r="K1074" s="218"/>
      <c r="L1074" s="218"/>
      <c r="M1074" s="218"/>
      <c r="N1074" s="218"/>
      <c r="O1074" s="218"/>
      <c r="P1074" s="218"/>
      <c r="Q1074" s="218"/>
      <c r="R1074" s="218"/>
      <c r="S1074" s="218"/>
      <c r="T1074" s="218"/>
      <c r="U1074" s="218"/>
      <c r="V1074" s="218"/>
      <c r="W1074" s="218"/>
      <c r="X1074" s="218"/>
      <c r="Y1074" s="218"/>
      <c r="Z1074" s="218"/>
      <c r="AA1074" s="218"/>
      <c r="AB1074" s="213"/>
      <c r="AC1074" s="213"/>
      <c r="AD1074" s="213"/>
      <c r="AE1074" s="213"/>
      <c r="AF1074" s="213"/>
      <c r="AG1074" s="213"/>
      <c r="AH1074" s="213"/>
      <c r="AI1074" s="213"/>
      <c r="AJ1074" s="213"/>
      <c r="AK1074" s="213"/>
      <c r="AL1074" s="213"/>
      <c r="AM1074" s="213"/>
      <c r="AN1074" s="213"/>
      <c r="AO1074" s="213"/>
      <c r="AP1074" s="213"/>
      <c r="AQ1074" s="213"/>
    </row>
    <row r="1075" spans="1:43" ht="15">
      <c r="A1075" s="213"/>
      <c r="B1075" s="165"/>
      <c r="C1075" s="165"/>
      <c r="D1075" s="158"/>
      <c r="E1075" s="158"/>
      <c r="F1075" s="158"/>
      <c r="G1075" s="218"/>
      <c r="H1075" s="218"/>
      <c r="I1075" s="218"/>
      <c r="J1075" s="218"/>
      <c r="K1075" s="218"/>
      <c r="L1075" s="218"/>
      <c r="M1075" s="218"/>
      <c r="N1075" s="218"/>
      <c r="O1075" s="218"/>
      <c r="P1075" s="218"/>
      <c r="Q1075" s="218"/>
      <c r="R1075" s="218"/>
      <c r="S1075" s="218"/>
      <c r="T1075" s="218"/>
      <c r="U1075" s="218"/>
      <c r="V1075" s="218"/>
      <c r="W1075" s="218"/>
      <c r="X1075" s="218"/>
      <c r="Y1075" s="218"/>
      <c r="Z1075" s="218"/>
      <c r="AA1075" s="218"/>
      <c r="AB1075" s="213"/>
      <c r="AC1075" s="213"/>
      <c r="AD1075" s="213"/>
      <c r="AE1075" s="213"/>
      <c r="AF1075" s="213"/>
      <c r="AG1075" s="213"/>
      <c r="AH1075" s="213"/>
      <c r="AI1075" s="213"/>
      <c r="AJ1075" s="213"/>
      <c r="AK1075" s="213"/>
      <c r="AL1075" s="213"/>
      <c r="AM1075" s="213"/>
      <c r="AN1075" s="213"/>
      <c r="AO1075" s="213"/>
      <c r="AP1075" s="213"/>
      <c r="AQ1075" s="213"/>
    </row>
    <row r="1076" spans="1:43" ht="15">
      <c r="A1076" s="213"/>
      <c r="B1076" s="165"/>
      <c r="C1076" s="165"/>
      <c r="D1076" s="158"/>
      <c r="E1076" s="158"/>
      <c r="F1076" s="158"/>
      <c r="G1076" s="218"/>
      <c r="H1076" s="218"/>
      <c r="I1076" s="218"/>
      <c r="J1076" s="218"/>
      <c r="K1076" s="218"/>
      <c r="L1076" s="218"/>
      <c r="M1076" s="218"/>
      <c r="N1076" s="218"/>
      <c r="O1076" s="218"/>
      <c r="P1076" s="218"/>
      <c r="Q1076" s="218"/>
      <c r="R1076" s="218"/>
      <c r="S1076" s="218"/>
      <c r="T1076" s="218"/>
      <c r="U1076" s="218"/>
      <c r="V1076" s="218"/>
      <c r="W1076" s="218"/>
      <c r="X1076" s="218"/>
      <c r="Y1076" s="218"/>
      <c r="Z1076" s="218"/>
      <c r="AA1076" s="218"/>
      <c r="AB1076" s="213"/>
      <c r="AC1076" s="213"/>
      <c r="AD1076" s="213"/>
      <c r="AE1076" s="213"/>
      <c r="AF1076" s="213"/>
      <c r="AG1076" s="213"/>
      <c r="AH1076" s="213"/>
      <c r="AI1076" s="213"/>
      <c r="AJ1076" s="213"/>
      <c r="AK1076" s="213"/>
      <c r="AL1076" s="213"/>
      <c r="AM1076" s="213"/>
      <c r="AN1076" s="213"/>
      <c r="AO1076" s="213"/>
      <c r="AP1076" s="213"/>
      <c r="AQ1076" s="213"/>
    </row>
    <row r="1077" spans="1:43" ht="15">
      <c r="A1077" s="213"/>
      <c r="B1077" s="165"/>
      <c r="C1077" s="165"/>
      <c r="D1077" s="158"/>
      <c r="E1077" s="158"/>
      <c r="F1077" s="158"/>
      <c r="G1077" s="218"/>
      <c r="H1077" s="218"/>
      <c r="I1077" s="218"/>
      <c r="J1077" s="218"/>
      <c r="K1077" s="218"/>
      <c r="L1077" s="218"/>
      <c r="M1077" s="218"/>
      <c r="N1077" s="218"/>
      <c r="O1077" s="218"/>
      <c r="P1077" s="218"/>
      <c r="Q1077" s="218"/>
      <c r="R1077" s="218"/>
      <c r="S1077" s="218"/>
      <c r="T1077" s="218"/>
      <c r="U1077" s="218"/>
      <c r="V1077" s="218"/>
      <c r="W1077" s="218"/>
      <c r="X1077" s="218"/>
      <c r="Y1077" s="218"/>
      <c r="Z1077" s="218"/>
      <c r="AA1077" s="218"/>
      <c r="AB1077" s="213"/>
      <c r="AC1077" s="213"/>
      <c r="AD1077" s="213"/>
      <c r="AE1077" s="213"/>
      <c r="AF1077" s="213"/>
      <c r="AG1077" s="213"/>
      <c r="AH1077" s="213"/>
      <c r="AI1077" s="213"/>
      <c r="AJ1077" s="213"/>
      <c r="AK1077" s="213"/>
      <c r="AL1077" s="213"/>
      <c r="AM1077" s="213"/>
      <c r="AN1077" s="213"/>
      <c r="AO1077" s="213"/>
      <c r="AP1077" s="213"/>
      <c r="AQ1077" s="213"/>
    </row>
    <row r="1078" spans="1:43" ht="15">
      <c r="A1078" s="213"/>
      <c r="B1078" s="165"/>
      <c r="C1078" s="165"/>
      <c r="D1078" s="158"/>
      <c r="E1078" s="158"/>
      <c r="F1078" s="158"/>
      <c r="G1078" s="218"/>
      <c r="H1078" s="218"/>
      <c r="I1078" s="218"/>
      <c r="J1078" s="218"/>
      <c r="K1078" s="218"/>
      <c r="L1078" s="218"/>
      <c r="M1078" s="218"/>
      <c r="N1078" s="218"/>
      <c r="O1078" s="218"/>
      <c r="P1078" s="218"/>
      <c r="Q1078" s="218"/>
      <c r="R1078" s="218"/>
      <c r="S1078" s="218"/>
      <c r="T1078" s="218"/>
      <c r="U1078" s="218"/>
      <c r="V1078" s="218"/>
      <c r="W1078" s="218"/>
      <c r="X1078" s="218"/>
      <c r="Y1078" s="218"/>
      <c r="Z1078" s="218"/>
      <c r="AA1078" s="218"/>
      <c r="AB1078" s="213"/>
      <c r="AC1078" s="213"/>
      <c r="AD1078" s="213"/>
      <c r="AE1078" s="213"/>
      <c r="AF1078" s="213"/>
      <c r="AG1078" s="213"/>
      <c r="AH1078" s="213"/>
      <c r="AI1078" s="213"/>
      <c r="AJ1078" s="213"/>
      <c r="AK1078" s="213"/>
      <c r="AL1078" s="213"/>
      <c r="AM1078" s="213"/>
      <c r="AN1078" s="213"/>
      <c r="AO1078" s="213"/>
      <c r="AP1078" s="213"/>
      <c r="AQ1078" s="213"/>
    </row>
    <row r="1079" spans="1:43" ht="15">
      <c r="A1079" s="213"/>
      <c r="B1079" s="165"/>
      <c r="C1079" s="165"/>
      <c r="D1079" s="158"/>
      <c r="E1079" s="158"/>
      <c r="F1079" s="158"/>
      <c r="G1079" s="218"/>
      <c r="H1079" s="218"/>
      <c r="I1079" s="218"/>
      <c r="J1079" s="218"/>
      <c r="K1079" s="218"/>
      <c r="L1079" s="218"/>
      <c r="M1079" s="218"/>
      <c r="N1079" s="218"/>
      <c r="O1079" s="218"/>
      <c r="P1079" s="218"/>
      <c r="Q1079" s="218"/>
      <c r="R1079" s="218"/>
      <c r="S1079" s="218"/>
      <c r="T1079" s="218"/>
      <c r="U1079" s="218"/>
      <c r="V1079" s="218"/>
      <c r="W1079" s="218"/>
      <c r="X1079" s="218"/>
      <c r="Y1079" s="218"/>
      <c r="Z1079" s="218"/>
      <c r="AA1079" s="218"/>
      <c r="AB1079" s="213"/>
      <c r="AC1079" s="213"/>
      <c r="AD1079" s="213"/>
      <c r="AE1079" s="213"/>
      <c r="AF1079" s="213"/>
      <c r="AG1079" s="213"/>
      <c r="AH1079" s="213"/>
      <c r="AI1079" s="213"/>
      <c r="AJ1079" s="213"/>
      <c r="AK1079" s="213"/>
      <c r="AL1079" s="213"/>
      <c r="AM1079" s="213"/>
      <c r="AN1079" s="213"/>
      <c r="AO1079" s="213"/>
      <c r="AP1079" s="213"/>
      <c r="AQ1079" s="213"/>
    </row>
    <row r="1080" spans="1:43" ht="15">
      <c r="A1080" s="213"/>
      <c r="B1080" s="165"/>
      <c r="C1080" s="165"/>
      <c r="D1080" s="158"/>
      <c r="E1080" s="158"/>
      <c r="F1080" s="158"/>
      <c r="G1080" s="218"/>
      <c r="H1080" s="218"/>
      <c r="I1080" s="218"/>
      <c r="J1080" s="218"/>
      <c r="K1080" s="218"/>
      <c r="L1080" s="218"/>
      <c r="M1080" s="218"/>
      <c r="N1080" s="218"/>
      <c r="O1080" s="218"/>
      <c r="P1080" s="218"/>
      <c r="Q1080" s="218"/>
      <c r="R1080" s="218"/>
      <c r="S1080" s="218"/>
      <c r="T1080" s="218"/>
      <c r="U1080" s="218"/>
      <c r="V1080" s="218"/>
      <c r="W1080" s="218"/>
      <c r="X1080" s="218"/>
      <c r="Y1080" s="218"/>
      <c r="Z1080" s="218"/>
      <c r="AA1080" s="218"/>
      <c r="AB1080" s="213"/>
      <c r="AC1080" s="213"/>
      <c r="AD1080" s="213"/>
      <c r="AE1080" s="213"/>
      <c r="AF1080" s="213"/>
      <c r="AG1080" s="213"/>
      <c r="AH1080" s="213"/>
      <c r="AI1080" s="213"/>
      <c r="AJ1080" s="213"/>
      <c r="AK1080" s="213"/>
      <c r="AL1080" s="213"/>
      <c r="AM1080" s="213"/>
      <c r="AN1080" s="213"/>
      <c r="AO1080" s="213"/>
      <c r="AP1080" s="213"/>
      <c r="AQ1080" s="213"/>
    </row>
    <row r="1081" spans="1:43" ht="15">
      <c r="A1081" s="213"/>
      <c r="B1081" s="165"/>
      <c r="C1081" s="165"/>
      <c r="D1081" s="158"/>
      <c r="E1081" s="158"/>
      <c r="F1081" s="158"/>
      <c r="G1081" s="218"/>
      <c r="H1081" s="218"/>
      <c r="I1081" s="218"/>
      <c r="J1081" s="218"/>
      <c r="K1081" s="218"/>
      <c r="L1081" s="218"/>
      <c r="M1081" s="218"/>
      <c r="N1081" s="218"/>
      <c r="O1081" s="218"/>
      <c r="P1081" s="218"/>
      <c r="Q1081" s="218"/>
      <c r="R1081" s="218"/>
      <c r="S1081" s="218"/>
      <c r="T1081" s="218"/>
      <c r="U1081" s="218"/>
      <c r="V1081" s="218"/>
      <c r="W1081" s="218"/>
      <c r="X1081" s="218"/>
      <c r="Y1081" s="218"/>
      <c r="Z1081" s="218"/>
      <c r="AA1081" s="218"/>
      <c r="AB1081" s="213"/>
      <c r="AC1081" s="213"/>
      <c r="AD1081" s="213"/>
      <c r="AE1081" s="213"/>
      <c r="AF1081" s="213"/>
      <c r="AG1081" s="213"/>
      <c r="AH1081" s="213"/>
      <c r="AI1081" s="213"/>
      <c r="AJ1081" s="213"/>
      <c r="AK1081" s="213"/>
      <c r="AL1081" s="213"/>
      <c r="AM1081" s="213"/>
      <c r="AN1081" s="213"/>
      <c r="AO1081" s="213"/>
      <c r="AP1081" s="213"/>
      <c r="AQ1081" s="213"/>
    </row>
    <row r="1082" spans="1:43" ht="15">
      <c r="A1082" s="213"/>
      <c r="B1082" s="165"/>
      <c r="C1082" s="165"/>
      <c r="D1082" s="158"/>
      <c r="E1082" s="158"/>
      <c r="F1082" s="158"/>
      <c r="G1082" s="218"/>
      <c r="H1082" s="218"/>
      <c r="I1082" s="218"/>
      <c r="J1082" s="218"/>
      <c r="K1082" s="218"/>
      <c r="L1082" s="218"/>
      <c r="M1082" s="218"/>
      <c r="N1082" s="218"/>
      <c r="O1082" s="218"/>
      <c r="P1082" s="218"/>
      <c r="Q1082" s="218"/>
      <c r="R1082" s="218"/>
      <c r="S1082" s="218"/>
      <c r="T1082" s="218"/>
      <c r="U1082" s="218"/>
      <c r="V1082" s="218"/>
      <c r="W1082" s="218"/>
      <c r="X1082" s="218"/>
      <c r="Y1082" s="218"/>
      <c r="Z1082" s="218"/>
      <c r="AA1082" s="218"/>
      <c r="AB1082" s="213"/>
      <c r="AC1082" s="213"/>
      <c r="AD1082" s="213"/>
      <c r="AE1082" s="213"/>
      <c r="AF1082" s="213"/>
      <c r="AG1082" s="213"/>
      <c r="AH1082" s="213"/>
      <c r="AI1082" s="213"/>
      <c r="AJ1082" s="213"/>
      <c r="AK1082" s="213"/>
      <c r="AL1082" s="213"/>
      <c r="AM1082" s="213"/>
      <c r="AN1082" s="213"/>
      <c r="AO1082" s="213"/>
      <c r="AP1082" s="213"/>
      <c r="AQ1082" s="213"/>
    </row>
    <row r="1083" spans="1:43" ht="15">
      <c r="A1083" s="213"/>
      <c r="B1083" s="165"/>
      <c r="C1083" s="165"/>
      <c r="D1083" s="158"/>
      <c r="E1083" s="158"/>
      <c r="F1083" s="158"/>
      <c r="G1083" s="218"/>
      <c r="H1083" s="218"/>
      <c r="I1083" s="218"/>
      <c r="J1083" s="218"/>
      <c r="K1083" s="218"/>
      <c r="L1083" s="218"/>
      <c r="M1083" s="218"/>
      <c r="N1083" s="218"/>
      <c r="O1083" s="218"/>
      <c r="P1083" s="218"/>
      <c r="Q1083" s="218"/>
      <c r="R1083" s="218"/>
      <c r="S1083" s="218"/>
      <c r="T1083" s="218"/>
      <c r="U1083" s="218"/>
      <c r="V1083" s="218"/>
      <c r="W1083" s="218"/>
      <c r="X1083" s="218"/>
      <c r="Y1083" s="218"/>
      <c r="Z1083" s="218"/>
      <c r="AA1083" s="218"/>
      <c r="AB1083" s="213"/>
      <c r="AC1083" s="213"/>
      <c r="AD1083" s="213"/>
      <c r="AE1083" s="213"/>
      <c r="AF1083" s="213"/>
      <c r="AG1083" s="213"/>
      <c r="AH1083" s="213"/>
      <c r="AI1083" s="213"/>
      <c r="AJ1083" s="213"/>
      <c r="AK1083" s="213"/>
      <c r="AL1083" s="213"/>
      <c r="AM1083" s="213"/>
      <c r="AN1083" s="213"/>
      <c r="AO1083" s="213"/>
      <c r="AP1083" s="213"/>
      <c r="AQ1083" s="213"/>
    </row>
    <row r="1084" spans="1:43" ht="15">
      <c r="A1084" s="213"/>
      <c r="B1084" s="165"/>
      <c r="C1084" s="165"/>
      <c r="D1084" s="158"/>
      <c r="E1084" s="158"/>
      <c r="F1084" s="158"/>
      <c r="G1084" s="218"/>
      <c r="H1084" s="218"/>
      <c r="I1084" s="218"/>
      <c r="J1084" s="218"/>
      <c r="K1084" s="218"/>
      <c r="L1084" s="218"/>
      <c r="M1084" s="218"/>
      <c r="N1084" s="218"/>
      <c r="O1084" s="218"/>
      <c r="P1084" s="218"/>
      <c r="Q1084" s="218"/>
      <c r="R1084" s="218"/>
      <c r="S1084" s="218"/>
      <c r="T1084" s="218"/>
      <c r="U1084" s="218"/>
      <c r="V1084" s="218"/>
      <c r="W1084" s="218"/>
      <c r="X1084" s="218"/>
      <c r="Y1084" s="218"/>
      <c r="Z1084" s="218"/>
      <c r="AA1084" s="218"/>
      <c r="AB1084" s="213"/>
      <c r="AC1084" s="213"/>
      <c r="AD1084" s="213"/>
      <c r="AE1084" s="213"/>
      <c r="AF1084" s="213"/>
      <c r="AG1084" s="213"/>
      <c r="AH1084" s="213"/>
      <c r="AI1084" s="213"/>
      <c r="AJ1084" s="213"/>
      <c r="AK1084" s="213"/>
      <c r="AL1084" s="213"/>
      <c r="AM1084" s="213"/>
      <c r="AN1084" s="213"/>
      <c r="AO1084" s="213"/>
      <c r="AP1084" s="213"/>
      <c r="AQ1084" s="213"/>
    </row>
    <row r="1085" spans="1:43" ht="15">
      <c r="A1085" s="213"/>
      <c r="B1085" s="165"/>
      <c r="C1085" s="165"/>
      <c r="D1085" s="158"/>
      <c r="E1085" s="158"/>
      <c r="F1085" s="158"/>
      <c r="G1085" s="218"/>
      <c r="H1085" s="218"/>
      <c r="I1085" s="218"/>
      <c r="J1085" s="218"/>
      <c r="K1085" s="218"/>
      <c r="L1085" s="218"/>
      <c r="M1085" s="218"/>
      <c r="N1085" s="218"/>
      <c r="O1085" s="218"/>
      <c r="P1085" s="218"/>
      <c r="Q1085" s="218"/>
      <c r="R1085" s="218"/>
      <c r="S1085" s="218"/>
      <c r="T1085" s="218"/>
      <c r="U1085" s="218"/>
      <c r="V1085" s="218"/>
      <c r="W1085" s="218"/>
      <c r="X1085" s="218"/>
      <c r="Y1085" s="218"/>
      <c r="Z1085" s="218"/>
      <c r="AA1085" s="218"/>
      <c r="AB1085" s="213"/>
      <c r="AC1085" s="213"/>
      <c r="AD1085" s="213"/>
      <c r="AE1085" s="213"/>
      <c r="AF1085" s="213"/>
      <c r="AG1085" s="213"/>
      <c r="AH1085" s="213"/>
      <c r="AI1085" s="213"/>
      <c r="AJ1085" s="213"/>
      <c r="AK1085" s="213"/>
      <c r="AL1085" s="213"/>
      <c r="AM1085" s="213"/>
      <c r="AN1085" s="213"/>
      <c r="AO1085" s="213"/>
      <c r="AP1085" s="213"/>
      <c r="AQ1085" s="213"/>
    </row>
    <row r="1086" spans="1:43" ht="15">
      <c r="A1086" s="213"/>
      <c r="B1086" s="165"/>
      <c r="C1086" s="165"/>
      <c r="D1086" s="158"/>
      <c r="E1086" s="158"/>
      <c r="F1086" s="158"/>
      <c r="G1086" s="218"/>
      <c r="H1086" s="218"/>
      <c r="I1086" s="218"/>
      <c r="J1086" s="218"/>
      <c r="K1086" s="218"/>
      <c r="L1086" s="218"/>
      <c r="M1086" s="218"/>
      <c r="N1086" s="218"/>
      <c r="O1086" s="218"/>
      <c r="P1086" s="218"/>
      <c r="Q1086" s="218"/>
      <c r="R1086" s="218"/>
      <c r="S1086" s="218"/>
      <c r="T1086" s="218"/>
      <c r="U1086" s="218"/>
      <c r="V1086" s="218"/>
      <c r="W1086" s="218"/>
      <c r="X1086" s="218"/>
      <c r="Y1086" s="218"/>
      <c r="Z1086" s="218"/>
      <c r="AA1086" s="218"/>
      <c r="AB1086" s="213"/>
      <c r="AC1086" s="213"/>
      <c r="AD1086" s="213"/>
      <c r="AE1086" s="213"/>
      <c r="AF1086" s="213"/>
      <c r="AG1086" s="213"/>
      <c r="AH1086" s="213"/>
      <c r="AI1086" s="213"/>
      <c r="AJ1086" s="213"/>
      <c r="AK1086" s="213"/>
      <c r="AL1086" s="213"/>
      <c r="AM1086" s="213"/>
      <c r="AN1086" s="213"/>
      <c r="AO1086" s="213"/>
      <c r="AP1086" s="213"/>
      <c r="AQ1086" s="213"/>
    </row>
    <row r="1087" spans="1:43" ht="15">
      <c r="A1087" s="213"/>
      <c r="B1087" s="165"/>
      <c r="C1087" s="165"/>
      <c r="D1087" s="158"/>
      <c r="E1087" s="158"/>
      <c r="F1087" s="158"/>
      <c r="G1087" s="218"/>
      <c r="H1087" s="218"/>
      <c r="I1087" s="218"/>
      <c r="J1087" s="218"/>
      <c r="K1087" s="218"/>
      <c r="L1087" s="218"/>
      <c r="M1087" s="218"/>
      <c r="N1087" s="218"/>
      <c r="O1087" s="218"/>
      <c r="P1087" s="218"/>
      <c r="Q1087" s="218"/>
      <c r="R1087" s="218"/>
      <c r="S1087" s="218"/>
      <c r="T1087" s="218"/>
      <c r="U1087" s="218"/>
      <c r="V1087" s="218"/>
      <c r="W1087" s="218"/>
      <c r="X1087" s="218"/>
      <c r="Y1087" s="218"/>
      <c r="Z1087" s="218"/>
      <c r="AA1087" s="218"/>
      <c r="AB1087" s="213"/>
      <c r="AC1087" s="213"/>
      <c r="AD1087" s="213"/>
      <c r="AE1087" s="213"/>
      <c r="AF1087" s="213"/>
      <c r="AG1087" s="213"/>
      <c r="AH1087" s="213"/>
      <c r="AI1087" s="213"/>
      <c r="AJ1087" s="213"/>
      <c r="AK1087" s="213"/>
      <c r="AL1087" s="213"/>
      <c r="AM1087" s="213"/>
      <c r="AN1087" s="213"/>
      <c r="AO1087" s="213"/>
      <c r="AP1087" s="213"/>
      <c r="AQ1087" s="213"/>
    </row>
    <row r="1088" spans="1:43" ht="15">
      <c r="A1088" s="213"/>
      <c r="B1088" s="165"/>
      <c r="C1088" s="165"/>
      <c r="D1088" s="158"/>
      <c r="E1088" s="158"/>
      <c r="F1088" s="158"/>
      <c r="G1088" s="218"/>
      <c r="H1088" s="218"/>
      <c r="I1088" s="218"/>
      <c r="J1088" s="218"/>
      <c r="K1088" s="218"/>
      <c r="L1088" s="218"/>
      <c r="M1088" s="218"/>
      <c r="N1088" s="218"/>
      <c r="O1088" s="218"/>
      <c r="P1088" s="218"/>
      <c r="Q1088" s="218"/>
      <c r="R1088" s="218"/>
      <c r="S1088" s="218"/>
      <c r="T1088" s="218"/>
      <c r="U1088" s="218"/>
      <c r="V1088" s="218"/>
      <c r="W1088" s="218"/>
      <c r="X1088" s="218"/>
      <c r="Y1088" s="218"/>
      <c r="Z1088" s="218"/>
      <c r="AA1088" s="218"/>
      <c r="AB1088" s="213"/>
      <c r="AC1088" s="213"/>
      <c r="AD1088" s="213"/>
      <c r="AE1088" s="213"/>
      <c r="AF1088" s="213"/>
      <c r="AG1088" s="213"/>
      <c r="AH1088" s="213"/>
      <c r="AI1088" s="213"/>
      <c r="AJ1088" s="213"/>
      <c r="AK1088" s="213"/>
      <c r="AL1088" s="213"/>
      <c r="AM1088" s="213"/>
      <c r="AN1088" s="213"/>
      <c r="AO1088" s="213"/>
      <c r="AP1088" s="213"/>
      <c r="AQ1088" s="213"/>
    </row>
    <row r="1089" spans="1:43" ht="15">
      <c r="A1089" s="213"/>
      <c r="B1089" s="165"/>
      <c r="C1089" s="165"/>
      <c r="D1089" s="158"/>
      <c r="E1089" s="158"/>
      <c r="F1089" s="158"/>
      <c r="G1089" s="218"/>
      <c r="H1089" s="218"/>
      <c r="I1089" s="218"/>
      <c r="J1089" s="218"/>
      <c r="K1089" s="218"/>
      <c r="L1089" s="218"/>
      <c r="M1089" s="218"/>
      <c r="N1089" s="218"/>
      <c r="O1089" s="218"/>
      <c r="P1089" s="218"/>
      <c r="Q1089" s="218"/>
      <c r="R1089" s="218"/>
      <c r="S1089" s="218"/>
      <c r="T1089" s="218"/>
      <c r="U1089" s="218"/>
      <c r="V1089" s="218"/>
      <c r="W1089" s="218"/>
      <c r="X1089" s="218"/>
      <c r="Y1089" s="218"/>
      <c r="Z1089" s="218"/>
      <c r="AA1089" s="218"/>
      <c r="AB1089" s="213"/>
      <c r="AC1089" s="213"/>
      <c r="AD1089" s="213"/>
      <c r="AE1089" s="213"/>
      <c r="AF1089" s="213"/>
      <c r="AG1089" s="213"/>
      <c r="AH1089" s="213"/>
      <c r="AI1089" s="213"/>
      <c r="AJ1089" s="213"/>
      <c r="AK1089" s="213"/>
      <c r="AL1089" s="213"/>
      <c r="AM1089" s="213"/>
      <c r="AN1089" s="213"/>
      <c r="AO1089" s="213"/>
      <c r="AP1089" s="213"/>
      <c r="AQ1089" s="213"/>
    </row>
    <row r="1090" spans="1:43" ht="15">
      <c r="A1090" s="213"/>
      <c r="B1090" s="165"/>
      <c r="C1090" s="165"/>
      <c r="D1090" s="158"/>
      <c r="E1090" s="158"/>
      <c r="F1090" s="158"/>
      <c r="G1090" s="218"/>
      <c r="H1090" s="218"/>
      <c r="I1090" s="218"/>
      <c r="J1090" s="218"/>
      <c r="K1090" s="218"/>
      <c r="L1090" s="218"/>
      <c r="M1090" s="218"/>
      <c r="N1090" s="218"/>
      <c r="O1090" s="218"/>
      <c r="P1090" s="218"/>
      <c r="Q1090" s="218"/>
      <c r="R1090" s="218"/>
      <c r="S1090" s="218"/>
      <c r="T1090" s="218"/>
      <c r="U1090" s="218"/>
      <c r="V1090" s="218"/>
      <c r="W1090" s="218"/>
      <c r="X1090" s="218"/>
      <c r="Y1090" s="218"/>
      <c r="Z1090" s="218"/>
      <c r="AA1090" s="218"/>
      <c r="AB1090" s="213"/>
      <c r="AC1090" s="213"/>
      <c r="AD1090" s="213"/>
      <c r="AE1090" s="213"/>
      <c r="AF1090" s="213"/>
      <c r="AG1090" s="213"/>
      <c r="AH1090" s="213"/>
      <c r="AI1090" s="213"/>
      <c r="AJ1090" s="213"/>
      <c r="AK1090" s="213"/>
      <c r="AL1090" s="213"/>
      <c r="AM1090" s="213"/>
      <c r="AN1090" s="213"/>
      <c r="AO1090" s="213"/>
      <c r="AP1090" s="213"/>
      <c r="AQ1090" s="213"/>
    </row>
    <row r="1091" spans="1:43" ht="15">
      <c r="A1091" s="213"/>
      <c r="B1091" s="165"/>
      <c r="C1091" s="165"/>
      <c r="D1091" s="158"/>
      <c r="E1091" s="158"/>
      <c r="F1091" s="158"/>
      <c r="G1091" s="218"/>
      <c r="H1091" s="218"/>
      <c r="I1091" s="218"/>
      <c r="J1091" s="218"/>
      <c r="K1091" s="218"/>
      <c r="L1091" s="218"/>
      <c r="M1091" s="218"/>
      <c r="N1091" s="218"/>
      <c r="O1091" s="218"/>
      <c r="P1091" s="218"/>
      <c r="Q1091" s="218"/>
      <c r="R1091" s="218"/>
      <c r="S1091" s="218"/>
      <c r="T1091" s="218"/>
      <c r="U1091" s="218"/>
      <c r="V1091" s="218"/>
      <c r="W1091" s="218"/>
      <c r="X1091" s="218"/>
      <c r="Y1091" s="218"/>
      <c r="Z1091" s="218"/>
      <c r="AA1091" s="218"/>
      <c r="AB1091" s="213"/>
      <c r="AC1091" s="213"/>
      <c r="AD1091" s="213"/>
      <c r="AE1091" s="213"/>
      <c r="AF1091" s="213"/>
      <c r="AG1091" s="213"/>
      <c r="AH1091" s="213"/>
      <c r="AI1091" s="213"/>
      <c r="AJ1091" s="213"/>
      <c r="AK1091" s="213"/>
      <c r="AL1091" s="213"/>
      <c r="AM1091" s="213"/>
      <c r="AN1091" s="213"/>
      <c r="AO1091" s="213"/>
      <c r="AP1091" s="213"/>
      <c r="AQ1091" s="213"/>
    </row>
    <row r="1092" spans="1:43" ht="15">
      <c r="A1092" s="213"/>
      <c r="B1092" s="165"/>
      <c r="C1092" s="165"/>
      <c r="D1092" s="158"/>
      <c r="E1092" s="158"/>
      <c r="F1092" s="158"/>
      <c r="G1092" s="218"/>
      <c r="H1092" s="218"/>
      <c r="I1092" s="218"/>
      <c r="J1092" s="218"/>
      <c r="K1092" s="218"/>
      <c r="L1092" s="218"/>
      <c r="M1092" s="218"/>
      <c r="N1092" s="218"/>
      <c r="O1092" s="218"/>
      <c r="P1092" s="218"/>
      <c r="Q1092" s="218"/>
      <c r="R1092" s="218"/>
      <c r="S1092" s="218"/>
      <c r="T1092" s="218"/>
      <c r="U1092" s="218"/>
      <c r="V1092" s="218"/>
      <c r="W1092" s="218"/>
      <c r="X1092" s="218"/>
      <c r="Y1092" s="218"/>
      <c r="Z1092" s="218"/>
      <c r="AA1092" s="218"/>
      <c r="AB1092" s="213"/>
      <c r="AC1092" s="213"/>
      <c r="AD1092" s="213"/>
      <c r="AE1092" s="213"/>
      <c r="AF1092" s="213"/>
      <c r="AG1092" s="213"/>
      <c r="AH1092" s="213"/>
      <c r="AI1092" s="213"/>
      <c r="AJ1092" s="213"/>
      <c r="AK1092" s="213"/>
      <c r="AL1092" s="213"/>
      <c r="AM1092" s="213"/>
      <c r="AN1092" s="213"/>
      <c r="AO1092" s="213"/>
      <c r="AP1092" s="213"/>
      <c r="AQ1092" s="213"/>
    </row>
    <row r="1093" spans="1:43" ht="15">
      <c r="A1093" s="213"/>
      <c r="B1093" s="165"/>
      <c r="C1093" s="165"/>
      <c r="D1093" s="158"/>
      <c r="E1093" s="158"/>
      <c r="F1093" s="158"/>
      <c r="G1093" s="218"/>
      <c r="H1093" s="218"/>
      <c r="I1093" s="218"/>
      <c r="J1093" s="218"/>
      <c r="K1093" s="218"/>
      <c r="L1093" s="218"/>
      <c r="M1093" s="218"/>
      <c r="N1093" s="218"/>
      <c r="O1093" s="218"/>
      <c r="P1093" s="218"/>
      <c r="Q1093" s="218"/>
      <c r="R1093" s="218"/>
      <c r="S1093" s="218"/>
      <c r="T1093" s="218"/>
      <c r="U1093" s="218"/>
      <c r="V1093" s="218"/>
      <c r="W1093" s="218"/>
      <c r="X1093" s="218"/>
      <c r="Y1093" s="218"/>
      <c r="Z1093" s="218"/>
      <c r="AA1093" s="218"/>
      <c r="AB1093" s="213"/>
      <c r="AC1093" s="213"/>
      <c r="AD1093" s="213"/>
      <c r="AE1093" s="213"/>
      <c r="AF1093" s="213"/>
      <c r="AG1093" s="213"/>
      <c r="AH1093" s="213"/>
      <c r="AI1093" s="213"/>
      <c r="AJ1093" s="213"/>
      <c r="AK1093" s="213"/>
      <c r="AL1093" s="213"/>
      <c r="AM1093" s="213"/>
      <c r="AN1093" s="213"/>
      <c r="AO1093" s="213"/>
      <c r="AP1093" s="213"/>
      <c r="AQ1093" s="213"/>
    </row>
    <row r="1094" spans="1:43" ht="15">
      <c r="A1094" s="213"/>
      <c r="B1094" s="165"/>
      <c r="C1094" s="165"/>
      <c r="D1094" s="158"/>
      <c r="E1094" s="158"/>
      <c r="F1094" s="158"/>
      <c r="G1094" s="218"/>
      <c r="H1094" s="218"/>
      <c r="I1094" s="218"/>
      <c r="J1094" s="218"/>
      <c r="K1094" s="218"/>
      <c r="L1094" s="218"/>
      <c r="M1094" s="218"/>
      <c r="N1094" s="218"/>
      <c r="O1094" s="218"/>
      <c r="P1094" s="218"/>
      <c r="Q1094" s="218"/>
      <c r="R1094" s="218"/>
      <c r="S1094" s="218"/>
      <c r="T1094" s="218"/>
      <c r="U1094" s="218"/>
      <c r="V1094" s="218"/>
      <c r="W1094" s="218"/>
      <c r="X1094" s="218"/>
      <c r="Y1094" s="218"/>
      <c r="Z1094" s="218"/>
      <c r="AA1094" s="218"/>
      <c r="AB1094" s="213"/>
      <c r="AC1094" s="213"/>
      <c r="AD1094" s="213"/>
      <c r="AE1094" s="213"/>
      <c r="AF1094" s="213"/>
      <c r="AG1094" s="213"/>
      <c r="AH1094" s="213"/>
      <c r="AI1094" s="213"/>
      <c r="AJ1094" s="213"/>
      <c r="AK1094" s="213"/>
      <c r="AL1094" s="213"/>
      <c r="AM1094" s="213"/>
      <c r="AN1094" s="213"/>
      <c r="AO1094" s="213"/>
      <c r="AP1094" s="213"/>
      <c r="AQ1094" s="213"/>
    </row>
    <row r="1095" spans="1:43" ht="15">
      <c r="A1095" s="213"/>
      <c r="B1095" s="165"/>
      <c r="C1095" s="165"/>
      <c r="D1095" s="158"/>
      <c r="E1095" s="158"/>
      <c r="F1095" s="158"/>
      <c r="G1095" s="218"/>
      <c r="H1095" s="218"/>
      <c r="I1095" s="218"/>
      <c r="J1095" s="218"/>
      <c r="K1095" s="218"/>
      <c r="L1095" s="218"/>
      <c r="M1095" s="218"/>
      <c r="N1095" s="218"/>
      <c r="O1095" s="218"/>
      <c r="P1095" s="218"/>
      <c r="Q1095" s="218"/>
      <c r="R1095" s="218"/>
      <c r="S1095" s="218"/>
      <c r="T1095" s="218"/>
      <c r="U1095" s="218"/>
      <c r="V1095" s="218"/>
      <c r="W1095" s="218"/>
      <c r="X1095" s="218"/>
      <c r="Y1095" s="218"/>
      <c r="Z1095" s="218"/>
      <c r="AA1095" s="218"/>
      <c r="AB1095" s="213"/>
      <c r="AC1095" s="213"/>
      <c r="AD1095" s="213"/>
      <c r="AE1095" s="213"/>
      <c r="AF1095" s="213"/>
      <c r="AG1095" s="213"/>
      <c r="AH1095" s="213"/>
      <c r="AI1095" s="213"/>
      <c r="AJ1095" s="213"/>
      <c r="AK1095" s="213"/>
      <c r="AL1095" s="213"/>
      <c r="AM1095" s="213"/>
      <c r="AN1095" s="213"/>
      <c r="AO1095" s="213"/>
      <c r="AP1095" s="213"/>
      <c r="AQ1095" s="213"/>
    </row>
    <row r="1096" spans="1:43" ht="15">
      <c r="A1096" s="213"/>
      <c r="B1096" s="165"/>
      <c r="C1096" s="165"/>
      <c r="D1096" s="158"/>
      <c r="E1096" s="158"/>
      <c r="F1096" s="158"/>
      <c r="G1096" s="218"/>
      <c r="H1096" s="218"/>
      <c r="I1096" s="218"/>
      <c r="J1096" s="218"/>
      <c r="K1096" s="218"/>
      <c r="L1096" s="218"/>
      <c r="M1096" s="218"/>
      <c r="N1096" s="218"/>
      <c r="O1096" s="218"/>
      <c r="P1096" s="218"/>
      <c r="Q1096" s="218"/>
      <c r="R1096" s="218"/>
      <c r="S1096" s="218"/>
      <c r="T1096" s="218"/>
      <c r="U1096" s="218"/>
      <c r="V1096" s="218"/>
      <c r="W1096" s="218"/>
      <c r="X1096" s="218"/>
      <c r="Y1096" s="218"/>
      <c r="Z1096" s="218"/>
      <c r="AA1096" s="218"/>
      <c r="AB1096" s="213"/>
      <c r="AC1096" s="213"/>
      <c r="AD1096" s="213"/>
      <c r="AE1096" s="213"/>
      <c r="AF1096" s="213"/>
      <c r="AG1096" s="213"/>
      <c r="AH1096" s="213"/>
      <c r="AI1096" s="213"/>
      <c r="AJ1096" s="213"/>
      <c r="AK1096" s="213"/>
      <c r="AL1096" s="213"/>
      <c r="AM1096" s="213"/>
      <c r="AN1096" s="213"/>
      <c r="AO1096" s="213"/>
      <c r="AP1096" s="213"/>
      <c r="AQ1096" s="213"/>
    </row>
  </sheetData>
  <mergeCells count="1137">
    <mergeCell ref="B208:B213"/>
    <mergeCell ref="B214:B219"/>
    <mergeCell ref="B220:B225"/>
    <mergeCell ref="B226:B231"/>
    <mergeCell ref="C227:C228"/>
    <mergeCell ref="B184:B189"/>
    <mergeCell ref="B190:B195"/>
    <mergeCell ref="B196:B201"/>
    <mergeCell ref="C197:C198"/>
    <mergeCell ref="B202:B207"/>
    <mergeCell ref="C203:C204"/>
    <mergeCell ref="C209:C210"/>
    <mergeCell ref="D217:F217"/>
    <mergeCell ref="G217:I217"/>
    <mergeCell ref="D218:F218"/>
    <mergeCell ref="G218:I218"/>
    <mergeCell ref="D219:F219"/>
    <mergeCell ref="G219:I219"/>
    <mergeCell ref="G221:I222"/>
    <mergeCell ref="D229:F229"/>
    <mergeCell ref="G229:I229"/>
    <mergeCell ref="D230:F230"/>
    <mergeCell ref="G230:I230"/>
    <mergeCell ref="D231:F231"/>
    <mergeCell ref="G231:I231"/>
    <mergeCell ref="D221:F222"/>
    <mergeCell ref="D223:F223"/>
    <mergeCell ref="D224:F224"/>
    <mergeCell ref="D225:F225"/>
    <mergeCell ref="G225:I225"/>
    <mergeCell ref="D227:F228"/>
    <mergeCell ref="G227:I228"/>
    <mergeCell ref="G209:I210"/>
    <mergeCell ref="G211:I211"/>
    <mergeCell ref="G199:I199"/>
    <mergeCell ref="G200:I200"/>
    <mergeCell ref="G201:I201"/>
    <mergeCell ref="G203:I204"/>
    <mergeCell ref="G205:I205"/>
    <mergeCell ref="G206:I206"/>
    <mergeCell ref="G207:I207"/>
    <mergeCell ref="D215:F216"/>
    <mergeCell ref="G215:I216"/>
    <mergeCell ref="D207:F207"/>
    <mergeCell ref="D209:F210"/>
    <mergeCell ref="D211:F211"/>
    <mergeCell ref="D212:F212"/>
    <mergeCell ref="G212:I212"/>
    <mergeCell ref="D213:F213"/>
    <mergeCell ref="G213:I213"/>
    <mergeCell ref="G160:I160"/>
    <mergeCell ref="G161:I161"/>
    <mergeCell ref="G163:I164"/>
    <mergeCell ref="D151:F152"/>
    <mergeCell ref="D153:F153"/>
    <mergeCell ref="D154:F154"/>
    <mergeCell ref="D155:F155"/>
    <mergeCell ref="C157:C158"/>
    <mergeCell ref="D157:F158"/>
    <mergeCell ref="D159:F159"/>
    <mergeCell ref="D195:F195"/>
    <mergeCell ref="G195:I195"/>
    <mergeCell ref="C191:C192"/>
    <mergeCell ref="D191:F192"/>
    <mergeCell ref="G191:I192"/>
    <mergeCell ref="D193:F193"/>
    <mergeCell ref="G193:I193"/>
    <mergeCell ref="D194:F194"/>
    <mergeCell ref="G194:I194"/>
    <mergeCell ref="D131:F131"/>
    <mergeCell ref="G131:I131"/>
    <mergeCell ref="C133:C134"/>
    <mergeCell ref="D133:F134"/>
    <mergeCell ref="G133:I134"/>
    <mergeCell ref="D135:F135"/>
    <mergeCell ref="G135:I135"/>
    <mergeCell ref="D136:F136"/>
    <mergeCell ref="G136:I136"/>
    <mergeCell ref="G137:I137"/>
    <mergeCell ref="D137:F137"/>
    <mergeCell ref="C139:C140"/>
    <mergeCell ref="D139:F140"/>
    <mergeCell ref="G139:I140"/>
    <mergeCell ref="D141:F141"/>
    <mergeCell ref="G141:I141"/>
    <mergeCell ref="G142:I142"/>
    <mergeCell ref="D119:F119"/>
    <mergeCell ref="G119:I119"/>
    <mergeCell ref="C121:C122"/>
    <mergeCell ref="D121:F122"/>
    <mergeCell ref="G121:I122"/>
    <mergeCell ref="D123:F123"/>
    <mergeCell ref="G123:I123"/>
    <mergeCell ref="D124:F124"/>
    <mergeCell ref="G124:I124"/>
    <mergeCell ref="D125:F125"/>
    <mergeCell ref="G125:I125"/>
    <mergeCell ref="C127:C128"/>
    <mergeCell ref="D127:F128"/>
    <mergeCell ref="G127:I128"/>
    <mergeCell ref="D129:F129"/>
    <mergeCell ref="G129:I129"/>
    <mergeCell ref="D130:F130"/>
    <mergeCell ref="G130:I130"/>
    <mergeCell ref="G177:I177"/>
    <mergeCell ref="B178:B183"/>
    <mergeCell ref="D197:F198"/>
    <mergeCell ref="D199:F199"/>
    <mergeCell ref="D200:F200"/>
    <mergeCell ref="D201:F201"/>
    <mergeCell ref="D203:F204"/>
    <mergeCell ref="D205:F205"/>
    <mergeCell ref="D206:F206"/>
    <mergeCell ref="C215:C216"/>
    <mergeCell ref="C221:C222"/>
    <mergeCell ref="G223:I223"/>
    <mergeCell ref="G224:I224"/>
    <mergeCell ref="D142:F142"/>
    <mergeCell ref="D143:F143"/>
    <mergeCell ref="G143:I143"/>
    <mergeCell ref="C145:C146"/>
    <mergeCell ref="D145:F146"/>
    <mergeCell ref="G145:I146"/>
    <mergeCell ref="G147:I147"/>
    <mergeCell ref="D147:F147"/>
    <mergeCell ref="D148:F148"/>
    <mergeCell ref="G148:I148"/>
    <mergeCell ref="D149:F149"/>
    <mergeCell ref="G149:I149"/>
    <mergeCell ref="C151:C152"/>
    <mergeCell ref="G151:I152"/>
    <mergeCell ref="G153:I153"/>
    <mergeCell ref="G154:I154"/>
    <mergeCell ref="G155:I155"/>
    <mergeCell ref="G157:I158"/>
    <mergeCell ref="G159:I159"/>
    <mergeCell ref="C179:C180"/>
    <mergeCell ref="D179:F180"/>
    <mergeCell ref="C185:C186"/>
    <mergeCell ref="D185:F186"/>
    <mergeCell ref="D187:F187"/>
    <mergeCell ref="D188:F188"/>
    <mergeCell ref="D189:F189"/>
    <mergeCell ref="D183:F183"/>
    <mergeCell ref="G183:I183"/>
    <mergeCell ref="G185:I186"/>
    <mergeCell ref="G187:I187"/>
    <mergeCell ref="G188:I188"/>
    <mergeCell ref="G189:I189"/>
    <mergeCell ref="G197:I198"/>
    <mergeCell ref="B168:B173"/>
    <mergeCell ref="C169:C170"/>
    <mergeCell ref="D169:F170"/>
    <mergeCell ref="G169:I170"/>
    <mergeCell ref="D171:F171"/>
    <mergeCell ref="G171:I171"/>
    <mergeCell ref="G172:I172"/>
    <mergeCell ref="G173:I173"/>
    <mergeCell ref="G179:I180"/>
    <mergeCell ref="D181:F181"/>
    <mergeCell ref="G181:I181"/>
    <mergeCell ref="D182:F182"/>
    <mergeCell ref="G182:I182"/>
    <mergeCell ref="D172:F172"/>
    <mergeCell ref="D173:F173"/>
    <mergeCell ref="D176:F176"/>
    <mergeCell ref="G176:I176"/>
    <mergeCell ref="D177:F177"/>
    <mergeCell ref="Y169:AA170"/>
    <mergeCell ref="Y171:AA171"/>
    <mergeCell ref="J171:L171"/>
    <mergeCell ref="J172:L172"/>
    <mergeCell ref="M172:O172"/>
    <mergeCell ref="P172:R172"/>
    <mergeCell ref="S172:U172"/>
    <mergeCell ref="V172:X172"/>
    <mergeCell ref="Y172:AA172"/>
    <mergeCell ref="J173:L173"/>
    <mergeCell ref="M173:O173"/>
    <mergeCell ref="P173:R173"/>
    <mergeCell ref="S173:U173"/>
    <mergeCell ref="V173:X173"/>
    <mergeCell ref="Y173:AA173"/>
    <mergeCell ref="M176:O176"/>
    <mergeCell ref="J176:L176"/>
    <mergeCell ref="M229:O229"/>
    <mergeCell ref="M230:O230"/>
    <mergeCell ref="M231:O231"/>
    <mergeCell ref="M212:O212"/>
    <mergeCell ref="M213:O213"/>
    <mergeCell ref="M215:O216"/>
    <mergeCell ref="M217:O217"/>
    <mergeCell ref="M218:O218"/>
    <mergeCell ref="M219:O219"/>
    <mergeCell ref="M221:O222"/>
    <mergeCell ref="S171:U171"/>
    <mergeCell ref="V171:X171"/>
    <mergeCell ref="J169:L170"/>
    <mergeCell ref="M169:O170"/>
    <mergeCell ref="P169:R170"/>
    <mergeCell ref="S169:U170"/>
    <mergeCell ref="V169:X170"/>
    <mergeCell ref="J177:L177"/>
    <mergeCell ref="M177:O177"/>
    <mergeCell ref="J179:L180"/>
    <mergeCell ref="M179:O180"/>
    <mergeCell ref="J181:L181"/>
    <mergeCell ref="M181:O181"/>
    <mergeCell ref="J182:L182"/>
    <mergeCell ref="M182:O182"/>
    <mergeCell ref="J183:L183"/>
    <mergeCell ref="M183:O183"/>
    <mergeCell ref="J185:L186"/>
    <mergeCell ref="M185:O186"/>
    <mergeCell ref="M187:O187"/>
    <mergeCell ref="M209:O210"/>
    <mergeCell ref="M211:O211"/>
    <mergeCell ref="J212:L212"/>
    <mergeCell ref="J213:L213"/>
    <mergeCell ref="J215:L216"/>
    <mergeCell ref="J217:L217"/>
    <mergeCell ref="J229:L229"/>
    <mergeCell ref="J230:L230"/>
    <mergeCell ref="J231:L231"/>
    <mergeCell ref="J218:L218"/>
    <mergeCell ref="J219:L219"/>
    <mergeCell ref="J221:L222"/>
    <mergeCell ref="J223:L223"/>
    <mergeCell ref="J224:L224"/>
    <mergeCell ref="J225:L225"/>
    <mergeCell ref="J227:L228"/>
    <mergeCell ref="M188:O188"/>
    <mergeCell ref="M189:O189"/>
    <mergeCell ref="M191:O192"/>
    <mergeCell ref="M193:O193"/>
    <mergeCell ref="M194:O194"/>
    <mergeCell ref="M195:O195"/>
    <mergeCell ref="M197:O198"/>
    <mergeCell ref="M199:O199"/>
    <mergeCell ref="M200:O200"/>
    <mergeCell ref="M201:O201"/>
    <mergeCell ref="M203:O204"/>
    <mergeCell ref="M205:O205"/>
    <mergeCell ref="M206:O206"/>
    <mergeCell ref="M207:O207"/>
    <mergeCell ref="M223:O223"/>
    <mergeCell ref="M224:O224"/>
    <mergeCell ref="M225:O225"/>
    <mergeCell ref="M227:O228"/>
    <mergeCell ref="J187:L187"/>
    <mergeCell ref="J188:L188"/>
    <mergeCell ref="J189:L189"/>
    <mergeCell ref="J191:L192"/>
    <mergeCell ref="J193:L193"/>
    <mergeCell ref="J194:L194"/>
    <mergeCell ref="J195:L195"/>
    <mergeCell ref="J197:L198"/>
    <mergeCell ref="J199:L199"/>
    <mergeCell ref="J200:L200"/>
    <mergeCell ref="J201:L201"/>
    <mergeCell ref="J203:L204"/>
    <mergeCell ref="J205:L205"/>
    <mergeCell ref="J206:L206"/>
    <mergeCell ref="J207:L207"/>
    <mergeCell ref="J209:L210"/>
    <mergeCell ref="J211:L211"/>
    <mergeCell ref="M124:O124"/>
    <mergeCell ref="P124:R124"/>
    <mergeCell ref="S124:U124"/>
    <mergeCell ref="V124:X124"/>
    <mergeCell ref="Y124:AA124"/>
    <mergeCell ref="J124:L124"/>
    <mergeCell ref="J125:L125"/>
    <mergeCell ref="M125:O125"/>
    <mergeCell ref="P125:R125"/>
    <mergeCell ref="S125:U125"/>
    <mergeCell ref="V125:X125"/>
    <mergeCell ref="Y125:AA125"/>
    <mergeCell ref="S137:U137"/>
    <mergeCell ref="V137:X137"/>
    <mergeCell ref="J136:L136"/>
    <mergeCell ref="M136:O136"/>
    <mergeCell ref="P136:R136"/>
    <mergeCell ref="S136:U136"/>
    <mergeCell ref="V136:X136"/>
    <mergeCell ref="Y136:AA136"/>
    <mergeCell ref="J137:L137"/>
    <mergeCell ref="Y137:AA137"/>
    <mergeCell ref="S115:U115"/>
    <mergeCell ref="V115:X115"/>
    <mergeCell ref="J114:L114"/>
    <mergeCell ref="M114:O114"/>
    <mergeCell ref="P114:R114"/>
    <mergeCell ref="S114:U114"/>
    <mergeCell ref="V114:X114"/>
    <mergeCell ref="Y114:AA114"/>
    <mergeCell ref="J115:L115"/>
    <mergeCell ref="Y115:AA115"/>
    <mergeCell ref="S123:U123"/>
    <mergeCell ref="V123:X123"/>
    <mergeCell ref="J121:L122"/>
    <mergeCell ref="M121:O122"/>
    <mergeCell ref="P121:R122"/>
    <mergeCell ref="S121:U122"/>
    <mergeCell ref="V121:X122"/>
    <mergeCell ref="Y121:AA122"/>
    <mergeCell ref="J123:L123"/>
    <mergeCell ref="Y123:AA123"/>
    <mergeCell ref="M123:O123"/>
    <mergeCell ref="P123:R123"/>
    <mergeCell ref="J108:L108"/>
    <mergeCell ref="M108:O108"/>
    <mergeCell ref="P108:R108"/>
    <mergeCell ref="S108:U108"/>
    <mergeCell ref="V108:X108"/>
    <mergeCell ref="Y108:AA108"/>
    <mergeCell ref="J109:L109"/>
    <mergeCell ref="Y109:AA109"/>
    <mergeCell ref="M109:O109"/>
    <mergeCell ref="P109:R109"/>
    <mergeCell ref="M111:O112"/>
    <mergeCell ref="P111:R112"/>
    <mergeCell ref="S111:U112"/>
    <mergeCell ref="V111:X112"/>
    <mergeCell ref="Y111:AA112"/>
    <mergeCell ref="J111:L112"/>
    <mergeCell ref="J113:L113"/>
    <mergeCell ref="M113:O113"/>
    <mergeCell ref="P113:R113"/>
    <mergeCell ref="S113:U113"/>
    <mergeCell ref="V113:X113"/>
    <mergeCell ref="Y113:AA113"/>
    <mergeCell ref="S101:U101"/>
    <mergeCell ref="V101:X101"/>
    <mergeCell ref="Y101:AA101"/>
    <mergeCell ref="S103:U103"/>
    <mergeCell ref="V103:X103"/>
    <mergeCell ref="J102:L102"/>
    <mergeCell ref="M102:O102"/>
    <mergeCell ref="P102:R102"/>
    <mergeCell ref="S102:U102"/>
    <mergeCell ref="V102:X102"/>
    <mergeCell ref="Y102:AA102"/>
    <mergeCell ref="J103:L103"/>
    <mergeCell ref="Y103:AA103"/>
    <mergeCell ref="M129:O129"/>
    <mergeCell ref="P129:R129"/>
    <mergeCell ref="Y129:AA129"/>
    <mergeCell ref="M103:O103"/>
    <mergeCell ref="P103:R103"/>
    <mergeCell ref="M105:O106"/>
    <mergeCell ref="P105:R106"/>
    <mergeCell ref="S105:U106"/>
    <mergeCell ref="V105:X106"/>
    <mergeCell ref="Y105:AA106"/>
    <mergeCell ref="J105:L106"/>
    <mergeCell ref="J107:L107"/>
    <mergeCell ref="M107:O107"/>
    <mergeCell ref="P107:R107"/>
    <mergeCell ref="S107:U107"/>
    <mergeCell ref="V107:X107"/>
    <mergeCell ref="Y107:AA107"/>
    <mergeCell ref="S109:U109"/>
    <mergeCell ref="V109:X109"/>
    <mergeCell ref="P118:R118"/>
    <mergeCell ref="S118:U118"/>
    <mergeCell ref="V118:X118"/>
    <mergeCell ref="Y118:AA118"/>
    <mergeCell ref="J118:L118"/>
    <mergeCell ref="J119:L119"/>
    <mergeCell ref="M119:O119"/>
    <mergeCell ref="P119:R119"/>
    <mergeCell ref="S119:U119"/>
    <mergeCell ref="V119:X119"/>
    <mergeCell ref="Y119:AA119"/>
    <mergeCell ref="S97:U97"/>
    <mergeCell ref="V97:X97"/>
    <mergeCell ref="J96:L96"/>
    <mergeCell ref="M96:O96"/>
    <mergeCell ref="P96:R96"/>
    <mergeCell ref="S96:U96"/>
    <mergeCell ref="V96:X96"/>
    <mergeCell ref="Y96:AA96"/>
    <mergeCell ref="J97:L97"/>
    <mergeCell ref="Y97:AA97"/>
    <mergeCell ref="M97:O97"/>
    <mergeCell ref="P97:R97"/>
    <mergeCell ref="M99:O100"/>
    <mergeCell ref="P99:R100"/>
    <mergeCell ref="S99:U100"/>
    <mergeCell ref="V99:X100"/>
    <mergeCell ref="Y99:AA100"/>
    <mergeCell ref="J99:L100"/>
    <mergeCell ref="J101:L101"/>
    <mergeCell ref="M101:O101"/>
    <mergeCell ref="P101:R101"/>
    <mergeCell ref="J71:L71"/>
    <mergeCell ref="M71:O71"/>
    <mergeCell ref="P71:R71"/>
    <mergeCell ref="S71:U71"/>
    <mergeCell ref="V71:X71"/>
    <mergeCell ref="Y71:AA71"/>
    <mergeCell ref="J72:L72"/>
    <mergeCell ref="Y72:AA72"/>
    <mergeCell ref="P75:R76"/>
    <mergeCell ref="S75:U76"/>
    <mergeCell ref="V75:X76"/>
    <mergeCell ref="Y75:AA76"/>
    <mergeCell ref="J77:L77"/>
    <mergeCell ref="M77:O77"/>
    <mergeCell ref="P77:R77"/>
    <mergeCell ref="S77:U77"/>
    <mergeCell ref="V77:X77"/>
    <mergeCell ref="Y77:AA77"/>
    <mergeCell ref="J47:L48"/>
    <mergeCell ref="M47:O48"/>
    <mergeCell ref="P47:R48"/>
    <mergeCell ref="S47:U48"/>
    <mergeCell ref="V47:X48"/>
    <mergeCell ref="Y47:AA48"/>
    <mergeCell ref="G45:I45"/>
    <mergeCell ref="G47:I48"/>
    <mergeCell ref="G49:I49"/>
    <mergeCell ref="G50:I50"/>
    <mergeCell ref="G51:I51"/>
    <mergeCell ref="G60:I60"/>
    <mergeCell ref="G61:I61"/>
    <mergeCell ref="G63:I64"/>
    <mergeCell ref="G65:I65"/>
    <mergeCell ref="M67:O67"/>
    <mergeCell ref="P67:R67"/>
    <mergeCell ref="S67:U67"/>
    <mergeCell ref="V67:X67"/>
    <mergeCell ref="Y67:AA67"/>
    <mergeCell ref="J67:L67"/>
    <mergeCell ref="S44:U44"/>
    <mergeCell ref="V44:X44"/>
    <mergeCell ref="Y44:AA44"/>
    <mergeCell ref="S45:U45"/>
    <mergeCell ref="V45:X45"/>
    <mergeCell ref="Y45:AA45"/>
    <mergeCell ref="J41:L42"/>
    <mergeCell ref="M41:O42"/>
    <mergeCell ref="P41:R42"/>
    <mergeCell ref="S41:U42"/>
    <mergeCell ref="V41:X42"/>
    <mergeCell ref="Y41:AA42"/>
    <mergeCell ref="J43:L43"/>
    <mergeCell ref="Y43:AA43"/>
    <mergeCell ref="M43:O43"/>
    <mergeCell ref="P43:R43"/>
    <mergeCell ref="J44:L44"/>
    <mergeCell ref="M44:O44"/>
    <mergeCell ref="P44:R44"/>
    <mergeCell ref="M45:O45"/>
    <mergeCell ref="P45:R45"/>
    <mergeCell ref="J45:L45"/>
    <mergeCell ref="S38:U38"/>
    <mergeCell ref="V38:X38"/>
    <mergeCell ref="J37:L37"/>
    <mergeCell ref="M37:O37"/>
    <mergeCell ref="P37:R37"/>
    <mergeCell ref="S37:U37"/>
    <mergeCell ref="V37:X37"/>
    <mergeCell ref="Y37:AA37"/>
    <mergeCell ref="Y38:AA38"/>
    <mergeCell ref="J38:L38"/>
    <mergeCell ref="J39:L39"/>
    <mergeCell ref="M39:O39"/>
    <mergeCell ref="P39:R39"/>
    <mergeCell ref="S39:U39"/>
    <mergeCell ref="V39:X39"/>
    <mergeCell ref="Y39:AA39"/>
    <mergeCell ref="S43:U43"/>
    <mergeCell ref="V43:X43"/>
    <mergeCell ref="Y49:AA49"/>
    <mergeCell ref="J50:L50"/>
    <mergeCell ref="Y50:AA50"/>
    <mergeCell ref="P53:R54"/>
    <mergeCell ref="S53:U54"/>
    <mergeCell ref="V53:X54"/>
    <mergeCell ref="Y53:AA54"/>
    <mergeCell ref="J55:L55"/>
    <mergeCell ref="M55:O55"/>
    <mergeCell ref="P55:R55"/>
    <mergeCell ref="S55:U55"/>
    <mergeCell ref="V55:X55"/>
    <mergeCell ref="Y55:AA55"/>
    <mergeCell ref="J56:L56"/>
    <mergeCell ref="M56:O56"/>
    <mergeCell ref="P56:R56"/>
    <mergeCell ref="S56:U56"/>
    <mergeCell ref="V56:X56"/>
    <mergeCell ref="Y56:AA56"/>
    <mergeCell ref="M50:O50"/>
    <mergeCell ref="P50:R50"/>
    <mergeCell ref="J51:L51"/>
    <mergeCell ref="M51:O51"/>
    <mergeCell ref="P51:R51"/>
    <mergeCell ref="J53:L54"/>
    <mergeCell ref="M53:O54"/>
    <mergeCell ref="D37:F37"/>
    <mergeCell ref="G35:I36"/>
    <mergeCell ref="J35:L36"/>
    <mergeCell ref="M35:O36"/>
    <mergeCell ref="P35:R36"/>
    <mergeCell ref="S35:U36"/>
    <mergeCell ref="V35:X36"/>
    <mergeCell ref="Y35:AA36"/>
    <mergeCell ref="M61:O61"/>
    <mergeCell ref="P61:R61"/>
    <mergeCell ref="M63:O64"/>
    <mergeCell ref="P63:R64"/>
    <mergeCell ref="S63:U64"/>
    <mergeCell ref="V63:X64"/>
    <mergeCell ref="Y63:AA64"/>
    <mergeCell ref="J63:L64"/>
    <mergeCell ref="J65:L65"/>
    <mergeCell ref="M65:O65"/>
    <mergeCell ref="P65:R65"/>
    <mergeCell ref="S65:U65"/>
    <mergeCell ref="V65:X65"/>
    <mergeCell ref="Y65:AA65"/>
    <mergeCell ref="S50:U50"/>
    <mergeCell ref="V50:X50"/>
    <mergeCell ref="S51:U51"/>
    <mergeCell ref="V51:X51"/>
    <mergeCell ref="Y51:AA51"/>
    <mergeCell ref="J49:L49"/>
    <mergeCell ref="M49:O49"/>
    <mergeCell ref="P49:R49"/>
    <mergeCell ref="S49:U49"/>
    <mergeCell ref="V49:X49"/>
    <mergeCell ref="G32:I32"/>
    <mergeCell ref="J32:L32"/>
    <mergeCell ref="M32:O32"/>
    <mergeCell ref="P32:R32"/>
    <mergeCell ref="S32:U32"/>
    <mergeCell ref="V32:X32"/>
    <mergeCell ref="Y32:AA32"/>
    <mergeCell ref="V33:X33"/>
    <mergeCell ref="Y33:AA33"/>
    <mergeCell ref="D32:F32"/>
    <mergeCell ref="D33:F33"/>
    <mergeCell ref="G33:I33"/>
    <mergeCell ref="J33:L33"/>
    <mergeCell ref="M33:O33"/>
    <mergeCell ref="P33:R33"/>
    <mergeCell ref="S33:U33"/>
    <mergeCell ref="D35:F36"/>
    <mergeCell ref="V27:X27"/>
    <mergeCell ref="Y27:AA27"/>
    <mergeCell ref="D26:F26"/>
    <mergeCell ref="D27:F27"/>
    <mergeCell ref="G27:I27"/>
    <mergeCell ref="J27:L27"/>
    <mergeCell ref="M27:O27"/>
    <mergeCell ref="P27:R27"/>
    <mergeCell ref="S27:U27"/>
    <mergeCell ref="G29:I30"/>
    <mergeCell ref="J29:L30"/>
    <mergeCell ref="M29:O30"/>
    <mergeCell ref="P29:R30"/>
    <mergeCell ref="S29:U30"/>
    <mergeCell ref="V29:X30"/>
    <mergeCell ref="Y29:AA30"/>
    <mergeCell ref="V31:X31"/>
    <mergeCell ref="Y31:AA31"/>
    <mergeCell ref="D29:F30"/>
    <mergeCell ref="D31:F31"/>
    <mergeCell ref="G31:I31"/>
    <mergeCell ref="J31:L31"/>
    <mergeCell ref="M31:O31"/>
    <mergeCell ref="P31:R31"/>
    <mergeCell ref="S31:U31"/>
    <mergeCell ref="P23:R24"/>
    <mergeCell ref="S23:U24"/>
    <mergeCell ref="G25:I25"/>
    <mergeCell ref="G26:I26"/>
    <mergeCell ref="J26:L26"/>
    <mergeCell ref="M26:O26"/>
    <mergeCell ref="P26:R26"/>
    <mergeCell ref="S26:U26"/>
    <mergeCell ref="V26:X26"/>
    <mergeCell ref="Y26:AA26"/>
    <mergeCell ref="D25:F25"/>
    <mergeCell ref="J25:L25"/>
    <mergeCell ref="M25:O25"/>
    <mergeCell ref="P25:R25"/>
    <mergeCell ref="S25:U25"/>
    <mergeCell ref="V25:X25"/>
    <mergeCell ref="Y25:AA25"/>
    <mergeCell ref="M171:O171"/>
    <mergeCell ref="P171:R171"/>
    <mergeCell ref="Y2:AA2"/>
    <mergeCell ref="AB2:AD2"/>
    <mergeCell ref="D2:F2"/>
    <mergeCell ref="G2:I2"/>
    <mergeCell ref="J2:L2"/>
    <mergeCell ref="M2:O2"/>
    <mergeCell ref="P2:R2"/>
    <mergeCell ref="S2:U2"/>
    <mergeCell ref="V2:X2"/>
    <mergeCell ref="G3:I3"/>
    <mergeCell ref="J3:L3"/>
    <mergeCell ref="M3:O3"/>
    <mergeCell ref="P3:R3"/>
    <mergeCell ref="S3:U3"/>
    <mergeCell ref="V3:X3"/>
    <mergeCell ref="Y3:AA3"/>
    <mergeCell ref="P5:R6"/>
    <mergeCell ref="S5:U6"/>
    <mergeCell ref="V5:X6"/>
    <mergeCell ref="Y5:AA6"/>
    <mergeCell ref="D7:F7"/>
    <mergeCell ref="G7:I7"/>
    <mergeCell ref="J7:L7"/>
    <mergeCell ref="M7:O7"/>
    <mergeCell ref="P7:R7"/>
    <mergeCell ref="S7:U7"/>
    <mergeCell ref="V7:X7"/>
    <mergeCell ref="Y7:AA7"/>
    <mergeCell ref="D8:F8"/>
    <mergeCell ref="G8:I8"/>
    <mergeCell ref="G165:I165"/>
    <mergeCell ref="J165:L165"/>
    <mergeCell ref="M165:O165"/>
    <mergeCell ref="P165:R165"/>
    <mergeCell ref="S165:U165"/>
    <mergeCell ref="V165:X165"/>
    <mergeCell ref="Y165:AA165"/>
    <mergeCell ref="V166:X166"/>
    <mergeCell ref="Y166:AA166"/>
    <mergeCell ref="D167:F167"/>
    <mergeCell ref="G167:I167"/>
    <mergeCell ref="J167:L167"/>
    <mergeCell ref="M167:O167"/>
    <mergeCell ref="P167:R167"/>
    <mergeCell ref="S167:U167"/>
    <mergeCell ref="V167:X167"/>
    <mergeCell ref="Y167:AA167"/>
    <mergeCell ref="D165:F165"/>
    <mergeCell ref="D166:F166"/>
    <mergeCell ref="G166:I166"/>
    <mergeCell ref="J166:L166"/>
    <mergeCell ref="M166:O166"/>
    <mergeCell ref="P166:R166"/>
    <mergeCell ref="S166:U166"/>
    <mergeCell ref="D72:F72"/>
    <mergeCell ref="G72:I72"/>
    <mergeCell ref="D73:F73"/>
    <mergeCell ref="G73:I73"/>
    <mergeCell ref="C75:C76"/>
    <mergeCell ref="D75:F76"/>
    <mergeCell ref="G75:I76"/>
    <mergeCell ref="D113:F113"/>
    <mergeCell ref="D114:F114"/>
    <mergeCell ref="G114:I114"/>
    <mergeCell ref="D115:F115"/>
    <mergeCell ref="G115:I115"/>
    <mergeCell ref="D118:F118"/>
    <mergeCell ref="G118:I118"/>
    <mergeCell ref="S163:U164"/>
    <mergeCell ref="V163:X164"/>
    <mergeCell ref="Y163:AA164"/>
    <mergeCell ref="D160:F160"/>
    <mergeCell ref="D161:F161"/>
    <mergeCell ref="C163:C164"/>
    <mergeCell ref="D163:F164"/>
    <mergeCell ref="J163:L164"/>
    <mergeCell ref="M163:O164"/>
    <mergeCell ref="P163:R164"/>
    <mergeCell ref="S72:U72"/>
    <mergeCell ref="V72:X72"/>
    <mergeCell ref="S73:U73"/>
    <mergeCell ref="V73:X73"/>
    <mergeCell ref="Y73:AA73"/>
    <mergeCell ref="M115:O115"/>
    <mergeCell ref="P115:R115"/>
    <mergeCell ref="M118:O118"/>
    <mergeCell ref="D107:F107"/>
    <mergeCell ref="G107:I107"/>
    <mergeCell ref="G108:I108"/>
    <mergeCell ref="D108:F108"/>
    <mergeCell ref="D109:F109"/>
    <mergeCell ref="G109:I109"/>
    <mergeCell ref="C111:C112"/>
    <mergeCell ref="D111:F112"/>
    <mergeCell ref="G111:I112"/>
    <mergeCell ref="G113:I113"/>
    <mergeCell ref="D38:F38"/>
    <mergeCell ref="G38:I38"/>
    <mergeCell ref="D39:F39"/>
    <mergeCell ref="G39:I39"/>
    <mergeCell ref="B16:B21"/>
    <mergeCell ref="B22:B27"/>
    <mergeCell ref="B28:B33"/>
    <mergeCell ref="C29:C30"/>
    <mergeCell ref="B34:B39"/>
    <mergeCell ref="C35:C36"/>
    <mergeCell ref="G37:I37"/>
    <mergeCell ref="B40:B45"/>
    <mergeCell ref="C41:C42"/>
    <mergeCell ref="D41:F42"/>
    <mergeCell ref="G41:I42"/>
    <mergeCell ref="D43:F43"/>
    <mergeCell ref="G43:I43"/>
    <mergeCell ref="G44:I44"/>
    <mergeCell ref="D44:F44"/>
    <mergeCell ref="D45:F45"/>
    <mergeCell ref="C47:C48"/>
    <mergeCell ref="D47:F48"/>
    <mergeCell ref="D95:F95"/>
    <mergeCell ref="G95:I95"/>
    <mergeCell ref="D96:F96"/>
    <mergeCell ref="G96:I96"/>
    <mergeCell ref="D97:F97"/>
    <mergeCell ref="G97:I97"/>
    <mergeCell ref="C99:C100"/>
    <mergeCell ref="D99:F100"/>
    <mergeCell ref="G99:I100"/>
    <mergeCell ref="D101:F101"/>
    <mergeCell ref="G101:I101"/>
    <mergeCell ref="D102:F102"/>
    <mergeCell ref="G102:I102"/>
    <mergeCell ref="G103:I103"/>
    <mergeCell ref="D103:F103"/>
    <mergeCell ref="C105:C106"/>
    <mergeCell ref="D105:F106"/>
    <mergeCell ref="G105:I106"/>
    <mergeCell ref="C93:C94"/>
    <mergeCell ref="B46:B51"/>
    <mergeCell ref="B52:B57"/>
    <mergeCell ref="B62:B67"/>
    <mergeCell ref="B68:B73"/>
    <mergeCell ref="B74:B79"/>
    <mergeCell ref="B80:B85"/>
    <mergeCell ref="B86:B91"/>
    <mergeCell ref="B138:B143"/>
    <mergeCell ref="B144:B149"/>
    <mergeCell ref="B150:B155"/>
    <mergeCell ref="B156:B161"/>
    <mergeCell ref="B162:B167"/>
    <mergeCell ref="B92:B97"/>
    <mergeCell ref="B98:B103"/>
    <mergeCell ref="B104:B109"/>
    <mergeCell ref="B110:B115"/>
    <mergeCell ref="B120:B125"/>
    <mergeCell ref="B126:B131"/>
    <mergeCell ref="B132:B137"/>
    <mergeCell ref="M93:O94"/>
    <mergeCell ref="P93:R94"/>
    <mergeCell ref="S93:U94"/>
    <mergeCell ref="V93:X94"/>
    <mergeCell ref="Y93:AA94"/>
    <mergeCell ref="J93:L94"/>
    <mergeCell ref="J95:L95"/>
    <mergeCell ref="M95:O95"/>
    <mergeCell ref="P95:R95"/>
    <mergeCell ref="S95:U95"/>
    <mergeCell ref="V95:X95"/>
    <mergeCell ref="Y95:AA95"/>
    <mergeCell ref="D60:F60"/>
    <mergeCell ref="D61:F61"/>
    <mergeCell ref="C63:C64"/>
    <mergeCell ref="D63:F64"/>
    <mergeCell ref="D65:F65"/>
    <mergeCell ref="D66:F66"/>
    <mergeCell ref="G66:I66"/>
    <mergeCell ref="D67:F67"/>
    <mergeCell ref="G67:I67"/>
    <mergeCell ref="C69:C70"/>
    <mergeCell ref="D69:F70"/>
    <mergeCell ref="G69:I70"/>
    <mergeCell ref="D71:F71"/>
    <mergeCell ref="G71:I71"/>
    <mergeCell ref="D93:F94"/>
    <mergeCell ref="G93:I94"/>
    <mergeCell ref="D89:F89"/>
    <mergeCell ref="G89:I89"/>
    <mergeCell ref="D90:F90"/>
    <mergeCell ref="G90:I90"/>
    <mergeCell ref="C87:C88"/>
    <mergeCell ref="D87:F88"/>
    <mergeCell ref="G87:I88"/>
    <mergeCell ref="M87:O88"/>
    <mergeCell ref="P87:R88"/>
    <mergeCell ref="S87:U88"/>
    <mergeCell ref="V87:X88"/>
    <mergeCell ref="Y87:AA88"/>
    <mergeCell ref="J87:L88"/>
    <mergeCell ref="J89:L89"/>
    <mergeCell ref="M89:O89"/>
    <mergeCell ref="P89:R89"/>
    <mergeCell ref="S89:U89"/>
    <mergeCell ref="V89:X89"/>
    <mergeCell ref="Y89:AA89"/>
    <mergeCell ref="S91:U91"/>
    <mergeCell ref="V91:X91"/>
    <mergeCell ref="J90:L90"/>
    <mergeCell ref="M90:O90"/>
    <mergeCell ref="P90:R90"/>
    <mergeCell ref="S90:U90"/>
    <mergeCell ref="V90:X90"/>
    <mergeCell ref="Y90:AA90"/>
    <mergeCell ref="J91:L91"/>
    <mergeCell ref="Y91:AA91"/>
    <mergeCell ref="M91:O91"/>
    <mergeCell ref="P91:R91"/>
    <mergeCell ref="D91:F91"/>
    <mergeCell ref="G91:I91"/>
    <mergeCell ref="M85:O85"/>
    <mergeCell ref="P85:R85"/>
    <mergeCell ref="S85:U85"/>
    <mergeCell ref="V85:X85"/>
    <mergeCell ref="J84:L84"/>
    <mergeCell ref="M84:O84"/>
    <mergeCell ref="P84:R84"/>
    <mergeCell ref="S84:U84"/>
    <mergeCell ref="V84:X84"/>
    <mergeCell ref="Y84:AA84"/>
    <mergeCell ref="J85:L85"/>
    <mergeCell ref="Y85:AA85"/>
    <mergeCell ref="D83:F83"/>
    <mergeCell ref="G83:I83"/>
    <mergeCell ref="D84:F84"/>
    <mergeCell ref="G84:I84"/>
    <mergeCell ref="D85:F85"/>
    <mergeCell ref="G85:I85"/>
    <mergeCell ref="D77:F77"/>
    <mergeCell ref="G77:I77"/>
    <mergeCell ref="D78:F78"/>
    <mergeCell ref="G78:I78"/>
    <mergeCell ref="D79:F79"/>
    <mergeCell ref="G79:I79"/>
    <mergeCell ref="C81:C82"/>
    <mergeCell ref="D81:F82"/>
    <mergeCell ref="G81:I82"/>
    <mergeCell ref="M81:O82"/>
    <mergeCell ref="P81:R82"/>
    <mergeCell ref="S81:U82"/>
    <mergeCell ref="V81:X82"/>
    <mergeCell ref="Y81:AA82"/>
    <mergeCell ref="J81:L82"/>
    <mergeCell ref="J83:L83"/>
    <mergeCell ref="M83:O83"/>
    <mergeCell ref="P83:R83"/>
    <mergeCell ref="S83:U83"/>
    <mergeCell ref="V83:X83"/>
    <mergeCell ref="Y83:AA83"/>
    <mergeCell ref="Y61:AA61"/>
    <mergeCell ref="M72:O72"/>
    <mergeCell ref="P72:R72"/>
    <mergeCell ref="J73:L73"/>
    <mergeCell ref="M73:O73"/>
    <mergeCell ref="P73:R73"/>
    <mergeCell ref="J75:L76"/>
    <mergeCell ref="M75:O76"/>
    <mergeCell ref="M79:O79"/>
    <mergeCell ref="P79:R79"/>
    <mergeCell ref="S79:U79"/>
    <mergeCell ref="V79:X79"/>
    <mergeCell ref="J78:L78"/>
    <mergeCell ref="M78:O78"/>
    <mergeCell ref="P78:R78"/>
    <mergeCell ref="S78:U78"/>
    <mergeCell ref="V78:X78"/>
    <mergeCell ref="Y78:AA78"/>
    <mergeCell ref="J79:L79"/>
    <mergeCell ref="Y79:AA79"/>
    <mergeCell ref="J66:L66"/>
    <mergeCell ref="M66:O66"/>
    <mergeCell ref="P66:R66"/>
    <mergeCell ref="S66:U66"/>
    <mergeCell ref="V66:X66"/>
    <mergeCell ref="Y66:AA66"/>
    <mergeCell ref="J69:L70"/>
    <mergeCell ref="M69:O70"/>
    <mergeCell ref="P69:R70"/>
    <mergeCell ref="S69:U70"/>
    <mergeCell ref="V69:X70"/>
    <mergeCell ref="Y69:AA70"/>
    <mergeCell ref="C17:C18"/>
    <mergeCell ref="D17:F18"/>
    <mergeCell ref="D19:F19"/>
    <mergeCell ref="D20:F20"/>
    <mergeCell ref="D21:F21"/>
    <mergeCell ref="M38:O38"/>
    <mergeCell ref="P38:R38"/>
    <mergeCell ref="D57:F57"/>
    <mergeCell ref="G57:I57"/>
    <mergeCell ref="J57:L57"/>
    <mergeCell ref="M57:O57"/>
    <mergeCell ref="P57:R57"/>
    <mergeCell ref="S57:U57"/>
    <mergeCell ref="V57:X57"/>
    <mergeCell ref="Y57:AA57"/>
    <mergeCell ref="C53:C54"/>
    <mergeCell ref="D53:F54"/>
    <mergeCell ref="G53:I54"/>
    <mergeCell ref="D55:F55"/>
    <mergeCell ref="G55:I55"/>
    <mergeCell ref="D56:F56"/>
    <mergeCell ref="G56:I56"/>
    <mergeCell ref="D49:F49"/>
    <mergeCell ref="D50:F50"/>
    <mergeCell ref="D51:F51"/>
    <mergeCell ref="V23:X24"/>
    <mergeCell ref="Y23:AA24"/>
    <mergeCell ref="C23:C24"/>
    <mergeCell ref="D23:F24"/>
    <mergeCell ref="G23:I24"/>
    <mergeCell ref="J23:L24"/>
    <mergeCell ref="M23:O24"/>
    <mergeCell ref="G17:I18"/>
    <mergeCell ref="J19:L19"/>
    <mergeCell ref="M19:O19"/>
    <mergeCell ref="P19:R19"/>
    <mergeCell ref="S19:U19"/>
    <mergeCell ref="V19:X19"/>
    <mergeCell ref="Y19:AA19"/>
    <mergeCell ref="G20:I20"/>
    <mergeCell ref="G21:I21"/>
    <mergeCell ref="J21:L21"/>
    <mergeCell ref="M21:O21"/>
    <mergeCell ref="P21:R21"/>
    <mergeCell ref="S21:U21"/>
    <mergeCell ref="V21:X21"/>
    <mergeCell ref="Y21:AA21"/>
    <mergeCell ref="G19:I19"/>
    <mergeCell ref="J20:L20"/>
    <mergeCell ref="M20:O20"/>
    <mergeCell ref="P20:R20"/>
    <mergeCell ref="S20:U20"/>
    <mergeCell ref="V20:X20"/>
    <mergeCell ref="Y20:AA20"/>
    <mergeCell ref="G14:I14"/>
    <mergeCell ref="J14:L14"/>
    <mergeCell ref="M14:O14"/>
    <mergeCell ref="P14:R14"/>
    <mergeCell ref="S14:U14"/>
    <mergeCell ref="V14:X14"/>
    <mergeCell ref="Y14:AA14"/>
    <mergeCell ref="D15:F15"/>
    <mergeCell ref="G15:I15"/>
    <mergeCell ref="M15:O15"/>
    <mergeCell ref="P15:R15"/>
    <mergeCell ref="S15:U15"/>
    <mergeCell ref="V15:X15"/>
    <mergeCell ref="Y15:AA15"/>
    <mergeCell ref="D9:F9"/>
    <mergeCell ref="G9:I9"/>
    <mergeCell ref="B10:B15"/>
    <mergeCell ref="C11:C12"/>
    <mergeCell ref="J11:L12"/>
    <mergeCell ref="J13:L13"/>
    <mergeCell ref="J15:L15"/>
    <mergeCell ref="G11:I12"/>
    <mergeCell ref="D11:F12"/>
    <mergeCell ref="D14:F14"/>
    <mergeCell ref="D3:F3"/>
    <mergeCell ref="B4:B9"/>
    <mergeCell ref="C5:C6"/>
    <mergeCell ref="D5:F6"/>
    <mergeCell ref="G5:I6"/>
    <mergeCell ref="J5:L6"/>
    <mergeCell ref="M5:O6"/>
    <mergeCell ref="M11:O12"/>
    <mergeCell ref="P11:R12"/>
    <mergeCell ref="S11:U12"/>
    <mergeCell ref="V11:X12"/>
    <mergeCell ref="Y11:AA12"/>
    <mergeCell ref="D13:F13"/>
    <mergeCell ref="G13:I13"/>
    <mergeCell ref="M13:O13"/>
    <mergeCell ref="P13:R13"/>
    <mergeCell ref="S13:U13"/>
    <mergeCell ref="V13:X13"/>
    <mergeCell ref="Y13:AA13"/>
    <mergeCell ref="P8:R8"/>
    <mergeCell ref="S8:U8"/>
    <mergeCell ref="V8:X8"/>
    <mergeCell ref="Y8:AA8"/>
    <mergeCell ref="S161:U161"/>
    <mergeCell ref="V161:X161"/>
    <mergeCell ref="J160:L160"/>
    <mergeCell ref="M160:O160"/>
    <mergeCell ref="P160:R160"/>
    <mergeCell ref="S160:U160"/>
    <mergeCell ref="V160:X160"/>
    <mergeCell ref="Y160:AA160"/>
    <mergeCell ref="J161:L161"/>
    <mergeCell ref="J8:L8"/>
    <mergeCell ref="M8:O8"/>
    <mergeCell ref="J9:L9"/>
    <mergeCell ref="M9:O9"/>
    <mergeCell ref="P9:R9"/>
    <mergeCell ref="S9:U9"/>
    <mergeCell ref="V9:X9"/>
    <mergeCell ref="Y9:AA9"/>
    <mergeCell ref="J17:L18"/>
    <mergeCell ref="M17:O18"/>
    <mergeCell ref="P17:R18"/>
    <mergeCell ref="S17:U18"/>
    <mergeCell ref="V17:X18"/>
    <mergeCell ref="Y17:AA18"/>
    <mergeCell ref="S61:U61"/>
    <mergeCell ref="V61:X61"/>
    <mergeCell ref="J60:L60"/>
    <mergeCell ref="M60:O60"/>
    <mergeCell ref="P60:R60"/>
    <mergeCell ref="S60:U60"/>
    <mergeCell ref="V60:X60"/>
    <mergeCell ref="Y60:AA60"/>
    <mergeCell ref="J61:L61"/>
    <mergeCell ref="M151:O152"/>
    <mergeCell ref="P151:R152"/>
    <mergeCell ref="S151:U152"/>
    <mergeCell ref="V151:X152"/>
    <mergeCell ref="Y151:AA152"/>
    <mergeCell ref="J151:L152"/>
    <mergeCell ref="J153:L153"/>
    <mergeCell ref="M153:O153"/>
    <mergeCell ref="P153:R153"/>
    <mergeCell ref="S153:U153"/>
    <mergeCell ref="V153:X153"/>
    <mergeCell ref="Y153:AA153"/>
    <mergeCell ref="S155:U155"/>
    <mergeCell ref="V155:X155"/>
    <mergeCell ref="J154:L154"/>
    <mergeCell ref="M154:O154"/>
    <mergeCell ref="P154:R154"/>
    <mergeCell ref="S154:U154"/>
    <mergeCell ref="V154:X154"/>
    <mergeCell ref="Y154:AA154"/>
    <mergeCell ref="J155:L155"/>
    <mergeCell ref="Y155:AA155"/>
    <mergeCell ref="J147:L147"/>
    <mergeCell ref="M147:O147"/>
    <mergeCell ref="P147:R147"/>
    <mergeCell ref="S147:U147"/>
    <mergeCell ref="V147:X147"/>
    <mergeCell ref="Y147:AA147"/>
    <mergeCell ref="S149:U149"/>
    <mergeCell ref="V149:X149"/>
    <mergeCell ref="J148:L148"/>
    <mergeCell ref="M148:O148"/>
    <mergeCell ref="P148:R148"/>
    <mergeCell ref="S148:U148"/>
    <mergeCell ref="V148:X148"/>
    <mergeCell ref="Y148:AA148"/>
    <mergeCell ref="J149:L149"/>
    <mergeCell ref="Y149:AA149"/>
    <mergeCell ref="M149:O149"/>
    <mergeCell ref="P149:R149"/>
    <mergeCell ref="S143:U143"/>
    <mergeCell ref="V143:X143"/>
    <mergeCell ref="J142:L142"/>
    <mergeCell ref="M142:O142"/>
    <mergeCell ref="P142:R142"/>
    <mergeCell ref="S142:U142"/>
    <mergeCell ref="V142:X142"/>
    <mergeCell ref="Y142:AA142"/>
    <mergeCell ref="J143:L143"/>
    <mergeCell ref="Y143:AA143"/>
    <mergeCell ref="M143:O143"/>
    <mergeCell ref="P143:R143"/>
    <mergeCell ref="M145:O146"/>
    <mergeCell ref="P145:R146"/>
    <mergeCell ref="S145:U146"/>
    <mergeCell ref="V145:X146"/>
    <mergeCell ref="Y145:AA146"/>
    <mergeCell ref="J145:L146"/>
    <mergeCell ref="Y131:AA131"/>
    <mergeCell ref="M131:O131"/>
    <mergeCell ref="P131:R131"/>
    <mergeCell ref="M133:O134"/>
    <mergeCell ref="P133:R134"/>
    <mergeCell ref="S133:U134"/>
    <mergeCell ref="V133:X134"/>
    <mergeCell ref="Y133:AA134"/>
    <mergeCell ref="J133:L134"/>
    <mergeCell ref="J135:L135"/>
    <mergeCell ref="M135:O135"/>
    <mergeCell ref="P135:R135"/>
    <mergeCell ref="S135:U135"/>
    <mergeCell ref="V135:X135"/>
    <mergeCell ref="Y135:AA135"/>
    <mergeCell ref="M161:O161"/>
    <mergeCell ref="P161:R161"/>
    <mergeCell ref="Y161:AA161"/>
    <mergeCell ref="M137:O137"/>
    <mergeCell ref="P137:R137"/>
    <mergeCell ref="M139:O140"/>
    <mergeCell ref="P139:R140"/>
    <mergeCell ref="S139:U140"/>
    <mergeCell ref="V139:X140"/>
    <mergeCell ref="Y139:AA140"/>
    <mergeCell ref="J139:L140"/>
    <mergeCell ref="J141:L141"/>
    <mergeCell ref="M141:O141"/>
    <mergeCell ref="P141:R141"/>
    <mergeCell ref="S141:U141"/>
    <mergeCell ref="V141:X141"/>
    <mergeCell ref="Y141:AA141"/>
    <mergeCell ref="M155:O155"/>
    <mergeCell ref="P155:R155"/>
    <mergeCell ref="M157:O158"/>
    <mergeCell ref="P157:R158"/>
    <mergeCell ref="S157:U158"/>
    <mergeCell ref="V157:X158"/>
    <mergeCell ref="Y157:AA158"/>
    <mergeCell ref="J157:L158"/>
    <mergeCell ref="J159:L159"/>
    <mergeCell ref="M159:O159"/>
    <mergeCell ref="P159:R159"/>
    <mergeCell ref="S159:U159"/>
    <mergeCell ref="V159:X159"/>
    <mergeCell ref="Y159:AA159"/>
    <mergeCell ref="S129:U129"/>
    <mergeCell ref="V129:X129"/>
    <mergeCell ref="J127:L128"/>
    <mergeCell ref="M127:O128"/>
    <mergeCell ref="P127:R128"/>
    <mergeCell ref="S127:U128"/>
    <mergeCell ref="V127:X128"/>
    <mergeCell ref="Y127:AA128"/>
    <mergeCell ref="J129:L129"/>
    <mergeCell ref="S131:U131"/>
    <mergeCell ref="V131:X131"/>
    <mergeCell ref="J130:L130"/>
    <mergeCell ref="M130:O130"/>
    <mergeCell ref="P130:R130"/>
    <mergeCell ref="S130:U130"/>
    <mergeCell ref="V130:X130"/>
    <mergeCell ref="Y130:AA130"/>
    <mergeCell ref="J131:L131"/>
  </mergeCells>
  <phoneticPr fontId="105"/>
  <conditionalFormatting sqref="A1:X271 Y2:AA57 Y60:AA115 Y118:AA173">
    <cfRule type="cellIs" dxfId="1574" priority="1" stopIfTrue="1" operator="equal">
      <formula>"土"</formula>
    </cfRule>
  </conditionalFormatting>
  <conditionalFormatting sqref="A1:X271 Y2:AA57 Y60:AA115 Y118:AA173">
    <cfRule type="cellIs" dxfId="1573" priority="2" stopIfTrue="1" operator="equal">
      <formula>"日"</formula>
    </cfRule>
  </conditionalFormatting>
  <conditionalFormatting sqref="Y2:AA57 C4:O231 P4:X247 B59:B231 Y60:AA115 Y118:AA173">
    <cfRule type="expression" dxfId="1572" priority="3" stopIfTrue="1">
      <formula>ISERROR(Y2)=TRUE</formula>
    </cfRule>
  </conditionalFormatting>
  <conditionalFormatting sqref="P179:U229 V181 V183:X184 V187 V189:X190 V193 V195:X196 V199 V201:X202 V205 V207:X208 V211 V213:X214 V217 V219:X220 V223 V225:X226 V229">
    <cfRule type="expression" dxfId="1571" priority="4" stopIfTrue="1">
      <formula>ISERROR(P179)=TRUE</formula>
    </cfRule>
  </conditionalFormatting>
  <conditionalFormatting sqref="D4 D10 D16">
    <cfRule type="notContainsBlanks" dxfId="1570" priority="5" stopIfTrue="1">
      <formula>LEN(TRIM(D4))&gt;0</formula>
    </cfRule>
  </conditionalFormatting>
  <conditionalFormatting sqref="D4 D10 D16">
    <cfRule type="containsBlanks" dxfId="1569" priority="6" stopIfTrue="1">
      <formula>LEN(TRIM(D4))=0</formula>
    </cfRule>
  </conditionalFormatting>
  <conditionalFormatting sqref="F4:G4 I4">
    <cfRule type="notContainsBlanks" dxfId="1568" priority="7" stopIfTrue="1">
      <formula>LEN(TRIM(F4))&gt;0</formula>
    </cfRule>
  </conditionalFormatting>
  <conditionalFormatting sqref="F4:G4 I4">
    <cfRule type="containsBlanks" dxfId="1567" priority="8" stopIfTrue="1">
      <formula>LEN(TRIM(F4))=0</formula>
    </cfRule>
  </conditionalFormatting>
  <conditionalFormatting sqref="G4">
    <cfRule type="notContainsBlanks" dxfId="1566" priority="9" stopIfTrue="1">
      <formula>LEN(TRIM(G4))&gt;0</formula>
    </cfRule>
  </conditionalFormatting>
  <conditionalFormatting sqref="G4">
    <cfRule type="containsBlanks" dxfId="1565" priority="10" stopIfTrue="1">
      <formula>LEN(TRIM(G4))=0</formula>
    </cfRule>
  </conditionalFormatting>
  <conditionalFormatting sqref="I4">
    <cfRule type="notContainsBlanks" dxfId="1564" priority="11" stopIfTrue="1">
      <formula>LEN(TRIM(I4))&gt;0</formula>
    </cfRule>
  </conditionalFormatting>
  <conditionalFormatting sqref="I4">
    <cfRule type="containsBlanks" dxfId="1563" priority="12" stopIfTrue="1">
      <formula>LEN(TRIM(I4))=0</formula>
    </cfRule>
  </conditionalFormatting>
  <conditionalFormatting sqref="J4">
    <cfRule type="notContainsBlanks" dxfId="1562" priority="13" stopIfTrue="1">
      <formula>LEN(TRIM(J4))&gt;0</formula>
    </cfRule>
  </conditionalFormatting>
  <conditionalFormatting sqref="J4">
    <cfRule type="containsBlanks" dxfId="1561" priority="14" stopIfTrue="1">
      <formula>LEN(TRIM(J4))=0</formula>
    </cfRule>
  </conditionalFormatting>
  <conditionalFormatting sqref="L4">
    <cfRule type="notContainsBlanks" dxfId="1560" priority="15" stopIfTrue="1">
      <formula>LEN(TRIM(L4))&gt;0</formula>
    </cfRule>
  </conditionalFormatting>
  <conditionalFormatting sqref="L4">
    <cfRule type="containsBlanks" dxfId="1559" priority="16" stopIfTrue="1">
      <formula>LEN(TRIM(L4))=0</formula>
    </cfRule>
  </conditionalFormatting>
  <conditionalFormatting sqref="M4">
    <cfRule type="notContainsBlanks" dxfId="1558" priority="17" stopIfTrue="1">
      <formula>LEN(TRIM(M4))&gt;0</formula>
    </cfRule>
  </conditionalFormatting>
  <conditionalFormatting sqref="M4">
    <cfRule type="containsBlanks" dxfId="1557" priority="18" stopIfTrue="1">
      <formula>LEN(TRIM(M4))=0</formula>
    </cfRule>
  </conditionalFormatting>
  <conditionalFormatting sqref="O4">
    <cfRule type="notContainsBlanks" dxfId="1556" priority="19" stopIfTrue="1">
      <formula>LEN(TRIM(O4))&gt;0</formula>
    </cfRule>
  </conditionalFormatting>
  <conditionalFormatting sqref="O4">
    <cfRule type="containsBlanks" dxfId="1555" priority="20" stopIfTrue="1">
      <formula>LEN(TRIM(O4))=0</formula>
    </cfRule>
  </conditionalFormatting>
  <conditionalFormatting sqref="P4">
    <cfRule type="notContainsBlanks" dxfId="1554" priority="21" stopIfTrue="1">
      <formula>LEN(TRIM(P4))&gt;0</formula>
    </cfRule>
  </conditionalFormatting>
  <conditionalFormatting sqref="P4">
    <cfRule type="containsBlanks" dxfId="1553" priority="22" stopIfTrue="1">
      <formula>LEN(TRIM(P4))=0</formula>
    </cfRule>
  </conditionalFormatting>
  <conditionalFormatting sqref="R4">
    <cfRule type="notContainsBlanks" dxfId="1552" priority="23" stopIfTrue="1">
      <formula>LEN(TRIM(R4))&gt;0</formula>
    </cfRule>
  </conditionalFormatting>
  <conditionalFormatting sqref="R4">
    <cfRule type="containsBlanks" dxfId="1551" priority="24" stopIfTrue="1">
      <formula>LEN(TRIM(R4))=0</formula>
    </cfRule>
  </conditionalFormatting>
  <conditionalFormatting sqref="S4">
    <cfRule type="notContainsBlanks" dxfId="1550" priority="25" stopIfTrue="1">
      <formula>LEN(TRIM(S4))&gt;0</formula>
    </cfRule>
  </conditionalFormatting>
  <conditionalFormatting sqref="S4">
    <cfRule type="containsBlanks" dxfId="1549" priority="26" stopIfTrue="1">
      <formula>LEN(TRIM(S4))=0</formula>
    </cfRule>
  </conditionalFormatting>
  <conditionalFormatting sqref="U4">
    <cfRule type="notContainsBlanks" dxfId="1548" priority="27" stopIfTrue="1">
      <formula>LEN(TRIM(U4))&gt;0</formula>
    </cfRule>
  </conditionalFormatting>
  <conditionalFormatting sqref="U4">
    <cfRule type="containsBlanks" dxfId="1547" priority="28" stopIfTrue="1">
      <formula>LEN(TRIM(U4))=0</formula>
    </cfRule>
  </conditionalFormatting>
  <conditionalFormatting sqref="V4">
    <cfRule type="notContainsBlanks" dxfId="1546" priority="29" stopIfTrue="1">
      <formula>LEN(TRIM(V4))&gt;0</formula>
    </cfRule>
  </conditionalFormatting>
  <conditionalFormatting sqref="V4">
    <cfRule type="containsBlanks" dxfId="1545" priority="30" stopIfTrue="1">
      <formula>LEN(TRIM(V4))=0</formula>
    </cfRule>
  </conditionalFormatting>
  <conditionalFormatting sqref="X4">
    <cfRule type="notContainsBlanks" dxfId="1544" priority="31" stopIfTrue="1">
      <formula>LEN(TRIM(X4))&gt;0</formula>
    </cfRule>
  </conditionalFormatting>
  <conditionalFormatting sqref="X4">
    <cfRule type="containsBlanks" dxfId="1543" priority="32" stopIfTrue="1">
      <formula>LEN(TRIM(X4))=0</formula>
    </cfRule>
  </conditionalFormatting>
  <conditionalFormatting sqref="Y4">
    <cfRule type="notContainsBlanks" dxfId="1542" priority="33" stopIfTrue="1">
      <formula>LEN(TRIM(Y4))&gt;0</formula>
    </cfRule>
  </conditionalFormatting>
  <conditionalFormatting sqref="Y4">
    <cfRule type="containsBlanks" dxfId="1541" priority="34" stopIfTrue="1">
      <formula>LEN(TRIM(Y4))=0</formula>
    </cfRule>
  </conditionalFormatting>
  <conditionalFormatting sqref="AA4">
    <cfRule type="notContainsBlanks" dxfId="1540" priority="35" stopIfTrue="1">
      <formula>LEN(TRIM(AA4))&gt;0</formula>
    </cfRule>
  </conditionalFormatting>
  <conditionalFormatting sqref="AA4">
    <cfRule type="containsBlanks" dxfId="1539" priority="36" stopIfTrue="1">
      <formula>LEN(TRIM(AA4))=0</formula>
    </cfRule>
  </conditionalFormatting>
  <conditionalFormatting sqref="D10 D16">
    <cfRule type="notContainsBlanks" dxfId="1538" priority="37" stopIfTrue="1">
      <formula>LEN(TRIM(D10))&gt;0</formula>
    </cfRule>
  </conditionalFormatting>
  <conditionalFormatting sqref="D10 D16">
    <cfRule type="containsBlanks" dxfId="1537" priority="38" stopIfTrue="1">
      <formula>LEN(TRIM(D10))=0</formula>
    </cfRule>
  </conditionalFormatting>
  <conditionalFormatting sqref="F10 F16">
    <cfRule type="notContainsBlanks" dxfId="1536" priority="39" stopIfTrue="1">
      <formula>LEN(TRIM(F10))&gt;0</formula>
    </cfRule>
  </conditionalFormatting>
  <conditionalFormatting sqref="F10 F16">
    <cfRule type="containsBlanks" dxfId="1535" priority="40" stopIfTrue="1">
      <formula>LEN(TRIM(F10))=0</formula>
    </cfRule>
  </conditionalFormatting>
  <conditionalFormatting sqref="G10">
    <cfRule type="notContainsBlanks" dxfId="1534" priority="41" stopIfTrue="1">
      <formula>LEN(TRIM(G10))&gt;0</formula>
    </cfRule>
  </conditionalFormatting>
  <conditionalFormatting sqref="G10">
    <cfRule type="containsBlanks" dxfId="1533" priority="42" stopIfTrue="1">
      <formula>LEN(TRIM(G10))=0</formula>
    </cfRule>
  </conditionalFormatting>
  <conditionalFormatting sqref="I10">
    <cfRule type="notContainsBlanks" dxfId="1532" priority="43" stopIfTrue="1">
      <formula>LEN(TRIM(I10))&gt;0</formula>
    </cfRule>
  </conditionalFormatting>
  <conditionalFormatting sqref="I10">
    <cfRule type="containsBlanks" dxfId="1531" priority="44" stopIfTrue="1">
      <formula>LEN(TRIM(I10))=0</formula>
    </cfRule>
  </conditionalFormatting>
  <conditionalFormatting sqref="J10">
    <cfRule type="notContainsBlanks" dxfId="1530" priority="45" stopIfTrue="1">
      <formula>LEN(TRIM(J10))&gt;0</formula>
    </cfRule>
  </conditionalFormatting>
  <conditionalFormatting sqref="J10">
    <cfRule type="containsBlanks" dxfId="1529" priority="46" stopIfTrue="1">
      <formula>LEN(TRIM(J10))=0</formula>
    </cfRule>
  </conditionalFormatting>
  <conditionalFormatting sqref="L10">
    <cfRule type="notContainsBlanks" dxfId="1528" priority="47" stopIfTrue="1">
      <formula>LEN(TRIM(L10))&gt;0</formula>
    </cfRule>
  </conditionalFormatting>
  <conditionalFormatting sqref="L10">
    <cfRule type="containsBlanks" dxfId="1527" priority="48" stopIfTrue="1">
      <formula>LEN(TRIM(L10))=0</formula>
    </cfRule>
  </conditionalFormatting>
  <conditionalFormatting sqref="M10">
    <cfRule type="notContainsBlanks" dxfId="1526" priority="49" stopIfTrue="1">
      <formula>LEN(TRIM(M10))&gt;0</formula>
    </cfRule>
  </conditionalFormatting>
  <conditionalFormatting sqref="M10">
    <cfRule type="containsBlanks" dxfId="1525" priority="50" stopIfTrue="1">
      <formula>LEN(TRIM(M10))=0</formula>
    </cfRule>
  </conditionalFormatting>
  <conditionalFormatting sqref="O10">
    <cfRule type="notContainsBlanks" dxfId="1524" priority="51" stopIfTrue="1">
      <formula>LEN(TRIM(O10))&gt;0</formula>
    </cfRule>
  </conditionalFormatting>
  <conditionalFormatting sqref="O10">
    <cfRule type="containsBlanks" dxfId="1523" priority="52" stopIfTrue="1">
      <formula>LEN(TRIM(O10))=0</formula>
    </cfRule>
  </conditionalFormatting>
  <conditionalFormatting sqref="P10">
    <cfRule type="notContainsBlanks" dxfId="1522" priority="53" stopIfTrue="1">
      <formula>LEN(TRIM(P10))&gt;0</formula>
    </cfRule>
  </conditionalFormatting>
  <conditionalFormatting sqref="P10">
    <cfRule type="containsBlanks" dxfId="1521" priority="54" stopIfTrue="1">
      <formula>LEN(TRIM(P10))=0</formula>
    </cfRule>
  </conditionalFormatting>
  <conditionalFormatting sqref="R10">
    <cfRule type="notContainsBlanks" dxfId="1520" priority="55" stopIfTrue="1">
      <formula>LEN(TRIM(R10))&gt;0</formula>
    </cfRule>
  </conditionalFormatting>
  <conditionalFormatting sqref="R10">
    <cfRule type="containsBlanks" dxfId="1519" priority="56" stopIfTrue="1">
      <formula>LEN(TRIM(R10))=0</formula>
    </cfRule>
  </conditionalFormatting>
  <conditionalFormatting sqref="S10">
    <cfRule type="notContainsBlanks" dxfId="1518" priority="57" stopIfTrue="1">
      <formula>LEN(TRIM(S10))&gt;0</formula>
    </cfRule>
  </conditionalFormatting>
  <conditionalFormatting sqref="S10">
    <cfRule type="containsBlanks" dxfId="1517" priority="58" stopIfTrue="1">
      <formula>LEN(TRIM(S10))=0</formula>
    </cfRule>
  </conditionalFormatting>
  <conditionalFormatting sqref="U10">
    <cfRule type="notContainsBlanks" dxfId="1516" priority="59" stopIfTrue="1">
      <formula>LEN(TRIM(U10))&gt;0</formula>
    </cfRule>
  </conditionalFormatting>
  <conditionalFormatting sqref="U10">
    <cfRule type="containsBlanks" dxfId="1515" priority="60" stopIfTrue="1">
      <formula>LEN(TRIM(U10))=0</formula>
    </cfRule>
  </conditionalFormatting>
  <conditionalFormatting sqref="V10">
    <cfRule type="notContainsBlanks" dxfId="1514" priority="61" stopIfTrue="1">
      <formula>LEN(TRIM(V10))&gt;0</formula>
    </cfRule>
  </conditionalFormatting>
  <conditionalFormatting sqref="V10">
    <cfRule type="containsBlanks" dxfId="1513" priority="62" stopIfTrue="1">
      <formula>LEN(TRIM(V10))=0</formula>
    </cfRule>
  </conditionalFormatting>
  <conditionalFormatting sqref="X10">
    <cfRule type="notContainsBlanks" dxfId="1512" priority="63" stopIfTrue="1">
      <formula>LEN(TRIM(X10))&gt;0</formula>
    </cfRule>
  </conditionalFormatting>
  <conditionalFormatting sqref="X10">
    <cfRule type="containsBlanks" dxfId="1511" priority="64" stopIfTrue="1">
      <formula>LEN(TRIM(X10))=0</formula>
    </cfRule>
  </conditionalFormatting>
  <conditionalFormatting sqref="Y10">
    <cfRule type="notContainsBlanks" dxfId="1510" priority="65" stopIfTrue="1">
      <formula>LEN(TRIM(Y10))&gt;0</formula>
    </cfRule>
  </conditionalFormatting>
  <conditionalFormatting sqref="Y10">
    <cfRule type="containsBlanks" dxfId="1509" priority="66" stopIfTrue="1">
      <formula>LEN(TRIM(Y10))=0</formula>
    </cfRule>
  </conditionalFormatting>
  <conditionalFormatting sqref="AA10">
    <cfRule type="notContainsBlanks" dxfId="1508" priority="67" stopIfTrue="1">
      <formula>LEN(TRIM(AA10))&gt;0</formula>
    </cfRule>
  </conditionalFormatting>
  <conditionalFormatting sqref="AA10">
    <cfRule type="containsBlanks" dxfId="1507" priority="68" stopIfTrue="1">
      <formula>LEN(TRIM(AA10))=0</formula>
    </cfRule>
  </conditionalFormatting>
  <conditionalFormatting sqref="D22">
    <cfRule type="notContainsBlanks" dxfId="1506" priority="69" stopIfTrue="1">
      <formula>LEN(TRIM(D22))&gt;0</formula>
    </cfRule>
  </conditionalFormatting>
  <conditionalFormatting sqref="D22">
    <cfRule type="containsBlanks" dxfId="1505" priority="70" stopIfTrue="1">
      <formula>LEN(TRIM(D22))=0</formula>
    </cfRule>
  </conditionalFormatting>
  <conditionalFormatting sqref="F22">
    <cfRule type="notContainsBlanks" dxfId="1504" priority="71" stopIfTrue="1">
      <formula>LEN(TRIM(F22))&gt;0</formula>
    </cfRule>
  </conditionalFormatting>
  <conditionalFormatting sqref="F22">
    <cfRule type="containsBlanks" dxfId="1503" priority="72" stopIfTrue="1">
      <formula>LEN(TRIM(F22))=0</formula>
    </cfRule>
  </conditionalFormatting>
  <conditionalFormatting sqref="G22">
    <cfRule type="notContainsBlanks" dxfId="1502" priority="73" stopIfTrue="1">
      <formula>LEN(TRIM(G22))&gt;0</formula>
    </cfRule>
  </conditionalFormatting>
  <conditionalFormatting sqref="G22">
    <cfRule type="containsBlanks" dxfId="1501" priority="74" stopIfTrue="1">
      <formula>LEN(TRIM(G22))=0</formula>
    </cfRule>
  </conditionalFormatting>
  <conditionalFormatting sqref="I22">
    <cfRule type="notContainsBlanks" dxfId="1500" priority="75" stopIfTrue="1">
      <formula>LEN(TRIM(I22))&gt;0</formula>
    </cfRule>
  </conditionalFormatting>
  <conditionalFormatting sqref="I22">
    <cfRule type="containsBlanks" dxfId="1499" priority="76" stopIfTrue="1">
      <formula>LEN(TRIM(I22))=0</formula>
    </cfRule>
  </conditionalFormatting>
  <conditionalFormatting sqref="J22">
    <cfRule type="notContainsBlanks" dxfId="1498" priority="77" stopIfTrue="1">
      <formula>LEN(TRIM(J22))&gt;0</formula>
    </cfRule>
  </conditionalFormatting>
  <conditionalFormatting sqref="J22">
    <cfRule type="containsBlanks" dxfId="1497" priority="78" stopIfTrue="1">
      <formula>LEN(TRIM(J22))=0</formula>
    </cfRule>
  </conditionalFormatting>
  <conditionalFormatting sqref="L22">
    <cfRule type="notContainsBlanks" dxfId="1496" priority="79" stopIfTrue="1">
      <formula>LEN(TRIM(L22))&gt;0</formula>
    </cfRule>
  </conditionalFormatting>
  <conditionalFormatting sqref="L22">
    <cfRule type="containsBlanks" dxfId="1495" priority="80" stopIfTrue="1">
      <formula>LEN(TRIM(L22))=0</formula>
    </cfRule>
  </conditionalFormatting>
  <conditionalFormatting sqref="M22">
    <cfRule type="notContainsBlanks" dxfId="1494" priority="81" stopIfTrue="1">
      <formula>LEN(TRIM(M22))&gt;0</formula>
    </cfRule>
  </conditionalFormatting>
  <conditionalFormatting sqref="M22">
    <cfRule type="containsBlanks" dxfId="1493" priority="82" stopIfTrue="1">
      <formula>LEN(TRIM(M22))=0</formula>
    </cfRule>
  </conditionalFormatting>
  <conditionalFormatting sqref="O22">
    <cfRule type="notContainsBlanks" dxfId="1492" priority="83" stopIfTrue="1">
      <formula>LEN(TRIM(O22))&gt;0</formula>
    </cfRule>
  </conditionalFormatting>
  <conditionalFormatting sqref="O22">
    <cfRule type="containsBlanks" dxfId="1491" priority="84" stopIfTrue="1">
      <formula>LEN(TRIM(O22))=0</formula>
    </cfRule>
  </conditionalFormatting>
  <conditionalFormatting sqref="P22">
    <cfRule type="notContainsBlanks" dxfId="1490" priority="85" stopIfTrue="1">
      <formula>LEN(TRIM(P22))&gt;0</formula>
    </cfRule>
  </conditionalFormatting>
  <conditionalFormatting sqref="P22">
    <cfRule type="containsBlanks" dxfId="1489" priority="86" stopIfTrue="1">
      <formula>LEN(TRIM(P22))=0</formula>
    </cfRule>
  </conditionalFormatting>
  <conditionalFormatting sqref="R22">
    <cfRule type="notContainsBlanks" dxfId="1488" priority="87" stopIfTrue="1">
      <formula>LEN(TRIM(R22))&gt;0</formula>
    </cfRule>
  </conditionalFormatting>
  <conditionalFormatting sqref="R22">
    <cfRule type="containsBlanks" dxfId="1487" priority="88" stopIfTrue="1">
      <formula>LEN(TRIM(R22))=0</formula>
    </cfRule>
  </conditionalFormatting>
  <conditionalFormatting sqref="S22">
    <cfRule type="notContainsBlanks" dxfId="1486" priority="89" stopIfTrue="1">
      <formula>LEN(TRIM(S22))&gt;0</formula>
    </cfRule>
  </conditionalFormatting>
  <conditionalFormatting sqref="S22">
    <cfRule type="containsBlanks" dxfId="1485" priority="90" stopIfTrue="1">
      <formula>LEN(TRIM(S22))=0</formula>
    </cfRule>
  </conditionalFormatting>
  <conditionalFormatting sqref="U22">
    <cfRule type="notContainsBlanks" dxfId="1484" priority="91" stopIfTrue="1">
      <formula>LEN(TRIM(U22))&gt;0</formula>
    </cfRule>
  </conditionalFormatting>
  <conditionalFormatting sqref="U22">
    <cfRule type="containsBlanks" dxfId="1483" priority="92" stopIfTrue="1">
      <formula>LEN(TRIM(U22))=0</formula>
    </cfRule>
  </conditionalFormatting>
  <conditionalFormatting sqref="V22">
    <cfRule type="notContainsBlanks" dxfId="1482" priority="93" stopIfTrue="1">
      <formula>LEN(TRIM(V22))&gt;0</formula>
    </cfRule>
  </conditionalFormatting>
  <conditionalFormatting sqref="V22">
    <cfRule type="containsBlanks" dxfId="1481" priority="94" stopIfTrue="1">
      <formula>LEN(TRIM(V22))=0</formula>
    </cfRule>
  </conditionalFormatting>
  <conditionalFormatting sqref="X22">
    <cfRule type="notContainsBlanks" dxfId="1480" priority="95" stopIfTrue="1">
      <formula>LEN(TRIM(X22))&gt;0</formula>
    </cfRule>
  </conditionalFormatting>
  <conditionalFormatting sqref="X22">
    <cfRule type="containsBlanks" dxfId="1479" priority="96" stopIfTrue="1">
      <formula>LEN(TRIM(X22))=0</formula>
    </cfRule>
  </conditionalFormatting>
  <conditionalFormatting sqref="Y22">
    <cfRule type="notContainsBlanks" dxfId="1478" priority="97" stopIfTrue="1">
      <formula>LEN(TRIM(Y22))&gt;0</formula>
    </cfRule>
  </conditionalFormatting>
  <conditionalFormatting sqref="Y22">
    <cfRule type="containsBlanks" dxfId="1477" priority="98" stopIfTrue="1">
      <formula>LEN(TRIM(Y22))=0</formula>
    </cfRule>
  </conditionalFormatting>
  <conditionalFormatting sqref="AA22">
    <cfRule type="notContainsBlanks" dxfId="1476" priority="99" stopIfTrue="1">
      <formula>LEN(TRIM(AA22))&gt;0</formula>
    </cfRule>
  </conditionalFormatting>
  <conditionalFormatting sqref="AA22">
    <cfRule type="containsBlanks" dxfId="1475" priority="100" stopIfTrue="1">
      <formula>LEN(TRIM(AA22))=0</formula>
    </cfRule>
  </conditionalFormatting>
  <conditionalFormatting sqref="D28">
    <cfRule type="notContainsBlanks" dxfId="1474" priority="101" stopIfTrue="1">
      <formula>LEN(TRIM(D28))&gt;0</formula>
    </cfRule>
  </conditionalFormatting>
  <conditionalFormatting sqref="D28">
    <cfRule type="containsBlanks" dxfId="1473" priority="102" stopIfTrue="1">
      <formula>LEN(TRIM(D28))=0</formula>
    </cfRule>
  </conditionalFormatting>
  <conditionalFormatting sqref="F28">
    <cfRule type="notContainsBlanks" dxfId="1472" priority="103" stopIfTrue="1">
      <formula>LEN(TRIM(F28))&gt;0</formula>
    </cfRule>
  </conditionalFormatting>
  <conditionalFormatting sqref="F28">
    <cfRule type="containsBlanks" dxfId="1471" priority="104" stopIfTrue="1">
      <formula>LEN(TRIM(F28))=0</formula>
    </cfRule>
  </conditionalFormatting>
  <conditionalFormatting sqref="G28">
    <cfRule type="notContainsBlanks" dxfId="1470" priority="105" stopIfTrue="1">
      <formula>LEN(TRIM(G28))&gt;0</formula>
    </cfRule>
  </conditionalFormatting>
  <conditionalFormatting sqref="G28">
    <cfRule type="containsBlanks" dxfId="1469" priority="106" stopIfTrue="1">
      <formula>LEN(TRIM(G28))=0</formula>
    </cfRule>
  </conditionalFormatting>
  <conditionalFormatting sqref="I28">
    <cfRule type="notContainsBlanks" dxfId="1468" priority="107" stopIfTrue="1">
      <formula>LEN(TRIM(I28))&gt;0</formula>
    </cfRule>
  </conditionalFormatting>
  <conditionalFormatting sqref="I28">
    <cfRule type="containsBlanks" dxfId="1467" priority="108" stopIfTrue="1">
      <formula>LEN(TRIM(I28))=0</formula>
    </cfRule>
  </conditionalFormatting>
  <conditionalFormatting sqref="J28">
    <cfRule type="notContainsBlanks" dxfId="1466" priority="109" stopIfTrue="1">
      <formula>LEN(TRIM(J28))&gt;0</formula>
    </cfRule>
  </conditionalFormatting>
  <conditionalFormatting sqref="J28">
    <cfRule type="containsBlanks" dxfId="1465" priority="110" stopIfTrue="1">
      <formula>LEN(TRIM(J28))=0</formula>
    </cfRule>
  </conditionalFormatting>
  <conditionalFormatting sqref="L28">
    <cfRule type="notContainsBlanks" dxfId="1464" priority="111" stopIfTrue="1">
      <formula>LEN(TRIM(L28))&gt;0</formula>
    </cfRule>
  </conditionalFormatting>
  <conditionalFormatting sqref="L28">
    <cfRule type="containsBlanks" dxfId="1463" priority="112" stopIfTrue="1">
      <formula>LEN(TRIM(L28))=0</formula>
    </cfRule>
  </conditionalFormatting>
  <conditionalFormatting sqref="M28">
    <cfRule type="notContainsBlanks" dxfId="1462" priority="113" stopIfTrue="1">
      <formula>LEN(TRIM(M28))&gt;0</formula>
    </cfRule>
  </conditionalFormatting>
  <conditionalFormatting sqref="M28">
    <cfRule type="containsBlanks" dxfId="1461" priority="114" stopIfTrue="1">
      <formula>LEN(TRIM(M28))=0</formula>
    </cfRule>
  </conditionalFormatting>
  <conditionalFormatting sqref="O28">
    <cfRule type="notContainsBlanks" dxfId="1460" priority="115" stopIfTrue="1">
      <formula>LEN(TRIM(O28))&gt;0</formula>
    </cfRule>
  </conditionalFormatting>
  <conditionalFormatting sqref="O28">
    <cfRule type="containsBlanks" dxfId="1459" priority="116" stopIfTrue="1">
      <formula>LEN(TRIM(O28))=0</formula>
    </cfRule>
  </conditionalFormatting>
  <conditionalFormatting sqref="P28">
    <cfRule type="notContainsBlanks" dxfId="1458" priority="117" stopIfTrue="1">
      <formula>LEN(TRIM(P28))&gt;0</formula>
    </cfRule>
  </conditionalFormatting>
  <conditionalFormatting sqref="P28">
    <cfRule type="containsBlanks" dxfId="1457" priority="118" stopIfTrue="1">
      <formula>LEN(TRIM(P28))=0</formula>
    </cfRule>
  </conditionalFormatting>
  <conditionalFormatting sqref="R28">
    <cfRule type="notContainsBlanks" dxfId="1456" priority="119" stopIfTrue="1">
      <formula>LEN(TRIM(R28))&gt;0</formula>
    </cfRule>
  </conditionalFormatting>
  <conditionalFormatting sqref="R28">
    <cfRule type="containsBlanks" dxfId="1455" priority="120" stopIfTrue="1">
      <formula>LEN(TRIM(R28))=0</formula>
    </cfRule>
  </conditionalFormatting>
  <conditionalFormatting sqref="S28">
    <cfRule type="notContainsBlanks" dxfId="1454" priority="121" stopIfTrue="1">
      <formula>LEN(TRIM(S28))&gt;0</formula>
    </cfRule>
  </conditionalFormatting>
  <conditionalFormatting sqref="S28">
    <cfRule type="containsBlanks" dxfId="1453" priority="122" stopIfTrue="1">
      <formula>LEN(TRIM(S28))=0</formula>
    </cfRule>
  </conditionalFormatting>
  <conditionalFormatting sqref="U28">
    <cfRule type="notContainsBlanks" dxfId="1452" priority="123" stopIfTrue="1">
      <formula>LEN(TRIM(U28))&gt;0</formula>
    </cfRule>
  </conditionalFormatting>
  <conditionalFormatting sqref="U28">
    <cfRule type="containsBlanks" dxfId="1451" priority="124" stopIfTrue="1">
      <formula>LEN(TRIM(U28))=0</formula>
    </cfRule>
  </conditionalFormatting>
  <conditionalFormatting sqref="V28">
    <cfRule type="notContainsBlanks" dxfId="1450" priority="125" stopIfTrue="1">
      <formula>LEN(TRIM(V28))&gt;0</formula>
    </cfRule>
  </conditionalFormatting>
  <conditionalFormatting sqref="V28">
    <cfRule type="containsBlanks" dxfId="1449" priority="126" stopIfTrue="1">
      <formula>LEN(TRIM(V28))=0</formula>
    </cfRule>
  </conditionalFormatting>
  <conditionalFormatting sqref="X28">
    <cfRule type="notContainsBlanks" dxfId="1448" priority="127" stopIfTrue="1">
      <formula>LEN(TRIM(X28))&gt;0</formula>
    </cfRule>
  </conditionalFormatting>
  <conditionalFormatting sqref="X28">
    <cfRule type="containsBlanks" dxfId="1447" priority="128" stopIfTrue="1">
      <formula>LEN(TRIM(X28))=0</formula>
    </cfRule>
  </conditionalFormatting>
  <conditionalFormatting sqref="Y28">
    <cfRule type="notContainsBlanks" dxfId="1446" priority="129" stopIfTrue="1">
      <formula>LEN(TRIM(Y28))&gt;0</formula>
    </cfRule>
  </conditionalFormatting>
  <conditionalFormatting sqref="Y28">
    <cfRule type="containsBlanks" dxfId="1445" priority="130" stopIfTrue="1">
      <formula>LEN(TRIM(Y28))=0</formula>
    </cfRule>
  </conditionalFormatting>
  <conditionalFormatting sqref="AA28">
    <cfRule type="notContainsBlanks" dxfId="1444" priority="131" stopIfTrue="1">
      <formula>LEN(TRIM(AA28))&gt;0</formula>
    </cfRule>
  </conditionalFormatting>
  <conditionalFormatting sqref="AA28">
    <cfRule type="containsBlanks" dxfId="1443" priority="132" stopIfTrue="1">
      <formula>LEN(TRIM(AA28))=0</formula>
    </cfRule>
  </conditionalFormatting>
  <conditionalFormatting sqref="D34">
    <cfRule type="notContainsBlanks" dxfId="1442" priority="133" stopIfTrue="1">
      <formula>LEN(TRIM(D34))&gt;0</formula>
    </cfRule>
  </conditionalFormatting>
  <conditionalFormatting sqref="D34">
    <cfRule type="containsBlanks" dxfId="1441" priority="134" stopIfTrue="1">
      <formula>LEN(TRIM(D34))=0</formula>
    </cfRule>
  </conditionalFormatting>
  <conditionalFormatting sqref="F34">
    <cfRule type="notContainsBlanks" dxfId="1440" priority="135" stopIfTrue="1">
      <formula>LEN(TRIM(F34))&gt;0</formula>
    </cfRule>
  </conditionalFormatting>
  <conditionalFormatting sqref="F34">
    <cfRule type="containsBlanks" dxfId="1439" priority="136" stopIfTrue="1">
      <formula>LEN(TRIM(F34))=0</formula>
    </cfRule>
  </conditionalFormatting>
  <conditionalFormatting sqref="G34">
    <cfRule type="notContainsBlanks" dxfId="1438" priority="137" stopIfTrue="1">
      <formula>LEN(TRIM(G34))&gt;0</formula>
    </cfRule>
  </conditionalFormatting>
  <conditionalFormatting sqref="G34">
    <cfRule type="containsBlanks" dxfId="1437" priority="138" stopIfTrue="1">
      <formula>LEN(TRIM(G34))=0</formula>
    </cfRule>
  </conditionalFormatting>
  <conditionalFormatting sqref="I34">
    <cfRule type="notContainsBlanks" dxfId="1436" priority="139" stopIfTrue="1">
      <formula>LEN(TRIM(I34))&gt;0</formula>
    </cfRule>
  </conditionalFormatting>
  <conditionalFormatting sqref="I34">
    <cfRule type="containsBlanks" dxfId="1435" priority="140" stopIfTrue="1">
      <formula>LEN(TRIM(I34))=0</formula>
    </cfRule>
  </conditionalFormatting>
  <conditionalFormatting sqref="J34">
    <cfRule type="notContainsBlanks" dxfId="1434" priority="141" stopIfTrue="1">
      <formula>LEN(TRIM(J34))&gt;0</formula>
    </cfRule>
  </conditionalFormatting>
  <conditionalFormatting sqref="J34">
    <cfRule type="containsBlanks" dxfId="1433" priority="142" stopIfTrue="1">
      <formula>LEN(TRIM(J34))=0</formula>
    </cfRule>
  </conditionalFormatting>
  <conditionalFormatting sqref="L34">
    <cfRule type="notContainsBlanks" dxfId="1432" priority="143" stopIfTrue="1">
      <formula>LEN(TRIM(L34))&gt;0</formula>
    </cfRule>
  </conditionalFormatting>
  <conditionalFormatting sqref="L34">
    <cfRule type="containsBlanks" dxfId="1431" priority="144" stopIfTrue="1">
      <formula>LEN(TRIM(L34))=0</formula>
    </cfRule>
  </conditionalFormatting>
  <conditionalFormatting sqref="M34">
    <cfRule type="notContainsBlanks" dxfId="1430" priority="145" stopIfTrue="1">
      <formula>LEN(TRIM(M34))&gt;0</formula>
    </cfRule>
  </conditionalFormatting>
  <conditionalFormatting sqref="M34">
    <cfRule type="containsBlanks" dxfId="1429" priority="146" stopIfTrue="1">
      <formula>LEN(TRIM(M34))=0</formula>
    </cfRule>
  </conditionalFormatting>
  <conditionalFormatting sqref="O34">
    <cfRule type="notContainsBlanks" dxfId="1428" priority="147" stopIfTrue="1">
      <formula>LEN(TRIM(O34))&gt;0</formula>
    </cfRule>
  </conditionalFormatting>
  <conditionalFormatting sqref="O34">
    <cfRule type="containsBlanks" dxfId="1427" priority="148" stopIfTrue="1">
      <formula>LEN(TRIM(O34))=0</formula>
    </cfRule>
  </conditionalFormatting>
  <conditionalFormatting sqref="P34">
    <cfRule type="notContainsBlanks" dxfId="1426" priority="149" stopIfTrue="1">
      <formula>LEN(TRIM(P34))&gt;0</formula>
    </cfRule>
  </conditionalFormatting>
  <conditionalFormatting sqref="P34">
    <cfRule type="containsBlanks" dxfId="1425" priority="150" stopIfTrue="1">
      <formula>LEN(TRIM(P34))=0</formula>
    </cfRule>
  </conditionalFormatting>
  <conditionalFormatting sqref="R34">
    <cfRule type="notContainsBlanks" dxfId="1424" priority="151" stopIfTrue="1">
      <formula>LEN(TRIM(R34))&gt;0</formula>
    </cfRule>
  </conditionalFormatting>
  <conditionalFormatting sqref="R34">
    <cfRule type="containsBlanks" dxfId="1423" priority="152" stopIfTrue="1">
      <formula>LEN(TRIM(R34))=0</formula>
    </cfRule>
  </conditionalFormatting>
  <conditionalFormatting sqref="S34">
    <cfRule type="notContainsBlanks" dxfId="1422" priority="153" stopIfTrue="1">
      <formula>LEN(TRIM(S34))&gt;0</formula>
    </cfRule>
  </conditionalFormatting>
  <conditionalFormatting sqref="S34">
    <cfRule type="containsBlanks" dxfId="1421" priority="154" stopIfTrue="1">
      <formula>LEN(TRIM(S34))=0</formula>
    </cfRule>
  </conditionalFormatting>
  <conditionalFormatting sqref="U34">
    <cfRule type="notContainsBlanks" dxfId="1420" priority="155" stopIfTrue="1">
      <formula>LEN(TRIM(U34))&gt;0</formula>
    </cfRule>
  </conditionalFormatting>
  <conditionalFormatting sqref="U34">
    <cfRule type="containsBlanks" dxfId="1419" priority="156" stopIfTrue="1">
      <formula>LEN(TRIM(U34))=0</formula>
    </cfRule>
  </conditionalFormatting>
  <conditionalFormatting sqref="V34">
    <cfRule type="notContainsBlanks" dxfId="1418" priority="157" stopIfTrue="1">
      <formula>LEN(TRIM(V34))&gt;0</formula>
    </cfRule>
  </conditionalFormatting>
  <conditionalFormatting sqref="V34">
    <cfRule type="containsBlanks" dxfId="1417" priority="158" stopIfTrue="1">
      <formula>LEN(TRIM(V34))=0</formula>
    </cfRule>
  </conditionalFormatting>
  <conditionalFormatting sqref="X34">
    <cfRule type="notContainsBlanks" dxfId="1416" priority="159" stopIfTrue="1">
      <formula>LEN(TRIM(X34))&gt;0</formula>
    </cfRule>
  </conditionalFormatting>
  <conditionalFormatting sqref="X34">
    <cfRule type="containsBlanks" dxfId="1415" priority="160" stopIfTrue="1">
      <formula>LEN(TRIM(X34))=0</formula>
    </cfRule>
  </conditionalFormatting>
  <conditionalFormatting sqref="Y34">
    <cfRule type="notContainsBlanks" dxfId="1414" priority="161" stopIfTrue="1">
      <formula>LEN(TRIM(Y34))&gt;0</formula>
    </cfRule>
  </conditionalFormatting>
  <conditionalFormatting sqref="Y34">
    <cfRule type="containsBlanks" dxfId="1413" priority="162" stopIfTrue="1">
      <formula>LEN(TRIM(Y34))=0</formula>
    </cfRule>
  </conditionalFormatting>
  <conditionalFormatting sqref="AA34">
    <cfRule type="notContainsBlanks" dxfId="1412" priority="163" stopIfTrue="1">
      <formula>LEN(TRIM(AA34))&gt;0</formula>
    </cfRule>
  </conditionalFormatting>
  <conditionalFormatting sqref="AA34">
    <cfRule type="containsBlanks" dxfId="1411" priority="164" stopIfTrue="1">
      <formula>LEN(TRIM(AA34))=0</formula>
    </cfRule>
  </conditionalFormatting>
  <conditionalFormatting sqref="D40">
    <cfRule type="notContainsBlanks" dxfId="1410" priority="165" stopIfTrue="1">
      <formula>LEN(TRIM(D40))&gt;0</formula>
    </cfRule>
  </conditionalFormatting>
  <conditionalFormatting sqref="D40">
    <cfRule type="containsBlanks" dxfId="1409" priority="166" stopIfTrue="1">
      <formula>LEN(TRIM(D40))=0</formula>
    </cfRule>
  </conditionalFormatting>
  <conditionalFormatting sqref="F40">
    <cfRule type="notContainsBlanks" dxfId="1408" priority="167" stopIfTrue="1">
      <formula>LEN(TRIM(F40))&gt;0</formula>
    </cfRule>
  </conditionalFormatting>
  <conditionalFormatting sqref="F40">
    <cfRule type="containsBlanks" dxfId="1407" priority="168" stopIfTrue="1">
      <formula>LEN(TRIM(F40))=0</formula>
    </cfRule>
  </conditionalFormatting>
  <conditionalFormatting sqref="G40">
    <cfRule type="notContainsBlanks" dxfId="1406" priority="169" stopIfTrue="1">
      <formula>LEN(TRIM(G40))&gt;0</formula>
    </cfRule>
  </conditionalFormatting>
  <conditionalFormatting sqref="G40">
    <cfRule type="containsBlanks" dxfId="1405" priority="170" stopIfTrue="1">
      <formula>LEN(TRIM(G40))=0</formula>
    </cfRule>
  </conditionalFormatting>
  <conditionalFormatting sqref="I40">
    <cfRule type="notContainsBlanks" dxfId="1404" priority="171" stopIfTrue="1">
      <formula>LEN(TRIM(I40))&gt;0</formula>
    </cfRule>
  </conditionalFormatting>
  <conditionalFormatting sqref="I40">
    <cfRule type="containsBlanks" dxfId="1403" priority="172" stopIfTrue="1">
      <formula>LEN(TRIM(I40))=0</formula>
    </cfRule>
  </conditionalFormatting>
  <conditionalFormatting sqref="J40">
    <cfRule type="notContainsBlanks" dxfId="1402" priority="173" stopIfTrue="1">
      <formula>LEN(TRIM(J40))&gt;0</formula>
    </cfRule>
  </conditionalFormatting>
  <conditionalFormatting sqref="J40">
    <cfRule type="containsBlanks" dxfId="1401" priority="174" stopIfTrue="1">
      <formula>LEN(TRIM(J40))=0</formula>
    </cfRule>
  </conditionalFormatting>
  <conditionalFormatting sqref="L40">
    <cfRule type="notContainsBlanks" dxfId="1400" priority="175" stopIfTrue="1">
      <formula>LEN(TRIM(L40))&gt;0</formula>
    </cfRule>
  </conditionalFormatting>
  <conditionalFormatting sqref="L40">
    <cfRule type="containsBlanks" dxfId="1399" priority="176" stopIfTrue="1">
      <formula>LEN(TRIM(L40))=0</formula>
    </cfRule>
  </conditionalFormatting>
  <conditionalFormatting sqref="M40">
    <cfRule type="notContainsBlanks" dxfId="1398" priority="177" stopIfTrue="1">
      <formula>LEN(TRIM(M40))&gt;0</formula>
    </cfRule>
  </conditionalFormatting>
  <conditionalFormatting sqref="M40">
    <cfRule type="containsBlanks" dxfId="1397" priority="178" stopIfTrue="1">
      <formula>LEN(TRIM(M40))=0</formula>
    </cfRule>
  </conditionalFormatting>
  <conditionalFormatting sqref="O40">
    <cfRule type="notContainsBlanks" dxfId="1396" priority="179" stopIfTrue="1">
      <formula>LEN(TRIM(O40))&gt;0</formula>
    </cfRule>
  </conditionalFormatting>
  <conditionalFormatting sqref="O40">
    <cfRule type="containsBlanks" dxfId="1395" priority="180" stopIfTrue="1">
      <formula>LEN(TRIM(O40))=0</formula>
    </cfRule>
  </conditionalFormatting>
  <conditionalFormatting sqref="P40">
    <cfRule type="notContainsBlanks" dxfId="1394" priority="181" stopIfTrue="1">
      <formula>LEN(TRIM(P40))&gt;0</formula>
    </cfRule>
  </conditionalFormatting>
  <conditionalFormatting sqref="P40">
    <cfRule type="containsBlanks" dxfId="1393" priority="182" stopIfTrue="1">
      <formula>LEN(TRIM(P40))=0</formula>
    </cfRule>
  </conditionalFormatting>
  <conditionalFormatting sqref="R40">
    <cfRule type="notContainsBlanks" dxfId="1392" priority="183" stopIfTrue="1">
      <formula>LEN(TRIM(R40))&gt;0</formula>
    </cfRule>
  </conditionalFormatting>
  <conditionalFormatting sqref="R40">
    <cfRule type="containsBlanks" dxfId="1391" priority="184" stopIfTrue="1">
      <formula>LEN(TRIM(R40))=0</formula>
    </cfRule>
  </conditionalFormatting>
  <conditionalFormatting sqref="S40">
    <cfRule type="notContainsBlanks" dxfId="1390" priority="185" stopIfTrue="1">
      <formula>LEN(TRIM(S40))&gt;0</formula>
    </cfRule>
  </conditionalFormatting>
  <conditionalFormatting sqref="S40">
    <cfRule type="containsBlanks" dxfId="1389" priority="186" stopIfTrue="1">
      <formula>LEN(TRIM(S40))=0</formula>
    </cfRule>
  </conditionalFormatting>
  <conditionalFormatting sqref="U40">
    <cfRule type="notContainsBlanks" dxfId="1388" priority="187" stopIfTrue="1">
      <formula>LEN(TRIM(U40))&gt;0</formula>
    </cfRule>
  </conditionalFormatting>
  <conditionalFormatting sqref="U40">
    <cfRule type="containsBlanks" dxfId="1387" priority="188" stopIfTrue="1">
      <formula>LEN(TRIM(U40))=0</formula>
    </cfRule>
  </conditionalFormatting>
  <conditionalFormatting sqref="V40">
    <cfRule type="notContainsBlanks" dxfId="1386" priority="189" stopIfTrue="1">
      <formula>LEN(TRIM(V40))&gt;0</formula>
    </cfRule>
  </conditionalFormatting>
  <conditionalFormatting sqref="V40">
    <cfRule type="containsBlanks" dxfId="1385" priority="190" stopIfTrue="1">
      <formula>LEN(TRIM(V40))=0</formula>
    </cfRule>
  </conditionalFormatting>
  <conditionalFormatting sqref="X40">
    <cfRule type="notContainsBlanks" dxfId="1384" priority="191" stopIfTrue="1">
      <formula>LEN(TRIM(X40))&gt;0</formula>
    </cfRule>
  </conditionalFormatting>
  <conditionalFormatting sqref="X40">
    <cfRule type="containsBlanks" dxfId="1383" priority="192" stopIfTrue="1">
      <formula>LEN(TRIM(X40))=0</formula>
    </cfRule>
  </conditionalFormatting>
  <conditionalFormatting sqref="Y40">
    <cfRule type="notContainsBlanks" dxfId="1382" priority="193" stopIfTrue="1">
      <formula>LEN(TRIM(Y40))&gt;0</formula>
    </cfRule>
  </conditionalFormatting>
  <conditionalFormatting sqref="Y40">
    <cfRule type="containsBlanks" dxfId="1381" priority="194" stopIfTrue="1">
      <formula>LEN(TRIM(Y40))=0</formula>
    </cfRule>
  </conditionalFormatting>
  <conditionalFormatting sqref="AA40">
    <cfRule type="notContainsBlanks" dxfId="1380" priority="195" stopIfTrue="1">
      <formula>LEN(TRIM(AA40))&gt;0</formula>
    </cfRule>
  </conditionalFormatting>
  <conditionalFormatting sqref="AA40">
    <cfRule type="containsBlanks" dxfId="1379" priority="196" stopIfTrue="1">
      <formula>LEN(TRIM(AA40))=0</formula>
    </cfRule>
  </conditionalFormatting>
  <conditionalFormatting sqref="D46">
    <cfRule type="notContainsBlanks" dxfId="1378" priority="197" stopIfTrue="1">
      <formula>LEN(TRIM(D46))&gt;0</formula>
    </cfRule>
  </conditionalFormatting>
  <conditionalFormatting sqref="D46">
    <cfRule type="containsBlanks" dxfId="1377" priority="198" stopIfTrue="1">
      <formula>LEN(TRIM(D46))=0</formula>
    </cfRule>
  </conditionalFormatting>
  <conditionalFormatting sqref="F46">
    <cfRule type="notContainsBlanks" dxfId="1376" priority="199" stopIfTrue="1">
      <formula>LEN(TRIM(F46))&gt;0</formula>
    </cfRule>
  </conditionalFormatting>
  <conditionalFormatting sqref="F46">
    <cfRule type="containsBlanks" dxfId="1375" priority="200" stopIfTrue="1">
      <formula>LEN(TRIM(F46))=0</formula>
    </cfRule>
  </conditionalFormatting>
  <conditionalFormatting sqref="G46">
    <cfRule type="notContainsBlanks" dxfId="1374" priority="201" stopIfTrue="1">
      <formula>LEN(TRIM(G46))&gt;0</formula>
    </cfRule>
  </conditionalFormatting>
  <conditionalFormatting sqref="G46">
    <cfRule type="containsBlanks" dxfId="1373" priority="202" stopIfTrue="1">
      <formula>LEN(TRIM(G46))=0</formula>
    </cfRule>
  </conditionalFormatting>
  <conditionalFormatting sqref="I46">
    <cfRule type="notContainsBlanks" dxfId="1372" priority="203" stopIfTrue="1">
      <formula>LEN(TRIM(I46))&gt;0</formula>
    </cfRule>
  </conditionalFormatting>
  <conditionalFormatting sqref="I46">
    <cfRule type="containsBlanks" dxfId="1371" priority="204" stopIfTrue="1">
      <formula>LEN(TRIM(I46))=0</formula>
    </cfRule>
  </conditionalFormatting>
  <conditionalFormatting sqref="J46">
    <cfRule type="notContainsBlanks" dxfId="1370" priority="205" stopIfTrue="1">
      <formula>LEN(TRIM(J46))&gt;0</formula>
    </cfRule>
  </conditionalFormatting>
  <conditionalFormatting sqref="J46">
    <cfRule type="containsBlanks" dxfId="1369" priority="206" stopIfTrue="1">
      <formula>LEN(TRIM(J46))=0</formula>
    </cfRule>
  </conditionalFormatting>
  <conditionalFormatting sqref="L46">
    <cfRule type="notContainsBlanks" dxfId="1368" priority="207" stopIfTrue="1">
      <formula>LEN(TRIM(L46))&gt;0</formula>
    </cfRule>
  </conditionalFormatting>
  <conditionalFormatting sqref="L46">
    <cfRule type="containsBlanks" dxfId="1367" priority="208" stopIfTrue="1">
      <formula>LEN(TRIM(L46))=0</formula>
    </cfRule>
  </conditionalFormatting>
  <conditionalFormatting sqref="M46">
    <cfRule type="notContainsBlanks" dxfId="1366" priority="209" stopIfTrue="1">
      <formula>LEN(TRIM(M46))&gt;0</formula>
    </cfRule>
  </conditionalFormatting>
  <conditionalFormatting sqref="M46">
    <cfRule type="containsBlanks" dxfId="1365" priority="210" stopIfTrue="1">
      <formula>LEN(TRIM(M46))=0</formula>
    </cfRule>
  </conditionalFormatting>
  <conditionalFormatting sqref="O46">
    <cfRule type="notContainsBlanks" dxfId="1364" priority="211" stopIfTrue="1">
      <formula>LEN(TRIM(O46))&gt;0</formula>
    </cfRule>
  </conditionalFormatting>
  <conditionalFormatting sqref="O46">
    <cfRule type="containsBlanks" dxfId="1363" priority="212" stopIfTrue="1">
      <formula>LEN(TRIM(O46))=0</formula>
    </cfRule>
  </conditionalFormatting>
  <conditionalFormatting sqref="P46">
    <cfRule type="notContainsBlanks" dxfId="1362" priority="213" stopIfTrue="1">
      <formula>LEN(TRIM(P46))&gt;0</formula>
    </cfRule>
  </conditionalFormatting>
  <conditionalFormatting sqref="P46">
    <cfRule type="containsBlanks" dxfId="1361" priority="214" stopIfTrue="1">
      <formula>LEN(TRIM(P46))=0</formula>
    </cfRule>
  </conditionalFormatting>
  <conditionalFormatting sqref="R46">
    <cfRule type="notContainsBlanks" dxfId="1360" priority="215" stopIfTrue="1">
      <formula>LEN(TRIM(R46))&gt;0</formula>
    </cfRule>
  </conditionalFormatting>
  <conditionalFormatting sqref="R46">
    <cfRule type="containsBlanks" dxfId="1359" priority="216" stopIfTrue="1">
      <formula>LEN(TRIM(R46))=0</formula>
    </cfRule>
  </conditionalFormatting>
  <conditionalFormatting sqref="S46">
    <cfRule type="notContainsBlanks" dxfId="1358" priority="217" stopIfTrue="1">
      <formula>LEN(TRIM(S46))&gt;0</formula>
    </cfRule>
  </conditionalFormatting>
  <conditionalFormatting sqref="S46">
    <cfRule type="containsBlanks" dxfId="1357" priority="218" stopIfTrue="1">
      <formula>LEN(TRIM(S46))=0</formula>
    </cfRule>
  </conditionalFormatting>
  <conditionalFormatting sqref="U46">
    <cfRule type="notContainsBlanks" dxfId="1356" priority="219" stopIfTrue="1">
      <formula>LEN(TRIM(U46))&gt;0</formula>
    </cfRule>
  </conditionalFormatting>
  <conditionalFormatting sqref="U46">
    <cfRule type="containsBlanks" dxfId="1355" priority="220" stopIfTrue="1">
      <formula>LEN(TRIM(U46))=0</formula>
    </cfRule>
  </conditionalFormatting>
  <conditionalFormatting sqref="V46">
    <cfRule type="notContainsBlanks" dxfId="1354" priority="221" stopIfTrue="1">
      <formula>LEN(TRIM(V46))&gt;0</formula>
    </cfRule>
  </conditionalFormatting>
  <conditionalFormatting sqref="V46">
    <cfRule type="containsBlanks" dxfId="1353" priority="222" stopIfTrue="1">
      <formula>LEN(TRIM(V46))=0</formula>
    </cfRule>
  </conditionalFormatting>
  <conditionalFormatting sqref="X46">
    <cfRule type="notContainsBlanks" dxfId="1352" priority="223" stopIfTrue="1">
      <formula>LEN(TRIM(X46))&gt;0</formula>
    </cfRule>
  </conditionalFormatting>
  <conditionalFormatting sqref="X46">
    <cfRule type="containsBlanks" dxfId="1351" priority="224" stopIfTrue="1">
      <formula>LEN(TRIM(X46))=0</formula>
    </cfRule>
  </conditionalFormatting>
  <conditionalFormatting sqref="Y46">
    <cfRule type="notContainsBlanks" dxfId="1350" priority="225" stopIfTrue="1">
      <formula>LEN(TRIM(Y46))&gt;0</formula>
    </cfRule>
  </conditionalFormatting>
  <conditionalFormatting sqref="Y46">
    <cfRule type="containsBlanks" dxfId="1349" priority="226" stopIfTrue="1">
      <formula>LEN(TRIM(Y46))=0</formula>
    </cfRule>
  </conditionalFormatting>
  <conditionalFormatting sqref="AA46">
    <cfRule type="notContainsBlanks" dxfId="1348" priority="227" stopIfTrue="1">
      <formula>LEN(TRIM(AA46))&gt;0</formula>
    </cfRule>
  </conditionalFormatting>
  <conditionalFormatting sqref="AA46">
    <cfRule type="containsBlanks" dxfId="1347" priority="228" stopIfTrue="1">
      <formula>LEN(TRIM(AA46))=0</formula>
    </cfRule>
  </conditionalFormatting>
  <conditionalFormatting sqref="D52">
    <cfRule type="notContainsBlanks" dxfId="1346" priority="229" stopIfTrue="1">
      <formula>LEN(TRIM(D52))&gt;0</formula>
    </cfRule>
  </conditionalFormatting>
  <conditionalFormatting sqref="D52">
    <cfRule type="containsBlanks" dxfId="1345" priority="230" stopIfTrue="1">
      <formula>LEN(TRIM(D52))=0</formula>
    </cfRule>
  </conditionalFormatting>
  <conditionalFormatting sqref="F52">
    <cfRule type="notContainsBlanks" dxfId="1344" priority="231" stopIfTrue="1">
      <formula>LEN(TRIM(F52))&gt;0</formula>
    </cfRule>
  </conditionalFormatting>
  <conditionalFormatting sqref="F52">
    <cfRule type="containsBlanks" dxfId="1343" priority="232" stopIfTrue="1">
      <formula>LEN(TRIM(F52))=0</formula>
    </cfRule>
  </conditionalFormatting>
  <conditionalFormatting sqref="G52">
    <cfRule type="notContainsBlanks" dxfId="1342" priority="233" stopIfTrue="1">
      <formula>LEN(TRIM(G52))&gt;0</formula>
    </cfRule>
  </conditionalFormatting>
  <conditionalFormatting sqref="G52">
    <cfRule type="containsBlanks" dxfId="1341" priority="234" stopIfTrue="1">
      <formula>LEN(TRIM(G52))=0</formula>
    </cfRule>
  </conditionalFormatting>
  <conditionalFormatting sqref="I52">
    <cfRule type="notContainsBlanks" dxfId="1340" priority="235" stopIfTrue="1">
      <formula>LEN(TRIM(I52))&gt;0</formula>
    </cfRule>
  </conditionalFormatting>
  <conditionalFormatting sqref="I52">
    <cfRule type="containsBlanks" dxfId="1339" priority="236" stopIfTrue="1">
      <formula>LEN(TRIM(I52))=0</formula>
    </cfRule>
  </conditionalFormatting>
  <conditionalFormatting sqref="J52">
    <cfRule type="notContainsBlanks" dxfId="1338" priority="237" stopIfTrue="1">
      <formula>LEN(TRIM(J52))&gt;0</formula>
    </cfRule>
  </conditionalFormatting>
  <conditionalFormatting sqref="J52">
    <cfRule type="containsBlanks" dxfId="1337" priority="238" stopIfTrue="1">
      <formula>LEN(TRIM(J52))=0</formula>
    </cfRule>
  </conditionalFormatting>
  <conditionalFormatting sqref="L52">
    <cfRule type="notContainsBlanks" dxfId="1336" priority="239" stopIfTrue="1">
      <formula>LEN(TRIM(L52))&gt;0</formula>
    </cfRule>
  </conditionalFormatting>
  <conditionalFormatting sqref="L52">
    <cfRule type="containsBlanks" dxfId="1335" priority="240" stopIfTrue="1">
      <formula>LEN(TRIM(L52))=0</formula>
    </cfRule>
  </conditionalFormatting>
  <conditionalFormatting sqref="M52">
    <cfRule type="notContainsBlanks" dxfId="1334" priority="241" stopIfTrue="1">
      <formula>LEN(TRIM(M52))&gt;0</formula>
    </cfRule>
  </conditionalFormatting>
  <conditionalFormatting sqref="M52">
    <cfRule type="containsBlanks" dxfId="1333" priority="242" stopIfTrue="1">
      <formula>LEN(TRIM(M52))=0</formula>
    </cfRule>
  </conditionalFormatting>
  <conditionalFormatting sqref="O52">
    <cfRule type="notContainsBlanks" dxfId="1332" priority="243" stopIfTrue="1">
      <formula>LEN(TRIM(O52))&gt;0</formula>
    </cfRule>
  </conditionalFormatting>
  <conditionalFormatting sqref="O52">
    <cfRule type="containsBlanks" dxfId="1331" priority="244" stopIfTrue="1">
      <formula>LEN(TRIM(O52))=0</formula>
    </cfRule>
  </conditionalFormatting>
  <conditionalFormatting sqref="P52">
    <cfRule type="notContainsBlanks" dxfId="1330" priority="245" stopIfTrue="1">
      <formula>LEN(TRIM(P52))&gt;0</formula>
    </cfRule>
  </conditionalFormatting>
  <conditionalFormatting sqref="P52">
    <cfRule type="containsBlanks" dxfId="1329" priority="246" stopIfTrue="1">
      <formula>LEN(TRIM(P52))=0</formula>
    </cfRule>
  </conditionalFormatting>
  <conditionalFormatting sqref="R52">
    <cfRule type="notContainsBlanks" dxfId="1328" priority="247" stopIfTrue="1">
      <formula>LEN(TRIM(R52))&gt;0</formula>
    </cfRule>
  </conditionalFormatting>
  <conditionalFormatting sqref="R52">
    <cfRule type="containsBlanks" dxfId="1327" priority="248" stopIfTrue="1">
      <formula>LEN(TRIM(R52))=0</formula>
    </cfRule>
  </conditionalFormatting>
  <conditionalFormatting sqref="S52">
    <cfRule type="notContainsBlanks" dxfId="1326" priority="249" stopIfTrue="1">
      <formula>LEN(TRIM(S52))&gt;0</formula>
    </cfRule>
  </conditionalFormatting>
  <conditionalFormatting sqref="S52">
    <cfRule type="containsBlanks" dxfId="1325" priority="250" stopIfTrue="1">
      <formula>LEN(TRIM(S52))=0</formula>
    </cfRule>
  </conditionalFormatting>
  <conditionalFormatting sqref="U52">
    <cfRule type="notContainsBlanks" dxfId="1324" priority="251" stopIfTrue="1">
      <formula>LEN(TRIM(U52))&gt;0</formula>
    </cfRule>
  </conditionalFormatting>
  <conditionalFormatting sqref="U52">
    <cfRule type="containsBlanks" dxfId="1323" priority="252" stopIfTrue="1">
      <formula>LEN(TRIM(U52))=0</formula>
    </cfRule>
  </conditionalFormatting>
  <conditionalFormatting sqref="V52">
    <cfRule type="notContainsBlanks" dxfId="1322" priority="253" stopIfTrue="1">
      <formula>LEN(TRIM(V52))&gt;0</formula>
    </cfRule>
  </conditionalFormatting>
  <conditionalFormatting sqref="V52">
    <cfRule type="containsBlanks" dxfId="1321" priority="254" stopIfTrue="1">
      <formula>LEN(TRIM(V52))=0</formula>
    </cfRule>
  </conditionalFormatting>
  <conditionalFormatting sqref="X52">
    <cfRule type="notContainsBlanks" dxfId="1320" priority="255" stopIfTrue="1">
      <formula>LEN(TRIM(X52))&gt;0</formula>
    </cfRule>
  </conditionalFormatting>
  <conditionalFormatting sqref="X52">
    <cfRule type="containsBlanks" dxfId="1319" priority="256" stopIfTrue="1">
      <formula>LEN(TRIM(X52))=0</formula>
    </cfRule>
  </conditionalFormatting>
  <conditionalFormatting sqref="Y52">
    <cfRule type="notContainsBlanks" dxfId="1318" priority="257" stopIfTrue="1">
      <formula>LEN(TRIM(Y52))&gt;0</formula>
    </cfRule>
  </conditionalFormatting>
  <conditionalFormatting sqref="Y52">
    <cfRule type="containsBlanks" dxfId="1317" priority="258" stopIfTrue="1">
      <formula>LEN(TRIM(Y52))=0</formula>
    </cfRule>
  </conditionalFormatting>
  <conditionalFormatting sqref="AA52">
    <cfRule type="notContainsBlanks" dxfId="1316" priority="259" stopIfTrue="1">
      <formula>LEN(TRIM(AA52))&gt;0</formula>
    </cfRule>
  </conditionalFormatting>
  <conditionalFormatting sqref="AA52">
    <cfRule type="containsBlanks" dxfId="1315" priority="260" stopIfTrue="1">
      <formula>LEN(TRIM(AA52))=0</formula>
    </cfRule>
  </conditionalFormatting>
  <conditionalFormatting sqref="D62">
    <cfRule type="notContainsBlanks" dxfId="1314" priority="261" stopIfTrue="1">
      <formula>LEN(TRIM(D62))&gt;0</formula>
    </cfRule>
  </conditionalFormatting>
  <conditionalFormatting sqref="D62">
    <cfRule type="containsBlanks" dxfId="1313" priority="262" stopIfTrue="1">
      <formula>LEN(TRIM(D62))=0</formula>
    </cfRule>
  </conditionalFormatting>
  <conditionalFormatting sqref="F62">
    <cfRule type="notContainsBlanks" dxfId="1312" priority="263" stopIfTrue="1">
      <formula>LEN(TRIM(F62))&gt;0</formula>
    </cfRule>
  </conditionalFormatting>
  <conditionalFormatting sqref="F62">
    <cfRule type="containsBlanks" dxfId="1311" priority="264" stopIfTrue="1">
      <formula>LEN(TRIM(F62))=0</formula>
    </cfRule>
  </conditionalFormatting>
  <conditionalFormatting sqref="G62">
    <cfRule type="notContainsBlanks" dxfId="1310" priority="265" stopIfTrue="1">
      <formula>LEN(TRIM(G62))&gt;0</formula>
    </cfRule>
  </conditionalFormatting>
  <conditionalFormatting sqref="G62">
    <cfRule type="containsBlanks" dxfId="1309" priority="266" stopIfTrue="1">
      <formula>LEN(TRIM(G62))=0</formula>
    </cfRule>
  </conditionalFormatting>
  <conditionalFormatting sqref="I62">
    <cfRule type="notContainsBlanks" dxfId="1308" priority="267" stopIfTrue="1">
      <formula>LEN(TRIM(I62))&gt;0</formula>
    </cfRule>
  </conditionalFormatting>
  <conditionalFormatting sqref="I62">
    <cfRule type="containsBlanks" dxfId="1307" priority="268" stopIfTrue="1">
      <formula>LEN(TRIM(I62))=0</formula>
    </cfRule>
  </conditionalFormatting>
  <conditionalFormatting sqref="J62">
    <cfRule type="notContainsBlanks" dxfId="1306" priority="269" stopIfTrue="1">
      <formula>LEN(TRIM(J62))&gt;0</formula>
    </cfRule>
  </conditionalFormatting>
  <conditionalFormatting sqref="J62">
    <cfRule type="containsBlanks" dxfId="1305" priority="270" stopIfTrue="1">
      <formula>LEN(TRIM(J62))=0</formula>
    </cfRule>
  </conditionalFormatting>
  <conditionalFormatting sqref="L62">
    <cfRule type="notContainsBlanks" dxfId="1304" priority="271" stopIfTrue="1">
      <formula>LEN(TRIM(L62))&gt;0</formula>
    </cfRule>
  </conditionalFormatting>
  <conditionalFormatting sqref="L62">
    <cfRule type="containsBlanks" dxfId="1303" priority="272" stopIfTrue="1">
      <formula>LEN(TRIM(L62))=0</formula>
    </cfRule>
  </conditionalFormatting>
  <conditionalFormatting sqref="M62">
    <cfRule type="notContainsBlanks" dxfId="1302" priority="273" stopIfTrue="1">
      <formula>LEN(TRIM(M62))&gt;0</formula>
    </cfRule>
  </conditionalFormatting>
  <conditionalFormatting sqref="M62">
    <cfRule type="containsBlanks" dxfId="1301" priority="274" stopIfTrue="1">
      <formula>LEN(TRIM(M62))=0</formula>
    </cfRule>
  </conditionalFormatting>
  <conditionalFormatting sqref="O62">
    <cfRule type="notContainsBlanks" dxfId="1300" priority="275" stopIfTrue="1">
      <formula>LEN(TRIM(O62))&gt;0</formula>
    </cfRule>
  </conditionalFormatting>
  <conditionalFormatting sqref="O62">
    <cfRule type="containsBlanks" dxfId="1299" priority="276" stopIfTrue="1">
      <formula>LEN(TRIM(O62))=0</formula>
    </cfRule>
  </conditionalFormatting>
  <conditionalFormatting sqref="P62">
    <cfRule type="notContainsBlanks" dxfId="1298" priority="277" stopIfTrue="1">
      <formula>LEN(TRIM(P62))&gt;0</formula>
    </cfRule>
  </conditionalFormatting>
  <conditionalFormatting sqref="P62">
    <cfRule type="containsBlanks" dxfId="1297" priority="278" stopIfTrue="1">
      <formula>LEN(TRIM(P62))=0</formula>
    </cfRule>
  </conditionalFormatting>
  <conditionalFormatting sqref="R62">
    <cfRule type="notContainsBlanks" dxfId="1296" priority="279" stopIfTrue="1">
      <formula>LEN(TRIM(R62))&gt;0</formula>
    </cfRule>
  </conditionalFormatting>
  <conditionalFormatting sqref="R62">
    <cfRule type="containsBlanks" dxfId="1295" priority="280" stopIfTrue="1">
      <formula>LEN(TRIM(R62))=0</formula>
    </cfRule>
  </conditionalFormatting>
  <conditionalFormatting sqref="S62">
    <cfRule type="notContainsBlanks" dxfId="1294" priority="281" stopIfTrue="1">
      <formula>LEN(TRIM(S62))&gt;0</formula>
    </cfRule>
  </conditionalFormatting>
  <conditionalFormatting sqref="S62">
    <cfRule type="containsBlanks" dxfId="1293" priority="282" stopIfTrue="1">
      <formula>LEN(TRIM(S62))=0</formula>
    </cfRule>
  </conditionalFormatting>
  <conditionalFormatting sqref="U62">
    <cfRule type="notContainsBlanks" dxfId="1292" priority="283" stopIfTrue="1">
      <formula>LEN(TRIM(U62))&gt;0</formula>
    </cfRule>
  </conditionalFormatting>
  <conditionalFormatting sqref="U62">
    <cfRule type="containsBlanks" dxfId="1291" priority="284" stopIfTrue="1">
      <formula>LEN(TRIM(U62))=0</formula>
    </cfRule>
  </conditionalFormatting>
  <conditionalFormatting sqref="V62">
    <cfRule type="notContainsBlanks" dxfId="1290" priority="285" stopIfTrue="1">
      <formula>LEN(TRIM(V62))&gt;0</formula>
    </cfRule>
  </conditionalFormatting>
  <conditionalFormatting sqref="V62">
    <cfRule type="containsBlanks" dxfId="1289" priority="286" stopIfTrue="1">
      <formula>LEN(TRIM(V62))=0</formula>
    </cfRule>
  </conditionalFormatting>
  <conditionalFormatting sqref="X62">
    <cfRule type="notContainsBlanks" dxfId="1288" priority="287" stopIfTrue="1">
      <formula>LEN(TRIM(X62))&gt;0</formula>
    </cfRule>
  </conditionalFormatting>
  <conditionalFormatting sqref="X62">
    <cfRule type="containsBlanks" dxfId="1287" priority="288" stopIfTrue="1">
      <formula>LEN(TRIM(X62))=0</formula>
    </cfRule>
  </conditionalFormatting>
  <conditionalFormatting sqref="Y62">
    <cfRule type="notContainsBlanks" dxfId="1286" priority="289" stopIfTrue="1">
      <formula>LEN(TRIM(Y62))&gt;0</formula>
    </cfRule>
  </conditionalFormatting>
  <conditionalFormatting sqref="Y62">
    <cfRule type="containsBlanks" dxfId="1285" priority="290" stopIfTrue="1">
      <formula>LEN(TRIM(Y62))=0</formula>
    </cfRule>
  </conditionalFormatting>
  <conditionalFormatting sqref="AA62">
    <cfRule type="notContainsBlanks" dxfId="1284" priority="291" stopIfTrue="1">
      <formula>LEN(TRIM(AA62))&gt;0</formula>
    </cfRule>
  </conditionalFormatting>
  <conditionalFormatting sqref="AA62">
    <cfRule type="containsBlanks" dxfId="1283" priority="292" stopIfTrue="1">
      <formula>LEN(TRIM(AA62))=0</formula>
    </cfRule>
  </conditionalFormatting>
  <conditionalFormatting sqref="D68">
    <cfRule type="notContainsBlanks" dxfId="1282" priority="293" stopIfTrue="1">
      <formula>LEN(TRIM(D68))&gt;0</formula>
    </cfRule>
  </conditionalFormatting>
  <conditionalFormatting sqref="D68">
    <cfRule type="containsBlanks" dxfId="1281" priority="294" stopIfTrue="1">
      <formula>LEN(TRIM(D68))=0</formula>
    </cfRule>
  </conditionalFormatting>
  <conditionalFormatting sqref="F68">
    <cfRule type="notContainsBlanks" dxfId="1280" priority="295" stopIfTrue="1">
      <formula>LEN(TRIM(F68))&gt;0</formula>
    </cfRule>
  </conditionalFormatting>
  <conditionalFormatting sqref="F68">
    <cfRule type="containsBlanks" dxfId="1279" priority="296" stopIfTrue="1">
      <formula>LEN(TRIM(F68))=0</formula>
    </cfRule>
  </conditionalFormatting>
  <conditionalFormatting sqref="G68">
    <cfRule type="notContainsBlanks" dxfId="1278" priority="297" stopIfTrue="1">
      <formula>LEN(TRIM(G68))&gt;0</formula>
    </cfRule>
  </conditionalFormatting>
  <conditionalFormatting sqref="G68">
    <cfRule type="containsBlanks" dxfId="1277" priority="298" stopIfTrue="1">
      <formula>LEN(TRIM(G68))=0</formula>
    </cfRule>
  </conditionalFormatting>
  <conditionalFormatting sqref="I68">
    <cfRule type="notContainsBlanks" dxfId="1276" priority="299" stopIfTrue="1">
      <formula>LEN(TRIM(I68))&gt;0</formula>
    </cfRule>
  </conditionalFormatting>
  <conditionalFormatting sqref="I68">
    <cfRule type="containsBlanks" dxfId="1275" priority="300" stopIfTrue="1">
      <formula>LEN(TRIM(I68))=0</formula>
    </cfRule>
  </conditionalFormatting>
  <conditionalFormatting sqref="J68">
    <cfRule type="notContainsBlanks" dxfId="1274" priority="301" stopIfTrue="1">
      <formula>LEN(TRIM(J68))&gt;0</formula>
    </cfRule>
  </conditionalFormatting>
  <conditionalFormatting sqref="J68">
    <cfRule type="containsBlanks" dxfId="1273" priority="302" stopIfTrue="1">
      <formula>LEN(TRIM(J68))=0</formula>
    </cfRule>
  </conditionalFormatting>
  <conditionalFormatting sqref="L68">
    <cfRule type="notContainsBlanks" dxfId="1272" priority="303" stopIfTrue="1">
      <formula>LEN(TRIM(L68))&gt;0</formula>
    </cfRule>
  </conditionalFormatting>
  <conditionalFormatting sqref="L68">
    <cfRule type="containsBlanks" dxfId="1271" priority="304" stopIfTrue="1">
      <formula>LEN(TRIM(L68))=0</formula>
    </cfRule>
  </conditionalFormatting>
  <conditionalFormatting sqref="M68">
    <cfRule type="notContainsBlanks" dxfId="1270" priority="305" stopIfTrue="1">
      <formula>LEN(TRIM(M68))&gt;0</formula>
    </cfRule>
  </conditionalFormatting>
  <conditionalFormatting sqref="M68">
    <cfRule type="containsBlanks" dxfId="1269" priority="306" stopIfTrue="1">
      <formula>LEN(TRIM(M68))=0</formula>
    </cfRule>
  </conditionalFormatting>
  <conditionalFormatting sqref="O68">
    <cfRule type="notContainsBlanks" dxfId="1268" priority="307" stopIfTrue="1">
      <formula>LEN(TRIM(O68))&gt;0</formula>
    </cfRule>
  </conditionalFormatting>
  <conditionalFormatting sqref="O68">
    <cfRule type="containsBlanks" dxfId="1267" priority="308" stopIfTrue="1">
      <formula>LEN(TRIM(O68))=0</formula>
    </cfRule>
  </conditionalFormatting>
  <conditionalFormatting sqref="P68">
    <cfRule type="notContainsBlanks" dxfId="1266" priority="309" stopIfTrue="1">
      <formula>LEN(TRIM(P68))&gt;0</formula>
    </cfRule>
  </conditionalFormatting>
  <conditionalFormatting sqref="P68">
    <cfRule type="containsBlanks" dxfId="1265" priority="310" stopIfTrue="1">
      <formula>LEN(TRIM(P68))=0</formula>
    </cfRule>
  </conditionalFormatting>
  <conditionalFormatting sqref="R68">
    <cfRule type="notContainsBlanks" dxfId="1264" priority="311" stopIfTrue="1">
      <formula>LEN(TRIM(R68))&gt;0</formula>
    </cfRule>
  </conditionalFormatting>
  <conditionalFormatting sqref="R68">
    <cfRule type="containsBlanks" dxfId="1263" priority="312" stopIfTrue="1">
      <formula>LEN(TRIM(R68))=0</formula>
    </cfRule>
  </conditionalFormatting>
  <conditionalFormatting sqref="S68">
    <cfRule type="notContainsBlanks" dxfId="1262" priority="313" stopIfTrue="1">
      <formula>LEN(TRIM(S68))&gt;0</formula>
    </cfRule>
  </conditionalFormatting>
  <conditionalFormatting sqref="S68">
    <cfRule type="containsBlanks" dxfId="1261" priority="314" stopIfTrue="1">
      <formula>LEN(TRIM(S68))=0</formula>
    </cfRule>
  </conditionalFormatting>
  <conditionalFormatting sqref="U68">
    <cfRule type="notContainsBlanks" dxfId="1260" priority="315" stopIfTrue="1">
      <formula>LEN(TRIM(U68))&gt;0</formula>
    </cfRule>
  </conditionalFormatting>
  <conditionalFormatting sqref="U68">
    <cfRule type="containsBlanks" dxfId="1259" priority="316" stopIfTrue="1">
      <formula>LEN(TRIM(U68))=0</formula>
    </cfRule>
  </conditionalFormatting>
  <conditionalFormatting sqref="V68">
    <cfRule type="notContainsBlanks" dxfId="1258" priority="317" stopIfTrue="1">
      <formula>LEN(TRIM(V68))&gt;0</formula>
    </cfRule>
  </conditionalFormatting>
  <conditionalFormatting sqref="V68">
    <cfRule type="containsBlanks" dxfId="1257" priority="318" stopIfTrue="1">
      <formula>LEN(TRIM(V68))=0</formula>
    </cfRule>
  </conditionalFormatting>
  <conditionalFormatting sqref="X68">
    <cfRule type="notContainsBlanks" dxfId="1256" priority="319" stopIfTrue="1">
      <formula>LEN(TRIM(X68))&gt;0</formula>
    </cfRule>
  </conditionalFormatting>
  <conditionalFormatting sqref="X68">
    <cfRule type="containsBlanks" dxfId="1255" priority="320" stopIfTrue="1">
      <formula>LEN(TRIM(X68))=0</formula>
    </cfRule>
  </conditionalFormatting>
  <conditionalFormatting sqref="Y68">
    <cfRule type="notContainsBlanks" dxfId="1254" priority="321" stopIfTrue="1">
      <formula>LEN(TRIM(Y68))&gt;0</formula>
    </cfRule>
  </conditionalFormatting>
  <conditionalFormatting sqref="Y68">
    <cfRule type="containsBlanks" dxfId="1253" priority="322" stopIfTrue="1">
      <formula>LEN(TRIM(Y68))=0</formula>
    </cfRule>
  </conditionalFormatting>
  <conditionalFormatting sqref="AA68">
    <cfRule type="notContainsBlanks" dxfId="1252" priority="323" stopIfTrue="1">
      <formula>LEN(TRIM(AA68))&gt;0</formula>
    </cfRule>
  </conditionalFormatting>
  <conditionalFormatting sqref="AA68">
    <cfRule type="containsBlanks" dxfId="1251" priority="324" stopIfTrue="1">
      <formula>LEN(TRIM(AA68))=0</formula>
    </cfRule>
  </conditionalFormatting>
  <conditionalFormatting sqref="D74">
    <cfRule type="notContainsBlanks" dxfId="1250" priority="325" stopIfTrue="1">
      <formula>LEN(TRIM(D74))&gt;0</formula>
    </cfRule>
  </conditionalFormatting>
  <conditionalFormatting sqref="D74">
    <cfRule type="containsBlanks" dxfId="1249" priority="326" stopIfTrue="1">
      <formula>LEN(TRIM(D74))=0</formula>
    </cfRule>
  </conditionalFormatting>
  <conditionalFormatting sqref="F74">
    <cfRule type="notContainsBlanks" dxfId="1248" priority="327" stopIfTrue="1">
      <formula>LEN(TRIM(F74))&gt;0</formula>
    </cfRule>
  </conditionalFormatting>
  <conditionalFormatting sqref="F74">
    <cfRule type="containsBlanks" dxfId="1247" priority="328" stopIfTrue="1">
      <formula>LEN(TRIM(F74))=0</formula>
    </cfRule>
  </conditionalFormatting>
  <conditionalFormatting sqref="G74">
    <cfRule type="notContainsBlanks" dxfId="1246" priority="329" stopIfTrue="1">
      <formula>LEN(TRIM(G74))&gt;0</formula>
    </cfRule>
  </conditionalFormatting>
  <conditionalFormatting sqref="G74">
    <cfRule type="containsBlanks" dxfId="1245" priority="330" stopIfTrue="1">
      <formula>LEN(TRIM(G74))=0</formula>
    </cfRule>
  </conditionalFormatting>
  <conditionalFormatting sqref="I74">
    <cfRule type="notContainsBlanks" dxfId="1244" priority="331" stopIfTrue="1">
      <formula>LEN(TRIM(I74))&gt;0</formula>
    </cfRule>
  </conditionalFormatting>
  <conditionalFormatting sqref="I74">
    <cfRule type="containsBlanks" dxfId="1243" priority="332" stopIfTrue="1">
      <formula>LEN(TRIM(I74))=0</formula>
    </cfRule>
  </conditionalFormatting>
  <conditionalFormatting sqref="J74">
    <cfRule type="notContainsBlanks" dxfId="1242" priority="333" stopIfTrue="1">
      <formula>LEN(TRIM(J74))&gt;0</formula>
    </cfRule>
  </conditionalFormatting>
  <conditionalFormatting sqref="J74">
    <cfRule type="containsBlanks" dxfId="1241" priority="334" stopIfTrue="1">
      <formula>LEN(TRIM(J74))=0</formula>
    </cfRule>
  </conditionalFormatting>
  <conditionalFormatting sqref="L74">
    <cfRule type="notContainsBlanks" dxfId="1240" priority="335" stopIfTrue="1">
      <formula>LEN(TRIM(L74))&gt;0</formula>
    </cfRule>
  </conditionalFormatting>
  <conditionalFormatting sqref="L74">
    <cfRule type="containsBlanks" dxfId="1239" priority="336" stopIfTrue="1">
      <formula>LEN(TRIM(L74))=0</formula>
    </cfRule>
  </conditionalFormatting>
  <conditionalFormatting sqref="M74">
    <cfRule type="notContainsBlanks" dxfId="1238" priority="337" stopIfTrue="1">
      <formula>LEN(TRIM(M74))&gt;0</formula>
    </cfRule>
  </conditionalFormatting>
  <conditionalFormatting sqref="M74">
    <cfRule type="containsBlanks" dxfId="1237" priority="338" stopIfTrue="1">
      <formula>LEN(TRIM(M74))=0</formula>
    </cfRule>
  </conditionalFormatting>
  <conditionalFormatting sqref="O74">
    <cfRule type="notContainsBlanks" dxfId="1236" priority="339" stopIfTrue="1">
      <formula>LEN(TRIM(O74))&gt;0</formula>
    </cfRule>
  </conditionalFormatting>
  <conditionalFormatting sqref="O74">
    <cfRule type="containsBlanks" dxfId="1235" priority="340" stopIfTrue="1">
      <formula>LEN(TRIM(O74))=0</formula>
    </cfRule>
  </conditionalFormatting>
  <conditionalFormatting sqref="P74">
    <cfRule type="notContainsBlanks" dxfId="1234" priority="341" stopIfTrue="1">
      <formula>LEN(TRIM(P74))&gt;0</formula>
    </cfRule>
  </conditionalFormatting>
  <conditionalFormatting sqref="P74">
    <cfRule type="containsBlanks" dxfId="1233" priority="342" stopIfTrue="1">
      <formula>LEN(TRIM(P74))=0</formula>
    </cfRule>
  </conditionalFormatting>
  <conditionalFormatting sqref="R74">
    <cfRule type="notContainsBlanks" dxfId="1232" priority="343" stopIfTrue="1">
      <formula>LEN(TRIM(R74))&gt;0</formula>
    </cfRule>
  </conditionalFormatting>
  <conditionalFormatting sqref="R74">
    <cfRule type="containsBlanks" dxfId="1231" priority="344" stopIfTrue="1">
      <formula>LEN(TRIM(R74))=0</formula>
    </cfRule>
  </conditionalFormatting>
  <conditionalFormatting sqref="S74">
    <cfRule type="notContainsBlanks" dxfId="1230" priority="345" stopIfTrue="1">
      <formula>LEN(TRIM(S74))&gt;0</formula>
    </cfRule>
  </conditionalFormatting>
  <conditionalFormatting sqref="S74">
    <cfRule type="containsBlanks" dxfId="1229" priority="346" stopIfTrue="1">
      <formula>LEN(TRIM(S74))=0</formula>
    </cfRule>
  </conditionalFormatting>
  <conditionalFormatting sqref="U74">
    <cfRule type="notContainsBlanks" dxfId="1228" priority="347" stopIfTrue="1">
      <formula>LEN(TRIM(U74))&gt;0</formula>
    </cfRule>
  </conditionalFormatting>
  <conditionalFormatting sqref="U74">
    <cfRule type="containsBlanks" dxfId="1227" priority="348" stopIfTrue="1">
      <formula>LEN(TRIM(U74))=0</formula>
    </cfRule>
  </conditionalFormatting>
  <conditionalFormatting sqref="V74">
    <cfRule type="notContainsBlanks" dxfId="1226" priority="349" stopIfTrue="1">
      <formula>LEN(TRIM(V74))&gt;0</formula>
    </cfRule>
  </conditionalFormatting>
  <conditionalFormatting sqref="V74">
    <cfRule type="containsBlanks" dxfId="1225" priority="350" stopIfTrue="1">
      <formula>LEN(TRIM(V74))=0</formula>
    </cfRule>
  </conditionalFormatting>
  <conditionalFormatting sqref="X74">
    <cfRule type="notContainsBlanks" dxfId="1224" priority="351" stopIfTrue="1">
      <formula>LEN(TRIM(X74))&gt;0</formula>
    </cfRule>
  </conditionalFormatting>
  <conditionalFormatting sqref="X74">
    <cfRule type="containsBlanks" dxfId="1223" priority="352" stopIfTrue="1">
      <formula>LEN(TRIM(X74))=0</formula>
    </cfRule>
  </conditionalFormatting>
  <conditionalFormatting sqref="Y74">
    <cfRule type="notContainsBlanks" dxfId="1222" priority="353" stopIfTrue="1">
      <formula>LEN(TRIM(Y74))&gt;0</formula>
    </cfRule>
  </conditionalFormatting>
  <conditionalFormatting sqref="Y74">
    <cfRule type="containsBlanks" dxfId="1221" priority="354" stopIfTrue="1">
      <formula>LEN(TRIM(Y74))=0</formula>
    </cfRule>
  </conditionalFormatting>
  <conditionalFormatting sqref="AA74">
    <cfRule type="notContainsBlanks" dxfId="1220" priority="355" stopIfTrue="1">
      <formula>LEN(TRIM(AA74))&gt;0</formula>
    </cfRule>
  </conditionalFormatting>
  <conditionalFormatting sqref="AA74">
    <cfRule type="containsBlanks" dxfId="1219" priority="356" stopIfTrue="1">
      <formula>LEN(TRIM(AA74))=0</formula>
    </cfRule>
  </conditionalFormatting>
  <conditionalFormatting sqref="D80">
    <cfRule type="notContainsBlanks" dxfId="1218" priority="357" stopIfTrue="1">
      <formula>LEN(TRIM(D80))&gt;0</formula>
    </cfRule>
  </conditionalFormatting>
  <conditionalFormatting sqref="D80">
    <cfRule type="containsBlanks" dxfId="1217" priority="358" stopIfTrue="1">
      <formula>LEN(TRIM(D80))=0</formula>
    </cfRule>
  </conditionalFormatting>
  <conditionalFormatting sqref="F80">
    <cfRule type="notContainsBlanks" dxfId="1216" priority="359" stopIfTrue="1">
      <formula>LEN(TRIM(F80))&gt;0</formula>
    </cfRule>
  </conditionalFormatting>
  <conditionalFormatting sqref="F80">
    <cfRule type="containsBlanks" dxfId="1215" priority="360" stopIfTrue="1">
      <formula>LEN(TRIM(F80))=0</formula>
    </cfRule>
  </conditionalFormatting>
  <conditionalFormatting sqref="G80">
    <cfRule type="notContainsBlanks" dxfId="1214" priority="361" stopIfTrue="1">
      <formula>LEN(TRIM(G80))&gt;0</formula>
    </cfRule>
  </conditionalFormatting>
  <conditionalFormatting sqref="G80">
    <cfRule type="containsBlanks" dxfId="1213" priority="362" stopIfTrue="1">
      <formula>LEN(TRIM(G80))=0</formula>
    </cfRule>
  </conditionalFormatting>
  <conditionalFormatting sqref="I80">
    <cfRule type="notContainsBlanks" dxfId="1212" priority="363" stopIfTrue="1">
      <formula>LEN(TRIM(I80))&gt;0</formula>
    </cfRule>
  </conditionalFormatting>
  <conditionalFormatting sqref="I80">
    <cfRule type="containsBlanks" dxfId="1211" priority="364" stopIfTrue="1">
      <formula>LEN(TRIM(I80))=0</formula>
    </cfRule>
  </conditionalFormatting>
  <conditionalFormatting sqref="J80">
    <cfRule type="notContainsBlanks" dxfId="1210" priority="365" stopIfTrue="1">
      <formula>LEN(TRIM(J80))&gt;0</formula>
    </cfRule>
  </conditionalFormatting>
  <conditionalFormatting sqref="J80">
    <cfRule type="containsBlanks" dxfId="1209" priority="366" stopIfTrue="1">
      <formula>LEN(TRIM(J80))=0</formula>
    </cfRule>
  </conditionalFormatting>
  <conditionalFormatting sqref="L80">
    <cfRule type="notContainsBlanks" dxfId="1208" priority="367" stopIfTrue="1">
      <formula>LEN(TRIM(L80))&gt;0</formula>
    </cfRule>
  </conditionalFormatting>
  <conditionalFormatting sqref="L80">
    <cfRule type="containsBlanks" dxfId="1207" priority="368" stopIfTrue="1">
      <formula>LEN(TRIM(L80))=0</formula>
    </cfRule>
  </conditionalFormatting>
  <conditionalFormatting sqref="M80">
    <cfRule type="notContainsBlanks" dxfId="1206" priority="369" stopIfTrue="1">
      <formula>LEN(TRIM(M80))&gt;0</formula>
    </cfRule>
  </conditionalFormatting>
  <conditionalFormatting sqref="M80">
    <cfRule type="containsBlanks" dxfId="1205" priority="370" stopIfTrue="1">
      <formula>LEN(TRIM(M80))=0</formula>
    </cfRule>
  </conditionalFormatting>
  <conditionalFormatting sqref="O80">
    <cfRule type="notContainsBlanks" dxfId="1204" priority="371" stopIfTrue="1">
      <formula>LEN(TRIM(O80))&gt;0</formula>
    </cfRule>
  </conditionalFormatting>
  <conditionalFormatting sqref="O80">
    <cfRule type="containsBlanks" dxfId="1203" priority="372" stopIfTrue="1">
      <formula>LEN(TRIM(O80))=0</formula>
    </cfRule>
  </conditionalFormatting>
  <conditionalFormatting sqref="P80">
    <cfRule type="notContainsBlanks" dxfId="1202" priority="373" stopIfTrue="1">
      <formula>LEN(TRIM(P80))&gt;0</formula>
    </cfRule>
  </conditionalFormatting>
  <conditionalFormatting sqref="P80">
    <cfRule type="containsBlanks" dxfId="1201" priority="374" stopIfTrue="1">
      <formula>LEN(TRIM(P80))=0</formula>
    </cfRule>
  </conditionalFormatting>
  <conditionalFormatting sqref="R80">
    <cfRule type="notContainsBlanks" dxfId="1200" priority="375" stopIfTrue="1">
      <formula>LEN(TRIM(R80))&gt;0</formula>
    </cfRule>
  </conditionalFormatting>
  <conditionalFormatting sqref="R80">
    <cfRule type="containsBlanks" dxfId="1199" priority="376" stopIfTrue="1">
      <formula>LEN(TRIM(R80))=0</formula>
    </cfRule>
  </conditionalFormatting>
  <conditionalFormatting sqref="S80">
    <cfRule type="notContainsBlanks" dxfId="1198" priority="377" stopIfTrue="1">
      <formula>LEN(TRIM(S80))&gt;0</formula>
    </cfRule>
  </conditionalFormatting>
  <conditionalFormatting sqref="S80">
    <cfRule type="containsBlanks" dxfId="1197" priority="378" stopIfTrue="1">
      <formula>LEN(TRIM(S80))=0</formula>
    </cfRule>
  </conditionalFormatting>
  <conditionalFormatting sqref="U80">
    <cfRule type="notContainsBlanks" dxfId="1196" priority="379" stopIfTrue="1">
      <formula>LEN(TRIM(U80))&gt;0</formula>
    </cfRule>
  </conditionalFormatting>
  <conditionalFormatting sqref="U80">
    <cfRule type="containsBlanks" dxfId="1195" priority="380" stopIfTrue="1">
      <formula>LEN(TRIM(U80))=0</formula>
    </cfRule>
  </conditionalFormatting>
  <conditionalFormatting sqref="V80">
    <cfRule type="notContainsBlanks" dxfId="1194" priority="381" stopIfTrue="1">
      <formula>LEN(TRIM(V80))&gt;0</formula>
    </cfRule>
  </conditionalFormatting>
  <conditionalFormatting sqref="V80">
    <cfRule type="containsBlanks" dxfId="1193" priority="382" stopIfTrue="1">
      <formula>LEN(TRIM(V80))=0</formula>
    </cfRule>
  </conditionalFormatting>
  <conditionalFormatting sqref="X80">
    <cfRule type="notContainsBlanks" dxfId="1192" priority="383" stopIfTrue="1">
      <formula>LEN(TRIM(X80))&gt;0</formula>
    </cfRule>
  </conditionalFormatting>
  <conditionalFormatting sqref="X80">
    <cfRule type="containsBlanks" dxfId="1191" priority="384" stopIfTrue="1">
      <formula>LEN(TRIM(X80))=0</formula>
    </cfRule>
  </conditionalFormatting>
  <conditionalFormatting sqref="Y80">
    <cfRule type="notContainsBlanks" dxfId="1190" priority="385" stopIfTrue="1">
      <formula>LEN(TRIM(Y80))&gt;0</formula>
    </cfRule>
  </conditionalFormatting>
  <conditionalFormatting sqref="Y80">
    <cfRule type="containsBlanks" dxfId="1189" priority="386" stopIfTrue="1">
      <formula>LEN(TRIM(Y80))=0</formula>
    </cfRule>
  </conditionalFormatting>
  <conditionalFormatting sqref="AA80">
    <cfRule type="notContainsBlanks" dxfId="1188" priority="387" stopIfTrue="1">
      <formula>LEN(TRIM(AA80))&gt;0</formula>
    </cfRule>
  </conditionalFormatting>
  <conditionalFormatting sqref="AA80">
    <cfRule type="containsBlanks" dxfId="1187" priority="388" stopIfTrue="1">
      <formula>LEN(TRIM(AA80))=0</formula>
    </cfRule>
  </conditionalFormatting>
  <conditionalFormatting sqref="D86">
    <cfRule type="notContainsBlanks" dxfId="1186" priority="389" stopIfTrue="1">
      <formula>LEN(TRIM(D86))&gt;0</formula>
    </cfRule>
  </conditionalFormatting>
  <conditionalFormatting sqref="D86">
    <cfRule type="containsBlanks" dxfId="1185" priority="390" stopIfTrue="1">
      <formula>LEN(TRIM(D86))=0</formula>
    </cfRule>
  </conditionalFormatting>
  <conditionalFormatting sqref="F86">
    <cfRule type="notContainsBlanks" dxfId="1184" priority="391" stopIfTrue="1">
      <formula>LEN(TRIM(F86))&gt;0</formula>
    </cfRule>
  </conditionalFormatting>
  <conditionalFormatting sqref="F86">
    <cfRule type="containsBlanks" dxfId="1183" priority="392" stopIfTrue="1">
      <formula>LEN(TRIM(F86))=0</formula>
    </cfRule>
  </conditionalFormatting>
  <conditionalFormatting sqref="G86">
    <cfRule type="notContainsBlanks" dxfId="1182" priority="393" stopIfTrue="1">
      <formula>LEN(TRIM(G86))&gt;0</formula>
    </cfRule>
  </conditionalFormatting>
  <conditionalFormatting sqref="G86">
    <cfRule type="containsBlanks" dxfId="1181" priority="394" stopIfTrue="1">
      <formula>LEN(TRIM(G86))=0</formula>
    </cfRule>
  </conditionalFormatting>
  <conditionalFormatting sqref="I86">
    <cfRule type="notContainsBlanks" dxfId="1180" priority="395" stopIfTrue="1">
      <formula>LEN(TRIM(I86))&gt;0</formula>
    </cfRule>
  </conditionalFormatting>
  <conditionalFormatting sqref="I86">
    <cfRule type="containsBlanks" dxfId="1179" priority="396" stopIfTrue="1">
      <formula>LEN(TRIM(I86))=0</formula>
    </cfRule>
  </conditionalFormatting>
  <conditionalFormatting sqref="J86">
    <cfRule type="notContainsBlanks" dxfId="1178" priority="397" stopIfTrue="1">
      <formula>LEN(TRIM(J86))&gt;0</formula>
    </cfRule>
  </conditionalFormatting>
  <conditionalFormatting sqref="J86">
    <cfRule type="containsBlanks" dxfId="1177" priority="398" stopIfTrue="1">
      <formula>LEN(TRIM(J86))=0</formula>
    </cfRule>
  </conditionalFormatting>
  <conditionalFormatting sqref="L86">
    <cfRule type="notContainsBlanks" dxfId="1176" priority="399" stopIfTrue="1">
      <formula>LEN(TRIM(L86))&gt;0</formula>
    </cfRule>
  </conditionalFormatting>
  <conditionalFormatting sqref="L86">
    <cfRule type="containsBlanks" dxfId="1175" priority="400" stopIfTrue="1">
      <formula>LEN(TRIM(L86))=0</formula>
    </cfRule>
  </conditionalFormatting>
  <conditionalFormatting sqref="M86">
    <cfRule type="notContainsBlanks" dxfId="1174" priority="401" stopIfTrue="1">
      <formula>LEN(TRIM(M86))&gt;0</formula>
    </cfRule>
  </conditionalFormatting>
  <conditionalFormatting sqref="M86">
    <cfRule type="containsBlanks" dxfId="1173" priority="402" stopIfTrue="1">
      <formula>LEN(TRIM(M86))=0</formula>
    </cfRule>
  </conditionalFormatting>
  <conditionalFormatting sqref="O86">
    <cfRule type="notContainsBlanks" dxfId="1172" priority="403" stopIfTrue="1">
      <formula>LEN(TRIM(O86))&gt;0</formula>
    </cfRule>
  </conditionalFormatting>
  <conditionalFormatting sqref="O86">
    <cfRule type="containsBlanks" dxfId="1171" priority="404" stopIfTrue="1">
      <formula>LEN(TRIM(O86))=0</formula>
    </cfRule>
  </conditionalFormatting>
  <conditionalFormatting sqref="P86">
    <cfRule type="notContainsBlanks" dxfId="1170" priority="405" stopIfTrue="1">
      <formula>LEN(TRIM(P86))&gt;0</formula>
    </cfRule>
  </conditionalFormatting>
  <conditionalFormatting sqref="P86">
    <cfRule type="containsBlanks" dxfId="1169" priority="406" stopIfTrue="1">
      <formula>LEN(TRIM(P86))=0</formula>
    </cfRule>
  </conditionalFormatting>
  <conditionalFormatting sqref="R86">
    <cfRule type="notContainsBlanks" dxfId="1168" priority="407" stopIfTrue="1">
      <formula>LEN(TRIM(R86))&gt;0</formula>
    </cfRule>
  </conditionalFormatting>
  <conditionalFormatting sqref="R86">
    <cfRule type="containsBlanks" dxfId="1167" priority="408" stopIfTrue="1">
      <formula>LEN(TRIM(R86))=0</formula>
    </cfRule>
  </conditionalFormatting>
  <conditionalFormatting sqref="S86">
    <cfRule type="notContainsBlanks" dxfId="1166" priority="409" stopIfTrue="1">
      <formula>LEN(TRIM(S86))&gt;0</formula>
    </cfRule>
  </conditionalFormatting>
  <conditionalFormatting sqref="S86">
    <cfRule type="containsBlanks" dxfId="1165" priority="410" stopIfTrue="1">
      <formula>LEN(TRIM(S86))=0</formula>
    </cfRule>
  </conditionalFormatting>
  <conditionalFormatting sqref="U86">
    <cfRule type="notContainsBlanks" dxfId="1164" priority="411" stopIfTrue="1">
      <formula>LEN(TRIM(U86))&gt;0</formula>
    </cfRule>
  </conditionalFormatting>
  <conditionalFormatting sqref="U86">
    <cfRule type="containsBlanks" dxfId="1163" priority="412" stopIfTrue="1">
      <formula>LEN(TRIM(U86))=0</formula>
    </cfRule>
  </conditionalFormatting>
  <conditionalFormatting sqref="V86">
    <cfRule type="notContainsBlanks" dxfId="1162" priority="413" stopIfTrue="1">
      <formula>LEN(TRIM(V86))&gt;0</formula>
    </cfRule>
  </conditionalFormatting>
  <conditionalFormatting sqref="V86">
    <cfRule type="containsBlanks" dxfId="1161" priority="414" stopIfTrue="1">
      <formula>LEN(TRIM(V86))=0</formula>
    </cfRule>
  </conditionalFormatting>
  <conditionalFormatting sqref="X86">
    <cfRule type="notContainsBlanks" dxfId="1160" priority="415" stopIfTrue="1">
      <formula>LEN(TRIM(X86))&gt;0</formula>
    </cfRule>
  </conditionalFormatting>
  <conditionalFormatting sqref="X86">
    <cfRule type="containsBlanks" dxfId="1159" priority="416" stopIfTrue="1">
      <formula>LEN(TRIM(X86))=0</formula>
    </cfRule>
  </conditionalFormatting>
  <conditionalFormatting sqref="Y86">
    <cfRule type="notContainsBlanks" dxfId="1158" priority="417" stopIfTrue="1">
      <formula>LEN(TRIM(Y86))&gt;0</formula>
    </cfRule>
  </conditionalFormatting>
  <conditionalFormatting sqref="Y86">
    <cfRule type="containsBlanks" dxfId="1157" priority="418" stopIfTrue="1">
      <formula>LEN(TRIM(Y86))=0</formula>
    </cfRule>
  </conditionalFormatting>
  <conditionalFormatting sqref="AA86">
    <cfRule type="notContainsBlanks" dxfId="1156" priority="419" stopIfTrue="1">
      <formula>LEN(TRIM(AA86))&gt;0</formula>
    </cfRule>
  </conditionalFormatting>
  <conditionalFormatting sqref="AA86">
    <cfRule type="containsBlanks" dxfId="1155" priority="420" stopIfTrue="1">
      <formula>LEN(TRIM(AA86))=0</formula>
    </cfRule>
  </conditionalFormatting>
  <conditionalFormatting sqref="D92">
    <cfRule type="notContainsBlanks" dxfId="1154" priority="421" stopIfTrue="1">
      <formula>LEN(TRIM(D92))&gt;0</formula>
    </cfRule>
  </conditionalFormatting>
  <conditionalFormatting sqref="D92">
    <cfRule type="containsBlanks" dxfId="1153" priority="422" stopIfTrue="1">
      <formula>LEN(TRIM(D92))=0</formula>
    </cfRule>
  </conditionalFormatting>
  <conditionalFormatting sqref="F92">
    <cfRule type="notContainsBlanks" dxfId="1152" priority="423" stopIfTrue="1">
      <formula>LEN(TRIM(F92))&gt;0</formula>
    </cfRule>
  </conditionalFormatting>
  <conditionalFormatting sqref="F92">
    <cfRule type="containsBlanks" dxfId="1151" priority="424" stopIfTrue="1">
      <formula>LEN(TRIM(F92))=0</formula>
    </cfRule>
  </conditionalFormatting>
  <conditionalFormatting sqref="G92">
    <cfRule type="notContainsBlanks" dxfId="1150" priority="425" stopIfTrue="1">
      <formula>LEN(TRIM(G92))&gt;0</formula>
    </cfRule>
  </conditionalFormatting>
  <conditionalFormatting sqref="G92">
    <cfRule type="containsBlanks" dxfId="1149" priority="426" stopIfTrue="1">
      <formula>LEN(TRIM(G92))=0</formula>
    </cfRule>
  </conditionalFormatting>
  <conditionalFormatting sqref="I92">
    <cfRule type="notContainsBlanks" dxfId="1148" priority="427" stopIfTrue="1">
      <formula>LEN(TRIM(I92))&gt;0</formula>
    </cfRule>
  </conditionalFormatting>
  <conditionalFormatting sqref="I92">
    <cfRule type="containsBlanks" dxfId="1147" priority="428" stopIfTrue="1">
      <formula>LEN(TRIM(I92))=0</formula>
    </cfRule>
  </conditionalFormatting>
  <conditionalFormatting sqref="J92">
    <cfRule type="notContainsBlanks" dxfId="1146" priority="429" stopIfTrue="1">
      <formula>LEN(TRIM(J92))&gt;0</formula>
    </cfRule>
  </conditionalFormatting>
  <conditionalFormatting sqref="J92">
    <cfRule type="containsBlanks" dxfId="1145" priority="430" stopIfTrue="1">
      <formula>LEN(TRIM(J92))=0</formula>
    </cfRule>
  </conditionalFormatting>
  <conditionalFormatting sqref="L92">
    <cfRule type="notContainsBlanks" dxfId="1144" priority="431" stopIfTrue="1">
      <formula>LEN(TRIM(L92))&gt;0</formula>
    </cfRule>
  </conditionalFormatting>
  <conditionalFormatting sqref="L92">
    <cfRule type="containsBlanks" dxfId="1143" priority="432" stopIfTrue="1">
      <formula>LEN(TRIM(L92))=0</formula>
    </cfRule>
  </conditionalFormatting>
  <conditionalFormatting sqref="M92">
    <cfRule type="notContainsBlanks" dxfId="1142" priority="433" stopIfTrue="1">
      <formula>LEN(TRIM(M92))&gt;0</formula>
    </cfRule>
  </conditionalFormatting>
  <conditionalFormatting sqref="M92">
    <cfRule type="containsBlanks" dxfId="1141" priority="434" stopIfTrue="1">
      <formula>LEN(TRIM(M92))=0</formula>
    </cfRule>
  </conditionalFormatting>
  <conditionalFormatting sqref="O92">
    <cfRule type="notContainsBlanks" dxfId="1140" priority="435" stopIfTrue="1">
      <formula>LEN(TRIM(O92))&gt;0</formula>
    </cfRule>
  </conditionalFormatting>
  <conditionalFormatting sqref="O92">
    <cfRule type="containsBlanks" dxfId="1139" priority="436" stopIfTrue="1">
      <formula>LEN(TRIM(O92))=0</formula>
    </cfRule>
  </conditionalFormatting>
  <conditionalFormatting sqref="P92">
    <cfRule type="notContainsBlanks" dxfId="1138" priority="437" stopIfTrue="1">
      <formula>LEN(TRIM(P92))&gt;0</formula>
    </cfRule>
  </conditionalFormatting>
  <conditionalFormatting sqref="P92">
    <cfRule type="containsBlanks" dxfId="1137" priority="438" stopIfTrue="1">
      <formula>LEN(TRIM(P92))=0</formula>
    </cfRule>
  </conditionalFormatting>
  <conditionalFormatting sqref="R92">
    <cfRule type="notContainsBlanks" dxfId="1136" priority="439" stopIfTrue="1">
      <formula>LEN(TRIM(R92))&gt;0</formula>
    </cfRule>
  </conditionalFormatting>
  <conditionalFormatting sqref="R92">
    <cfRule type="containsBlanks" dxfId="1135" priority="440" stopIfTrue="1">
      <formula>LEN(TRIM(R92))=0</formula>
    </cfRule>
  </conditionalFormatting>
  <conditionalFormatting sqref="S92">
    <cfRule type="notContainsBlanks" dxfId="1134" priority="441" stopIfTrue="1">
      <formula>LEN(TRIM(S92))&gt;0</formula>
    </cfRule>
  </conditionalFormatting>
  <conditionalFormatting sqref="S92">
    <cfRule type="containsBlanks" dxfId="1133" priority="442" stopIfTrue="1">
      <formula>LEN(TRIM(S92))=0</formula>
    </cfRule>
  </conditionalFormatting>
  <conditionalFormatting sqref="U92">
    <cfRule type="notContainsBlanks" dxfId="1132" priority="443" stopIfTrue="1">
      <formula>LEN(TRIM(U92))&gt;0</formula>
    </cfRule>
  </conditionalFormatting>
  <conditionalFormatting sqref="U92">
    <cfRule type="containsBlanks" dxfId="1131" priority="444" stopIfTrue="1">
      <formula>LEN(TRIM(U92))=0</formula>
    </cfRule>
  </conditionalFormatting>
  <conditionalFormatting sqref="V92">
    <cfRule type="notContainsBlanks" dxfId="1130" priority="445" stopIfTrue="1">
      <formula>LEN(TRIM(V92))&gt;0</formula>
    </cfRule>
  </conditionalFormatting>
  <conditionalFormatting sqref="V92">
    <cfRule type="containsBlanks" dxfId="1129" priority="446" stopIfTrue="1">
      <formula>LEN(TRIM(V92))=0</formula>
    </cfRule>
  </conditionalFormatting>
  <conditionalFormatting sqref="X92">
    <cfRule type="notContainsBlanks" dxfId="1128" priority="447" stopIfTrue="1">
      <formula>LEN(TRIM(X92))&gt;0</formula>
    </cfRule>
  </conditionalFormatting>
  <conditionalFormatting sqref="X92">
    <cfRule type="containsBlanks" dxfId="1127" priority="448" stopIfTrue="1">
      <formula>LEN(TRIM(X92))=0</formula>
    </cfRule>
  </conditionalFormatting>
  <conditionalFormatting sqref="Y92">
    <cfRule type="notContainsBlanks" dxfId="1126" priority="449" stopIfTrue="1">
      <formula>LEN(TRIM(Y92))&gt;0</formula>
    </cfRule>
  </conditionalFormatting>
  <conditionalFormatting sqref="Y92">
    <cfRule type="containsBlanks" dxfId="1125" priority="450" stopIfTrue="1">
      <formula>LEN(TRIM(Y92))=0</formula>
    </cfRule>
  </conditionalFormatting>
  <conditionalFormatting sqref="AA92">
    <cfRule type="notContainsBlanks" dxfId="1124" priority="451" stopIfTrue="1">
      <formula>LEN(TRIM(AA92))&gt;0</formula>
    </cfRule>
  </conditionalFormatting>
  <conditionalFormatting sqref="AA92">
    <cfRule type="containsBlanks" dxfId="1123" priority="452" stopIfTrue="1">
      <formula>LEN(TRIM(AA92))=0</formula>
    </cfRule>
  </conditionalFormatting>
  <conditionalFormatting sqref="D98">
    <cfRule type="notContainsBlanks" dxfId="1122" priority="453" stopIfTrue="1">
      <formula>LEN(TRIM(D98))&gt;0</formula>
    </cfRule>
  </conditionalFormatting>
  <conditionalFormatting sqref="D98">
    <cfRule type="containsBlanks" dxfId="1121" priority="454" stopIfTrue="1">
      <formula>LEN(TRIM(D98))=0</formula>
    </cfRule>
  </conditionalFormatting>
  <conditionalFormatting sqref="F98">
    <cfRule type="notContainsBlanks" dxfId="1120" priority="455" stopIfTrue="1">
      <formula>LEN(TRIM(F98))&gt;0</formula>
    </cfRule>
  </conditionalFormatting>
  <conditionalFormatting sqref="F98">
    <cfRule type="containsBlanks" dxfId="1119" priority="456" stopIfTrue="1">
      <formula>LEN(TRIM(F98))=0</formula>
    </cfRule>
  </conditionalFormatting>
  <conditionalFormatting sqref="G98">
    <cfRule type="notContainsBlanks" dxfId="1118" priority="457" stopIfTrue="1">
      <formula>LEN(TRIM(G98))&gt;0</formula>
    </cfRule>
  </conditionalFormatting>
  <conditionalFormatting sqref="G98">
    <cfRule type="containsBlanks" dxfId="1117" priority="458" stopIfTrue="1">
      <formula>LEN(TRIM(G98))=0</formula>
    </cfRule>
  </conditionalFormatting>
  <conditionalFormatting sqref="I98">
    <cfRule type="notContainsBlanks" dxfId="1116" priority="459" stopIfTrue="1">
      <formula>LEN(TRIM(I98))&gt;0</formula>
    </cfRule>
  </conditionalFormatting>
  <conditionalFormatting sqref="I98">
    <cfRule type="containsBlanks" dxfId="1115" priority="460" stopIfTrue="1">
      <formula>LEN(TRIM(I98))=0</formula>
    </cfRule>
  </conditionalFormatting>
  <conditionalFormatting sqref="J98">
    <cfRule type="notContainsBlanks" dxfId="1114" priority="461" stopIfTrue="1">
      <formula>LEN(TRIM(J98))&gt;0</formula>
    </cfRule>
  </conditionalFormatting>
  <conditionalFormatting sqref="J98">
    <cfRule type="containsBlanks" dxfId="1113" priority="462" stopIfTrue="1">
      <formula>LEN(TRIM(J98))=0</formula>
    </cfRule>
  </conditionalFormatting>
  <conditionalFormatting sqref="L98">
    <cfRule type="notContainsBlanks" dxfId="1112" priority="463" stopIfTrue="1">
      <formula>LEN(TRIM(L98))&gt;0</formula>
    </cfRule>
  </conditionalFormatting>
  <conditionalFormatting sqref="L98">
    <cfRule type="containsBlanks" dxfId="1111" priority="464" stopIfTrue="1">
      <formula>LEN(TRIM(L98))=0</formula>
    </cfRule>
  </conditionalFormatting>
  <conditionalFormatting sqref="M98">
    <cfRule type="notContainsBlanks" dxfId="1110" priority="465" stopIfTrue="1">
      <formula>LEN(TRIM(M98))&gt;0</formula>
    </cfRule>
  </conditionalFormatting>
  <conditionalFormatting sqref="M98">
    <cfRule type="containsBlanks" dxfId="1109" priority="466" stopIfTrue="1">
      <formula>LEN(TRIM(M98))=0</formula>
    </cfRule>
  </conditionalFormatting>
  <conditionalFormatting sqref="O98">
    <cfRule type="notContainsBlanks" dxfId="1108" priority="467" stopIfTrue="1">
      <formula>LEN(TRIM(O98))&gt;0</formula>
    </cfRule>
  </conditionalFormatting>
  <conditionalFormatting sqref="O98">
    <cfRule type="containsBlanks" dxfId="1107" priority="468" stopIfTrue="1">
      <formula>LEN(TRIM(O98))=0</formula>
    </cfRule>
  </conditionalFormatting>
  <conditionalFormatting sqref="P98">
    <cfRule type="notContainsBlanks" dxfId="1106" priority="469" stopIfTrue="1">
      <formula>LEN(TRIM(P98))&gt;0</formula>
    </cfRule>
  </conditionalFormatting>
  <conditionalFormatting sqref="P98">
    <cfRule type="containsBlanks" dxfId="1105" priority="470" stopIfTrue="1">
      <formula>LEN(TRIM(P98))=0</formula>
    </cfRule>
  </conditionalFormatting>
  <conditionalFormatting sqref="R98">
    <cfRule type="notContainsBlanks" dxfId="1104" priority="471" stopIfTrue="1">
      <formula>LEN(TRIM(R98))&gt;0</formula>
    </cfRule>
  </conditionalFormatting>
  <conditionalFormatting sqref="R98">
    <cfRule type="containsBlanks" dxfId="1103" priority="472" stopIfTrue="1">
      <formula>LEN(TRIM(R98))=0</formula>
    </cfRule>
  </conditionalFormatting>
  <conditionalFormatting sqref="S98">
    <cfRule type="notContainsBlanks" dxfId="1102" priority="473" stopIfTrue="1">
      <formula>LEN(TRIM(S98))&gt;0</formula>
    </cfRule>
  </conditionalFormatting>
  <conditionalFormatting sqref="S98">
    <cfRule type="containsBlanks" dxfId="1101" priority="474" stopIfTrue="1">
      <formula>LEN(TRIM(S98))=0</formula>
    </cfRule>
  </conditionalFormatting>
  <conditionalFormatting sqref="U98">
    <cfRule type="notContainsBlanks" dxfId="1100" priority="475" stopIfTrue="1">
      <formula>LEN(TRIM(U98))&gt;0</formula>
    </cfRule>
  </conditionalFormatting>
  <conditionalFormatting sqref="U98">
    <cfRule type="containsBlanks" dxfId="1099" priority="476" stopIfTrue="1">
      <formula>LEN(TRIM(U98))=0</formula>
    </cfRule>
  </conditionalFormatting>
  <conditionalFormatting sqref="V98">
    <cfRule type="notContainsBlanks" dxfId="1098" priority="477" stopIfTrue="1">
      <formula>LEN(TRIM(V98))&gt;0</formula>
    </cfRule>
  </conditionalFormatting>
  <conditionalFormatting sqref="V98">
    <cfRule type="containsBlanks" dxfId="1097" priority="478" stopIfTrue="1">
      <formula>LEN(TRIM(V98))=0</formula>
    </cfRule>
  </conditionalFormatting>
  <conditionalFormatting sqref="X98">
    <cfRule type="notContainsBlanks" dxfId="1096" priority="479" stopIfTrue="1">
      <formula>LEN(TRIM(X98))&gt;0</formula>
    </cfRule>
  </conditionalFormatting>
  <conditionalFormatting sqref="X98">
    <cfRule type="containsBlanks" dxfId="1095" priority="480" stopIfTrue="1">
      <formula>LEN(TRIM(X98))=0</formula>
    </cfRule>
  </conditionalFormatting>
  <conditionalFormatting sqref="Y98">
    <cfRule type="notContainsBlanks" dxfId="1094" priority="481" stopIfTrue="1">
      <formula>LEN(TRIM(Y98))&gt;0</formula>
    </cfRule>
  </conditionalFormatting>
  <conditionalFormatting sqref="Y98">
    <cfRule type="containsBlanks" dxfId="1093" priority="482" stopIfTrue="1">
      <formula>LEN(TRIM(Y98))=0</formula>
    </cfRule>
  </conditionalFormatting>
  <conditionalFormatting sqref="AA98">
    <cfRule type="notContainsBlanks" dxfId="1092" priority="483" stopIfTrue="1">
      <formula>LEN(TRIM(AA98))&gt;0</formula>
    </cfRule>
  </conditionalFormatting>
  <conditionalFormatting sqref="AA98">
    <cfRule type="containsBlanks" dxfId="1091" priority="484" stopIfTrue="1">
      <formula>LEN(TRIM(AA98))=0</formula>
    </cfRule>
  </conditionalFormatting>
  <conditionalFormatting sqref="D104">
    <cfRule type="notContainsBlanks" dxfId="1090" priority="485" stopIfTrue="1">
      <formula>LEN(TRIM(D104))&gt;0</formula>
    </cfRule>
  </conditionalFormatting>
  <conditionalFormatting sqref="D104">
    <cfRule type="containsBlanks" dxfId="1089" priority="486" stopIfTrue="1">
      <formula>LEN(TRIM(D104))=0</formula>
    </cfRule>
  </conditionalFormatting>
  <conditionalFormatting sqref="F104">
    <cfRule type="notContainsBlanks" dxfId="1088" priority="487" stopIfTrue="1">
      <formula>LEN(TRIM(F104))&gt;0</formula>
    </cfRule>
  </conditionalFormatting>
  <conditionalFormatting sqref="F104">
    <cfRule type="containsBlanks" dxfId="1087" priority="488" stopIfTrue="1">
      <formula>LEN(TRIM(F104))=0</formula>
    </cfRule>
  </conditionalFormatting>
  <conditionalFormatting sqref="G104">
    <cfRule type="notContainsBlanks" dxfId="1086" priority="489" stopIfTrue="1">
      <formula>LEN(TRIM(G104))&gt;0</formula>
    </cfRule>
  </conditionalFormatting>
  <conditionalFormatting sqref="G104">
    <cfRule type="containsBlanks" dxfId="1085" priority="490" stopIfTrue="1">
      <formula>LEN(TRIM(G104))=0</formula>
    </cfRule>
  </conditionalFormatting>
  <conditionalFormatting sqref="I104">
    <cfRule type="notContainsBlanks" dxfId="1084" priority="491" stopIfTrue="1">
      <formula>LEN(TRIM(I104))&gt;0</formula>
    </cfRule>
  </conditionalFormatting>
  <conditionalFormatting sqref="I104">
    <cfRule type="containsBlanks" dxfId="1083" priority="492" stopIfTrue="1">
      <formula>LEN(TRIM(I104))=0</formula>
    </cfRule>
  </conditionalFormatting>
  <conditionalFormatting sqref="J104">
    <cfRule type="notContainsBlanks" dxfId="1082" priority="493" stopIfTrue="1">
      <formula>LEN(TRIM(J104))&gt;0</formula>
    </cfRule>
  </conditionalFormatting>
  <conditionalFormatting sqref="J104">
    <cfRule type="containsBlanks" dxfId="1081" priority="494" stopIfTrue="1">
      <formula>LEN(TRIM(J104))=0</formula>
    </cfRule>
  </conditionalFormatting>
  <conditionalFormatting sqref="L104">
    <cfRule type="notContainsBlanks" dxfId="1080" priority="495" stopIfTrue="1">
      <formula>LEN(TRIM(L104))&gt;0</formula>
    </cfRule>
  </conditionalFormatting>
  <conditionalFormatting sqref="L104">
    <cfRule type="containsBlanks" dxfId="1079" priority="496" stopIfTrue="1">
      <formula>LEN(TRIM(L104))=0</formula>
    </cfRule>
  </conditionalFormatting>
  <conditionalFormatting sqref="M104">
    <cfRule type="notContainsBlanks" dxfId="1078" priority="497" stopIfTrue="1">
      <formula>LEN(TRIM(M104))&gt;0</formula>
    </cfRule>
  </conditionalFormatting>
  <conditionalFormatting sqref="M104">
    <cfRule type="containsBlanks" dxfId="1077" priority="498" stopIfTrue="1">
      <formula>LEN(TRIM(M104))=0</formula>
    </cfRule>
  </conditionalFormatting>
  <conditionalFormatting sqref="O104">
    <cfRule type="notContainsBlanks" dxfId="1076" priority="499" stopIfTrue="1">
      <formula>LEN(TRIM(O104))&gt;0</formula>
    </cfRule>
  </conditionalFormatting>
  <conditionalFormatting sqref="O104">
    <cfRule type="containsBlanks" dxfId="1075" priority="500" stopIfTrue="1">
      <formula>LEN(TRIM(O104))=0</formula>
    </cfRule>
  </conditionalFormatting>
  <conditionalFormatting sqref="P104">
    <cfRule type="notContainsBlanks" dxfId="1074" priority="501" stopIfTrue="1">
      <formula>LEN(TRIM(P104))&gt;0</formula>
    </cfRule>
  </conditionalFormatting>
  <conditionalFormatting sqref="P104">
    <cfRule type="containsBlanks" dxfId="1073" priority="502" stopIfTrue="1">
      <formula>LEN(TRIM(P104))=0</formula>
    </cfRule>
  </conditionalFormatting>
  <conditionalFormatting sqref="R104">
    <cfRule type="notContainsBlanks" dxfId="1072" priority="503" stopIfTrue="1">
      <formula>LEN(TRIM(R104))&gt;0</formula>
    </cfRule>
  </conditionalFormatting>
  <conditionalFormatting sqref="R104">
    <cfRule type="containsBlanks" dxfId="1071" priority="504" stopIfTrue="1">
      <formula>LEN(TRIM(R104))=0</formula>
    </cfRule>
  </conditionalFormatting>
  <conditionalFormatting sqref="S104">
    <cfRule type="notContainsBlanks" dxfId="1070" priority="505" stopIfTrue="1">
      <formula>LEN(TRIM(S104))&gt;0</formula>
    </cfRule>
  </conditionalFormatting>
  <conditionalFormatting sqref="S104">
    <cfRule type="containsBlanks" dxfId="1069" priority="506" stopIfTrue="1">
      <formula>LEN(TRIM(S104))=0</formula>
    </cfRule>
  </conditionalFormatting>
  <conditionalFormatting sqref="U104">
    <cfRule type="notContainsBlanks" dxfId="1068" priority="507" stopIfTrue="1">
      <formula>LEN(TRIM(U104))&gt;0</formula>
    </cfRule>
  </conditionalFormatting>
  <conditionalFormatting sqref="U104">
    <cfRule type="containsBlanks" dxfId="1067" priority="508" stopIfTrue="1">
      <formula>LEN(TRIM(U104))=0</formula>
    </cfRule>
  </conditionalFormatting>
  <conditionalFormatting sqref="V104">
    <cfRule type="notContainsBlanks" dxfId="1066" priority="509" stopIfTrue="1">
      <formula>LEN(TRIM(V104))&gt;0</formula>
    </cfRule>
  </conditionalFormatting>
  <conditionalFormatting sqref="V104">
    <cfRule type="containsBlanks" dxfId="1065" priority="510" stopIfTrue="1">
      <formula>LEN(TRIM(V104))=0</formula>
    </cfRule>
  </conditionalFormatting>
  <conditionalFormatting sqref="X104">
    <cfRule type="notContainsBlanks" dxfId="1064" priority="511" stopIfTrue="1">
      <formula>LEN(TRIM(X104))&gt;0</formula>
    </cfRule>
  </conditionalFormatting>
  <conditionalFormatting sqref="X104">
    <cfRule type="containsBlanks" dxfId="1063" priority="512" stopIfTrue="1">
      <formula>LEN(TRIM(X104))=0</formula>
    </cfRule>
  </conditionalFormatting>
  <conditionalFormatting sqref="Y104">
    <cfRule type="notContainsBlanks" dxfId="1062" priority="513" stopIfTrue="1">
      <formula>LEN(TRIM(Y104))&gt;0</formula>
    </cfRule>
  </conditionalFormatting>
  <conditionalFormatting sqref="Y104">
    <cfRule type="containsBlanks" dxfId="1061" priority="514" stopIfTrue="1">
      <formula>LEN(TRIM(Y104))=0</formula>
    </cfRule>
  </conditionalFormatting>
  <conditionalFormatting sqref="AA104">
    <cfRule type="notContainsBlanks" dxfId="1060" priority="515" stopIfTrue="1">
      <formula>LEN(TRIM(AA104))&gt;0</formula>
    </cfRule>
  </conditionalFormatting>
  <conditionalFormatting sqref="AA104">
    <cfRule type="containsBlanks" dxfId="1059" priority="516" stopIfTrue="1">
      <formula>LEN(TRIM(AA104))=0</formula>
    </cfRule>
  </conditionalFormatting>
  <conditionalFormatting sqref="D110">
    <cfRule type="notContainsBlanks" dxfId="1058" priority="517" stopIfTrue="1">
      <formula>LEN(TRIM(D110))&gt;0</formula>
    </cfRule>
  </conditionalFormatting>
  <conditionalFormatting sqref="D110">
    <cfRule type="containsBlanks" dxfId="1057" priority="518" stopIfTrue="1">
      <formula>LEN(TRIM(D110))=0</formula>
    </cfRule>
  </conditionalFormatting>
  <conditionalFormatting sqref="F110">
    <cfRule type="notContainsBlanks" dxfId="1056" priority="519" stopIfTrue="1">
      <formula>LEN(TRIM(F110))&gt;0</formula>
    </cfRule>
  </conditionalFormatting>
  <conditionalFormatting sqref="F110">
    <cfRule type="containsBlanks" dxfId="1055" priority="520" stopIfTrue="1">
      <formula>LEN(TRIM(F110))=0</formula>
    </cfRule>
  </conditionalFormatting>
  <conditionalFormatting sqref="G110">
    <cfRule type="notContainsBlanks" dxfId="1054" priority="521" stopIfTrue="1">
      <formula>LEN(TRIM(G110))&gt;0</formula>
    </cfRule>
  </conditionalFormatting>
  <conditionalFormatting sqref="G110">
    <cfRule type="containsBlanks" dxfId="1053" priority="522" stopIfTrue="1">
      <formula>LEN(TRIM(G110))=0</formula>
    </cfRule>
  </conditionalFormatting>
  <conditionalFormatting sqref="I110">
    <cfRule type="notContainsBlanks" dxfId="1052" priority="523" stopIfTrue="1">
      <formula>LEN(TRIM(I110))&gt;0</formula>
    </cfRule>
  </conditionalFormatting>
  <conditionalFormatting sqref="I110">
    <cfRule type="containsBlanks" dxfId="1051" priority="524" stopIfTrue="1">
      <formula>LEN(TRIM(I110))=0</formula>
    </cfRule>
  </conditionalFormatting>
  <conditionalFormatting sqref="J110">
    <cfRule type="notContainsBlanks" dxfId="1050" priority="525" stopIfTrue="1">
      <formula>LEN(TRIM(J110))&gt;0</formula>
    </cfRule>
  </conditionalFormatting>
  <conditionalFormatting sqref="J110">
    <cfRule type="containsBlanks" dxfId="1049" priority="526" stopIfTrue="1">
      <formula>LEN(TRIM(J110))=0</formula>
    </cfRule>
  </conditionalFormatting>
  <conditionalFormatting sqref="L110">
    <cfRule type="notContainsBlanks" dxfId="1048" priority="527" stopIfTrue="1">
      <formula>LEN(TRIM(L110))&gt;0</formula>
    </cfRule>
  </conditionalFormatting>
  <conditionalFormatting sqref="L110">
    <cfRule type="containsBlanks" dxfId="1047" priority="528" stopIfTrue="1">
      <formula>LEN(TRIM(L110))=0</formula>
    </cfRule>
  </conditionalFormatting>
  <conditionalFormatting sqref="M110">
    <cfRule type="notContainsBlanks" dxfId="1046" priority="529" stopIfTrue="1">
      <formula>LEN(TRIM(M110))&gt;0</formula>
    </cfRule>
  </conditionalFormatting>
  <conditionalFormatting sqref="M110">
    <cfRule type="containsBlanks" dxfId="1045" priority="530" stopIfTrue="1">
      <formula>LEN(TRIM(M110))=0</formula>
    </cfRule>
  </conditionalFormatting>
  <conditionalFormatting sqref="O110">
    <cfRule type="notContainsBlanks" dxfId="1044" priority="531" stopIfTrue="1">
      <formula>LEN(TRIM(O110))&gt;0</formula>
    </cfRule>
  </conditionalFormatting>
  <conditionalFormatting sqref="O110">
    <cfRule type="containsBlanks" dxfId="1043" priority="532" stopIfTrue="1">
      <formula>LEN(TRIM(O110))=0</formula>
    </cfRule>
  </conditionalFormatting>
  <conditionalFormatting sqref="P110">
    <cfRule type="notContainsBlanks" dxfId="1042" priority="533" stopIfTrue="1">
      <formula>LEN(TRIM(P110))&gt;0</formula>
    </cfRule>
  </conditionalFormatting>
  <conditionalFormatting sqref="P110">
    <cfRule type="containsBlanks" dxfId="1041" priority="534" stopIfTrue="1">
      <formula>LEN(TRIM(P110))=0</formula>
    </cfRule>
  </conditionalFormatting>
  <conditionalFormatting sqref="R110">
    <cfRule type="notContainsBlanks" dxfId="1040" priority="535" stopIfTrue="1">
      <formula>LEN(TRIM(R110))&gt;0</formula>
    </cfRule>
  </conditionalFormatting>
  <conditionalFormatting sqref="R110">
    <cfRule type="containsBlanks" dxfId="1039" priority="536" stopIfTrue="1">
      <formula>LEN(TRIM(R110))=0</formula>
    </cfRule>
  </conditionalFormatting>
  <conditionalFormatting sqref="S110">
    <cfRule type="notContainsBlanks" dxfId="1038" priority="537" stopIfTrue="1">
      <formula>LEN(TRIM(S110))&gt;0</formula>
    </cfRule>
  </conditionalFormatting>
  <conditionalFormatting sqref="S110">
    <cfRule type="containsBlanks" dxfId="1037" priority="538" stopIfTrue="1">
      <formula>LEN(TRIM(S110))=0</formula>
    </cfRule>
  </conditionalFormatting>
  <conditionalFormatting sqref="U110">
    <cfRule type="notContainsBlanks" dxfId="1036" priority="539" stopIfTrue="1">
      <formula>LEN(TRIM(U110))&gt;0</formula>
    </cfRule>
  </conditionalFormatting>
  <conditionalFormatting sqref="U110">
    <cfRule type="containsBlanks" dxfId="1035" priority="540" stopIfTrue="1">
      <formula>LEN(TRIM(U110))=0</formula>
    </cfRule>
  </conditionalFormatting>
  <conditionalFormatting sqref="V110">
    <cfRule type="notContainsBlanks" dxfId="1034" priority="541" stopIfTrue="1">
      <formula>LEN(TRIM(V110))&gt;0</formula>
    </cfRule>
  </conditionalFormatting>
  <conditionalFormatting sqref="V110">
    <cfRule type="containsBlanks" dxfId="1033" priority="542" stopIfTrue="1">
      <formula>LEN(TRIM(V110))=0</formula>
    </cfRule>
  </conditionalFormatting>
  <conditionalFormatting sqref="X110">
    <cfRule type="notContainsBlanks" dxfId="1032" priority="543" stopIfTrue="1">
      <formula>LEN(TRIM(X110))&gt;0</formula>
    </cfRule>
  </conditionalFormatting>
  <conditionalFormatting sqref="X110">
    <cfRule type="containsBlanks" dxfId="1031" priority="544" stopIfTrue="1">
      <formula>LEN(TRIM(X110))=0</formula>
    </cfRule>
  </conditionalFormatting>
  <conditionalFormatting sqref="Y110">
    <cfRule type="notContainsBlanks" dxfId="1030" priority="545" stopIfTrue="1">
      <formula>LEN(TRIM(Y110))&gt;0</formula>
    </cfRule>
  </conditionalFormatting>
  <conditionalFormatting sqref="Y110">
    <cfRule type="containsBlanks" dxfId="1029" priority="546" stopIfTrue="1">
      <formula>LEN(TRIM(Y110))=0</formula>
    </cfRule>
  </conditionalFormatting>
  <conditionalFormatting sqref="AA110">
    <cfRule type="notContainsBlanks" dxfId="1028" priority="547" stopIfTrue="1">
      <formula>LEN(TRIM(AA110))&gt;0</formula>
    </cfRule>
  </conditionalFormatting>
  <conditionalFormatting sqref="AA110">
    <cfRule type="containsBlanks" dxfId="1027" priority="548" stopIfTrue="1">
      <formula>LEN(TRIM(AA110))=0</formula>
    </cfRule>
  </conditionalFormatting>
  <conditionalFormatting sqref="D120">
    <cfRule type="notContainsBlanks" dxfId="1026" priority="549" stopIfTrue="1">
      <formula>LEN(TRIM(D120))&gt;0</formula>
    </cfRule>
  </conditionalFormatting>
  <conditionalFormatting sqref="D120">
    <cfRule type="containsBlanks" dxfId="1025" priority="550" stopIfTrue="1">
      <formula>LEN(TRIM(D120))=0</formula>
    </cfRule>
  </conditionalFormatting>
  <conditionalFormatting sqref="F120">
    <cfRule type="notContainsBlanks" dxfId="1024" priority="551" stopIfTrue="1">
      <formula>LEN(TRIM(F120))&gt;0</formula>
    </cfRule>
  </conditionalFormatting>
  <conditionalFormatting sqref="F120">
    <cfRule type="containsBlanks" dxfId="1023" priority="552" stopIfTrue="1">
      <formula>LEN(TRIM(F120))=0</formula>
    </cfRule>
  </conditionalFormatting>
  <conditionalFormatting sqref="G120">
    <cfRule type="notContainsBlanks" dxfId="1022" priority="553" stopIfTrue="1">
      <formula>LEN(TRIM(G120))&gt;0</formula>
    </cfRule>
  </conditionalFormatting>
  <conditionalFormatting sqref="G120">
    <cfRule type="containsBlanks" dxfId="1021" priority="554" stopIfTrue="1">
      <formula>LEN(TRIM(G120))=0</formula>
    </cfRule>
  </conditionalFormatting>
  <conditionalFormatting sqref="I120">
    <cfRule type="notContainsBlanks" dxfId="1020" priority="555" stopIfTrue="1">
      <formula>LEN(TRIM(I120))&gt;0</formula>
    </cfRule>
  </conditionalFormatting>
  <conditionalFormatting sqref="I120">
    <cfRule type="containsBlanks" dxfId="1019" priority="556" stopIfTrue="1">
      <formula>LEN(TRIM(I120))=0</formula>
    </cfRule>
  </conditionalFormatting>
  <conditionalFormatting sqref="J120">
    <cfRule type="notContainsBlanks" dxfId="1018" priority="557" stopIfTrue="1">
      <formula>LEN(TRIM(J120))&gt;0</formula>
    </cfRule>
  </conditionalFormatting>
  <conditionalFormatting sqref="J120">
    <cfRule type="containsBlanks" dxfId="1017" priority="558" stopIfTrue="1">
      <formula>LEN(TRIM(J120))=0</formula>
    </cfRule>
  </conditionalFormatting>
  <conditionalFormatting sqref="L120">
    <cfRule type="notContainsBlanks" dxfId="1016" priority="559" stopIfTrue="1">
      <formula>LEN(TRIM(L120))&gt;0</formula>
    </cfRule>
  </conditionalFormatting>
  <conditionalFormatting sqref="L120">
    <cfRule type="containsBlanks" dxfId="1015" priority="560" stopIfTrue="1">
      <formula>LEN(TRIM(L120))=0</formula>
    </cfRule>
  </conditionalFormatting>
  <conditionalFormatting sqref="M120">
    <cfRule type="notContainsBlanks" dxfId="1014" priority="561" stopIfTrue="1">
      <formula>LEN(TRIM(M120))&gt;0</formula>
    </cfRule>
  </conditionalFormatting>
  <conditionalFormatting sqref="M120">
    <cfRule type="containsBlanks" dxfId="1013" priority="562" stopIfTrue="1">
      <formula>LEN(TRIM(M120))=0</formula>
    </cfRule>
  </conditionalFormatting>
  <conditionalFormatting sqref="O120">
    <cfRule type="notContainsBlanks" dxfId="1012" priority="563" stopIfTrue="1">
      <formula>LEN(TRIM(O120))&gt;0</formula>
    </cfRule>
  </conditionalFormatting>
  <conditionalFormatting sqref="O120">
    <cfRule type="containsBlanks" dxfId="1011" priority="564" stopIfTrue="1">
      <formula>LEN(TRIM(O120))=0</formula>
    </cfRule>
  </conditionalFormatting>
  <conditionalFormatting sqref="P120">
    <cfRule type="notContainsBlanks" dxfId="1010" priority="565" stopIfTrue="1">
      <formula>LEN(TRIM(P120))&gt;0</formula>
    </cfRule>
  </conditionalFormatting>
  <conditionalFormatting sqref="P120">
    <cfRule type="containsBlanks" dxfId="1009" priority="566" stopIfTrue="1">
      <formula>LEN(TRIM(P120))=0</formula>
    </cfRule>
  </conditionalFormatting>
  <conditionalFormatting sqref="R120">
    <cfRule type="notContainsBlanks" dxfId="1008" priority="567" stopIfTrue="1">
      <formula>LEN(TRIM(R120))&gt;0</formula>
    </cfRule>
  </conditionalFormatting>
  <conditionalFormatting sqref="R120">
    <cfRule type="containsBlanks" dxfId="1007" priority="568" stopIfTrue="1">
      <formula>LEN(TRIM(R120))=0</formula>
    </cfRule>
  </conditionalFormatting>
  <conditionalFormatting sqref="S120">
    <cfRule type="notContainsBlanks" dxfId="1006" priority="569" stopIfTrue="1">
      <formula>LEN(TRIM(S120))&gt;0</formula>
    </cfRule>
  </conditionalFormatting>
  <conditionalFormatting sqref="S120">
    <cfRule type="containsBlanks" dxfId="1005" priority="570" stopIfTrue="1">
      <formula>LEN(TRIM(S120))=0</formula>
    </cfRule>
  </conditionalFormatting>
  <conditionalFormatting sqref="U120">
    <cfRule type="notContainsBlanks" dxfId="1004" priority="571" stopIfTrue="1">
      <formula>LEN(TRIM(U120))&gt;0</formula>
    </cfRule>
  </conditionalFormatting>
  <conditionalFormatting sqref="U120">
    <cfRule type="containsBlanks" dxfId="1003" priority="572" stopIfTrue="1">
      <formula>LEN(TRIM(U120))=0</formula>
    </cfRule>
  </conditionalFormatting>
  <conditionalFormatting sqref="V120">
    <cfRule type="notContainsBlanks" dxfId="1002" priority="573" stopIfTrue="1">
      <formula>LEN(TRIM(V120))&gt;0</formula>
    </cfRule>
  </conditionalFormatting>
  <conditionalFormatting sqref="V120">
    <cfRule type="containsBlanks" dxfId="1001" priority="574" stopIfTrue="1">
      <formula>LEN(TRIM(V120))=0</formula>
    </cfRule>
  </conditionalFormatting>
  <conditionalFormatting sqref="X120">
    <cfRule type="notContainsBlanks" dxfId="1000" priority="575" stopIfTrue="1">
      <formula>LEN(TRIM(X120))&gt;0</formula>
    </cfRule>
  </conditionalFormatting>
  <conditionalFormatting sqref="X120">
    <cfRule type="containsBlanks" dxfId="999" priority="576" stopIfTrue="1">
      <formula>LEN(TRIM(X120))=0</formula>
    </cfRule>
  </conditionalFormatting>
  <conditionalFormatting sqref="Y120">
    <cfRule type="notContainsBlanks" dxfId="998" priority="577" stopIfTrue="1">
      <formula>LEN(TRIM(Y120))&gt;0</formula>
    </cfRule>
  </conditionalFormatting>
  <conditionalFormatting sqref="Y120">
    <cfRule type="containsBlanks" dxfId="997" priority="578" stopIfTrue="1">
      <formula>LEN(TRIM(Y120))=0</formula>
    </cfRule>
  </conditionalFormatting>
  <conditionalFormatting sqref="AA120">
    <cfRule type="notContainsBlanks" dxfId="996" priority="579" stopIfTrue="1">
      <formula>LEN(TRIM(AA120))&gt;0</formula>
    </cfRule>
  </conditionalFormatting>
  <conditionalFormatting sqref="AA120">
    <cfRule type="containsBlanks" dxfId="995" priority="580" stopIfTrue="1">
      <formula>LEN(TRIM(AA120))=0</formula>
    </cfRule>
  </conditionalFormatting>
  <conditionalFormatting sqref="D126">
    <cfRule type="notContainsBlanks" dxfId="994" priority="581" stopIfTrue="1">
      <formula>LEN(TRIM(D126))&gt;0</formula>
    </cfRule>
  </conditionalFormatting>
  <conditionalFormatting sqref="D126">
    <cfRule type="containsBlanks" dxfId="993" priority="582" stopIfTrue="1">
      <formula>LEN(TRIM(D126))=0</formula>
    </cfRule>
  </conditionalFormatting>
  <conditionalFormatting sqref="F126">
    <cfRule type="notContainsBlanks" dxfId="992" priority="583" stopIfTrue="1">
      <formula>LEN(TRIM(F126))&gt;0</formula>
    </cfRule>
  </conditionalFormatting>
  <conditionalFormatting sqref="F126">
    <cfRule type="containsBlanks" dxfId="991" priority="584" stopIfTrue="1">
      <formula>LEN(TRIM(F126))=0</formula>
    </cfRule>
  </conditionalFormatting>
  <conditionalFormatting sqref="G126">
    <cfRule type="notContainsBlanks" dxfId="990" priority="585" stopIfTrue="1">
      <formula>LEN(TRIM(G126))&gt;0</formula>
    </cfRule>
  </conditionalFormatting>
  <conditionalFormatting sqref="G126">
    <cfRule type="containsBlanks" dxfId="989" priority="586" stopIfTrue="1">
      <formula>LEN(TRIM(G126))=0</formula>
    </cfRule>
  </conditionalFormatting>
  <conditionalFormatting sqref="I126">
    <cfRule type="notContainsBlanks" dxfId="988" priority="587" stopIfTrue="1">
      <formula>LEN(TRIM(I126))&gt;0</formula>
    </cfRule>
  </conditionalFormatting>
  <conditionalFormatting sqref="I126">
    <cfRule type="containsBlanks" dxfId="987" priority="588" stopIfTrue="1">
      <formula>LEN(TRIM(I126))=0</formula>
    </cfRule>
  </conditionalFormatting>
  <conditionalFormatting sqref="J126">
    <cfRule type="notContainsBlanks" dxfId="986" priority="589" stopIfTrue="1">
      <formula>LEN(TRIM(J126))&gt;0</formula>
    </cfRule>
  </conditionalFormatting>
  <conditionalFormatting sqref="J126">
    <cfRule type="containsBlanks" dxfId="985" priority="590" stopIfTrue="1">
      <formula>LEN(TRIM(J126))=0</formula>
    </cfRule>
  </conditionalFormatting>
  <conditionalFormatting sqref="L126">
    <cfRule type="notContainsBlanks" dxfId="984" priority="591" stopIfTrue="1">
      <formula>LEN(TRIM(L126))&gt;0</formula>
    </cfRule>
  </conditionalFormatting>
  <conditionalFormatting sqref="L126">
    <cfRule type="containsBlanks" dxfId="983" priority="592" stopIfTrue="1">
      <formula>LEN(TRIM(L126))=0</formula>
    </cfRule>
  </conditionalFormatting>
  <conditionalFormatting sqref="M126">
    <cfRule type="notContainsBlanks" dxfId="982" priority="593" stopIfTrue="1">
      <formula>LEN(TRIM(M126))&gt;0</formula>
    </cfRule>
  </conditionalFormatting>
  <conditionalFormatting sqref="M126">
    <cfRule type="containsBlanks" dxfId="981" priority="594" stopIfTrue="1">
      <formula>LEN(TRIM(M126))=0</formula>
    </cfRule>
  </conditionalFormatting>
  <conditionalFormatting sqref="O126">
    <cfRule type="notContainsBlanks" dxfId="980" priority="595" stopIfTrue="1">
      <formula>LEN(TRIM(O126))&gt;0</formula>
    </cfRule>
  </conditionalFormatting>
  <conditionalFormatting sqref="O126">
    <cfRule type="containsBlanks" dxfId="979" priority="596" stopIfTrue="1">
      <formula>LEN(TRIM(O126))=0</formula>
    </cfRule>
  </conditionalFormatting>
  <conditionalFormatting sqref="P126">
    <cfRule type="notContainsBlanks" dxfId="978" priority="597" stopIfTrue="1">
      <formula>LEN(TRIM(P126))&gt;0</formula>
    </cfRule>
  </conditionalFormatting>
  <conditionalFormatting sqref="P126">
    <cfRule type="containsBlanks" dxfId="977" priority="598" stopIfTrue="1">
      <formula>LEN(TRIM(P126))=0</formula>
    </cfRule>
  </conditionalFormatting>
  <conditionalFormatting sqref="R126">
    <cfRule type="notContainsBlanks" dxfId="976" priority="599" stopIfTrue="1">
      <formula>LEN(TRIM(R126))&gt;0</formula>
    </cfRule>
  </conditionalFormatting>
  <conditionalFormatting sqref="R126">
    <cfRule type="containsBlanks" dxfId="975" priority="600" stopIfTrue="1">
      <formula>LEN(TRIM(R126))=0</formula>
    </cfRule>
  </conditionalFormatting>
  <conditionalFormatting sqref="S126">
    <cfRule type="notContainsBlanks" dxfId="974" priority="601" stopIfTrue="1">
      <formula>LEN(TRIM(S126))&gt;0</formula>
    </cfRule>
  </conditionalFormatting>
  <conditionalFormatting sqref="S126">
    <cfRule type="containsBlanks" dxfId="973" priority="602" stopIfTrue="1">
      <formula>LEN(TRIM(S126))=0</formula>
    </cfRule>
  </conditionalFormatting>
  <conditionalFormatting sqref="U126">
    <cfRule type="notContainsBlanks" dxfId="972" priority="603" stopIfTrue="1">
      <formula>LEN(TRIM(U126))&gt;0</formula>
    </cfRule>
  </conditionalFormatting>
  <conditionalFormatting sqref="U126">
    <cfRule type="containsBlanks" dxfId="971" priority="604" stopIfTrue="1">
      <formula>LEN(TRIM(U126))=0</formula>
    </cfRule>
  </conditionalFormatting>
  <conditionalFormatting sqref="V126">
    <cfRule type="notContainsBlanks" dxfId="970" priority="605" stopIfTrue="1">
      <formula>LEN(TRIM(V126))&gt;0</formula>
    </cfRule>
  </conditionalFormatting>
  <conditionalFormatting sqref="V126">
    <cfRule type="containsBlanks" dxfId="969" priority="606" stopIfTrue="1">
      <formula>LEN(TRIM(V126))=0</formula>
    </cfRule>
  </conditionalFormatting>
  <conditionalFormatting sqref="X126">
    <cfRule type="notContainsBlanks" dxfId="968" priority="607" stopIfTrue="1">
      <formula>LEN(TRIM(X126))&gt;0</formula>
    </cfRule>
  </conditionalFormatting>
  <conditionalFormatting sqref="X126">
    <cfRule type="containsBlanks" dxfId="967" priority="608" stopIfTrue="1">
      <formula>LEN(TRIM(X126))=0</formula>
    </cfRule>
  </conditionalFormatting>
  <conditionalFormatting sqref="Y126">
    <cfRule type="notContainsBlanks" dxfId="966" priority="609" stopIfTrue="1">
      <formula>LEN(TRIM(Y126))&gt;0</formula>
    </cfRule>
  </conditionalFormatting>
  <conditionalFormatting sqref="Y126">
    <cfRule type="containsBlanks" dxfId="965" priority="610" stopIfTrue="1">
      <formula>LEN(TRIM(Y126))=0</formula>
    </cfRule>
  </conditionalFormatting>
  <conditionalFormatting sqref="AA126">
    <cfRule type="notContainsBlanks" dxfId="964" priority="611" stopIfTrue="1">
      <formula>LEN(TRIM(AA126))&gt;0</formula>
    </cfRule>
  </conditionalFormatting>
  <conditionalFormatting sqref="AA126">
    <cfRule type="containsBlanks" dxfId="963" priority="612" stopIfTrue="1">
      <formula>LEN(TRIM(AA126))=0</formula>
    </cfRule>
  </conditionalFormatting>
  <conditionalFormatting sqref="D132">
    <cfRule type="notContainsBlanks" dxfId="962" priority="613" stopIfTrue="1">
      <formula>LEN(TRIM(D132))&gt;0</formula>
    </cfRule>
  </conditionalFormatting>
  <conditionalFormatting sqref="D132">
    <cfRule type="containsBlanks" dxfId="961" priority="614" stopIfTrue="1">
      <formula>LEN(TRIM(D132))=0</formula>
    </cfRule>
  </conditionalFormatting>
  <conditionalFormatting sqref="F132">
    <cfRule type="notContainsBlanks" dxfId="960" priority="615" stopIfTrue="1">
      <formula>LEN(TRIM(F132))&gt;0</formula>
    </cfRule>
  </conditionalFormatting>
  <conditionalFormatting sqref="F132">
    <cfRule type="containsBlanks" dxfId="959" priority="616" stopIfTrue="1">
      <formula>LEN(TRIM(F132))=0</formula>
    </cfRule>
  </conditionalFormatting>
  <conditionalFormatting sqref="G132">
    <cfRule type="notContainsBlanks" dxfId="958" priority="617" stopIfTrue="1">
      <formula>LEN(TRIM(G132))&gt;0</formula>
    </cfRule>
  </conditionalFormatting>
  <conditionalFormatting sqref="G132">
    <cfRule type="containsBlanks" dxfId="957" priority="618" stopIfTrue="1">
      <formula>LEN(TRIM(G132))=0</formula>
    </cfRule>
  </conditionalFormatting>
  <conditionalFormatting sqref="I132">
    <cfRule type="notContainsBlanks" dxfId="956" priority="619" stopIfTrue="1">
      <formula>LEN(TRIM(I132))&gt;0</formula>
    </cfRule>
  </conditionalFormatting>
  <conditionalFormatting sqref="I132">
    <cfRule type="containsBlanks" dxfId="955" priority="620" stopIfTrue="1">
      <formula>LEN(TRIM(I132))=0</formula>
    </cfRule>
  </conditionalFormatting>
  <conditionalFormatting sqref="J132">
    <cfRule type="notContainsBlanks" dxfId="954" priority="621" stopIfTrue="1">
      <formula>LEN(TRIM(J132))&gt;0</formula>
    </cfRule>
  </conditionalFormatting>
  <conditionalFormatting sqref="J132">
    <cfRule type="containsBlanks" dxfId="953" priority="622" stopIfTrue="1">
      <formula>LEN(TRIM(J132))=0</formula>
    </cfRule>
  </conditionalFormatting>
  <conditionalFormatting sqref="L132">
    <cfRule type="notContainsBlanks" dxfId="952" priority="623" stopIfTrue="1">
      <formula>LEN(TRIM(L132))&gt;0</formula>
    </cfRule>
  </conditionalFormatting>
  <conditionalFormatting sqref="L132">
    <cfRule type="containsBlanks" dxfId="951" priority="624" stopIfTrue="1">
      <formula>LEN(TRIM(L132))=0</formula>
    </cfRule>
  </conditionalFormatting>
  <conditionalFormatting sqref="M132">
    <cfRule type="notContainsBlanks" dxfId="950" priority="625" stopIfTrue="1">
      <formula>LEN(TRIM(M132))&gt;0</formula>
    </cfRule>
  </conditionalFormatting>
  <conditionalFormatting sqref="M132">
    <cfRule type="containsBlanks" dxfId="949" priority="626" stopIfTrue="1">
      <formula>LEN(TRIM(M132))=0</formula>
    </cfRule>
  </conditionalFormatting>
  <conditionalFormatting sqref="O132">
    <cfRule type="notContainsBlanks" dxfId="948" priority="627" stopIfTrue="1">
      <formula>LEN(TRIM(O132))&gt;0</formula>
    </cfRule>
  </conditionalFormatting>
  <conditionalFormatting sqref="O132">
    <cfRule type="containsBlanks" dxfId="947" priority="628" stopIfTrue="1">
      <formula>LEN(TRIM(O132))=0</formula>
    </cfRule>
  </conditionalFormatting>
  <conditionalFormatting sqref="P132">
    <cfRule type="notContainsBlanks" dxfId="946" priority="629" stopIfTrue="1">
      <formula>LEN(TRIM(P132))&gt;0</formula>
    </cfRule>
  </conditionalFormatting>
  <conditionalFormatting sqref="P132">
    <cfRule type="containsBlanks" dxfId="945" priority="630" stopIfTrue="1">
      <formula>LEN(TRIM(P132))=0</formula>
    </cfRule>
  </conditionalFormatting>
  <conditionalFormatting sqref="R132">
    <cfRule type="notContainsBlanks" dxfId="944" priority="631" stopIfTrue="1">
      <formula>LEN(TRIM(R132))&gt;0</formula>
    </cfRule>
  </conditionalFormatting>
  <conditionalFormatting sqref="R132">
    <cfRule type="containsBlanks" dxfId="943" priority="632" stopIfTrue="1">
      <formula>LEN(TRIM(R132))=0</formula>
    </cfRule>
  </conditionalFormatting>
  <conditionalFormatting sqref="S132">
    <cfRule type="notContainsBlanks" dxfId="942" priority="633" stopIfTrue="1">
      <formula>LEN(TRIM(S132))&gt;0</formula>
    </cfRule>
  </conditionalFormatting>
  <conditionalFormatting sqref="S132">
    <cfRule type="containsBlanks" dxfId="941" priority="634" stopIfTrue="1">
      <formula>LEN(TRIM(S132))=0</formula>
    </cfRule>
  </conditionalFormatting>
  <conditionalFormatting sqref="U132">
    <cfRule type="notContainsBlanks" dxfId="940" priority="635" stopIfTrue="1">
      <formula>LEN(TRIM(U132))&gt;0</formula>
    </cfRule>
  </conditionalFormatting>
  <conditionalFormatting sqref="U132">
    <cfRule type="containsBlanks" dxfId="939" priority="636" stopIfTrue="1">
      <formula>LEN(TRIM(U132))=0</formula>
    </cfRule>
  </conditionalFormatting>
  <conditionalFormatting sqref="V132">
    <cfRule type="notContainsBlanks" dxfId="938" priority="637" stopIfTrue="1">
      <formula>LEN(TRIM(V132))&gt;0</formula>
    </cfRule>
  </conditionalFormatting>
  <conditionalFormatting sqref="V132">
    <cfRule type="containsBlanks" dxfId="937" priority="638" stopIfTrue="1">
      <formula>LEN(TRIM(V132))=0</formula>
    </cfRule>
  </conditionalFormatting>
  <conditionalFormatting sqref="X132">
    <cfRule type="notContainsBlanks" dxfId="936" priority="639" stopIfTrue="1">
      <formula>LEN(TRIM(X132))&gt;0</formula>
    </cfRule>
  </conditionalFormatting>
  <conditionalFormatting sqref="X132">
    <cfRule type="containsBlanks" dxfId="935" priority="640" stopIfTrue="1">
      <formula>LEN(TRIM(X132))=0</formula>
    </cfRule>
  </conditionalFormatting>
  <conditionalFormatting sqref="Y132">
    <cfRule type="notContainsBlanks" dxfId="934" priority="641" stopIfTrue="1">
      <formula>LEN(TRIM(Y132))&gt;0</formula>
    </cfRule>
  </conditionalFormatting>
  <conditionalFormatting sqref="Y132">
    <cfRule type="containsBlanks" dxfId="933" priority="642" stopIfTrue="1">
      <formula>LEN(TRIM(Y132))=0</formula>
    </cfRule>
  </conditionalFormatting>
  <conditionalFormatting sqref="AA132">
    <cfRule type="notContainsBlanks" dxfId="932" priority="643" stopIfTrue="1">
      <formula>LEN(TRIM(AA132))&gt;0</formula>
    </cfRule>
  </conditionalFormatting>
  <conditionalFormatting sqref="AA132">
    <cfRule type="containsBlanks" dxfId="931" priority="644" stopIfTrue="1">
      <formula>LEN(TRIM(AA132))=0</formula>
    </cfRule>
  </conditionalFormatting>
  <conditionalFormatting sqref="D138">
    <cfRule type="notContainsBlanks" dxfId="930" priority="645" stopIfTrue="1">
      <formula>LEN(TRIM(D138))&gt;0</formula>
    </cfRule>
  </conditionalFormatting>
  <conditionalFormatting sqref="D138">
    <cfRule type="containsBlanks" dxfId="929" priority="646" stopIfTrue="1">
      <formula>LEN(TRIM(D138))=0</formula>
    </cfRule>
  </conditionalFormatting>
  <conditionalFormatting sqref="F138">
    <cfRule type="notContainsBlanks" dxfId="928" priority="647" stopIfTrue="1">
      <formula>LEN(TRIM(F138))&gt;0</formula>
    </cfRule>
  </conditionalFormatting>
  <conditionalFormatting sqref="F138">
    <cfRule type="containsBlanks" dxfId="927" priority="648" stopIfTrue="1">
      <formula>LEN(TRIM(F138))=0</formula>
    </cfRule>
  </conditionalFormatting>
  <conditionalFormatting sqref="G138">
    <cfRule type="notContainsBlanks" dxfId="926" priority="649" stopIfTrue="1">
      <formula>LEN(TRIM(G138))&gt;0</formula>
    </cfRule>
  </conditionalFormatting>
  <conditionalFormatting sqref="G138">
    <cfRule type="containsBlanks" dxfId="925" priority="650" stopIfTrue="1">
      <formula>LEN(TRIM(G138))=0</formula>
    </cfRule>
  </conditionalFormatting>
  <conditionalFormatting sqref="I138">
    <cfRule type="notContainsBlanks" dxfId="924" priority="651" stopIfTrue="1">
      <formula>LEN(TRIM(I138))&gt;0</formula>
    </cfRule>
  </conditionalFormatting>
  <conditionalFormatting sqref="I138">
    <cfRule type="containsBlanks" dxfId="923" priority="652" stopIfTrue="1">
      <formula>LEN(TRIM(I138))=0</formula>
    </cfRule>
  </conditionalFormatting>
  <conditionalFormatting sqref="J138">
    <cfRule type="notContainsBlanks" dxfId="922" priority="653" stopIfTrue="1">
      <formula>LEN(TRIM(J138))&gt;0</formula>
    </cfRule>
  </conditionalFormatting>
  <conditionalFormatting sqref="J138">
    <cfRule type="containsBlanks" dxfId="921" priority="654" stopIfTrue="1">
      <formula>LEN(TRIM(J138))=0</formula>
    </cfRule>
  </conditionalFormatting>
  <conditionalFormatting sqref="L138">
    <cfRule type="notContainsBlanks" dxfId="920" priority="655" stopIfTrue="1">
      <formula>LEN(TRIM(L138))&gt;0</formula>
    </cfRule>
  </conditionalFormatting>
  <conditionalFormatting sqref="L138">
    <cfRule type="containsBlanks" dxfId="919" priority="656" stopIfTrue="1">
      <formula>LEN(TRIM(L138))=0</formula>
    </cfRule>
  </conditionalFormatting>
  <conditionalFormatting sqref="M138">
    <cfRule type="notContainsBlanks" dxfId="918" priority="657" stopIfTrue="1">
      <formula>LEN(TRIM(M138))&gt;0</formula>
    </cfRule>
  </conditionalFormatting>
  <conditionalFormatting sqref="M138">
    <cfRule type="containsBlanks" dxfId="917" priority="658" stopIfTrue="1">
      <formula>LEN(TRIM(M138))=0</formula>
    </cfRule>
  </conditionalFormatting>
  <conditionalFormatting sqref="O138">
    <cfRule type="notContainsBlanks" dxfId="916" priority="659" stopIfTrue="1">
      <formula>LEN(TRIM(O138))&gt;0</formula>
    </cfRule>
  </conditionalFormatting>
  <conditionalFormatting sqref="O138">
    <cfRule type="containsBlanks" dxfId="915" priority="660" stopIfTrue="1">
      <formula>LEN(TRIM(O138))=0</formula>
    </cfRule>
  </conditionalFormatting>
  <conditionalFormatting sqref="P138">
    <cfRule type="notContainsBlanks" dxfId="914" priority="661" stopIfTrue="1">
      <formula>LEN(TRIM(P138))&gt;0</formula>
    </cfRule>
  </conditionalFormatting>
  <conditionalFormatting sqref="P138">
    <cfRule type="containsBlanks" dxfId="913" priority="662" stopIfTrue="1">
      <formula>LEN(TRIM(P138))=0</formula>
    </cfRule>
  </conditionalFormatting>
  <conditionalFormatting sqref="R138">
    <cfRule type="notContainsBlanks" dxfId="912" priority="663" stopIfTrue="1">
      <formula>LEN(TRIM(R138))&gt;0</formula>
    </cfRule>
  </conditionalFormatting>
  <conditionalFormatting sqref="R138">
    <cfRule type="containsBlanks" dxfId="911" priority="664" stopIfTrue="1">
      <formula>LEN(TRIM(R138))=0</formula>
    </cfRule>
  </conditionalFormatting>
  <conditionalFormatting sqref="S138">
    <cfRule type="notContainsBlanks" dxfId="910" priority="665" stopIfTrue="1">
      <formula>LEN(TRIM(S138))&gt;0</formula>
    </cfRule>
  </conditionalFormatting>
  <conditionalFormatting sqref="S138">
    <cfRule type="containsBlanks" dxfId="909" priority="666" stopIfTrue="1">
      <formula>LEN(TRIM(S138))=0</formula>
    </cfRule>
  </conditionalFormatting>
  <conditionalFormatting sqref="U138">
    <cfRule type="notContainsBlanks" dxfId="908" priority="667" stopIfTrue="1">
      <formula>LEN(TRIM(U138))&gt;0</formula>
    </cfRule>
  </conditionalFormatting>
  <conditionalFormatting sqref="U138">
    <cfRule type="containsBlanks" dxfId="907" priority="668" stopIfTrue="1">
      <formula>LEN(TRIM(U138))=0</formula>
    </cfRule>
  </conditionalFormatting>
  <conditionalFormatting sqref="V138">
    <cfRule type="notContainsBlanks" dxfId="906" priority="669" stopIfTrue="1">
      <formula>LEN(TRIM(V138))&gt;0</formula>
    </cfRule>
  </conditionalFormatting>
  <conditionalFormatting sqref="V138">
    <cfRule type="containsBlanks" dxfId="905" priority="670" stopIfTrue="1">
      <formula>LEN(TRIM(V138))=0</formula>
    </cfRule>
  </conditionalFormatting>
  <conditionalFormatting sqref="X138">
    <cfRule type="notContainsBlanks" dxfId="904" priority="671" stopIfTrue="1">
      <formula>LEN(TRIM(X138))&gt;0</formula>
    </cfRule>
  </conditionalFormatting>
  <conditionalFormatting sqref="X138">
    <cfRule type="containsBlanks" dxfId="903" priority="672" stopIfTrue="1">
      <formula>LEN(TRIM(X138))=0</formula>
    </cfRule>
  </conditionalFormatting>
  <conditionalFormatting sqref="Y138">
    <cfRule type="notContainsBlanks" dxfId="902" priority="673" stopIfTrue="1">
      <formula>LEN(TRIM(Y138))&gt;0</formula>
    </cfRule>
  </conditionalFormatting>
  <conditionalFormatting sqref="Y138">
    <cfRule type="containsBlanks" dxfId="901" priority="674" stopIfTrue="1">
      <formula>LEN(TRIM(Y138))=0</formula>
    </cfRule>
  </conditionalFormatting>
  <conditionalFormatting sqref="AA138">
    <cfRule type="notContainsBlanks" dxfId="900" priority="675" stopIfTrue="1">
      <formula>LEN(TRIM(AA138))&gt;0</formula>
    </cfRule>
  </conditionalFormatting>
  <conditionalFormatting sqref="AA138">
    <cfRule type="containsBlanks" dxfId="899" priority="676" stopIfTrue="1">
      <formula>LEN(TRIM(AA138))=0</formula>
    </cfRule>
  </conditionalFormatting>
  <conditionalFormatting sqref="D144">
    <cfRule type="notContainsBlanks" dxfId="898" priority="677" stopIfTrue="1">
      <formula>LEN(TRIM(D144))&gt;0</formula>
    </cfRule>
  </conditionalFormatting>
  <conditionalFormatting sqref="D144">
    <cfRule type="containsBlanks" dxfId="897" priority="678" stopIfTrue="1">
      <formula>LEN(TRIM(D144))=0</formula>
    </cfRule>
  </conditionalFormatting>
  <conditionalFormatting sqref="F144">
    <cfRule type="notContainsBlanks" dxfId="896" priority="679" stopIfTrue="1">
      <formula>LEN(TRIM(F144))&gt;0</formula>
    </cfRule>
  </conditionalFormatting>
  <conditionalFormatting sqref="F144">
    <cfRule type="containsBlanks" dxfId="895" priority="680" stopIfTrue="1">
      <formula>LEN(TRIM(F144))=0</formula>
    </cfRule>
  </conditionalFormatting>
  <conditionalFormatting sqref="G144">
    <cfRule type="notContainsBlanks" dxfId="894" priority="681" stopIfTrue="1">
      <formula>LEN(TRIM(G144))&gt;0</formula>
    </cfRule>
  </conditionalFormatting>
  <conditionalFormatting sqref="G144">
    <cfRule type="containsBlanks" dxfId="893" priority="682" stopIfTrue="1">
      <formula>LEN(TRIM(G144))=0</formula>
    </cfRule>
  </conditionalFormatting>
  <conditionalFormatting sqref="I144">
    <cfRule type="notContainsBlanks" dxfId="892" priority="683" stopIfTrue="1">
      <formula>LEN(TRIM(I144))&gt;0</formula>
    </cfRule>
  </conditionalFormatting>
  <conditionalFormatting sqref="I144">
    <cfRule type="containsBlanks" dxfId="891" priority="684" stopIfTrue="1">
      <formula>LEN(TRIM(I144))=0</formula>
    </cfRule>
  </conditionalFormatting>
  <conditionalFormatting sqref="J144">
    <cfRule type="notContainsBlanks" dxfId="890" priority="685" stopIfTrue="1">
      <formula>LEN(TRIM(J144))&gt;0</formula>
    </cfRule>
  </conditionalFormatting>
  <conditionalFormatting sqref="J144">
    <cfRule type="containsBlanks" dxfId="889" priority="686" stopIfTrue="1">
      <formula>LEN(TRIM(J144))=0</formula>
    </cfRule>
  </conditionalFormatting>
  <conditionalFormatting sqref="L144">
    <cfRule type="notContainsBlanks" dxfId="888" priority="687" stopIfTrue="1">
      <formula>LEN(TRIM(L144))&gt;0</formula>
    </cfRule>
  </conditionalFormatting>
  <conditionalFormatting sqref="L144">
    <cfRule type="containsBlanks" dxfId="887" priority="688" stopIfTrue="1">
      <formula>LEN(TRIM(L144))=0</formula>
    </cfRule>
  </conditionalFormatting>
  <conditionalFormatting sqref="M144">
    <cfRule type="notContainsBlanks" dxfId="886" priority="689" stopIfTrue="1">
      <formula>LEN(TRIM(M144))&gt;0</formula>
    </cfRule>
  </conditionalFormatting>
  <conditionalFormatting sqref="M144">
    <cfRule type="containsBlanks" dxfId="885" priority="690" stopIfTrue="1">
      <formula>LEN(TRIM(M144))=0</formula>
    </cfRule>
  </conditionalFormatting>
  <conditionalFormatting sqref="O144">
    <cfRule type="notContainsBlanks" dxfId="884" priority="691" stopIfTrue="1">
      <formula>LEN(TRIM(O144))&gt;0</formula>
    </cfRule>
  </conditionalFormatting>
  <conditionalFormatting sqref="O144">
    <cfRule type="containsBlanks" dxfId="883" priority="692" stopIfTrue="1">
      <formula>LEN(TRIM(O144))=0</formula>
    </cfRule>
  </conditionalFormatting>
  <conditionalFormatting sqref="P144">
    <cfRule type="notContainsBlanks" dxfId="882" priority="693" stopIfTrue="1">
      <formula>LEN(TRIM(P144))&gt;0</formula>
    </cfRule>
  </conditionalFormatting>
  <conditionalFormatting sqref="P144">
    <cfRule type="containsBlanks" dxfId="881" priority="694" stopIfTrue="1">
      <formula>LEN(TRIM(P144))=0</formula>
    </cfRule>
  </conditionalFormatting>
  <conditionalFormatting sqref="R144">
    <cfRule type="notContainsBlanks" dxfId="880" priority="695" stopIfTrue="1">
      <formula>LEN(TRIM(R144))&gt;0</formula>
    </cfRule>
  </conditionalFormatting>
  <conditionalFormatting sqref="R144">
    <cfRule type="containsBlanks" dxfId="879" priority="696" stopIfTrue="1">
      <formula>LEN(TRIM(R144))=0</formula>
    </cfRule>
  </conditionalFormatting>
  <conditionalFormatting sqref="S144">
    <cfRule type="notContainsBlanks" dxfId="878" priority="697" stopIfTrue="1">
      <formula>LEN(TRIM(S144))&gt;0</formula>
    </cfRule>
  </conditionalFormatting>
  <conditionalFormatting sqref="S144">
    <cfRule type="containsBlanks" dxfId="877" priority="698" stopIfTrue="1">
      <formula>LEN(TRIM(S144))=0</formula>
    </cfRule>
  </conditionalFormatting>
  <conditionalFormatting sqref="U144">
    <cfRule type="notContainsBlanks" dxfId="876" priority="699" stopIfTrue="1">
      <formula>LEN(TRIM(U144))&gt;0</formula>
    </cfRule>
  </conditionalFormatting>
  <conditionalFormatting sqref="U144">
    <cfRule type="containsBlanks" dxfId="875" priority="700" stopIfTrue="1">
      <formula>LEN(TRIM(U144))=0</formula>
    </cfRule>
  </conditionalFormatting>
  <conditionalFormatting sqref="V144">
    <cfRule type="notContainsBlanks" dxfId="874" priority="701" stopIfTrue="1">
      <formula>LEN(TRIM(V144))&gt;0</formula>
    </cfRule>
  </conditionalFormatting>
  <conditionalFormatting sqref="V144">
    <cfRule type="containsBlanks" dxfId="873" priority="702" stopIfTrue="1">
      <formula>LEN(TRIM(V144))=0</formula>
    </cfRule>
  </conditionalFormatting>
  <conditionalFormatting sqref="X144">
    <cfRule type="notContainsBlanks" dxfId="872" priority="703" stopIfTrue="1">
      <formula>LEN(TRIM(X144))&gt;0</formula>
    </cfRule>
  </conditionalFormatting>
  <conditionalFormatting sqref="X144">
    <cfRule type="containsBlanks" dxfId="871" priority="704" stopIfTrue="1">
      <formula>LEN(TRIM(X144))=0</formula>
    </cfRule>
  </conditionalFormatting>
  <conditionalFormatting sqref="Y144">
    <cfRule type="notContainsBlanks" dxfId="870" priority="705" stopIfTrue="1">
      <formula>LEN(TRIM(Y144))&gt;0</formula>
    </cfRule>
  </conditionalFormatting>
  <conditionalFormatting sqref="Y144">
    <cfRule type="containsBlanks" dxfId="869" priority="706" stopIfTrue="1">
      <formula>LEN(TRIM(Y144))=0</formula>
    </cfRule>
  </conditionalFormatting>
  <conditionalFormatting sqref="AA144">
    <cfRule type="notContainsBlanks" dxfId="868" priority="707" stopIfTrue="1">
      <formula>LEN(TRIM(AA144))&gt;0</formula>
    </cfRule>
  </conditionalFormatting>
  <conditionalFormatting sqref="AA144">
    <cfRule type="containsBlanks" dxfId="867" priority="708" stopIfTrue="1">
      <formula>LEN(TRIM(AA144))=0</formula>
    </cfRule>
  </conditionalFormatting>
  <conditionalFormatting sqref="D150">
    <cfRule type="notContainsBlanks" dxfId="866" priority="709" stopIfTrue="1">
      <formula>LEN(TRIM(D150))&gt;0</formula>
    </cfRule>
  </conditionalFormatting>
  <conditionalFormatting sqref="D150">
    <cfRule type="containsBlanks" dxfId="865" priority="710" stopIfTrue="1">
      <formula>LEN(TRIM(D150))=0</formula>
    </cfRule>
  </conditionalFormatting>
  <conditionalFormatting sqref="F150">
    <cfRule type="notContainsBlanks" dxfId="864" priority="711" stopIfTrue="1">
      <formula>LEN(TRIM(F150))&gt;0</formula>
    </cfRule>
  </conditionalFormatting>
  <conditionalFormatting sqref="F150">
    <cfRule type="containsBlanks" dxfId="863" priority="712" stopIfTrue="1">
      <formula>LEN(TRIM(F150))=0</formula>
    </cfRule>
  </conditionalFormatting>
  <conditionalFormatting sqref="G150">
    <cfRule type="notContainsBlanks" dxfId="862" priority="713" stopIfTrue="1">
      <formula>LEN(TRIM(G150))&gt;0</formula>
    </cfRule>
  </conditionalFormatting>
  <conditionalFormatting sqref="G150">
    <cfRule type="containsBlanks" dxfId="861" priority="714" stopIfTrue="1">
      <formula>LEN(TRIM(G150))=0</formula>
    </cfRule>
  </conditionalFormatting>
  <conditionalFormatting sqref="I150">
    <cfRule type="notContainsBlanks" dxfId="860" priority="715" stopIfTrue="1">
      <formula>LEN(TRIM(I150))&gt;0</formula>
    </cfRule>
  </conditionalFormatting>
  <conditionalFormatting sqref="I150">
    <cfRule type="containsBlanks" dxfId="859" priority="716" stopIfTrue="1">
      <formula>LEN(TRIM(I150))=0</formula>
    </cfRule>
  </conditionalFormatting>
  <conditionalFormatting sqref="J150">
    <cfRule type="notContainsBlanks" dxfId="858" priority="717" stopIfTrue="1">
      <formula>LEN(TRIM(J150))&gt;0</formula>
    </cfRule>
  </conditionalFormatting>
  <conditionalFormatting sqref="J150">
    <cfRule type="containsBlanks" dxfId="857" priority="718" stopIfTrue="1">
      <formula>LEN(TRIM(J150))=0</formula>
    </cfRule>
  </conditionalFormatting>
  <conditionalFormatting sqref="L150">
    <cfRule type="notContainsBlanks" dxfId="856" priority="719" stopIfTrue="1">
      <formula>LEN(TRIM(L150))&gt;0</formula>
    </cfRule>
  </conditionalFormatting>
  <conditionalFormatting sqref="L150">
    <cfRule type="containsBlanks" dxfId="855" priority="720" stopIfTrue="1">
      <formula>LEN(TRIM(L150))=0</formula>
    </cfRule>
  </conditionalFormatting>
  <conditionalFormatting sqref="M150">
    <cfRule type="notContainsBlanks" dxfId="854" priority="721" stopIfTrue="1">
      <formula>LEN(TRIM(M150))&gt;0</formula>
    </cfRule>
  </conditionalFormatting>
  <conditionalFormatting sqref="M150">
    <cfRule type="containsBlanks" dxfId="853" priority="722" stopIfTrue="1">
      <formula>LEN(TRIM(M150))=0</formula>
    </cfRule>
  </conditionalFormatting>
  <conditionalFormatting sqref="O150">
    <cfRule type="notContainsBlanks" dxfId="852" priority="723" stopIfTrue="1">
      <formula>LEN(TRIM(O150))&gt;0</formula>
    </cfRule>
  </conditionalFormatting>
  <conditionalFormatting sqref="O150">
    <cfRule type="containsBlanks" dxfId="851" priority="724" stopIfTrue="1">
      <formula>LEN(TRIM(O150))=0</formula>
    </cfRule>
  </conditionalFormatting>
  <conditionalFormatting sqref="P150">
    <cfRule type="notContainsBlanks" dxfId="850" priority="725" stopIfTrue="1">
      <formula>LEN(TRIM(P150))&gt;0</formula>
    </cfRule>
  </conditionalFormatting>
  <conditionalFormatting sqref="P150">
    <cfRule type="containsBlanks" dxfId="849" priority="726" stopIfTrue="1">
      <formula>LEN(TRIM(P150))=0</formula>
    </cfRule>
  </conditionalFormatting>
  <conditionalFormatting sqref="R150">
    <cfRule type="notContainsBlanks" dxfId="848" priority="727" stopIfTrue="1">
      <formula>LEN(TRIM(R150))&gt;0</formula>
    </cfRule>
  </conditionalFormatting>
  <conditionalFormatting sqref="R150">
    <cfRule type="containsBlanks" dxfId="847" priority="728" stopIfTrue="1">
      <formula>LEN(TRIM(R150))=0</formula>
    </cfRule>
  </conditionalFormatting>
  <conditionalFormatting sqref="S150">
    <cfRule type="notContainsBlanks" dxfId="846" priority="729" stopIfTrue="1">
      <formula>LEN(TRIM(S150))&gt;0</formula>
    </cfRule>
  </conditionalFormatting>
  <conditionalFormatting sqref="S150">
    <cfRule type="containsBlanks" dxfId="845" priority="730" stopIfTrue="1">
      <formula>LEN(TRIM(S150))=0</formula>
    </cfRule>
  </conditionalFormatting>
  <conditionalFormatting sqref="U150">
    <cfRule type="notContainsBlanks" dxfId="844" priority="731" stopIfTrue="1">
      <formula>LEN(TRIM(U150))&gt;0</formula>
    </cfRule>
  </conditionalFormatting>
  <conditionalFormatting sqref="U150">
    <cfRule type="containsBlanks" dxfId="843" priority="732" stopIfTrue="1">
      <formula>LEN(TRIM(U150))=0</formula>
    </cfRule>
  </conditionalFormatting>
  <conditionalFormatting sqref="V150">
    <cfRule type="notContainsBlanks" dxfId="842" priority="733" stopIfTrue="1">
      <formula>LEN(TRIM(V150))&gt;0</formula>
    </cfRule>
  </conditionalFormatting>
  <conditionalFormatting sqref="V150">
    <cfRule type="containsBlanks" dxfId="841" priority="734" stopIfTrue="1">
      <formula>LEN(TRIM(V150))=0</formula>
    </cfRule>
  </conditionalFormatting>
  <conditionalFormatting sqref="X150">
    <cfRule type="notContainsBlanks" dxfId="840" priority="735" stopIfTrue="1">
      <formula>LEN(TRIM(X150))&gt;0</formula>
    </cfRule>
  </conditionalFormatting>
  <conditionalFormatting sqref="X150">
    <cfRule type="containsBlanks" dxfId="839" priority="736" stopIfTrue="1">
      <formula>LEN(TRIM(X150))=0</formula>
    </cfRule>
  </conditionalFormatting>
  <conditionalFormatting sqref="Y150">
    <cfRule type="notContainsBlanks" dxfId="838" priority="737" stopIfTrue="1">
      <formula>LEN(TRIM(Y150))&gt;0</formula>
    </cfRule>
  </conditionalFormatting>
  <conditionalFormatting sqref="Y150">
    <cfRule type="containsBlanks" dxfId="837" priority="738" stopIfTrue="1">
      <formula>LEN(TRIM(Y150))=0</formula>
    </cfRule>
  </conditionalFormatting>
  <conditionalFormatting sqref="AA150">
    <cfRule type="notContainsBlanks" dxfId="836" priority="739" stopIfTrue="1">
      <formula>LEN(TRIM(AA150))&gt;0</formula>
    </cfRule>
  </conditionalFormatting>
  <conditionalFormatting sqref="AA150">
    <cfRule type="containsBlanks" dxfId="835" priority="740" stopIfTrue="1">
      <formula>LEN(TRIM(AA150))=0</formula>
    </cfRule>
  </conditionalFormatting>
  <conditionalFormatting sqref="D156">
    <cfRule type="notContainsBlanks" dxfId="834" priority="741" stopIfTrue="1">
      <formula>LEN(TRIM(D156))&gt;0</formula>
    </cfRule>
  </conditionalFormatting>
  <conditionalFormatting sqref="D156">
    <cfRule type="containsBlanks" dxfId="833" priority="742" stopIfTrue="1">
      <formula>LEN(TRIM(D156))=0</formula>
    </cfRule>
  </conditionalFormatting>
  <conditionalFormatting sqref="F156">
    <cfRule type="notContainsBlanks" dxfId="832" priority="743" stopIfTrue="1">
      <formula>LEN(TRIM(F156))&gt;0</formula>
    </cfRule>
  </conditionalFormatting>
  <conditionalFormatting sqref="F156">
    <cfRule type="containsBlanks" dxfId="831" priority="744" stopIfTrue="1">
      <formula>LEN(TRIM(F156))=0</formula>
    </cfRule>
  </conditionalFormatting>
  <conditionalFormatting sqref="G156">
    <cfRule type="notContainsBlanks" dxfId="830" priority="745" stopIfTrue="1">
      <formula>LEN(TRIM(G156))&gt;0</formula>
    </cfRule>
  </conditionalFormatting>
  <conditionalFormatting sqref="G156">
    <cfRule type="containsBlanks" dxfId="829" priority="746" stopIfTrue="1">
      <formula>LEN(TRIM(G156))=0</formula>
    </cfRule>
  </conditionalFormatting>
  <conditionalFormatting sqref="I156">
    <cfRule type="notContainsBlanks" dxfId="828" priority="747" stopIfTrue="1">
      <formula>LEN(TRIM(I156))&gt;0</formula>
    </cfRule>
  </conditionalFormatting>
  <conditionalFormatting sqref="I156">
    <cfRule type="containsBlanks" dxfId="827" priority="748" stopIfTrue="1">
      <formula>LEN(TRIM(I156))=0</formula>
    </cfRule>
  </conditionalFormatting>
  <conditionalFormatting sqref="J156">
    <cfRule type="notContainsBlanks" dxfId="826" priority="749" stopIfTrue="1">
      <formula>LEN(TRIM(J156))&gt;0</formula>
    </cfRule>
  </conditionalFormatting>
  <conditionalFormatting sqref="J156">
    <cfRule type="containsBlanks" dxfId="825" priority="750" stopIfTrue="1">
      <formula>LEN(TRIM(J156))=0</formula>
    </cfRule>
  </conditionalFormatting>
  <conditionalFormatting sqref="L156">
    <cfRule type="notContainsBlanks" dxfId="824" priority="751" stopIfTrue="1">
      <formula>LEN(TRIM(L156))&gt;0</formula>
    </cfRule>
  </conditionalFormatting>
  <conditionalFormatting sqref="L156">
    <cfRule type="containsBlanks" dxfId="823" priority="752" stopIfTrue="1">
      <formula>LEN(TRIM(L156))=0</formula>
    </cfRule>
  </conditionalFormatting>
  <conditionalFormatting sqref="M156">
    <cfRule type="notContainsBlanks" dxfId="822" priority="753" stopIfTrue="1">
      <formula>LEN(TRIM(M156))&gt;0</formula>
    </cfRule>
  </conditionalFormatting>
  <conditionalFormatting sqref="M156">
    <cfRule type="containsBlanks" dxfId="821" priority="754" stopIfTrue="1">
      <formula>LEN(TRIM(M156))=0</formula>
    </cfRule>
  </conditionalFormatting>
  <conditionalFormatting sqref="O156">
    <cfRule type="notContainsBlanks" dxfId="820" priority="755" stopIfTrue="1">
      <formula>LEN(TRIM(O156))&gt;0</formula>
    </cfRule>
  </conditionalFormatting>
  <conditionalFormatting sqref="O156">
    <cfRule type="containsBlanks" dxfId="819" priority="756" stopIfTrue="1">
      <formula>LEN(TRIM(O156))=0</formula>
    </cfRule>
  </conditionalFormatting>
  <conditionalFormatting sqref="P156">
    <cfRule type="notContainsBlanks" dxfId="818" priority="757" stopIfTrue="1">
      <formula>LEN(TRIM(P156))&gt;0</formula>
    </cfRule>
  </conditionalFormatting>
  <conditionalFormatting sqref="P156">
    <cfRule type="containsBlanks" dxfId="817" priority="758" stopIfTrue="1">
      <formula>LEN(TRIM(P156))=0</formula>
    </cfRule>
  </conditionalFormatting>
  <conditionalFormatting sqref="R156">
    <cfRule type="notContainsBlanks" dxfId="816" priority="759" stopIfTrue="1">
      <formula>LEN(TRIM(R156))&gt;0</formula>
    </cfRule>
  </conditionalFormatting>
  <conditionalFormatting sqref="R156">
    <cfRule type="containsBlanks" dxfId="815" priority="760" stopIfTrue="1">
      <formula>LEN(TRIM(R156))=0</formula>
    </cfRule>
  </conditionalFormatting>
  <conditionalFormatting sqref="S156">
    <cfRule type="notContainsBlanks" dxfId="814" priority="761" stopIfTrue="1">
      <formula>LEN(TRIM(S156))&gt;0</formula>
    </cfRule>
  </conditionalFormatting>
  <conditionalFormatting sqref="S156">
    <cfRule type="containsBlanks" dxfId="813" priority="762" stopIfTrue="1">
      <formula>LEN(TRIM(S156))=0</formula>
    </cfRule>
  </conditionalFormatting>
  <conditionalFormatting sqref="U156">
    <cfRule type="notContainsBlanks" dxfId="812" priority="763" stopIfTrue="1">
      <formula>LEN(TRIM(U156))&gt;0</formula>
    </cfRule>
  </conditionalFormatting>
  <conditionalFormatting sqref="U156">
    <cfRule type="containsBlanks" dxfId="811" priority="764" stopIfTrue="1">
      <formula>LEN(TRIM(U156))=0</formula>
    </cfRule>
  </conditionalFormatting>
  <conditionalFormatting sqref="V156">
    <cfRule type="notContainsBlanks" dxfId="810" priority="765" stopIfTrue="1">
      <formula>LEN(TRIM(V156))&gt;0</formula>
    </cfRule>
  </conditionalFormatting>
  <conditionalFormatting sqref="V156">
    <cfRule type="containsBlanks" dxfId="809" priority="766" stopIfTrue="1">
      <formula>LEN(TRIM(V156))=0</formula>
    </cfRule>
  </conditionalFormatting>
  <conditionalFormatting sqref="X156">
    <cfRule type="notContainsBlanks" dxfId="808" priority="767" stopIfTrue="1">
      <formula>LEN(TRIM(X156))&gt;0</formula>
    </cfRule>
  </conditionalFormatting>
  <conditionalFormatting sqref="X156">
    <cfRule type="containsBlanks" dxfId="807" priority="768" stopIfTrue="1">
      <formula>LEN(TRIM(X156))=0</formula>
    </cfRule>
  </conditionalFormatting>
  <conditionalFormatting sqref="Y156">
    <cfRule type="notContainsBlanks" dxfId="806" priority="769" stopIfTrue="1">
      <formula>LEN(TRIM(Y156))&gt;0</formula>
    </cfRule>
  </conditionalFormatting>
  <conditionalFormatting sqref="Y156">
    <cfRule type="containsBlanks" dxfId="805" priority="770" stopIfTrue="1">
      <formula>LEN(TRIM(Y156))=0</formula>
    </cfRule>
  </conditionalFormatting>
  <conditionalFormatting sqref="AA156">
    <cfRule type="notContainsBlanks" dxfId="804" priority="771" stopIfTrue="1">
      <formula>LEN(TRIM(AA156))&gt;0</formula>
    </cfRule>
  </conditionalFormatting>
  <conditionalFormatting sqref="AA156">
    <cfRule type="containsBlanks" dxfId="803" priority="772" stopIfTrue="1">
      <formula>LEN(TRIM(AA156))=0</formula>
    </cfRule>
  </conditionalFormatting>
  <conditionalFormatting sqref="D162">
    <cfRule type="notContainsBlanks" dxfId="802" priority="773" stopIfTrue="1">
      <formula>LEN(TRIM(D162))&gt;0</formula>
    </cfRule>
  </conditionalFormatting>
  <conditionalFormatting sqref="D162">
    <cfRule type="containsBlanks" dxfId="801" priority="774" stopIfTrue="1">
      <formula>LEN(TRIM(D162))=0</formula>
    </cfRule>
  </conditionalFormatting>
  <conditionalFormatting sqref="F162">
    <cfRule type="notContainsBlanks" dxfId="800" priority="775" stopIfTrue="1">
      <formula>LEN(TRIM(F162))&gt;0</formula>
    </cfRule>
  </conditionalFormatting>
  <conditionalFormatting sqref="F162">
    <cfRule type="containsBlanks" dxfId="799" priority="776" stopIfTrue="1">
      <formula>LEN(TRIM(F162))=0</formula>
    </cfRule>
  </conditionalFormatting>
  <conditionalFormatting sqref="G162">
    <cfRule type="notContainsBlanks" dxfId="798" priority="777" stopIfTrue="1">
      <formula>LEN(TRIM(G162))&gt;0</formula>
    </cfRule>
  </conditionalFormatting>
  <conditionalFormatting sqref="G162">
    <cfRule type="containsBlanks" dxfId="797" priority="778" stopIfTrue="1">
      <formula>LEN(TRIM(G162))=0</formula>
    </cfRule>
  </conditionalFormatting>
  <conditionalFormatting sqref="I162">
    <cfRule type="notContainsBlanks" dxfId="796" priority="779" stopIfTrue="1">
      <formula>LEN(TRIM(I162))&gt;0</formula>
    </cfRule>
  </conditionalFormatting>
  <conditionalFormatting sqref="I162">
    <cfRule type="containsBlanks" dxfId="795" priority="780" stopIfTrue="1">
      <formula>LEN(TRIM(I162))=0</formula>
    </cfRule>
  </conditionalFormatting>
  <conditionalFormatting sqref="J162">
    <cfRule type="notContainsBlanks" dxfId="794" priority="781" stopIfTrue="1">
      <formula>LEN(TRIM(J162))&gt;0</formula>
    </cfRule>
  </conditionalFormatting>
  <conditionalFormatting sqref="J162">
    <cfRule type="containsBlanks" dxfId="793" priority="782" stopIfTrue="1">
      <formula>LEN(TRIM(J162))=0</formula>
    </cfRule>
  </conditionalFormatting>
  <conditionalFormatting sqref="L162">
    <cfRule type="notContainsBlanks" dxfId="792" priority="783" stopIfTrue="1">
      <formula>LEN(TRIM(L162))&gt;0</formula>
    </cfRule>
  </conditionalFormatting>
  <conditionalFormatting sqref="L162">
    <cfRule type="containsBlanks" dxfId="791" priority="784" stopIfTrue="1">
      <formula>LEN(TRIM(L162))=0</formula>
    </cfRule>
  </conditionalFormatting>
  <conditionalFormatting sqref="M162">
    <cfRule type="notContainsBlanks" dxfId="790" priority="785" stopIfTrue="1">
      <formula>LEN(TRIM(M162))&gt;0</formula>
    </cfRule>
  </conditionalFormatting>
  <conditionalFormatting sqref="M162">
    <cfRule type="containsBlanks" dxfId="789" priority="786" stopIfTrue="1">
      <formula>LEN(TRIM(M162))=0</formula>
    </cfRule>
  </conditionalFormatting>
  <conditionalFormatting sqref="O162">
    <cfRule type="notContainsBlanks" dxfId="788" priority="787" stopIfTrue="1">
      <formula>LEN(TRIM(O162))&gt;0</formula>
    </cfRule>
  </conditionalFormatting>
  <conditionalFormatting sqref="O162">
    <cfRule type="containsBlanks" dxfId="787" priority="788" stopIfTrue="1">
      <formula>LEN(TRIM(O162))=0</formula>
    </cfRule>
  </conditionalFormatting>
  <conditionalFormatting sqref="P162">
    <cfRule type="notContainsBlanks" dxfId="786" priority="789" stopIfTrue="1">
      <formula>LEN(TRIM(P162))&gt;0</formula>
    </cfRule>
  </conditionalFormatting>
  <conditionalFormatting sqref="P162">
    <cfRule type="containsBlanks" dxfId="785" priority="790" stopIfTrue="1">
      <formula>LEN(TRIM(P162))=0</formula>
    </cfRule>
  </conditionalFormatting>
  <conditionalFormatting sqref="R162">
    <cfRule type="notContainsBlanks" dxfId="784" priority="791" stopIfTrue="1">
      <formula>LEN(TRIM(R162))&gt;0</formula>
    </cfRule>
  </conditionalFormatting>
  <conditionalFormatting sqref="R162">
    <cfRule type="containsBlanks" dxfId="783" priority="792" stopIfTrue="1">
      <formula>LEN(TRIM(R162))=0</formula>
    </cfRule>
  </conditionalFormatting>
  <conditionalFormatting sqref="S162">
    <cfRule type="notContainsBlanks" dxfId="782" priority="793" stopIfTrue="1">
      <formula>LEN(TRIM(S162))&gt;0</formula>
    </cfRule>
  </conditionalFormatting>
  <conditionalFormatting sqref="S162">
    <cfRule type="containsBlanks" dxfId="781" priority="794" stopIfTrue="1">
      <formula>LEN(TRIM(S162))=0</formula>
    </cfRule>
  </conditionalFormatting>
  <conditionalFormatting sqref="U162">
    <cfRule type="notContainsBlanks" dxfId="780" priority="795" stopIfTrue="1">
      <formula>LEN(TRIM(U162))&gt;0</formula>
    </cfRule>
  </conditionalFormatting>
  <conditionalFormatting sqref="U162">
    <cfRule type="containsBlanks" dxfId="779" priority="796" stopIfTrue="1">
      <formula>LEN(TRIM(U162))=0</formula>
    </cfRule>
  </conditionalFormatting>
  <conditionalFormatting sqref="V162">
    <cfRule type="notContainsBlanks" dxfId="778" priority="797" stopIfTrue="1">
      <formula>LEN(TRIM(V162))&gt;0</formula>
    </cfRule>
  </conditionalFormatting>
  <conditionalFormatting sqref="V162">
    <cfRule type="containsBlanks" dxfId="777" priority="798" stopIfTrue="1">
      <formula>LEN(TRIM(V162))=0</formula>
    </cfRule>
  </conditionalFormatting>
  <conditionalFormatting sqref="X162">
    <cfRule type="notContainsBlanks" dxfId="776" priority="799" stopIfTrue="1">
      <formula>LEN(TRIM(X162))&gt;0</formula>
    </cfRule>
  </conditionalFormatting>
  <conditionalFormatting sqref="X162">
    <cfRule type="containsBlanks" dxfId="775" priority="800" stopIfTrue="1">
      <formula>LEN(TRIM(X162))=0</formula>
    </cfRule>
  </conditionalFormatting>
  <conditionalFormatting sqref="Y162">
    <cfRule type="notContainsBlanks" dxfId="774" priority="801" stopIfTrue="1">
      <formula>LEN(TRIM(Y162))&gt;0</formula>
    </cfRule>
  </conditionalFormatting>
  <conditionalFormatting sqref="Y162">
    <cfRule type="containsBlanks" dxfId="773" priority="802" stopIfTrue="1">
      <formula>LEN(TRIM(Y162))=0</formula>
    </cfRule>
  </conditionalFormatting>
  <conditionalFormatting sqref="AA162">
    <cfRule type="notContainsBlanks" dxfId="772" priority="803" stopIfTrue="1">
      <formula>LEN(TRIM(AA162))&gt;0</formula>
    </cfRule>
  </conditionalFormatting>
  <conditionalFormatting sqref="AA162">
    <cfRule type="containsBlanks" dxfId="771" priority="804" stopIfTrue="1">
      <formula>LEN(TRIM(AA162))=0</formula>
    </cfRule>
  </conditionalFormatting>
  <conditionalFormatting sqref="D168">
    <cfRule type="notContainsBlanks" dxfId="770" priority="805" stopIfTrue="1">
      <formula>LEN(TRIM(D168))&gt;0</formula>
    </cfRule>
  </conditionalFormatting>
  <conditionalFormatting sqref="D168">
    <cfRule type="containsBlanks" dxfId="769" priority="806" stopIfTrue="1">
      <formula>LEN(TRIM(D168))=0</formula>
    </cfRule>
  </conditionalFormatting>
  <conditionalFormatting sqref="F168">
    <cfRule type="notContainsBlanks" dxfId="768" priority="807" stopIfTrue="1">
      <formula>LEN(TRIM(F168))&gt;0</formula>
    </cfRule>
  </conditionalFormatting>
  <conditionalFormatting sqref="F168">
    <cfRule type="containsBlanks" dxfId="767" priority="808" stopIfTrue="1">
      <formula>LEN(TRIM(F168))=0</formula>
    </cfRule>
  </conditionalFormatting>
  <conditionalFormatting sqref="G168">
    <cfRule type="notContainsBlanks" dxfId="766" priority="809" stopIfTrue="1">
      <formula>LEN(TRIM(G168))&gt;0</formula>
    </cfRule>
  </conditionalFormatting>
  <conditionalFormatting sqref="G168">
    <cfRule type="containsBlanks" dxfId="765" priority="810" stopIfTrue="1">
      <formula>LEN(TRIM(G168))=0</formula>
    </cfRule>
  </conditionalFormatting>
  <conditionalFormatting sqref="I168">
    <cfRule type="notContainsBlanks" dxfId="764" priority="811" stopIfTrue="1">
      <formula>LEN(TRIM(I168))&gt;0</formula>
    </cfRule>
  </conditionalFormatting>
  <conditionalFormatting sqref="I168">
    <cfRule type="containsBlanks" dxfId="763" priority="812" stopIfTrue="1">
      <formula>LEN(TRIM(I168))=0</formula>
    </cfRule>
  </conditionalFormatting>
  <conditionalFormatting sqref="J168">
    <cfRule type="notContainsBlanks" dxfId="762" priority="813" stopIfTrue="1">
      <formula>LEN(TRIM(J168))&gt;0</formula>
    </cfRule>
  </conditionalFormatting>
  <conditionalFormatting sqref="J168">
    <cfRule type="containsBlanks" dxfId="761" priority="814" stopIfTrue="1">
      <formula>LEN(TRIM(J168))=0</formula>
    </cfRule>
  </conditionalFormatting>
  <conditionalFormatting sqref="L168">
    <cfRule type="notContainsBlanks" dxfId="760" priority="815" stopIfTrue="1">
      <formula>LEN(TRIM(L168))&gt;0</formula>
    </cfRule>
  </conditionalFormatting>
  <conditionalFormatting sqref="L168">
    <cfRule type="containsBlanks" dxfId="759" priority="816" stopIfTrue="1">
      <formula>LEN(TRIM(L168))=0</formula>
    </cfRule>
  </conditionalFormatting>
  <conditionalFormatting sqref="M168">
    <cfRule type="notContainsBlanks" dxfId="758" priority="817" stopIfTrue="1">
      <formula>LEN(TRIM(M168))&gt;0</formula>
    </cfRule>
  </conditionalFormatting>
  <conditionalFormatting sqref="M168">
    <cfRule type="containsBlanks" dxfId="757" priority="818" stopIfTrue="1">
      <formula>LEN(TRIM(M168))=0</formula>
    </cfRule>
  </conditionalFormatting>
  <conditionalFormatting sqref="O168">
    <cfRule type="notContainsBlanks" dxfId="756" priority="819" stopIfTrue="1">
      <formula>LEN(TRIM(O168))&gt;0</formula>
    </cfRule>
  </conditionalFormatting>
  <conditionalFormatting sqref="O168">
    <cfRule type="containsBlanks" dxfId="755" priority="820" stopIfTrue="1">
      <formula>LEN(TRIM(O168))=0</formula>
    </cfRule>
  </conditionalFormatting>
  <conditionalFormatting sqref="P168">
    <cfRule type="notContainsBlanks" dxfId="754" priority="821" stopIfTrue="1">
      <formula>LEN(TRIM(P168))&gt;0</formula>
    </cfRule>
  </conditionalFormatting>
  <conditionalFormatting sqref="P168">
    <cfRule type="containsBlanks" dxfId="753" priority="822" stopIfTrue="1">
      <formula>LEN(TRIM(P168))=0</formula>
    </cfRule>
  </conditionalFormatting>
  <conditionalFormatting sqref="R168">
    <cfRule type="notContainsBlanks" dxfId="752" priority="823" stopIfTrue="1">
      <formula>LEN(TRIM(R168))&gt;0</formula>
    </cfRule>
  </conditionalFormatting>
  <conditionalFormatting sqref="R168">
    <cfRule type="containsBlanks" dxfId="751" priority="824" stopIfTrue="1">
      <formula>LEN(TRIM(R168))=0</formula>
    </cfRule>
  </conditionalFormatting>
  <conditionalFormatting sqref="S168">
    <cfRule type="notContainsBlanks" dxfId="750" priority="825" stopIfTrue="1">
      <formula>LEN(TRIM(S168))&gt;0</formula>
    </cfRule>
  </conditionalFormatting>
  <conditionalFormatting sqref="S168">
    <cfRule type="containsBlanks" dxfId="749" priority="826" stopIfTrue="1">
      <formula>LEN(TRIM(S168))=0</formula>
    </cfRule>
  </conditionalFormatting>
  <conditionalFormatting sqref="U168">
    <cfRule type="notContainsBlanks" dxfId="748" priority="827" stopIfTrue="1">
      <formula>LEN(TRIM(U168))&gt;0</formula>
    </cfRule>
  </conditionalFormatting>
  <conditionalFormatting sqref="U168">
    <cfRule type="containsBlanks" dxfId="747" priority="828" stopIfTrue="1">
      <formula>LEN(TRIM(U168))=0</formula>
    </cfRule>
  </conditionalFormatting>
  <conditionalFormatting sqref="V168">
    <cfRule type="notContainsBlanks" dxfId="746" priority="829" stopIfTrue="1">
      <formula>LEN(TRIM(V168))&gt;0</formula>
    </cfRule>
  </conditionalFormatting>
  <conditionalFormatting sqref="V168">
    <cfRule type="containsBlanks" dxfId="745" priority="830" stopIfTrue="1">
      <formula>LEN(TRIM(V168))=0</formula>
    </cfRule>
  </conditionalFormatting>
  <conditionalFormatting sqref="X168">
    <cfRule type="notContainsBlanks" dxfId="744" priority="831" stopIfTrue="1">
      <formula>LEN(TRIM(X168))&gt;0</formula>
    </cfRule>
  </conditionalFormatting>
  <conditionalFormatting sqref="X168">
    <cfRule type="containsBlanks" dxfId="743" priority="832" stopIfTrue="1">
      <formula>LEN(TRIM(X168))=0</formula>
    </cfRule>
  </conditionalFormatting>
  <conditionalFormatting sqref="Y168">
    <cfRule type="notContainsBlanks" dxfId="742" priority="833" stopIfTrue="1">
      <formula>LEN(TRIM(Y168))&gt;0</formula>
    </cfRule>
  </conditionalFormatting>
  <conditionalFormatting sqref="Y168">
    <cfRule type="containsBlanks" dxfId="741" priority="834" stopIfTrue="1">
      <formula>LEN(TRIM(Y168))=0</formula>
    </cfRule>
  </conditionalFormatting>
  <conditionalFormatting sqref="AA168">
    <cfRule type="notContainsBlanks" dxfId="740" priority="835" stopIfTrue="1">
      <formula>LEN(TRIM(AA168))&gt;0</formula>
    </cfRule>
  </conditionalFormatting>
  <conditionalFormatting sqref="AA168">
    <cfRule type="containsBlanks" dxfId="739" priority="836" stopIfTrue="1">
      <formula>LEN(TRIM(AA168))=0</formula>
    </cfRule>
  </conditionalFormatting>
  <conditionalFormatting sqref="D178">
    <cfRule type="notContainsBlanks" dxfId="738" priority="837" stopIfTrue="1">
      <formula>LEN(TRIM(D178))&gt;0</formula>
    </cfRule>
  </conditionalFormatting>
  <conditionalFormatting sqref="D178">
    <cfRule type="containsBlanks" dxfId="737" priority="838" stopIfTrue="1">
      <formula>LEN(TRIM(D178))=0</formula>
    </cfRule>
  </conditionalFormatting>
  <conditionalFormatting sqref="F178">
    <cfRule type="notContainsBlanks" dxfId="736" priority="839" stopIfTrue="1">
      <formula>LEN(TRIM(F178))&gt;0</formula>
    </cfRule>
  </conditionalFormatting>
  <conditionalFormatting sqref="F178">
    <cfRule type="containsBlanks" dxfId="735" priority="840" stopIfTrue="1">
      <formula>LEN(TRIM(F178))=0</formula>
    </cfRule>
  </conditionalFormatting>
  <conditionalFormatting sqref="G178">
    <cfRule type="notContainsBlanks" dxfId="734" priority="841" stopIfTrue="1">
      <formula>LEN(TRIM(G178))&gt;0</formula>
    </cfRule>
  </conditionalFormatting>
  <conditionalFormatting sqref="G178">
    <cfRule type="containsBlanks" dxfId="733" priority="842" stopIfTrue="1">
      <formula>LEN(TRIM(G178))=0</formula>
    </cfRule>
  </conditionalFormatting>
  <conditionalFormatting sqref="I178">
    <cfRule type="notContainsBlanks" dxfId="732" priority="843" stopIfTrue="1">
      <formula>LEN(TRIM(I178))&gt;0</formula>
    </cfRule>
  </conditionalFormatting>
  <conditionalFormatting sqref="I178">
    <cfRule type="containsBlanks" dxfId="731" priority="844" stopIfTrue="1">
      <formula>LEN(TRIM(I178))=0</formula>
    </cfRule>
  </conditionalFormatting>
  <conditionalFormatting sqref="J178">
    <cfRule type="notContainsBlanks" dxfId="730" priority="845" stopIfTrue="1">
      <formula>LEN(TRIM(J178))&gt;0</formula>
    </cfRule>
  </conditionalFormatting>
  <conditionalFormatting sqref="J178">
    <cfRule type="containsBlanks" dxfId="729" priority="846" stopIfTrue="1">
      <formula>LEN(TRIM(J178))=0</formula>
    </cfRule>
  </conditionalFormatting>
  <conditionalFormatting sqref="L178">
    <cfRule type="notContainsBlanks" dxfId="728" priority="847" stopIfTrue="1">
      <formula>LEN(TRIM(L178))&gt;0</formula>
    </cfRule>
  </conditionalFormatting>
  <conditionalFormatting sqref="L178">
    <cfRule type="containsBlanks" dxfId="727" priority="848" stopIfTrue="1">
      <formula>LEN(TRIM(L178))=0</formula>
    </cfRule>
  </conditionalFormatting>
  <conditionalFormatting sqref="M178">
    <cfRule type="notContainsBlanks" dxfId="726" priority="849" stopIfTrue="1">
      <formula>LEN(TRIM(M178))&gt;0</formula>
    </cfRule>
  </conditionalFormatting>
  <conditionalFormatting sqref="M178">
    <cfRule type="containsBlanks" dxfId="725" priority="850" stopIfTrue="1">
      <formula>LEN(TRIM(M178))=0</formula>
    </cfRule>
  </conditionalFormatting>
  <conditionalFormatting sqref="O178">
    <cfRule type="notContainsBlanks" dxfId="724" priority="851" stopIfTrue="1">
      <formula>LEN(TRIM(O178))&gt;0</formula>
    </cfRule>
  </conditionalFormatting>
  <conditionalFormatting sqref="O178">
    <cfRule type="containsBlanks" dxfId="723" priority="852" stopIfTrue="1">
      <formula>LEN(TRIM(O178))=0</formula>
    </cfRule>
  </conditionalFormatting>
  <conditionalFormatting sqref="P178">
    <cfRule type="notContainsBlanks" dxfId="722" priority="853" stopIfTrue="1">
      <formula>LEN(TRIM(P178))&gt;0</formula>
    </cfRule>
  </conditionalFormatting>
  <conditionalFormatting sqref="R178">
    <cfRule type="notContainsBlanks" dxfId="721" priority="854" stopIfTrue="1">
      <formula>LEN(TRIM(R178))&gt;0</formula>
    </cfRule>
  </conditionalFormatting>
  <conditionalFormatting sqref="S178 V178">
    <cfRule type="notContainsBlanks" dxfId="720" priority="855" stopIfTrue="1">
      <formula>LEN(TRIM(S178))&gt;0</formula>
    </cfRule>
  </conditionalFormatting>
  <conditionalFormatting sqref="U178 X178">
    <cfRule type="notContainsBlanks" dxfId="719" priority="856" stopIfTrue="1">
      <formula>LEN(TRIM(U178))&gt;0</formula>
    </cfRule>
  </conditionalFormatting>
  <conditionalFormatting sqref="D184">
    <cfRule type="notContainsBlanks" dxfId="718" priority="857" stopIfTrue="1">
      <formula>LEN(TRIM(D184))&gt;0</formula>
    </cfRule>
  </conditionalFormatting>
  <conditionalFormatting sqref="D184">
    <cfRule type="containsBlanks" dxfId="717" priority="858" stopIfTrue="1">
      <formula>LEN(TRIM(D184))=0</formula>
    </cfRule>
  </conditionalFormatting>
  <conditionalFormatting sqref="F184">
    <cfRule type="notContainsBlanks" dxfId="716" priority="859" stopIfTrue="1">
      <formula>LEN(TRIM(F184))&gt;0</formula>
    </cfRule>
  </conditionalFormatting>
  <conditionalFormatting sqref="F184">
    <cfRule type="containsBlanks" dxfId="715" priority="860" stopIfTrue="1">
      <formula>LEN(TRIM(F184))=0</formula>
    </cfRule>
  </conditionalFormatting>
  <conditionalFormatting sqref="G184">
    <cfRule type="notContainsBlanks" dxfId="714" priority="861" stopIfTrue="1">
      <formula>LEN(TRIM(G184))&gt;0</formula>
    </cfRule>
  </conditionalFormatting>
  <conditionalFormatting sqref="G184">
    <cfRule type="containsBlanks" dxfId="713" priority="862" stopIfTrue="1">
      <formula>LEN(TRIM(G184))=0</formula>
    </cfRule>
  </conditionalFormatting>
  <conditionalFormatting sqref="I184">
    <cfRule type="notContainsBlanks" dxfId="712" priority="863" stopIfTrue="1">
      <formula>LEN(TRIM(I184))&gt;0</formula>
    </cfRule>
  </conditionalFormatting>
  <conditionalFormatting sqref="I184">
    <cfRule type="containsBlanks" dxfId="711" priority="864" stopIfTrue="1">
      <formula>LEN(TRIM(I184))=0</formula>
    </cfRule>
  </conditionalFormatting>
  <conditionalFormatting sqref="J184">
    <cfRule type="notContainsBlanks" dxfId="710" priority="865" stopIfTrue="1">
      <formula>LEN(TRIM(J184))&gt;0</formula>
    </cfRule>
  </conditionalFormatting>
  <conditionalFormatting sqref="J184">
    <cfRule type="containsBlanks" dxfId="709" priority="866" stopIfTrue="1">
      <formula>LEN(TRIM(J184))=0</formula>
    </cfRule>
  </conditionalFormatting>
  <conditionalFormatting sqref="L184">
    <cfRule type="notContainsBlanks" dxfId="708" priority="867" stopIfTrue="1">
      <formula>LEN(TRIM(L184))&gt;0</formula>
    </cfRule>
  </conditionalFormatting>
  <conditionalFormatting sqref="L184">
    <cfRule type="containsBlanks" dxfId="707" priority="868" stopIfTrue="1">
      <formula>LEN(TRIM(L184))=0</formula>
    </cfRule>
  </conditionalFormatting>
  <conditionalFormatting sqref="M184">
    <cfRule type="notContainsBlanks" dxfId="706" priority="869" stopIfTrue="1">
      <formula>LEN(TRIM(M184))&gt;0</formula>
    </cfRule>
  </conditionalFormatting>
  <conditionalFormatting sqref="M184">
    <cfRule type="containsBlanks" dxfId="705" priority="870" stopIfTrue="1">
      <formula>LEN(TRIM(M184))=0</formula>
    </cfRule>
  </conditionalFormatting>
  <conditionalFormatting sqref="O184">
    <cfRule type="notContainsBlanks" dxfId="704" priority="871" stopIfTrue="1">
      <formula>LEN(TRIM(O184))&gt;0</formula>
    </cfRule>
  </conditionalFormatting>
  <conditionalFormatting sqref="O184">
    <cfRule type="containsBlanks" dxfId="703" priority="872" stopIfTrue="1">
      <formula>LEN(TRIM(O184))=0</formula>
    </cfRule>
  </conditionalFormatting>
  <conditionalFormatting sqref="P184">
    <cfRule type="notContainsBlanks" dxfId="702" priority="873" stopIfTrue="1">
      <formula>LEN(TRIM(P184))&gt;0</formula>
    </cfRule>
  </conditionalFormatting>
  <conditionalFormatting sqref="R184">
    <cfRule type="notContainsBlanks" dxfId="701" priority="874" stopIfTrue="1">
      <formula>LEN(TRIM(R184))&gt;0</formula>
    </cfRule>
  </conditionalFormatting>
  <conditionalFormatting sqref="S184 V184">
    <cfRule type="notContainsBlanks" dxfId="700" priority="875" stopIfTrue="1">
      <formula>LEN(TRIM(S184))&gt;0</formula>
    </cfRule>
  </conditionalFormatting>
  <conditionalFormatting sqref="U184 X184">
    <cfRule type="notContainsBlanks" dxfId="699" priority="876" stopIfTrue="1">
      <formula>LEN(TRIM(U184))&gt;0</formula>
    </cfRule>
  </conditionalFormatting>
  <conditionalFormatting sqref="D190">
    <cfRule type="notContainsBlanks" dxfId="698" priority="877" stopIfTrue="1">
      <formula>LEN(TRIM(D190))&gt;0</formula>
    </cfRule>
  </conditionalFormatting>
  <conditionalFormatting sqref="D190">
    <cfRule type="containsBlanks" dxfId="697" priority="878" stopIfTrue="1">
      <formula>LEN(TRIM(D190))=0</formula>
    </cfRule>
  </conditionalFormatting>
  <conditionalFormatting sqref="F190">
    <cfRule type="notContainsBlanks" dxfId="696" priority="879" stopIfTrue="1">
      <formula>LEN(TRIM(F190))&gt;0</formula>
    </cfRule>
  </conditionalFormatting>
  <conditionalFormatting sqref="F190">
    <cfRule type="containsBlanks" dxfId="695" priority="880" stopIfTrue="1">
      <formula>LEN(TRIM(F190))=0</formula>
    </cfRule>
  </conditionalFormatting>
  <conditionalFormatting sqref="G190">
    <cfRule type="notContainsBlanks" dxfId="694" priority="881" stopIfTrue="1">
      <formula>LEN(TRIM(G190))&gt;0</formula>
    </cfRule>
  </conditionalFormatting>
  <conditionalFormatting sqref="G190">
    <cfRule type="containsBlanks" dxfId="693" priority="882" stopIfTrue="1">
      <formula>LEN(TRIM(G190))=0</formula>
    </cfRule>
  </conditionalFormatting>
  <conditionalFormatting sqref="I190">
    <cfRule type="notContainsBlanks" dxfId="692" priority="883" stopIfTrue="1">
      <formula>LEN(TRIM(I190))&gt;0</formula>
    </cfRule>
  </conditionalFormatting>
  <conditionalFormatting sqref="I190">
    <cfRule type="containsBlanks" dxfId="691" priority="884" stopIfTrue="1">
      <formula>LEN(TRIM(I190))=0</formula>
    </cfRule>
  </conditionalFormatting>
  <conditionalFormatting sqref="J190">
    <cfRule type="notContainsBlanks" dxfId="690" priority="885" stopIfTrue="1">
      <formula>LEN(TRIM(J190))&gt;0</formula>
    </cfRule>
  </conditionalFormatting>
  <conditionalFormatting sqref="J190">
    <cfRule type="containsBlanks" dxfId="689" priority="886" stopIfTrue="1">
      <formula>LEN(TRIM(J190))=0</formula>
    </cfRule>
  </conditionalFormatting>
  <conditionalFormatting sqref="L190">
    <cfRule type="notContainsBlanks" dxfId="688" priority="887" stopIfTrue="1">
      <formula>LEN(TRIM(L190))&gt;0</formula>
    </cfRule>
  </conditionalFormatting>
  <conditionalFormatting sqref="L190">
    <cfRule type="containsBlanks" dxfId="687" priority="888" stopIfTrue="1">
      <formula>LEN(TRIM(L190))=0</formula>
    </cfRule>
  </conditionalFormatting>
  <conditionalFormatting sqref="M190">
    <cfRule type="notContainsBlanks" dxfId="686" priority="889" stopIfTrue="1">
      <formula>LEN(TRIM(M190))&gt;0</formula>
    </cfRule>
  </conditionalFormatting>
  <conditionalFormatting sqref="M190">
    <cfRule type="containsBlanks" dxfId="685" priority="890" stopIfTrue="1">
      <formula>LEN(TRIM(M190))=0</formula>
    </cfRule>
  </conditionalFormatting>
  <conditionalFormatting sqref="O190">
    <cfRule type="notContainsBlanks" dxfId="684" priority="891" stopIfTrue="1">
      <formula>LEN(TRIM(O190))&gt;0</formula>
    </cfRule>
  </conditionalFormatting>
  <conditionalFormatting sqref="O190">
    <cfRule type="containsBlanks" dxfId="683" priority="892" stopIfTrue="1">
      <formula>LEN(TRIM(O190))=0</formula>
    </cfRule>
  </conditionalFormatting>
  <conditionalFormatting sqref="P190">
    <cfRule type="notContainsBlanks" dxfId="682" priority="893" stopIfTrue="1">
      <formula>LEN(TRIM(P190))&gt;0</formula>
    </cfRule>
  </conditionalFormatting>
  <conditionalFormatting sqref="R190">
    <cfRule type="notContainsBlanks" dxfId="681" priority="894" stopIfTrue="1">
      <formula>LEN(TRIM(R190))&gt;0</formula>
    </cfRule>
  </conditionalFormatting>
  <conditionalFormatting sqref="S190 V190">
    <cfRule type="notContainsBlanks" dxfId="680" priority="895" stopIfTrue="1">
      <formula>LEN(TRIM(S190))&gt;0</formula>
    </cfRule>
  </conditionalFormatting>
  <conditionalFormatting sqref="U190 X190">
    <cfRule type="notContainsBlanks" dxfId="679" priority="896" stopIfTrue="1">
      <formula>LEN(TRIM(U190))&gt;0</formula>
    </cfRule>
  </conditionalFormatting>
  <conditionalFormatting sqref="D196">
    <cfRule type="notContainsBlanks" dxfId="678" priority="897" stopIfTrue="1">
      <formula>LEN(TRIM(D196))&gt;0</formula>
    </cfRule>
  </conditionalFormatting>
  <conditionalFormatting sqref="D196">
    <cfRule type="containsBlanks" dxfId="677" priority="898" stopIfTrue="1">
      <formula>LEN(TRIM(D196))=0</formula>
    </cfRule>
  </conditionalFormatting>
  <conditionalFormatting sqref="F196">
    <cfRule type="notContainsBlanks" dxfId="676" priority="899" stopIfTrue="1">
      <formula>LEN(TRIM(F196))&gt;0</formula>
    </cfRule>
  </conditionalFormatting>
  <conditionalFormatting sqref="F196">
    <cfRule type="containsBlanks" dxfId="675" priority="900" stopIfTrue="1">
      <formula>LEN(TRIM(F196))=0</formula>
    </cfRule>
  </conditionalFormatting>
  <conditionalFormatting sqref="G196">
    <cfRule type="notContainsBlanks" dxfId="674" priority="901" stopIfTrue="1">
      <formula>LEN(TRIM(G196))&gt;0</formula>
    </cfRule>
  </conditionalFormatting>
  <conditionalFormatting sqref="G196">
    <cfRule type="containsBlanks" dxfId="673" priority="902" stopIfTrue="1">
      <formula>LEN(TRIM(G196))=0</formula>
    </cfRule>
  </conditionalFormatting>
  <conditionalFormatting sqref="I196">
    <cfRule type="notContainsBlanks" dxfId="672" priority="903" stopIfTrue="1">
      <formula>LEN(TRIM(I196))&gt;0</formula>
    </cfRule>
  </conditionalFormatting>
  <conditionalFormatting sqref="I196">
    <cfRule type="containsBlanks" dxfId="671" priority="904" stopIfTrue="1">
      <formula>LEN(TRIM(I196))=0</formula>
    </cfRule>
  </conditionalFormatting>
  <conditionalFormatting sqref="J196">
    <cfRule type="notContainsBlanks" dxfId="670" priority="905" stopIfTrue="1">
      <formula>LEN(TRIM(J196))&gt;0</formula>
    </cfRule>
  </conditionalFormatting>
  <conditionalFormatting sqref="J196">
    <cfRule type="containsBlanks" dxfId="669" priority="906" stopIfTrue="1">
      <formula>LEN(TRIM(J196))=0</formula>
    </cfRule>
  </conditionalFormatting>
  <conditionalFormatting sqref="L196">
    <cfRule type="notContainsBlanks" dxfId="668" priority="907" stopIfTrue="1">
      <formula>LEN(TRIM(L196))&gt;0</formula>
    </cfRule>
  </conditionalFormatting>
  <conditionalFormatting sqref="L196">
    <cfRule type="containsBlanks" dxfId="667" priority="908" stopIfTrue="1">
      <formula>LEN(TRIM(L196))=0</formula>
    </cfRule>
  </conditionalFormatting>
  <conditionalFormatting sqref="M196">
    <cfRule type="notContainsBlanks" dxfId="666" priority="909" stopIfTrue="1">
      <formula>LEN(TRIM(M196))&gt;0</formula>
    </cfRule>
  </conditionalFormatting>
  <conditionalFormatting sqref="M196">
    <cfRule type="containsBlanks" dxfId="665" priority="910" stopIfTrue="1">
      <formula>LEN(TRIM(M196))=0</formula>
    </cfRule>
  </conditionalFormatting>
  <conditionalFormatting sqref="O196">
    <cfRule type="notContainsBlanks" dxfId="664" priority="911" stopIfTrue="1">
      <formula>LEN(TRIM(O196))&gt;0</formula>
    </cfRule>
  </conditionalFormatting>
  <conditionalFormatting sqref="O196">
    <cfRule type="containsBlanks" dxfId="663" priority="912" stopIfTrue="1">
      <formula>LEN(TRIM(O196))=0</formula>
    </cfRule>
  </conditionalFormatting>
  <conditionalFormatting sqref="P196">
    <cfRule type="notContainsBlanks" dxfId="662" priority="913" stopIfTrue="1">
      <formula>LEN(TRIM(P196))&gt;0</formula>
    </cfRule>
  </conditionalFormatting>
  <conditionalFormatting sqref="R196">
    <cfRule type="notContainsBlanks" dxfId="661" priority="914" stopIfTrue="1">
      <formula>LEN(TRIM(R196))&gt;0</formula>
    </cfRule>
  </conditionalFormatting>
  <conditionalFormatting sqref="S196 V196">
    <cfRule type="notContainsBlanks" dxfId="660" priority="915" stopIfTrue="1">
      <formula>LEN(TRIM(S196))&gt;0</formula>
    </cfRule>
  </conditionalFormatting>
  <conditionalFormatting sqref="U196 X196">
    <cfRule type="notContainsBlanks" dxfId="659" priority="916" stopIfTrue="1">
      <formula>LEN(TRIM(U196))&gt;0</formula>
    </cfRule>
  </conditionalFormatting>
  <conditionalFormatting sqref="D202">
    <cfRule type="notContainsBlanks" dxfId="658" priority="917" stopIfTrue="1">
      <formula>LEN(TRIM(D202))&gt;0</formula>
    </cfRule>
  </conditionalFormatting>
  <conditionalFormatting sqref="D202">
    <cfRule type="containsBlanks" dxfId="657" priority="918" stopIfTrue="1">
      <formula>LEN(TRIM(D202))=0</formula>
    </cfRule>
  </conditionalFormatting>
  <conditionalFormatting sqref="F202">
    <cfRule type="notContainsBlanks" dxfId="656" priority="919" stopIfTrue="1">
      <formula>LEN(TRIM(F202))&gt;0</formula>
    </cfRule>
  </conditionalFormatting>
  <conditionalFormatting sqref="F202">
    <cfRule type="containsBlanks" dxfId="655" priority="920" stopIfTrue="1">
      <formula>LEN(TRIM(F202))=0</formula>
    </cfRule>
  </conditionalFormatting>
  <conditionalFormatting sqref="G202">
    <cfRule type="notContainsBlanks" dxfId="654" priority="921" stopIfTrue="1">
      <formula>LEN(TRIM(G202))&gt;0</formula>
    </cfRule>
  </conditionalFormatting>
  <conditionalFormatting sqref="G202">
    <cfRule type="containsBlanks" dxfId="653" priority="922" stopIfTrue="1">
      <formula>LEN(TRIM(G202))=0</formula>
    </cfRule>
  </conditionalFormatting>
  <conditionalFormatting sqref="I202">
    <cfRule type="notContainsBlanks" dxfId="652" priority="923" stopIfTrue="1">
      <formula>LEN(TRIM(I202))&gt;0</formula>
    </cfRule>
  </conditionalFormatting>
  <conditionalFormatting sqref="I202">
    <cfRule type="containsBlanks" dxfId="651" priority="924" stopIfTrue="1">
      <formula>LEN(TRIM(I202))=0</formula>
    </cfRule>
  </conditionalFormatting>
  <conditionalFormatting sqref="J202">
    <cfRule type="notContainsBlanks" dxfId="650" priority="925" stopIfTrue="1">
      <formula>LEN(TRIM(J202))&gt;0</formula>
    </cfRule>
  </conditionalFormatting>
  <conditionalFormatting sqref="J202">
    <cfRule type="containsBlanks" dxfId="649" priority="926" stopIfTrue="1">
      <formula>LEN(TRIM(J202))=0</formula>
    </cfRule>
  </conditionalFormatting>
  <conditionalFormatting sqref="L202">
    <cfRule type="notContainsBlanks" dxfId="648" priority="927" stopIfTrue="1">
      <formula>LEN(TRIM(L202))&gt;0</formula>
    </cfRule>
  </conditionalFormatting>
  <conditionalFormatting sqref="L202">
    <cfRule type="containsBlanks" dxfId="647" priority="928" stopIfTrue="1">
      <formula>LEN(TRIM(L202))=0</formula>
    </cfRule>
  </conditionalFormatting>
  <conditionalFormatting sqref="M202">
    <cfRule type="notContainsBlanks" dxfId="646" priority="929" stopIfTrue="1">
      <formula>LEN(TRIM(M202))&gt;0</formula>
    </cfRule>
  </conditionalFormatting>
  <conditionalFormatting sqref="M202">
    <cfRule type="containsBlanks" dxfId="645" priority="930" stopIfTrue="1">
      <formula>LEN(TRIM(M202))=0</formula>
    </cfRule>
  </conditionalFormatting>
  <conditionalFormatting sqref="O202">
    <cfRule type="notContainsBlanks" dxfId="644" priority="931" stopIfTrue="1">
      <formula>LEN(TRIM(O202))&gt;0</formula>
    </cfRule>
  </conditionalFormatting>
  <conditionalFormatting sqref="O202">
    <cfRule type="containsBlanks" dxfId="643" priority="932" stopIfTrue="1">
      <formula>LEN(TRIM(O202))=0</formula>
    </cfRule>
  </conditionalFormatting>
  <conditionalFormatting sqref="P202">
    <cfRule type="notContainsBlanks" dxfId="642" priority="933" stopIfTrue="1">
      <formula>LEN(TRIM(P202))&gt;0</formula>
    </cfRule>
  </conditionalFormatting>
  <conditionalFormatting sqref="R202">
    <cfRule type="notContainsBlanks" dxfId="641" priority="934" stopIfTrue="1">
      <formula>LEN(TRIM(R202))&gt;0</formula>
    </cfRule>
  </conditionalFormatting>
  <conditionalFormatting sqref="S202 V202">
    <cfRule type="notContainsBlanks" dxfId="640" priority="935" stopIfTrue="1">
      <formula>LEN(TRIM(S202))&gt;0</formula>
    </cfRule>
  </conditionalFormatting>
  <conditionalFormatting sqref="U202 X202">
    <cfRule type="notContainsBlanks" dxfId="639" priority="936" stopIfTrue="1">
      <formula>LEN(TRIM(U202))&gt;0</formula>
    </cfRule>
  </conditionalFormatting>
  <conditionalFormatting sqref="D208">
    <cfRule type="notContainsBlanks" dxfId="638" priority="937" stopIfTrue="1">
      <formula>LEN(TRIM(D208))&gt;0</formula>
    </cfRule>
  </conditionalFormatting>
  <conditionalFormatting sqref="D208">
    <cfRule type="containsBlanks" dxfId="637" priority="938" stopIfTrue="1">
      <formula>LEN(TRIM(D208))=0</formula>
    </cfRule>
  </conditionalFormatting>
  <conditionalFormatting sqref="F208">
    <cfRule type="notContainsBlanks" dxfId="636" priority="939" stopIfTrue="1">
      <formula>LEN(TRIM(F208))&gt;0</formula>
    </cfRule>
  </conditionalFormatting>
  <conditionalFormatting sqref="F208">
    <cfRule type="containsBlanks" dxfId="635" priority="940" stopIfTrue="1">
      <formula>LEN(TRIM(F208))=0</formula>
    </cfRule>
  </conditionalFormatting>
  <conditionalFormatting sqref="G208">
    <cfRule type="notContainsBlanks" dxfId="634" priority="941" stopIfTrue="1">
      <formula>LEN(TRIM(G208))&gt;0</formula>
    </cfRule>
  </conditionalFormatting>
  <conditionalFormatting sqref="G208">
    <cfRule type="containsBlanks" dxfId="633" priority="942" stopIfTrue="1">
      <formula>LEN(TRIM(G208))=0</formula>
    </cfRule>
  </conditionalFormatting>
  <conditionalFormatting sqref="I208">
    <cfRule type="notContainsBlanks" dxfId="632" priority="943" stopIfTrue="1">
      <formula>LEN(TRIM(I208))&gt;0</formula>
    </cfRule>
  </conditionalFormatting>
  <conditionalFormatting sqref="I208">
    <cfRule type="containsBlanks" dxfId="631" priority="944" stopIfTrue="1">
      <formula>LEN(TRIM(I208))=0</formula>
    </cfRule>
  </conditionalFormatting>
  <conditionalFormatting sqref="J208">
    <cfRule type="notContainsBlanks" dxfId="630" priority="945" stopIfTrue="1">
      <formula>LEN(TRIM(J208))&gt;0</formula>
    </cfRule>
  </conditionalFormatting>
  <conditionalFormatting sqref="J208">
    <cfRule type="containsBlanks" dxfId="629" priority="946" stopIfTrue="1">
      <formula>LEN(TRIM(J208))=0</formula>
    </cfRule>
  </conditionalFormatting>
  <conditionalFormatting sqref="L208">
    <cfRule type="notContainsBlanks" dxfId="628" priority="947" stopIfTrue="1">
      <formula>LEN(TRIM(L208))&gt;0</formula>
    </cfRule>
  </conditionalFormatting>
  <conditionalFormatting sqref="L208">
    <cfRule type="containsBlanks" dxfId="627" priority="948" stopIfTrue="1">
      <formula>LEN(TRIM(L208))=0</formula>
    </cfRule>
  </conditionalFormatting>
  <conditionalFormatting sqref="M208">
    <cfRule type="notContainsBlanks" dxfId="626" priority="949" stopIfTrue="1">
      <formula>LEN(TRIM(M208))&gt;0</formula>
    </cfRule>
  </conditionalFormatting>
  <conditionalFormatting sqref="M208">
    <cfRule type="containsBlanks" dxfId="625" priority="950" stopIfTrue="1">
      <formula>LEN(TRIM(M208))=0</formula>
    </cfRule>
  </conditionalFormatting>
  <conditionalFormatting sqref="O208">
    <cfRule type="notContainsBlanks" dxfId="624" priority="951" stopIfTrue="1">
      <formula>LEN(TRIM(O208))&gt;0</formula>
    </cfRule>
  </conditionalFormatting>
  <conditionalFormatting sqref="O208">
    <cfRule type="containsBlanks" dxfId="623" priority="952" stopIfTrue="1">
      <formula>LEN(TRIM(O208))=0</formula>
    </cfRule>
  </conditionalFormatting>
  <conditionalFormatting sqref="P208">
    <cfRule type="notContainsBlanks" dxfId="622" priority="953" stopIfTrue="1">
      <formula>LEN(TRIM(P208))&gt;0</formula>
    </cfRule>
  </conditionalFormatting>
  <conditionalFormatting sqref="R208">
    <cfRule type="notContainsBlanks" dxfId="621" priority="954" stopIfTrue="1">
      <formula>LEN(TRIM(R208))&gt;0</formula>
    </cfRule>
  </conditionalFormatting>
  <conditionalFormatting sqref="S208 V208">
    <cfRule type="notContainsBlanks" dxfId="620" priority="955" stopIfTrue="1">
      <formula>LEN(TRIM(S208))&gt;0</formula>
    </cfRule>
  </conditionalFormatting>
  <conditionalFormatting sqref="U208 X208">
    <cfRule type="notContainsBlanks" dxfId="619" priority="956" stopIfTrue="1">
      <formula>LEN(TRIM(U208))&gt;0</formula>
    </cfRule>
  </conditionalFormatting>
  <conditionalFormatting sqref="D214">
    <cfRule type="notContainsBlanks" dxfId="618" priority="957" stopIfTrue="1">
      <formula>LEN(TRIM(D214))&gt;0</formula>
    </cfRule>
  </conditionalFormatting>
  <conditionalFormatting sqref="D214">
    <cfRule type="containsBlanks" dxfId="617" priority="958" stopIfTrue="1">
      <formula>LEN(TRIM(D214))=0</formula>
    </cfRule>
  </conditionalFormatting>
  <conditionalFormatting sqref="F214">
    <cfRule type="notContainsBlanks" dxfId="616" priority="959" stopIfTrue="1">
      <formula>LEN(TRIM(F214))&gt;0</formula>
    </cfRule>
  </conditionalFormatting>
  <conditionalFormatting sqref="F214">
    <cfRule type="containsBlanks" dxfId="615" priority="960" stopIfTrue="1">
      <formula>LEN(TRIM(F214))=0</formula>
    </cfRule>
  </conditionalFormatting>
  <conditionalFormatting sqref="G214">
    <cfRule type="notContainsBlanks" dxfId="614" priority="961" stopIfTrue="1">
      <formula>LEN(TRIM(G214))&gt;0</formula>
    </cfRule>
  </conditionalFormatting>
  <conditionalFormatting sqref="G214">
    <cfRule type="containsBlanks" dxfId="613" priority="962" stopIfTrue="1">
      <formula>LEN(TRIM(G214))=0</formula>
    </cfRule>
  </conditionalFormatting>
  <conditionalFormatting sqref="I214">
    <cfRule type="notContainsBlanks" dxfId="612" priority="963" stopIfTrue="1">
      <formula>LEN(TRIM(I214))&gt;0</formula>
    </cfRule>
  </conditionalFormatting>
  <conditionalFormatting sqref="I214">
    <cfRule type="containsBlanks" dxfId="611" priority="964" stopIfTrue="1">
      <formula>LEN(TRIM(I214))=0</formula>
    </cfRule>
  </conditionalFormatting>
  <conditionalFormatting sqref="J214">
    <cfRule type="notContainsBlanks" dxfId="610" priority="965" stopIfTrue="1">
      <formula>LEN(TRIM(J214))&gt;0</formula>
    </cfRule>
  </conditionalFormatting>
  <conditionalFormatting sqref="J214">
    <cfRule type="containsBlanks" dxfId="609" priority="966" stopIfTrue="1">
      <formula>LEN(TRIM(J214))=0</formula>
    </cfRule>
  </conditionalFormatting>
  <conditionalFormatting sqref="L214">
    <cfRule type="notContainsBlanks" dxfId="608" priority="967" stopIfTrue="1">
      <formula>LEN(TRIM(L214))&gt;0</formula>
    </cfRule>
  </conditionalFormatting>
  <conditionalFormatting sqref="L214">
    <cfRule type="containsBlanks" dxfId="607" priority="968" stopIfTrue="1">
      <formula>LEN(TRIM(L214))=0</formula>
    </cfRule>
  </conditionalFormatting>
  <conditionalFormatting sqref="M214">
    <cfRule type="notContainsBlanks" dxfId="606" priority="969" stopIfTrue="1">
      <formula>LEN(TRIM(M214))&gt;0</formula>
    </cfRule>
  </conditionalFormatting>
  <conditionalFormatting sqref="M214">
    <cfRule type="containsBlanks" dxfId="605" priority="970" stopIfTrue="1">
      <formula>LEN(TRIM(M214))=0</formula>
    </cfRule>
  </conditionalFormatting>
  <conditionalFormatting sqref="O214">
    <cfRule type="notContainsBlanks" dxfId="604" priority="971" stopIfTrue="1">
      <formula>LEN(TRIM(O214))&gt;0</formula>
    </cfRule>
  </conditionalFormatting>
  <conditionalFormatting sqref="O214">
    <cfRule type="containsBlanks" dxfId="603" priority="972" stopIfTrue="1">
      <formula>LEN(TRIM(O214))=0</formula>
    </cfRule>
  </conditionalFormatting>
  <conditionalFormatting sqref="P214">
    <cfRule type="notContainsBlanks" dxfId="602" priority="973" stopIfTrue="1">
      <formula>LEN(TRIM(P214))&gt;0</formula>
    </cfRule>
  </conditionalFormatting>
  <conditionalFormatting sqref="R214">
    <cfRule type="notContainsBlanks" dxfId="601" priority="974" stopIfTrue="1">
      <formula>LEN(TRIM(R214))&gt;0</formula>
    </cfRule>
  </conditionalFormatting>
  <conditionalFormatting sqref="S214 V214">
    <cfRule type="notContainsBlanks" dxfId="600" priority="975" stopIfTrue="1">
      <formula>LEN(TRIM(S214))&gt;0</formula>
    </cfRule>
  </conditionalFormatting>
  <conditionalFormatting sqref="U214 X214">
    <cfRule type="notContainsBlanks" dxfId="599" priority="976" stopIfTrue="1">
      <formula>LEN(TRIM(U214))&gt;0</formula>
    </cfRule>
  </conditionalFormatting>
  <conditionalFormatting sqref="D220">
    <cfRule type="notContainsBlanks" dxfId="598" priority="977" stopIfTrue="1">
      <formula>LEN(TRIM(D220))&gt;0</formula>
    </cfRule>
  </conditionalFormatting>
  <conditionalFormatting sqref="D220">
    <cfRule type="containsBlanks" dxfId="597" priority="978" stopIfTrue="1">
      <formula>LEN(TRIM(D220))=0</formula>
    </cfRule>
  </conditionalFormatting>
  <conditionalFormatting sqref="F220">
    <cfRule type="notContainsBlanks" dxfId="596" priority="979" stopIfTrue="1">
      <formula>LEN(TRIM(F220))&gt;0</formula>
    </cfRule>
  </conditionalFormatting>
  <conditionalFormatting sqref="F220">
    <cfRule type="containsBlanks" dxfId="595" priority="980" stopIfTrue="1">
      <formula>LEN(TRIM(F220))=0</formula>
    </cfRule>
  </conditionalFormatting>
  <conditionalFormatting sqref="G220">
    <cfRule type="notContainsBlanks" dxfId="594" priority="981" stopIfTrue="1">
      <formula>LEN(TRIM(G220))&gt;0</formula>
    </cfRule>
  </conditionalFormatting>
  <conditionalFormatting sqref="G220">
    <cfRule type="containsBlanks" dxfId="593" priority="982" stopIfTrue="1">
      <formula>LEN(TRIM(G220))=0</formula>
    </cfRule>
  </conditionalFormatting>
  <conditionalFormatting sqref="I220">
    <cfRule type="notContainsBlanks" dxfId="592" priority="983" stopIfTrue="1">
      <formula>LEN(TRIM(I220))&gt;0</formula>
    </cfRule>
  </conditionalFormatting>
  <conditionalFormatting sqref="I220">
    <cfRule type="containsBlanks" dxfId="591" priority="984" stopIfTrue="1">
      <formula>LEN(TRIM(I220))=0</formula>
    </cfRule>
  </conditionalFormatting>
  <conditionalFormatting sqref="J220">
    <cfRule type="notContainsBlanks" dxfId="590" priority="985" stopIfTrue="1">
      <formula>LEN(TRIM(J220))&gt;0</formula>
    </cfRule>
  </conditionalFormatting>
  <conditionalFormatting sqref="J220">
    <cfRule type="containsBlanks" dxfId="589" priority="986" stopIfTrue="1">
      <formula>LEN(TRIM(J220))=0</formula>
    </cfRule>
  </conditionalFormatting>
  <conditionalFormatting sqref="L220">
    <cfRule type="notContainsBlanks" dxfId="588" priority="987" stopIfTrue="1">
      <formula>LEN(TRIM(L220))&gt;0</formula>
    </cfRule>
  </conditionalFormatting>
  <conditionalFormatting sqref="L220">
    <cfRule type="containsBlanks" dxfId="587" priority="988" stopIfTrue="1">
      <formula>LEN(TRIM(L220))=0</formula>
    </cfRule>
  </conditionalFormatting>
  <conditionalFormatting sqref="M220">
    <cfRule type="notContainsBlanks" dxfId="586" priority="989" stopIfTrue="1">
      <formula>LEN(TRIM(M220))&gt;0</formula>
    </cfRule>
  </conditionalFormatting>
  <conditionalFormatting sqref="M220">
    <cfRule type="containsBlanks" dxfId="585" priority="990" stopIfTrue="1">
      <formula>LEN(TRIM(M220))=0</formula>
    </cfRule>
  </conditionalFormatting>
  <conditionalFormatting sqref="O220">
    <cfRule type="notContainsBlanks" dxfId="584" priority="991" stopIfTrue="1">
      <formula>LEN(TRIM(O220))&gt;0</formula>
    </cfRule>
  </conditionalFormatting>
  <conditionalFormatting sqref="O220">
    <cfRule type="containsBlanks" dxfId="583" priority="992" stopIfTrue="1">
      <formula>LEN(TRIM(O220))=0</formula>
    </cfRule>
  </conditionalFormatting>
  <conditionalFormatting sqref="P220">
    <cfRule type="notContainsBlanks" dxfId="582" priority="993" stopIfTrue="1">
      <formula>LEN(TRIM(P220))&gt;0</formula>
    </cfRule>
  </conditionalFormatting>
  <conditionalFormatting sqref="R220">
    <cfRule type="notContainsBlanks" dxfId="581" priority="994" stopIfTrue="1">
      <formula>LEN(TRIM(R220))&gt;0</formula>
    </cfRule>
  </conditionalFormatting>
  <conditionalFormatting sqref="S220 V220">
    <cfRule type="notContainsBlanks" dxfId="580" priority="995" stopIfTrue="1">
      <formula>LEN(TRIM(S220))&gt;0</formula>
    </cfRule>
  </conditionalFormatting>
  <conditionalFormatting sqref="U220 X220">
    <cfRule type="notContainsBlanks" dxfId="579" priority="996" stopIfTrue="1">
      <formula>LEN(TRIM(U220))&gt;0</formula>
    </cfRule>
  </conditionalFormatting>
  <conditionalFormatting sqref="D226">
    <cfRule type="notContainsBlanks" dxfId="578" priority="997" stopIfTrue="1">
      <formula>LEN(TRIM(D226))&gt;0</formula>
    </cfRule>
  </conditionalFormatting>
  <conditionalFormatting sqref="D226">
    <cfRule type="containsBlanks" dxfId="577" priority="998" stopIfTrue="1">
      <formula>LEN(TRIM(D226))=0</formula>
    </cfRule>
  </conditionalFormatting>
  <conditionalFormatting sqref="F226">
    <cfRule type="notContainsBlanks" dxfId="576" priority="999" stopIfTrue="1">
      <formula>LEN(TRIM(F226))&gt;0</formula>
    </cfRule>
  </conditionalFormatting>
  <conditionalFormatting sqref="F226">
    <cfRule type="containsBlanks" dxfId="575" priority="1000" stopIfTrue="1">
      <formula>LEN(TRIM(F226))=0</formula>
    </cfRule>
  </conditionalFormatting>
  <conditionalFormatting sqref="G226">
    <cfRule type="notContainsBlanks" dxfId="574" priority="1001" stopIfTrue="1">
      <formula>LEN(TRIM(G226))&gt;0</formula>
    </cfRule>
  </conditionalFormatting>
  <conditionalFormatting sqref="G226">
    <cfRule type="containsBlanks" dxfId="573" priority="1002" stopIfTrue="1">
      <formula>LEN(TRIM(G226))=0</formula>
    </cfRule>
  </conditionalFormatting>
  <conditionalFormatting sqref="I226">
    <cfRule type="notContainsBlanks" dxfId="572" priority="1003" stopIfTrue="1">
      <formula>LEN(TRIM(I226))&gt;0</formula>
    </cfRule>
  </conditionalFormatting>
  <conditionalFormatting sqref="I226">
    <cfRule type="containsBlanks" dxfId="571" priority="1004" stopIfTrue="1">
      <formula>LEN(TRIM(I226))=0</formula>
    </cfRule>
  </conditionalFormatting>
  <conditionalFormatting sqref="J226">
    <cfRule type="notContainsBlanks" dxfId="570" priority="1005" stopIfTrue="1">
      <formula>LEN(TRIM(J226))&gt;0</formula>
    </cfRule>
  </conditionalFormatting>
  <conditionalFormatting sqref="J226">
    <cfRule type="containsBlanks" dxfId="569" priority="1006" stopIfTrue="1">
      <formula>LEN(TRIM(J226))=0</formula>
    </cfRule>
  </conditionalFormatting>
  <conditionalFormatting sqref="L226">
    <cfRule type="notContainsBlanks" dxfId="568" priority="1007" stopIfTrue="1">
      <formula>LEN(TRIM(L226))&gt;0</formula>
    </cfRule>
  </conditionalFormatting>
  <conditionalFormatting sqref="L226">
    <cfRule type="containsBlanks" dxfId="567" priority="1008" stopIfTrue="1">
      <formula>LEN(TRIM(L226))=0</formula>
    </cfRule>
  </conditionalFormatting>
  <conditionalFormatting sqref="M226">
    <cfRule type="notContainsBlanks" dxfId="566" priority="1009" stopIfTrue="1">
      <formula>LEN(TRIM(M226))&gt;0</formula>
    </cfRule>
  </conditionalFormatting>
  <conditionalFormatting sqref="M226">
    <cfRule type="containsBlanks" dxfId="565" priority="1010" stopIfTrue="1">
      <formula>LEN(TRIM(M226))=0</formula>
    </cfRule>
  </conditionalFormatting>
  <conditionalFormatting sqref="O226">
    <cfRule type="notContainsBlanks" dxfId="564" priority="1011" stopIfTrue="1">
      <formula>LEN(TRIM(O226))&gt;0</formula>
    </cfRule>
  </conditionalFormatting>
  <conditionalFormatting sqref="O226">
    <cfRule type="containsBlanks" dxfId="563" priority="1012" stopIfTrue="1">
      <formula>LEN(TRIM(O226))=0</formula>
    </cfRule>
  </conditionalFormatting>
  <conditionalFormatting sqref="P226">
    <cfRule type="notContainsBlanks" dxfId="562" priority="1013" stopIfTrue="1">
      <formula>LEN(TRIM(P226))&gt;0</formula>
    </cfRule>
  </conditionalFormatting>
  <conditionalFormatting sqref="R226">
    <cfRule type="notContainsBlanks" dxfId="561" priority="1014" stopIfTrue="1">
      <formula>LEN(TRIM(R226))&gt;0</formula>
    </cfRule>
  </conditionalFormatting>
  <conditionalFormatting sqref="S226 V226">
    <cfRule type="notContainsBlanks" dxfId="560" priority="1015" stopIfTrue="1">
      <formula>LEN(TRIM(S226))&gt;0</formula>
    </cfRule>
  </conditionalFormatting>
  <conditionalFormatting sqref="U226 X226">
    <cfRule type="notContainsBlanks" dxfId="559" priority="1016" stopIfTrue="1">
      <formula>LEN(TRIM(U226))&gt;0</formula>
    </cfRule>
  </conditionalFormatting>
  <conditionalFormatting sqref="D16">
    <cfRule type="notContainsBlanks" dxfId="558" priority="1017" stopIfTrue="1">
      <formula>LEN(TRIM(D16))&gt;0</formula>
    </cfRule>
  </conditionalFormatting>
  <conditionalFormatting sqref="D16">
    <cfRule type="containsBlanks" dxfId="557" priority="1018" stopIfTrue="1">
      <formula>LEN(TRIM(D16))=0</formula>
    </cfRule>
  </conditionalFormatting>
  <conditionalFormatting sqref="F16">
    <cfRule type="notContainsBlanks" dxfId="556" priority="1019" stopIfTrue="1">
      <formula>LEN(TRIM(F16))&gt;0</formula>
    </cfRule>
  </conditionalFormatting>
  <conditionalFormatting sqref="F16">
    <cfRule type="containsBlanks" dxfId="555" priority="1020" stopIfTrue="1">
      <formula>LEN(TRIM(F16))=0</formula>
    </cfRule>
  </conditionalFormatting>
  <conditionalFormatting sqref="G16">
    <cfRule type="notContainsBlanks" dxfId="554" priority="1021" stopIfTrue="1">
      <formula>LEN(TRIM(G16))&gt;0</formula>
    </cfRule>
  </conditionalFormatting>
  <conditionalFormatting sqref="G16">
    <cfRule type="containsBlanks" dxfId="553" priority="1022" stopIfTrue="1">
      <formula>LEN(TRIM(G16))=0</formula>
    </cfRule>
  </conditionalFormatting>
  <conditionalFormatting sqref="I16">
    <cfRule type="notContainsBlanks" dxfId="552" priority="1023" stopIfTrue="1">
      <formula>LEN(TRIM(I16))&gt;0</formula>
    </cfRule>
  </conditionalFormatting>
  <conditionalFormatting sqref="I16">
    <cfRule type="containsBlanks" dxfId="551" priority="1024" stopIfTrue="1">
      <formula>LEN(TRIM(I16))=0</formula>
    </cfRule>
  </conditionalFormatting>
  <conditionalFormatting sqref="J16">
    <cfRule type="notContainsBlanks" dxfId="550" priority="1025" stopIfTrue="1">
      <formula>LEN(TRIM(J16))&gt;0</formula>
    </cfRule>
  </conditionalFormatting>
  <conditionalFormatting sqref="J16">
    <cfRule type="containsBlanks" dxfId="549" priority="1026" stopIfTrue="1">
      <formula>LEN(TRIM(J16))=0</formula>
    </cfRule>
  </conditionalFormatting>
  <conditionalFormatting sqref="L16">
    <cfRule type="notContainsBlanks" dxfId="548" priority="1027" stopIfTrue="1">
      <formula>LEN(TRIM(L16))&gt;0</formula>
    </cfRule>
  </conditionalFormatting>
  <conditionalFormatting sqref="L16">
    <cfRule type="containsBlanks" dxfId="547" priority="1028" stopIfTrue="1">
      <formula>LEN(TRIM(L16))=0</formula>
    </cfRule>
  </conditionalFormatting>
  <conditionalFormatting sqref="M16">
    <cfRule type="notContainsBlanks" dxfId="546" priority="1029" stopIfTrue="1">
      <formula>LEN(TRIM(M16))&gt;0</formula>
    </cfRule>
  </conditionalFormatting>
  <conditionalFormatting sqref="M16">
    <cfRule type="containsBlanks" dxfId="545" priority="1030" stopIfTrue="1">
      <formula>LEN(TRIM(M16))=0</formula>
    </cfRule>
  </conditionalFormatting>
  <conditionalFormatting sqref="O16">
    <cfRule type="notContainsBlanks" dxfId="544" priority="1031" stopIfTrue="1">
      <formula>LEN(TRIM(O16))&gt;0</formula>
    </cfRule>
  </conditionalFormatting>
  <conditionalFormatting sqref="O16">
    <cfRule type="containsBlanks" dxfId="543" priority="1032" stopIfTrue="1">
      <formula>LEN(TRIM(O16))=0</formula>
    </cfRule>
  </conditionalFormatting>
  <conditionalFormatting sqref="P16">
    <cfRule type="notContainsBlanks" dxfId="542" priority="1033" stopIfTrue="1">
      <formula>LEN(TRIM(P16))&gt;0</formula>
    </cfRule>
  </conditionalFormatting>
  <conditionalFormatting sqref="P16">
    <cfRule type="containsBlanks" dxfId="541" priority="1034" stopIfTrue="1">
      <formula>LEN(TRIM(P16))=0</formula>
    </cfRule>
  </conditionalFormatting>
  <conditionalFormatting sqref="R16">
    <cfRule type="notContainsBlanks" dxfId="540" priority="1035" stopIfTrue="1">
      <formula>LEN(TRIM(R16))&gt;0</formula>
    </cfRule>
  </conditionalFormatting>
  <conditionalFormatting sqref="R16">
    <cfRule type="containsBlanks" dxfId="539" priority="1036" stopIfTrue="1">
      <formula>LEN(TRIM(R16))=0</formula>
    </cfRule>
  </conditionalFormatting>
  <conditionalFormatting sqref="S16">
    <cfRule type="notContainsBlanks" dxfId="538" priority="1037" stopIfTrue="1">
      <formula>LEN(TRIM(S16))&gt;0</formula>
    </cfRule>
  </conditionalFormatting>
  <conditionalFormatting sqref="S16">
    <cfRule type="containsBlanks" dxfId="537" priority="1038" stopIfTrue="1">
      <formula>LEN(TRIM(S16))=0</formula>
    </cfRule>
  </conditionalFormatting>
  <conditionalFormatting sqref="U16">
    <cfRule type="notContainsBlanks" dxfId="536" priority="1039" stopIfTrue="1">
      <formula>LEN(TRIM(U16))&gt;0</formula>
    </cfRule>
  </conditionalFormatting>
  <conditionalFormatting sqref="U16">
    <cfRule type="containsBlanks" dxfId="535" priority="1040" stopIfTrue="1">
      <formula>LEN(TRIM(U16))=0</formula>
    </cfRule>
  </conditionalFormatting>
  <conditionalFormatting sqref="V16">
    <cfRule type="notContainsBlanks" dxfId="534" priority="1041" stopIfTrue="1">
      <formula>LEN(TRIM(V16))&gt;0</formula>
    </cfRule>
  </conditionalFormatting>
  <conditionalFormatting sqref="V16">
    <cfRule type="containsBlanks" dxfId="533" priority="1042" stopIfTrue="1">
      <formula>LEN(TRIM(V16))=0</formula>
    </cfRule>
  </conditionalFormatting>
  <conditionalFormatting sqref="X16">
    <cfRule type="notContainsBlanks" dxfId="532" priority="1043" stopIfTrue="1">
      <formula>LEN(TRIM(X16))&gt;0</formula>
    </cfRule>
  </conditionalFormatting>
  <conditionalFormatting sqref="X16">
    <cfRule type="containsBlanks" dxfId="531" priority="1044" stopIfTrue="1">
      <formula>LEN(TRIM(X16))=0</formula>
    </cfRule>
  </conditionalFormatting>
  <conditionalFormatting sqref="Y16">
    <cfRule type="notContainsBlanks" dxfId="530" priority="1045" stopIfTrue="1">
      <formula>LEN(TRIM(Y16))&gt;0</formula>
    </cfRule>
  </conditionalFormatting>
  <conditionalFormatting sqref="Y16">
    <cfRule type="containsBlanks" dxfId="529" priority="1046" stopIfTrue="1">
      <formula>LEN(TRIM(Y16))=0</formula>
    </cfRule>
  </conditionalFormatting>
  <conditionalFormatting sqref="AA16">
    <cfRule type="notContainsBlanks" dxfId="528" priority="1047" stopIfTrue="1">
      <formula>LEN(TRIM(AA16))&gt;0</formula>
    </cfRule>
  </conditionalFormatting>
  <conditionalFormatting sqref="AA16">
    <cfRule type="containsBlanks" dxfId="527" priority="1048" stopIfTrue="1">
      <formula>LEN(TRIM(AA16))=0</formula>
    </cfRule>
  </conditionalFormatting>
  <conditionalFormatting sqref="A1:AQ1029">
    <cfRule type="containsText" dxfId="526" priority="1049" operator="containsText" text="Basic">
      <formula>NOT(ISERROR(SEARCH(("Basic"),(A1))))</formula>
    </cfRule>
  </conditionalFormatting>
  <conditionalFormatting sqref="A1:AQ1029">
    <cfRule type="containsText" dxfId="525" priority="1050" operator="containsText" text="Pre Basi">
      <formula>NOT(ISERROR(SEARCH(("Pre Basi"),(A1))))</formula>
    </cfRule>
  </conditionalFormatting>
  <conditionalFormatting sqref="A1:AQ1029">
    <cfRule type="containsText" dxfId="524" priority="1051" operator="containsText" text="Waist">
      <formula>NOT(ISERROR(SEARCH(("Waist"),(A1))))</formula>
    </cfRule>
  </conditionalFormatting>
  <conditionalFormatting sqref="A1:AQ1029">
    <cfRule type="containsText" dxfId="523" priority="1052" operator="containsText" text="Hip＆Leg">
      <formula>NOT(ISERROR(SEARCH(("Hip＆Leg"),(A1))))</formula>
    </cfRule>
  </conditionalFormatting>
  <conditionalFormatting sqref="A1:AQ1029">
    <cfRule type="containsText" dxfId="522" priority="1053" operator="containsText" text="Back＆Ar">
      <formula>NOT(ISERROR(SEARCH(("Back＆Ar"),(A1))))</formula>
    </cfRule>
  </conditionalFormatting>
  <conditionalFormatting sqref="A1:AQ1029">
    <cfRule type="containsText" dxfId="521" priority="1054" operator="containsText" text="Back＆Ar">
      <formula>NOT(ISERROR(SEARCH(("Back＆Ar"),(A1))))</formula>
    </cfRule>
  </conditionalFormatting>
  <conditionalFormatting sqref="A1:AQ1029">
    <cfRule type="containsText" dxfId="520" priority="1055" operator="containsText" text="Stretch">
      <formula>NOT(ISERROR(SEARCH(("Stretch"),(A1))))</formula>
    </cfRule>
  </conditionalFormatting>
  <conditionalFormatting sqref="A1:AQ1029">
    <cfRule type="containsText" dxfId="519" priority="1056" operator="containsText" text="Advance">
      <formula>NOT(ISERROR(SEARCH(("Advance"),(A1))))</formula>
    </cfRule>
  </conditionalFormatting>
  <conditionalFormatting sqref="A1:AQ1029">
    <cfRule type="containsText" dxfId="518" priority="1057" operator="containsText" text="Workout">
      <formula>NOT(ISERROR(SEARCH(("Workout"),(A1))))</formula>
    </cfRule>
  </conditionalFormatting>
  <conditionalFormatting sqref="A1:AQ1029">
    <cfRule type="containsText" dxfId="517" priority="1058" operator="containsText" text="Fun">
      <formula>NOT(ISERROR(SEARCH(("Fun"),(A1))))</formula>
    </cfRule>
  </conditionalFormatting>
  <conditionalFormatting sqref="A1:AQ1029">
    <cfRule type="containsText" dxfId="516" priority="1059" operator="containsText" text="Hip A">
      <formula>NOT(ISERROR(SEARCH(("Hip A"),(A1))))</formula>
    </cfRule>
  </conditionalFormatting>
  <conditionalFormatting sqref="A1:AQ1029">
    <cfRule type="containsText" dxfId="515" priority="1060" operator="containsText" text="Shape up">
      <formula>NOT(ISERROR(SEARCH(("Shape up"),(A1))))</formula>
    </cfRule>
  </conditionalFormatting>
  <conditionalFormatting sqref="A1:AQ1029">
    <cfRule type="containsText" dxfId="514" priority="1061" operator="containsText" text="Xmas">
      <formula>NOT(ISERROR(SEARCH(("Xmas"),(A1))))</formula>
    </cfRule>
  </conditionalFormatting>
  <conditionalFormatting sqref="A1:AQ1029">
    <cfRule type="containsText" dxfId="513" priority="1062" operator="containsText" text="jump">
      <formula>NOT(ISERROR(SEARCH(("jump"),(A1))))</formula>
    </cfRule>
  </conditionalFormatting>
  <conditionalFormatting sqref="A1:AQ1029">
    <cfRule type="containsText" dxfId="512" priority="1063" operator="containsText" text="Body Balance">
      <formula>NOT(ISERROR(SEARCH(("Body Balance"),(A1))))</formula>
    </cfRule>
  </conditionalFormatting>
  <conditionalFormatting sqref="A1:AQ1029">
    <cfRule type="containsText" dxfId="511" priority="1064" operator="containsText" text="Peach Hip">
      <formula>NOT(ISERROR(SEARCH(("Peach Hip"),(A1))))</formula>
    </cfRule>
  </conditionalFormatting>
  <conditionalFormatting sqref="A1:AQ1029">
    <cfRule type="containsText" dxfId="510" priority="1065" operator="containsText" text="WspXmas">
      <formula>NOT(ISERROR(SEARCH(("WspXmas"),(A1))))</formula>
    </cfRule>
  </conditionalFormatting>
  <conditionalFormatting sqref="A1:AQ1029">
    <cfRule type="containsText" dxfId="509" priority="1066" operator="containsText" text="Release&amp;Strength">
      <formula>NOT(ISERROR(SEARCH(("Release&amp;Strength"),(A1))))</formula>
    </cfRule>
  </conditionalFormatting>
  <conditionalFormatting sqref="A1:AQ1029">
    <cfRule type="containsText" dxfId="508" priority="1067" operator="containsText" text="Pilates Barre">
      <formula>NOT(ISERROR(SEARCH(("Pilates Barre"),(A1))))</formula>
    </cfRule>
  </conditionalFormatting>
  <conditionalFormatting sqref="A1:AQ1029">
    <cfRule type="containsText" dxfId="507" priority="1068" operator="containsText" text="Beauty Pilates">
      <formula>NOT(ISERROR(SEARCH(("Beauty Pilates"),(A1))))</formula>
    </cfRule>
  </conditionalFormatting>
  <conditionalFormatting sqref="A1:AQ1029">
    <cfRule type="containsText" dxfId="506" priority="1069" operator="containsText" text="Pilates Cardio">
      <formula>NOT(ISERROR(SEARCH(("Pilates Cardio"),(A1))))</formula>
    </cfRule>
  </conditionalFormatting>
  <conditionalFormatting sqref="A1:AQ1029">
    <cfRule type="containsText" dxfId="505" priority="1070" operator="containsText" text="Back＆Spine">
      <formula>NOT(ISERROR(SEARCH(("Back＆Spine"),(A1))))</formula>
    </cfRule>
  </conditionalFormatting>
  <conditionalFormatting sqref="A1:AQ1029">
    <cfRule type="containsText" dxfId="504" priority="1071" operator="containsText" text="Hip Punch">
      <formula>NOT(ISERROR(SEARCH(("Hip Punch"),(A1))))</formula>
    </cfRule>
  </conditionalFormatting>
  <conditionalFormatting sqref="A1:AQ1029">
    <cfRule type="containsText" dxfId="503" priority="1072" operator="containsText" text="Animal">
      <formula>NOT(ISERROR(SEARCH(("Animal"),(A1))))</formula>
    </cfRule>
  </conditionalFormatting>
  <conditionalFormatting sqref="A1:AQ1029">
    <cfRule type="containsText" dxfId="502" priority="1073" operator="containsText" text="neutral">
      <formula>NOT(ISERROR(SEARCH(("neutral"),(A1))))</formula>
    </cfRule>
  </conditionalFormatting>
  <conditionalFormatting sqref="A1:AQ1029">
    <cfRule type="containsText" dxfId="501" priority="1074" operator="containsText" text="Reset Flow">
      <formula>NOT(ISERROR(SEARCH(("Reset Flow"),(A1))))</formula>
    </cfRule>
  </conditionalFormatting>
  <conditionalFormatting sqref="A1:AQ1029">
    <cfRule type="containsText" dxfId="500" priority="1075" operator="containsText" text="Power up Control">
      <formula>NOT(ISERROR(SEARCH(("Power up Control"),(A1))))</formula>
    </cfRule>
  </conditionalFormatting>
  <conditionalFormatting sqref="A1:AQ1029">
    <cfRule type="containsText" dxfId="499" priority="1076" operator="containsText" text="Style up Pilates">
      <formula>NOT(ISERROR(SEARCH(("Style up Pilates"),(A1))))</formula>
    </cfRule>
  </conditionalFormatting>
  <conditionalFormatting sqref="A1:AQ1029">
    <cfRule type="containsText" dxfId="498" priority="1077" stopIfTrue="1" operator="containsText" text="pilates">
      <formula>NOT(ISERROR(SEARCH(("pilates"),(A1))))</formula>
    </cfRule>
  </conditionalFormatting>
  <conditionalFormatting sqref="A1:AQ1029">
    <cfRule type="containsText" dxfId="497" priority="1078" operator="containsText" text="Test">
      <formula>NOT(ISERROR(SEARCH(("Test"),(A1))))</formula>
    </cfRule>
  </conditionalFormatting>
  <printOptions horizontalCentered="1"/>
  <pageMargins left="0.7" right="0.7" top="0.75" bottom="0.75" header="0" footer="0"/>
  <pageSetup paperSize="9" fitToHeight="0" pageOrder="overThenDown" orientation="portrait"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AA84F"/>
    <outlinePr summaryBelow="0" summaryRight="0"/>
  </sheetPr>
  <dimension ref="A1:G932"/>
  <sheetViews>
    <sheetView workbookViewId="0"/>
  </sheetViews>
  <sheetFormatPr defaultColWidth="12.6640625" defaultRowHeight="15.75" customHeight="1"/>
  <cols>
    <col min="1" max="1" width="10.21875" customWidth="1"/>
    <col min="2" max="2" width="22.21875" customWidth="1"/>
    <col min="3" max="3" width="22" customWidth="1"/>
  </cols>
  <sheetData>
    <row r="1" spans="1:7">
      <c r="A1" s="24"/>
      <c r="B1" s="24"/>
      <c r="C1" s="237"/>
    </row>
    <row r="2" spans="1:7">
      <c r="A2" s="24"/>
      <c r="B2" s="24"/>
      <c r="C2" s="237"/>
    </row>
    <row r="3" spans="1:7">
      <c r="A3" s="709" t="s">
        <v>271</v>
      </c>
      <c r="B3" s="710" t="s">
        <v>272</v>
      </c>
      <c r="C3" s="711" t="s">
        <v>273</v>
      </c>
    </row>
    <row r="4" spans="1:7">
      <c r="A4" s="697"/>
      <c r="B4" s="697"/>
      <c r="C4" s="697"/>
      <c r="D4" s="238"/>
      <c r="G4" s="238"/>
    </row>
    <row r="5" spans="1:7">
      <c r="A5" s="239">
        <v>301</v>
      </c>
      <c r="B5" s="101" t="s">
        <v>274</v>
      </c>
      <c r="C5" s="9">
        <v>7301</v>
      </c>
      <c r="D5" s="238"/>
      <c r="G5" s="238"/>
    </row>
    <row r="6" spans="1:7">
      <c r="A6" s="239">
        <v>302</v>
      </c>
      <c r="B6" s="101" t="s">
        <v>275</v>
      </c>
      <c r="C6" s="9">
        <v>7302</v>
      </c>
      <c r="D6" s="238"/>
      <c r="G6" s="238"/>
    </row>
    <row r="7" spans="1:7">
      <c r="A7" s="239">
        <v>303</v>
      </c>
      <c r="B7" s="101" t="s">
        <v>276</v>
      </c>
      <c r="C7" s="9">
        <v>7303</v>
      </c>
      <c r="D7" s="238"/>
      <c r="G7" s="238"/>
    </row>
    <row r="8" spans="1:7">
      <c r="A8" s="239">
        <v>304</v>
      </c>
      <c r="B8" s="101" t="s">
        <v>277</v>
      </c>
      <c r="C8" s="9">
        <v>7304</v>
      </c>
      <c r="D8" s="238"/>
      <c r="G8" s="238"/>
    </row>
    <row r="9" spans="1:7">
      <c r="A9" s="239">
        <v>305</v>
      </c>
      <c r="B9" s="101" t="s">
        <v>278</v>
      </c>
      <c r="C9" s="9">
        <v>7305</v>
      </c>
      <c r="D9" s="238"/>
      <c r="G9" s="238"/>
    </row>
    <row r="10" spans="1:7">
      <c r="A10" s="239">
        <v>306</v>
      </c>
      <c r="B10" s="101" t="s">
        <v>279</v>
      </c>
      <c r="C10" s="9">
        <v>7306</v>
      </c>
      <c r="D10" s="238"/>
      <c r="G10" s="238"/>
    </row>
    <row r="11" spans="1:7">
      <c r="A11" s="239">
        <v>307</v>
      </c>
      <c r="B11" s="101" t="s">
        <v>280</v>
      </c>
      <c r="C11" s="9">
        <v>7307</v>
      </c>
      <c r="D11" s="238"/>
      <c r="G11" s="238"/>
    </row>
    <row r="12" spans="1:7">
      <c r="A12" s="239">
        <v>308</v>
      </c>
      <c r="B12" s="101" t="s">
        <v>281</v>
      </c>
      <c r="C12" s="9">
        <v>7308</v>
      </c>
      <c r="D12" s="238"/>
      <c r="G12" s="238"/>
    </row>
    <row r="13" spans="1:7">
      <c r="A13" s="239">
        <v>309</v>
      </c>
      <c r="B13" s="101" t="s">
        <v>282</v>
      </c>
      <c r="C13" s="9">
        <v>7309</v>
      </c>
      <c r="D13" s="238"/>
      <c r="G13" s="238"/>
    </row>
    <row r="14" spans="1:7">
      <c r="A14" s="239">
        <v>310</v>
      </c>
      <c r="B14" s="101" t="s">
        <v>283</v>
      </c>
      <c r="C14" s="9">
        <v>7310</v>
      </c>
      <c r="D14" s="238"/>
      <c r="G14" s="238"/>
    </row>
    <row r="15" spans="1:7">
      <c r="A15" s="239">
        <v>311</v>
      </c>
      <c r="B15" s="101" t="s">
        <v>284</v>
      </c>
      <c r="C15" s="9">
        <v>7311</v>
      </c>
      <c r="D15" s="238"/>
      <c r="G15" s="238"/>
    </row>
    <row r="16" spans="1:7">
      <c r="A16" s="239">
        <v>312</v>
      </c>
      <c r="B16" s="101" t="s">
        <v>285</v>
      </c>
      <c r="C16" s="9">
        <v>7312</v>
      </c>
    </row>
    <row r="17" spans="1:3">
      <c r="A17" s="239">
        <v>313</v>
      </c>
      <c r="B17" s="101" t="s">
        <v>286</v>
      </c>
      <c r="C17" s="9">
        <v>7313</v>
      </c>
    </row>
    <row r="18" spans="1:3">
      <c r="A18" s="239">
        <v>314</v>
      </c>
      <c r="B18" s="101" t="s">
        <v>287</v>
      </c>
      <c r="C18" s="9">
        <v>7314</v>
      </c>
    </row>
    <row r="19" spans="1:3">
      <c r="A19" s="239">
        <v>315</v>
      </c>
      <c r="B19" s="101" t="s">
        <v>288</v>
      </c>
      <c r="C19" s="9">
        <v>7315</v>
      </c>
    </row>
    <row r="20" spans="1:3">
      <c r="A20" s="239">
        <v>316</v>
      </c>
      <c r="B20" s="101" t="s">
        <v>289</v>
      </c>
      <c r="C20" s="9">
        <v>7316</v>
      </c>
    </row>
    <row r="21" spans="1:3">
      <c r="A21" s="239">
        <v>317</v>
      </c>
      <c r="B21" s="101" t="s">
        <v>290</v>
      </c>
      <c r="C21" s="9">
        <v>7317</v>
      </c>
    </row>
    <row r="22" spans="1:3">
      <c r="A22" s="239">
        <v>318</v>
      </c>
      <c r="B22" s="101" t="s">
        <v>291</v>
      </c>
      <c r="C22" s="9">
        <v>7318</v>
      </c>
    </row>
    <row r="23" spans="1:3">
      <c r="A23" s="239">
        <v>319</v>
      </c>
      <c r="B23" s="101" t="s">
        <v>292</v>
      </c>
      <c r="C23" s="9">
        <v>7319</v>
      </c>
    </row>
    <row r="24" spans="1:3">
      <c r="A24" s="239">
        <v>320</v>
      </c>
      <c r="B24" s="101" t="s">
        <v>293</v>
      </c>
      <c r="C24" s="9">
        <v>7320</v>
      </c>
    </row>
    <row r="25" spans="1:3">
      <c r="A25" s="239">
        <v>321</v>
      </c>
      <c r="B25" s="101" t="s">
        <v>294</v>
      </c>
      <c r="C25" s="9">
        <v>7321</v>
      </c>
    </row>
    <row r="26" spans="1:3">
      <c r="A26" s="239">
        <v>322</v>
      </c>
      <c r="B26" s="101" t="s">
        <v>295</v>
      </c>
      <c r="C26" s="9">
        <v>7322</v>
      </c>
    </row>
    <row r="27" spans="1:3">
      <c r="A27" s="239">
        <v>323</v>
      </c>
      <c r="B27" s="101" t="s">
        <v>296</v>
      </c>
      <c r="C27" s="9">
        <v>7323</v>
      </c>
    </row>
    <row r="28" spans="1:3">
      <c r="A28" s="239">
        <v>324</v>
      </c>
      <c r="B28" s="101" t="s">
        <v>297</v>
      </c>
      <c r="C28" s="9">
        <v>7324</v>
      </c>
    </row>
    <row r="29" spans="1:3">
      <c r="A29" s="239">
        <v>325</v>
      </c>
      <c r="B29" s="101" t="s">
        <v>298</v>
      </c>
      <c r="C29" s="9">
        <v>7325</v>
      </c>
    </row>
    <row r="30" spans="1:3">
      <c r="A30" s="239">
        <v>326</v>
      </c>
      <c r="B30" s="101" t="s">
        <v>299</v>
      </c>
      <c r="C30" s="9">
        <v>7326</v>
      </c>
    </row>
    <row r="31" spans="1:3">
      <c r="A31" s="239">
        <v>327</v>
      </c>
      <c r="B31" s="101" t="s">
        <v>300</v>
      </c>
      <c r="C31" s="9">
        <v>7327</v>
      </c>
    </row>
    <row r="32" spans="1:3">
      <c r="A32" s="239">
        <v>328</v>
      </c>
      <c r="B32" s="101" t="s">
        <v>301</v>
      </c>
      <c r="C32" s="9">
        <v>7328</v>
      </c>
    </row>
    <row r="33" spans="1:3">
      <c r="A33" s="239">
        <v>329</v>
      </c>
      <c r="B33" s="101" t="s">
        <v>302</v>
      </c>
      <c r="C33" s="9">
        <v>7329</v>
      </c>
    </row>
    <row r="34" spans="1:3">
      <c r="A34" s="239">
        <v>330</v>
      </c>
      <c r="B34" s="101" t="s">
        <v>303</v>
      </c>
      <c r="C34" s="9">
        <v>7330</v>
      </c>
    </row>
    <row r="35" spans="1:3">
      <c r="A35" s="239">
        <v>331</v>
      </c>
      <c r="B35" s="101" t="s">
        <v>304</v>
      </c>
      <c r="C35" s="9">
        <v>7331</v>
      </c>
    </row>
    <row r="36" spans="1:3">
      <c r="A36" s="239">
        <v>332</v>
      </c>
      <c r="B36" s="101" t="s">
        <v>305</v>
      </c>
      <c r="C36" s="9">
        <v>7332</v>
      </c>
    </row>
    <row r="37" spans="1:3">
      <c r="A37" s="239">
        <v>333</v>
      </c>
      <c r="B37" s="101" t="s">
        <v>306</v>
      </c>
      <c r="C37" s="9">
        <v>7333</v>
      </c>
    </row>
    <row r="38" spans="1:3">
      <c r="A38" s="239">
        <v>334</v>
      </c>
      <c r="B38" s="101" t="s">
        <v>307</v>
      </c>
      <c r="C38" s="9">
        <v>7334</v>
      </c>
    </row>
    <row r="39" spans="1:3">
      <c r="A39" s="239">
        <v>335</v>
      </c>
      <c r="B39" s="101" t="s">
        <v>308</v>
      </c>
      <c r="C39" s="9">
        <v>7335</v>
      </c>
    </row>
    <row r="40" spans="1:3">
      <c r="A40" s="239">
        <v>336</v>
      </c>
      <c r="B40" s="101" t="s">
        <v>309</v>
      </c>
      <c r="C40" s="9">
        <v>7336</v>
      </c>
    </row>
    <row r="41" spans="1:3">
      <c r="A41" s="239">
        <v>337</v>
      </c>
      <c r="B41" s="101" t="s">
        <v>310</v>
      </c>
      <c r="C41" s="9">
        <v>7337</v>
      </c>
    </row>
    <row r="42" spans="1:3">
      <c r="A42" s="239">
        <v>338</v>
      </c>
      <c r="B42" s="101" t="s">
        <v>311</v>
      </c>
      <c r="C42" s="9">
        <v>7338</v>
      </c>
    </row>
    <row r="43" spans="1:3">
      <c r="A43" s="239">
        <v>339</v>
      </c>
      <c r="B43" s="101" t="s">
        <v>312</v>
      </c>
      <c r="C43" s="9">
        <v>7339</v>
      </c>
    </row>
    <row r="44" spans="1:3">
      <c r="A44" s="239">
        <v>340</v>
      </c>
      <c r="B44" s="101" t="s">
        <v>313</v>
      </c>
      <c r="C44" s="9">
        <v>7340</v>
      </c>
    </row>
    <row r="45" spans="1:3">
      <c r="A45" s="239">
        <v>341</v>
      </c>
      <c r="B45" s="101" t="s">
        <v>314</v>
      </c>
      <c r="C45" s="9">
        <v>7341</v>
      </c>
    </row>
    <row r="46" spans="1:3">
      <c r="A46" s="239">
        <v>342</v>
      </c>
      <c r="B46" s="101" t="s">
        <v>315</v>
      </c>
      <c r="C46" s="9">
        <v>7342</v>
      </c>
    </row>
    <row r="47" spans="1:3">
      <c r="A47" s="239">
        <v>343</v>
      </c>
      <c r="B47" s="101" t="s">
        <v>316</v>
      </c>
      <c r="C47" s="9">
        <v>7343</v>
      </c>
    </row>
    <row r="48" spans="1:3">
      <c r="A48" s="239">
        <v>344</v>
      </c>
      <c r="B48" s="101" t="s">
        <v>317</v>
      </c>
      <c r="C48" s="9">
        <v>7344</v>
      </c>
    </row>
    <row r="49" spans="1:3">
      <c r="A49" s="239">
        <v>345</v>
      </c>
      <c r="B49" s="101" t="s">
        <v>318</v>
      </c>
      <c r="C49" s="9">
        <v>7345</v>
      </c>
    </row>
    <row r="50" spans="1:3">
      <c r="A50" s="239">
        <v>346</v>
      </c>
      <c r="B50" s="101" t="s">
        <v>319</v>
      </c>
      <c r="C50" s="9">
        <v>7346</v>
      </c>
    </row>
    <row r="51" spans="1:3">
      <c r="A51" s="239">
        <v>347</v>
      </c>
      <c r="B51" s="101" t="s">
        <v>320</v>
      </c>
      <c r="C51" s="9">
        <v>7347</v>
      </c>
    </row>
    <row r="52" spans="1:3">
      <c r="A52" s="239">
        <v>348</v>
      </c>
      <c r="B52" s="101" t="s">
        <v>321</v>
      </c>
      <c r="C52" s="9">
        <v>7348</v>
      </c>
    </row>
    <row r="53" spans="1:3">
      <c r="A53" s="239">
        <v>349</v>
      </c>
      <c r="B53" s="101" t="s">
        <v>322</v>
      </c>
      <c r="C53" s="9">
        <v>7349</v>
      </c>
    </row>
    <row r="54" spans="1:3">
      <c r="A54" s="239">
        <v>350</v>
      </c>
      <c r="B54" s="101" t="s">
        <v>323</v>
      </c>
      <c r="C54" s="9">
        <v>7350</v>
      </c>
    </row>
    <row r="55" spans="1:3">
      <c r="A55" s="239">
        <v>351</v>
      </c>
      <c r="B55" s="101" t="s">
        <v>324</v>
      </c>
      <c r="C55" s="9">
        <v>7351</v>
      </c>
    </row>
    <row r="56" spans="1:3">
      <c r="A56" s="239">
        <v>352</v>
      </c>
      <c r="B56" s="101" t="s">
        <v>325</v>
      </c>
      <c r="C56" s="9">
        <v>7352</v>
      </c>
    </row>
    <row r="57" spans="1:3">
      <c r="A57" s="239">
        <v>353</v>
      </c>
      <c r="B57" s="101" t="s">
        <v>326</v>
      </c>
      <c r="C57" s="9">
        <v>7353</v>
      </c>
    </row>
    <row r="58" spans="1:3">
      <c r="A58" s="239">
        <v>354</v>
      </c>
      <c r="B58" s="101" t="s">
        <v>327</v>
      </c>
      <c r="C58" s="9">
        <v>7354</v>
      </c>
    </row>
    <row r="59" spans="1:3">
      <c r="A59" s="239">
        <v>355</v>
      </c>
      <c r="B59" s="101" t="s">
        <v>328</v>
      </c>
      <c r="C59" s="9">
        <v>7355</v>
      </c>
    </row>
    <row r="60" spans="1:3">
      <c r="A60" s="239">
        <v>356</v>
      </c>
      <c r="B60" s="101" t="s">
        <v>329</v>
      </c>
      <c r="C60" s="9">
        <v>7356</v>
      </c>
    </row>
    <row r="61" spans="1:3">
      <c r="A61" s="239">
        <v>357</v>
      </c>
      <c r="B61" s="101" t="s">
        <v>330</v>
      </c>
      <c r="C61" s="9">
        <v>7357</v>
      </c>
    </row>
    <row r="62" spans="1:3">
      <c r="A62" s="239">
        <v>358</v>
      </c>
      <c r="B62" s="101" t="s">
        <v>331</v>
      </c>
      <c r="C62" s="9">
        <v>7358</v>
      </c>
    </row>
    <row r="63" spans="1:3">
      <c r="A63" s="239">
        <v>359</v>
      </c>
      <c r="B63" s="101" t="s">
        <v>332</v>
      </c>
      <c r="C63" s="9">
        <v>7359</v>
      </c>
    </row>
    <row r="64" spans="1:3">
      <c r="A64" s="239">
        <v>360</v>
      </c>
      <c r="B64" s="101" t="s">
        <v>207</v>
      </c>
      <c r="C64" s="9">
        <v>7360</v>
      </c>
    </row>
    <row r="65" spans="1:3">
      <c r="A65" s="239">
        <v>361</v>
      </c>
      <c r="B65" s="101" t="s">
        <v>333</v>
      </c>
      <c r="C65" s="9">
        <v>7361</v>
      </c>
    </row>
    <row r="66" spans="1:3">
      <c r="A66" s="239">
        <v>362</v>
      </c>
      <c r="B66" s="101" t="s">
        <v>334</v>
      </c>
      <c r="C66" s="9">
        <v>7362</v>
      </c>
    </row>
    <row r="67" spans="1:3">
      <c r="A67" s="239">
        <v>363</v>
      </c>
      <c r="B67" s="101" t="s">
        <v>335</v>
      </c>
      <c r="C67" s="9">
        <v>7363</v>
      </c>
    </row>
    <row r="68" spans="1:3">
      <c r="A68" s="239">
        <v>364</v>
      </c>
      <c r="B68" s="101" t="s">
        <v>336</v>
      </c>
      <c r="C68" s="9">
        <v>7364</v>
      </c>
    </row>
    <row r="69" spans="1:3">
      <c r="A69" s="239">
        <v>365</v>
      </c>
      <c r="B69" s="101" t="s">
        <v>337</v>
      </c>
      <c r="C69" s="9">
        <v>7365</v>
      </c>
    </row>
    <row r="70" spans="1:3">
      <c r="A70" s="239">
        <v>366</v>
      </c>
      <c r="B70" s="101" t="s">
        <v>338</v>
      </c>
      <c r="C70" s="9">
        <v>7366</v>
      </c>
    </row>
    <row r="71" spans="1:3">
      <c r="A71" s="239">
        <v>367</v>
      </c>
      <c r="B71" s="101" t="s">
        <v>339</v>
      </c>
      <c r="C71" s="9">
        <v>7367</v>
      </c>
    </row>
    <row r="72" spans="1:3">
      <c r="A72" s="239">
        <v>368</v>
      </c>
      <c r="B72" s="101" t="s">
        <v>340</v>
      </c>
      <c r="C72" s="9">
        <v>7368</v>
      </c>
    </row>
    <row r="73" spans="1:3">
      <c r="A73" s="239">
        <v>369</v>
      </c>
      <c r="B73" s="101" t="s">
        <v>341</v>
      </c>
      <c r="C73" s="9">
        <v>7369</v>
      </c>
    </row>
    <row r="74" spans="1:3">
      <c r="A74" s="239">
        <v>370</v>
      </c>
      <c r="B74" s="101" t="s">
        <v>342</v>
      </c>
      <c r="C74" s="9">
        <v>7370</v>
      </c>
    </row>
    <row r="75" spans="1:3">
      <c r="A75" s="239">
        <v>371</v>
      </c>
      <c r="B75" s="101" t="s">
        <v>343</v>
      </c>
      <c r="C75" s="9">
        <v>7371</v>
      </c>
    </row>
    <row r="76" spans="1:3">
      <c r="A76" s="239">
        <v>372</v>
      </c>
      <c r="B76" s="101" t="s">
        <v>344</v>
      </c>
      <c r="C76" s="9">
        <v>7372</v>
      </c>
    </row>
    <row r="77" spans="1:3">
      <c r="A77" s="239">
        <v>373</v>
      </c>
      <c r="B77" s="101" t="s">
        <v>345</v>
      </c>
      <c r="C77" s="9">
        <v>7373</v>
      </c>
    </row>
    <row r="78" spans="1:3">
      <c r="A78" s="239">
        <v>374</v>
      </c>
      <c r="B78" s="101" t="s">
        <v>346</v>
      </c>
      <c r="C78" s="9">
        <v>7374</v>
      </c>
    </row>
    <row r="79" spans="1:3">
      <c r="A79" s="239">
        <v>375</v>
      </c>
      <c r="B79" s="101" t="s">
        <v>347</v>
      </c>
      <c r="C79" s="9">
        <v>7375</v>
      </c>
    </row>
    <row r="80" spans="1:3">
      <c r="A80" s="239">
        <v>376</v>
      </c>
      <c r="B80" s="101" t="s">
        <v>348</v>
      </c>
      <c r="C80" s="9">
        <v>7376</v>
      </c>
    </row>
    <row r="81" spans="1:3">
      <c r="A81" s="239">
        <v>377</v>
      </c>
      <c r="B81" s="101" t="s">
        <v>349</v>
      </c>
      <c r="C81" s="9">
        <v>7377</v>
      </c>
    </row>
    <row r="82" spans="1:3">
      <c r="A82" s="239">
        <v>378</v>
      </c>
      <c r="B82" s="101" t="s">
        <v>350</v>
      </c>
      <c r="C82" s="9">
        <v>7378</v>
      </c>
    </row>
    <row r="83" spans="1:3">
      <c r="A83" s="239">
        <v>379</v>
      </c>
      <c r="B83" s="101" t="s">
        <v>351</v>
      </c>
      <c r="C83" s="9">
        <v>7379</v>
      </c>
    </row>
    <row r="84" spans="1:3">
      <c r="A84" s="239">
        <v>380</v>
      </c>
      <c r="B84" s="101" t="s">
        <v>352</v>
      </c>
      <c r="C84" s="9">
        <v>7380</v>
      </c>
    </row>
    <row r="85" spans="1:3">
      <c r="A85" s="239">
        <v>381</v>
      </c>
      <c r="B85" s="101" t="s">
        <v>353</v>
      </c>
      <c r="C85" s="9">
        <v>7381</v>
      </c>
    </row>
    <row r="86" spans="1:3">
      <c r="A86" s="239">
        <v>382</v>
      </c>
      <c r="B86" s="101" t="s">
        <v>354</v>
      </c>
      <c r="C86" s="9">
        <v>7382</v>
      </c>
    </row>
    <row r="87" spans="1:3">
      <c r="A87" s="239">
        <v>383</v>
      </c>
      <c r="B87" s="101" t="s">
        <v>355</v>
      </c>
      <c r="C87" s="9">
        <v>7383</v>
      </c>
    </row>
    <row r="88" spans="1:3">
      <c r="A88" s="239">
        <v>384</v>
      </c>
      <c r="B88" s="101" t="s">
        <v>356</v>
      </c>
      <c r="C88" s="9">
        <v>7384</v>
      </c>
    </row>
    <row r="89" spans="1:3">
      <c r="A89" s="239">
        <v>385</v>
      </c>
      <c r="B89" s="101" t="s">
        <v>357</v>
      </c>
      <c r="C89" s="9">
        <v>7385</v>
      </c>
    </row>
    <row r="90" spans="1:3">
      <c r="A90" s="239">
        <v>386</v>
      </c>
      <c r="B90" s="101" t="s">
        <v>358</v>
      </c>
      <c r="C90" s="9">
        <v>7386</v>
      </c>
    </row>
    <row r="91" spans="1:3">
      <c r="A91" s="239">
        <v>387</v>
      </c>
      <c r="B91" s="101" t="s">
        <v>359</v>
      </c>
      <c r="C91" s="9">
        <v>7387</v>
      </c>
    </row>
    <row r="92" spans="1:3">
      <c r="A92" s="239">
        <v>388</v>
      </c>
      <c r="B92" s="101" t="s">
        <v>360</v>
      </c>
      <c r="C92" s="9">
        <v>7388</v>
      </c>
    </row>
    <row r="93" spans="1:3">
      <c r="A93" s="239">
        <v>389</v>
      </c>
      <c r="B93" s="101" t="s">
        <v>361</v>
      </c>
      <c r="C93" s="9">
        <v>7389</v>
      </c>
    </row>
    <row r="94" spans="1:3">
      <c r="A94" s="239">
        <v>390</v>
      </c>
      <c r="B94" s="101" t="s">
        <v>362</v>
      </c>
      <c r="C94" s="9">
        <v>7390</v>
      </c>
    </row>
    <row r="95" spans="1:3">
      <c r="A95" s="239">
        <v>391</v>
      </c>
      <c r="B95" s="101" t="s">
        <v>363</v>
      </c>
      <c r="C95" s="9">
        <v>7391</v>
      </c>
    </row>
    <row r="96" spans="1:3">
      <c r="A96" s="239">
        <v>392</v>
      </c>
      <c r="B96" s="101" t="s">
        <v>364</v>
      </c>
      <c r="C96" s="9">
        <v>7392</v>
      </c>
    </row>
    <row r="97" spans="1:3">
      <c r="A97" s="239">
        <v>393</v>
      </c>
      <c r="B97" s="101" t="s">
        <v>365</v>
      </c>
      <c r="C97" s="9">
        <v>7393</v>
      </c>
    </row>
    <row r="98" spans="1:3">
      <c r="A98" s="239">
        <v>394</v>
      </c>
      <c r="B98" s="101" t="s">
        <v>366</v>
      </c>
      <c r="C98" s="9">
        <v>7394</v>
      </c>
    </row>
    <row r="99" spans="1:3">
      <c r="A99" s="239">
        <v>395</v>
      </c>
      <c r="B99" s="101" t="s">
        <v>367</v>
      </c>
      <c r="C99" s="9">
        <v>7395</v>
      </c>
    </row>
    <row r="100" spans="1:3">
      <c r="A100" s="239">
        <v>396</v>
      </c>
      <c r="B100" s="101" t="s">
        <v>368</v>
      </c>
      <c r="C100" s="9">
        <v>7396</v>
      </c>
    </row>
    <row r="101" spans="1:3">
      <c r="A101" s="239">
        <v>397</v>
      </c>
      <c r="B101" s="101" t="s">
        <v>369</v>
      </c>
      <c r="C101" s="9">
        <v>7397</v>
      </c>
    </row>
    <row r="102" spans="1:3">
      <c r="A102" s="239">
        <v>398</v>
      </c>
      <c r="B102" s="101" t="s">
        <v>370</v>
      </c>
      <c r="C102" s="9">
        <v>7398</v>
      </c>
    </row>
    <row r="103" spans="1:3">
      <c r="A103" s="239">
        <v>399</v>
      </c>
      <c r="B103" s="101" t="s">
        <v>371</v>
      </c>
      <c r="C103" s="9">
        <v>7399</v>
      </c>
    </row>
    <row r="104" spans="1:3">
      <c r="A104" s="239">
        <v>400</v>
      </c>
      <c r="B104" s="101" t="s">
        <v>372</v>
      </c>
      <c r="C104" s="9">
        <v>7400</v>
      </c>
    </row>
    <row r="105" spans="1:3">
      <c r="A105" s="239">
        <v>401</v>
      </c>
      <c r="B105" s="101" t="s">
        <v>373</v>
      </c>
      <c r="C105" s="9">
        <v>7401</v>
      </c>
    </row>
    <row r="106" spans="1:3">
      <c r="A106" s="239">
        <v>402</v>
      </c>
      <c r="B106" s="101" t="s">
        <v>374</v>
      </c>
      <c r="C106" s="9">
        <v>7402</v>
      </c>
    </row>
    <row r="107" spans="1:3">
      <c r="A107" s="239">
        <v>403</v>
      </c>
      <c r="B107" s="101" t="s">
        <v>375</v>
      </c>
      <c r="C107" s="9">
        <v>7403</v>
      </c>
    </row>
    <row r="108" spans="1:3">
      <c r="A108" s="239">
        <v>404</v>
      </c>
      <c r="B108" s="101" t="s">
        <v>376</v>
      </c>
      <c r="C108" s="9">
        <v>7404</v>
      </c>
    </row>
    <row r="109" spans="1:3">
      <c r="A109" s="239">
        <v>405</v>
      </c>
      <c r="B109" s="101" t="s">
        <v>377</v>
      </c>
      <c r="C109" s="9">
        <v>7405</v>
      </c>
    </row>
    <row r="110" spans="1:3">
      <c r="A110" s="239">
        <v>406</v>
      </c>
      <c r="B110" s="101" t="s">
        <v>378</v>
      </c>
      <c r="C110" s="9">
        <v>7406</v>
      </c>
    </row>
    <row r="111" spans="1:3">
      <c r="A111" s="239">
        <v>407</v>
      </c>
      <c r="B111" s="101" t="s">
        <v>379</v>
      </c>
      <c r="C111" s="9">
        <v>7407</v>
      </c>
    </row>
    <row r="112" spans="1:3">
      <c r="A112" s="101">
        <v>408</v>
      </c>
      <c r="B112" s="101" t="s">
        <v>380</v>
      </c>
      <c r="C112" s="240">
        <v>7408</v>
      </c>
    </row>
    <row r="113" spans="1:3">
      <c r="A113" s="101">
        <v>409</v>
      </c>
      <c r="B113" s="101" t="s">
        <v>381</v>
      </c>
      <c r="C113" s="240">
        <v>7409</v>
      </c>
    </row>
    <row r="114" spans="1:3">
      <c r="A114" s="101">
        <v>410</v>
      </c>
      <c r="B114" s="101" t="s">
        <v>382</v>
      </c>
      <c r="C114" s="240">
        <v>7410</v>
      </c>
    </row>
    <row r="115" spans="1:3">
      <c r="A115" s="101">
        <v>411</v>
      </c>
      <c r="B115" s="101" t="s">
        <v>383</v>
      </c>
      <c r="C115" s="9">
        <v>7411</v>
      </c>
    </row>
    <row r="116" spans="1:3">
      <c r="A116" s="101">
        <v>412</v>
      </c>
      <c r="B116" s="101" t="s">
        <v>384</v>
      </c>
      <c r="C116" s="240">
        <v>7412</v>
      </c>
    </row>
    <row r="117" spans="1:3">
      <c r="A117" s="101">
        <v>413</v>
      </c>
      <c r="B117" s="101" t="s">
        <v>385</v>
      </c>
      <c r="C117" s="240">
        <v>7413</v>
      </c>
    </row>
    <row r="118" spans="1:3">
      <c r="A118" s="101">
        <v>414</v>
      </c>
      <c r="B118" s="101" t="s">
        <v>386</v>
      </c>
      <c r="C118" s="240">
        <v>7414</v>
      </c>
    </row>
    <row r="119" spans="1:3">
      <c r="A119" s="24"/>
      <c r="B119" s="24"/>
      <c r="C119" s="237"/>
    </row>
    <row r="120" spans="1:3">
      <c r="A120" s="24"/>
      <c r="B120" s="24"/>
      <c r="C120" s="237"/>
    </row>
    <row r="121" spans="1:3">
      <c r="A121" s="24"/>
      <c r="B121" s="24"/>
      <c r="C121" s="237"/>
    </row>
    <row r="122" spans="1:3">
      <c r="A122" s="24"/>
      <c r="B122" s="24"/>
      <c r="C122" s="237"/>
    </row>
    <row r="123" spans="1:3">
      <c r="A123" s="24"/>
      <c r="B123" s="24"/>
      <c r="C123" s="237"/>
    </row>
    <row r="124" spans="1:3">
      <c r="A124" s="24"/>
      <c r="B124" s="24"/>
      <c r="C124" s="237"/>
    </row>
    <row r="125" spans="1:3">
      <c r="A125" s="24"/>
      <c r="B125" s="24"/>
      <c r="C125" s="237"/>
    </row>
    <row r="126" spans="1:3">
      <c r="A126" s="24"/>
      <c r="B126" s="24"/>
      <c r="C126" s="237"/>
    </row>
    <row r="127" spans="1:3">
      <c r="A127" s="24"/>
      <c r="B127" s="24"/>
      <c r="C127" s="237"/>
    </row>
    <row r="128" spans="1:3">
      <c r="A128" s="24"/>
      <c r="B128" s="24"/>
      <c r="C128" s="237"/>
    </row>
    <row r="129" spans="1:3">
      <c r="A129" s="24"/>
      <c r="B129" s="24"/>
      <c r="C129" s="237"/>
    </row>
    <row r="130" spans="1:3">
      <c r="A130" s="24"/>
      <c r="B130" s="24"/>
      <c r="C130" s="237"/>
    </row>
    <row r="131" spans="1:3">
      <c r="A131" s="24"/>
      <c r="B131" s="24"/>
      <c r="C131" s="237"/>
    </row>
    <row r="132" spans="1:3">
      <c r="A132" s="24"/>
      <c r="B132" s="24"/>
      <c r="C132" s="237"/>
    </row>
    <row r="133" spans="1:3">
      <c r="A133" s="24"/>
      <c r="B133" s="24"/>
      <c r="C133" s="237"/>
    </row>
    <row r="134" spans="1:3">
      <c r="A134" s="24"/>
      <c r="B134" s="24"/>
      <c r="C134" s="237"/>
    </row>
    <row r="135" spans="1:3">
      <c r="A135" s="24"/>
      <c r="B135" s="24"/>
      <c r="C135" s="237"/>
    </row>
    <row r="136" spans="1:3">
      <c r="A136" s="24"/>
      <c r="B136" s="24"/>
      <c r="C136" s="237"/>
    </row>
    <row r="137" spans="1:3">
      <c r="A137" s="24"/>
      <c r="B137" s="24"/>
      <c r="C137" s="237"/>
    </row>
    <row r="138" spans="1:3">
      <c r="A138" s="24"/>
      <c r="B138" s="24"/>
      <c r="C138" s="237"/>
    </row>
    <row r="139" spans="1:3">
      <c r="A139" s="24"/>
      <c r="B139" s="24"/>
      <c r="C139" s="237"/>
    </row>
    <row r="140" spans="1:3">
      <c r="A140" s="24"/>
      <c r="B140" s="24"/>
      <c r="C140" s="237"/>
    </row>
    <row r="141" spans="1:3">
      <c r="A141" s="24"/>
      <c r="B141" s="24"/>
      <c r="C141" s="237"/>
    </row>
    <row r="142" spans="1:3">
      <c r="A142" s="24"/>
      <c r="B142" s="24"/>
      <c r="C142" s="237"/>
    </row>
    <row r="143" spans="1:3">
      <c r="A143" s="24"/>
      <c r="B143" s="24"/>
      <c r="C143" s="237"/>
    </row>
    <row r="144" spans="1:3">
      <c r="A144" s="24"/>
      <c r="B144" s="24"/>
      <c r="C144" s="237"/>
    </row>
    <row r="145" spans="1:3">
      <c r="A145" s="24"/>
      <c r="B145" s="24"/>
      <c r="C145" s="237"/>
    </row>
    <row r="146" spans="1:3">
      <c r="A146" s="24"/>
      <c r="B146" s="24"/>
      <c r="C146" s="237"/>
    </row>
    <row r="147" spans="1:3">
      <c r="A147" s="24"/>
      <c r="B147" s="24"/>
      <c r="C147" s="237"/>
    </row>
    <row r="148" spans="1:3">
      <c r="A148" s="24"/>
      <c r="B148" s="24"/>
      <c r="C148" s="237"/>
    </row>
    <row r="149" spans="1:3">
      <c r="A149" s="24"/>
      <c r="B149" s="24"/>
      <c r="C149" s="237"/>
    </row>
    <row r="150" spans="1:3">
      <c r="A150" s="24"/>
      <c r="B150" s="24"/>
      <c r="C150" s="237"/>
    </row>
    <row r="151" spans="1:3">
      <c r="A151" s="24"/>
      <c r="B151" s="24"/>
      <c r="C151" s="237"/>
    </row>
    <row r="152" spans="1:3">
      <c r="A152" s="24"/>
      <c r="B152" s="24"/>
      <c r="C152" s="237"/>
    </row>
    <row r="153" spans="1:3">
      <c r="A153" s="24"/>
      <c r="B153" s="24"/>
      <c r="C153" s="237"/>
    </row>
    <row r="154" spans="1:3">
      <c r="A154" s="24"/>
      <c r="B154" s="24"/>
      <c r="C154" s="237"/>
    </row>
    <row r="155" spans="1:3">
      <c r="A155" s="24"/>
      <c r="B155" s="24"/>
      <c r="C155" s="237"/>
    </row>
    <row r="156" spans="1:3">
      <c r="A156" s="24"/>
      <c r="B156" s="24"/>
      <c r="C156" s="237"/>
    </row>
    <row r="157" spans="1:3">
      <c r="A157" s="24"/>
      <c r="B157" s="24"/>
      <c r="C157" s="237"/>
    </row>
    <row r="158" spans="1:3">
      <c r="A158" s="24"/>
      <c r="B158" s="24"/>
      <c r="C158" s="237"/>
    </row>
    <row r="159" spans="1:3">
      <c r="A159" s="24"/>
      <c r="B159" s="24"/>
      <c r="C159" s="237"/>
    </row>
    <row r="160" spans="1:3">
      <c r="A160" s="24"/>
      <c r="B160" s="24"/>
      <c r="C160" s="237"/>
    </row>
    <row r="161" spans="1:3">
      <c r="A161" s="24"/>
      <c r="B161" s="24"/>
      <c r="C161" s="237"/>
    </row>
    <row r="162" spans="1:3">
      <c r="A162" s="24"/>
      <c r="B162" s="24"/>
      <c r="C162" s="237"/>
    </row>
    <row r="163" spans="1:3">
      <c r="A163" s="24"/>
      <c r="B163" s="24"/>
      <c r="C163" s="237"/>
    </row>
    <row r="164" spans="1:3">
      <c r="A164" s="24"/>
      <c r="B164" s="24"/>
      <c r="C164" s="237"/>
    </row>
    <row r="165" spans="1:3">
      <c r="A165" s="24"/>
      <c r="B165" s="24"/>
      <c r="C165" s="237"/>
    </row>
    <row r="166" spans="1:3">
      <c r="A166" s="24"/>
      <c r="B166" s="24"/>
      <c r="C166" s="237"/>
    </row>
    <row r="167" spans="1:3">
      <c r="A167" s="24"/>
      <c r="B167" s="24"/>
      <c r="C167" s="237"/>
    </row>
    <row r="168" spans="1:3">
      <c r="A168" s="24"/>
      <c r="B168" s="24"/>
      <c r="C168" s="237"/>
    </row>
    <row r="169" spans="1:3">
      <c r="A169" s="24"/>
      <c r="B169" s="24"/>
      <c r="C169" s="237"/>
    </row>
    <row r="170" spans="1:3">
      <c r="A170" s="24"/>
      <c r="B170" s="24"/>
      <c r="C170" s="237"/>
    </row>
    <row r="171" spans="1:3">
      <c r="A171" s="24"/>
      <c r="B171" s="24"/>
      <c r="C171" s="237"/>
    </row>
    <row r="172" spans="1:3">
      <c r="A172" s="24"/>
      <c r="B172" s="24"/>
      <c r="C172" s="237"/>
    </row>
    <row r="173" spans="1:3">
      <c r="A173" s="24"/>
      <c r="B173" s="24"/>
      <c r="C173" s="237"/>
    </row>
    <row r="174" spans="1:3">
      <c r="A174" s="24"/>
      <c r="B174" s="24"/>
      <c r="C174" s="237"/>
    </row>
    <row r="175" spans="1:3">
      <c r="A175" s="24"/>
      <c r="B175" s="24"/>
      <c r="C175" s="237"/>
    </row>
    <row r="176" spans="1:3">
      <c r="A176" s="24"/>
      <c r="B176" s="24"/>
      <c r="C176" s="237"/>
    </row>
    <row r="177" spans="1:3">
      <c r="A177" s="24"/>
      <c r="B177" s="24"/>
      <c r="C177" s="237"/>
    </row>
    <row r="178" spans="1:3">
      <c r="A178" s="24"/>
      <c r="B178" s="24"/>
      <c r="C178" s="237"/>
    </row>
    <row r="179" spans="1:3">
      <c r="A179" s="24"/>
      <c r="B179" s="24"/>
      <c r="C179" s="237"/>
    </row>
    <row r="180" spans="1:3">
      <c r="A180" s="24"/>
      <c r="B180" s="24"/>
      <c r="C180" s="237"/>
    </row>
    <row r="181" spans="1:3">
      <c r="A181" s="24"/>
      <c r="B181" s="24"/>
      <c r="C181" s="237"/>
    </row>
    <row r="182" spans="1:3">
      <c r="A182" s="24"/>
      <c r="B182" s="24"/>
      <c r="C182" s="237"/>
    </row>
    <row r="183" spans="1:3">
      <c r="A183" s="24"/>
      <c r="B183" s="24"/>
      <c r="C183" s="237"/>
    </row>
    <row r="184" spans="1:3">
      <c r="A184" s="24"/>
      <c r="B184" s="24"/>
      <c r="C184" s="237"/>
    </row>
    <row r="185" spans="1:3">
      <c r="A185" s="24"/>
      <c r="B185" s="24"/>
      <c r="C185" s="237"/>
    </row>
    <row r="186" spans="1:3">
      <c r="A186" s="24"/>
      <c r="B186" s="24"/>
      <c r="C186" s="237"/>
    </row>
    <row r="187" spans="1:3">
      <c r="A187" s="24"/>
      <c r="B187" s="24"/>
      <c r="C187" s="237"/>
    </row>
    <row r="188" spans="1:3">
      <c r="A188" s="24"/>
      <c r="B188" s="24"/>
      <c r="C188" s="237"/>
    </row>
    <row r="189" spans="1:3">
      <c r="A189" s="24"/>
      <c r="B189" s="24"/>
      <c r="C189" s="237"/>
    </row>
    <row r="190" spans="1:3">
      <c r="A190" s="24"/>
      <c r="B190" s="24"/>
      <c r="C190" s="237"/>
    </row>
    <row r="191" spans="1:3">
      <c r="A191" s="24"/>
      <c r="B191" s="24"/>
      <c r="C191" s="237"/>
    </row>
    <row r="192" spans="1:3">
      <c r="A192" s="24"/>
      <c r="B192" s="24"/>
      <c r="C192" s="237"/>
    </row>
    <row r="193" spans="1:3">
      <c r="A193" s="24"/>
      <c r="B193" s="24"/>
      <c r="C193" s="237"/>
    </row>
    <row r="194" spans="1:3">
      <c r="A194" s="24"/>
      <c r="B194" s="24"/>
      <c r="C194" s="237"/>
    </row>
    <row r="195" spans="1:3">
      <c r="A195" s="24"/>
      <c r="B195" s="24"/>
      <c r="C195" s="237"/>
    </row>
    <row r="196" spans="1:3">
      <c r="A196" s="24"/>
      <c r="B196" s="24"/>
      <c r="C196" s="237"/>
    </row>
    <row r="197" spans="1:3">
      <c r="A197" s="24"/>
      <c r="B197" s="24"/>
      <c r="C197" s="237"/>
    </row>
    <row r="198" spans="1:3">
      <c r="A198" s="24"/>
      <c r="B198" s="24"/>
      <c r="C198" s="237"/>
    </row>
    <row r="199" spans="1:3">
      <c r="A199" s="24"/>
      <c r="B199" s="24"/>
      <c r="C199" s="237"/>
    </row>
    <row r="200" spans="1:3">
      <c r="A200" s="24"/>
      <c r="B200" s="24"/>
      <c r="C200" s="237"/>
    </row>
    <row r="201" spans="1:3">
      <c r="A201" s="24"/>
      <c r="B201" s="24"/>
      <c r="C201" s="237"/>
    </row>
    <row r="202" spans="1:3">
      <c r="A202" s="24"/>
      <c r="B202" s="24"/>
      <c r="C202" s="237"/>
    </row>
    <row r="203" spans="1:3">
      <c r="A203" s="24"/>
      <c r="B203" s="24"/>
      <c r="C203" s="237"/>
    </row>
    <row r="204" spans="1:3">
      <c r="A204" s="24"/>
      <c r="B204" s="24"/>
      <c r="C204" s="237"/>
    </row>
    <row r="205" spans="1:3">
      <c r="A205" s="24"/>
      <c r="B205" s="24"/>
      <c r="C205" s="237"/>
    </row>
    <row r="206" spans="1:3">
      <c r="A206" s="24"/>
      <c r="B206" s="24"/>
      <c r="C206" s="237"/>
    </row>
    <row r="207" spans="1:3">
      <c r="A207" s="24"/>
      <c r="B207" s="24"/>
      <c r="C207" s="237"/>
    </row>
    <row r="208" spans="1:3">
      <c r="A208" s="24"/>
      <c r="B208" s="24"/>
      <c r="C208" s="237"/>
    </row>
    <row r="209" spans="1:3">
      <c r="A209" s="24"/>
      <c r="B209" s="24"/>
      <c r="C209" s="237"/>
    </row>
    <row r="210" spans="1:3">
      <c r="A210" s="24"/>
      <c r="B210" s="24"/>
      <c r="C210" s="237"/>
    </row>
    <row r="211" spans="1:3">
      <c r="A211" s="24"/>
      <c r="B211" s="24"/>
      <c r="C211" s="237"/>
    </row>
    <row r="212" spans="1:3">
      <c r="A212" s="24"/>
      <c r="B212" s="24"/>
      <c r="C212" s="237"/>
    </row>
    <row r="213" spans="1:3">
      <c r="A213" s="24"/>
      <c r="B213" s="24"/>
      <c r="C213" s="237"/>
    </row>
    <row r="214" spans="1:3">
      <c r="A214" s="24"/>
      <c r="B214" s="24"/>
      <c r="C214" s="237"/>
    </row>
    <row r="215" spans="1:3">
      <c r="A215" s="24"/>
      <c r="B215" s="24"/>
      <c r="C215" s="237"/>
    </row>
    <row r="216" spans="1:3">
      <c r="A216" s="24"/>
      <c r="B216" s="24"/>
      <c r="C216" s="237"/>
    </row>
    <row r="217" spans="1:3">
      <c r="A217" s="24"/>
      <c r="B217" s="24"/>
      <c r="C217" s="237"/>
    </row>
    <row r="218" spans="1:3">
      <c r="A218" s="24"/>
      <c r="B218" s="24"/>
      <c r="C218" s="237"/>
    </row>
    <row r="219" spans="1:3">
      <c r="A219" s="24"/>
      <c r="B219" s="24"/>
      <c r="C219" s="237"/>
    </row>
    <row r="220" spans="1:3">
      <c r="A220" s="24"/>
      <c r="B220" s="24"/>
      <c r="C220" s="237"/>
    </row>
    <row r="221" spans="1:3">
      <c r="A221" s="24"/>
      <c r="B221" s="24"/>
      <c r="C221" s="237"/>
    </row>
    <row r="222" spans="1:3">
      <c r="A222" s="24"/>
      <c r="B222" s="24"/>
      <c r="C222" s="237"/>
    </row>
    <row r="223" spans="1:3">
      <c r="A223" s="24"/>
      <c r="B223" s="24"/>
      <c r="C223" s="237"/>
    </row>
    <row r="224" spans="1:3">
      <c r="A224" s="24"/>
      <c r="B224" s="24"/>
      <c r="C224" s="237"/>
    </row>
    <row r="225" spans="1:3">
      <c r="A225" s="24"/>
      <c r="B225" s="24"/>
      <c r="C225" s="237"/>
    </row>
    <row r="226" spans="1:3">
      <c r="A226" s="24"/>
      <c r="B226" s="24"/>
      <c r="C226" s="237"/>
    </row>
    <row r="227" spans="1:3">
      <c r="A227" s="24"/>
      <c r="B227" s="24"/>
      <c r="C227" s="237"/>
    </row>
    <row r="228" spans="1:3">
      <c r="A228" s="24"/>
      <c r="B228" s="24"/>
      <c r="C228" s="237"/>
    </row>
    <row r="229" spans="1:3">
      <c r="A229" s="24"/>
      <c r="B229" s="24"/>
      <c r="C229" s="237"/>
    </row>
    <row r="230" spans="1:3">
      <c r="A230" s="24"/>
      <c r="B230" s="24"/>
      <c r="C230" s="237"/>
    </row>
    <row r="231" spans="1:3">
      <c r="A231" s="24"/>
      <c r="B231" s="24"/>
      <c r="C231" s="237"/>
    </row>
    <row r="232" spans="1:3">
      <c r="A232" s="24"/>
      <c r="B232" s="24"/>
      <c r="C232" s="237"/>
    </row>
    <row r="233" spans="1:3">
      <c r="A233" s="24"/>
      <c r="B233" s="24"/>
      <c r="C233" s="237"/>
    </row>
    <row r="234" spans="1:3">
      <c r="A234" s="24"/>
      <c r="B234" s="24"/>
      <c r="C234" s="237"/>
    </row>
    <row r="235" spans="1:3">
      <c r="A235" s="24"/>
      <c r="B235" s="24"/>
      <c r="C235" s="237"/>
    </row>
    <row r="236" spans="1:3">
      <c r="A236" s="24"/>
      <c r="B236" s="24"/>
      <c r="C236" s="237"/>
    </row>
    <row r="237" spans="1:3">
      <c r="A237" s="24"/>
      <c r="B237" s="24"/>
      <c r="C237" s="237"/>
    </row>
    <row r="238" spans="1:3">
      <c r="A238" s="24"/>
      <c r="B238" s="24"/>
      <c r="C238" s="237"/>
    </row>
    <row r="239" spans="1:3">
      <c r="A239" s="24"/>
      <c r="B239" s="24"/>
      <c r="C239" s="237"/>
    </row>
    <row r="240" spans="1:3">
      <c r="A240" s="24"/>
      <c r="B240" s="24"/>
      <c r="C240" s="237"/>
    </row>
    <row r="241" spans="1:3">
      <c r="A241" s="24"/>
      <c r="B241" s="24"/>
      <c r="C241" s="237"/>
    </row>
    <row r="242" spans="1:3">
      <c r="A242" s="24"/>
      <c r="B242" s="24"/>
      <c r="C242" s="237"/>
    </row>
    <row r="243" spans="1:3">
      <c r="A243" s="24"/>
      <c r="B243" s="24"/>
      <c r="C243" s="237"/>
    </row>
    <row r="244" spans="1:3">
      <c r="A244" s="24"/>
      <c r="B244" s="24"/>
      <c r="C244" s="237"/>
    </row>
    <row r="245" spans="1:3">
      <c r="A245" s="24"/>
      <c r="B245" s="24"/>
      <c r="C245" s="237"/>
    </row>
    <row r="246" spans="1:3">
      <c r="A246" s="24"/>
      <c r="B246" s="24"/>
      <c r="C246" s="237"/>
    </row>
    <row r="247" spans="1:3">
      <c r="A247" s="24"/>
      <c r="B247" s="24"/>
      <c r="C247" s="237"/>
    </row>
    <row r="248" spans="1:3">
      <c r="A248" s="24"/>
      <c r="B248" s="24"/>
      <c r="C248" s="237"/>
    </row>
    <row r="249" spans="1:3">
      <c r="A249" s="24"/>
      <c r="B249" s="24"/>
      <c r="C249" s="237"/>
    </row>
    <row r="250" spans="1:3">
      <c r="A250" s="24"/>
      <c r="B250" s="24"/>
      <c r="C250" s="237"/>
    </row>
    <row r="251" spans="1:3">
      <c r="A251" s="24"/>
      <c r="B251" s="24"/>
      <c r="C251" s="237"/>
    </row>
    <row r="252" spans="1:3">
      <c r="A252" s="24"/>
      <c r="B252" s="24"/>
      <c r="C252" s="237"/>
    </row>
    <row r="253" spans="1:3">
      <c r="A253" s="24"/>
      <c r="B253" s="24"/>
      <c r="C253" s="237"/>
    </row>
    <row r="254" spans="1:3">
      <c r="A254" s="24"/>
      <c r="B254" s="24"/>
      <c r="C254" s="237"/>
    </row>
    <row r="255" spans="1:3">
      <c r="A255" s="24"/>
      <c r="B255" s="24"/>
      <c r="C255" s="237"/>
    </row>
    <row r="256" spans="1:3">
      <c r="A256" s="24"/>
      <c r="B256" s="24"/>
      <c r="C256" s="237"/>
    </row>
    <row r="257" spans="1:3">
      <c r="A257" s="24"/>
      <c r="B257" s="24"/>
      <c r="C257" s="237"/>
    </row>
    <row r="258" spans="1:3">
      <c r="A258" s="24"/>
      <c r="B258" s="24"/>
      <c r="C258" s="237"/>
    </row>
    <row r="259" spans="1:3">
      <c r="A259" s="24"/>
      <c r="B259" s="24"/>
      <c r="C259" s="237"/>
    </row>
    <row r="260" spans="1:3">
      <c r="A260" s="24"/>
      <c r="B260" s="24"/>
      <c r="C260" s="237"/>
    </row>
    <row r="261" spans="1:3">
      <c r="A261" s="24"/>
      <c r="B261" s="24"/>
      <c r="C261" s="237"/>
    </row>
    <row r="262" spans="1:3">
      <c r="A262" s="24"/>
      <c r="B262" s="24"/>
      <c r="C262" s="237"/>
    </row>
    <row r="263" spans="1:3">
      <c r="A263" s="24"/>
      <c r="B263" s="24"/>
      <c r="C263" s="237"/>
    </row>
    <row r="264" spans="1:3">
      <c r="A264" s="24"/>
      <c r="B264" s="24"/>
      <c r="C264" s="237"/>
    </row>
    <row r="265" spans="1:3">
      <c r="A265" s="24"/>
      <c r="B265" s="24"/>
      <c r="C265" s="237"/>
    </row>
    <row r="266" spans="1:3">
      <c r="A266" s="24"/>
      <c r="B266" s="24"/>
      <c r="C266" s="237"/>
    </row>
    <row r="267" spans="1:3">
      <c r="A267" s="24"/>
      <c r="B267" s="24"/>
      <c r="C267" s="237"/>
    </row>
    <row r="268" spans="1:3">
      <c r="A268" s="24"/>
      <c r="B268" s="24"/>
      <c r="C268" s="237"/>
    </row>
    <row r="269" spans="1:3">
      <c r="A269" s="24"/>
      <c r="B269" s="24"/>
      <c r="C269" s="237"/>
    </row>
    <row r="270" spans="1:3">
      <c r="A270" s="24"/>
      <c r="B270" s="24"/>
      <c r="C270" s="237"/>
    </row>
    <row r="271" spans="1:3">
      <c r="A271" s="24"/>
      <c r="B271" s="24"/>
      <c r="C271" s="237"/>
    </row>
    <row r="272" spans="1:3">
      <c r="A272" s="24"/>
      <c r="B272" s="24"/>
      <c r="C272" s="237"/>
    </row>
    <row r="273" spans="1:3">
      <c r="A273" s="24"/>
      <c r="B273" s="24"/>
      <c r="C273" s="237"/>
    </row>
    <row r="274" spans="1:3">
      <c r="A274" s="24"/>
      <c r="B274" s="24"/>
      <c r="C274" s="237"/>
    </row>
    <row r="275" spans="1:3">
      <c r="A275" s="24"/>
      <c r="B275" s="24"/>
      <c r="C275" s="237"/>
    </row>
    <row r="276" spans="1:3">
      <c r="A276" s="24"/>
      <c r="B276" s="24"/>
      <c r="C276" s="237"/>
    </row>
    <row r="277" spans="1:3">
      <c r="A277" s="24"/>
      <c r="B277" s="24"/>
      <c r="C277" s="237"/>
    </row>
    <row r="278" spans="1:3">
      <c r="A278" s="24"/>
      <c r="B278" s="24"/>
      <c r="C278" s="237"/>
    </row>
    <row r="279" spans="1:3">
      <c r="A279" s="24"/>
      <c r="B279" s="24"/>
      <c r="C279" s="237"/>
    </row>
    <row r="280" spans="1:3">
      <c r="A280" s="24"/>
      <c r="B280" s="24"/>
      <c r="C280" s="237"/>
    </row>
    <row r="281" spans="1:3">
      <c r="A281" s="24"/>
      <c r="B281" s="24"/>
      <c r="C281" s="237"/>
    </row>
    <row r="282" spans="1:3">
      <c r="A282" s="24"/>
      <c r="B282" s="24"/>
      <c r="C282" s="237"/>
    </row>
    <row r="283" spans="1:3">
      <c r="A283" s="24"/>
      <c r="B283" s="24"/>
      <c r="C283" s="237"/>
    </row>
    <row r="284" spans="1:3">
      <c r="A284" s="24"/>
      <c r="B284" s="24"/>
      <c r="C284" s="237"/>
    </row>
    <row r="285" spans="1:3">
      <c r="A285" s="24"/>
      <c r="B285" s="24"/>
      <c r="C285" s="237"/>
    </row>
    <row r="286" spans="1:3">
      <c r="A286" s="24"/>
      <c r="B286" s="24"/>
      <c r="C286" s="237"/>
    </row>
    <row r="287" spans="1:3">
      <c r="A287" s="24"/>
      <c r="B287" s="24"/>
      <c r="C287" s="237"/>
    </row>
    <row r="288" spans="1:3">
      <c r="A288" s="24"/>
      <c r="B288" s="24"/>
      <c r="C288" s="237"/>
    </row>
    <row r="289" spans="1:3">
      <c r="A289" s="24"/>
      <c r="B289" s="24"/>
      <c r="C289" s="237"/>
    </row>
    <row r="290" spans="1:3">
      <c r="A290" s="24"/>
      <c r="B290" s="24"/>
      <c r="C290" s="237"/>
    </row>
    <row r="291" spans="1:3">
      <c r="A291" s="24"/>
      <c r="B291" s="24"/>
      <c r="C291" s="237"/>
    </row>
    <row r="292" spans="1:3">
      <c r="A292" s="24"/>
      <c r="B292" s="24"/>
      <c r="C292" s="237"/>
    </row>
    <row r="293" spans="1:3">
      <c r="A293" s="24"/>
      <c r="B293" s="24"/>
      <c r="C293" s="237"/>
    </row>
    <row r="294" spans="1:3">
      <c r="A294" s="24"/>
      <c r="B294" s="24"/>
      <c r="C294" s="237"/>
    </row>
    <row r="295" spans="1:3">
      <c r="A295" s="24"/>
      <c r="B295" s="24"/>
      <c r="C295" s="237"/>
    </row>
    <row r="296" spans="1:3">
      <c r="A296" s="24"/>
      <c r="B296" s="24"/>
      <c r="C296" s="237"/>
    </row>
    <row r="297" spans="1:3">
      <c r="A297" s="24"/>
      <c r="B297" s="24"/>
      <c r="C297" s="237"/>
    </row>
    <row r="298" spans="1:3">
      <c r="A298" s="24"/>
      <c r="B298" s="24"/>
      <c r="C298" s="237"/>
    </row>
    <row r="299" spans="1:3">
      <c r="A299" s="24"/>
      <c r="B299" s="24"/>
      <c r="C299" s="237"/>
    </row>
    <row r="300" spans="1:3">
      <c r="A300" s="24"/>
      <c r="B300" s="24"/>
      <c r="C300" s="237"/>
    </row>
    <row r="301" spans="1:3">
      <c r="A301" s="24"/>
      <c r="B301" s="24"/>
      <c r="C301" s="237"/>
    </row>
    <row r="302" spans="1:3">
      <c r="A302" s="24"/>
      <c r="B302" s="24"/>
      <c r="C302" s="237"/>
    </row>
    <row r="303" spans="1:3">
      <c r="A303" s="24"/>
      <c r="B303" s="24"/>
      <c r="C303" s="237"/>
    </row>
    <row r="304" spans="1:3">
      <c r="A304" s="24"/>
      <c r="B304" s="24"/>
      <c r="C304" s="237"/>
    </row>
    <row r="305" spans="1:3">
      <c r="A305" s="24"/>
      <c r="B305" s="24"/>
      <c r="C305" s="237"/>
    </row>
    <row r="306" spans="1:3">
      <c r="A306" s="24"/>
      <c r="B306" s="24"/>
      <c r="C306" s="237"/>
    </row>
    <row r="307" spans="1:3">
      <c r="A307" s="24"/>
      <c r="B307" s="24"/>
      <c r="C307" s="237"/>
    </row>
    <row r="308" spans="1:3">
      <c r="A308" s="24"/>
      <c r="B308" s="24"/>
      <c r="C308" s="237"/>
    </row>
    <row r="309" spans="1:3">
      <c r="A309" s="24"/>
      <c r="B309" s="24"/>
      <c r="C309" s="237"/>
    </row>
    <row r="310" spans="1:3">
      <c r="A310" s="24"/>
      <c r="B310" s="24"/>
      <c r="C310" s="237"/>
    </row>
    <row r="311" spans="1:3">
      <c r="A311" s="24"/>
      <c r="B311" s="24"/>
      <c r="C311" s="237"/>
    </row>
    <row r="312" spans="1:3">
      <c r="A312" s="24"/>
      <c r="B312" s="24"/>
      <c r="C312" s="237"/>
    </row>
    <row r="313" spans="1:3">
      <c r="A313" s="24"/>
      <c r="B313" s="24"/>
      <c r="C313" s="237"/>
    </row>
    <row r="314" spans="1:3">
      <c r="A314" s="24"/>
      <c r="B314" s="24"/>
      <c r="C314" s="237"/>
    </row>
    <row r="315" spans="1:3">
      <c r="A315" s="24"/>
      <c r="B315" s="24"/>
      <c r="C315" s="237"/>
    </row>
    <row r="316" spans="1:3">
      <c r="A316" s="24"/>
      <c r="B316" s="24"/>
      <c r="C316" s="237"/>
    </row>
    <row r="317" spans="1:3">
      <c r="A317" s="24"/>
      <c r="B317" s="24"/>
      <c r="C317" s="237"/>
    </row>
    <row r="318" spans="1:3">
      <c r="A318" s="24"/>
      <c r="B318" s="24"/>
      <c r="C318" s="237"/>
    </row>
    <row r="319" spans="1:3">
      <c r="A319" s="24"/>
      <c r="B319" s="24"/>
      <c r="C319" s="237"/>
    </row>
    <row r="320" spans="1:3">
      <c r="A320" s="24"/>
      <c r="B320" s="24"/>
      <c r="C320" s="237"/>
    </row>
    <row r="321" spans="1:3">
      <c r="A321" s="24"/>
      <c r="B321" s="24"/>
      <c r="C321" s="237"/>
    </row>
    <row r="322" spans="1:3">
      <c r="A322" s="24"/>
      <c r="B322" s="24"/>
      <c r="C322" s="237"/>
    </row>
    <row r="323" spans="1:3">
      <c r="A323" s="24"/>
      <c r="B323" s="24"/>
      <c r="C323" s="237"/>
    </row>
    <row r="324" spans="1:3">
      <c r="A324" s="24"/>
      <c r="B324" s="24"/>
      <c r="C324" s="237"/>
    </row>
    <row r="325" spans="1:3">
      <c r="A325" s="24"/>
      <c r="B325" s="24"/>
      <c r="C325" s="237"/>
    </row>
    <row r="326" spans="1:3">
      <c r="A326" s="24"/>
      <c r="B326" s="24"/>
      <c r="C326" s="237"/>
    </row>
    <row r="327" spans="1:3">
      <c r="A327" s="24"/>
      <c r="B327" s="24"/>
      <c r="C327" s="237"/>
    </row>
    <row r="328" spans="1:3">
      <c r="A328" s="24"/>
      <c r="B328" s="24"/>
      <c r="C328" s="237"/>
    </row>
    <row r="329" spans="1:3">
      <c r="A329" s="24"/>
      <c r="B329" s="24"/>
      <c r="C329" s="237"/>
    </row>
    <row r="330" spans="1:3">
      <c r="A330" s="24"/>
      <c r="B330" s="24"/>
      <c r="C330" s="237"/>
    </row>
    <row r="331" spans="1:3">
      <c r="A331" s="24"/>
      <c r="B331" s="24"/>
      <c r="C331" s="237"/>
    </row>
    <row r="332" spans="1:3">
      <c r="A332" s="24"/>
      <c r="B332" s="24"/>
      <c r="C332" s="237"/>
    </row>
    <row r="333" spans="1:3">
      <c r="A333" s="24"/>
      <c r="B333" s="24"/>
      <c r="C333" s="237"/>
    </row>
    <row r="334" spans="1:3">
      <c r="A334" s="24"/>
      <c r="B334" s="24"/>
      <c r="C334" s="237"/>
    </row>
    <row r="335" spans="1:3">
      <c r="A335" s="24"/>
      <c r="B335" s="24"/>
      <c r="C335" s="237"/>
    </row>
    <row r="336" spans="1:3">
      <c r="A336" s="24"/>
      <c r="B336" s="24"/>
      <c r="C336" s="237"/>
    </row>
    <row r="337" spans="1:3">
      <c r="A337" s="24"/>
      <c r="B337" s="24"/>
      <c r="C337" s="237"/>
    </row>
    <row r="338" spans="1:3">
      <c r="A338" s="24"/>
      <c r="B338" s="24"/>
      <c r="C338" s="237"/>
    </row>
    <row r="339" spans="1:3">
      <c r="A339" s="24"/>
      <c r="B339" s="24"/>
      <c r="C339" s="237"/>
    </row>
    <row r="340" spans="1:3">
      <c r="A340" s="24"/>
      <c r="B340" s="24"/>
      <c r="C340" s="237"/>
    </row>
    <row r="341" spans="1:3">
      <c r="A341" s="24"/>
      <c r="B341" s="24"/>
      <c r="C341" s="237"/>
    </row>
    <row r="342" spans="1:3">
      <c r="A342" s="24"/>
      <c r="B342" s="24"/>
      <c r="C342" s="237"/>
    </row>
    <row r="343" spans="1:3">
      <c r="A343" s="24"/>
      <c r="B343" s="24"/>
      <c r="C343" s="237"/>
    </row>
    <row r="344" spans="1:3">
      <c r="A344" s="24"/>
      <c r="B344" s="24"/>
      <c r="C344" s="237"/>
    </row>
    <row r="345" spans="1:3">
      <c r="A345" s="24"/>
      <c r="B345" s="24"/>
      <c r="C345" s="237"/>
    </row>
    <row r="346" spans="1:3">
      <c r="A346" s="24"/>
      <c r="B346" s="24"/>
      <c r="C346" s="237"/>
    </row>
    <row r="347" spans="1:3">
      <c r="A347" s="24"/>
      <c r="B347" s="24"/>
      <c r="C347" s="237"/>
    </row>
    <row r="348" spans="1:3">
      <c r="A348" s="24"/>
      <c r="B348" s="24"/>
      <c r="C348" s="237"/>
    </row>
    <row r="349" spans="1:3">
      <c r="A349" s="24"/>
      <c r="B349" s="24"/>
      <c r="C349" s="237"/>
    </row>
    <row r="350" spans="1:3">
      <c r="A350" s="24"/>
      <c r="B350" s="24"/>
      <c r="C350" s="237"/>
    </row>
    <row r="351" spans="1:3">
      <c r="A351" s="24"/>
      <c r="B351" s="24"/>
      <c r="C351" s="237"/>
    </row>
    <row r="352" spans="1:3">
      <c r="A352" s="24"/>
      <c r="B352" s="24"/>
      <c r="C352" s="237"/>
    </row>
    <row r="353" spans="1:3">
      <c r="A353" s="24"/>
      <c r="B353" s="24"/>
      <c r="C353" s="237"/>
    </row>
    <row r="354" spans="1:3">
      <c r="A354" s="24"/>
      <c r="B354" s="24"/>
      <c r="C354" s="237"/>
    </row>
    <row r="355" spans="1:3">
      <c r="A355" s="24"/>
      <c r="B355" s="24"/>
      <c r="C355" s="237"/>
    </row>
    <row r="356" spans="1:3">
      <c r="A356" s="24"/>
      <c r="B356" s="24"/>
      <c r="C356" s="237"/>
    </row>
    <row r="357" spans="1:3">
      <c r="A357" s="24"/>
      <c r="B357" s="24"/>
      <c r="C357" s="237"/>
    </row>
    <row r="358" spans="1:3">
      <c r="A358" s="24"/>
      <c r="B358" s="24"/>
      <c r="C358" s="237"/>
    </row>
    <row r="359" spans="1:3">
      <c r="A359" s="24"/>
      <c r="B359" s="24"/>
      <c r="C359" s="237"/>
    </row>
    <row r="360" spans="1:3">
      <c r="A360" s="24"/>
      <c r="B360" s="24"/>
      <c r="C360" s="237"/>
    </row>
    <row r="361" spans="1:3">
      <c r="A361" s="24"/>
      <c r="B361" s="24"/>
      <c r="C361" s="237"/>
    </row>
    <row r="362" spans="1:3">
      <c r="A362" s="24"/>
      <c r="B362" s="24"/>
      <c r="C362" s="237"/>
    </row>
    <row r="363" spans="1:3">
      <c r="A363" s="24"/>
      <c r="B363" s="24"/>
      <c r="C363" s="237"/>
    </row>
    <row r="364" spans="1:3">
      <c r="A364" s="24"/>
      <c r="B364" s="24"/>
      <c r="C364" s="237"/>
    </row>
    <row r="365" spans="1:3">
      <c r="A365" s="24"/>
      <c r="B365" s="24"/>
      <c r="C365" s="237"/>
    </row>
    <row r="366" spans="1:3">
      <c r="A366" s="24"/>
      <c r="B366" s="24"/>
      <c r="C366" s="237"/>
    </row>
    <row r="367" spans="1:3">
      <c r="A367" s="24"/>
      <c r="B367" s="24"/>
      <c r="C367" s="237"/>
    </row>
    <row r="368" spans="1:3">
      <c r="A368" s="24"/>
      <c r="B368" s="24"/>
      <c r="C368" s="237"/>
    </row>
    <row r="369" spans="1:3">
      <c r="A369" s="24"/>
      <c r="B369" s="24"/>
      <c r="C369" s="237"/>
    </row>
    <row r="370" spans="1:3">
      <c r="A370" s="24"/>
      <c r="B370" s="24"/>
      <c r="C370" s="237"/>
    </row>
    <row r="371" spans="1:3">
      <c r="A371" s="24"/>
      <c r="B371" s="24"/>
      <c r="C371" s="237"/>
    </row>
    <row r="372" spans="1:3">
      <c r="A372" s="24"/>
      <c r="B372" s="24"/>
      <c r="C372" s="237"/>
    </row>
    <row r="373" spans="1:3">
      <c r="A373" s="24"/>
      <c r="B373" s="24"/>
      <c r="C373" s="237"/>
    </row>
    <row r="374" spans="1:3">
      <c r="A374" s="24"/>
      <c r="B374" s="24"/>
      <c r="C374" s="237"/>
    </row>
    <row r="375" spans="1:3">
      <c r="A375" s="24"/>
      <c r="B375" s="24"/>
      <c r="C375" s="237"/>
    </row>
    <row r="376" spans="1:3">
      <c r="A376" s="24"/>
      <c r="B376" s="24"/>
      <c r="C376" s="237"/>
    </row>
    <row r="377" spans="1:3">
      <c r="A377" s="24"/>
      <c r="B377" s="24"/>
      <c r="C377" s="237"/>
    </row>
    <row r="378" spans="1:3">
      <c r="A378" s="24"/>
      <c r="B378" s="24"/>
      <c r="C378" s="237"/>
    </row>
    <row r="379" spans="1:3">
      <c r="A379" s="24"/>
      <c r="B379" s="24"/>
      <c r="C379" s="237"/>
    </row>
    <row r="380" spans="1:3">
      <c r="A380" s="24"/>
      <c r="B380" s="24"/>
      <c r="C380" s="237"/>
    </row>
    <row r="381" spans="1:3">
      <c r="A381" s="24"/>
      <c r="B381" s="24"/>
      <c r="C381" s="237"/>
    </row>
    <row r="382" spans="1:3">
      <c r="A382" s="24"/>
      <c r="B382" s="24"/>
      <c r="C382" s="237"/>
    </row>
    <row r="383" spans="1:3">
      <c r="A383" s="24"/>
      <c r="B383" s="24"/>
      <c r="C383" s="237"/>
    </row>
    <row r="384" spans="1:3">
      <c r="A384" s="24"/>
      <c r="B384" s="24"/>
      <c r="C384" s="237"/>
    </row>
    <row r="385" spans="1:3">
      <c r="A385" s="24"/>
      <c r="B385" s="24"/>
      <c r="C385" s="237"/>
    </row>
    <row r="386" spans="1:3">
      <c r="A386" s="24"/>
      <c r="B386" s="24"/>
      <c r="C386" s="237"/>
    </row>
    <row r="387" spans="1:3">
      <c r="A387" s="24"/>
      <c r="B387" s="24"/>
      <c r="C387" s="237"/>
    </row>
    <row r="388" spans="1:3">
      <c r="A388" s="24"/>
      <c r="B388" s="24"/>
      <c r="C388" s="237"/>
    </row>
    <row r="389" spans="1:3">
      <c r="A389" s="24"/>
      <c r="B389" s="24"/>
      <c r="C389" s="237"/>
    </row>
    <row r="390" spans="1:3">
      <c r="A390" s="24"/>
      <c r="B390" s="24"/>
      <c r="C390" s="237"/>
    </row>
    <row r="391" spans="1:3">
      <c r="A391" s="24"/>
      <c r="B391" s="24"/>
      <c r="C391" s="237"/>
    </row>
    <row r="392" spans="1:3">
      <c r="A392" s="24"/>
      <c r="B392" s="24"/>
      <c r="C392" s="237"/>
    </row>
    <row r="393" spans="1:3">
      <c r="A393" s="24"/>
      <c r="B393" s="24"/>
      <c r="C393" s="237"/>
    </row>
    <row r="394" spans="1:3">
      <c r="A394" s="24"/>
      <c r="B394" s="24"/>
      <c r="C394" s="237"/>
    </row>
    <row r="395" spans="1:3">
      <c r="A395" s="24"/>
      <c r="B395" s="24"/>
      <c r="C395" s="237"/>
    </row>
    <row r="396" spans="1:3">
      <c r="A396" s="24"/>
      <c r="B396" s="24"/>
      <c r="C396" s="237"/>
    </row>
    <row r="397" spans="1:3">
      <c r="A397" s="24"/>
      <c r="B397" s="24"/>
      <c r="C397" s="237"/>
    </row>
    <row r="398" spans="1:3">
      <c r="A398" s="24"/>
      <c r="B398" s="24"/>
      <c r="C398" s="237"/>
    </row>
    <row r="399" spans="1:3">
      <c r="A399" s="24"/>
      <c r="B399" s="24"/>
      <c r="C399" s="237"/>
    </row>
    <row r="400" spans="1:3">
      <c r="A400" s="24"/>
      <c r="B400" s="24"/>
      <c r="C400" s="237"/>
    </row>
    <row r="401" spans="1:3">
      <c r="A401" s="24"/>
      <c r="B401" s="24"/>
      <c r="C401" s="237"/>
    </row>
    <row r="402" spans="1:3">
      <c r="A402" s="24"/>
      <c r="B402" s="24"/>
      <c r="C402" s="237"/>
    </row>
    <row r="403" spans="1:3">
      <c r="A403" s="24"/>
      <c r="B403" s="24"/>
      <c r="C403" s="237"/>
    </row>
    <row r="404" spans="1:3">
      <c r="A404" s="24"/>
      <c r="B404" s="24"/>
      <c r="C404" s="237"/>
    </row>
    <row r="405" spans="1:3">
      <c r="A405" s="24"/>
      <c r="B405" s="24"/>
      <c r="C405" s="237"/>
    </row>
    <row r="406" spans="1:3">
      <c r="A406" s="24"/>
      <c r="B406" s="24"/>
      <c r="C406" s="237"/>
    </row>
    <row r="407" spans="1:3">
      <c r="A407" s="24"/>
      <c r="B407" s="24"/>
      <c r="C407" s="237"/>
    </row>
    <row r="408" spans="1:3">
      <c r="A408" s="24"/>
      <c r="B408" s="24"/>
      <c r="C408" s="237"/>
    </row>
    <row r="409" spans="1:3">
      <c r="A409" s="24"/>
      <c r="B409" s="24"/>
      <c r="C409" s="237"/>
    </row>
    <row r="410" spans="1:3">
      <c r="A410" s="24"/>
      <c r="B410" s="24"/>
      <c r="C410" s="237"/>
    </row>
    <row r="411" spans="1:3">
      <c r="A411" s="24"/>
      <c r="B411" s="24"/>
      <c r="C411" s="237"/>
    </row>
    <row r="412" spans="1:3">
      <c r="A412" s="24"/>
      <c r="B412" s="24"/>
      <c r="C412" s="237"/>
    </row>
    <row r="413" spans="1:3">
      <c r="A413" s="24"/>
      <c r="B413" s="24"/>
      <c r="C413" s="237"/>
    </row>
    <row r="414" spans="1:3">
      <c r="A414" s="24"/>
      <c r="B414" s="24"/>
      <c r="C414" s="237"/>
    </row>
    <row r="415" spans="1:3">
      <c r="A415" s="24"/>
      <c r="B415" s="24"/>
      <c r="C415" s="237"/>
    </row>
    <row r="416" spans="1:3">
      <c r="A416" s="24"/>
      <c r="B416" s="24"/>
      <c r="C416" s="237"/>
    </row>
    <row r="417" spans="1:3">
      <c r="A417" s="24"/>
      <c r="B417" s="24"/>
      <c r="C417" s="237"/>
    </row>
    <row r="418" spans="1:3">
      <c r="A418" s="24"/>
      <c r="B418" s="24"/>
      <c r="C418" s="237"/>
    </row>
    <row r="419" spans="1:3">
      <c r="A419" s="24"/>
      <c r="B419" s="24"/>
      <c r="C419" s="237"/>
    </row>
    <row r="420" spans="1:3">
      <c r="A420" s="24"/>
      <c r="B420" s="24"/>
      <c r="C420" s="237"/>
    </row>
    <row r="421" spans="1:3">
      <c r="A421" s="24"/>
      <c r="B421" s="24"/>
      <c r="C421" s="237"/>
    </row>
    <row r="422" spans="1:3">
      <c r="A422" s="24"/>
      <c r="B422" s="24"/>
      <c r="C422" s="237"/>
    </row>
    <row r="423" spans="1:3">
      <c r="A423" s="24"/>
      <c r="B423" s="24"/>
      <c r="C423" s="237"/>
    </row>
    <row r="424" spans="1:3">
      <c r="A424" s="24"/>
      <c r="B424" s="24"/>
      <c r="C424" s="237"/>
    </row>
    <row r="425" spans="1:3">
      <c r="A425" s="24"/>
      <c r="B425" s="24"/>
      <c r="C425" s="237"/>
    </row>
    <row r="426" spans="1:3">
      <c r="A426" s="24"/>
      <c r="B426" s="24"/>
      <c r="C426" s="237"/>
    </row>
    <row r="427" spans="1:3">
      <c r="A427" s="24"/>
      <c r="B427" s="24"/>
      <c r="C427" s="237"/>
    </row>
    <row r="428" spans="1:3">
      <c r="A428" s="24"/>
      <c r="B428" s="24"/>
      <c r="C428" s="237"/>
    </row>
    <row r="429" spans="1:3">
      <c r="A429" s="24"/>
      <c r="B429" s="24"/>
      <c r="C429" s="237"/>
    </row>
    <row r="430" spans="1:3">
      <c r="A430" s="24"/>
      <c r="B430" s="24"/>
      <c r="C430" s="237"/>
    </row>
    <row r="431" spans="1:3">
      <c r="A431" s="24"/>
      <c r="B431" s="24"/>
      <c r="C431" s="237"/>
    </row>
    <row r="432" spans="1:3">
      <c r="A432" s="24"/>
      <c r="B432" s="24"/>
      <c r="C432" s="237"/>
    </row>
    <row r="433" spans="1:3">
      <c r="A433" s="24"/>
      <c r="B433" s="24"/>
      <c r="C433" s="237"/>
    </row>
    <row r="434" spans="1:3">
      <c r="A434" s="24"/>
      <c r="B434" s="24"/>
      <c r="C434" s="237"/>
    </row>
    <row r="435" spans="1:3">
      <c r="A435" s="24"/>
      <c r="B435" s="24"/>
      <c r="C435" s="237"/>
    </row>
    <row r="436" spans="1:3">
      <c r="A436" s="24"/>
      <c r="B436" s="24"/>
      <c r="C436" s="237"/>
    </row>
    <row r="437" spans="1:3">
      <c r="A437" s="24"/>
      <c r="B437" s="24"/>
      <c r="C437" s="237"/>
    </row>
    <row r="438" spans="1:3">
      <c r="A438" s="24"/>
      <c r="B438" s="24"/>
      <c r="C438" s="237"/>
    </row>
    <row r="439" spans="1:3">
      <c r="A439" s="24"/>
      <c r="B439" s="24"/>
      <c r="C439" s="237"/>
    </row>
    <row r="440" spans="1:3">
      <c r="A440" s="24"/>
      <c r="B440" s="24"/>
      <c r="C440" s="237"/>
    </row>
    <row r="441" spans="1:3">
      <c r="A441" s="24"/>
      <c r="B441" s="24"/>
      <c r="C441" s="237"/>
    </row>
    <row r="442" spans="1:3">
      <c r="A442" s="24"/>
      <c r="B442" s="24"/>
      <c r="C442" s="237"/>
    </row>
    <row r="443" spans="1:3">
      <c r="A443" s="24"/>
      <c r="B443" s="24"/>
      <c r="C443" s="237"/>
    </row>
    <row r="444" spans="1:3">
      <c r="A444" s="24"/>
      <c r="B444" s="24"/>
      <c r="C444" s="237"/>
    </row>
    <row r="445" spans="1:3">
      <c r="A445" s="24"/>
      <c r="B445" s="24"/>
      <c r="C445" s="237"/>
    </row>
    <row r="446" spans="1:3">
      <c r="A446" s="24"/>
      <c r="B446" s="24"/>
      <c r="C446" s="237"/>
    </row>
    <row r="447" spans="1:3">
      <c r="A447" s="24"/>
      <c r="B447" s="24"/>
      <c r="C447" s="237"/>
    </row>
    <row r="448" spans="1:3">
      <c r="A448" s="24"/>
      <c r="B448" s="24"/>
      <c r="C448" s="237"/>
    </row>
    <row r="449" spans="1:3">
      <c r="A449" s="24"/>
      <c r="B449" s="24"/>
      <c r="C449" s="237"/>
    </row>
    <row r="450" spans="1:3">
      <c r="A450" s="24"/>
      <c r="B450" s="24"/>
      <c r="C450" s="237"/>
    </row>
    <row r="451" spans="1:3">
      <c r="A451" s="24"/>
      <c r="B451" s="24"/>
      <c r="C451" s="237"/>
    </row>
    <row r="452" spans="1:3">
      <c r="A452" s="24"/>
      <c r="B452" s="24"/>
      <c r="C452" s="237"/>
    </row>
    <row r="453" spans="1:3">
      <c r="A453" s="24"/>
      <c r="B453" s="24"/>
      <c r="C453" s="237"/>
    </row>
    <row r="454" spans="1:3">
      <c r="A454" s="24"/>
      <c r="B454" s="24"/>
      <c r="C454" s="237"/>
    </row>
    <row r="455" spans="1:3">
      <c r="A455" s="24"/>
      <c r="B455" s="24"/>
      <c r="C455" s="237"/>
    </row>
    <row r="456" spans="1:3">
      <c r="A456" s="24"/>
      <c r="B456" s="24"/>
      <c r="C456" s="237"/>
    </row>
    <row r="457" spans="1:3">
      <c r="A457" s="24"/>
      <c r="B457" s="24"/>
      <c r="C457" s="237"/>
    </row>
    <row r="458" spans="1:3">
      <c r="A458" s="24"/>
      <c r="B458" s="24"/>
      <c r="C458" s="237"/>
    </row>
    <row r="459" spans="1:3">
      <c r="A459" s="24"/>
      <c r="B459" s="24"/>
      <c r="C459" s="237"/>
    </row>
    <row r="460" spans="1:3">
      <c r="A460" s="24"/>
      <c r="B460" s="24"/>
      <c r="C460" s="237"/>
    </row>
    <row r="461" spans="1:3">
      <c r="A461" s="24"/>
      <c r="B461" s="24"/>
      <c r="C461" s="237"/>
    </row>
    <row r="462" spans="1:3">
      <c r="A462" s="24"/>
      <c r="B462" s="24"/>
      <c r="C462" s="237"/>
    </row>
    <row r="463" spans="1:3">
      <c r="A463" s="24"/>
      <c r="B463" s="24"/>
      <c r="C463" s="237"/>
    </row>
    <row r="464" spans="1:3">
      <c r="A464" s="24"/>
      <c r="B464" s="24"/>
      <c r="C464" s="237"/>
    </row>
    <row r="465" spans="1:3">
      <c r="A465" s="24"/>
      <c r="B465" s="24"/>
      <c r="C465" s="237"/>
    </row>
    <row r="466" spans="1:3">
      <c r="A466" s="24"/>
      <c r="B466" s="24"/>
      <c r="C466" s="237"/>
    </row>
    <row r="467" spans="1:3">
      <c r="A467" s="24"/>
      <c r="B467" s="24"/>
      <c r="C467" s="237"/>
    </row>
    <row r="468" spans="1:3">
      <c r="A468" s="24"/>
      <c r="B468" s="24"/>
      <c r="C468" s="237"/>
    </row>
    <row r="469" spans="1:3">
      <c r="A469" s="24"/>
      <c r="B469" s="24"/>
      <c r="C469" s="237"/>
    </row>
    <row r="470" spans="1:3">
      <c r="A470" s="24"/>
      <c r="B470" s="24"/>
      <c r="C470" s="237"/>
    </row>
    <row r="471" spans="1:3">
      <c r="A471" s="24"/>
      <c r="B471" s="24"/>
      <c r="C471" s="237"/>
    </row>
    <row r="472" spans="1:3">
      <c r="A472" s="24"/>
      <c r="B472" s="24"/>
      <c r="C472" s="237"/>
    </row>
    <row r="473" spans="1:3">
      <c r="A473" s="24"/>
      <c r="B473" s="24"/>
      <c r="C473" s="237"/>
    </row>
    <row r="474" spans="1:3">
      <c r="A474" s="24"/>
      <c r="B474" s="24"/>
      <c r="C474" s="237"/>
    </row>
    <row r="475" spans="1:3">
      <c r="A475" s="24"/>
      <c r="B475" s="24"/>
      <c r="C475" s="237"/>
    </row>
    <row r="476" spans="1:3">
      <c r="A476" s="24"/>
      <c r="B476" s="24"/>
      <c r="C476" s="237"/>
    </row>
    <row r="477" spans="1:3">
      <c r="A477" s="24"/>
      <c r="B477" s="24"/>
      <c r="C477" s="237"/>
    </row>
    <row r="478" spans="1:3">
      <c r="A478" s="24"/>
      <c r="B478" s="24"/>
      <c r="C478" s="237"/>
    </row>
    <row r="479" spans="1:3">
      <c r="A479" s="24"/>
      <c r="B479" s="24"/>
      <c r="C479" s="237"/>
    </row>
    <row r="480" spans="1:3">
      <c r="A480" s="24"/>
      <c r="B480" s="24"/>
      <c r="C480" s="237"/>
    </row>
    <row r="481" spans="1:3">
      <c r="A481" s="24"/>
      <c r="B481" s="24"/>
      <c r="C481" s="237"/>
    </row>
    <row r="482" spans="1:3">
      <c r="A482" s="24"/>
      <c r="B482" s="24"/>
      <c r="C482" s="237"/>
    </row>
    <row r="483" spans="1:3">
      <c r="A483" s="24"/>
      <c r="B483" s="24"/>
      <c r="C483" s="237"/>
    </row>
    <row r="484" spans="1:3">
      <c r="A484" s="24"/>
      <c r="B484" s="24"/>
      <c r="C484" s="237"/>
    </row>
    <row r="485" spans="1:3">
      <c r="A485" s="24"/>
      <c r="B485" s="24"/>
      <c r="C485" s="237"/>
    </row>
    <row r="486" spans="1:3">
      <c r="A486" s="24"/>
      <c r="B486" s="24"/>
      <c r="C486" s="237"/>
    </row>
    <row r="487" spans="1:3">
      <c r="A487" s="24"/>
      <c r="B487" s="24"/>
      <c r="C487" s="237"/>
    </row>
    <row r="488" spans="1:3">
      <c r="A488" s="24"/>
      <c r="B488" s="24"/>
      <c r="C488" s="237"/>
    </row>
    <row r="489" spans="1:3">
      <c r="A489" s="24"/>
      <c r="B489" s="24"/>
      <c r="C489" s="237"/>
    </row>
    <row r="490" spans="1:3">
      <c r="A490" s="24"/>
      <c r="B490" s="24"/>
      <c r="C490" s="237"/>
    </row>
    <row r="491" spans="1:3">
      <c r="A491" s="24"/>
      <c r="B491" s="24"/>
      <c r="C491" s="237"/>
    </row>
    <row r="492" spans="1:3">
      <c r="A492" s="24"/>
      <c r="B492" s="24"/>
      <c r="C492" s="237"/>
    </row>
    <row r="493" spans="1:3">
      <c r="A493" s="24"/>
      <c r="B493" s="24"/>
      <c r="C493" s="237"/>
    </row>
    <row r="494" spans="1:3">
      <c r="A494" s="24"/>
      <c r="B494" s="24"/>
      <c r="C494" s="237"/>
    </row>
    <row r="495" spans="1:3">
      <c r="A495" s="24"/>
      <c r="B495" s="24"/>
      <c r="C495" s="237"/>
    </row>
    <row r="496" spans="1:3">
      <c r="A496" s="24"/>
      <c r="B496" s="24"/>
      <c r="C496" s="237"/>
    </row>
    <row r="497" spans="1:3">
      <c r="A497" s="24"/>
      <c r="B497" s="24"/>
      <c r="C497" s="237"/>
    </row>
    <row r="498" spans="1:3">
      <c r="A498" s="24"/>
      <c r="B498" s="24"/>
      <c r="C498" s="237"/>
    </row>
    <row r="499" spans="1:3">
      <c r="A499" s="24"/>
      <c r="B499" s="24"/>
      <c r="C499" s="237"/>
    </row>
    <row r="500" spans="1:3">
      <c r="A500" s="24"/>
      <c r="B500" s="24"/>
      <c r="C500" s="237"/>
    </row>
    <row r="501" spans="1:3">
      <c r="A501" s="24"/>
      <c r="B501" s="24"/>
      <c r="C501" s="237"/>
    </row>
    <row r="502" spans="1:3">
      <c r="A502" s="24"/>
      <c r="B502" s="24"/>
      <c r="C502" s="237"/>
    </row>
    <row r="503" spans="1:3">
      <c r="A503" s="24"/>
      <c r="B503" s="24"/>
      <c r="C503" s="237"/>
    </row>
    <row r="504" spans="1:3">
      <c r="A504" s="24"/>
      <c r="B504" s="24"/>
      <c r="C504" s="237"/>
    </row>
    <row r="505" spans="1:3">
      <c r="A505" s="24"/>
      <c r="B505" s="24"/>
      <c r="C505" s="237"/>
    </row>
    <row r="506" spans="1:3">
      <c r="A506" s="24"/>
      <c r="B506" s="24"/>
      <c r="C506" s="237"/>
    </row>
    <row r="507" spans="1:3">
      <c r="A507" s="24"/>
      <c r="B507" s="24"/>
      <c r="C507" s="237"/>
    </row>
    <row r="508" spans="1:3">
      <c r="A508" s="24"/>
      <c r="B508" s="24"/>
      <c r="C508" s="237"/>
    </row>
    <row r="509" spans="1:3">
      <c r="A509" s="24"/>
      <c r="B509" s="24"/>
      <c r="C509" s="237"/>
    </row>
    <row r="510" spans="1:3">
      <c r="A510" s="24"/>
      <c r="B510" s="24"/>
      <c r="C510" s="237"/>
    </row>
    <row r="511" spans="1:3">
      <c r="A511" s="24"/>
      <c r="B511" s="24"/>
      <c r="C511" s="237"/>
    </row>
    <row r="512" spans="1:3">
      <c r="A512" s="24"/>
      <c r="B512" s="24"/>
      <c r="C512" s="237"/>
    </row>
    <row r="513" spans="1:3">
      <c r="A513" s="24"/>
      <c r="B513" s="24"/>
      <c r="C513" s="237"/>
    </row>
    <row r="514" spans="1:3">
      <c r="A514" s="24"/>
      <c r="B514" s="24"/>
      <c r="C514" s="237"/>
    </row>
    <row r="515" spans="1:3">
      <c r="A515" s="24"/>
      <c r="B515" s="24"/>
      <c r="C515" s="237"/>
    </row>
    <row r="516" spans="1:3">
      <c r="A516" s="24"/>
      <c r="B516" s="24"/>
      <c r="C516" s="237"/>
    </row>
    <row r="517" spans="1:3">
      <c r="A517" s="24"/>
      <c r="B517" s="24"/>
      <c r="C517" s="237"/>
    </row>
    <row r="518" spans="1:3">
      <c r="A518" s="24"/>
      <c r="B518" s="24"/>
      <c r="C518" s="237"/>
    </row>
    <row r="519" spans="1:3">
      <c r="A519" s="24"/>
      <c r="B519" s="24"/>
      <c r="C519" s="237"/>
    </row>
    <row r="520" spans="1:3">
      <c r="A520" s="24"/>
      <c r="B520" s="24"/>
      <c r="C520" s="237"/>
    </row>
    <row r="521" spans="1:3">
      <c r="A521" s="24"/>
      <c r="B521" s="24"/>
      <c r="C521" s="237"/>
    </row>
    <row r="522" spans="1:3">
      <c r="A522" s="24"/>
      <c r="B522" s="24"/>
      <c r="C522" s="237"/>
    </row>
    <row r="523" spans="1:3">
      <c r="A523" s="24"/>
      <c r="B523" s="24"/>
      <c r="C523" s="237"/>
    </row>
    <row r="524" spans="1:3">
      <c r="A524" s="24"/>
      <c r="B524" s="24"/>
      <c r="C524" s="237"/>
    </row>
    <row r="525" spans="1:3">
      <c r="A525" s="24"/>
      <c r="B525" s="24"/>
      <c r="C525" s="237"/>
    </row>
    <row r="526" spans="1:3">
      <c r="A526" s="24"/>
      <c r="B526" s="24"/>
      <c r="C526" s="237"/>
    </row>
    <row r="527" spans="1:3">
      <c r="A527" s="24"/>
      <c r="B527" s="24"/>
      <c r="C527" s="237"/>
    </row>
    <row r="528" spans="1:3">
      <c r="A528" s="24"/>
      <c r="B528" s="24"/>
      <c r="C528" s="237"/>
    </row>
    <row r="529" spans="1:3">
      <c r="A529" s="24"/>
      <c r="B529" s="24"/>
      <c r="C529" s="237"/>
    </row>
    <row r="530" spans="1:3">
      <c r="A530" s="24"/>
      <c r="B530" s="24"/>
      <c r="C530" s="237"/>
    </row>
    <row r="531" spans="1:3">
      <c r="A531" s="24"/>
      <c r="B531" s="24"/>
      <c r="C531" s="237"/>
    </row>
    <row r="532" spans="1:3">
      <c r="A532" s="24"/>
      <c r="B532" s="24"/>
      <c r="C532" s="237"/>
    </row>
    <row r="533" spans="1:3">
      <c r="A533" s="24"/>
      <c r="B533" s="24"/>
      <c r="C533" s="237"/>
    </row>
    <row r="534" spans="1:3">
      <c r="A534" s="24"/>
      <c r="B534" s="24"/>
      <c r="C534" s="237"/>
    </row>
    <row r="535" spans="1:3">
      <c r="A535" s="24"/>
      <c r="B535" s="24"/>
      <c r="C535" s="237"/>
    </row>
    <row r="536" spans="1:3">
      <c r="A536" s="24"/>
      <c r="B536" s="24"/>
      <c r="C536" s="237"/>
    </row>
    <row r="537" spans="1:3">
      <c r="A537" s="24"/>
      <c r="B537" s="24"/>
      <c r="C537" s="237"/>
    </row>
    <row r="538" spans="1:3">
      <c r="A538" s="24"/>
      <c r="B538" s="24"/>
      <c r="C538" s="237"/>
    </row>
    <row r="539" spans="1:3">
      <c r="A539" s="24"/>
      <c r="B539" s="24"/>
      <c r="C539" s="237"/>
    </row>
    <row r="540" spans="1:3">
      <c r="A540" s="24"/>
      <c r="B540" s="24"/>
      <c r="C540" s="237"/>
    </row>
    <row r="541" spans="1:3">
      <c r="A541" s="24"/>
      <c r="B541" s="24"/>
      <c r="C541" s="237"/>
    </row>
    <row r="542" spans="1:3">
      <c r="A542" s="24"/>
      <c r="B542" s="24"/>
      <c r="C542" s="237"/>
    </row>
    <row r="543" spans="1:3">
      <c r="A543" s="24"/>
      <c r="B543" s="24"/>
      <c r="C543" s="237"/>
    </row>
    <row r="544" spans="1:3">
      <c r="A544" s="24"/>
      <c r="B544" s="24"/>
      <c r="C544" s="237"/>
    </row>
    <row r="545" spans="1:3">
      <c r="A545" s="24"/>
      <c r="B545" s="24"/>
      <c r="C545" s="237"/>
    </row>
    <row r="546" spans="1:3">
      <c r="A546" s="24"/>
      <c r="B546" s="24"/>
      <c r="C546" s="237"/>
    </row>
    <row r="547" spans="1:3">
      <c r="A547" s="24"/>
      <c r="B547" s="24"/>
      <c r="C547" s="237"/>
    </row>
    <row r="548" spans="1:3">
      <c r="A548" s="24"/>
      <c r="B548" s="24"/>
      <c r="C548" s="237"/>
    </row>
    <row r="549" spans="1:3">
      <c r="A549" s="24"/>
      <c r="B549" s="24"/>
      <c r="C549" s="237"/>
    </row>
    <row r="550" spans="1:3">
      <c r="A550" s="24"/>
      <c r="B550" s="24"/>
      <c r="C550" s="237"/>
    </row>
    <row r="551" spans="1:3">
      <c r="A551" s="24"/>
      <c r="B551" s="24"/>
      <c r="C551" s="237"/>
    </row>
    <row r="552" spans="1:3">
      <c r="A552" s="24"/>
      <c r="B552" s="24"/>
      <c r="C552" s="237"/>
    </row>
    <row r="553" spans="1:3">
      <c r="A553" s="24"/>
      <c r="B553" s="24"/>
      <c r="C553" s="237"/>
    </row>
    <row r="554" spans="1:3">
      <c r="A554" s="24"/>
      <c r="B554" s="24"/>
      <c r="C554" s="237"/>
    </row>
    <row r="555" spans="1:3">
      <c r="A555" s="24"/>
      <c r="B555" s="24"/>
      <c r="C555" s="237"/>
    </row>
    <row r="556" spans="1:3">
      <c r="A556" s="24"/>
      <c r="B556" s="24"/>
      <c r="C556" s="237"/>
    </row>
    <row r="557" spans="1:3">
      <c r="A557" s="24"/>
      <c r="B557" s="24"/>
      <c r="C557" s="237"/>
    </row>
    <row r="558" spans="1:3">
      <c r="A558" s="24"/>
      <c r="B558" s="24"/>
      <c r="C558" s="237"/>
    </row>
    <row r="559" spans="1:3">
      <c r="A559" s="24"/>
      <c r="B559" s="24"/>
      <c r="C559" s="237"/>
    </row>
    <row r="560" spans="1:3">
      <c r="A560" s="24"/>
      <c r="B560" s="24"/>
      <c r="C560" s="237"/>
    </row>
    <row r="561" spans="1:3">
      <c r="A561" s="24"/>
      <c r="B561" s="24"/>
      <c r="C561" s="237"/>
    </row>
    <row r="562" spans="1:3">
      <c r="A562" s="24"/>
      <c r="B562" s="24"/>
      <c r="C562" s="237"/>
    </row>
    <row r="563" spans="1:3">
      <c r="A563" s="24"/>
      <c r="B563" s="24"/>
      <c r="C563" s="237"/>
    </row>
    <row r="564" spans="1:3">
      <c r="A564" s="24"/>
      <c r="B564" s="24"/>
      <c r="C564" s="237"/>
    </row>
    <row r="565" spans="1:3">
      <c r="A565" s="24"/>
      <c r="B565" s="24"/>
      <c r="C565" s="237"/>
    </row>
    <row r="566" spans="1:3">
      <c r="A566" s="24"/>
      <c r="B566" s="24"/>
      <c r="C566" s="237"/>
    </row>
    <row r="567" spans="1:3">
      <c r="A567" s="24"/>
      <c r="B567" s="24"/>
      <c r="C567" s="237"/>
    </row>
    <row r="568" spans="1:3">
      <c r="A568" s="24"/>
      <c r="B568" s="24"/>
      <c r="C568" s="237"/>
    </row>
    <row r="569" spans="1:3">
      <c r="A569" s="24"/>
      <c r="B569" s="24"/>
      <c r="C569" s="237"/>
    </row>
    <row r="570" spans="1:3">
      <c r="A570" s="24"/>
      <c r="B570" s="24"/>
      <c r="C570" s="237"/>
    </row>
    <row r="571" spans="1:3">
      <c r="A571" s="24"/>
      <c r="B571" s="24"/>
      <c r="C571" s="237"/>
    </row>
    <row r="572" spans="1:3">
      <c r="A572" s="24"/>
      <c r="B572" s="24"/>
      <c r="C572" s="237"/>
    </row>
    <row r="573" spans="1:3">
      <c r="A573" s="24"/>
      <c r="B573" s="24"/>
      <c r="C573" s="237"/>
    </row>
    <row r="574" spans="1:3">
      <c r="A574" s="24"/>
      <c r="B574" s="24"/>
      <c r="C574" s="237"/>
    </row>
    <row r="575" spans="1:3">
      <c r="A575" s="24"/>
      <c r="B575" s="24"/>
      <c r="C575" s="237"/>
    </row>
    <row r="576" spans="1:3">
      <c r="A576" s="24"/>
      <c r="B576" s="24"/>
      <c r="C576" s="237"/>
    </row>
    <row r="577" spans="1:3">
      <c r="A577" s="24"/>
      <c r="B577" s="24"/>
      <c r="C577" s="237"/>
    </row>
    <row r="578" spans="1:3">
      <c r="A578" s="24"/>
      <c r="B578" s="24"/>
      <c r="C578" s="237"/>
    </row>
    <row r="579" spans="1:3">
      <c r="A579" s="24"/>
      <c r="B579" s="24"/>
      <c r="C579" s="237"/>
    </row>
    <row r="580" spans="1:3">
      <c r="A580" s="24"/>
      <c r="B580" s="24"/>
      <c r="C580" s="237"/>
    </row>
    <row r="581" spans="1:3">
      <c r="A581" s="24"/>
      <c r="B581" s="24"/>
      <c r="C581" s="237"/>
    </row>
    <row r="582" spans="1:3">
      <c r="A582" s="24"/>
      <c r="B582" s="24"/>
      <c r="C582" s="237"/>
    </row>
    <row r="583" spans="1:3">
      <c r="A583" s="24"/>
      <c r="B583" s="24"/>
      <c r="C583" s="237"/>
    </row>
    <row r="584" spans="1:3">
      <c r="A584" s="24"/>
      <c r="B584" s="24"/>
      <c r="C584" s="237"/>
    </row>
    <row r="585" spans="1:3">
      <c r="A585" s="24"/>
      <c r="B585" s="24"/>
      <c r="C585" s="237"/>
    </row>
    <row r="586" spans="1:3">
      <c r="A586" s="24"/>
      <c r="B586" s="24"/>
      <c r="C586" s="237"/>
    </row>
    <row r="587" spans="1:3">
      <c r="A587" s="24"/>
      <c r="B587" s="24"/>
      <c r="C587" s="237"/>
    </row>
    <row r="588" spans="1:3">
      <c r="A588" s="24"/>
      <c r="B588" s="24"/>
      <c r="C588" s="237"/>
    </row>
    <row r="589" spans="1:3">
      <c r="A589" s="24"/>
      <c r="B589" s="24"/>
      <c r="C589" s="237"/>
    </row>
    <row r="590" spans="1:3">
      <c r="A590" s="24"/>
      <c r="B590" s="24"/>
      <c r="C590" s="237"/>
    </row>
    <row r="591" spans="1:3">
      <c r="A591" s="24"/>
      <c r="B591" s="24"/>
      <c r="C591" s="237"/>
    </row>
    <row r="592" spans="1:3">
      <c r="A592" s="24"/>
      <c r="B592" s="24"/>
      <c r="C592" s="237"/>
    </row>
    <row r="593" spans="1:3">
      <c r="A593" s="24"/>
      <c r="B593" s="24"/>
      <c r="C593" s="237"/>
    </row>
    <row r="594" spans="1:3">
      <c r="A594" s="24"/>
      <c r="B594" s="24"/>
      <c r="C594" s="237"/>
    </row>
    <row r="595" spans="1:3">
      <c r="A595" s="24"/>
      <c r="B595" s="24"/>
      <c r="C595" s="237"/>
    </row>
    <row r="596" spans="1:3">
      <c r="A596" s="24"/>
      <c r="B596" s="24"/>
      <c r="C596" s="237"/>
    </row>
    <row r="597" spans="1:3">
      <c r="A597" s="24"/>
      <c r="B597" s="24"/>
      <c r="C597" s="237"/>
    </row>
    <row r="598" spans="1:3">
      <c r="A598" s="24"/>
      <c r="B598" s="24"/>
      <c r="C598" s="237"/>
    </row>
    <row r="599" spans="1:3">
      <c r="A599" s="24"/>
      <c r="B599" s="24"/>
      <c r="C599" s="237"/>
    </row>
    <row r="600" spans="1:3">
      <c r="A600" s="24"/>
      <c r="B600" s="24"/>
      <c r="C600" s="237"/>
    </row>
    <row r="601" spans="1:3">
      <c r="A601" s="24"/>
      <c r="B601" s="24"/>
      <c r="C601" s="237"/>
    </row>
    <row r="602" spans="1:3">
      <c r="A602" s="24"/>
      <c r="B602" s="24"/>
      <c r="C602" s="237"/>
    </row>
    <row r="603" spans="1:3">
      <c r="A603" s="24"/>
      <c r="B603" s="24"/>
      <c r="C603" s="237"/>
    </row>
    <row r="604" spans="1:3">
      <c r="A604" s="24"/>
      <c r="B604" s="24"/>
      <c r="C604" s="237"/>
    </row>
    <row r="605" spans="1:3">
      <c r="A605" s="24"/>
      <c r="B605" s="24"/>
      <c r="C605" s="237"/>
    </row>
    <row r="606" spans="1:3">
      <c r="A606" s="24"/>
      <c r="B606" s="24"/>
      <c r="C606" s="237"/>
    </row>
    <row r="607" spans="1:3">
      <c r="A607" s="24"/>
      <c r="B607" s="24"/>
      <c r="C607" s="237"/>
    </row>
    <row r="608" spans="1:3">
      <c r="A608" s="24"/>
      <c r="B608" s="24"/>
      <c r="C608" s="237"/>
    </row>
    <row r="609" spans="1:3">
      <c r="A609" s="24"/>
      <c r="B609" s="24"/>
      <c r="C609" s="237"/>
    </row>
    <row r="610" spans="1:3">
      <c r="A610" s="24"/>
      <c r="B610" s="24"/>
      <c r="C610" s="237"/>
    </row>
    <row r="611" spans="1:3">
      <c r="A611" s="24"/>
      <c r="B611" s="24"/>
      <c r="C611" s="237"/>
    </row>
    <row r="612" spans="1:3">
      <c r="A612" s="24"/>
      <c r="B612" s="24"/>
      <c r="C612" s="237"/>
    </row>
    <row r="613" spans="1:3">
      <c r="A613" s="24"/>
      <c r="B613" s="24"/>
      <c r="C613" s="237"/>
    </row>
    <row r="614" spans="1:3">
      <c r="A614" s="24"/>
      <c r="B614" s="24"/>
      <c r="C614" s="237"/>
    </row>
    <row r="615" spans="1:3">
      <c r="A615" s="24"/>
      <c r="B615" s="24"/>
      <c r="C615" s="237"/>
    </row>
    <row r="616" spans="1:3">
      <c r="A616" s="24"/>
      <c r="B616" s="24"/>
      <c r="C616" s="237"/>
    </row>
    <row r="617" spans="1:3">
      <c r="A617" s="24"/>
      <c r="B617" s="24"/>
      <c r="C617" s="237"/>
    </row>
    <row r="618" spans="1:3">
      <c r="A618" s="24"/>
      <c r="B618" s="24"/>
      <c r="C618" s="237"/>
    </row>
    <row r="619" spans="1:3">
      <c r="A619" s="24"/>
      <c r="B619" s="24"/>
      <c r="C619" s="237"/>
    </row>
    <row r="620" spans="1:3">
      <c r="A620" s="24"/>
      <c r="B620" s="24"/>
      <c r="C620" s="237"/>
    </row>
    <row r="621" spans="1:3">
      <c r="A621" s="24"/>
      <c r="B621" s="24"/>
      <c r="C621" s="237"/>
    </row>
    <row r="622" spans="1:3">
      <c r="A622" s="24"/>
      <c r="B622" s="24"/>
      <c r="C622" s="237"/>
    </row>
    <row r="623" spans="1:3">
      <c r="A623" s="24"/>
      <c r="B623" s="24"/>
      <c r="C623" s="237"/>
    </row>
    <row r="624" spans="1:3">
      <c r="A624" s="24"/>
      <c r="B624" s="24"/>
      <c r="C624" s="237"/>
    </row>
    <row r="625" spans="1:3">
      <c r="A625" s="24"/>
      <c r="B625" s="24"/>
      <c r="C625" s="237"/>
    </row>
    <row r="626" spans="1:3">
      <c r="A626" s="24"/>
      <c r="B626" s="24"/>
      <c r="C626" s="237"/>
    </row>
    <row r="627" spans="1:3">
      <c r="A627" s="24"/>
      <c r="B627" s="24"/>
      <c r="C627" s="237"/>
    </row>
    <row r="628" spans="1:3">
      <c r="A628" s="24"/>
      <c r="B628" s="24"/>
      <c r="C628" s="237"/>
    </row>
    <row r="629" spans="1:3">
      <c r="A629" s="24"/>
      <c r="B629" s="24"/>
      <c r="C629" s="237"/>
    </row>
    <row r="630" spans="1:3">
      <c r="A630" s="24"/>
      <c r="B630" s="24"/>
      <c r="C630" s="237"/>
    </row>
    <row r="631" spans="1:3">
      <c r="A631" s="24"/>
      <c r="B631" s="24"/>
      <c r="C631" s="237"/>
    </row>
    <row r="632" spans="1:3">
      <c r="A632" s="24"/>
      <c r="B632" s="24"/>
      <c r="C632" s="237"/>
    </row>
    <row r="633" spans="1:3">
      <c r="A633" s="24"/>
      <c r="B633" s="24"/>
      <c r="C633" s="237"/>
    </row>
    <row r="634" spans="1:3">
      <c r="A634" s="24"/>
      <c r="B634" s="24"/>
      <c r="C634" s="237"/>
    </row>
    <row r="635" spans="1:3">
      <c r="A635" s="24"/>
      <c r="B635" s="24"/>
      <c r="C635" s="237"/>
    </row>
    <row r="636" spans="1:3">
      <c r="A636" s="24"/>
      <c r="B636" s="24"/>
      <c r="C636" s="237"/>
    </row>
    <row r="637" spans="1:3">
      <c r="A637" s="24"/>
      <c r="B637" s="24"/>
      <c r="C637" s="237"/>
    </row>
    <row r="638" spans="1:3">
      <c r="A638" s="24"/>
      <c r="B638" s="24"/>
      <c r="C638" s="237"/>
    </row>
    <row r="639" spans="1:3">
      <c r="A639" s="24"/>
      <c r="B639" s="24"/>
      <c r="C639" s="237"/>
    </row>
    <row r="640" spans="1:3">
      <c r="A640" s="24"/>
      <c r="B640" s="24"/>
      <c r="C640" s="237"/>
    </row>
    <row r="641" spans="1:3">
      <c r="A641" s="24"/>
      <c r="B641" s="24"/>
      <c r="C641" s="237"/>
    </row>
    <row r="642" spans="1:3">
      <c r="A642" s="24"/>
      <c r="B642" s="24"/>
      <c r="C642" s="237"/>
    </row>
    <row r="643" spans="1:3">
      <c r="A643" s="24"/>
      <c r="B643" s="24"/>
      <c r="C643" s="237"/>
    </row>
    <row r="644" spans="1:3">
      <c r="A644" s="24"/>
      <c r="B644" s="24"/>
      <c r="C644" s="237"/>
    </row>
    <row r="645" spans="1:3">
      <c r="A645" s="24"/>
      <c r="B645" s="24"/>
      <c r="C645" s="237"/>
    </row>
    <row r="646" spans="1:3">
      <c r="A646" s="24"/>
      <c r="B646" s="24"/>
      <c r="C646" s="237"/>
    </row>
    <row r="647" spans="1:3">
      <c r="A647" s="24"/>
      <c r="B647" s="24"/>
      <c r="C647" s="237"/>
    </row>
    <row r="648" spans="1:3">
      <c r="A648" s="24"/>
      <c r="B648" s="24"/>
      <c r="C648" s="237"/>
    </row>
    <row r="649" spans="1:3">
      <c r="A649" s="24"/>
      <c r="B649" s="24"/>
      <c r="C649" s="237"/>
    </row>
    <row r="650" spans="1:3">
      <c r="A650" s="24"/>
      <c r="B650" s="24"/>
      <c r="C650" s="237"/>
    </row>
    <row r="651" spans="1:3">
      <c r="A651" s="24"/>
      <c r="B651" s="24"/>
      <c r="C651" s="237"/>
    </row>
    <row r="652" spans="1:3">
      <c r="A652" s="24"/>
      <c r="B652" s="24"/>
      <c r="C652" s="237"/>
    </row>
    <row r="653" spans="1:3">
      <c r="A653" s="24"/>
      <c r="B653" s="24"/>
      <c r="C653" s="237"/>
    </row>
    <row r="654" spans="1:3">
      <c r="A654" s="24"/>
      <c r="B654" s="24"/>
      <c r="C654" s="237"/>
    </row>
    <row r="655" spans="1:3">
      <c r="A655" s="24"/>
      <c r="B655" s="24"/>
      <c r="C655" s="237"/>
    </row>
    <row r="656" spans="1:3">
      <c r="A656" s="24"/>
      <c r="B656" s="24"/>
      <c r="C656" s="237"/>
    </row>
    <row r="657" spans="1:3">
      <c r="A657" s="24"/>
      <c r="B657" s="24"/>
      <c r="C657" s="237"/>
    </row>
    <row r="658" spans="1:3">
      <c r="A658" s="24"/>
      <c r="B658" s="24"/>
      <c r="C658" s="237"/>
    </row>
    <row r="659" spans="1:3">
      <c r="A659" s="24"/>
      <c r="B659" s="24"/>
      <c r="C659" s="237"/>
    </row>
    <row r="660" spans="1:3">
      <c r="A660" s="24"/>
      <c r="B660" s="24"/>
      <c r="C660" s="237"/>
    </row>
    <row r="661" spans="1:3">
      <c r="A661" s="24"/>
      <c r="B661" s="24"/>
      <c r="C661" s="237"/>
    </row>
    <row r="662" spans="1:3">
      <c r="A662" s="24"/>
      <c r="B662" s="24"/>
      <c r="C662" s="237"/>
    </row>
    <row r="663" spans="1:3">
      <c r="A663" s="24"/>
      <c r="B663" s="24"/>
      <c r="C663" s="237"/>
    </row>
    <row r="664" spans="1:3">
      <c r="A664" s="24"/>
      <c r="B664" s="24"/>
      <c r="C664" s="237"/>
    </row>
    <row r="665" spans="1:3">
      <c r="A665" s="24"/>
      <c r="B665" s="24"/>
      <c r="C665" s="237"/>
    </row>
    <row r="666" spans="1:3">
      <c r="A666" s="24"/>
      <c r="B666" s="24"/>
      <c r="C666" s="237"/>
    </row>
    <row r="667" spans="1:3">
      <c r="A667" s="24"/>
      <c r="B667" s="24"/>
      <c r="C667" s="237"/>
    </row>
    <row r="668" spans="1:3">
      <c r="A668" s="24"/>
      <c r="B668" s="24"/>
      <c r="C668" s="237"/>
    </row>
    <row r="669" spans="1:3">
      <c r="A669" s="24"/>
      <c r="B669" s="24"/>
      <c r="C669" s="237"/>
    </row>
    <row r="670" spans="1:3">
      <c r="A670" s="24"/>
      <c r="B670" s="24"/>
      <c r="C670" s="237"/>
    </row>
    <row r="671" spans="1:3">
      <c r="A671" s="24"/>
      <c r="B671" s="24"/>
      <c r="C671" s="237"/>
    </row>
    <row r="672" spans="1:3">
      <c r="A672" s="24"/>
      <c r="B672" s="24"/>
      <c r="C672" s="237"/>
    </row>
    <row r="673" spans="1:3">
      <c r="A673" s="24"/>
      <c r="B673" s="24"/>
      <c r="C673" s="237"/>
    </row>
    <row r="674" spans="1:3">
      <c r="A674" s="24"/>
      <c r="B674" s="24"/>
      <c r="C674" s="237"/>
    </row>
    <row r="675" spans="1:3">
      <c r="A675" s="24"/>
      <c r="B675" s="24"/>
      <c r="C675" s="237"/>
    </row>
    <row r="676" spans="1:3">
      <c r="A676" s="24"/>
      <c r="B676" s="24"/>
      <c r="C676" s="237"/>
    </row>
    <row r="677" spans="1:3">
      <c r="A677" s="24"/>
      <c r="B677" s="24"/>
      <c r="C677" s="237"/>
    </row>
    <row r="678" spans="1:3">
      <c r="A678" s="24"/>
      <c r="B678" s="24"/>
      <c r="C678" s="237"/>
    </row>
    <row r="679" spans="1:3">
      <c r="A679" s="24"/>
      <c r="B679" s="24"/>
      <c r="C679" s="237"/>
    </row>
    <row r="680" spans="1:3">
      <c r="A680" s="24"/>
      <c r="B680" s="24"/>
      <c r="C680" s="237"/>
    </row>
    <row r="681" spans="1:3">
      <c r="A681" s="24"/>
      <c r="B681" s="24"/>
      <c r="C681" s="237"/>
    </row>
    <row r="682" spans="1:3">
      <c r="A682" s="24"/>
      <c r="B682" s="24"/>
      <c r="C682" s="237"/>
    </row>
    <row r="683" spans="1:3">
      <c r="A683" s="24"/>
      <c r="B683" s="24"/>
      <c r="C683" s="237"/>
    </row>
    <row r="684" spans="1:3">
      <c r="A684" s="24"/>
      <c r="B684" s="24"/>
      <c r="C684" s="237"/>
    </row>
    <row r="685" spans="1:3">
      <c r="A685" s="24"/>
      <c r="B685" s="24"/>
      <c r="C685" s="237"/>
    </row>
    <row r="686" spans="1:3">
      <c r="A686" s="24"/>
      <c r="B686" s="24"/>
      <c r="C686" s="237"/>
    </row>
    <row r="687" spans="1:3">
      <c r="A687" s="24"/>
      <c r="B687" s="24"/>
      <c r="C687" s="237"/>
    </row>
    <row r="688" spans="1:3">
      <c r="A688" s="24"/>
      <c r="B688" s="24"/>
      <c r="C688" s="237"/>
    </row>
    <row r="689" spans="1:3">
      <c r="A689" s="24"/>
      <c r="B689" s="24"/>
      <c r="C689" s="237"/>
    </row>
    <row r="690" spans="1:3">
      <c r="A690" s="24"/>
      <c r="B690" s="24"/>
      <c r="C690" s="237"/>
    </row>
    <row r="691" spans="1:3">
      <c r="A691" s="24"/>
      <c r="B691" s="24"/>
      <c r="C691" s="237"/>
    </row>
    <row r="692" spans="1:3">
      <c r="A692" s="24"/>
      <c r="B692" s="24"/>
      <c r="C692" s="237"/>
    </row>
    <row r="693" spans="1:3">
      <c r="A693" s="24"/>
      <c r="B693" s="24"/>
      <c r="C693" s="237"/>
    </row>
    <row r="694" spans="1:3">
      <c r="A694" s="24"/>
      <c r="B694" s="24"/>
      <c r="C694" s="237"/>
    </row>
    <row r="695" spans="1:3">
      <c r="A695" s="24"/>
      <c r="B695" s="24"/>
      <c r="C695" s="237"/>
    </row>
    <row r="696" spans="1:3">
      <c r="A696" s="24"/>
      <c r="B696" s="24"/>
      <c r="C696" s="237"/>
    </row>
    <row r="697" spans="1:3">
      <c r="A697" s="24"/>
      <c r="B697" s="24"/>
      <c r="C697" s="237"/>
    </row>
    <row r="698" spans="1:3">
      <c r="A698" s="24"/>
      <c r="B698" s="24"/>
      <c r="C698" s="237"/>
    </row>
    <row r="699" spans="1:3">
      <c r="A699" s="24"/>
      <c r="B699" s="24"/>
      <c r="C699" s="237"/>
    </row>
    <row r="700" spans="1:3">
      <c r="A700" s="24"/>
      <c r="B700" s="24"/>
      <c r="C700" s="237"/>
    </row>
    <row r="701" spans="1:3">
      <c r="A701" s="24"/>
      <c r="B701" s="24"/>
      <c r="C701" s="237"/>
    </row>
    <row r="702" spans="1:3">
      <c r="A702" s="24"/>
      <c r="B702" s="24"/>
      <c r="C702" s="237"/>
    </row>
    <row r="703" spans="1:3">
      <c r="A703" s="24"/>
      <c r="B703" s="24"/>
      <c r="C703" s="237"/>
    </row>
    <row r="704" spans="1:3">
      <c r="A704" s="24"/>
      <c r="B704" s="24"/>
      <c r="C704" s="237"/>
    </row>
    <row r="705" spans="1:3">
      <c r="A705" s="24"/>
      <c r="B705" s="24"/>
      <c r="C705" s="237"/>
    </row>
    <row r="706" spans="1:3">
      <c r="A706" s="24"/>
      <c r="B706" s="24"/>
      <c r="C706" s="237"/>
    </row>
    <row r="707" spans="1:3">
      <c r="A707" s="24"/>
      <c r="B707" s="24"/>
      <c r="C707" s="237"/>
    </row>
    <row r="708" spans="1:3">
      <c r="A708" s="24"/>
      <c r="B708" s="24"/>
      <c r="C708" s="237"/>
    </row>
    <row r="709" spans="1:3">
      <c r="A709" s="24"/>
      <c r="B709" s="24"/>
      <c r="C709" s="237"/>
    </row>
    <row r="710" spans="1:3">
      <c r="A710" s="24"/>
      <c r="B710" s="24"/>
      <c r="C710" s="237"/>
    </row>
    <row r="711" spans="1:3">
      <c r="A711" s="24"/>
      <c r="B711" s="24"/>
      <c r="C711" s="237"/>
    </row>
    <row r="712" spans="1:3">
      <c r="A712" s="24"/>
      <c r="B712" s="24"/>
      <c r="C712" s="237"/>
    </row>
    <row r="713" spans="1:3">
      <c r="A713" s="24"/>
      <c r="B713" s="24"/>
      <c r="C713" s="237"/>
    </row>
    <row r="714" spans="1:3">
      <c r="A714" s="24"/>
      <c r="B714" s="24"/>
      <c r="C714" s="237"/>
    </row>
    <row r="715" spans="1:3">
      <c r="A715" s="24"/>
      <c r="B715" s="24"/>
      <c r="C715" s="237"/>
    </row>
    <row r="716" spans="1:3">
      <c r="A716" s="24"/>
      <c r="B716" s="24"/>
      <c r="C716" s="237"/>
    </row>
    <row r="717" spans="1:3">
      <c r="A717" s="24"/>
      <c r="B717" s="24"/>
      <c r="C717" s="237"/>
    </row>
    <row r="718" spans="1:3">
      <c r="A718" s="24"/>
      <c r="B718" s="24"/>
      <c r="C718" s="237"/>
    </row>
    <row r="719" spans="1:3">
      <c r="A719" s="24"/>
      <c r="B719" s="24"/>
      <c r="C719" s="237"/>
    </row>
    <row r="720" spans="1:3">
      <c r="A720" s="24"/>
      <c r="B720" s="24"/>
      <c r="C720" s="237"/>
    </row>
    <row r="721" spans="1:3">
      <c r="A721" s="24"/>
      <c r="B721" s="24"/>
      <c r="C721" s="237"/>
    </row>
    <row r="722" spans="1:3">
      <c r="A722" s="24"/>
      <c r="B722" s="24"/>
      <c r="C722" s="237"/>
    </row>
    <row r="723" spans="1:3">
      <c r="A723" s="24"/>
      <c r="B723" s="24"/>
      <c r="C723" s="237"/>
    </row>
    <row r="724" spans="1:3">
      <c r="A724" s="24"/>
      <c r="B724" s="24"/>
      <c r="C724" s="237"/>
    </row>
    <row r="725" spans="1:3">
      <c r="A725" s="24"/>
      <c r="B725" s="24"/>
      <c r="C725" s="237"/>
    </row>
    <row r="726" spans="1:3">
      <c r="A726" s="24"/>
      <c r="B726" s="24"/>
      <c r="C726" s="237"/>
    </row>
    <row r="727" spans="1:3">
      <c r="A727" s="24"/>
      <c r="B727" s="24"/>
      <c r="C727" s="237"/>
    </row>
    <row r="728" spans="1:3">
      <c r="A728" s="24"/>
      <c r="B728" s="24"/>
      <c r="C728" s="237"/>
    </row>
    <row r="729" spans="1:3">
      <c r="A729" s="24"/>
      <c r="B729" s="24"/>
      <c r="C729" s="237"/>
    </row>
    <row r="730" spans="1:3">
      <c r="A730" s="24"/>
      <c r="B730" s="24"/>
      <c r="C730" s="237"/>
    </row>
    <row r="731" spans="1:3">
      <c r="A731" s="24"/>
      <c r="B731" s="24"/>
      <c r="C731" s="237"/>
    </row>
    <row r="732" spans="1:3">
      <c r="A732" s="24"/>
      <c r="B732" s="24"/>
      <c r="C732" s="237"/>
    </row>
    <row r="733" spans="1:3">
      <c r="A733" s="24"/>
      <c r="B733" s="24"/>
      <c r="C733" s="237"/>
    </row>
    <row r="734" spans="1:3">
      <c r="A734" s="24"/>
      <c r="B734" s="24"/>
      <c r="C734" s="237"/>
    </row>
    <row r="735" spans="1:3">
      <c r="A735" s="24"/>
      <c r="B735" s="24"/>
      <c r="C735" s="237"/>
    </row>
    <row r="736" spans="1:3">
      <c r="A736" s="24"/>
      <c r="B736" s="24"/>
      <c r="C736" s="237"/>
    </row>
    <row r="737" spans="1:3">
      <c r="A737" s="24"/>
      <c r="B737" s="24"/>
      <c r="C737" s="237"/>
    </row>
    <row r="738" spans="1:3">
      <c r="A738" s="24"/>
      <c r="B738" s="24"/>
      <c r="C738" s="237"/>
    </row>
    <row r="739" spans="1:3">
      <c r="A739" s="24"/>
      <c r="B739" s="24"/>
      <c r="C739" s="237"/>
    </row>
    <row r="740" spans="1:3">
      <c r="A740" s="24"/>
      <c r="B740" s="24"/>
      <c r="C740" s="237"/>
    </row>
    <row r="741" spans="1:3">
      <c r="A741" s="24"/>
      <c r="B741" s="24"/>
      <c r="C741" s="237"/>
    </row>
    <row r="742" spans="1:3">
      <c r="A742" s="24"/>
      <c r="B742" s="24"/>
      <c r="C742" s="237"/>
    </row>
    <row r="743" spans="1:3">
      <c r="A743" s="24"/>
      <c r="B743" s="24"/>
      <c r="C743" s="237"/>
    </row>
    <row r="744" spans="1:3">
      <c r="A744" s="24"/>
      <c r="B744" s="24"/>
      <c r="C744" s="237"/>
    </row>
    <row r="745" spans="1:3">
      <c r="A745" s="24"/>
      <c r="B745" s="24"/>
      <c r="C745" s="237"/>
    </row>
    <row r="746" spans="1:3">
      <c r="A746" s="24"/>
      <c r="B746" s="24"/>
      <c r="C746" s="237"/>
    </row>
    <row r="747" spans="1:3">
      <c r="A747" s="24"/>
      <c r="B747" s="24"/>
      <c r="C747" s="237"/>
    </row>
    <row r="748" spans="1:3">
      <c r="A748" s="24"/>
      <c r="B748" s="24"/>
      <c r="C748" s="237"/>
    </row>
    <row r="749" spans="1:3">
      <c r="A749" s="24"/>
      <c r="B749" s="24"/>
      <c r="C749" s="237"/>
    </row>
    <row r="750" spans="1:3">
      <c r="A750" s="24"/>
      <c r="B750" s="24"/>
      <c r="C750" s="237"/>
    </row>
    <row r="751" spans="1:3">
      <c r="A751" s="24"/>
      <c r="B751" s="24"/>
      <c r="C751" s="237"/>
    </row>
    <row r="752" spans="1:3">
      <c r="A752" s="24"/>
      <c r="B752" s="24"/>
      <c r="C752" s="237"/>
    </row>
    <row r="753" spans="1:3">
      <c r="A753" s="24"/>
      <c r="B753" s="24"/>
      <c r="C753" s="237"/>
    </row>
    <row r="754" spans="1:3">
      <c r="A754" s="24"/>
      <c r="B754" s="24"/>
      <c r="C754" s="237"/>
    </row>
    <row r="755" spans="1:3">
      <c r="A755" s="24"/>
      <c r="B755" s="24"/>
      <c r="C755" s="237"/>
    </row>
    <row r="756" spans="1:3">
      <c r="A756" s="24"/>
      <c r="B756" s="24"/>
      <c r="C756" s="237"/>
    </row>
    <row r="757" spans="1:3">
      <c r="A757" s="24"/>
      <c r="B757" s="24"/>
      <c r="C757" s="237"/>
    </row>
    <row r="758" spans="1:3">
      <c r="A758" s="24"/>
      <c r="B758" s="24"/>
      <c r="C758" s="237"/>
    </row>
    <row r="759" spans="1:3">
      <c r="A759" s="24"/>
      <c r="B759" s="24"/>
      <c r="C759" s="237"/>
    </row>
    <row r="760" spans="1:3">
      <c r="A760" s="24"/>
      <c r="B760" s="24"/>
      <c r="C760" s="237"/>
    </row>
    <row r="761" spans="1:3">
      <c r="A761" s="24"/>
      <c r="B761" s="24"/>
      <c r="C761" s="237"/>
    </row>
    <row r="762" spans="1:3">
      <c r="A762" s="24"/>
      <c r="B762" s="24"/>
      <c r="C762" s="237"/>
    </row>
    <row r="763" spans="1:3">
      <c r="A763" s="24"/>
      <c r="B763" s="24"/>
      <c r="C763" s="237"/>
    </row>
    <row r="764" spans="1:3">
      <c r="A764" s="24"/>
      <c r="B764" s="24"/>
      <c r="C764" s="237"/>
    </row>
    <row r="765" spans="1:3">
      <c r="A765" s="24"/>
      <c r="B765" s="24"/>
      <c r="C765" s="237"/>
    </row>
    <row r="766" spans="1:3">
      <c r="A766" s="24"/>
      <c r="B766" s="24"/>
      <c r="C766" s="237"/>
    </row>
    <row r="767" spans="1:3">
      <c r="A767" s="24"/>
      <c r="B767" s="24"/>
      <c r="C767" s="237"/>
    </row>
    <row r="768" spans="1:3">
      <c r="A768" s="24"/>
      <c r="B768" s="24"/>
      <c r="C768" s="237"/>
    </row>
    <row r="769" spans="1:3">
      <c r="A769" s="24"/>
      <c r="B769" s="24"/>
      <c r="C769" s="237"/>
    </row>
    <row r="770" spans="1:3">
      <c r="A770" s="24"/>
      <c r="B770" s="24"/>
      <c r="C770" s="237"/>
    </row>
    <row r="771" spans="1:3">
      <c r="A771" s="24"/>
      <c r="B771" s="24"/>
      <c r="C771" s="237"/>
    </row>
    <row r="772" spans="1:3">
      <c r="A772" s="24"/>
      <c r="B772" s="24"/>
      <c r="C772" s="237"/>
    </row>
    <row r="773" spans="1:3">
      <c r="A773" s="24"/>
      <c r="B773" s="24"/>
      <c r="C773" s="237"/>
    </row>
    <row r="774" spans="1:3">
      <c r="A774" s="24"/>
      <c r="B774" s="24"/>
      <c r="C774" s="237"/>
    </row>
    <row r="775" spans="1:3">
      <c r="A775" s="24"/>
      <c r="B775" s="24"/>
      <c r="C775" s="237"/>
    </row>
    <row r="776" spans="1:3">
      <c r="A776" s="24"/>
      <c r="B776" s="24"/>
      <c r="C776" s="237"/>
    </row>
    <row r="777" spans="1:3">
      <c r="A777" s="24"/>
      <c r="B777" s="24"/>
      <c r="C777" s="237"/>
    </row>
    <row r="778" spans="1:3">
      <c r="A778" s="24"/>
      <c r="B778" s="24"/>
      <c r="C778" s="237"/>
    </row>
    <row r="779" spans="1:3">
      <c r="A779" s="24"/>
      <c r="B779" s="24"/>
      <c r="C779" s="237"/>
    </row>
    <row r="780" spans="1:3">
      <c r="A780" s="24"/>
      <c r="B780" s="24"/>
      <c r="C780" s="237"/>
    </row>
    <row r="781" spans="1:3">
      <c r="A781" s="24"/>
      <c r="B781" s="24"/>
      <c r="C781" s="237"/>
    </row>
    <row r="782" spans="1:3">
      <c r="A782" s="24"/>
      <c r="B782" s="24"/>
      <c r="C782" s="237"/>
    </row>
    <row r="783" spans="1:3">
      <c r="A783" s="24"/>
      <c r="B783" s="24"/>
      <c r="C783" s="237"/>
    </row>
    <row r="784" spans="1:3">
      <c r="A784" s="24"/>
      <c r="B784" s="24"/>
      <c r="C784" s="237"/>
    </row>
    <row r="785" spans="1:3">
      <c r="A785" s="24"/>
      <c r="B785" s="24"/>
      <c r="C785" s="237"/>
    </row>
    <row r="786" spans="1:3">
      <c r="A786" s="24"/>
      <c r="B786" s="24"/>
      <c r="C786" s="237"/>
    </row>
    <row r="787" spans="1:3">
      <c r="A787" s="24"/>
      <c r="B787" s="24"/>
      <c r="C787" s="237"/>
    </row>
    <row r="788" spans="1:3">
      <c r="A788" s="24"/>
      <c r="B788" s="24"/>
      <c r="C788" s="237"/>
    </row>
    <row r="789" spans="1:3">
      <c r="A789" s="24"/>
      <c r="B789" s="24"/>
      <c r="C789" s="237"/>
    </row>
    <row r="790" spans="1:3">
      <c r="A790" s="24"/>
      <c r="B790" s="24"/>
      <c r="C790" s="237"/>
    </row>
    <row r="791" spans="1:3">
      <c r="A791" s="24"/>
      <c r="B791" s="24"/>
      <c r="C791" s="237"/>
    </row>
    <row r="792" spans="1:3">
      <c r="A792" s="24"/>
      <c r="B792" s="24"/>
      <c r="C792" s="237"/>
    </row>
    <row r="793" spans="1:3">
      <c r="A793" s="24"/>
      <c r="B793" s="24"/>
      <c r="C793" s="237"/>
    </row>
    <row r="794" spans="1:3">
      <c r="A794" s="24"/>
      <c r="B794" s="24"/>
      <c r="C794" s="237"/>
    </row>
    <row r="795" spans="1:3">
      <c r="A795" s="24"/>
      <c r="B795" s="24"/>
      <c r="C795" s="237"/>
    </row>
    <row r="796" spans="1:3">
      <c r="A796" s="24"/>
      <c r="B796" s="24"/>
      <c r="C796" s="237"/>
    </row>
    <row r="797" spans="1:3">
      <c r="A797" s="24"/>
      <c r="B797" s="24"/>
      <c r="C797" s="237"/>
    </row>
    <row r="798" spans="1:3">
      <c r="A798" s="24"/>
      <c r="B798" s="24"/>
      <c r="C798" s="237"/>
    </row>
    <row r="799" spans="1:3">
      <c r="A799" s="24"/>
      <c r="B799" s="24"/>
      <c r="C799" s="237"/>
    </row>
    <row r="800" spans="1:3">
      <c r="A800" s="24"/>
      <c r="B800" s="24"/>
      <c r="C800" s="237"/>
    </row>
    <row r="801" spans="1:3">
      <c r="A801" s="24"/>
      <c r="B801" s="24"/>
      <c r="C801" s="237"/>
    </row>
    <row r="802" spans="1:3">
      <c r="A802" s="24"/>
      <c r="B802" s="24"/>
      <c r="C802" s="237"/>
    </row>
    <row r="803" spans="1:3">
      <c r="A803" s="24"/>
      <c r="B803" s="24"/>
      <c r="C803" s="237"/>
    </row>
    <row r="804" spans="1:3">
      <c r="A804" s="24"/>
      <c r="B804" s="24"/>
      <c r="C804" s="237"/>
    </row>
    <row r="805" spans="1:3">
      <c r="A805" s="24"/>
      <c r="B805" s="24"/>
      <c r="C805" s="237"/>
    </row>
    <row r="806" spans="1:3">
      <c r="A806" s="24"/>
      <c r="B806" s="24"/>
      <c r="C806" s="237"/>
    </row>
    <row r="807" spans="1:3">
      <c r="A807" s="24"/>
      <c r="B807" s="24"/>
      <c r="C807" s="237"/>
    </row>
    <row r="808" spans="1:3">
      <c r="A808" s="24"/>
      <c r="B808" s="24"/>
      <c r="C808" s="237"/>
    </row>
    <row r="809" spans="1:3">
      <c r="A809" s="24"/>
      <c r="B809" s="24"/>
      <c r="C809" s="237"/>
    </row>
    <row r="810" spans="1:3">
      <c r="A810" s="24"/>
      <c r="B810" s="24"/>
      <c r="C810" s="237"/>
    </row>
    <row r="811" spans="1:3">
      <c r="A811" s="24"/>
      <c r="B811" s="24"/>
      <c r="C811" s="237"/>
    </row>
    <row r="812" spans="1:3">
      <c r="A812" s="24"/>
      <c r="B812" s="24"/>
      <c r="C812" s="237"/>
    </row>
    <row r="813" spans="1:3">
      <c r="A813" s="24"/>
      <c r="B813" s="24"/>
      <c r="C813" s="237"/>
    </row>
    <row r="814" spans="1:3">
      <c r="A814" s="24"/>
      <c r="B814" s="24"/>
      <c r="C814" s="237"/>
    </row>
    <row r="815" spans="1:3">
      <c r="A815" s="24"/>
      <c r="B815" s="24"/>
      <c r="C815" s="237"/>
    </row>
    <row r="816" spans="1:3">
      <c r="A816" s="24"/>
      <c r="B816" s="24"/>
      <c r="C816" s="237"/>
    </row>
    <row r="817" spans="1:3">
      <c r="A817" s="24"/>
      <c r="B817" s="24"/>
      <c r="C817" s="237"/>
    </row>
    <row r="818" spans="1:3">
      <c r="A818" s="24"/>
      <c r="B818" s="24"/>
      <c r="C818" s="237"/>
    </row>
    <row r="819" spans="1:3">
      <c r="A819" s="24"/>
      <c r="B819" s="24"/>
      <c r="C819" s="237"/>
    </row>
    <row r="820" spans="1:3">
      <c r="A820" s="24"/>
      <c r="B820" s="24"/>
      <c r="C820" s="237"/>
    </row>
    <row r="821" spans="1:3">
      <c r="A821" s="24"/>
      <c r="B821" s="24"/>
      <c r="C821" s="237"/>
    </row>
    <row r="822" spans="1:3">
      <c r="A822" s="24"/>
      <c r="B822" s="24"/>
      <c r="C822" s="237"/>
    </row>
    <row r="823" spans="1:3">
      <c r="A823" s="24"/>
      <c r="B823" s="24"/>
      <c r="C823" s="237"/>
    </row>
    <row r="824" spans="1:3">
      <c r="A824" s="24"/>
      <c r="B824" s="24"/>
      <c r="C824" s="237"/>
    </row>
    <row r="825" spans="1:3">
      <c r="A825" s="24"/>
      <c r="B825" s="24"/>
      <c r="C825" s="237"/>
    </row>
    <row r="826" spans="1:3">
      <c r="A826" s="24"/>
      <c r="B826" s="24"/>
      <c r="C826" s="237"/>
    </row>
    <row r="827" spans="1:3">
      <c r="A827" s="24"/>
      <c r="B827" s="24"/>
      <c r="C827" s="237"/>
    </row>
    <row r="828" spans="1:3">
      <c r="A828" s="24"/>
      <c r="B828" s="24"/>
      <c r="C828" s="237"/>
    </row>
    <row r="829" spans="1:3">
      <c r="A829" s="24"/>
      <c r="B829" s="24"/>
      <c r="C829" s="237"/>
    </row>
    <row r="830" spans="1:3">
      <c r="A830" s="24"/>
      <c r="B830" s="24"/>
      <c r="C830" s="237"/>
    </row>
    <row r="831" spans="1:3">
      <c r="A831" s="24"/>
      <c r="B831" s="24"/>
      <c r="C831" s="237"/>
    </row>
    <row r="832" spans="1:3">
      <c r="A832" s="24"/>
      <c r="B832" s="24"/>
      <c r="C832" s="237"/>
    </row>
    <row r="833" spans="1:3">
      <c r="A833" s="24"/>
      <c r="B833" s="24"/>
      <c r="C833" s="237"/>
    </row>
    <row r="834" spans="1:3">
      <c r="A834" s="24"/>
      <c r="B834" s="24"/>
      <c r="C834" s="237"/>
    </row>
    <row r="835" spans="1:3">
      <c r="A835" s="24"/>
      <c r="B835" s="24"/>
      <c r="C835" s="237"/>
    </row>
    <row r="836" spans="1:3">
      <c r="A836" s="24"/>
      <c r="B836" s="24"/>
      <c r="C836" s="237"/>
    </row>
    <row r="837" spans="1:3">
      <c r="A837" s="24"/>
      <c r="B837" s="24"/>
      <c r="C837" s="237"/>
    </row>
    <row r="838" spans="1:3">
      <c r="A838" s="24"/>
      <c r="B838" s="24"/>
      <c r="C838" s="237"/>
    </row>
    <row r="839" spans="1:3">
      <c r="A839" s="24"/>
      <c r="B839" s="24"/>
      <c r="C839" s="237"/>
    </row>
    <row r="840" spans="1:3">
      <c r="A840" s="24"/>
      <c r="B840" s="24"/>
      <c r="C840" s="237"/>
    </row>
    <row r="841" spans="1:3">
      <c r="A841" s="24"/>
      <c r="B841" s="24"/>
      <c r="C841" s="237"/>
    </row>
    <row r="842" spans="1:3">
      <c r="A842" s="24"/>
      <c r="B842" s="24"/>
      <c r="C842" s="237"/>
    </row>
    <row r="843" spans="1:3">
      <c r="A843" s="24"/>
      <c r="B843" s="24"/>
      <c r="C843" s="237"/>
    </row>
    <row r="844" spans="1:3">
      <c r="A844" s="24"/>
      <c r="B844" s="24"/>
      <c r="C844" s="237"/>
    </row>
    <row r="845" spans="1:3">
      <c r="A845" s="24"/>
      <c r="B845" s="24"/>
      <c r="C845" s="237"/>
    </row>
    <row r="846" spans="1:3">
      <c r="A846" s="24"/>
      <c r="B846" s="24"/>
      <c r="C846" s="237"/>
    </row>
    <row r="847" spans="1:3">
      <c r="A847" s="24"/>
      <c r="B847" s="24"/>
      <c r="C847" s="237"/>
    </row>
    <row r="848" spans="1:3">
      <c r="A848" s="24"/>
      <c r="B848" s="24"/>
      <c r="C848" s="237"/>
    </row>
    <row r="849" spans="1:3">
      <c r="A849" s="24"/>
      <c r="B849" s="24"/>
      <c r="C849" s="237"/>
    </row>
    <row r="850" spans="1:3">
      <c r="A850" s="24"/>
      <c r="B850" s="24"/>
      <c r="C850" s="237"/>
    </row>
    <row r="851" spans="1:3">
      <c r="A851" s="24"/>
      <c r="B851" s="24"/>
      <c r="C851" s="237"/>
    </row>
    <row r="852" spans="1:3">
      <c r="A852" s="24"/>
      <c r="B852" s="24"/>
      <c r="C852" s="237"/>
    </row>
    <row r="853" spans="1:3">
      <c r="A853" s="24"/>
      <c r="B853" s="24"/>
      <c r="C853" s="237"/>
    </row>
    <row r="854" spans="1:3">
      <c r="A854" s="24"/>
      <c r="B854" s="24"/>
      <c r="C854" s="237"/>
    </row>
    <row r="855" spans="1:3">
      <c r="A855" s="24"/>
      <c r="B855" s="24"/>
      <c r="C855" s="237"/>
    </row>
    <row r="856" spans="1:3">
      <c r="A856" s="24"/>
      <c r="B856" s="24"/>
      <c r="C856" s="237"/>
    </row>
    <row r="857" spans="1:3">
      <c r="A857" s="24"/>
      <c r="B857" s="24"/>
      <c r="C857" s="237"/>
    </row>
    <row r="858" spans="1:3">
      <c r="A858" s="24"/>
      <c r="B858" s="24"/>
      <c r="C858" s="237"/>
    </row>
    <row r="859" spans="1:3">
      <c r="A859" s="24"/>
      <c r="B859" s="24"/>
      <c r="C859" s="237"/>
    </row>
    <row r="860" spans="1:3">
      <c r="A860" s="24"/>
      <c r="B860" s="24"/>
      <c r="C860" s="237"/>
    </row>
    <row r="861" spans="1:3">
      <c r="A861" s="24"/>
      <c r="B861" s="24"/>
      <c r="C861" s="237"/>
    </row>
    <row r="862" spans="1:3">
      <c r="A862" s="24"/>
      <c r="B862" s="24"/>
      <c r="C862" s="237"/>
    </row>
    <row r="863" spans="1:3">
      <c r="A863" s="24"/>
      <c r="B863" s="24"/>
      <c r="C863" s="237"/>
    </row>
    <row r="864" spans="1:3">
      <c r="A864" s="24"/>
      <c r="B864" s="24"/>
      <c r="C864" s="237"/>
    </row>
    <row r="865" spans="1:3">
      <c r="A865" s="24"/>
      <c r="B865" s="24"/>
      <c r="C865" s="237"/>
    </row>
    <row r="866" spans="1:3">
      <c r="A866" s="24"/>
      <c r="B866" s="24"/>
      <c r="C866" s="237"/>
    </row>
    <row r="867" spans="1:3">
      <c r="A867" s="24"/>
      <c r="B867" s="24"/>
      <c r="C867" s="237"/>
    </row>
    <row r="868" spans="1:3">
      <c r="A868" s="24"/>
      <c r="B868" s="24"/>
      <c r="C868" s="237"/>
    </row>
    <row r="869" spans="1:3">
      <c r="A869" s="24"/>
      <c r="B869" s="24"/>
      <c r="C869" s="237"/>
    </row>
    <row r="870" spans="1:3">
      <c r="A870" s="24"/>
      <c r="B870" s="24"/>
      <c r="C870" s="237"/>
    </row>
    <row r="871" spans="1:3">
      <c r="A871" s="24"/>
      <c r="B871" s="24"/>
      <c r="C871" s="237"/>
    </row>
    <row r="872" spans="1:3">
      <c r="A872" s="24"/>
      <c r="B872" s="24"/>
      <c r="C872" s="237"/>
    </row>
    <row r="873" spans="1:3">
      <c r="A873" s="24"/>
      <c r="B873" s="24"/>
      <c r="C873" s="237"/>
    </row>
    <row r="874" spans="1:3">
      <c r="A874" s="24"/>
      <c r="B874" s="24"/>
      <c r="C874" s="237"/>
    </row>
    <row r="875" spans="1:3">
      <c r="A875" s="24"/>
      <c r="B875" s="24"/>
      <c r="C875" s="237"/>
    </row>
    <row r="876" spans="1:3">
      <c r="A876" s="24"/>
      <c r="B876" s="24"/>
      <c r="C876" s="237"/>
    </row>
    <row r="877" spans="1:3">
      <c r="A877" s="24"/>
      <c r="B877" s="24"/>
      <c r="C877" s="237"/>
    </row>
    <row r="878" spans="1:3">
      <c r="A878" s="24"/>
      <c r="B878" s="24"/>
      <c r="C878" s="237"/>
    </row>
    <row r="879" spans="1:3">
      <c r="A879" s="24"/>
      <c r="B879" s="24"/>
      <c r="C879" s="237"/>
    </row>
    <row r="880" spans="1:3">
      <c r="A880" s="24"/>
      <c r="B880" s="24"/>
      <c r="C880" s="237"/>
    </row>
    <row r="881" spans="1:3">
      <c r="A881" s="24"/>
      <c r="B881" s="24"/>
      <c r="C881" s="237"/>
    </row>
    <row r="882" spans="1:3">
      <c r="A882" s="24"/>
      <c r="B882" s="24"/>
      <c r="C882" s="237"/>
    </row>
    <row r="883" spans="1:3">
      <c r="A883" s="24"/>
      <c r="B883" s="24"/>
      <c r="C883" s="237"/>
    </row>
    <row r="884" spans="1:3">
      <c r="A884" s="24"/>
      <c r="B884" s="24"/>
      <c r="C884" s="237"/>
    </row>
    <row r="885" spans="1:3">
      <c r="A885" s="24"/>
      <c r="B885" s="24"/>
      <c r="C885" s="237"/>
    </row>
    <row r="886" spans="1:3">
      <c r="A886" s="24"/>
      <c r="B886" s="24"/>
      <c r="C886" s="237"/>
    </row>
    <row r="887" spans="1:3">
      <c r="A887" s="24"/>
      <c r="B887" s="24"/>
      <c r="C887" s="237"/>
    </row>
    <row r="888" spans="1:3">
      <c r="A888" s="24"/>
      <c r="B888" s="24"/>
      <c r="C888" s="237"/>
    </row>
    <row r="889" spans="1:3">
      <c r="A889" s="24"/>
      <c r="B889" s="24"/>
      <c r="C889" s="237"/>
    </row>
    <row r="890" spans="1:3">
      <c r="A890" s="24"/>
      <c r="B890" s="24"/>
      <c r="C890" s="237"/>
    </row>
    <row r="891" spans="1:3">
      <c r="A891" s="24"/>
      <c r="B891" s="24"/>
      <c r="C891" s="237"/>
    </row>
    <row r="892" spans="1:3">
      <c r="A892" s="24"/>
      <c r="B892" s="24"/>
      <c r="C892" s="237"/>
    </row>
    <row r="893" spans="1:3">
      <c r="A893" s="24"/>
      <c r="B893" s="24"/>
      <c r="C893" s="237"/>
    </row>
    <row r="894" spans="1:3">
      <c r="A894" s="24"/>
      <c r="B894" s="24"/>
      <c r="C894" s="237"/>
    </row>
    <row r="895" spans="1:3">
      <c r="A895" s="24"/>
      <c r="B895" s="24"/>
      <c r="C895" s="237"/>
    </row>
    <row r="896" spans="1:3">
      <c r="A896" s="24"/>
      <c r="B896" s="24"/>
      <c r="C896" s="237"/>
    </row>
    <row r="897" spans="1:3">
      <c r="A897" s="24"/>
      <c r="B897" s="24"/>
      <c r="C897" s="237"/>
    </row>
    <row r="898" spans="1:3">
      <c r="A898" s="24"/>
      <c r="B898" s="24"/>
      <c r="C898" s="237"/>
    </row>
    <row r="899" spans="1:3">
      <c r="A899" s="24"/>
      <c r="B899" s="24"/>
      <c r="C899" s="237"/>
    </row>
    <row r="900" spans="1:3">
      <c r="A900" s="24"/>
      <c r="B900" s="24"/>
      <c r="C900" s="237"/>
    </row>
    <row r="901" spans="1:3">
      <c r="A901" s="24"/>
      <c r="B901" s="24"/>
      <c r="C901" s="237"/>
    </row>
    <row r="902" spans="1:3">
      <c r="A902" s="24"/>
      <c r="B902" s="24"/>
      <c r="C902" s="237"/>
    </row>
    <row r="903" spans="1:3">
      <c r="A903" s="24"/>
      <c r="B903" s="24"/>
      <c r="C903" s="237"/>
    </row>
    <row r="904" spans="1:3">
      <c r="A904" s="24"/>
      <c r="B904" s="24"/>
      <c r="C904" s="237"/>
    </row>
    <row r="905" spans="1:3">
      <c r="A905" s="24"/>
      <c r="B905" s="24"/>
      <c r="C905" s="237"/>
    </row>
    <row r="906" spans="1:3">
      <c r="A906" s="24"/>
      <c r="B906" s="24"/>
      <c r="C906" s="237"/>
    </row>
    <row r="907" spans="1:3">
      <c r="A907" s="24"/>
      <c r="B907" s="24"/>
      <c r="C907" s="237"/>
    </row>
    <row r="908" spans="1:3">
      <c r="A908" s="24"/>
      <c r="B908" s="24"/>
      <c r="C908" s="237"/>
    </row>
    <row r="909" spans="1:3">
      <c r="A909" s="24"/>
      <c r="B909" s="24"/>
      <c r="C909" s="237"/>
    </row>
    <row r="910" spans="1:3">
      <c r="A910" s="24"/>
      <c r="B910" s="24"/>
      <c r="C910" s="237"/>
    </row>
    <row r="911" spans="1:3">
      <c r="A911" s="24"/>
      <c r="B911" s="24"/>
      <c r="C911" s="237"/>
    </row>
    <row r="912" spans="1:3">
      <c r="A912" s="24"/>
      <c r="B912" s="24"/>
      <c r="C912" s="237"/>
    </row>
    <row r="913" spans="1:3">
      <c r="A913" s="24"/>
      <c r="B913" s="24"/>
      <c r="C913" s="237"/>
    </row>
    <row r="914" spans="1:3">
      <c r="A914" s="24"/>
      <c r="B914" s="24"/>
      <c r="C914" s="237"/>
    </row>
    <row r="915" spans="1:3">
      <c r="A915" s="24"/>
      <c r="B915" s="24"/>
      <c r="C915" s="237"/>
    </row>
    <row r="916" spans="1:3">
      <c r="A916" s="24"/>
      <c r="B916" s="24"/>
      <c r="C916" s="237"/>
    </row>
    <row r="917" spans="1:3">
      <c r="A917" s="24"/>
      <c r="B917" s="24"/>
      <c r="C917" s="237"/>
    </row>
    <row r="918" spans="1:3">
      <c r="A918" s="24"/>
      <c r="B918" s="24"/>
      <c r="C918" s="237"/>
    </row>
    <row r="919" spans="1:3">
      <c r="A919" s="24"/>
      <c r="B919" s="24"/>
      <c r="C919" s="237"/>
    </row>
    <row r="920" spans="1:3">
      <c r="A920" s="24"/>
      <c r="B920" s="24"/>
      <c r="C920" s="237"/>
    </row>
    <row r="921" spans="1:3">
      <c r="A921" s="24"/>
      <c r="B921" s="24"/>
      <c r="C921" s="237"/>
    </row>
    <row r="922" spans="1:3">
      <c r="A922" s="24"/>
      <c r="B922" s="24"/>
      <c r="C922" s="237"/>
    </row>
    <row r="923" spans="1:3">
      <c r="A923" s="24"/>
      <c r="B923" s="24"/>
      <c r="C923" s="237"/>
    </row>
    <row r="924" spans="1:3">
      <c r="A924" s="24"/>
      <c r="B924" s="24"/>
      <c r="C924" s="237"/>
    </row>
    <row r="925" spans="1:3">
      <c r="A925" s="24"/>
      <c r="B925" s="24"/>
      <c r="C925" s="237"/>
    </row>
    <row r="926" spans="1:3">
      <c r="A926" s="24"/>
      <c r="B926" s="24"/>
      <c r="C926" s="237"/>
    </row>
    <row r="927" spans="1:3">
      <c r="A927" s="24"/>
      <c r="B927" s="24"/>
      <c r="C927" s="237"/>
    </row>
    <row r="928" spans="1:3">
      <c r="A928" s="24"/>
      <c r="B928" s="24"/>
      <c r="C928" s="237"/>
    </row>
    <row r="929" spans="1:3">
      <c r="A929" s="24"/>
      <c r="B929" s="24"/>
      <c r="C929" s="237"/>
    </row>
    <row r="930" spans="1:3">
      <c r="A930" s="24"/>
      <c r="B930" s="24"/>
      <c r="C930" s="237"/>
    </row>
    <row r="931" spans="1:3">
      <c r="A931" s="24"/>
      <c r="B931" s="24"/>
      <c r="C931" s="237"/>
    </row>
    <row r="932" spans="1:3">
      <c r="A932" s="24"/>
      <c r="B932" s="24"/>
      <c r="C932" s="237"/>
    </row>
  </sheetData>
  <mergeCells count="3">
    <mergeCell ref="A3:A4"/>
    <mergeCell ref="B3:B4"/>
    <mergeCell ref="C3:C4"/>
  </mergeCells>
  <phoneticPr fontId="10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991"/>
  <sheetViews>
    <sheetView showGridLines="0" workbookViewId="0"/>
  </sheetViews>
  <sheetFormatPr defaultColWidth="12.6640625" defaultRowHeight="15.75" customHeight="1"/>
  <cols>
    <col min="1" max="1" width="5.6640625" customWidth="1"/>
    <col min="2" max="6" width="12.21875" customWidth="1"/>
    <col min="7" max="7" width="14.33203125" customWidth="1"/>
    <col min="8" max="13" width="12.21875" customWidth="1"/>
    <col min="14" max="14" width="13.44140625" customWidth="1"/>
    <col min="15" max="25" width="7.6640625" customWidth="1"/>
  </cols>
  <sheetData>
    <row r="1" spans="1:25" ht="24.75" customHeight="1">
      <c r="A1" s="241"/>
      <c r="B1" s="242"/>
      <c r="C1" s="242"/>
      <c r="D1" s="242"/>
      <c r="E1" s="242"/>
      <c r="F1" s="242"/>
      <c r="G1" s="242"/>
      <c r="H1" s="241"/>
      <c r="I1" s="241"/>
      <c r="J1" s="241"/>
      <c r="K1" s="241"/>
      <c r="L1" s="241"/>
      <c r="M1" s="241"/>
      <c r="N1" s="241"/>
      <c r="O1" s="241"/>
      <c r="P1" s="241"/>
      <c r="Q1" s="241"/>
      <c r="R1" s="241"/>
      <c r="S1" s="241"/>
      <c r="T1" s="241"/>
      <c r="U1" s="241"/>
      <c r="V1" s="241"/>
      <c r="W1" s="241"/>
      <c r="X1" s="241"/>
      <c r="Y1" s="241"/>
    </row>
    <row r="2" spans="1:25" ht="52.5" customHeight="1">
      <c r="A2" s="718" t="s">
        <v>387</v>
      </c>
      <c r="B2" s="719"/>
      <c r="C2" s="719"/>
      <c r="D2" s="719"/>
      <c r="E2" s="719"/>
      <c r="F2" s="719"/>
      <c r="G2" s="719"/>
      <c r="H2" s="719"/>
      <c r="I2" s="719"/>
      <c r="J2" s="719"/>
      <c r="K2" s="719"/>
      <c r="L2" s="719"/>
      <c r="M2" s="719"/>
      <c r="N2" s="720"/>
      <c r="O2" s="241"/>
      <c r="P2" s="241"/>
      <c r="Q2" s="241"/>
      <c r="R2" s="241"/>
      <c r="S2" s="241"/>
      <c r="T2" s="241"/>
      <c r="U2" s="241"/>
      <c r="V2" s="241"/>
      <c r="W2" s="241"/>
      <c r="X2" s="241"/>
      <c r="Y2" s="241"/>
    </row>
    <row r="3" spans="1:25" ht="19.5" customHeight="1">
      <c r="A3" s="243"/>
      <c r="B3" s="244"/>
      <c r="C3" s="244"/>
      <c r="D3" s="242"/>
      <c r="E3" s="242"/>
      <c r="F3" s="242"/>
      <c r="G3" s="242"/>
      <c r="H3" s="241"/>
      <c r="I3" s="241"/>
      <c r="J3" s="241"/>
      <c r="K3" s="241"/>
      <c r="L3" s="241"/>
      <c r="M3" s="241"/>
      <c r="N3" s="241"/>
      <c r="O3" s="241"/>
      <c r="P3" s="241"/>
      <c r="Q3" s="241"/>
      <c r="R3" s="241"/>
      <c r="S3" s="241"/>
      <c r="T3" s="241"/>
      <c r="U3" s="241"/>
      <c r="V3" s="241"/>
      <c r="W3" s="241"/>
      <c r="X3" s="241"/>
      <c r="Y3" s="241"/>
    </row>
    <row r="4" spans="1:25" ht="108.75" customHeight="1">
      <c r="A4" s="245" t="s">
        <v>388</v>
      </c>
      <c r="B4" s="721" t="s">
        <v>389</v>
      </c>
      <c r="C4" s="646"/>
      <c r="D4" s="646"/>
      <c r="E4" s="646"/>
      <c r="F4" s="646"/>
      <c r="G4" s="646"/>
      <c r="H4" s="722"/>
      <c r="I4" s="625"/>
      <c r="J4" s="625"/>
      <c r="K4" s="625"/>
      <c r="L4" s="625"/>
      <c r="M4" s="625"/>
      <c r="N4" s="608"/>
      <c r="O4" s="241"/>
      <c r="P4" s="241"/>
      <c r="Q4" s="241"/>
      <c r="R4" s="241"/>
      <c r="S4" s="241"/>
      <c r="T4" s="241"/>
      <c r="U4" s="241"/>
      <c r="V4" s="241"/>
      <c r="W4" s="241"/>
      <c r="X4" s="241"/>
      <c r="Y4" s="241"/>
    </row>
    <row r="5" spans="1:25" ht="60.75" customHeight="1">
      <c r="A5" s="246" t="s">
        <v>388</v>
      </c>
      <c r="B5" s="723" t="s">
        <v>390</v>
      </c>
      <c r="C5" s="646"/>
      <c r="D5" s="646"/>
      <c r="E5" s="646"/>
      <c r="F5" s="646"/>
      <c r="G5" s="646"/>
      <c r="H5" s="646"/>
      <c r="I5" s="646"/>
      <c r="J5" s="646"/>
      <c r="K5" s="646"/>
      <c r="L5" s="646"/>
      <c r="M5" s="646"/>
      <c r="N5" s="612"/>
      <c r="O5" s="241"/>
      <c r="P5" s="241"/>
      <c r="Q5" s="241"/>
      <c r="R5" s="241"/>
      <c r="S5" s="241"/>
      <c r="T5" s="241"/>
      <c r="U5" s="241"/>
      <c r="V5" s="241"/>
      <c r="W5" s="241"/>
      <c r="X5" s="241"/>
      <c r="Y5" s="241"/>
    </row>
    <row r="6" spans="1:25" ht="253.5" customHeight="1">
      <c r="A6" s="245" t="s">
        <v>388</v>
      </c>
      <c r="B6" s="724" t="s">
        <v>391</v>
      </c>
      <c r="C6" s="646"/>
      <c r="D6" s="646"/>
      <c r="E6" s="646"/>
      <c r="F6" s="646"/>
      <c r="G6" s="646"/>
      <c r="H6" s="722"/>
      <c r="I6" s="625"/>
      <c r="J6" s="625"/>
      <c r="K6" s="625"/>
      <c r="L6" s="625"/>
      <c r="M6" s="625"/>
      <c r="N6" s="608"/>
      <c r="O6" s="241"/>
      <c r="P6" s="241"/>
      <c r="Q6" s="241"/>
      <c r="R6" s="241"/>
      <c r="S6" s="241"/>
      <c r="T6" s="241"/>
      <c r="U6" s="241"/>
      <c r="V6" s="241"/>
      <c r="W6" s="241"/>
      <c r="X6" s="241"/>
      <c r="Y6" s="241"/>
    </row>
    <row r="7" spans="1:25" ht="178.5" customHeight="1">
      <c r="A7" s="245" t="s">
        <v>388</v>
      </c>
      <c r="B7" s="712" t="s">
        <v>392</v>
      </c>
      <c r="C7" s="646"/>
      <c r="D7" s="646"/>
      <c r="E7" s="646"/>
      <c r="F7" s="646"/>
      <c r="G7" s="646"/>
      <c r="H7" s="722"/>
      <c r="I7" s="625"/>
      <c r="J7" s="625"/>
      <c r="K7" s="625"/>
      <c r="L7" s="625"/>
      <c r="M7" s="625"/>
      <c r="N7" s="608"/>
      <c r="O7" s="241"/>
      <c r="P7" s="241"/>
      <c r="Q7" s="241"/>
      <c r="R7" s="241"/>
      <c r="S7" s="241"/>
      <c r="T7" s="241"/>
      <c r="U7" s="241"/>
      <c r="V7" s="241"/>
      <c r="W7" s="241"/>
      <c r="X7" s="241"/>
      <c r="Y7" s="241"/>
    </row>
    <row r="8" spans="1:25" ht="140.25" customHeight="1">
      <c r="A8" s="245" t="s">
        <v>388</v>
      </c>
      <c r="B8" s="712" t="s">
        <v>393</v>
      </c>
      <c r="C8" s="646"/>
      <c r="D8" s="646"/>
      <c r="E8" s="646"/>
      <c r="F8" s="646"/>
      <c r="G8" s="646"/>
      <c r="H8" s="722"/>
      <c r="I8" s="625"/>
      <c r="J8" s="625"/>
      <c r="K8" s="625"/>
      <c r="L8" s="625"/>
      <c r="M8" s="625"/>
      <c r="N8" s="608"/>
      <c r="O8" s="241"/>
      <c r="P8" s="241"/>
      <c r="Q8" s="241"/>
      <c r="R8" s="241"/>
      <c r="S8" s="241"/>
      <c r="T8" s="241"/>
      <c r="U8" s="241"/>
      <c r="V8" s="241"/>
      <c r="W8" s="241"/>
      <c r="X8" s="241"/>
      <c r="Y8" s="241"/>
    </row>
    <row r="9" spans="1:25" ht="183" customHeight="1">
      <c r="A9" s="713" t="s">
        <v>388</v>
      </c>
      <c r="B9" s="714" t="s">
        <v>394</v>
      </c>
      <c r="C9" s="646"/>
      <c r="D9" s="646"/>
      <c r="E9" s="646"/>
      <c r="F9" s="646"/>
      <c r="G9" s="646"/>
      <c r="H9" s="646"/>
      <c r="I9" s="646"/>
      <c r="J9" s="646"/>
      <c r="K9" s="646"/>
      <c r="L9" s="646"/>
      <c r="M9" s="646"/>
      <c r="N9" s="646"/>
      <c r="O9" s="247"/>
      <c r="P9" s="241"/>
      <c r="Q9" s="241"/>
      <c r="R9" s="241"/>
      <c r="S9" s="241"/>
      <c r="T9" s="241"/>
      <c r="U9" s="241"/>
      <c r="V9" s="241"/>
      <c r="W9" s="241"/>
      <c r="X9" s="241"/>
      <c r="Y9" s="241"/>
    </row>
    <row r="10" spans="1:25" ht="24.75" customHeight="1">
      <c r="A10" s="696"/>
      <c r="B10" s="621"/>
      <c r="C10" s="621"/>
      <c r="D10" s="621"/>
      <c r="E10" s="621"/>
      <c r="F10" s="621"/>
      <c r="G10" s="621"/>
      <c r="H10" s="621"/>
      <c r="I10" s="621"/>
      <c r="J10" s="621"/>
      <c r="K10" s="621"/>
      <c r="L10" s="621"/>
      <c r="M10" s="621"/>
      <c r="N10" s="621"/>
      <c r="O10" s="247"/>
      <c r="P10" s="241"/>
      <c r="Q10" s="241"/>
      <c r="R10" s="241"/>
      <c r="S10" s="241"/>
      <c r="T10" s="241"/>
      <c r="U10" s="241"/>
      <c r="V10" s="241"/>
      <c r="W10" s="241"/>
      <c r="X10" s="241"/>
      <c r="Y10" s="241"/>
    </row>
    <row r="11" spans="1:25" ht="24.75" customHeight="1">
      <c r="A11" s="696"/>
      <c r="B11" s="621"/>
      <c r="C11" s="621"/>
      <c r="D11" s="621"/>
      <c r="E11" s="621"/>
      <c r="F11" s="621"/>
      <c r="G11" s="621"/>
      <c r="H11" s="621"/>
      <c r="I11" s="621"/>
      <c r="J11" s="621"/>
      <c r="K11" s="621"/>
      <c r="L11" s="621"/>
      <c r="M11" s="621"/>
      <c r="N11" s="621"/>
      <c r="O11" s="247"/>
      <c r="P11" s="241"/>
      <c r="Q11" s="241"/>
      <c r="R11" s="241"/>
      <c r="S11" s="241"/>
      <c r="T11" s="241"/>
      <c r="U11" s="241"/>
      <c r="V11" s="241"/>
      <c r="W11" s="241"/>
      <c r="X11" s="241"/>
      <c r="Y11" s="241"/>
    </row>
    <row r="12" spans="1:25" ht="24.75" customHeight="1">
      <c r="A12" s="696"/>
      <c r="B12" s="621"/>
      <c r="C12" s="621"/>
      <c r="D12" s="621"/>
      <c r="E12" s="621"/>
      <c r="F12" s="621"/>
      <c r="G12" s="621"/>
      <c r="H12" s="621"/>
      <c r="I12" s="621"/>
      <c r="J12" s="621"/>
      <c r="K12" s="621"/>
      <c r="L12" s="621"/>
      <c r="M12" s="621"/>
      <c r="N12" s="621"/>
      <c r="O12" s="247"/>
      <c r="P12" s="241"/>
      <c r="Q12" s="241"/>
      <c r="R12" s="241"/>
      <c r="S12" s="241"/>
      <c r="T12" s="241"/>
      <c r="U12" s="241"/>
      <c r="V12" s="241"/>
      <c r="W12" s="241"/>
      <c r="X12" s="241"/>
      <c r="Y12" s="241"/>
    </row>
    <row r="13" spans="1:25" ht="24.75" customHeight="1">
      <c r="A13" s="696"/>
      <c r="B13" s="621"/>
      <c r="C13" s="621"/>
      <c r="D13" s="621"/>
      <c r="E13" s="621"/>
      <c r="F13" s="621"/>
      <c r="G13" s="621"/>
      <c r="H13" s="621"/>
      <c r="I13" s="621"/>
      <c r="J13" s="621"/>
      <c r="K13" s="621"/>
      <c r="L13" s="621"/>
      <c r="M13" s="621"/>
      <c r="N13" s="621"/>
      <c r="O13" s="247"/>
      <c r="P13" s="241"/>
      <c r="Q13" s="241"/>
      <c r="R13" s="241"/>
      <c r="S13" s="241"/>
      <c r="T13" s="241"/>
      <c r="U13" s="241"/>
      <c r="V13" s="241"/>
      <c r="W13" s="241"/>
      <c r="X13" s="241"/>
      <c r="Y13" s="241"/>
    </row>
    <row r="14" spans="1:25" ht="24.75" customHeight="1">
      <c r="A14" s="696"/>
      <c r="B14" s="621"/>
      <c r="C14" s="621"/>
      <c r="D14" s="621"/>
      <c r="E14" s="621"/>
      <c r="F14" s="621"/>
      <c r="G14" s="621"/>
      <c r="H14" s="621"/>
      <c r="I14" s="621"/>
      <c r="J14" s="621"/>
      <c r="K14" s="621"/>
      <c r="L14" s="621"/>
      <c r="M14" s="621"/>
      <c r="N14" s="621"/>
      <c r="O14" s="247"/>
      <c r="P14" s="241"/>
      <c r="Q14" s="241"/>
      <c r="R14" s="241"/>
      <c r="S14" s="241"/>
      <c r="T14" s="241"/>
      <c r="U14" s="241"/>
      <c r="V14" s="241"/>
      <c r="W14" s="241"/>
      <c r="X14" s="241"/>
      <c r="Y14" s="241"/>
    </row>
    <row r="15" spans="1:25" ht="24.75" customHeight="1">
      <c r="A15" s="697"/>
      <c r="B15" s="650"/>
      <c r="C15" s="650"/>
      <c r="D15" s="650"/>
      <c r="E15" s="650"/>
      <c r="F15" s="650"/>
      <c r="G15" s="650"/>
      <c r="H15" s="650"/>
      <c r="I15" s="650"/>
      <c r="J15" s="650"/>
      <c r="K15" s="650"/>
      <c r="L15" s="650"/>
      <c r="M15" s="650"/>
      <c r="N15" s="650"/>
      <c r="O15" s="247"/>
      <c r="P15" s="241"/>
      <c r="Q15" s="241"/>
      <c r="R15" s="241"/>
      <c r="S15" s="241"/>
      <c r="T15" s="241"/>
      <c r="U15" s="241"/>
      <c r="V15" s="241"/>
      <c r="W15" s="241"/>
      <c r="X15" s="241"/>
      <c r="Y15" s="241"/>
    </row>
    <row r="16" spans="1:25" ht="24.75" customHeight="1">
      <c r="A16" s="713" t="s">
        <v>388</v>
      </c>
      <c r="B16" s="715" t="s">
        <v>395</v>
      </c>
      <c r="C16" s="646"/>
      <c r="D16" s="646"/>
      <c r="E16" s="646"/>
      <c r="F16" s="646"/>
      <c r="G16" s="646"/>
      <c r="H16" s="646"/>
      <c r="I16" s="646"/>
      <c r="J16" s="646"/>
      <c r="K16" s="646"/>
      <c r="L16" s="646"/>
      <c r="M16" s="646"/>
      <c r="N16" s="612"/>
      <c r="O16" s="241"/>
      <c r="P16" s="241"/>
      <c r="Q16" s="241"/>
      <c r="R16" s="241"/>
      <c r="S16" s="241"/>
      <c r="T16" s="241"/>
      <c r="U16" s="241"/>
      <c r="V16" s="241"/>
      <c r="W16" s="241"/>
      <c r="X16" s="241"/>
      <c r="Y16" s="241"/>
    </row>
    <row r="17" spans="1:25" ht="24.75" customHeight="1">
      <c r="A17" s="696"/>
      <c r="B17" s="647"/>
      <c r="C17" s="621"/>
      <c r="D17" s="621"/>
      <c r="E17" s="621"/>
      <c r="F17" s="621"/>
      <c r="G17" s="621"/>
      <c r="H17" s="621"/>
      <c r="I17" s="621"/>
      <c r="J17" s="621"/>
      <c r="K17" s="621"/>
      <c r="L17" s="621"/>
      <c r="M17" s="621"/>
      <c r="N17" s="648"/>
      <c r="O17" s="241"/>
      <c r="P17" s="241"/>
      <c r="Q17" s="241"/>
      <c r="R17" s="241"/>
      <c r="S17" s="241"/>
      <c r="T17" s="241"/>
      <c r="U17" s="241"/>
      <c r="V17" s="241"/>
      <c r="W17" s="241"/>
      <c r="X17" s="241"/>
      <c r="Y17" s="241"/>
    </row>
    <row r="18" spans="1:25" ht="24.75" customHeight="1">
      <c r="A18" s="696"/>
      <c r="B18" s="647"/>
      <c r="C18" s="621"/>
      <c r="D18" s="621"/>
      <c r="E18" s="621"/>
      <c r="F18" s="621"/>
      <c r="G18" s="621"/>
      <c r="H18" s="621"/>
      <c r="I18" s="621"/>
      <c r="J18" s="621"/>
      <c r="K18" s="621"/>
      <c r="L18" s="621"/>
      <c r="M18" s="621"/>
      <c r="N18" s="648"/>
      <c r="O18" s="241"/>
      <c r="P18" s="241"/>
      <c r="Q18" s="241"/>
      <c r="R18" s="241"/>
      <c r="S18" s="241"/>
      <c r="T18" s="241"/>
      <c r="U18" s="241"/>
      <c r="V18" s="241"/>
      <c r="W18" s="241"/>
      <c r="X18" s="241"/>
      <c r="Y18" s="241"/>
    </row>
    <row r="19" spans="1:25" ht="24.75" customHeight="1">
      <c r="A19" s="696"/>
      <c r="B19" s="647"/>
      <c r="C19" s="621"/>
      <c r="D19" s="621"/>
      <c r="E19" s="621"/>
      <c r="F19" s="621"/>
      <c r="G19" s="621"/>
      <c r="H19" s="621"/>
      <c r="I19" s="621"/>
      <c r="J19" s="621"/>
      <c r="K19" s="621"/>
      <c r="L19" s="621"/>
      <c r="M19" s="621"/>
      <c r="N19" s="648"/>
      <c r="O19" s="241"/>
      <c r="P19" s="241"/>
      <c r="Q19" s="241"/>
      <c r="R19" s="241"/>
      <c r="S19" s="241"/>
      <c r="T19" s="241"/>
      <c r="U19" s="241"/>
      <c r="V19" s="241"/>
      <c r="W19" s="241"/>
      <c r="X19" s="241"/>
      <c r="Y19" s="241"/>
    </row>
    <row r="20" spans="1:25" ht="24.75" customHeight="1">
      <c r="A20" s="696"/>
      <c r="B20" s="647"/>
      <c r="C20" s="621"/>
      <c r="D20" s="621"/>
      <c r="E20" s="621"/>
      <c r="F20" s="621"/>
      <c r="G20" s="621"/>
      <c r="H20" s="621"/>
      <c r="I20" s="621"/>
      <c r="J20" s="621"/>
      <c r="K20" s="621"/>
      <c r="L20" s="621"/>
      <c r="M20" s="621"/>
      <c r="N20" s="648"/>
      <c r="O20" s="241"/>
      <c r="P20" s="241"/>
      <c r="Q20" s="241"/>
      <c r="R20" s="241"/>
      <c r="S20" s="241"/>
      <c r="T20" s="241"/>
      <c r="U20" s="241"/>
      <c r="V20" s="241"/>
      <c r="W20" s="241"/>
      <c r="X20" s="241"/>
      <c r="Y20" s="241"/>
    </row>
    <row r="21" spans="1:25" ht="24.75" customHeight="1">
      <c r="A21" s="696"/>
      <c r="B21" s="647"/>
      <c r="C21" s="621"/>
      <c r="D21" s="621"/>
      <c r="E21" s="621"/>
      <c r="F21" s="621"/>
      <c r="G21" s="621"/>
      <c r="H21" s="621"/>
      <c r="I21" s="621"/>
      <c r="J21" s="621"/>
      <c r="K21" s="621"/>
      <c r="L21" s="621"/>
      <c r="M21" s="621"/>
      <c r="N21" s="648"/>
      <c r="O21" s="241"/>
      <c r="P21" s="241"/>
      <c r="Q21" s="241"/>
      <c r="R21" s="241"/>
      <c r="S21" s="241"/>
      <c r="T21" s="241"/>
      <c r="U21" s="241"/>
      <c r="V21" s="241"/>
      <c r="W21" s="241"/>
      <c r="X21" s="241"/>
      <c r="Y21" s="241"/>
    </row>
    <row r="22" spans="1:25" ht="24.75" customHeight="1">
      <c r="A22" s="697"/>
      <c r="B22" s="647"/>
      <c r="C22" s="621"/>
      <c r="D22" s="621"/>
      <c r="E22" s="621"/>
      <c r="F22" s="621"/>
      <c r="G22" s="621"/>
      <c r="H22" s="621"/>
      <c r="I22" s="621"/>
      <c r="J22" s="621"/>
      <c r="K22" s="621"/>
      <c r="L22" s="621"/>
      <c r="M22" s="621"/>
      <c r="N22" s="648"/>
      <c r="O22" s="241"/>
      <c r="P22" s="241"/>
      <c r="Q22" s="241"/>
      <c r="R22" s="241"/>
      <c r="S22" s="241"/>
      <c r="T22" s="241"/>
      <c r="U22" s="241"/>
      <c r="V22" s="241"/>
      <c r="W22" s="241"/>
      <c r="X22" s="241"/>
      <c r="Y22" s="241"/>
    </row>
    <row r="23" spans="1:25" ht="24.75" customHeight="1">
      <c r="A23" s="716"/>
      <c r="B23" s="248"/>
      <c r="C23" s="248"/>
      <c r="D23" s="248"/>
      <c r="E23" s="248"/>
      <c r="F23" s="248"/>
      <c r="G23" s="248"/>
      <c r="H23" s="248"/>
      <c r="I23" s="248"/>
      <c r="J23" s="248"/>
      <c r="K23" s="248"/>
      <c r="L23" s="248"/>
      <c r="M23" s="248"/>
      <c r="N23" s="248"/>
      <c r="O23" s="241"/>
      <c r="P23" s="241"/>
      <c r="Q23" s="241"/>
      <c r="R23" s="241"/>
      <c r="S23" s="241"/>
      <c r="T23" s="241"/>
      <c r="U23" s="241"/>
      <c r="V23" s="241"/>
      <c r="W23" s="241"/>
      <c r="X23" s="241"/>
      <c r="Y23" s="241"/>
    </row>
    <row r="24" spans="1:25" ht="24.75" customHeight="1">
      <c r="A24" s="621"/>
      <c r="B24" s="249"/>
      <c r="C24" s="249"/>
      <c r="D24" s="249"/>
      <c r="E24" s="249"/>
      <c r="F24" s="249"/>
      <c r="G24" s="249"/>
      <c r="H24" s="249"/>
      <c r="I24" s="249"/>
      <c r="J24" s="249"/>
      <c r="K24" s="249"/>
      <c r="L24" s="249"/>
      <c r="M24" s="249"/>
      <c r="N24" s="249"/>
      <c r="O24" s="241"/>
      <c r="P24" s="241"/>
      <c r="Q24" s="241"/>
      <c r="R24" s="241"/>
      <c r="S24" s="241"/>
      <c r="T24" s="241"/>
      <c r="U24" s="241"/>
      <c r="V24" s="241"/>
      <c r="W24" s="241"/>
      <c r="X24" s="241"/>
      <c r="Y24" s="241"/>
    </row>
    <row r="25" spans="1:25" ht="24.75" customHeight="1">
      <c r="A25" s="621"/>
      <c r="B25" s="249"/>
      <c r="C25" s="249"/>
      <c r="D25" s="249"/>
      <c r="E25" s="249"/>
      <c r="F25" s="249"/>
      <c r="G25" s="249"/>
      <c r="H25" s="249"/>
      <c r="I25" s="249"/>
      <c r="J25" s="249"/>
      <c r="K25" s="249"/>
      <c r="L25" s="249"/>
      <c r="M25" s="249"/>
      <c r="N25" s="249"/>
      <c r="O25" s="241"/>
      <c r="P25" s="241"/>
      <c r="Q25" s="241"/>
      <c r="R25" s="241"/>
      <c r="S25" s="241"/>
      <c r="T25" s="241"/>
      <c r="U25" s="241"/>
      <c r="V25" s="241"/>
      <c r="W25" s="241"/>
      <c r="X25" s="241"/>
      <c r="Y25" s="241"/>
    </row>
    <row r="26" spans="1:25" ht="24.75" customHeight="1">
      <c r="A26" s="621"/>
      <c r="B26" s="242"/>
      <c r="C26" s="242"/>
      <c r="D26" s="242"/>
      <c r="E26" s="242"/>
      <c r="F26" s="242"/>
      <c r="G26" s="242"/>
      <c r="H26" s="241"/>
      <c r="I26" s="241"/>
      <c r="J26" s="241"/>
      <c r="K26" s="241"/>
      <c r="L26" s="241"/>
      <c r="M26" s="241"/>
      <c r="N26" s="241"/>
      <c r="O26" s="241"/>
      <c r="P26" s="241"/>
      <c r="Q26" s="241"/>
      <c r="R26" s="241"/>
      <c r="S26" s="241"/>
      <c r="T26" s="241"/>
      <c r="U26" s="241"/>
      <c r="V26" s="241"/>
      <c r="W26" s="241"/>
      <c r="X26" s="241"/>
      <c r="Y26" s="241"/>
    </row>
    <row r="27" spans="1:25" ht="24.75" customHeight="1">
      <c r="A27" s="621"/>
      <c r="B27" s="242"/>
      <c r="C27" s="242"/>
      <c r="D27" s="242"/>
      <c r="E27" s="242"/>
      <c r="F27" s="242"/>
      <c r="G27" s="242"/>
      <c r="H27" s="241"/>
      <c r="I27" s="241"/>
      <c r="J27" s="241"/>
      <c r="K27" s="241"/>
      <c r="L27" s="241"/>
      <c r="M27" s="241"/>
      <c r="N27" s="241"/>
      <c r="O27" s="241"/>
      <c r="P27" s="241"/>
      <c r="Q27" s="241"/>
      <c r="R27" s="241"/>
      <c r="S27" s="241"/>
      <c r="T27" s="241"/>
      <c r="U27" s="241"/>
      <c r="V27" s="241"/>
      <c r="W27" s="241"/>
      <c r="X27" s="241"/>
      <c r="Y27" s="241"/>
    </row>
    <row r="28" spans="1:25" ht="24.75" customHeight="1">
      <c r="A28" s="621"/>
      <c r="B28" s="242"/>
      <c r="C28" s="242"/>
      <c r="D28" s="242"/>
      <c r="E28" s="242"/>
      <c r="F28" s="242"/>
      <c r="G28" s="242"/>
      <c r="H28" s="241"/>
      <c r="I28" s="241"/>
      <c r="J28" s="241"/>
      <c r="K28" s="241"/>
      <c r="L28" s="241"/>
      <c r="M28" s="241"/>
      <c r="N28" s="241"/>
      <c r="O28" s="241"/>
      <c r="P28" s="241"/>
      <c r="Q28" s="241"/>
      <c r="R28" s="241"/>
      <c r="S28" s="241"/>
      <c r="T28" s="241"/>
      <c r="U28" s="241"/>
      <c r="V28" s="241"/>
      <c r="W28" s="241"/>
      <c r="X28" s="241"/>
      <c r="Y28" s="241"/>
    </row>
    <row r="29" spans="1:25" ht="24.75" customHeight="1">
      <c r="A29" s="621"/>
      <c r="B29" s="242"/>
      <c r="C29" s="242"/>
      <c r="D29" s="242"/>
      <c r="E29" s="242"/>
      <c r="F29" s="242"/>
      <c r="G29" s="242"/>
      <c r="H29" s="241"/>
      <c r="I29" s="241"/>
      <c r="J29" s="241"/>
      <c r="K29" s="241"/>
      <c r="L29" s="241"/>
      <c r="M29" s="241"/>
      <c r="N29" s="241"/>
      <c r="O29" s="241"/>
      <c r="P29" s="241"/>
      <c r="Q29" s="241"/>
      <c r="R29" s="241"/>
      <c r="S29" s="241"/>
      <c r="T29" s="241"/>
      <c r="U29" s="241"/>
      <c r="V29" s="241"/>
      <c r="W29" s="241"/>
      <c r="X29" s="241"/>
      <c r="Y29" s="241"/>
    </row>
    <row r="30" spans="1:25" ht="24.75" customHeight="1">
      <c r="A30" s="717"/>
      <c r="B30" s="242"/>
      <c r="C30" s="242"/>
      <c r="D30" s="242"/>
      <c r="E30" s="242"/>
      <c r="F30" s="242"/>
      <c r="G30" s="242"/>
      <c r="H30" s="241"/>
      <c r="I30" s="241"/>
      <c r="J30" s="241"/>
      <c r="K30" s="241"/>
      <c r="L30" s="241"/>
      <c r="M30" s="241"/>
      <c r="N30" s="241"/>
      <c r="O30" s="241"/>
      <c r="P30" s="241"/>
      <c r="Q30" s="241"/>
      <c r="R30" s="241"/>
      <c r="S30" s="241"/>
      <c r="T30" s="241"/>
      <c r="U30" s="241"/>
      <c r="V30" s="241"/>
      <c r="W30" s="241"/>
      <c r="X30" s="241"/>
      <c r="Y30" s="241"/>
    </row>
    <row r="31" spans="1:25" ht="24.75" customHeight="1">
      <c r="A31" s="621"/>
      <c r="B31" s="242"/>
      <c r="C31" s="242"/>
      <c r="D31" s="242"/>
      <c r="E31" s="242"/>
      <c r="F31" s="242"/>
      <c r="G31" s="242"/>
      <c r="H31" s="241"/>
      <c r="I31" s="241"/>
      <c r="J31" s="241"/>
      <c r="K31" s="241"/>
      <c r="L31" s="241"/>
      <c r="M31" s="241"/>
      <c r="N31" s="241"/>
      <c r="O31" s="241"/>
      <c r="P31" s="241"/>
      <c r="Q31" s="241"/>
      <c r="R31" s="241"/>
      <c r="S31" s="241"/>
      <c r="T31" s="241"/>
      <c r="U31" s="241"/>
      <c r="V31" s="241"/>
      <c r="W31" s="241"/>
      <c r="X31" s="241"/>
      <c r="Y31" s="241"/>
    </row>
    <row r="32" spans="1:25" ht="24.75" customHeight="1">
      <c r="A32" s="621"/>
      <c r="B32" s="242"/>
      <c r="C32" s="242"/>
      <c r="D32" s="242"/>
      <c r="E32" s="242"/>
      <c r="F32" s="242"/>
      <c r="G32" s="242"/>
      <c r="H32" s="241"/>
      <c r="I32" s="241"/>
      <c r="J32" s="241"/>
      <c r="K32" s="241"/>
      <c r="L32" s="241"/>
      <c r="M32" s="241"/>
      <c r="N32" s="241"/>
      <c r="O32" s="241"/>
      <c r="P32" s="241"/>
      <c r="Q32" s="241"/>
      <c r="R32" s="241"/>
      <c r="S32" s="241"/>
      <c r="T32" s="241"/>
      <c r="U32" s="241"/>
      <c r="V32" s="241"/>
      <c r="W32" s="241"/>
      <c r="X32" s="241"/>
      <c r="Y32" s="241"/>
    </row>
    <row r="33" spans="1:25" ht="24.75" customHeight="1">
      <c r="A33" s="621"/>
      <c r="B33" s="242"/>
      <c r="C33" s="242"/>
      <c r="D33" s="242"/>
      <c r="E33" s="242"/>
      <c r="F33" s="242"/>
      <c r="G33" s="242"/>
      <c r="H33" s="241"/>
      <c r="I33" s="241"/>
      <c r="J33" s="241"/>
      <c r="K33" s="241"/>
      <c r="L33" s="241"/>
      <c r="M33" s="241"/>
      <c r="N33" s="241"/>
      <c r="O33" s="241"/>
      <c r="P33" s="241"/>
      <c r="Q33" s="241"/>
      <c r="R33" s="241"/>
      <c r="S33" s="241"/>
      <c r="T33" s="241"/>
      <c r="U33" s="241"/>
      <c r="V33" s="241"/>
      <c r="W33" s="241"/>
      <c r="X33" s="241"/>
      <c r="Y33" s="241"/>
    </row>
    <row r="34" spans="1:25" ht="24.75" customHeight="1">
      <c r="A34" s="621"/>
      <c r="B34" s="242"/>
      <c r="C34" s="242"/>
      <c r="D34" s="242"/>
      <c r="E34" s="242"/>
      <c r="F34" s="242"/>
      <c r="G34" s="242"/>
      <c r="H34" s="241"/>
      <c r="I34" s="241"/>
      <c r="J34" s="241"/>
      <c r="K34" s="241"/>
      <c r="L34" s="241"/>
      <c r="M34" s="241"/>
      <c r="N34" s="241"/>
      <c r="O34" s="241"/>
      <c r="P34" s="241"/>
      <c r="Q34" s="241"/>
      <c r="R34" s="241"/>
      <c r="S34" s="241"/>
      <c r="T34" s="241"/>
      <c r="U34" s="241"/>
      <c r="V34" s="241"/>
      <c r="W34" s="241"/>
      <c r="X34" s="241"/>
      <c r="Y34" s="241"/>
    </row>
    <row r="35" spans="1:25" ht="24.75" customHeight="1">
      <c r="A35" s="621"/>
      <c r="B35" s="242"/>
      <c r="C35" s="242"/>
      <c r="D35" s="242"/>
      <c r="E35" s="242"/>
      <c r="F35" s="242"/>
      <c r="G35" s="242"/>
      <c r="H35" s="241"/>
      <c r="I35" s="241"/>
      <c r="J35" s="241"/>
      <c r="K35" s="241"/>
      <c r="L35" s="241"/>
      <c r="M35" s="241"/>
      <c r="N35" s="241"/>
      <c r="O35" s="241"/>
      <c r="P35" s="241"/>
      <c r="Q35" s="241"/>
      <c r="R35" s="241"/>
      <c r="S35" s="241"/>
      <c r="T35" s="241"/>
      <c r="U35" s="241"/>
      <c r="V35" s="241"/>
      <c r="W35" s="241"/>
      <c r="X35" s="241"/>
      <c r="Y35" s="241"/>
    </row>
    <row r="36" spans="1:25" ht="24.75" customHeight="1">
      <c r="A36" s="621"/>
      <c r="B36" s="242"/>
      <c r="C36" s="242"/>
      <c r="D36" s="242"/>
      <c r="E36" s="242"/>
      <c r="F36" s="242"/>
      <c r="G36" s="242"/>
      <c r="H36" s="241"/>
      <c r="I36" s="241"/>
      <c r="J36" s="241"/>
      <c r="K36" s="241"/>
      <c r="L36" s="241"/>
      <c r="M36" s="241"/>
      <c r="N36" s="241"/>
      <c r="O36" s="241"/>
      <c r="P36" s="241"/>
      <c r="Q36" s="241"/>
      <c r="R36" s="241"/>
      <c r="S36" s="241"/>
      <c r="T36" s="241"/>
      <c r="U36" s="241"/>
      <c r="V36" s="241"/>
      <c r="W36" s="241"/>
      <c r="X36" s="241"/>
      <c r="Y36" s="241"/>
    </row>
    <row r="37" spans="1:25" ht="24.75" customHeight="1">
      <c r="A37" s="241"/>
      <c r="B37" s="242"/>
      <c r="C37" s="242"/>
      <c r="D37" s="242"/>
      <c r="E37" s="242"/>
      <c r="F37" s="242"/>
      <c r="G37" s="242"/>
      <c r="H37" s="241"/>
      <c r="I37" s="241"/>
      <c r="J37" s="241"/>
      <c r="K37" s="241"/>
      <c r="L37" s="241"/>
      <c r="M37" s="241"/>
      <c r="N37" s="241"/>
      <c r="O37" s="241"/>
      <c r="P37" s="241"/>
      <c r="Q37" s="241"/>
      <c r="R37" s="241"/>
      <c r="S37" s="241"/>
      <c r="T37" s="241"/>
      <c r="U37" s="241"/>
      <c r="V37" s="241"/>
      <c r="W37" s="241"/>
      <c r="X37" s="241"/>
      <c r="Y37" s="241"/>
    </row>
    <row r="38" spans="1:25" ht="24.75" customHeight="1">
      <c r="A38" s="241"/>
      <c r="B38" s="242"/>
      <c r="C38" s="242"/>
      <c r="D38" s="242"/>
      <c r="E38" s="242"/>
      <c r="F38" s="242"/>
      <c r="G38" s="242"/>
      <c r="H38" s="241"/>
      <c r="I38" s="241"/>
      <c r="J38" s="241"/>
      <c r="K38" s="241"/>
      <c r="L38" s="241"/>
      <c r="M38" s="241"/>
      <c r="N38" s="241"/>
      <c r="O38" s="241"/>
      <c r="P38" s="241"/>
      <c r="Q38" s="241"/>
      <c r="R38" s="241"/>
      <c r="S38" s="241"/>
      <c r="T38" s="241"/>
      <c r="U38" s="241"/>
      <c r="V38" s="241"/>
      <c r="W38" s="241"/>
      <c r="X38" s="241"/>
      <c r="Y38" s="241"/>
    </row>
    <row r="39" spans="1:25" ht="24.75" customHeight="1">
      <c r="A39" s="241"/>
      <c r="B39" s="242"/>
      <c r="C39" s="242"/>
      <c r="D39" s="242"/>
      <c r="E39" s="242"/>
      <c r="F39" s="242"/>
      <c r="G39" s="242"/>
      <c r="H39" s="241"/>
      <c r="I39" s="241"/>
      <c r="J39" s="241"/>
      <c r="K39" s="241"/>
      <c r="L39" s="241"/>
      <c r="M39" s="241"/>
      <c r="N39" s="241"/>
      <c r="O39" s="241"/>
      <c r="P39" s="241"/>
      <c r="Q39" s="241"/>
      <c r="R39" s="241"/>
      <c r="S39" s="241"/>
      <c r="T39" s="241"/>
      <c r="U39" s="241"/>
      <c r="V39" s="241"/>
      <c r="W39" s="241"/>
      <c r="X39" s="241"/>
      <c r="Y39" s="241"/>
    </row>
    <row r="40" spans="1:25" ht="24.75" customHeight="1">
      <c r="A40" s="241"/>
      <c r="B40" s="242"/>
      <c r="C40" s="242"/>
      <c r="D40" s="242"/>
      <c r="E40" s="242"/>
      <c r="F40" s="242"/>
      <c r="G40" s="242"/>
      <c r="H40" s="241"/>
      <c r="I40" s="241"/>
      <c r="J40" s="241"/>
      <c r="K40" s="241"/>
      <c r="L40" s="241"/>
      <c r="M40" s="241"/>
      <c r="N40" s="241"/>
      <c r="O40" s="241"/>
      <c r="P40" s="241"/>
      <c r="Q40" s="241"/>
      <c r="R40" s="241"/>
      <c r="S40" s="241"/>
      <c r="T40" s="241"/>
      <c r="U40" s="241"/>
      <c r="V40" s="241"/>
      <c r="W40" s="241"/>
      <c r="X40" s="241"/>
      <c r="Y40" s="241"/>
    </row>
    <row r="41" spans="1:25" ht="24.75" customHeight="1">
      <c r="A41" s="241"/>
      <c r="B41" s="242"/>
      <c r="C41" s="242"/>
      <c r="D41" s="242"/>
      <c r="E41" s="242"/>
      <c r="F41" s="242"/>
      <c r="G41" s="242"/>
      <c r="H41" s="241"/>
      <c r="I41" s="241"/>
      <c r="J41" s="241"/>
      <c r="K41" s="241"/>
      <c r="L41" s="241"/>
      <c r="M41" s="241"/>
      <c r="N41" s="241"/>
      <c r="O41" s="241"/>
      <c r="P41" s="241"/>
      <c r="Q41" s="241"/>
      <c r="R41" s="241"/>
      <c r="S41" s="241"/>
      <c r="T41" s="241"/>
      <c r="U41" s="241"/>
      <c r="V41" s="241"/>
      <c r="W41" s="241"/>
      <c r="X41" s="241"/>
      <c r="Y41" s="241"/>
    </row>
    <row r="42" spans="1:25" ht="24.75" customHeight="1">
      <c r="A42" s="241"/>
      <c r="B42" s="242"/>
      <c r="C42" s="242"/>
      <c r="D42" s="242"/>
      <c r="E42" s="242"/>
      <c r="F42" s="242"/>
      <c r="G42" s="242"/>
      <c r="H42" s="241"/>
      <c r="I42" s="241"/>
      <c r="J42" s="241"/>
      <c r="K42" s="241"/>
      <c r="L42" s="241"/>
      <c r="M42" s="241"/>
      <c r="N42" s="241"/>
      <c r="O42" s="241"/>
      <c r="P42" s="241"/>
      <c r="Q42" s="241"/>
      <c r="R42" s="241"/>
      <c r="S42" s="241"/>
      <c r="T42" s="241"/>
      <c r="U42" s="241"/>
      <c r="V42" s="241"/>
      <c r="W42" s="241"/>
      <c r="X42" s="241"/>
      <c r="Y42" s="241"/>
    </row>
    <row r="43" spans="1:25" ht="24.75" customHeight="1">
      <c r="A43" s="241"/>
      <c r="B43" s="242"/>
      <c r="C43" s="242"/>
      <c r="D43" s="242"/>
      <c r="E43" s="242"/>
      <c r="F43" s="242"/>
      <c r="G43" s="242"/>
      <c r="H43" s="241"/>
      <c r="I43" s="241"/>
      <c r="J43" s="241"/>
      <c r="K43" s="241"/>
      <c r="L43" s="241"/>
      <c r="M43" s="241"/>
      <c r="N43" s="241"/>
      <c r="O43" s="241"/>
      <c r="P43" s="241"/>
      <c r="Q43" s="241"/>
      <c r="R43" s="241"/>
      <c r="S43" s="241"/>
      <c r="T43" s="241"/>
      <c r="U43" s="241"/>
      <c r="V43" s="241"/>
      <c r="W43" s="241"/>
      <c r="X43" s="241"/>
      <c r="Y43" s="241"/>
    </row>
    <row r="44" spans="1:25" ht="24.75" customHeight="1">
      <c r="A44" s="241"/>
      <c r="B44" s="242"/>
      <c r="C44" s="242"/>
      <c r="D44" s="242"/>
      <c r="E44" s="242"/>
      <c r="F44" s="242"/>
      <c r="G44" s="242"/>
      <c r="H44" s="241"/>
      <c r="I44" s="241"/>
      <c r="J44" s="241"/>
      <c r="K44" s="241"/>
      <c r="L44" s="241"/>
      <c r="M44" s="241"/>
      <c r="N44" s="241"/>
      <c r="O44" s="241"/>
      <c r="P44" s="241"/>
      <c r="Q44" s="241"/>
      <c r="R44" s="241"/>
      <c r="S44" s="241"/>
      <c r="T44" s="241"/>
      <c r="U44" s="241"/>
      <c r="V44" s="241"/>
      <c r="W44" s="241"/>
      <c r="X44" s="241"/>
      <c r="Y44" s="241"/>
    </row>
    <row r="45" spans="1:25" ht="24.75" customHeight="1">
      <c r="A45" s="241"/>
      <c r="B45" s="242"/>
      <c r="C45" s="242"/>
      <c r="D45" s="242"/>
      <c r="E45" s="242"/>
      <c r="F45" s="242"/>
      <c r="G45" s="242"/>
      <c r="H45" s="241"/>
      <c r="I45" s="241"/>
      <c r="J45" s="241"/>
      <c r="K45" s="241"/>
      <c r="L45" s="241"/>
      <c r="M45" s="241"/>
      <c r="N45" s="241"/>
      <c r="O45" s="241"/>
      <c r="P45" s="241"/>
      <c r="Q45" s="241"/>
      <c r="R45" s="241"/>
      <c r="S45" s="241"/>
      <c r="T45" s="241"/>
      <c r="U45" s="241"/>
      <c r="V45" s="241"/>
      <c r="W45" s="241"/>
      <c r="X45" s="241"/>
      <c r="Y45" s="241"/>
    </row>
    <row r="46" spans="1:25" ht="24.75" customHeight="1">
      <c r="A46" s="241"/>
      <c r="B46" s="242"/>
      <c r="C46" s="242"/>
      <c r="D46" s="242"/>
      <c r="E46" s="242"/>
      <c r="F46" s="242"/>
      <c r="G46" s="242"/>
      <c r="H46" s="241"/>
      <c r="I46" s="241"/>
      <c r="J46" s="241"/>
      <c r="K46" s="241"/>
      <c r="L46" s="241"/>
      <c r="M46" s="241"/>
      <c r="N46" s="241"/>
      <c r="O46" s="241"/>
      <c r="P46" s="241"/>
      <c r="Q46" s="241"/>
      <c r="R46" s="241"/>
      <c r="S46" s="241"/>
      <c r="T46" s="241"/>
      <c r="U46" s="241"/>
      <c r="V46" s="241"/>
      <c r="W46" s="241"/>
      <c r="X46" s="241"/>
      <c r="Y46" s="241"/>
    </row>
    <row r="47" spans="1:25" ht="24.75" customHeight="1">
      <c r="A47" s="241"/>
      <c r="B47" s="242"/>
      <c r="C47" s="242"/>
      <c r="D47" s="242"/>
      <c r="E47" s="242"/>
      <c r="F47" s="242"/>
      <c r="G47" s="242"/>
      <c r="H47" s="241"/>
      <c r="I47" s="241"/>
      <c r="J47" s="241"/>
      <c r="K47" s="241"/>
      <c r="L47" s="241"/>
      <c r="M47" s="241"/>
      <c r="N47" s="241"/>
      <c r="O47" s="241"/>
      <c r="P47" s="241"/>
      <c r="Q47" s="241"/>
      <c r="R47" s="241"/>
      <c r="S47" s="241"/>
      <c r="T47" s="241"/>
      <c r="U47" s="241"/>
      <c r="V47" s="241"/>
      <c r="W47" s="241"/>
      <c r="X47" s="241"/>
      <c r="Y47" s="241"/>
    </row>
    <row r="48" spans="1:25" ht="24.75" customHeight="1">
      <c r="A48" s="241"/>
      <c r="B48" s="242"/>
      <c r="C48" s="242"/>
      <c r="D48" s="242"/>
      <c r="E48" s="242"/>
      <c r="F48" s="242"/>
      <c r="G48" s="242"/>
      <c r="H48" s="241"/>
      <c r="I48" s="241"/>
      <c r="J48" s="241"/>
      <c r="K48" s="241"/>
      <c r="L48" s="241"/>
      <c r="M48" s="241"/>
      <c r="N48" s="241"/>
      <c r="O48" s="241"/>
      <c r="P48" s="241"/>
      <c r="Q48" s="241"/>
      <c r="R48" s="241"/>
      <c r="S48" s="241"/>
      <c r="T48" s="241"/>
      <c r="U48" s="241"/>
      <c r="V48" s="241"/>
      <c r="W48" s="241"/>
      <c r="X48" s="241"/>
      <c r="Y48" s="241"/>
    </row>
    <row r="49" spans="1:25" ht="24.75" customHeight="1">
      <c r="A49" s="241"/>
      <c r="B49" s="242"/>
      <c r="C49" s="242"/>
      <c r="D49" s="242"/>
      <c r="E49" s="242"/>
      <c r="F49" s="242"/>
      <c r="G49" s="242"/>
      <c r="H49" s="241"/>
      <c r="I49" s="241"/>
      <c r="J49" s="241"/>
      <c r="K49" s="241"/>
      <c r="L49" s="241"/>
      <c r="M49" s="241"/>
      <c r="N49" s="241"/>
      <c r="O49" s="241"/>
      <c r="P49" s="241"/>
      <c r="Q49" s="241"/>
      <c r="R49" s="241"/>
      <c r="S49" s="241"/>
      <c r="T49" s="241"/>
      <c r="U49" s="241"/>
      <c r="V49" s="241"/>
      <c r="W49" s="241"/>
      <c r="X49" s="241"/>
      <c r="Y49" s="241"/>
    </row>
    <row r="50" spans="1:25" ht="24.75" customHeight="1">
      <c r="A50" s="241"/>
      <c r="B50" s="242"/>
      <c r="C50" s="242"/>
      <c r="D50" s="242"/>
      <c r="E50" s="242"/>
      <c r="F50" s="242"/>
      <c r="G50" s="242"/>
      <c r="H50" s="241"/>
      <c r="I50" s="241"/>
      <c r="J50" s="241"/>
      <c r="K50" s="241"/>
      <c r="L50" s="241"/>
      <c r="M50" s="241"/>
      <c r="N50" s="241"/>
      <c r="O50" s="241"/>
      <c r="P50" s="241"/>
      <c r="Q50" s="241"/>
      <c r="R50" s="241"/>
      <c r="S50" s="241"/>
      <c r="T50" s="241"/>
      <c r="U50" s="241"/>
      <c r="V50" s="241"/>
      <c r="W50" s="241"/>
      <c r="X50" s="241"/>
      <c r="Y50" s="241"/>
    </row>
    <row r="51" spans="1:25" ht="24.75" customHeight="1">
      <c r="A51" s="241"/>
      <c r="B51" s="242"/>
      <c r="C51" s="242"/>
      <c r="D51" s="242"/>
      <c r="E51" s="242"/>
      <c r="F51" s="242"/>
      <c r="G51" s="242"/>
      <c r="H51" s="241"/>
      <c r="I51" s="241"/>
      <c r="J51" s="241"/>
      <c r="K51" s="241"/>
      <c r="L51" s="241"/>
      <c r="M51" s="241"/>
      <c r="N51" s="241"/>
      <c r="O51" s="241"/>
      <c r="P51" s="241"/>
      <c r="Q51" s="241"/>
      <c r="R51" s="241"/>
      <c r="S51" s="241"/>
      <c r="T51" s="241"/>
      <c r="U51" s="241"/>
      <c r="V51" s="241"/>
      <c r="W51" s="241"/>
      <c r="X51" s="241"/>
      <c r="Y51" s="241"/>
    </row>
    <row r="52" spans="1:25" ht="24.75" customHeight="1">
      <c r="A52" s="241"/>
      <c r="B52" s="242"/>
      <c r="C52" s="242"/>
      <c r="D52" s="242"/>
      <c r="E52" s="242"/>
      <c r="F52" s="242"/>
      <c r="G52" s="242"/>
      <c r="H52" s="241"/>
      <c r="I52" s="241"/>
      <c r="J52" s="241"/>
      <c r="K52" s="241"/>
      <c r="L52" s="241"/>
      <c r="M52" s="241"/>
      <c r="N52" s="241"/>
      <c r="O52" s="241"/>
      <c r="P52" s="241"/>
      <c r="Q52" s="241"/>
      <c r="R52" s="241"/>
      <c r="S52" s="241"/>
      <c r="T52" s="241"/>
      <c r="U52" s="241"/>
      <c r="V52" s="241"/>
      <c r="W52" s="241"/>
      <c r="X52" s="241"/>
      <c r="Y52" s="241"/>
    </row>
    <row r="53" spans="1:25" ht="24.75" customHeight="1">
      <c r="A53" s="241"/>
      <c r="B53" s="242"/>
      <c r="C53" s="242"/>
      <c r="D53" s="242"/>
      <c r="E53" s="242"/>
      <c r="F53" s="242"/>
      <c r="G53" s="242"/>
      <c r="H53" s="241"/>
      <c r="I53" s="241"/>
      <c r="J53" s="241"/>
      <c r="K53" s="241"/>
      <c r="L53" s="241"/>
      <c r="M53" s="241"/>
      <c r="N53" s="241"/>
      <c r="O53" s="241"/>
      <c r="P53" s="241"/>
      <c r="Q53" s="241"/>
      <c r="R53" s="241"/>
      <c r="S53" s="241"/>
      <c r="T53" s="241"/>
      <c r="U53" s="241"/>
      <c r="V53" s="241"/>
      <c r="W53" s="241"/>
      <c r="X53" s="241"/>
      <c r="Y53" s="241"/>
    </row>
    <row r="54" spans="1:25" ht="24.75" customHeight="1">
      <c r="A54" s="241"/>
      <c r="B54" s="242"/>
      <c r="C54" s="242"/>
      <c r="D54" s="242"/>
      <c r="E54" s="242"/>
      <c r="F54" s="242"/>
      <c r="G54" s="242"/>
      <c r="H54" s="241"/>
      <c r="I54" s="241"/>
      <c r="J54" s="241"/>
      <c r="K54" s="241"/>
      <c r="L54" s="241"/>
      <c r="M54" s="241"/>
      <c r="N54" s="241"/>
      <c r="O54" s="241"/>
      <c r="P54" s="241"/>
      <c r="Q54" s="241"/>
      <c r="R54" s="241"/>
      <c r="S54" s="241"/>
      <c r="T54" s="241"/>
      <c r="U54" s="241"/>
      <c r="V54" s="241"/>
      <c r="W54" s="241"/>
      <c r="X54" s="241"/>
      <c r="Y54" s="241"/>
    </row>
    <row r="55" spans="1:25" ht="24.75" customHeight="1">
      <c r="A55" s="241"/>
      <c r="B55" s="242"/>
      <c r="C55" s="242"/>
      <c r="D55" s="242"/>
      <c r="E55" s="242"/>
      <c r="F55" s="242"/>
      <c r="G55" s="242"/>
      <c r="H55" s="241"/>
      <c r="I55" s="241"/>
      <c r="J55" s="241"/>
      <c r="K55" s="241"/>
      <c r="L55" s="241"/>
      <c r="M55" s="241"/>
      <c r="N55" s="241"/>
      <c r="O55" s="241"/>
      <c r="P55" s="241"/>
      <c r="Q55" s="241"/>
      <c r="R55" s="241"/>
      <c r="S55" s="241"/>
      <c r="T55" s="241"/>
      <c r="U55" s="241"/>
      <c r="V55" s="241"/>
      <c r="W55" s="241"/>
      <c r="X55" s="241"/>
      <c r="Y55" s="241"/>
    </row>
    <row r="56" spans="1:25" ht="24.75" customHeight="1">
      <c r="A56" s="241"/>
      <c r="B56" s="242"/>
      <c r="C56" s="242"/>
      <c r="D56" s="242"/>
      <c r="E56" s="242"/>
      <c r="F56" s="242"/>
      <c r="G56" s="242"/>
      <c r="H56" s="241"/>
      <c r="I56" s="241"/>
      <c r="J56" s="241"/>
      <c r="K56" s="241"/>
      <c r="L56" s="241"/>
      <c r="M56" s="241"/>
      <c r="N56" s="241"/>
      <c r="O56" s="241"/>
      <c r="P56" s="241"/>
      <c r="Q56" s="241"/>
      <c r="R56" s="241"/>
      <c r="S56" s="241"/>
      <c r="T56" s="241"/>
      <c r="U56" s="241"/>
      <c r="V56" s="241"/>
      <c r="W56" s="241"/>
      <c r="X56" s="241"/>
      <c r="Y56" s="241"/>
    </row>
    <row r="57" spans="1:25" ht="24.75" customHeight="1">
      <c r="A57" s="241"/>
      <c r="B57" s="242"/>
      <c r="C57" s="242"/>
      <c r="D57" s="242"/>
      <c r="E57" s="242"/>
      <c r="F57" s="242"/>
      <c r="G57" s="242"/>
      <c r="H57" s="241"/>
      <c r="I57" s="241"/>
      <c r="J57" s="241"/>
      <c r="K57" s="241"/>
      <c r="L57" s="241"/>
      <c r="M57" s="241"/>
      <c r="N57" s="241"/>
      <c r="O57" s="241"/>
      <c r="P57" s="241"/>
      <c r="Q57" s="241"/>
      <c r="R57" s="241"/>
      <c r="S57" s="241"/>
      <c r="T57" s="241"/>
      <c r="U57" s="241"/>
      <c r="V57" s="241"/>
      <c r="W57" s="241"/>
      <c r="X57" s="241"/>
      <c r="Y57" s="241"/>
    </row>
    <row r="58" spans="1:25" ht="24.75" customHeight="1">
      <c r="A58" s="241"/>
      <c r="B58" s="242"/>
      <c r="C58" s="242"/>
      <c r="D58" s="242"/>
      <c r="E58" s="242"/>
      <c r="F58" s="242"/>
      <c r="G58" s="242"/>
      <c r="H58" s="241"/>
      <c r="I58" s="241"/>
      <c r="J58" s="241"/>
      <c r="K58" s="241"/>
      <c r="L58" s="241"/>
      <c r="M58" s="241"/>
      <c r="N58" s="241"/>
      <c r="O58" s="241"/>
      <c r="P58" s="241"/>
      <c r="Q58" s="241"/>
      <c r="R58" s="241"/>
      <c r="S58" s="241"/>
      <c r="T58" s="241"/>
      <c r="U58" s="241"/>
      <c r="V58" s="241"/>
      <c r="W58" s="241"/>
      <c r="X58" s="241"/>
      <c r="Y58" s="241"/>
    </row>
    <row r="59" spans="1:25" ht="24.75" customHeight="1">
      <c r="A59" s="241"/>
      <c r="B59" s="242"/>
      <c r="C59" s="242"/>
      <c r="D59" s="242"/>
      <c r="E59" s="242"/>
      <c r="F59" s="242"/>
      <c r="G59" s="242"/>
      <c r="H59" s="241"/>
      <c r="I59" s="241"/>
      <c r="J59" s="241"/>
      <c r="K59" s="241"/>
      <c r="L59" s="241"/>
      <c r="M59" s="241"/>
      <c r="N59" s="241"/>
      <c r="O59" s="241"/>
      <c r="P59" s="241"/>
      <c r="Q59" s="241"/>
      <c r="R59" s="241"/>
      <c r="S59" s="241"/>
      <c r="T59" s="241"/>
      <c r="U59" s="241"/>
      <c r="V59" s="241"/>
      <c r="W59" s="241"/>
      <c r="X59" s="241"/>
      <c r="Y59" s="241"/>
    </row>
    <row r="60" spans="1:25" ht="24.75" customHeight="1">
      <c r="A60" s="241"/>
      <c r="B60" s="242"/>
      <c r="C60" s="242"/>
      <c r="D60" s="242"/>
      <c r="E60" s="242"/>
      <c r="F60" s="242"/>
      <c r="G60" s="242"/>
      <c r="H60" s="241"/>
      <c r="I60" s="241"/>
      <c r="J60" s="241"/>
      <c r="K60" s="241"/>
      <c r="L60" s="241"/>
      <c r="M60" s="241"/>
      <c r="N60" s="241"/>
      <c r="O60" s="241"/>
      <c r="P60" s="241"/>
      <c r="Q60" s="241"/>
      <c r="R60" s="241"/>
      <c r="S60" s="241"/>
      <c r="T60" s="241"/>
      <c r="U60" s="241"/>
      <c r="V60" s="241"/>
      <c r="W60" s="241"/>
      <c r="X60" s="241"/>
      <c r="Y60" s="241"/>
    </row>
    <row r="61" spans="1:25" ht="24.75" customHeight="1">
      <c r="A61" s="241"/>
      <c r="B61" s="242"/>
      <c r="C61" s="242"/>
      <c r="D61" s="242"/>
      <c r="E61" s="242"/>
      <c r="F61" s="242"/>
      <c r="G61" s="242"/>
      <c r="H61" s="241"/>
      <c r="I61" s="241"/>
      <c r="J61" s="241"/>
      <c r="K61" s="241"/>
      <c r="L61" s="241"/>
      <c r="M61" s="241"/>
      <c r="N61" s="241"/>
      <c r="O61" s="241"/>
      <c r="P61" s="241"/>
      <c r="Q61" s="241"/>
      <c r="R61" s="241"/>
      <c r="S61" s="241"/>
      <c r="T61" s="241"/>
      <c r="U61" s="241"/>
      <c r="V61" s="241"/>
      <c r="W61" s="241"/>
      <c r="X61" s="241"/>
      <c r="Y61" s="241"/>
    </row>
    <row r="62" spans="1:25" ht="24.75" customHeight="1">
      <c r="A62" s="241"/>
      <c r="B62" s="242"/>
      <c r="C62" s="242"/>
      <c r="D62" s="242"/>
      <c r="E62" s="242"/>
      <c r="F62" s="242"/>
      <c r="G62" s="242"/>
      <c r="H62" s="241"/>
      <c r="I62" s="241"/>
      <c r="J62" s="241"/>
      <c r="K62" s="241"/>
      <c r="L62" s="241"/>
      <c r="M62" s="241"/>
      <c r="N62" s="241"/>
      <c r="O62" s="241"/>
      <c r="P62" s="241"/>
      <c r="Q62" s="241"/>
      <c r="R62" s="241"/>
      <c r="S62" s="241"/>
      <c r="T62" s="241"/>
      <c r="U62" s="241"/>
      <c r="V62" s="241"/>
      <c r="W62" s="241"/>
      <c r="X62" s="241"/>
      <c r="Y62" s="241"/>
    </row>
    <row r="63" spans="1:25" ht="24.75" customHeight="1">
      <c r="A63" s="241"/>
      <c r="B63" s="242"/>
      <c r="C63" s="242"/>
      <c r="D63" s="242"/>
      <c r="E63" s="242"/>
      <c r="F63" s="242"/>
      <c r="G63" s="242"/>
      <c r="H63" s="241"/>
      <c r="I63" s="241"/>
      <c r="J63" s="241"/>
      <c r="K63" s="241"/>
      <c r="L63" s="241"/>
      <c r="M63" s="241"/>
      <c r="N63" s="241"/>
      <c r="O63" s="241"/>
      <c r="P63" s="241"/>
      <c r="Q63" s="241"/>
      <c r="R63" s="241"/>
      <c r="S63" s="241"/>
      <c r="T63" s="241"/>
      <c r="U63" s="241"/>
      <c r="V63" s="241"/>
      <c r="W63" s="241"/>
      <c r="X63" s="241"/>
      <c r="Y63" s="241"/>
    </row>
    <row r="64" spans="1:25" ht="24.75" customHeight="1">
      <c r="A64" s="241"/>
      <c r="B64" s="242"/>
      <c r="C64" s="242"/>
      <c r="D64" s="242"/>
      <c r="E64" s="242"/>
      <c r="F64" s="242"/>
      <c r="G64" s="242"/>
      <c r="H64" s="241"/>
      <c r="I64" s="241"/>
      <c r="J64" s="241"/>
      <c r="K64" s="241"/>
      <c r="L64" s="241"/>
      <c r="M64" s="241"/>
      <c r="N64" s="241"/>
      <c r="O64" s="241"/>
      <c r="P64" s="241"/>
      <c r="Q64" s="241"/>
      <c r="R64" s="241"/>
      <c r="S64" s="241"/>
      <c r="T64" s="241"/>
      <c r="U64" s="241"/>
      <c r="V64" s="241"/>
      <c r="W64" s="241"/>
      <c r="X64" s="241"/>
      <c r="Y64" s="241"/>
    </row>
    <row r="65" spans="1:25" ht="24.75" customHeight="1">
      <c r="A65" s="241"/>
      <c r="B65" s="242"/>
      <c r="C65" s="242"/>
      <c r="D65" s="242"/>
      <c r="E65" s="242"/>
      <c r="F65" s="242"/>
      <c r="G65" s="242"/>
      <c r="H65" s="241"/>
      <c r="I65" s="241"/>
      <c r="J65" s="241"/>
      <c r="K65" s="241"/>
      <c r="L65" s="241"/>
      <c r="M65" s="241"/>
      <c r="N65" s="241"/>
      <c r="O65" s="241"/>
      <c r="P65" s="241"/>
      <c r="Q65" s="241"/>
      <c r="R65" s="241"/>
      <c r="S65" s="241"/>
      <c r="T65" s="241"/>
      <c r="U65" s="241"/>
      <c r="V65" s="241"/>
      <c r="W65" s="241"/>
      <c r="X65" s="241"/>
      <c r="Y65" s="241"/>
    </row>
    <row r="66" spans="1:25" ht="24.75" customHeight="1">
      <c r="A66" s="241"/>
      <c r="B66" s="242"/>
      <c r="C66" s="242"/>
      <c r="D66" s="242"/>
      <c r="E66" s="242"/>
      <c r="F66" s="242"/>
      <c r="G66" s="242"/>
      <c r="H66" s="241"/>
      <c r="I66" s="241"/>
      <c r="J66" s="241"/>
      <c r="K66" s="241"/>
      <c r="L66" s="241"/>
      <c r="M66" s="241"/>
      <c r="N66" s="241"/>
      <c r="O66" s="241"/>
      <c r="P66" s="241"/>
      <c r="Q66" s="241"/>
      <c r="R66" s="241"/>
      <c r="S66" s="241"/>
      <c r="T66" s="241"/>
      <c r="U66" s="241"/>
      <c r="V66" s="241"/>
      <c r="W66" s="241"/>
      <c r="X66" s="241"/>
      <c r="Y66" s="241"/>
    </row>
    <row r="67" spans="1:25" ht="24.75" customHeight="1">
      <c r="A67" s="241"/>
      <c r="B67" s="242"/>
      <c r="C67" s="242"/>
      <c r="D67" s="242"/>
      <c r="E67" s="242"/>
      <c r="F67" s="242"/>
      <c r="G67" s="242"/>
      <c r="H67" s="241"/>
      <c r="I67" s="241"/>
      <c r="J67" s="241"/>
      <c r="K67" s="241"/>
      <c r="L67" s="241"/>
      <c r="M67" s="241"/>
      <c r="N67" s="241"/>
      <c r="O67" s="241"/>
      <c r="P67" s="241"/>
      <c r="Q67" s="241"/>
      <c r="R67" s="241"/>
      <c r="S67" s="241"/>
      <c r="T67" s="241"/>
      <c r="U67" s="241"/>
      <c r="V67" s="241"/>
      <c r="W67" s="241"/>
      <c r="X67" s="241"/>
      <c r="Y67" s="241"/>
    </row>
    <row r="68" spans="1:25" ht="24.75" customHeight="1">
      <c r="A68" s="241"/>
      <c r="B68" s="242"/>
      <c r="C68" s="242"/>
      <c r="D68" s="242"/>
      <c r="E68" s="242"/>
      <c r="F68" s="242"/>
      <c r="G68" s="242"/>
      <c r="H68" s="241"/>
      <c r="I68" s="241"/>
      <c r="J68" s="241"/>
      <c r="K68" s="241"/>
      <c r="L68" s="241"/>
      <c r="M68" s="241"/>
      <c r="N68" s="241"/>
      <c r="O68" s="241"/>
      <c r="P68" s="241"/>
      <c r="Q68" s="241"/>
      <c r="R68" s="241"/>
      <c r="S68" s="241"/>
      <c r="T68" s="241"/>
      <c r="U68" s="241"/>
      <c r="V68" s="241"/>
      <c r="W68" s="241"/>
      <c r="X68" s="241"/>
      <c r="Y68" s="241"/>
    </row>
    <row r="69" spans="1:25" ht="24.75" customHeight="1">
      <c r="A69" s="241"/>
      <c r="B69" s="242"/>
      <c r="C69" s="242"/>
      <c r="D69" s="242"/>
      <c r="E69" s="242"/>
      <c r="F69" s="242"/>
      <c r="G69" s="242"/>
      <c r="H69" s="241"/>
      <c r="I69" s="241"/>
      <c r="J69" s="241"/>
      <c r="K69" s="241"/>
      <c r="L69" s="241"/>
      <c r="M69" s="241"/>
      <c r="N69" s="241"/>
      <c r="O69" s="241"/>
      <c r="P69" s="241"/>
      <c r="Q69" s="241"/>
      <c r="R69" s="241"/>
      <c r="S69" s="241"/>
      <c r="T69" s="241"/>
      <c r="U69" s="241"/>
      <c r="V69" s="241"/>
      <c r="W69" s="241"/>
      <c r="X69" s="241"/>
      <c r="Y69" s="241"/>
    </row>
    <row r="70" spans="1:25" ht="24.75" customHeight="1">
      <c r="A70" s="241"/>
      <c r="B70" s="242"/>
      <c r="C70" s="242"/>
      <c r="D70" s="242"/>
      <c r="E70" s="242"/>
      <c r="F70" s="242"/>
      <c r="G70" s="242"/>
      <c r="H70" s="241"/>
      <c r="I70" s="241"/>
      <c r="J70" s="241"/>
      <c r="K70" s="241"/>
      <c r="L70" s="241"/>
      <c r="M70" s="241"/>
      <c r="N70" s="241"/>
      <c r="O70" s="241"/>
      <c r="P70" s="241"/>
      <c r="Q70" s="241"/>
      <c r="R70" s="241"/>
      <c r="S70" s="241"/>
      <c r="T70" s="241"/>
      <c r="U70" s="241"/>
      <c r="V70" s="241"/>
      <c r="W70" s="241"/>
      <c r="X70" s="241"/>
      <c r="Y70" s="241"/>
    </row>
    <row r="71" spans="1:25" ht="24.75" customHeight="1">
      <c r="A71" s="241"/>
      <c r="B71" s="242"/>
      <c r="C71" s="242"/>
      <c r="D71" s="242"/>
      <c r="E71" s="242"/>
      <c r="F71" s="242"/>
      <c r="G71" s="242"/>
      <c r="H71" s="241"/>
      <c r="I71" s="241"/>
      <c r="J71" s="241"/>
      <c r="K71" s="241"/>
      <c r="L71" s="241"/>
      <c r="M71" s="241"/>
      <c r="N71" s="241"/>
      <c r="O71" s="241"/>
      <c r="P71" s="241"/>
      <c r="Q71" s="241"/>
      <c r="R71" s="241"/>
      <c r="S71" s="241"/>
      <c r="T71" s="241"/>
      <c r="U71" s="241"/>
      <c r="V71" s="241"/>
      <c r="W71" s="241"/>
      <c r="X71" s="241"/>
      <c r="Y71" s="241"/>
    </row>
    <row r="72" spans="1:25" ht="24.75" customHeight="1">
      <c r="A72" s="241"/>
      <c r="B72" s="242"/>
      <c r="C72" s="242"/>
      <c r="D72" s="242"/>
      <c r="E72" s="242"/>
      <c r="F72" s="242"/>
      <c r="G72" s="242"/>
      <c r="H72" s="241"/>
      <c r="I72" s="241"/>
      <c r="J72" s="241"/>
      <c r="K72" s="241"/>
      <c r="L72" s="241"/>
      <c r="M72" s="241"/>
      <c r="N72" s="241"/>
      <c r="O72" s="241"/>
      <c r="P72" s="241"/>
      <c r="Q72" s="241"/>
      <c r="R72" s="241"/>
      <c r="S72" s="241"/>
      <c r="T72" s="241"/>
      <c r="U72" s="241"/>
      <c r="V72" s="241"/>
      <c r="W72" s="241"/>
      <c r="X72" s="241"/>
      <c r="Y72" s="241"/>
    </row>
    <row r="73" spans="1:25" ht="24.75" customHeight="1">
      <c r="A73" s="241"/>
      <c r="B73" s="242"/>
      <c r="C73" s="242"/>
      <c r="D73" s="242"/>
      <c r="E73" s="242"/>
      <c r="F73" s="242"/>
      <c r="G73" s="242"/>
      <c r="H73" s="241"/>
      <c r="I73" s="241"/>
      <c r="J73" s="241"/>
      <c r="K73" s="241"/>
      <c r="L73" s="241"/>
      <c r="M73" s="241"/>
      <c r="N73" s="241"/>
      <c r="O73" s="241"/>
      <c r="P73" s="241"/>
      <c r="Q73" s="241"/>
      <c r="R73" s="241"/>
      <c r="S73" s="241"/>
      <c r="T73" s="241"/>
      <c r="U73" s="241"/>
      <c r="V73" s="241"/>
      <c r="W73" s="241"/>
      <c r="X73" s="241"/>
      <c r="Y73" s="241"/>
    </row>
    <row r="74" spans="1:25" ht="24.75" customHeight="1">
      <c r="A74" s="241"/>
      <c r="B74" s="242"/>
      <c r="C74" s="242"/>
      <c r="D74" s="242"/>
      <c r="E74" s="242"/>
      <c r="F74" s="242"/>
      <c r="G74" s="242"/>
      <c r="H74" s="241"/>
      <c r="I74" s="241"/>
      <c r="J74" s="241"/>
      <c r="K74" s="241"/>
      <c r="L74" s="241"/>
      <c r="M74" s="241"/>
      <c r="N74" s="241"/>
      <c r="O74" s="241"/>
      <c r="P74" s="241"/>
      <c r="Q74" s="241"/>
      <c r="R74" s="241"/>
      <c r="S74" s="241"/>
      <c r="T74" s="241"/>
      <c r="U74" s="241"/>
      <c r="V74" s="241"/>
      <c r="W74" s="241"/>
      <c r="X74" s="241"/>
      <c r="Y74" s="241"/>
    </row>
    <row r="75" spans="1:25" ht="24.75" customHeight="1">
      <c r="A75" s="241"/>
      <c r="B75" s="242"/>
      <c r="C75" s="242"/>
      <c r="D75" s="242"/>
      <c r="E75" s="242"/>
      <c r="F75" s="242"/>
      <c r="G75" s="242"/>
      <c r="H75" s="241"/>
      <c r="I75" s="241"/>
      <c r="J75" s="241"/>
      <c r="K75" s="241"/>
      <c r="L75" s="241"/>
      <c r="M75" s="241"/>
      <c r="N75" s="241"/>
      <c r="O75" s="241"/>
      <c r="P75" s="241"/>
      <c r="Q75" s="241"/>
      <c r="R75" s="241"/>
      <c r="S75" s="241"/>
      <c r="T75" s="241"/>
      <c r="U75" s="241"/>
      <c r="V75" s="241"/>
      <c r="W75" s="241"/>
      <c r="X75" s="241"/>
      <c r="Y75" s="241"/>
    </row>
    <row r="76" spans="1:25" ht="24.75" customHeight="1">
      <c r="A76" s="241"/>
      <c r="B76" s="242"/>
      <c r="C76" s="242"/>
      <c r="D76" s="242"/>
      <c r="E76" s="242"/>
      <c r="F76" s="242"/>
      <c r="G76" s="242"/>
      <c r="H76" s="241"/>
      <c r="I76" s="241"/>
      <c r="J76" s="241"/>
      <c r="K76" s="241"/>
      <c r="L76" s="241"/>
      <c r="M76" s="241"/>
      <c r="N76" s="241"/>
      <c r="O76" s="241"/>
      <c r="P76" s="241"/>
      <c r="Q76" s="241"/>
      <c r="R76" s="241"/>
      <c r="S76" s="241"/>
      <c r="T76" s="241"/>
      <c r="U76" s="241"/>
      <c r="V76" s="241"/>
      <c r="W76" s="241"/>
      <c r="X76" s="241"/>
      <c r="Y76" s="241"/>
    </row>
    <row r="77" spans="1:25" ht="24.75" customHeight="1">
      <c r="A77" s="241"/>
      <c r="B77" s="242"/>
      <c r="C77" s="242"/>
      <c r="D77" s="242"/>
      <c r="E77" s="242"/>
      <c r="F77" s="242"/>
      <c r="G77" s="242"/>
      <c r="H77" s="241"/>
      <c r="I77" s="241"/>
      <c r="J77" s="241"/>
      <c r="K77" s="241"/>
      <c r="L77" s="241"/>
      <c r="M77" s="241"/>
      <c r="N77" s="241"/>
      <c r="O77" s="241"/>
      <c r="P77" s="241"/>
      <c r="Q77" s="241"/>
      <c r="R77" s="241"/>
      <c r="S77" s="241"/>
      <c r="T77" s="241"/>
      <c r="U77" s="241"/>
      <c r="V77" s="241"/>
      <c r="W77" s="241"/>
      <c r="X77" s="241"/>
      <c r="Y77" s="241"/>
    </row>
    <row r="78" spans="1:25" ht="24.75" customHeight="1">
      <c r="A78" s="241"/>
      <c r="B78" s="242"/>
      <c r="C78" s="242"/>
      <c r="D78" s="242"/>
      <c r="E78" s="242"/>
      <c r="F78" s="242"/>
      <c r="G78" s="242"/>
      <c r="H78" s="241"/>
      <c r="I78" s="241"/>
      <c r="J78" s="241"/>
      <c r="K78" s="241"/>
      <c r="L78" s="241"/>
      <c r="M78" s="241"/>
      <c r="N78" s="241"/>
      <c r="O78" s="241"/>
      <c r="P78" s="241"/>
      <c r="Q78" s="241"/>
      <c r="R78" s="241"/>
      <c r="S78" s="241"/>
      <c r="T78" s="241"/>
      <c r="U78" s="241"/>
      <c r="V78" s="241"/>
      <c r="W78" s="241"/>
      <c r="X78" s="241"/>
      <c r="Y78" s="241"/>
    </row>
    <row r="79" spans="1:25" ht="24.75" customHeight="1">
      <c r="A79" s="241"/>
      <c r="B79" s="242"/>
      <c r="C79" s="242"/>
      <c r="D79" s="242"/>
      <c r="E79" s="242"/>
      <c r="F79" s="242"/>
      <c r="G79" s="242"/>
      <c r="H79" s="241"/>
      <c r="I79" s="241"/>
      <c r="J79" s="241"/>
      <c r="K79" s="241"/>
      <c r="L79" s="241"/>
      <c r="M79" s="241"/>
      <c r="N79" s="241"/>
      <c r="O79" s="241"/>
      <c r="P79" s="241"/>
      <c r="Q79" s="241"/>
      <c r="R79" s="241"/>
      <c r="S79" s="241"/>
      <c r="T79" s="241"/>
      <c r="U79" s="241"/>
      <c r="V79" s="241"/>
      <c r="W79" s="241"/>
      <c r="X79" s="241"/>
      <c r="Y79" s="241"/>
    </row>
    <row r="80" spans="1:25" ht="24.75" customHeight="1">
      <c r="A80" s="241"/>
      <c r="B80" s="242"/>
      <c r="C80" s="242"/>
      <c r="D80" s="242"/>
      <c r="E80" s="242"/>
      <c r="F80" s="242"/>
      <c r="G80" s="242"/>
      <c r="H80" s="241"/>
      <c r="I80" s="241"/>
      <c r="J80" s="241"/>
      <c r="K80" s="241"/>
      <c r="L80" s="241"/>
      <c r="M80" s="241"/>
      <c r="N80" s="241"/>
      <c r="O80" s="241"/>
      <c r="P80" s="241"/>
      <c r="Q80" s="241"/>
      <c r="R80" s="241"/>
      <c r="S80" s="241"/>
      <c r="T80" s="241"/>
      <c r="U80" s="241"/>
      <c r="V80" s="241"/>
      <c r="W80" s="241"/>
      <c r="X80" s="241"/>
      <c r="Y80" s="241"/>
    </row>
    <row r="81" spans="1:25" ht="24.75" customHeight="1">
      <c r="A81" s="241"/>
      <c r="B81" s="242"/>
      <c r="C81" s="242"/>
      <c r="D81" s="242"/>
      <c r="E81" s="242"/>
      <c r="F81" s="242"/>
      <c r="G81" s="242"/>
      <c r="H81" s="241"/>
      <c r="I81" s="241"/>
      <c r="J81" s="241"/>
      <c r="K81" s="241"/>
      <c r="L81" s="241"/>
      <c r="M81" s="241"/>
      <c r="N81" s="241"/>
      <c r="O81" s="241"/>
      <c r="P81" s="241"/>
      <c r="Q81" s="241"/>
      <c r="R81" s="241"/>
      <c r="S81" s="241"/>
      <c r="T81" s="241"/>
      <c r="U81" s="241"/>
      <c r="V81" s="241"/>
      <c r="W81" s="241"/>
      <c r="X81" s="241"/>
      <c r="Y81" s="241"/>
    </row>
    <row r="82" spans="1:25" ht="24.75" customHeight="1">
      <c r="A82" s="241"/>
      <c r="B82" s="242"/>
      <c r="C82" s="242"/>
      <c r="D82" s="242"/>
      <c r="E82" s="242"/>
      <c r="F82" s="242"/>
      <c r="G82" s="242"/>
      <c r="H82" s="241"/>
      <c r="I82" s="241"/>
      <c r="J82" s="241"/>
      <c r="K82" s="241"/>
      <c r="L82" s="241"/>
      <c r="M82" s="241"/>
      <c r="N82" s="241"/>
      <c r="O82" s="241"/>
      <c r="P82" s="241"/>
      <c r="Q82" s="241"/>
      <c r="R82" s="241"/>
      <c r="S82" s="241"/>
      <c r="T82" s="241"/>
      <c r="U82" s="241"/>
      <c r="V82" s="241"/>
      <c r="W82" s="241"/>
      <c r="X82" s="241"/>
      <c r="Y82" s="241"/>
    </row>
    <row r="83" spans="1:25" ht="24.75" customHeight="1">
      <c r="A83" s="241"/>
      <c r="B83" s="242"/>
      <c r="C83" s="242"/>
      <c r="D83" s="242"/>
      <c r="E83" s="242"/>
      <c r="F83" s="242"/>
      <c r="G83" s="242"/>
      <c r="H83" s="241"/>
      <c r="I83" s="241"/>
      <c r="J83" s="241"/>
      <c r="K83" s="241"/>
      <c r="L83" s="241"/>
      <c r="M83" s="241"/>
      <c r="N83" s="241"/>
      <c r="O83" s="241"/>
      <c r="P83" s="241"/>
      <c r="Q83" s="241"/>
      <c r="R83" s="241"/>
      <c r="S83" s="241"/>
      <c r="T83" s="241"/>
      <c r="U83" s="241"/>
      <c r="V83" s="241"/>
      <c r="W83" s="241"/>
      <c r="X83" s="241"/>
      <c r="Y83" s="241"/>
    </row>
    <row r="84" spans="1:25" ht="24.75" customHeight="1">
      <c r="A84" s="241"/>
      <c r="B84" s="242"/>
      <c r="C84" s="242"/>
      <c r="D84" s="242"/>
      <c r="E84" s="242"/>
      <c r="F84" s="242"/>
      <c r="G84" s="242"/>
      <c r="H84" s="241"/>
      <c r="I84" s="241"/>
      <c r="J84" s="241"/>
      <c r="K84" s="241"/>
      <c r="L84" s="241"/>
      <c r="M84" s="241"/>
      <c r="N84" s="241"/>
      <c r="O84" s="241"/>
      <c r="P84" s="241"/>
      <c r="Q84" s="241"/>
      <c r="R84" s="241"/>
      <c r="S84" s="241"/>
      <c r="T84" s="241"/>
      <c r="U84" s="241"/>
      <c r="V84" s="241"/>
      <c r="W84" s="241"/>
      <c r="X84" s="241"/>
      <c r="Y84" s="241"/>
    </row>
    <row r="85" spans="1:25" ht="24.75" customHeight="1">
      <c r="A85" s="241"/>
      <c r="B85" s="242"/>
      <c r="C85" s="242"/>
      <c r="D85" s="242"/>
      <c r="E85" s="242"/>
      <c r="F85" s="242"/>
      <c r="G85" s="242"/>
      <c r="H85" s="241"/>
      <c r="I85" s="241"/>
      <c r="J85" s="241"/>
      <c r="K85" s="241"/>
      <c r="L85" s="241"/>
      <c r="M85" s="241"/>
      <c r="N85" s="241"/>
      <c r="O85" s="241"/>
      <c r="P85" s="241"/>
      <c r="Q85" s="241"/>
      <c r="R85" s="241"/>
      <c r="S85" s="241"/>
      <c r="T85" s="241"/>
      <c r="U85" s="241"/>
      <c r="V85" s="241"/>
      <c r="W85" s="241"/>
      <c r="X85" s="241"/>
      <c r="Y85" s="241"/>
    </row>
    <row r="86" spans="1:25" ht="24.75" customHeight="1">
      <c r="A86" s="241"/>
      <c r="B86" s="242"/>
      <c r="C86" s="242"/>
      <c r="D86" s="242"/>
      <c r="E86" s="242"/>
      <c r="F86" s="242"/>
      <c r="G86" s="242"/>
      <c r="H86" s="241"/>
      <c r="I86" s="241"/>
      <c r="J86" s="241"/>
      <c r="K86" s="241"/>
      <c r="L86" s="241"/>
      <c r="M86" s="241"/>
      <c r="N86" s="241"/>
      <c r="O86" s="241"/>
      <c r="P86" s="241"/>
      <c r="Q86" s="241"/>
      <c r="R86" s="241"/>
      <c r="S86" s="241"/>
      <c r="T86" s="241"/>
      <c r="U86" s="241"/>
      <c r="V86" s="241"/>
      <c r="W86" s="241"/>
      <c r="X86" s="241"/>
      <c r="Y86" s="241"/>
    </row>
    <row r="87" spans="1:25" ht="24.75" customHeight="1">
      <c r="A87" s="241"/>
      <c r="B87" s="242"/>
      <c r="C87" s="242"/>
      <c r="D87" s="242"/>
      <c r="E87" s="242"/>
      <c r="F87" s="242"/>
      <c r="G87" s="242"/>
      <c r="H87" s="241"/>
      <c r="I87" s="241"/>
      <c r="J87" s="241"/>
      <c r="K87" s="241"/>
      <c r="L87" s="241"/>
      <c r="M87" s="241"/>
      <c r="N87" s="241"/>
      <c r="O87" s="241"/>
      <c r="P87" s="241"/>
      <c r="Q87" s="241"/>
      <c r="R87" s="241"/>
      <c r="S87" s="241"/>
      <c r="T87" s="241"/>
      <c r="U87" s="241"/>
      <c r="V87" s="241"/>
      <c r="W87" s="241"/>
      <c r="X87" s="241"/>
      <c r="Y87" s="241"/>
    </row>
    <row r="88" spans="1:25" ht="24.75" customHeight="1">
      <c r="A88" s="241"/>
      <c r="B88" s="242"/>
      <c r="C88" s="242"/>
      <c r="D88" s="242"/>
      <c r="E88" s="242"/>
      <c r="F88" s="242"/>
      <c r="G88" s="242"/>
      <c r="H88" s="241"/>
      <c r="I88" s="241"/>
      <c r="J88" s="241"/>
      <c r="K88" s="241"/>
      <c r="L88" s="241"/>
      <c r="M88" s="241"/>
      <c r="N88" s="241"/>
      <c r="O88" s="241"/>
      <c r="P88" s="241"/>
      <c r="Q88" s="241"/>
      <c r="R88" s="241"/>
      <c r="S88" s="241"/>
      <c r="T88" s="241"/>
      <c r="U88" s="241"/>
      <c r="V88" s="241"/>
      <c r="W88" s="241"/>
      <c r="X88" s="241"/>
      <c r="Y88" s="241"/>
    </row>
    <row r="89" spans="1:25" ht="24.75" customHeight="1">
      <c r="A89" s="241"/>
      <c r="B89" s="242"/>
      <c r="C89" s="242"/>
      <c r="D89" s="242"/>
      <c r="E89" s="242"/>
      <c r="F89" s="242"/>
      <c r="G89" s="242"/>
      <c r="H89" s="241"/>
      <c r="I89" s="241"/>
      <c r="J89" s="241"/>
      <c r="K89" s="241"/>
      <c r="L89" s="241"/>
      <c r="M89" s="241"/>
      <c r="N89" s="241"/>
      <c r="O89" s="241"/>
      <c r="P89" s="241"/>
      <c r="Q89" s="241"/>
      <c r="R89" s="241"/>
      <c r="S89" s="241"/>
      <c r="T89" s="241"/>
      <c r="U89" s="241"/>
      <c r="V89" s="241"/>
      <c r="W89" s="241"/>
      <c r="X89" s="241"/>
      <c r="Y89" s="241"/>
    </row>
    <row r="90" spans="1:25" ht="24.75" customHeight="1">
      <c r="A90" s="241"/>
      <c r="B90" s="242"/>
      <c r="C90" s="242"/>
      <c r="D90" s="242"/>
      <c r="E90" s="242"/>
      <c r="F90" s="242"/>
      <c r="G90" s="242"/>
      <c r="H90" s="241"/>
      <c r="I90" s="241"/>
      <c r="J90" s="241"/>
      <c r="K90" s="241"/>
      <c r="L90" s="241"/>
      <c r="M90" s="241"/>
      <c r="N90" s="241"/>
      <c r="O90" s="241"/>
      <c r="P90" s="241"/>
      <c r="Q90" s="241"/>
      <c r="R90" s="241"/>
      <c r="S90" s="241"/>
      <c r="T90" s="241"/>
      <c r="U90" s="241"/>
      <c r="V90" s="241"/>
      <c r="W90" s="241"/>
      <c r="X90" s="241"/>
      <c r="Y90" s="241"/>
    </row>
    <row r="91" spans="1:25" ht="24.75" customHeight="1">
      <c r="A91" s="241"/>
      <c r="B91" s="242"/>
      <c r="C91" s="242"/>
      <c r="D91" s="242"/>
      <c r="E91" s="242"/>
      <c r="F91" s="242"/>
      <c r="G91" s="242"/>
      <c r="H91" s="241"/>
      <c r="I91" s="241"/>
      <c r="J91" s="241"/>
      <c r="K91" s="241"/>
      <c r="L91" s="241"/>
      <c r="M91" s="241"/>
      <c r="N91" s="241"/>
      <c r="O91" s="241"/>
      <c r="P91" s="241"/>
      <c r="Q91" s="241"/>
      <c r="R91" s="241"/>
      <c r="S91" s="241"/>
      <c r="T91" s="241"/>
      <c r="U91" s="241"/>
      <c r="V91" s="241"/>
      <c r="W91" s="241"/>
      <c r="X91" s="241"/>
      <c r="Y91" s="241"/>
    </row>
    <row r="92" spans="1:25" ht="24.75" customHeight="1">
      <c r="A92" s="241"/>
      <c r="B92" s="242"/>
      <c r="C92" s="242"/>
      <c r="D92" s="242"/>
      <c r="E92" s="242"/>
      <c r="F92" s="242"/>
      <c r="G92" s="242"/>
      <c r="H92" s="241"/>
      <c r="I92" s="241"/>
      <c r="J92" s="241"/>
      <c r="K92" s="241"/>
      <c r="L92" s="241"/>
      <c r="M92" s="241"/>
      <c r="N92" s="241"/>
      <c r="O92" s="241"/>
      <c r="P92" s="241"/>
      <c r="Q92" s="241"/>
      <c r="R92" s="241"/>
      <c r="S92" s="241"/>
      <c r="T92" s="241"/>
      <c r="U92" s="241"/>
      <c r="V92" s="241"/>
      <c r="W92" s="241"/>
      <c r="X92" s="241"/>
      <c r="Y92" s="241"/>
    </row>
    <row r="93" spans="1:25" ht="24.75" customHeight="1">
      <c r="A93" s="241"/>
      <c r="B93" s="242"/>
      <c r="C93" s="242"/>
      <c r="D93" s="242"/>
      <c r="E93" s="242"/>
      <c r="F93" s="242"/>
      <c r="G93" s="242"/>
      <c r="H93" s="241"/>
      <c r="I93" s="241"/>
      <c r="J93" s="241"/>
      <c r="K93" s="241"/>
      <c r="L93" s="241"/>
      <c r="M93" s="241"/>
      <c r="N93" s="241"/>
      <c r="O93" s="241"/>
      <c r="P93" s="241"/>
      <c r="Q93" s="241"/>
      <c r="R93" s="241"/>
      <c r="S93" s="241"/>
      <c r="T93" s="241"/>
      <c r="U93" s="241"/>
      <c r="V93" s="241"/>
      <c r="W93" s="241"/>
      <c r="X93" s="241"/>
      <c r="Y93" s="241"/>
    </row>
    <row r="94" spans="1:25" ht="24.75" customHeight="1">
      <c r="A94" s="241"/>
      <c r="B94" s="242"/>
      <c r="C94" s="242"/>
      <c r="D94" s="242"/>
      <c r="E94" s="242"/>
      <c r="F94" s="242"/>
      <c r="G94" s="242"/>
      <c r="H94" s="241"/>
      <c r="I94" s="241"/>
      <c r="J94" s="241"/>
      <c r="K94" s="241"/>
      <c r="L94" s="241"/>
      <c r="M94" s="241"/>
      <c r="N94" s="241"/>
      <c r="O94" s="241"/>
      <c r="P94" s="241"/>
      <c r="Q94" s="241"/>
      <c r="R94" s="241"/>
      <c r="S94" s="241"/>
      <c r="T94" s="241"/>
      <c r="U94" s="241"/>
      <c r="V94" s="241"/>
      <c r="W94" s="241"/>
      <c r="X94" s="241"/>
      <c r="Y94" s="241"/>
    </row>
    <row r="95" spans="1:25" ht="24.75" customHeight="1">
      <c r="A95" s="241"/>
      <c r="B95" s="242"/>
      <c r="C95" s="242"/>
      <c r="D95" s="242"/>
      <c r="E95" s="242"/>
      <c r="F95" s="242"/>
      <c r="G95" s="242"/>
      <c r="H95" s="241"/>
      <c r="I95" s="241"/>
      <c r="J95" s="241"/>
      <c r="K95" s="241"/>
      <c r="L95" s="241"/>
      <c r="M95" s="241"/>
      <c r="N95" s="241"/>
      <c r="O95" s="241"/>
      <c r="P95" s="241"/>
      <c r="Q95" s="241"/>
      <c r="R95" s="241"/>
      <c r="S95" s="241"/>
      <c r="T95" s="241"/>
      <c r="U95" s="241"/>
      <c r="V95" s="241"/>
      <c r="W95" s="241"/>
      <c r="X95" s="241"/>
      <c r="Y95" s="241"/>
    </row>
    <row r="96" spans="1:25" ht="24.75" customHeight="1">
      <c r="A96" s="241"/>
      <c r="B96" s="242"/>
      <c r="C96" s="242"/>
      <c r="D96" s="242"/>
      <c r="E96" s="242"/>
      <c r="F96" s="242"/>
      <c r="G96" s="242"/>
      <c r="H96" s="241"/>
      <c r="I96" s="241"/>
      <c r="J96" s="241"/>
      <c r="K96" s="241"/>
      <c r="L96" s="241"/>
      <c r="M96" s="241"/>
      <c r="N96" s="241"/>
      <c r="O96" s="241"/>
      <c r="P96" s="241"/>
      <c r="Q96" s="241"/>
      <c r="R96" s="241"/>
      <c r="S96" s="241"/>
      <c r="T96" s="241"/>
      <c r="U96" s="241"/>
      <c r="V96" s="241"/>
      <c r="W96" s="241"/>
      <c r="X96" s="241"/>
      <c r="Y96" s="241"/>
    </row>
    <row r="97" spans="1:25" ht="24.75" customHeight="1">
      <c r="A97" s="241"/>
      <c r="B97" s="242"/>
      <c r="C97" s="242"/>
      <c r="D97" s="242"/>
      <c r="E97" s="242"/>
      <c r="F97" s="242"/>
      <c r="G97" s="242"/>
      <c r="H97" s="241"/>
      <c r="I97" s="241"/>
      <c r="J97" s="241"/>
      <c r="K97" s="241"/>
      <c r="L97" s="241"/>
      <c r="M97" s="241"/>
      <c r="N97" s="241"/>
      <c r="O97" s="241"/>
      <c r="P97" s="241"/>
      <c r="Q97" s="241"/>
      <c r="R97" s="241"/>
      <c r="S97" s="241"/>
      <c r="T97" s="241"/>
      <c r="U97" s="241"/>
      <c r="V97" s="241"/>
      <c r="W97" s="241"/>
      <c r="X97" s="241"/>
      <c r="Y97" s="241"/>
    </row>
    <row r="98" spans="1:25" ht="24.75" customHeight="1">
      <c r="A98" s="241"/>
      <c r="B98" s="242"/>
      <c r="C98" s="242"/>
      <c r="D98" s="242"/>
      <c r="E98" s="242"/>
      <c r="F98" s="242"/>
      <c r="G98" s="242"/>
      <c r="H98" s="241"/>
      <c r="I98" s="241"/>
      <c r="J98" s="241"/>
      <c r="K98" s="241"/>
      <c r="L98" s="241"/>
      <c r="M98" s="241"/>
      <c r="N98" s="241"/>
      <c r="O98" s="241"/>
      <c r="P98" s="241"/>
      <c r="Q98" s="241"/>
      <c r="R98" s="241"/>
      <c r="S98" s="241"/>
      <c r="T98" s="241"/>
      <c r="U98" s="241"/>
      <c r="V98" s="241"/>
      <c r="W98" s="241"/>
      <c r="X98" s="241"/>
      <c r="Y98" s="241"/>
    </row>
    <row r="99" spans="1:25" ht="24.75" customHeight="1">
      <c r="A99" s="241"/>
      <c r="B99" s="242"/>
      <c r="C99" s="242"/>
      <c r="D99" s="242"/>
      <c r="E99" s="242"/>
      <c r="F99" s="242"/>
      <c r="G99" s="242"/>
      <c r="H99" s="241"/>
      <c r="I99" s="241"/>
      <c r="J99" s="241"/>
      <c r="K99" s="241"/>
      <c r="L99" s="241"/>
      <c r="M99" s="241"/>
      <c r="N99" s="241"/>
      <c r="O99" s="241"/>
      <c r="P99" s="241"/>
      <c r="Q99" s="241"/>
      <c r="R99" s="241"/>
      <c r="S99" s="241"/>
      <c r="T99" s="241"/>
      <c r="U99" s="241"/>
      <c r="V99" s="241"/>
      <c r="W99" s="241"/>
      <c r="X99" s="241"/>
      <c r="Y99" s="241"/>
    </row>
    <row r="100" spans="1:25" ht="24.75" customHeight="1">
      <c r="A100" s="241"/>
      <c r="B100" s="242"/>
      <c r="C100" s="242"/>
      <c r="D100" s="242"/>
      <c r="E100" s="242"/>
      <c r="F100" s="242"/>
      <c r="G100" s="242"/>
      <c r="H100" s="241"/>
      <c r="I100" s="241"/>
      <c r="J100" s="241"/>
      <c r="K100" s="241"/>
      <c r="L100" s="241"/>
      <c r="M100" s="241"/>
      <c r="N100" s="241"/>
      <c r="O100" s="241"/>
      <c r="P100" s="241"/>
      <c r="Q100" s="241"/>
      <c r="R100" s="241"/>
      <c r="S100" s="241"/>
      <c r="T100" s="241"/>
      <c r="U100" s="241"/>
      <c r="V100" s="241"/>
      <c r="W100" s="241"/>
      <c r="X100" s="241"/>
      <c r="Y100" s="241"/>
    </row>
    <row r="101" spans="1:25" ht="24.75" customHeight="1">
      <c r="A101" s="241"/>
      <c r="B101" s="242"/>
      <c r="C101" s="242"/>
      <c r="D101" s="242"/>
      <c r="E101" s="242"/>
      <c r="F101" s="242"/>
      <c r="G101" s="242"/>
      <c r="H101" s="241"/>
      <c r="I101" s="241"/>
      <c r="J101" s="241"/>
      <c r="K101" s="241"/>
      <c r="L101" s="241"/>
      <c r="M101" s="241"/>
      <c r="N101" s="241"/>
      <c r="O101" s="241"/>
      <c r="P101" s="241"/>
      <c r="Q101" s="241"/>
      <c r="R101" s="241"/>
      <c r="S101" s="241"/>
      <c r="T101" s="241"/>
      <c r="U101" s="241"/>
      <c r="V101" s="241"/>
      <c r="W101" s="241"/>
      <c r="X101" s="241"/>
      <c r="Y101" s="241"/>
    </row>
    <row r="102" spans="1:25" ht="24.75" customHeight="1">
      <c r="A102" s="241"/>
      <c r="B102" s="242"/>
      <c r="C102" s="242"/>
      <c r="D102" s="242"/>
      <c r="E102" s="242"/>
      <c r="F102" s="242"/>
      <c r="G102" s="242"/>
      <c r="H102" s="241"/>
      <c r="I102" s="241"/>
      <c r="J102" s="241"/>
      <c r="K102" s="241"/>
      <c r="L102" s="241"/>
      <c r="M102" s="241"/>
      <c r="N102" s="241"/>
      <c r="O102" s="241"/>
      <c r="P102" s="241"/>
      <c r="Q102" s="241"/>
      <c r="R102" s="241"/>
      <c r="S102" s="241"/>
      <c r="T102" s="241"/>
      <c r="U102" s="241"/>
      <c r="V102" s="241"/>
      <c r="W102" s="241"/>
      <c r="X102" s="241"/>
      <c r="Y102" s="241"/>
    </row>
    <row r="103" spans="1:25" ht="24.75" customHeight="1">
      <c r="A103" s="241"/>
      <c r="B103" s="242"/>
      <c r="C103" s="242"/>
      <c r="D103" s="242"/>
      <c r="E103" s="242"/>
      <c r="F103" s="242"/>
      <c r="G103" s="242"/>
      <c r="H103" s="241"/>
      <c r="I103" s="241"/>
      <c r="J103" s="241"/>
      <c r="K103" s="241"/>
      <c r="L103" s="241"/>
      <c r="M103" s="241"/>
      <c r="N103" s="241"/>
      <c r="O103" s="241"/>
      <c r="P103" s="241"/>
      <c r="Q103" s="241"/>
      <c r="R103" s="241"/>
      <c r="S103" s="241"/>
      <c r="T103" s="241"/>
      <c r="U103" s="241"/>
      <c r="V103" s="241"/>
      <c r="W103" s="241"/>
      <c r="X103" s="241"/>
      <c r="Y103" s="241"/>
    </row>
    <row r="104" spans="1:25" ht="24.75" customHeight="1">
      <c r="A104" s="241"/>
      <c r="B104" s="242"/>
      <c r="C104" s="242"/>
      <c r="D104" s="242"/>
      <c r="E104" s="242"/>
      <c r="F104" s="242"/>
      <c r="G104" s="242"/>
      <c r="H104" s="241"/>
      <c r="I104" s="241"/>
      <c r="J104" s="241"/>
      <c r="K104" s="241"/>
      <c r="L104" s="241"/>
      <c r="M104" s="241"/>
      <c r="N104" s="241"/>
      <c r="O104" s="241"/>
      <c r="P104" s="241"/>
      <c r="Q104" s="241"/>
      <c r="R104" s="241"/>
      <c r="S104" s="241"/>
      <c r="T104" s="241"/>
      <c r="U104" s="241"/>
      <c r="V104" s="241"/>
      <c r="W104" s="241"/>
      <c r="X104" s="241"/>
      <c r="Y104" s="241"/>
    </row>
    <row r="105" spans="1:25" ht="24.75" customHeight="1">
      <c r="A105" s="241"/>
      <c r="B105" s="242"/>
      <c r="C105" s="242"/>
      <c r="D105" s="242"/>
      <c r="E105" s="242"/>
      <c r="F105" s="242"/>
      <c r="G105" s="242"/>
      <c r="H105" s="241"/>
      <c r="I105" s="241"/>
      <c r="J105" s="241"/>
      <c r="K105" s="241"/>
      <c r="L105" s="241"/>
      <c r="M105" s="241"/>
      <c r="N105" s="241"/>
      <c r="O105" s="241"/>
      <c r="P105" s="241"/>
      <c r="Q105" s="241"/>
      <c r="R105" s="241"/>
      <c r="S105" s="241"/>
      <c r="T105" s="241"/>
      <c r="U105" s="241"/>
      <c r="V105" s="241"/>
      <c r="W105" s="241"/>
      <c r="X105" s="241"/>
      <c r="Y105" s="241"/>
    </row>
    <row r="106" spans="1:25" ht="24.75" customHeight="1">
      <c r="A106" s="241"/>
      <c r="B106" s="242"/>
      <c r="C106" s="242"/>
      <c r="D106" s="242"/>
      <c r="E106" s="242"/>
      <c r="F106" s="242"/>
      <c r="G106" s="242"/>
      <c r="H106" s="241"/>
      <c r="I106" s="241"/>
      <c r="J106" s="241"/>
      <c r="K106" s="241"/>
      <c r="L106" s="241"/>
      <c r="M106" s="241"/>
      <c r="N106" s="241"/>
      <c r="O106" s="241"/>
      <c r="P106" s="241"/>
      <c r="Q106" s="241"/>
      <c r="R106" s="241"/>
      <c r="S106" s="241"/>
      <c r="T106" s="241"/>
      <c r="U106" s="241"/>
      <c r="V106" s="241"/>
      <c r="W106" s="241"/>
      <c r="X106" s="241"/>
      <c r="Y106" s="241"/>
    </row>
    <row r="107" spans="1:25" ht="24.75" customHeight="1">
      <c r="A107" s="241"/>
      <c r="B107" s="242"/>
      <c r="C107" s="242"/>
      <c r="D107" s="242"/>
      <c r="E107" s="242"/>
      <c r="F107" s="242"/>
      <c r="G107" s="242"/>
      <c r="H107" s="241"/>
      <c r="I107" s="241"/>
      <c r="J107" s="241"/>
      <c r="K107" s="241"/>
      <c r="L107" s="241"/>
      <c r="M107" s="241"/>
      <c r="N107" s="241"/>
      <c r="O107" s="241"/>
      <c r="P107" s="241"/>
      <c r="Q107" s="241"/>
      <c r="R107" s="241"/>
      <c r="S107" s="241"/>
      <c r="T107" s="241"/>
      <c r="U107" s="241"/>
      <c r="V107" s="241"/>
      <c r="W107" s="241"/>
      <c r="X107" s="241"/>
      <c r="Y107" s="241"/>
    </row>
    <row r="108" spans="1:25" ht="24.75" customHeight="1">
      <c r="A108" s="241"/>
      <c r="B108" s="242"/>
      <c r="C108" s="242"/>
      <c r="D108" s="242"/>
      <c r="E108" s="242"/>
      <c r="F108" s="242"/>
      <c r="G108" s="242"/>
      <c r="H108" s="241"/>
      <c r="I108" s="241"/>
      <c r="J108" s="241"/>
      <c r="K108" s="241"/>
      <c r="L108" s="241"/>
      <c r="M108" s="241"/>
      <c r="N108" s="241"/>
      <c r="O108" s="241"/>
      <c r="P108" s="241"/>
      <c r="Q108" s="241"/>
      <c r="R108" s="241"/>
      <c r="S108" s="241"/>
      <c r="T108" s="241"/>
      <c r="U108" s="241"/>
      <c r="V108" s="241"/>
      <c r="W108" s="241"/>
      <c r="X108" s="241"/>
      <c r="Y108" s="241"/>
    </row>
    <row r="109" spans="1:25" ht="24.75" customHeight="1">
      <c r="A109" s="241"/>
      <c r="B109" s="242"/>
      <c r="C109" s="242"/>
      <c r="D109" s="242"/>
      <c r="E109" s="242"/>
      <c r="F109" s="242"/>
      <c r="G109" s="242"/>
      <c r="H109" s="241"/>
      <c r="I109" s="241"/>
      <c r="J109" s="241"/>
      <c r="K109" s="241"/>
      <c r="L109" s="241"/>
      <c r="M109" s="241"/>
      <c r="N109" s="241"/>
      <c r="O109" s="241"/>
      <c r="P109" s="241"/>
      <c r="Q109" s="241"/>
      <c r="R109" s="241"/>
      <c r="S109" s="241"/>
      <c r="T109" s="241"/>
      <c r="U109" s="241"/>
      <c r="V109" s="241"/>
      <c r="W109" s="241"/>
      <c r="X109" s="241"/>
      <c r="Y109" s="241"/>
    </row>
    <row r="110" spans="1:25" ht="24.75" customHeight="1">
      <c r="A110" s="241"/>
      <c r="B110" s="242"/>
      <c r="C110" s="242"/>
      <c r="D110" s="242"/>
      <c r="E110" s="242"/>
      <c r="F110" s="242"/>
      <c r="G110" s="242"/>
      <c r="H110" s="241"/>
      <c r="I110" s="241"/>
      <c r="J110" s="241"/>
      <c r="K110" s="241"/>
      <c r="L110" s="241"/>
      <c r="M110" s="241"/>
      <c r="N110" s="241"/>
      <c r="O110" s="241"/>
      <c r="P110" s="241"/>
      <c r="Q110" s="241"/>
      <c r="R110" s="241"/>
      <c r="S110" s="241"/>
      <c r="T110" s="241"/>
      <c r="U110" s="241"/>
      <c r="V110" s="241"/>
      <c r="W110" s="241"/>
      <c r="X110" s="241"/>
      <c r="Y110" s="241"/>
    </row>
    <row r="111" spans="1:25" ht="24.75" customHeight="1">
      <c r="A111" s="241"/>
      <c r="B111" s="242"/>
      <c r="C111" s="242"/>
      <c r="D111" s="242"/>
      <c r="E111" s="242"/>
      <c r="F111" s="242"/>
      <c r="G111" s="242"/>
      <c r="H111" s="241"/>
      <c r="I111" s="241"/>
      <c r="J111" s="241"/>
      <c r="K111" s="241"/>
      <c r="L111" s="241"/>
      <c r="M111" s="241"/>
      <c r="N111" s="241"/>
      <c r="O111" s="241"/>
      <c r="P111" s="241"/>
      <c r="Q111" s="241"/>
      <c r="R111" s="241"/>
      <c r="S111" s="241"/>
      <c r="T111" s="241"/>
      <c r="U111" s="241"/>
      <c r="V111" s="241"/>
      <c r="W111" s="241"/>
      <c r="X111" s="241"/>
      <c r="Y111" s="241"/>
    </row>
    <row r="112" spans="1:25" ht="24.75" customHeight="1">
      <c r="A112" s="241"/>
      <c r="B112" s="242"/>
      <c r="C112" s="242"/>
      <c r="D112" s="242"/>
      <c r="E112" s="242"/>
      <c r="F112" s="242"/>
      <c r="G112" s="242"/>
      <c r="H112" s="241"/>
      <c r="I112" s="241"/>
      <c r="J112" s="241"/>
      <c r="K112" s="241"/>
      <c r="L112" s="241"/>
      <c r="M112" s="241"/>
      <c r="N112" s="241"/>
      <c r="O112" s="241"/>
      <c r="P112" s="241"/>
      <c r="Q112" s="241"/>
      <c r="R112" s="241"/>
      <c r="S112" s="241"/>
      <c r="T112" s="241"/>
      <c r="U112" s="241"/>
      <c r="V112" s="241"/>
      <c r="W112" s="241"/>
      <c r="X112" s="241"/>
      <c r="Y112" s="241"/>
    </row>
    <row r="113" spans="1:25" ht="24.75" customHeight="1">
      <c r="A113" s="241"/>
      <c r="B113" s="242"/>
      <c r="C113" s="242"/>
      <c r="D113" s="242"/>
      <c r="E113" s="242"/>
      <c r="F113" s="242"/>
      <c r="G113" s="242"/>
      <c r="H113" s="241"/>
      <c r="I113" s="241"/>
      <c r="J113" s="241"/>
      <c r="K113" s="241"/>
      <c r="L113" s="241"/>
      <c r="M113" s="241"/>
      <c r="N113" s="241"/>
      <c r="O113" s="241"/>
      <c r="P113" s="241"/>
      <c r="Q113" s="241"/>
      <c r="R113" s="241"/>
      <c r="S113" s="241"/>
      <c r="T113" s="241"/>
      <c r="U113" s="241"/>
      <c r="V113" s="241"/>
      <c r="W113" s="241"/>
      <c r="X113" s="241"/>
      <c r="Y113" s="241"/>
    </row>
    <row r="114" spans="1:25" ht="24.75" customHeight="1">
      <c r="A114" s="241"/>
      <c r="B114" s="242"/>
      <c r="C114" s="242"/>
      <c r="D114" s="242"/>
      <c r="E114" s="242"/>
      <c r="F114" s="242"/>
      <c r="G114" s="242"/>
      <c r="H114" s="241"/>
      <c r="I114" s="241"/>
      <c r="J114" s="241"/>
      <c r="K114" s="241"/>
      <c r="L114" s="241"/>
      <c r="M114" s="241"/>
      <c r="N114" s="241"/>
      <c r="O114" s="241"/>
      <c r="P114" s="241"/>
      <c r="Q114" s="241"/>
      <c r="R114" s="241"/>
      <c r="S114" s="241"/>
      <c r="T114" s="241"/>
      <c r="U114" s="241"/>
      <c r="V114" s="241"/>
      <c r="W114" s="241"/>
      <c r="X114" s="241"/>
      <c r="Y114" s="241"/>
    </row>
    <row r="115" spans="1:25" ht="24.75" customHeight="1">
      <c r="A115" s="241"/>
      <c r="B115" s="242"/>
      <c r="C115" s="242"/>
      <c r="D115" s="242"/>
      <c r="E115" s="242"/>
      <c r="F115" s="242"/>
      <c r="G115" s="242"/>
      <c r="H115" s="241"/>
      <c r="I115" s="241"/>
      <c r="J115" s="241"/>
      <c r="K115" s="241"/>
      <c r="L115" s="241"/>
      <c r="M115" s="241"/>
      <c r="N115" s="241"/>
      <c r="O115" s="241"/>
      <c r="P115" s="241"/>
      <c r="Q115" s="241"/>
      <c r="R115" s="241"/>
      <c r="S115" s="241"/>
      <c r="T115" s="241"/>
      <c r="U115" s="241"/>
      <c r="V115" s="241"/>
      <c r="W115" s="241"/>
      <c r="X115" s="241"/>
      <c r="Y115" s="241"/>
    </row>
    <row r="116" spans="1:25" ht="24.75" customHeight="1">
      <c r="A116" s="241"/>
      <c r="B116" s="242"/>
      <c r="C116" s="242"/>
      <c r="D116" s="242"/>
      <c r="E116" s="242"/>
      <c r="F116" s="242"/>
      <c r="G116" s="242"/>
      <c r="H116" s="241"/>
      <c r="I116" s="241"/>
      <c r="J116" s="241"/>
      <c r="K116" s="241"/>
      <c r="L116" s="241"/>
      <c r="M116" s="241"/>
      <c r="N116" s="241"/>
      <c r="O116" s="241"/>
      <c r="P116" s="241"/>
      <c r="Q116" s="241"/>
      <c r="R116" s="241"/>
      <c r="S116" s="241"/>
      <c r="T116" s="241"/>
      <c r="U116" s="241"/>
      <c r="V116" s="241"/>
      <c r="W116" s="241"/>
      <c r="X116" s="241"/>
      <c r="Y116" s="241"/>
    </row>
    <row r="117" spans="1:25" ht="24.75" customHeight="1">
      <c r="A117" s="241"/>
      <c r="B117" s="242"/>
      <c r="C117" s="242"/>
      <c r="D117" s="242"/>
      <c r="E117" s="242"/>
      <c r="F117" s="242"/>
      <c r="G117" s="242"/>
      <c r="H117" s="241"/>
      <c r="I117" s="241"/>
      <c r="J117" s="241"/>
      <c r="K117" s="241"/>
      <c r="L117" s="241"/>
      <c r="M117" s="241"/>
      <c r="N117" s="241"/>
      <c r="O117" s="241"/>
      <c r="P117" s="241"/>
      <c r="Q117" s="241"/>
      <c r="R117" s="241"/>
      <c r="S117" s="241"/>
      <c r="T117" s="241"/>
      <c r="U117" s="241"/>
      <c r="V117" s="241"/>
      <c r="W117" s="241"/>
      <c r="X117" s="241"/>
      <c r="Y117" s="241"/>
    </row>
    <row r="118" spans="1:25" ht="24.75" customHeight="1">
      <c r="A118" s="241"/>
      <c r="B118" s="242"/>
      <c r="C118" s="242"/>
      <c r="D118" s="242"/>
      <c r="E118" s="242"/>
      <c r="F118" s="242"/>
      <c r="G118" s="242"/>
      <c r="H118" s="241"/>
      <c r="I118" s="241"/>
      <c r="J118" s="241"/>
      <c r="K118" s="241"/>
      <c r="L118" s="241"/>
      <c r="M118" s="241"/>
      <c r="N118" s="241"/>
      <c r="O118" s="241"/>
      <c r="P118" s="241"/>
      <c r="Q118" s="241"/>
      <c r="R118" s="241"/>
      <c r="S118" s="241"/>
      <c r="T118" s="241"/>
      <c r="U118" s="241"/>
      <c r="V118" s="241"/>
      <c r="W118" s="241"/>
      <c r="X118" s="241"/>
      <c r="Y118" s="241"/>
    </row>
    <row r="119" spans="1:25" ht="24.75" customHeight="1">
      <c r="A119" s="241"/>
      <c r="B119" s="242"/>
      <c r="C119" s="242"/>
      <c r="D119" s="242"/>
      <c r="E119" s="242"/>
      <c r="F119" s="242"/>
      <c r="G119" s="242"/>
      <c r="H119" s="241"/>
      <c r="I119" s="241"/>
      <c r="J119" s="241"/>
      <c r="K119" s="241"/>
      <c r="L119" s="241"/>
      <c r="M119" s="241"/>
      <c r="N119" s="241"/>
      <c r="O119" s="241"/>
      <c r="P119" s="241"/>
      <c r="Q119" s="241"/>
      <c r="R119" s="241"/>
      <c r="S119" s="241"/>
      <c r="T119" s="241"/>
      <c r="U119" s="241"/>
      <c r="V119" s="241"/>
      <c r="W119" s="241"/>
      <c r="X119" s="241"/>
      <c r="Y119" s="241"/>
    </row>
    <row r="120" spans="1:25" ht="24.75" customHeight="1">
      <c r="A120" s="241"/>
      <c r="B120" s="242"/>
      <c r="C120" s="242"/>
      <c r="D120" s="242"/>
      <c r="E120" s="242"/>
      <c r="F120" s="242"/>
      <c r="G120" s="242"/>
      <c r="H120" s="241"/>
      <c r="I120" s="241"/>
      <c r="J120" s="241"/>
      <c r="K120" s="241"/>
      <c r="L120" s="241"/>
      <c r="M120" s="241"/>
      <c r="N120" s="241"/>
      <c r="O120" s="241"/>
      <c r="P120" s="241"/>
      <c r="Q120" s="241"/>
      <c r="R120" s="241"/>
      <c r="S120" s="241"/>
      <c r="T120" s="241"/>
      <c r="U120" s="241"/>
      <c r="V120" s="241"/>
      <c r="W120" s="241"/>
      <c r="X120" s="241"/>
      <c r="Y120" s="241"/>
    </row>
    <row r="121" spans="1:25" ht="24.75" customHeight="1">
      <c r="A121" s="241"/>
      <c r="B121" s="242"/>
      <c r="C121" s="242"/>
      <c r="D121" s="242"/>
      <c r="E121" s="242"/>
      <c r="F121" s="242"/>
      <c r="G121" s="242"/>
      <c r="H121" s="241"/>
      <c r="I121" s="241"/>
      <c r="J121" s="241"/>
      <c r="K121" s="241"/>
      <c r="L121" s="241"/>
      <c r="M121" s="241"/>
      <c r="N121" s="241"/>
      <c r="O121" s="241"/>
      <c r="P121" s="241"/>
      <c r="Q121" s="241"/>
      <c r="R121" s="241"/>
      <c r="S121" s="241"/>
      <c r="T121" s="241"/>
      <c r="U121" s="241"/>
      <c r="V121" s="241"/>
      <c r="W121" s="241"/>
      <c r="X121" s="241"/>
      <c r="Y121" s="241"/>
    </row>
    <row r="122" spans="1:25" ht="24.75" customHeight="1">
      <c r="A122" s="241"/>
      <c r="B122" s="242"/>
      <c r="C122" s="242"/>
      <c r="D122" s="242"/>
      <c r="E122" s="242"/>
      <c r="F122" s="242"/>
      <c r="G122" s="242"/>
      <c r="H122" s="241"/>
      <c r="I122" s="241"/>
      <c r="J122" s="241"/>
      <c r="K122" s="241"/>
      <c r="L122" s="241"/>
      <c r="M122" s="241"/>
      <c r="N122" s="241"/>
      <c r="O122" s="241"/>
      <c r="P122" s="241"/>
      <c r="Q122" s="241"/>
      <c r="R122" s="241"/>
      <c r="S122" s="241"/>
      <c r="T122" s="241"/>
      <c r="U122" s="241"/>
      <c r="V122" s="241"/>
      <c r="W122" s="241"/>
      <c r="X122" s="241"/>
      <c r="Y122" s="241"/>
    </row>
    <row r="123" spans="1:25" ht="24.75" customHeight="1">
      <c r="A123" s="241"/>
      <c r="B123" s="242"/>
      <c r="C123" s="242"/>
      <c r="D123" s="242"/>
      <c r="E123" s="242"/>
      <c r="F123" s="242"/>
      <c r="G123" s="242"/>
      <c r="H123" s="241"/>
      <c r="I123" s="241"/>
      <c r="J123" s="241"/>
      <c r="K123" s="241"/>
      <c r="L123" s="241"/>
      <c r="M123" s="241"/>
      <c r="N123" s="241"/>
      <c r="O123" s="241"/>
      <c r="P123" s="241"/>
      <c r="Q123" s="241"/>
      <c r="R123" s="241"/>
      <c r="S123" s="241"/>
      <c r="T123" s="241"/>
      <c r="U123" s="241"/>
      <c r="V123" s="241"/>
      <c r="W123" s="241"/>
      <c r="X123" s="241"/>
      <c r="Y123" s="241"/>
    </row>
    <row r="124" spans="1:25" ht="24.75" customHeight="1">
      <c r="A124" s="241"/>
      <c r="B124" s="242"/>
      <c r="C124" s="242"/>
      <c r="D124" s="242"/>
      <c r="E124" s="242"/>
      <c r="F124" s="242"/>
      <c r="G124" s="242"/>
      <c r="H124" s="241"/>
      <c r="I124" s="241"/>
      <c r="J124" s="241"/>
      <c r="K124" s="241"/>
      <c r="L124" s="241"/>
      <c r="M124" s="241"/>
      <c r="N124" s="241"/>
      <c r="O124" s="241"/>
      <c r="P124" s="241"/>
      <c r="Q124" s="241"/>
      <c r="R124" s="241"/>
      <c r="S124" s="241"/>
      <c r="T124" s="241"/>
      <c r="U124" s="241"/>
      <c r="V124" s="241"/>
      <c r="W124" s="241"/>
      <c r="X124" s="241"/>
      <c r="Y124" s="241"/>
    </row>
    <row r="125" spans="1:25" ht="24.75" customHeight="1">
      <c r="A125" s="241"/>
      <c r="B125" s="242"/>
      <c r="C125" s="242"/>
      <c r="D125" s="242"/>
      <c r="E125" s="242"/>
      <c r="F125" s="242"/>
      <c r="G125" s="242"/>
      <c r="H125" s="241"/>
      <c r="I125" s="241"/>
      <c r="J125" s="241"/>
      <c r="K125" s="241"/>
      <c r="L125" s="241"/>
      <c r="M125" s="241"/>
      <c r="N125" s="241"/>
      <c r="O125" s="241"/>
      <c r="P125" s="241"/>
      <c r="Q125" s="241"/>
      <c r="R125" s="241"/>
      <c r="S125" s="241"/>
      <c r="T125" s="241"/>
      <c r="U125" s="241"/>
      <c r="V125" s="241"/>
      <c r="W125" s="241"/>
      <c r="X125" s="241"/>
      <c r="Y125" s="241"/>
    </row>
    <row r="126" spans="1:25" ht="24.75" customHeight="1">
      <c r="A126" s="241"/>
      <c r="B126" s="242"/>
      <c r="C126" s="242"/>
      <c r="D126" s="242"/>
      <c r="E126" s="242"/>
      <c r="F126" s="242"/>
      <c r="G126" s="242"/>
      <c r="H126" s="241"/>
      <c r="I126" s="241"/>
      <c r="J126" s="241"/>
      <c r="K126" s="241"/>
      <c r="L126" s="241"/>
      <c r="M126" s="241"/>
      <c r="N126" s="241"/>
      <c r="O126" s="241"/>
      <c r="P126" s="241"/>
      <c r="Q126" s="241"/>
      <c r="R126" s="241"/>
      <c r="S126" s="241"/>
      <c r="T126" s="241"/>
      <c r="U126" s="241"/>
      <c r="V126" s="241"/>
      <c r="W126" s="241"/>
      <c r="X126" s="241"/>
      <c r="Y126" s="241"/>
    </row>
    <row r="127" spans="1:25" ht="24.75" customHeight="1">
      <c r="A127" s="241"/>
      <c r="B127" s="242"/>
      <c r="C127" s="242"/>
      <c r="D127" s="242"/>
      <c r="E127" s="242"/>
      <c r="F127" s="242"/>
      <c r="G127" s="242"/>
      <c r="H127" s="241"/>
      <c r="I127" s="241"/>
      <c r="J127" s="241"/>
      <c r="K127" s="241"/>
      <c r="L127" s="241"/>
      <c r="M127" s="241"/>
      <c r="N127" s="241"/>
      <c r="O127" s="241"/>
      <c r="P127" s="241"/>
      <c r="Q127" s="241"/>
      <c r="R127" s="241"/>
      <c r="S127" s="241"/>
      <c r="T127" s="241"/>
      <c r="U127" s="241"/>
      <c r="V127" s="241"/>
      <c r="W127" s="241"/>
      <c r="X127" s="241"/>
      <c r="Y127" s="241"/>
    </row>
    <row r="128" spans="1:25" ht="24.75" customHeight="1">
      <c r="A128" s="241"/>
      <c r="B128" s="242"/>
      <c r="C128" s="242"/>
      <c r="D128" s="242"/>
      <c r="E128" s="242"/>
      <c r="F128" s="242"/>
      <c r="G128" s="242"/>
      <c r="H128" s="241"/>
      <c r="I128" s="241"/>
      <c r="J128" s="241"/>
      <c r="K128" s="241"/>
      <c r="L128" s="241"/>
      <c r="M128" s="241"/>
      <c r="N128" s="241"/>
      <c r="O128" s="241"/>
      <c r="P128" s="241"/>
      <c r="Q128" s="241"/>
      <c r="R128" s="241"/>
      <c r="S128" s="241"/>
      <c r="T128" s="241"/>
      <c r="U128" s="241"/>
      <c r="V128" s="241"/>
      <c r="W128" s="241"/>
      <c r="X128" s="241"/>
      <c r="Y128" s="241"/>
    </row>
    <row r="129" spans="1:25" ht="24.75" customHeight="1">
      <c r="A129" s="241"/>
      <c r="B129" s="242"/>
      <c r="C129" s="242"/>
      <c r="D129" s="242"/>
      <c r="E129" s="242"/>
      <c r="F129" s="242"/>
      <c r="G129" s="242"/>
      <c r="H129" s="241"/>
      <c r="I129" s="241"/>
      <c r="J129" s="241"/>
      <c r="K129" s="241"/>
      <c r="L129" s="241"/>
      <c r="M129" s="241"/>
      <c r="N129" s="241"/>
      <c r="O129" s="241"/>
      <c r="P129" s="241"/>
      <c r="Q129" s="241"/>
      <c r="R129" s="241"/>
      <c r="S129" s="241"/>
      <c r="T129" s="241"/>
      <c r="U129" s="241"/>
      <c r="V129" s="241"/>
      <c r="W129" s="241"/>
      <c r="X129" s="241"/>
      <c r="Y129" s="241"/>
    </row>
    <row r="130" spans="1:25" ht="24.75" customHeight="1">
      <c r="A130" s="241"/>
      <c r="B130" s="242"/>
      <c r="C130" s="242"/>
      <c r="D130" s="242"/>
      <c r="E130" s="242"/>
      <c r="F130" s="242"/>
      <c r="G130" s="242"/>
      <c r="H130" s="241"/>
      <c r="I130" s="241"/>
      <c r="J130" s="241"/>
      <c r="K130" s="241"/>
      <c r="L130" s="241"/>
      <c r="M130" s="241"/>
      <c r="N130" s="241"/>
      <c r="O130" s="241"/>
      <c r="P130" s="241"/>
      <c r="Q130" s="241"/>
      <c r="R130" s="241"/>
      <c r="S130" s="241"/>
      <c r="T130" s="241"/>
      <c r="U130" s="241"/>
      <c r="V130" s="241"/>
      <c r="W130" s="241"/>
      <c r="X130" s="241"/>
      <c r="Y130" s="241"/>
    </row>
    <row r="131" spans="1:25" ht="24.75" customHeight="1">
      <c r="A131" s="241"/>
      <c r="B131" s="242"/>
      <c r="C131" s="242"/>
      <c r="D131" s="242"/>
      <c r="E131" s="242"/>
      <c r="F131" s="242"/>
      <c r="G131" s="242"/>
      <c r="H131" s="241"/>
      <c r="I131" s="241"/>
      <c r="J131" s="241"/>
      <c r="K131" s="241"/>
      <c r="L131" s="241"/>
      <c r="M131" s="241"/>
      <c r="N131" s="241"/>
      <c r="O131" s="241"/>
      <c r="P131" s="241"/>
      <c r="Q131" s="241"/>
      <c r="R131" s="241"/>
      <c r="S131" s="241"/>
      <c r="T131" s="241"/>
      <c r="U131" s="241"/>
      <c r="V131" s="241"/>
      <c r="W131" s="241"/>
      <c r="X131" s="241"/>
      <c r="Y131" s="241"/>
    </row>
    <row r="132" spans="1:25" ht="24.75" customHeight="1">
      <c r="A132" s="241"/>
      <c r="B132" s="242"/>
      <c r="C132" s="242"/>
      <c r="D132" s="242"/>
      <c r="E132" s="242"/>
      <c r="F132" s="242"/>
      <c r="G132" s="242"/>
      <c r="H132" s="241"/>
      <c r="I132" s="241"/>
      <c r="J132" s="241"/>
      <c r="K132" s="241"/>
      <c r="L132" s="241"/>
      <c r="M132" s="241"/>
      <c r="N132" s="241"/>
      <c r="O132" s="241"/>
      <c r="P132" s="241"/>
      <c r="Q132" s="241"/>
      <c r="R132" s="241"/>
      <c r="S132" s="241"/>
      <c r="T132" s="241"/>
      <c r="U132" s="241"/>
      <c r="V132" s="241"/>
      <c r="W132" s="241"/>
      <c r="X132" s="241"/>
      <c r="Y132" s="241"/>
    </row>
    <row r="133" spans="1:25" ht="24.75" customHeight="1">
      <c r="A133" s="241"/>
      <c r="B133" s="242"/>
      <c r="C133" s="242"/>
      <c r="D133" s="242"/>
      <c r="E133" s="242"/>
      <c r="F133" s="242"/>
      <c r="G133" s="242"/>
      <c r="H133" s="241"/>
      <c r="I133" s="241"/>
      <c r="J133" s="241"/>
      <c r="K133" s="241"/>
      <c r="L133" s="241"/>
      <c r="M133" s="241"/>
      <c r="N133" s="241"/>
      <c r="O133" s="241"/>
      <c r="P133" s="241"/>
      <c r="Q133" s="241"/>
      <c r="R133" s="241"/>
      <c r="S133" s="241"/>
      <c r="T133" s="241"/>
      <c r="U133" s="241"/>
      <c r="V133" s="241"/>
      <c r="W133" s="241"/>
      <c r="X133" s="241"/>
      <c r="Y133" s="241"/>
    </row>
    <row r="134" spans="1:25" ht="24.75" customHeight="1">
      <c r="A134" s="241"/>
      <c r="B134" s="242"/>
      <c r="C134" s="242"/>
      <c r="D134" s="242"/>
      <c r="E134" s="242"/>
      <c r="F134" s="242"/>
      <c r="G134" s="242"/>
      <c r="H134" s="241"/>
      <c r="I134" s="241"/>
      <c r="J134" s="241"/>
      <c r="K134" s="241"/>
      <c r="L134" s="241"/>
      <c r="M134" s="241"/>
      <c r="N134" s="241"/>
      <c r="O134" s="241"/>
      <c r="P134" s="241"/>
      <c r="Q134" s="241"/>
      <c r="R134" s="241"/>
      <c r="S134" s="241"/>
      <c r="T134" s="241"/>
      <c r="U134" s="241"/>
      <c r="V134" s="241"/>
      <c r="W134" s="241"/>
      <c r="X134" s="241"/>
      <c r="Y134" s="241"/>
    </row>
    <row r="135" spans="1:25" ht="24.75" customHeight="1">
      <c r="A135" s="241"/>
      <c r="B135" s="242"/>
      <c r="C135" s="242"/>
      <c r="D135" s="242"/>
      <c r="E135" s="242"/>
      <c r="F135" s="242"/>
      <c r="G135" s="242"/>
      <c r="H135" s="241"/>
      <c r="I135" s="241"/>
      <c r="J135" s="241"/>
      <c r="K135" s="241"/>
      <c r="L135" s="241"/>
      <c r="M135" s="241"/>
      <c r="N135" s="241"/>
      <c r="O135" s="241"/>
      <c r="P135" s="241"/>
      <c r="Q135" s="241"/>
      <c r="R135" s="241"/>
      <c r="S135" s="241"/>
      <c r="T135" s="241"/>
      <c r="U135" s="241"/>
      <c r="V135" s="241"/>
      <c r="W135" s="241"/>
      <c r="X135" s="241"/>
      <c r="Y135" s="241"/>
    </row>
    <row r="136" spans="1:25" ht="24.75" customHeight="1">
      <c r="A136" s="241"/>
      <c r="B136" s="242"/>
      <c r="C136" s="242"/>
      <c r="D136" s="242"/>
      <c r="E136" s="242"/>
      <c r="F136" s="242"/>
      <c r="G136" s="242"/>
      <c r="H136" s="241"/>
      <c r="I136" s="241"/>
      <c r="J136" s="241"/>
      <c r="K136" s="241"/>
      <c r="L136" s="241"/>
      <c r="M136" s="241"/>
      <c r="N136" s="241"/>
      <c r="O136" s="241"/>
      <c r="P136" s="241"/>
      <c r="Q136" s="241"/>
      <c r="R136" s="241"/>
      <c r="S136" s="241"/>
      <c r="T136" s="241"/>
      <c r="U136" s="241"/>
      <c r="V136" s="241"/>
      <c r="W136" s="241"/>
      <c r="X136" s="241"/>
      <c r="Y136" s="241"/>
    </row>
    <row r="137" spans="1:25" ht="24.75" customHeight="1">
      <c r="A137" s="241"/>
      <c r="B137" s="242"/>
      <c r="C137" s="242"/>
      <c r="D137" s="242"/>
      <c r="E137" s="242"/>
      <c r="F137" s="242"/>
      <c r="G137" s="242"/>
      <c r="H137" s="241"/>
      <c r="I137" s="241"/>
      <c r="J137" s="241"/>
      <c r="K137" s="241"/>
      <c r="L137" s="241"/>
      <c r="M137" s="241"/>
      <c r="N137" s="241"/>
      <c r="O137" s="241"/>
      <c r="P137" s="241"/>
      <c r="Q137" s="241"/>
      <c r="R137" s="241"/>
      <c r="S137" s="241"/>
      <c r="T137" s="241"/>
      <c r="U137" s="241"/>
      <c r="V137" s="241"/>
      <c r="W137" s="241"/>
      <c r="X137" s="241"/>
      <c r="Y137" s="241"/>
    </row>
    <row r="138" spans="1:25" ht="24.75" customHeight="1">
      <c r="A138" s="241"/>
      <c r="B138" s="242"/>
      <c r="C138" s="242"/>
      <c r="D138" s="242"/>
      <c r="E138" s="242"/>
      <c r="F138" s="242"/>
      <c r="G138" s="242"/>
      <c r="H138" s="241"/>
      <c r="I138" s="241"/>
      <c r="J138" s="241"/>
      <c r="K138" s="241"/>
      <c r="L138" s="241"/>
      <c r="M138" s="241"/>
      <c r="N138" s="241"/>
      <c r="O138" s="241"/>
      <c r="P138" s="241"/>
      <c r="Q138" s="241"/>
      <c r="R138" s="241"/>
      <c r="S138" s="241"/>
      <c r="T138" s="241"/>
      <c r="U138" s="241"/>
      <c r="V138" s="241"/>
      <c r="W138" s="241"/>
      <c r="X138" s="241"/>
      <c r="Y138" s="241"/>
    </row>
    <row r="139" spans="1:25" ht="24.75" customHeight="1">
      <c r="A139" s="241"/>
      <c r="B139" s="242"/>
      <c r="C139" s="242"/>
      <c r="D139" s="242"/>
      <c r="E139" s="242"/>
      <c r="F139" s="242"/>
      <c r="G139" s="242"/>
      <c r="H139" s="241"/>
      <c r="I139" s="241"/>
      <c r="J139" s="241"/>
      <c r="K139" s="241"/>
      <c r="L139" s="241"/>
      <c r="M139" s="241"/>
      <c r="N139" s="241"/>
      <c r="O139" s="241"/>
      <c r="P139" s="241"/>
      <c r="Q139" s="241"/>
      <c r="R139" s="241"/>
      <c r="S139" s="241"/>
      <c r="T139" s="241"/>
      <c r="U139" s="241"/>
      <c r="V139" s="241"/>
      <c r="W139" s="241"/>
      <c r="X139" s="241"/>
      <c r="Y139" s="241"/>
    </row>
    <row r="140" spans="1:25" ht="24.75" customHeight="1">
      <c r="A140" s="241"/>
      <c r="B140" s="242"/>
      <c r="C140" s="242"/>
      <c r="D140" s="242"/>
      <c r="E140" s="242"/>
      <c r="F140" s="242"/>
      <c r="G140" s="242"/>
      <c r="H140" s="241"/>
      <c r="I140" s="241"/>
      <c r="J140" s="241"/>
      <c r="K140" s="241"/>
      <c r="L140" s="241"/>
      <c r="M140" s="241"/>
      <c r="N140" s="241"/>
      <c r="O140" s="241"/>
      <c r="P140" s="241"/>
      <c r="Q140" s="241"/>
      <c r="R140" s="241"/>
      <c r="S140" s="241"/>
      <c r="T140" s="241"/>
      <c r="U140" s="241"/>
      <c r="V140" s="241"/>
      <c r="W140" s="241"/>
      <c r="X140" s="241"/>
      <c r="Y140" s="241"/>
    </row>
    <row r="141" spans="1:25" ht="24.75" customHeight="1">
      <c r="A141" s="241"/>
      <c r="B141" s="242"/>
      <c r="C141" s="242"/>
      <c r="D141" s="242"/>
      <c r="E141" s="242"/>
      <c r="F141" s="242"/>
      <c r="G141" s="242"/>
      <c r="H141" s="241"/>
      <c r="I141" s="241"/>
      <c r="J141" s="241"/>
      <c r="K141" s="241"/>
      <c r="L141" s="241"/>
      <c r="M141" s="241"/>
      <c r="N141" s="241"/>
      <c r="O141" s="241"/>
      <c r="P141" s="241"/>
      <c r="Q141" s="241"/>
      <c r="R141" s="241"/>
      <c r="S141" s="241"/>
      <c r="T141" s="241"/>
      <c r="U141" s="241"/>
      <c r="V141" s="241"/>
      <c r="W141" s="241"/>
      <c r="X141" s="241"/>
      <c r="Y141" s="241"/>
    </row>
    <row r="142" spans="1:25" ht="24.75" customHeight="1">
      <c r="A142" s="241"/>
      <c r="B142" s="242"/>
      <c r="C142" s="242"/>
      <c r="D142" s="242"/>
      <c r="E142" s="242"/>
      <c r="F142" s="242"/>
      <c r="G142" s="242"/>
      <c r="H142" s="241"/>
      <c r="I142" s="241"/>
      <c r="J142" s="241"/>
      <c r="K142" s="241"/>
      <c r="L142" s="241"/>
      <c r="M142" s="241"/>
      <c r="N142" s="241"/>
      <c r="O142" s="241"/>
      <c r="P142" s="241"/>
      <c r="Q142" s="241"/>
      <c r="R142" s="241"/>
      <c r="S142" s="241"/>
      <c r="T142" s="241"/>
      <c r="U142" s="241"/>
      <c r="V142" s="241"/>
      <c r="W142" s="241"/>
      <c r="X142" s="241"/>
      <c r="Y142" s="241"/>
    </row>
    <row r="143" spans="1:25" ht="24.75" customHeight="1">
      <c r="A143" s="241"/>
      <c r="B143" s="242"/>
      <c r="C143" s="242"/>
      <c r="D143" s="242"/>
      <c r="E143" s="242"/>
      <c r="F143" s="242"/>
      <c r="G143" s="242"/>
      <c r="H143" s="241"/>
      <c r="I143" s="241"/>
      <c r="J143" s="241"/>
      <c r="K143" s="241"/>
      <c r="L143" s="241"/>
      <c r="M143" s="241"/>
      <c r="N143" s="241"/>
      <c r="O143" s="241"/>
      <c r="P143" s="241"/>
      <c r="Q143" s="241"/>
      <c r="R143" s="241"/>
      <c r="S143" s="241"/>
      <c r="T143" s="241"/>
      <c r="U143" s="241"/>
      <c r="V143" s="241"/>
      <c r="W143" s="241"/>
      <c r="X143" s="241"/>
      <c r="Y143" s="241"/>
    </row>
    <row r="144" spans="1:25" ht="24.75" customHeight="1">
      <c r="A144" s="241"/>
      <c r="B144" s="242"/>
      <c r="C144" s="242"/>
      <c r="D144" s="242"/>
      <c r="E144" s="242"/>
      <c r="F144" s="242"/>
      <c r="G144" s="242"/>
      <c r="H144" s="241"/>
      <c r="I144" s="241"/>
      <c r="J144" s="241"/>
      <c r="K144" s="241"/>
      <c r="L144" s="241"/>
      <c r="M144" s="241"/>
      <c r="N144" s="241"/>
      <c r="O144" s="241"/>
      <c r="P144" s="241"/>
      <c r="Q144" s="241"/>
      <c r="R144" s="241"/>
      <c r="S144" s="241"/>
      <c r="T144" s="241"/>
      <c r="U144" s="241"/>
      <c r="V144" s="241"/>
      <c r="W144" s="241"/>
      <c r="X144" s="241"/>
      <c r="Y144" s="241"/>
    </row>
    <row r="145" spans="1:25" ht="24.75" customHeight="1">
      <c r="A145" s="241"/>
      <c r="B145" s="242"/>
      <c r="C145" s="242"/>
      <c r="D145" s="242"/>
      <c r="E145" s="242"/>
      <c r="F145" s="242"/>
      <c r="G145" s="242"/>
      <c r="H145" s="241"/>
      <c r="I145" s="241"/>
      <c r="J145" s="241"/>
      <c r="K145" s="241"/>
      <c r="L145" s="241"/>
      <c r="M145" s="241"/>
      <c r="N145" s="241"/>
      <c r="O145" s="241"/>
      <c r="P145" s="241"/>
      <c r="Q145" s="241"/>
      <c r="R145" s="241"/>
      <c r="S145" s="241"/>
      <c r="T145" s="241"/>
      <c r="U145" s="241"/>
      <c r="V145" s="241"/>
      <c r="W145" s="241"/>
      <c r="X145" s="241"/>
      <c r="Y145" s="241"/>
    </row>
    <row r="146" spans="1:25" ht="24.75" customHeight="1">
      <c r="A146" s="241"/>
      <c r="B146" s="242"/>
      <c r="C146" s="242"/>
      <c r="D146" s="242"/>
      <c r="E146" s="242"/>
      <c r="F146" s="242"/>
      <c r="G146" s="242"/>
      <c r="H146" s="241"/>
      <c r="I146" s="241"/>
      <c r="J146" s="241"/>
      <c r="K146" s="241"/>
      <c r="L146" s="241"/>
      <c r="M146" s="241"/>
      <c r="N146" s="241"/>
      <c r="O146" s="241"/>
      <c r="P146" s="241"/>
      <c r="Q146" s="241"/>
      <c r="R146" s="241"/>
      <c r="S146" s="241"/>
      <c r="T146" s="241"/>
      <c r="U146" s="241"/>
      <c r="V146" s="241"/>
      <c r="W146" s="241"/>
      <c r="X146" s="241"/>
      <c r="Y146" s="241"/>
    </row>
    <row r="147" spans="1:25" ht="24.75" customHeight="1">
      <c r="A147" s="241"/>
      <c r="B147" s="242"/>
      <c r="C147" s="242"/>
      <c r="D147" s="242"/>
      <c r="E147" s="242"/>
      <c r="F147" s="242"/>
      <c r="G147" s="242"/>
      <c r="H147" s="241"/>
      <c r="I147" s="241"/>
      <c r="J147" s="241"/>
      <c r="K147" s="241"/>
      <c r="L147" s="241"/>
      <c r="M147" s="241"/>
      <c r="N147" s="241"/>
      <c r="O147" s="241"/>
      <c r="P147" s="241"/>
      <c r="Q147" s="241"/>
      <c r="R147" s="241"/>
      <c r="S147" s="241"/>
      <c r="T147" s="241"/>
      <c r="U147" s="241"/>
      <c r="V147" s="241"/>
      <c r="W147" s="241"/>
      <c r="X147" s="241"/>
      <c r="Y147" s="241"/>
    </row>
    <row r="148" spans="1:25" ht="24.75" customHeight="1">
      <c r="A148" s="241"/>
      <c r="B148" s="242"/>
      <c r="C148" s="242"/>
      <c r="D148" s="242"/>
      <c r="E148" s="242"/>
      <c r="F148" s="242"/>
      <c r="G148" s="242"/>
      <c r="H148" s="241"/>
      <c r="I148" s="241"/>
      <c r="J148" s="241"/>
      <c r="K148" s="241"/>
      <c r="L148" s="241"/>
      <c r="M148" s="241"/>
      <c r="N148" s="241"/>
      <c r="O148" s="241"/>
      <c r="P148" s="241"/>
      <c r="Q148" s="241"/>
      <c r="R148" s="241"/>
      <c r="S148" s="241"/>
      <c r="T148" s="241"/>
      <c r="U148" s="241"/>
      <c r="V148" s="241"/>
      <c r="W148" s="241"/>
      <c r="X148" s="241"/>
      <c r="Y148" s="241"/>
    </row>
    <row r="149" spans="1:25" ht="24.75" customHeight="1">
      <c r="A149" s="241"/>
      <c r="B149" s="242"/>
      <c r="C149" s="242"/>
      <c r="D149" s="242"/>
      <c r="E149" s="242"/>
      <c r="F149" s="242"/>
      <c r="G149" s="242"/>
      <c r="H149" s="241"/>
      <c r="I149" s="241"/>
      <c r="J149" s="241"/>
      <c r="K149" s="241"/>
      <c r="L149" s="241"/>
      <c r="M149" s="241"/>
      <c r="N149" s="241"/>
      <c r="O149" s="241"/>
      <c r="P149" s="241"/>
      <c r="Q149" s="241"/>
      <c r="R149" s="241"/>
      <c r="S149" s="241"/>
      <c r="T149" s="241"/>
      <c r="U149" s="241"/>
      <c r="V149" s="241"/>
      <c r="W149" s="241"/>
      <c r="X149" s="241"/>
      <c r="Y149" s="241"/>
    </row>
    <row r="150" spans="1:25" ht="24.75" customHeight="1">
      <c r="A150" s="241"/>
      <c r="B150" s="242"/>
      <c r="C150" s="242"/>
      <c r="D150" s="242"/>
      <c r="E150" s="242"/>
      <c r="F150" s="242"/>
      <c r="G150" s="242"/>
      <c r="H150" s="241"/>
      <c r="I150" s="241"/>
      <c r="J150" s="241"/>
      <c r="K150" s="241"/>
      <c r="L150" s="241"/>
      <c r="M150" s="241"/>
      <c r="N150" s="241"/>
      <c r="O150" s="241"/>
      <c r="P150" s="241"/>
      <c r="Q150" s="241"/>
      <c r="R150" s="241"/>
      <c r="S150" s="241"/>
      <c r="T150" s="241"/>
      <c r="U150" s="241"/>
      <c r="V150" s="241"/>
      <c r="W150" s="241"/>
      <c r="X150" s="241"/>
      <c r="Y150" s="241"/>
    </row>
    <row r="151" spans="1:25" ht="24.75" customHeight="1">
      <c r="A151" s="241"/>
      <c r="B151" s="242"/>
      <c r="C151" s="242"/>
      <c r="D151" s="242"/>
      <c r="E151" s="242"/>
      <c r="F151" s="242"/>
      <c r="G151" s="242"/>
      <c r="H151" s="241"/>
      <c r="I151" s="241"/>
      <c r="J151" s="241"/>
      <c r="K151" s="241"/>
      <c r="L151" s="241"/>
      <c r="M151" s="241"/>
      <c r="N151" s="241"/>
      <c r="O151" s="241"/>
      <c r="P151" s="241"/>
      <c r="Q151" s="241"/>
      <c r="R151" s="241"/>
      <c r="S151" s="241"/>
      <c r="T151" s="241"/>
      <c r="U151" s="241"/>
      <c r="V151" s="241"/>
      <c r="W151" s="241"/>
      <c r="X151" s="241"/>
      <c r="Y151" s="241"/>
    </row>
    <row r="152" spans="1:25" ht="24.75" customHeight="1">
      <c r="A152" s="241"/>
      <c r="B152" s="242"/>
      <c r="C152" s="242"/>
      <c r="D152" s="242"/>
      <c r="E152" s="242"/>
      <c r="F152" s="242"/>
      <c r="G152" s="242"/>
      <c r="H152" s="241"/>
      <c r="I152" s="241"/>
      <c r="J152" s="241"/>
      <c r="K152" s="241"/>
      <c r="L152" s="241"/>
      <c r="M152" s="241"/>
      <c r="N152" s="241"/>
      <c r="O152" s="241"/>
      <c r="P152" s="241"/>
      <c r="Q152" s="241"/>
      <c r="R152" s="241"/>
      <c r="S152" s="241"/>
      <c r="T152" s="241"/>
      <c r="U152" s="241"/>
      <c r="V152" s="241"/>
      <c r="W152" s="241"/>
      <c r="X152" s="241"/>
      <c r="Y152" s="241"/>
    </row>
    <row r="153" spans="1:25" ht="24.75" customHeight="1">
      <c r="A153" s="241"/>
      <c r="B153" s="242"/>
      <c r="C153" s="242"/>
      <c r="D153" s="242"/>
      <c r="E153" s="242"/>
      <c r="F153" s="242"/>
      <c r="G153" s="242"/>
      <c r="H153" s="241"/>
      <c r="I153" s="241"/>
      <c r="J153" s="241"/>
      <c r="K153" s="241"/>
      <c r="L153" s="241"/>
      <c r="M153" s="241"/>
      <c r="N153" s="241"/>
      <c r="O153" s="241"/>
      <c r="P153" s="241"/>
      <c r="Q153" s="241"/>
      <c r="R153" s="241"/>
      <c r="S153" s="241"/>
      <c r="T153" s="241"/>
      <c r="U153" s="241"/>
      <c r="V153" s="241"/>
      <c r="W153" s="241"/>
      <c r="X153" s="241"/>
      <c r="Y153" s="241"/>
    </row>
    <row r="154" spans="1:25" ht="24.75" customHeight="1">
      <c r="A154" s="241"/>
      <c r="B154" s="242"/>
      <c r="C154" s="242"/>
      <c r="D154" s="242"/>
      <c r="E154" s="242"/>
      <c r="F154" s="242"/>
      <c r="G154" s="242"/>
      <c r="H154" s="241"/>
      <c r="I154" s="241"/>
      <c r="J154" s="241"/>
      <c r="K154" s="241"/>
      <c r="L154" s="241"/>
      <c r="M154" s="241"/>
      <c r="N154" s="241"/>
      <c r="O154" s="241"/>
      <c r="P154" s="241"/>
      <c r="Q154" s="241"/>
      <c r="R154" s="241"/>
      <c r="S154" s="241"/>
      <c r="T154" s="241"/>
      <c r="U154" s="241"/>
      <c r="V154" s="241"/>
      <c r="W154" s="241"/>
      <c r="X154" s="241"/>
      <c r="Y154" s="241"/>
    </row>
    <row r="155" spans="1:25" ht="24.75" customHeight="1">
      <c r="A155" s="241"/>
      <c r="B155" s="242"/>
      <c r="C155" s="242"/>
      <c r="D155" s="242"/>
      <c r="E155" s="242"/>
      <c r="F155" s="242"/>
      <c r="G155" s="242"/>
      <c r="H155" s="241"/>
      <c r="I155" s="241"/>
      <c r="J155" s="241"/>
      <c r="K155" s="241"/>
      <c r="L155" s="241"/>
      <c r="M155" s="241"/>
      <c r="N155" s="241"/>
      <c r="O155" s="241"/>
      <c r="P155" s="241"/>
      <c r="Q155" s="241"/>
      <c r="R155" s="241"/>
      <c r="S155" s="241"/>
      <c r="T155" s="241"/>
      <c r="U155" s="241"/>
      <c r="V155" s="241"/>
      <c r="W155" s="241"/>
      <c r="X155" s="241"/>
      <c r="Y155" s="241"/>
    </row>
    <row r="156" spans="1:25" ht="24.75" customHeight="1">
      <c r="A156" s="241"/>
      <c r="B156" s="242"/>
      <c r="C156" s="242"/>
      <c r="D156" s="242"/>
      <c r="E156" s="242"/>
      <c r="F156" s="242"/>
      <c r="G156" s="242"/>
      <c r="H156" s="241"/>
      <c r="I156" s="241"/>
      <c r="J156" s="241"/>
      <c r="K156" s="241"/>
      <c r="L156" s="241"/>
      <c r="M156" s="241"/>
      <c r="N156" s="241"/>
      <c r="O156" s="241"/>
      <c r="P156" s="241"/>
      <c r="Q156" s="241"/>
      <c r="R156" s="241"/>
      <c r="S156" s="241"/>
      <c r="T156" s="241"/>
      <c r="U156" s="241"/>
      <c r="V156" s="241"/>
      <c r="W156" s="241"/>
      <c r="X156" s="241"/>
      <c r="Y156" s="241"/>
    </row>
    <row r="157" spans="1:25" ht="24.75" customHeight="1">
      <c r="A157" s="241"/>
      <c r="B157" s="242"/>
      <c r="C157" s="242"/>
      <c r="D157" s="242"/>
      <c r="E157" s="242"/>
      <c r="F157" s="242"/>
      <c r="G157" s="242"/>
      <c r="H157" s="241"/>
      <c r="I157" s="241"/>
      <c r="J157" s="241"/>
      <c r="K157" s="241"/>
      <c r="L157" s="241"/>
      <c r="M157" s="241"/>
      <c r="N157" s="241"/>
      <c r="O157" s="241"/>
      <c r="P157" s="241"/>
      <c r="Q157" s="241"/>
      <c r="R157" s="241"/>
      <c r="S157" s="241"/>
      <c r="T157" s="241"/>
      <c r="U157" s="241"/>
      <c r="V157" s="241"/>
      <c r="W157" s="241"/>
      <c r="X157" s="241"/>
      <c r="Y157" s="241"/>
    </row>
    <row r="158" spans="1:25" ht="24.75" customHeight="1">
      <c r="A158" s="241"/>
      <c r="B158" s="242"/>
      <c r="C158" s="242"/>
      <c r="D158" s="242"/>
      <c r="E158" s="242"/>
      <c r="F158" s="242"/>
      <c r="G158" s="242"/>
      <c r="H158" s="241"/>
      <c r="I158" s="241"/>
      <c r="J158" s="241"/>
      <c r="K158" s="241"/>
      <c r="L158" s="241"/>
      <c r="M158" s="241"/>
      <c r="N158" s="241"/>
      <c r="O158" s="241"/>
      <c r="P158" s="241"/>
      <c r="Q158" s="241"/>
      <c r="R158" s="241"/>
      <c r="S158" s="241"/>
      <c r="T158" s="241"/>
      <c r="U158" s="241"/>
      <c r="V158" s="241"/>
      <c r="W158" s="241"/>
      <c r="X158" s="241"/>
      <c r="Y158" s="241"/>
    </row>
    <row r="159" spans="1:25" ht="24.75" customHeight="1">
      <c r="A159" s="241"/>
      <c r="B159" s="242"/>
      <c r="C159" s="242"/>
      <c r="D159" s="242"/>
      <c r="E159" s="242"/>
      <c r="F159" s="242"/>
      <c r="G159" s="242"/>
      <c r="H159" s="241"/>
      <c r="I159" s="241"/>
      <c r="J159" s="241"/>
      <c r="K159" s="241"/>
      <c r="L159" s="241"/>
      <c r="M159" s="241"/>
      <c r="N159" s="241"/>
      <c r="O159" s="241"/>
      <c r="P159" s="241"/>
      <c r="Q159" s="241"/>
      <c r="R159" s="241"/>
      <c r="S159" s="241"/>
      <c r="T159" s="241"/>
      <c r="U159" s="241"/>
      <c r="V159" s="241"/>
      <c r="W159" s="241"/>
      <c r="X159" s="241"/>
      <c r="Y159" s="241"/>
    </row>
    <row r="160" spans="1:25" ht="24.75" customHeight="1">
      <c r="A160" s="241"/>
      <c r="B160" s="242"/>
      <c r="C160" s="242"/>
      <c r="D160" s="242"/>
      <c r="E160" s="242"/>
      <c r="F160" s="242"/>
      <c r="G160" s="242"/>
      <c r="H160" s="241"/>
      <c r="I160" s="241"/>
      <c r="J160" s="241"/>
      <c r="K160" s="241"/>
      <c r="L160" s="241"/>
      <c r="M160" s="241"/>
      <c r="N160" s="241"/>
      <c r="O160" s="241"/>
      <c r="P160" s="241"/>
      <c r="Q160" s="241"/>
      <c r="R160" s="241"/>
      <c r="S160" s="241"/>
      <c r="T160" s="241"/>
      <c r="U160" s="241"/>
      <c r="V160" s="241"/>
      <c r="W160" s="241"/>
      <c r="X160" s="241"/>
      <c r="Y160" s="241"/>
    </row>
    <row r="161" spans="1:25" ht="24.75" customHeight="1">
      <c r="A161" s="241"/>
      <c r="B161" s="242"/>
      <c r="C161" s="242"/>
      <c r="D161" s="242"/>
      <c r="E161" s="242"/>
      <c r="F161" s="242"/>
      <c r="G161" s="242"/>
      <c r="H161" s="241"/>
      <c r="I161" s="241"/>
      <c r="J161" s="241"/>
      <c r="K161" s="241"/>
      <c r="L161" s="241"/>
      <c r="M161" s="241"/>
      <c r="N161" s="241"/>
      <c r="O161" s="241"/>
      <c r="P161" s="241"/>
      <c r="Q161" s="241"/>
      <c r="R161" s="241"/>
      <c r="S161" s="241"/>
      <c r="T161" s="241"/>
      <c r="U161" s="241"/>
      <c r="V161" s="241"/>
      <c r="W161" s="241"/>
      <c r="X161" s="241"/>
      <c r="Y161" s="241"/>
    </row>
    <row r="162" spans="1:25" ht="24.75" customHeight="1">
      <c r="A162" s="241"/>
      <c r="B162" s="242"/>
      <c r="C162" s="242"/>
      <c r="D162" s="242"/>
      <c r="E162" s="242"/>
      <c r="F162" s="242"/>
      <c r="G162" s="242"/>
      <c r="H162" s="241"/>
      <c r="I162" s="241"/>
      <c r="J162" s="241"/>
      <c r="K162" s="241"/>
      <c r="L162" s="241"/>
      <c r="M162" s="241"/>
      <c r="N162" s="241"/>
      <c r="O162" s="241"/>
      <c r="P162" s="241"/>
      <c r="Q162" s="241"/>
      <c r="R162" s="241"/>
      <c r="S162" s="241"/>
      <c r="T162" s="241"/>
      <c r="U162" s="241"/>
      <c r="V162" s="241"/>
      <c r="W162" s="241"/>
      <c r="X162" s="241"/>
      <c r="Y162" s="241"/>
    </row>
    <row r="163" spans="1:25" ht="24.75" customHeight="1">
      <c r="A163" s="241"/>
      <c r="B163" s="242"/>
      <c r="C163" s="242"/>
      <c r="D163" s="242"/>
      <c r="E163" s="242"/>
      <c r="F163" s="242"/>
      <c r="G163" s="242"/>
      <c r="H163" s="241"/>
      <c r="I163" s="241"/>
      <c r="J163" s="241"/>
      <c r="K163" s="241"/>
      <c r="L163" s="241"/>
      <c r="M163" s="241"/>
      <c r="N163" s="241"/>
      <c r="O163" s="241"/>
      <c r="P163" s="241"/>
      <c r="Q163" s="241"/>
      <c r="R163" s="241"/>
      <c r="S163" s="241"/>
      <c r="T163" s="241"/>
      <c r="U163" s="241"/>
      <c r="V163" s="241"/>
      <c r="W163" s="241"/>
      <c r="X163" s="241"/>
      <c r="Y163" s="241"/>
    </row>
    <row r="164" spans="1:25" ht="24.75" customHeight="1">
      <c r="A164" s="241"/>
      <c r="B164" s="242"/>
      <c r="C164" s="242"/>
      <c r="D164" s="242"/>
      <c r="E164" s="242"/>
      <c r="F164" s="242"/>
      <c r="G164" s="242"/>
      <c r="H164" s="241"/>
      <c r="I164" s="241"/>
      <c r="J164" s="241"/>
      <c r="K164" s="241"/>
      <c r="L164" s="241"/>
      <c r="M164" s="241"/>
      <c r="N164" s="241"/>
      <c r="O164" s="241"/>
      <c r="P164" s="241"/>
      <c r="Q164" s="241"/>
      <c r="R164" s="241"/>
      <c r="S164" s="241"/>
      <c r="T164" s="241"/>
      <c r="U164" s="241"/>
      <c r="V164" s="241"/>
      <c r="W164" s="241"/>
      <c r="X164" s="241"/>
      <c r="Y164" s="241"/>
    </row>
    <row r="165" spans="1:25" ht="24.75" customHeight="1">
      <c r="A165" s="241"/>
      <c r="B165" s="242"/>
      <c r="C165" s="242"/>
      <c r="D165" s="242"/>
      <c r="E165" s="242"/>
      <c r="F165" s="242"/>
      <c r="G165" s="242"/>
      <c r="H165" s="241"/>
      <c r="I165" s="241"/>
      <c r="J165" s="241"/>
      <c r="K165" s="241"/>
      <c r="L165" s="241"/>
      <c r="M165" s="241"/>
      <c r="N165" s="241"/>
      <c r="O165" s="241"/>
      <c r="P165" s="241"/>
      <c r="Q165" s="241"/>
      <c r="R165" s="241"/>
      <c r="S165" s="241"/>
      <c r="T165" s="241"/>
      <c r="U165" s="241"/>
      <c r="V165" s="241"/>
      <c r="W165" s="241"/>
      <c r="X165" s="241"/>
      <c r="Y165" s="241"/>
    </row>
    <row r="166" spans="1:25" ht="24.75" customHeight="1">
      <c r="A166" s="241"/>
      <c r="B166" s="242"/>
      <c r="C166" s="242"/>
      <c r="D166" s="242"/>
      <c r="E166" s="242"/>
      <c r="F166" s="242"/>
      <c r="G166" s="242"/>
      <c r="H166" s="241"/>
      <c r="I166" s="241"/>
      <c r="J166" s="241"/>
      <c r="K166" s="241"/>
      <c r="L166" s="241"/>
      <c r="M166" s="241"/>
      <c r="N166" s="241"/>
      <c r="O166" s="241"/>
      <c r="P166" s="241"/>
      <c r="Q166" s="241"/>
      <c r="R166" s="241"/>
      <c r="S166" s="241"/>
      <c r="T166" s="241"/>
      <c r="U166" s="241"/>
      <c r="V166" s="241"/>
      <c r="W166" s="241"/>
      <c r="X166" s="241"/>
      <c r="Y166" s="241"/>
    </row>
    <row r="167" spans="1:25" ht="24.75" customHeight="1">
      <c r="A167" s="241"/>
      <c r="B167" s="242"/>
      <c r="C167" s="242"/>
      <c r="D167" s="242"/>
      <c r="E167" s="242"/>
      <c r="F167" s="242"/>
      <c r="G167" s="242"/>
      <c r="H167" s="241"/>
      <c r="I167" s="241"/>
      <c r="J167" s="241"/>
      <c r="K167" s="241"/>
      <c r="L167" s="241"/>
      <c r="M167" s="241"/>
      <c r="N167" s="241"/>
      <c r="O167" s="241"/>
      <c r="P167" s="241"/>
      <c r="Q167" s="241"/>
      <c r="R167" s="241"/>
      <c r="S167" s="241"/>
      <c r="T167" s="241"/>
      <c r="U167" s="241"/>
      <c r="V167" s="241"/>
      <c r="W167" s="241"/>
      <c r="X167" s="241"/>
      <c r="Y167" s="241"/>
    </row>
    <row r="168" spans="1:25" ht="24.75" customHeight="1">
      <c r="A168" s="241"/>
      <c r="B168" s="242"/>
      <c r="C168" s="242"/>
      <c r="D168" s="242"/>
      <c r="E168" s="242"/>
      <c r="F168" s="242"/>
      <c r="G168" s="242"/>
      <c r="H168" s="241"/>
      <c r="I168" s="241"/>
      <c r="J168" s="241"/>
      <c r="K168" s="241"/>
      <c r="L168" s="241"/>
      <c r="M168" s="241"/>
      <c r="N168" s="241"/>
      <c r="O168" s="241"/>
      <c r="P168" s="241"/>
      <c r="Q168" s="241"/>
      <c r="R168" s="241"/>
      <c r="S168" s="241"/>
      <c r="T168" s="241"/>
      <c r="U168" s="241"/>
      <c r="V168" s="241"/>
      <c r="W168" s="241"/>
      <c r="X168" s="241"/>
      <c r="Y168" s="241"/>
    </row>
    <row r="169" spans="1:25" ht="24.75" customHeight="1">
      <c r="A169" s="241"/>
      <c r="B169" s="242"/>
      <c r="C169" s="242"/>
      <c r="D169" s="242"/>
      <c r="E169" s="242"/>
      <c r="F169" s="242"/>
      <c r="G169" s="242"/>
      <c r="H169" s="241"/>
      <c r="I169" s="241"/>
      <c r="J169" s="241"/>
      <c r="K169" s="241"/>
      <c r="L169" s="241"/>
      <c r="M169" s="241"/>
      <c r="N169" s="241"/>
      <c r="O169" s="241"/>
      <c r="P169" s="241"/>
      <c r="Q169" s="241"/>
      <c r="R169" s="241"/>
      <c r="S169" s="241"/>
      <c r="T169" s="241"/>
      <c r="U169" s="241"/>
      <c r="V169" s="241"/>
      <c r="W169" s="241"/>
      <c r="X169" s="241"/>
      <c r="Y169" s="241"/>
    </row>
    <row r="170" spans="1:25" ht="24.75" customHeight="1">
      <c r="A170" s="241"/>
      <c r="B170" s="242"/>
      <c r="C170" s="242"/>
      <c r="D170" s="242"/>
      <c r="E170" s="242"/>
      <c r="F170" s="242"/>
      <c r="G170" s="242"/>
      <c r="H170" s="241"/>
      <c r="I170" s="241"/>
      <c r="J170" s="241"/>
      <c r="K170" s="241"/>
      <c r="L170" s="241"/>
      <c r="M170" s="241"/>
      <c r="N170" s="241"/>
      <c r="O170" s="241"/>
      <c r="P170" s="241"/>
      <c r="Q170" s="241"/>
      <c r="R170" s="241"/>
      <c r="S170" s="241"/>
      <c r="T170" s="241"/>
      <c r="U170" s="241"/>
      <c r="V170" s="241"/>
      <c r="W170" s="241"/>
      <c r="X170" s="241"/>
      <c r="Y170" s="241"/>
    </row>
    <row r="171" spans="1:25" ht="24.75" customHeight="1">
      <c r="A171" s="241"/>
      <c r="B171" s="242"/>
      <c r="C171" s="242"/>
      <c r="D171" s="242"/>
      <c r="E171" s="242"/>
      <c r="F171" s="242"/>
      <c r="G171" s="242"/>
      <c r="H171" s="241"/>
      <c r="I171" s="241"/>
      <c r="J171" s="241"/>
      <c r="K171" s="241"/>
      <c r="L171" s="241"/>
      <c r="M171" s="241"/>
      <c r="N171" s="241"/>
      <c r="O171" s="241"/>
      <c r="P171" s="241"/>
      <c r="Q171" s="241"/>
      <c r="R171" s="241"/>
      <c r="S171" s="241"/>
      <c r="T171" s="241"/>
      <c r="U171" s="241"/>
      <c r="V171" s="241"/>
      <c r="W171" s="241"/>
      <c r="X171" s="241"/>
      <c r="Y171" s="241"/>
    </row>
    <row r="172" spans="1:25" ht="24.75" customHeight="1">
      <c r="A172" s="241"/>
      <c r="B172" s="242"/>
      <c r="C172" s="242"/>
      <c r="D172" s="242"/>
      <c r="E172" s="242"/>
      <c r="F172" s="242"/>
      <c r="G172" s="242"/>
      <c r="H172" s="241"/>
      <c r="I172" s="241"/>
      <c r="J172" s="241"/>
      <c r="K172" s="241"/>
      <c r="L172" s="241"/>
      <c r="M172" s="241"/>
      <c r="N172" s="241"/>
      <c r="O172" s="241"/>
      <c r="P172" s="241"/>
      <c r="Q172" s="241"/>
      <c r="R172" s="241"/>
      <c r="S172" s="241"/>
      <c r="T172" s="241"/>
      <c r="U172" s="241"/>
      <c r="V172" s="241"/>
      <c r="W172" s="241"/>
      <c r="X172" s="241"/>
      <c r="Y172" s="241"/>
    </row>
    <row r="173" spans="1:25" ht="24.75" customHeight="1">
      <c r="A173" s="241"/>
      <c r="B173" s="242"/>
      <c r="C173" s="242"/>
      <c r="D173" s="242"/>
      <c r="E173" s="242"/>
      <c r="F173" s="242"/>
      <c r="G173" s="242"/>
      <c r="H173" s="241"/>
      <c r="I173" s="241"/>
      <c r="J173" s="241"/>
      <c r="K173" s="241"/>
      <c r="L173" s="241"/>
      <c r="M173" s="241"/>
      <c r="N173" s="241"/>
      <c r="O173" s="241"/>
      <c r="P173" s="241"/>
      <c r="Q173" s="241"/>
      <c r="R173" s="241"/>
      <c r="S173" s="241"/>
      <c r="T173" s="241"/>
      <c r="U173" s="241"/>
      <c r="V173" s="241"/>
      <c r="W173" s="241"/>
      <c r="X173" s="241"/>
      <c r="Y173" s="241"/>
    </row>
    <row r="174" spans="1:25" ht="24.75" customHeight="1">
      <c r="A174" s="241"/>
      <c r="B174" s="242"/>
      <c r="C174" s="242"/>
      <c r="D174" s="242"/>
      <c r="E174" s="242"/>
      <c r="F174" s="242"/>
      <c r="G174" s="242"/>
      <c r="H174" s="241"/>
      <c r="I174" s="241"/>
      <c r="J174" s="241"/>
      <c r="K174" s="241"/>
      <c r="L174" s="241"/>
      <c r="M174" s="241"/>
      <c r="N174" s="241"/>
      <c r="O174" s="241"/>
      <c r="P174" s="241"/>
      <c r="Q174" s="241"/>
      <c r="R174" s="241"/>
      <c r="S174" s="241"/>
      <c r="T174" s="241"/>
      <c r="U174" s="241"/>
      <c r="V174" s="241"/>
      <c r="W174" s="241"/>
      <c r="X174" s="241"/>
      <c r="Y174" s="241"/>
    </row>
    <row r="175" spans="1:25" ht="24.75" customHeight="1">
      <c r="A175" s="241"/>
      <c r="B175" s="242"/>
      <c r="C175" s="242"/>
      <c r="D175" s="242"/>
      <c r="E175" s="242"/>
      <c r="F175" s="242"/>
      <c r="G175" s="242"/>
      <c r="H175" s="241"/>
      <c r="I175" s="241"/>
      <c r="J175" s="241"/>
      <c r="K175" s="241"/>
      <c r="L175" s="241"/>
      <c r="M175" s="241"/>
      <c r="N175" s="241"/>
      <c r="O175" s="241"/>
      <c r="P175" s="241"/>
      <c r="Q175" s="241"/>
      <c r="R175" s="241"/>
      <c r="S175" s="241"/>
      <c r="T175" s="241"/>
      <c r="U175" s="241"/>
      <c r="V175" s="241"/>
      <c r="W175" s="241"/>
      <c r="X175" s="241"/>
      <c r="Y175" s="241"/>
    </row>
    <row r="176" spans="1:25" ht="24.75" customHeight="1">
      <c r="A176" s="241"/>
      <c r="B176" s="242"/>
      <c r="C176" s="242"/>
      <c r="D176" s="242"/>
      <c r="E176" s="242"/>
      <c r="F176" s="242"/>
      <c r="G176" s="242"/>
      <c r="H176" s="241"/>
      <c r="I176" s="241"/>
      <c r="J176" s="241"/>
      <c r="K176" s="241"/>
      <c r="L176" s="241"/>
      <c r="M176" s="241"/>
      <c r="N176" s="241"/>
      <c r="O176" s="241"/>
      <c r="P176" s="241"/>
      <c r="Q176" s="241"/>
      <c r="R176" s="241"/>
      <c r="S176" s="241"/>
      <c r="T176" s="241"/>
      <c r="U176" s="241"/>
      <c r="V176" s="241"/>
      <c r="W176" s="241"/>
      <c r="X176" s="241"/>
      <c r="Y176" s="241"/>
    </row>
    <row r="177" spans="1:25" ht="24.75" customHeight="1">
      <c r="A177" s="241"/>
      <c r="B177" s="242"/>
      <c r="C177" s="242"/>
      <c r="D177" s="242"/>
      <c r="E177" s="242"/>
      <c r="F177" s="242"/>
      <c r="G177" s="242"/>
      <c r="H177" s="241"/>
      <c r="I177" s="241"/>
      <c r="J177" s="241"/>
      <c r="K177" s="241"/>
      <c r="L177" s="241"/>
      <c r="M177" s="241"/>
      <c r="N177" s="241"/>
      <c r="O177" s="241"/>
      <c r="P177" s="241"/>
      <c r="Q177" s="241"/>
      <c r="R177" s="241"/>
      <c r="S177" s="241"/>
      <c r="T177" s="241"/>
      <c r="U177" s="241"/>
      <c r="V177" s="241"/>
      <c r="W177" s="241"/>
      <c r="X177" s="241"/>
      <c r="Y177" s="241"/>
    </row>
    <row r="178" spans="1:25" ht="24.75" customHeight="1">
      <c r="A178" s="241"/>
      <c r="B178" s="242"/>
      <c r="C178" s="242"/>
      <c r="D178" s="242"/>
      <c r="E178" s="242"/>
      <c r="F178" s="242"/>
      <c r="G178" s="242"/>
      <c r="H178" s="241"/>
      <c r="I178" s="241"/>
      <c r="J178" s="241"/>
      <c r="K178" s="241"/>
      <c r="L178" s="241"/>
      <c r="M178" s="241"/>
      <c r="N178" s="241"/>
      <c r="O178" s="241"/>
      <c r="P178" s="241"/>
      <c r="Q178" s="241"/>
      <c r="R178" s="241"/>
      <c r="S178" s="241"/>
      <c r="T178" s="241"/>
      <c r="U178" s="241"/>
      <c r="V178" s="241"/>
      <c r="W178" s="241"/>
      <c r="X178" s="241"/>
      <c r="Y178" s="241"/>
    </row>
    <row r="179" spans="1:25" ht="24.75" customHeight="1">
      <c r="A179" s="241"/>
      <c r="B179" s="242"/>
      <c r="C179" s="242"/>
      <c r="D179" s="242"/>
      <c r="E179" s="242"/>
      <c r="F179" s="242"/>
      <c r="G179" s="242"/>
      <c r="H179" s="241"/>
      <c r="I179" s="241"/>
      <c r="J179" s="241"/>
      <c r="K179" s="241"/>
      <c r="L179" s="241"/>
      <c r="M179" s="241"/>
      <c r="N179" s="241"/>
      <c r="O179" s="241"/>
      <c r="P179" s="241"/>
      <c r="Q179" s="241"/>
      <c r="R179" s="241"/>
      <c r="S179" s="241"/>
      <c r="T179" s="241"/>
      <c r="U179" s="241"/>
      <c r="V179" s="241"/>
      <c r="W179" s="241"/>
      <c r="X179" s="241"/>
      <c r="Y179" s="241"/>
    </row>
    <row r="180" spans="1:25" ht="24.75" customHeight="1">
      <c r="A180" s="241"/>
      <c r="B180" s="242"/>
      <c r="C180" s="242"/>
      <c r="D180" s="242"/>
      <c r="E180" s="242"/>
      <c r="F180" s="242"/>
      <c r="G180" s="242"/>
      <c r="H180" s="241"/>
      <c r="I180" s="241"/>
      <c r="J180" s="241"/>
      <c r="K180" s="241"/>
      <c r="L180" s="241"/>
      <c r="M180" s="241"/>
      <c r="N180" s="241"/>
      <c r="O180" s="241"/>
      <c r="P180" s="241"/>
      <c r="Q180" s="241"/>
      <c r="R180" s="241"/>
      <c r="S180" s="241"/>
      <c r="T180" s="241"/>
      <c r="U180" s="241"/>
      <c r="V180" s="241"/>
      <c r="W180" s="241"/>
      <c r="X180" s="241"/>
      <c r="Y180" s="241"/>
    </row>
    <row r="181" spans="1:25" ht="24.75" customHeight="1">
      <c r="A181" s="241"/>
      <c r="B181" s="242"/>
      <c r="C181" s="242"/>
      <c r="D181" s="242"/>
      <c r="E181" s="242"/>
      <c r="F181" s="242"/>
      <c r="G181" s="242"/>
      <c r="H181" s="241"/>
      <c r="I181" s="241"/>
      <c r="J181" s="241"/>
      <c r="K181" s="241"/>
      <c r="L181" s="241"/>
      <c r="M181" s="241"/>
      <c r="N181" s="241"/>
      <c r="O181" s="241"/>
      <c r="P181" s="241"/>
      <c r="Q181" s="241"/>
      <c r="R181" s="241"/>
      <c r="S181" s="241"/>
      <c r="T181" s="241"/>
      <c r="U181" s="241"/>
      <c r="V181" s="241"/>
      <c r="W181" s="241"/>
      <c r="X181" s="241"/>
      <c r="Y181" s="241"/>
    </row>
    <row r="182" spans="1:25" ht="24.75" customHeight="1">
      <c r="A182" s="241"/>
      <c r="B182" s="242"/>
      <c r="C182" s="242"/>
      <c r="D182" s="242"/>
      <c r="E182" s="242"/>
      <c r="F182" s="242"/>
      <c r="G182" s="242"/>
      <c r="H182" s="241"/>
      <c r="I182" s="241"/>
      <c r="J182" s="241"/>
      <c r="K182" s="241"/>
      <c r="L182" s="241"/>
      <c r="M182" s="241"/>
      <c r="N182" s="241"/>
      <c r="O182" s="241"/>
      <c r="P182" s="241"/>
      <c r="Q182" s="241"/>
      <c r="R182" s="241"/>
      <c r="S182" s="241"/>
      <c r="T182" s="241"/>
      <c r="U182" s="241"/>
      <c r="V182" s="241"/>
      <c r="W182" s="241"/>
      <c r="X182" s="241"/>
      <c r="Y182" s="241"/>
    </row>
    <row r="183" spans="1:25" ht="24.75" customHeight="1">
      <c r="A183" s="241"/>
      <c r="B183" s="242"/>
      <c r="C183" s="242"/>
      <c r="D183" s="242"/>
      <c r="E183" s="242"/>
      <c r="F183" s="242"/>
      <c r="G183" s="242"/>
      <c r="H183" s="241"/>
      <c r="I183" s="241"/>
      <c r="J183" s="241"/>
      <c r="K183" s="241"/>
      <c r="L183" s="241"/>
      <c r="M183" s="241"/>
      <c r="N183" s="241"/>
      <c r="O183" s="241"/>
      <c r="P183" s="241"/>
      <c r="Q183" s="241"/>
      <c r="R183" s="241"/>
      <c r="S183" s="241"/>
      <c r="T183" s="241"/>
      <c r="U183" s="241"/>
      <c r="V183" s="241"/>
      <c r="W183" s="241"/>
      <c r="X183" s="241"/>
      <c r="Y183" s="241"/>
    </row>
    <row r="184" spans="1:25" ht="24.75" customHeight="1">
      <c r="A184" s="241"/>
      <c r="B184" s="242"/>
      <c r="C184" s="242"/>
      <c r="D184" s="242"/>
      <c r="E184" s="242"/>
      <c r="F184" s="242"/>
      <c r="G184" s="242"/>
      <c r="H184" s="241"/>
      <c r="I184" s="241"/>
      <c r="J184" s="241"/>
      <c r="K184" s="241"/>
      <c r="L184" s="241"/>
      <c r="M184" s="241"/>
      <c r="N184" s="241"/>
      <c r="O184" s="241"/>
      <c r="P184" s="241"/>
      <c r="Q184" s="241"/>
      <c r="R184" s="241"/>
      <c r="S184" s="241"/>
      <c r="T184" s="241"/>
      <c r="U184" s="241"/>
      <c r="V184" s="241"/>
      <c r="W184" s="241"/>
      <c r="X184" s="241"/>
      <c r="Y184" s="241"/>
    </row>
    <row r="185" spans="1:25" ht="24.75" customHeight="1">
      <c r="A185" s="241"/>
      <c r="B185" s="242"/>
      <c r="C185" s="242"/>
      <c r="D185" s="242"/>
      <c r="E185" s="242"/>
      <c r="F185" s="242"/>
      <c r="G185" s="242"/>
      <c r="H185" s="241"/>
      <c r="I185" s="241"/>
      <c r="J185" s="241"/>
      <c r="K185" s="241"/>
      <c r="L185" s="241"/>
      <c r="M185" s="241"/>
      <c r="N185" s="241"/>
      <c r="O185" s="241"/>
      <c r="P185" s="241"/>
      <c r="Q185" s="241"/>
      <c r="R185" s="241"/>
      <c r="S185" s="241"/>
      <c r="T185" s="241"/>
      <c r="U185" s="241"/>
      <c r="V185" s="241"/>
      <c r="W185" s="241"/>
      <c r="X185" s="241"/>
      <c r="Y185" s="241"/>
    </row>
    <row r="186" spans="1:25" ht="24.75" customHeight="1">
      <c r="A186" s="241"/>
      <c r="B186" s="242"/>
      <c r="C186" s="242"/>
      <c r="D186" s="242"/>
      <c r="E186" s="242"/>
      <c r="F186" s="242"/>
      <c r="G186" s="242"/>
      <c r="H186" s="241"/>
      <c r="I186" s="241"/>
      <c r="J186" s="241"/>
      <c r="K186" s="241"/>
      <c r="L186" s="241"/>
      <c r="M186" s="241"/>
      <c r="N186" s="241"/>
      <c r="O186" s="241"/>
      <c r="P186" s="241"/>
      <c r="Q186" s="241"/>
      <c r="R186" s="241"/>
      <c r="S186" s="241"/>
      <c r="T186" s="241"/>
      <c r="U186" s="241"/>
      <c r="V186" s="241"/>
      <c r="W186" s="241"/>
      <c r="X186" s="241"/>
      <c r="Y186" s="241"/>
    </row>
    <row r="187" spans="1:25" ht="24.75" customHeight="1">
      <c r="A187" s="241"/>
      <c r="B187" s="242"/>
      <c r="C187" s="242"/>
      <c r="D187" s="242"/>
      <c r="E187" s="242"/>
      <c r="F187" s="242"/>
      <c r="G187" s="242"/>
      <c r="H187" s="241"/>
      <c r="I187" s="241"/>
      <c r="J187" s="241"/>
      <c r="K187" s="241"/>
      <c r="L187" s="241"/>
      <c r="M187" s="241"/>
      <c r="N187" s="241"/>
      <c r="O187" s="241"/>
      <c r="P187" s="241"/>
      <c r="Q187" s="241"/>
      <c r="R187" s="241"/>
      <c r="S187" s="241"/>
      <c r="T187" s="241"/>
      <c r="U187" s="241"/>
      <c r="V187" s="241"/>
      <c r="W187" s="241"/>
      <c r="X187" s="241"/>
      <c r="Y187" s="241"/>
    </row>
    <row r="188" spans="1:25" ht="24.75" customHeight="1">
      <c r="A188" s="241"/>
      <c r="B188" s="242"/>
      <c r="C188" s="242"/>
      <c r="D188" s="242"/>
      <c r="E188" s="242"/>
      <c r="F188" s="242"/>
      <c r="G188" s="242"/>
      <c r="H188" s="241"/>
      <c r="I188" s="241"/>
      <c r="J188" s="241"/>
      <c r="K188" s="241"/>
      <c r="L188" s="241"/>
      <c r="M188" s="241"/>
      <c r="N188" s="241"/>
      <c r="O188" s="241"/>
      <c r="P188" s="241"/>
      <c r="Q188" s="241"/>
      <c r="R188" s="241"/>
      <c r="S188" s="241"/>
      <c r="T188" s="241"/>
      <c r="U188" s="241"/>
      <c r="V188" s="241"/>
      <c r="W188" s="241"/>
      <c r="X188" s="241"/>
      <c r="Y188" s="241"/>
    </row>
    <row r="189" spans="1:25" ht="24.75" customHeight="1">
      <c r="A189" s="241"/>
      <c r="B189" s="242"/>
      <c r="C189" s="242"/>
      <c r="D189" s="242"/>
      <c r="E189" s="242"/>
      <c r="F189" s="242"/>
      <c r="G189" s="242"/>
      <c r="H189" s="241"/>
      <c r="I189" s="241"/>
      <c r="J189" s="241"/>
      <c r="K189" s="241"/>
      <c r="L189" s="241"/>
      <c r="M189" s="241"/>
      <c r="N189" s="241"/>
      <c r="O189" s="241"/>
      <c r="P189" s="241"/>
      <c r="Q189" s="241"/>
      <c r="R189" s="241"/>
      <c r="S189" s="241"/>
      <c r="T189" s="241"/>
      <c r="U189" s="241"/>
      <c r="V189" s="241"/>
      <c r="W189" s="241"/>
      <c r="X189" s="241"/>
      <c r="Y189" s="241"/>
    </row>
    <row r="190" spans="1:25" ht="24.75" customHeight="1">
      <c r="A190" s="241"/>
      <c r="B190" s="242"/>
      <c r="C190" s="242"/>
      <c r="D190" s="242"/>
      <c r="E190" s="242"/>
      <c r="F190" s="242"/>
      <c r="G190" s="242"/>
      <c r="H190" s="241"/>
      <c r="I190" s="241"/>
      <c r="J190" s="241"/>
      <c r="K190" s="241"/>
      <c r="L190" s="241"/>
      <c r="M190" s="241"/>
      <c r="N190" s="241"/>
      <c r="O190" s="241"/>
      <c r="P190" s="241"/>
      <c r="Q190" s="241"/>
      <c r="R190" s="241"/>
      <c r="S190" s="241"/>
      <c r="T190" s="241"/>
      <c r="U190" s="241"/>
      <c r="V190" s="241"/>
      <c r="W190" s="241"/>
      <c r="X190" s="241"/>
      <c r="Y190" s="241"/>
    </row>
    <row r="191" spans="1:25" ht="24.75" customHeight="1">
      <c r="A191" s="241"/>
      <c r="B191" s="242"/>
      <c r="C191" s="242"/>
      <c r="D191" s="242"/>
      <c r="E191" s="242"/>
      <c r="F191" s="242"/>
      <c r="G191" s="242"/>
      <c r="H191" s="241"/>
      <c r="I191" s="241"/>
      <c r="J191" s="241"/>
      <c r="K191" s="241"/>
      <c r="L191" s="241"/>
      <c r="M191" s="241"/>
      <c r="N191" s="241"/>
      <c r="O191" s="241"/>
      <c r="P191" s="241"/>
      <c r="Q191" s="241"/>
      <c r="R191" s="241"/>
      <c r="S191" s="241"/>
      <c r="T191" s="241"/>
      <c r="U191" s="241"/>
      <c r="V191" s="241"/>
      <c r="W191" s="241"/>
      <c r="X191" s="241"/>
      <c r="Y191" s="241"/>
    </row>
    <row r="192" spans="1:25" ht="24.75" customHeight="1">
      <c r="A192" s="241"/>
      <c r="B192" s="242"/>
      <c r="C192" s="242"/>
      <c r="D192" s="242"/>
      <c r="E192" s="242"/>
      <c r="F192" s="242"/>
      <c r="G192" s="242"/>
      <c r="H192" s="241"/>
      <c r="I192" s="241"/>
      <c r="J192" s="241"/>
      <c r="K192" s="241"/>
      <c r="L192" s="241"/>
      <c r="M192" s="241"/>
      <c r="N192" s="241"/>
      <c r="O192" s="241"/>
      <c r="P192" s="241"/>
      <c r="Q192" s="241"/>
      <c r="R192" s="241"/>
      <c r="S192" s="241"/>
      <c r="T192" s="241"/>
      <c r="U192" s="241"/>
      <c r="V192" s="241"/>
      <c r="W192" s="241"/>
      <c r="X192" s="241"/>
      <c r="Y192" s="241"/>
    </row>
    <row r="193" spans="1:25" ht="24.75" customHeight="1">
      <c r="A193" s="241"/>
      <c r="B193" s="242"/>
      <c r="C193" s="242"/>
      <c r="D193" s="242"/>
      <c r="E193" s="242"/>
      <c r="F193" s="242"/>
      <c r="G193" s="242"/>
      <c r="H193" s="241"/>
      <c r="I193" s="241"/>
      <c r="J193" s="241"/>
      <c r="K193" s="241"/>
      <c r="L193" s="241"/>
      <c r="M193" s="241"/>
      <c r="N193" s="241"/>
      <c r="O193" s="241"/>
      <c r="P193" s="241"/>
      <c r="Q193" s="241"/>
      <c r="R193" s="241"/>
      <c r="S193" s="241"/>
      <c r="T193" s="241"/>
      <c r="U193" s="241"/>
      <c r="V193" s="241"/>
      <c r="W193" s="241"/>
      <c r="X193" s="241"/>
      <c r="Y193" s="241"/>
    </row>
    <row r="194" spans="1:25" ht="24.75" customHeight="1">
      <c r="A194" s="241"/>
      <c r="B194" s="242"/>
      <c r="C194" s="242"/>
      <c r="D194" s="242"/>
      <c r="E194" s="242"/>
      <c r="F194" s="242"/>
      <c r="G194" s="242"/>
      <c r="H194" s="241"/>
      <c r="I194" s="241"/>
      <c r="J194" s="241"/>
      <c r="K194" s="241"/>
      <c r="L194" s="241"/>
      <c r="M194" s="241"/>
      <c r="N194" s="241"/>
      <c r="O194" s="241"/>
      <c r="P194" s="241"/>
      <c r="Q194" s="241"/>
      <c r="R194" s="241"/>
      <c r="S194" s="241"/>
      <c r="T194" s="241"/>
      <c r="U194" s="241"/>
      <c r="V194" s="241"/>
      <c r="W194" s="241"/>
      <c r="X194" s="241"/>
      <c r="Y194" s="241"/>
    </row>
    <row r="195" spans="1:25" ht="24.75" customHeight="1">
      <c r="A195" s="241"/>
      <c r="B195" s="242"/>
      <c r="C195" s="242"/>
      <c r="D195" s="242"/>
      <c r="E195" s="242"/>
      <c r="F195" s="242"/>
      <c r="G195" s="242"/>
      <c r="H195" s="241"/>
      <c r="I195" s="241"/>
      <c r="J195" s="241"/>
      <c r="K195" s="241"/>
      <c r="L195" s="241"/>
      <c r="M195" s="241"/>
      <c r="N195" s="241"/>
      <c r="O195" s="241"/>
      <c r="P195" s="241"/>
      <c r="Q195" s="241"/>
      <c r="R195" s="241"/>
      <c r="S195" s="241"/>
      <c r="T195" s="241"/>
      <c r="U195" s="241"/>
      <c r="V195" s="241"/>
      <c r="W195" s="241"/>
      <c r="X195" s="241"/>
      <c r="Y195" s="241"/>
    </row>
    <row r="196" spans="1:25" ht="24.75" customHeight="1">
      <c r="A196" s="241"/>
      <c r="B196" s="242"/>
      <c r="C196" s="242"/>
      <c r="D196" s="242"/>
      <c r="E196" s="242"/>
      <c r="F196" s="242"/>
      <c r="G196" s="242"/>
      <c r="H196" s="241"/>
      <c r="I196" s="241"/>
      <c r="J196" s="241"/>
      <c r="K196" s="241"/>
      <c r="L196" s="241"/>
      <c r="M196" s="241"/>
      <c r="N196" s="241"/>
      <c r="O196" s="241"/>
      <c r="P196" s="241"/>
      <c r="Q196" s="241"/>
      <c r="R196" s="241"/>
      <c r="S196" s="241"/>
      <c r="T196" s="241"/>
      <c r="U196" s="241"/>
      <c r="V196" s="241"/>
      <c r="W196" s="241"/>
      <c r="X196" s="241"/>
      <c r="Y196" s="241"/>
    </row>
    <row r="197" spans="1:25" ht="24.75" customHeight="1">
      <c r="A197" s="241"/>
      <c r="B197" s="242"/>
      <c r="C197" s="242"/>
      <c r="D197" s="242"/>
      <c r="E197" s="242"/>
      <c r="F197" s="242"/>
      <c r="G197" s="242"/>
      <c r="H197" s="241"/>
      <c r="I197" s="241"/>
      <c r="J197" s="241"/>
      <c r="K197" s="241"/>
      <c r="L197" s="241"/>
      <c r="M197" s="241"/>
      <c r="N197" s="241"/>
      <c r="O197" s="241"/>
      <c r="P197" s="241"/>
      <c r="Q197" s="241"/>
      <c r="R197" s="241"/>
      <c r="S197" s="241"/>
      <c r="T197" s="241"/>
      <c r="U197" s="241"/>
      <c r="V197" s="241"/>
      <c r="W197" s="241"/>
      <c r="X197" s="241"/>
      <c r="Y197" s="241"/>
    </row>
    <row r="198" spans="1:25" ht="24.75" customHeight="1">
      <c r="A198" s="241"/>
      <c r="B198" s="242"/>
      <c r="C198" s="242"/>
      <c r="D198" s="242"/>
      <c r="E198" s="242"/>
      <c r="F198" s="242"/>
      <c r="G198" s="242"/>
      <c r="H198" s="241"/>
      <c r="I198" s="241"/>
      <c r="J198" s="241"/>
      <c r="K198" s="241"/>
      <c r="L198" s="241"/>
      <c r="M198" s="241"/>
      <c r="N198" s="241"/>
      <c r="O198" s="241"/>
      <c r="P198" s="241"/>
      <c r="Q198" s="241"/>
      <c r="R198" s="241"/>
      <c r="S198" s="241"/>
      <c r="T198" s="241"/>
      <c r="U198" s="241"/>
      <c r="V198" s="241"/>
      <c r="W198" s="241"/>
      <c r="X198" s="241"/>
      <c r="Y198" s="241"/>
    </row>
    <row r="199" spans="1:25" ht="24.75" customHeight="1">
      <c r="A199" s="241"/>
      <c r="B199" s="242"/>
      <c r="C199" s="242"/>
      <c r="D199" s="242"/>
      <c r="E199" s="242"/>
      <c r="F199" s="242"/>
      <c r="G199" s="242"/>
      <c r="H199" s="241"/>
      <c r="I199" s="241"/>
      <c r="J199" s="241"/>
      <c r="K199" s="241"/>
      <c r="L199" s="241"/>
      <c r="M199" s="241"/>
      <c r="N199" s="241"/>
      <c r="O199" s="241"/>
      <c r="P199" s="241"/>
      <c r="Q199" s="241"/>
      <c r="R199" s="241"/>
      <c r="S199" s="241"/>
      <c r="T199" s="241"/>
      <c r="U199" s="241"/>
      <c r="V199" s="241"/>
      <c r="W199" s="241"/>
      <c r="X199" s="241"/>
      <c r="Y199" s="241"/>
    </row>
    <row r="200" spans="1:25" ht="24.75" customHeight="1">
      <c r="A200" s="241"/>
      <c r="B200" s="242"/>
      <c r="C200" s="242"/>
      <c r="D200" s="242"/>
      <c r="E200" s="242"/>
      <c r="F200" s="242"/>
      <c r="G200" s="242"/>
      <c r="H200" s="241"/>
      <c r="I200" s="241"/>
      <c r="J200" s="241"/>
      <c r="K200" s="241"/>
      <c r="L200" s="241"/>
      <c r="M200" s="241"/>
      <c r="N200" s="241"/>
      <c r="O200" s="241"/>
      <c r="P200" s="241"/>
      <c r="Q200" s="241"/>
      <c r="R200" s="241"/>
      <c r="S200" s="241"/>
      <c r="T200" s="241"/>
      <c r="U200" s="241"/>
      <c r="V200" s="241"/>
      <c r="W200" s="241"/>
      <c r="X200" s="241"/>
      <c r="Y200" s="241"/>
    </row>
    <row r="201" spans="1:25" ht="24.75" customHeight="1">
      <c r="A201" s="241"/>
      <c r="B201" s="242"/>
      <c r="C201" s="242"/>
      <c r="D201" s="242"/>
      <c r="E201" s="242"/>
      <c r="F201" s="242"/>
      <c r="G201" s="242"/>
      <c r="H201" s="241"/>
      <c r="I201" s="241"/>
      <c r="J201" s="241"/>
      <c r="K201" s="241"/>
      <c r="L201" s="241"/>
      <c r="M201" s="241"/>
      <c r="N201" s="241"/>
      <c r="O201" s="241"/>
      <c r="P201" s="241"/>
      <c r="Q201" s="241"/>
      <c r="R201" s="241"/>
      <c r="S201" s="241"/>
      <c r="T201" s="241"/>
      <c r="U201" s="241"/>
      <c r="V201" s="241"/>
      <c r="W201" s="241"/>
      <c r="X201" s="241"/>
      <c r="Y201" s="241"/>
    </row>
    <row r="202" spans="1:25" ht="24.75" customHeight="1">
      <c r="A202" s="241"/>
      <c r="B202" s="242"/>
      <c r="C202" s="242"/>
      <c r="D202" s="242"/>
      <c r="E202" s="242"/>
      <c r="F202" s="242"/>
      <c r="G202" s="242"/>
      <c r="H202" s="241"/>
      <c r="I202" s="241"/>
      <c r="J202" s="241"/>
      <c r="K202" s="241"/>
      <c r="L202" s="241"/>
      <c r="M202" s="241"/>
      <c r="N202" s="241"/>
      <c r="O202" s="241"/>
      <c r="P202" s="241"/>
      <c r="Q202" s="241"/>
      <c r="R202" s="241"/>
      <c r="S202" s="241"/>
      <c r="T202" s="241"/>
      <c r="U202" s="241"/>
      <c r="V202" s="241"/>
      <c r="W202" s="241"/>
      <c r="X202" s="241"/>
      <c r="Y202" s="241"/>
    </row>
    <row r="203" spans="1:25" ht="24.75" customHeight="1">
      <c r="A203" s="241"/>
      <c r="B203" s="242"/>
      <c r="C203" s="242"/>
      <c r="D203" s="242"/>
      <c r="E203" s="242"/>
      <c r="F203" s="242"/>
      <c r="G203" s="242"/>
      <c r="H203" s="241"/>
      <c r="I203" s="241"/>
      <c r="J203" s="241"/>
      <c r="K203" s="241"/>
      <c r="L203" s="241"/>
      <c r="M203" s="241"/>
      <c r="N203" s="241"/>
      <c r="O203" s="241"/>
      <c r="P203" s="241"/>
      <c r="Q203" s="241"/>
      <c r="R203" s="241"/>
      <c r="S203" s="241"/>
      <c r="T203" s="241"/>
      <c r="U203" s="241"/>
      <c r="V203" s="241"/>
      <c r="W203" s="241"/>
      <c r="X203" s="241"/>
      <c r="Y203" s="241"/>
    </row>
    <row r="204" spans="1:25" ht="24.75" customHeight="1">
      <c r="A204" s="241"/>
      <c r="B204" s="242"/>
      <c r="C204" s="242"/>
      <c r="D204" s="242"/>
      <c r="E204" s="242"/>
      <c r="F204" s="242"/>
      <c r="G204" s="242"/>
      <c r="H204" s="241"/>
      <c r="I204" s="241"/>
      <c r="J204" s="241"/>
      <c r="K204" s="241"/>
      <c r="L204" s="241"/>
      <c r="M204" s="241"/>
      <c r="N204" s="241"/>
      <c r="O204" s="241"/>
      <c r="P204" s="241"/>
      <c r="Q204" s="241"/>
      <c r="R204" s="241"/>
      <c r="S204" s="241"/>
      <c r="T204" s="241"/>
      <c r="U204" s="241"/>
      <c r="V204" s="241"/>
      <c r="W204" s="241"/>
      <c r="X204" s="241"/>
      <c r="Y204" s="241"/>
    </row>
    <row r="205" spans="1:25" ht="24.75" customHeight="1">
      <c r="A205" s="241"/>
      <c r="B205" s="242"/>
      <c r="C205" s="242"/>
      <c r="D205" s="242"/>
      <c r="E205" s="242"/>
      <c r="F205" s="242"/>
      <c r="G205" s="242"/>
      <c r="H205" s="241"/>
      <c r="I205" s="241"/>
      <c r="J205" s="241"/>
      <c r="K205" s="241"/>
      <c r="L205" s="241"/>
      <c r="M205" s="241"/>
      <c r="N205" s="241"/>
      <c r="O205" s="241"/>
      <c r="P205" s="241"/>
      <c r="Q205" s="241"/>
      <c r="R205" s="241"/>
      <c r="S205" s="241"/>
      <c r="T205" s="241"/>
      <c r="U205" s="241"/>
      <c r="V205" s="241"/>
      <c r="W205" s="241"/>
      <c r="X205" s="241"/>
      <c r="Y205" s="241"/>
    </row>
    <row r="206" spans="1:25" ht="24.75" customHeight="1">
      <c r="A206" s="241"/>
      <c r="B206" s="242"/>
      <c r="C206" s="242"/>
      <c r="D206" s="242"/>
      <c r="E206" s="242"/>
      <c r="F206" s="242"/>
      <c r="G206" s="242"/>
      <c r="H206" s="241"/>
      <c r="I206" s="241"/>
      <c r="J206" s="241"/>
      <c r="K206" s="241"/>
      <c r="L206" s="241"/>
      <c r="M206" s="241"/>
      <c r="N206" s="241"/>
      <c r="O206" s="241"/>
      <c r="P206" s="241"/>
      <c r="Q206" s="241"/>
      <c r="R206" s="241"/>
      <c r="S206" s="241"/>
      <c r="T206" s="241"/>
      <c r="U206" s="241"/>
      <c r="V206" s="241"/>
      <c r="W206" s="241"/>
      <c r="X206" s="241"/>
      <c r="Y206" s="241"/>
    </row>
    <row r="207" spans="1:25" ht="24.75" customHeight="1">
      <c r="A207" s="241"/>
      <c r="B207" s="242"/>
      <c r="C207" s="242"/>
      <c r="D207" s="242"/>
      <c r="E207" s="242"/>
      <c r="F207" s="242"/>
      <c r="G207" s="242"/>
      <c r="H207" s="241"/>
      <c r="I207" s="241"/>
      <c r="J207" s="241"/>
      <c r="K207" s="241"/>
      <c r="L207" s="241"/>
      <c r="M207" s="241"/>
      <c r="N207" s="241"/>
      <c r="O207" s="241"/>
      <c r="P207" s="241"/>
      <c r="Q207" s="241"/>
      <c r="R207" s="241"/>
      <c r="S207" s="241"/>
      <c r="T207" s="241"/>
      <c r="U207" s="241"/>
      <c r="V207" s="241"/>
      <c r="W207" s="241"/>
      <c r="X207" s="241"/>
      <c r="Y207" s="241"/>
    </row>
    <row r="208" spans="1:25" ht="24.75" customHeight="1">
      <c r="A208" s="241"/>
      <c r="B208" s="242"/>
      <c r="C208" s="242"/>
      <c r="D208" s="242"/>
      <c r="E208" s="242"/>
      <c r="F208" s="242"/>
      <c r="G208" s="242"/>
      <c r="H208" s="241"/>
      <c r="I208" s="241"/>
      <c r="J208" s="241"/>
      <c r="K208" s="241"/>
      <c r="L208" s="241"/>
      <c r="M208" s="241"/>
      <c r="N208" s="241"/>
      <c r="O208" s="241"/>
      <c r="P208" s="241"/>
      <c r="Q208" s="241"/>
      <c r="R208" s="241"/>
      <c r="S208" s="241"/>
      <c r="T208" s="241"/>
      <c r="U208" s="241"/>
      <c r="V208" s="241"/>
      <c r="W208" s="241"/>
      <c r="X208" s="241"/>
      <c r="Y208" s="241"/>
    </row>
    <row r="209" spans="1:25" ht="24.75" customHeight="1">
      <c r="A209" s="241"/>
      <c r="B209" s="242"/>
      <c r="C209" s="242"/>
      <c r="D209" s="242"/>
      <c r="E209" s="242"/>
      <c r="F209" s="242"/>
      <c r="G209" s="242"/>
      <c r="H209" s="241"/>
      <c r="I209" s="241"/>
      <c r="J209" s="241"/>
      <c r="K209" s="241"/>
      <c r="L209" s="241"/>
      <c r="M209" s="241"/>
      <c r="N209" s="241"/>
      <c r="O209" s="241"/>
      <c r="P209" s="241"/>
      <c r="Q209" s="241"/>
      <c r="R209" s="241"/>
      <c r="S209" s="241"/>
      <c r="T209" s="241"/>
      <c r="U209" s="241"/>
      <c r="V209" s="241"/>
      <c r="W209" s="241"/>
      <c r="X209" s="241"/>
      <c r="Y209" s="241"/>
    </row>
    <row r="210" spans="1:25" ht="24.75" customHeight="1">
      <c r="A210" s="241"/>
      <c r="B210" s="242"/>
      <c r="C210" s="242"/>
      <c r="D210" s="242"/>
      <c r="E210" s="242"/>
      <c r="F210" s="242"/>
      <c r="G210" s="242"/>
      <c r="H210" s="241"/>
      <c r="I210" s="241"/>
      <c r="J210" s="241"/>
      <c r="K210" s="241"/>
      <c r="L210" s="241"/>
      <c r="M210" s="241"/>
      <c r="N210" s="241"/>
      <c r="O210" s="241"/>
      <c r="P210" s="241"/>
      <c r="Q210" s="241"/>
      <c r="R210" s="241"/>
      <c r="S210" s="241"/>
      <c r="T210" s="241"/>
      <c r="U210" s="241"/>
      <c r="V210" s="241"/>
      <c r="W210" s="241"/>
      <c r="X210" s="241"/>
      <c r="Y210" s="241"/>
    </row>
    <row r="211" spans="1:25" ht="24.75" customHeight="1">
      <c r="A211" s="241"/>
      <c r="B211" s="242"/>
      <c r="C211" s="242"/>
      <c r="D211" s="242"/>
      <c r="E211" s="242"/>
      <c r="F211" s="242"/>
      <c r="G211" s="242"/>
      <c r="H211" s="241"/>
      <c r="I211" s="241"/>
      <c r="J211" s="241"/>
      <c r="K211" s="241"/>
      <c r="L211" s="241"/>
      <c r="M211" s="241"/>
      <c r="N211" s="241"/>
      <c r="O211" s="241"/>
      <c r="P211" s="241"/>
      <c r="Q211" s="241"/>
      <c r="R211" s="241"/>
      <c r="S211" s="241"/>
      <c r="T211" s="241"/>
      <c r="U211" s="241"/>
      <c r="V211" s="241"/>
      <c r="W211" s="241"/>
      <c r="X211" s="241"/>
      <c r="Y211" s="241"/>
    </row>
    <row r="212" spans="1:25" ht="24.75" customHeight="1">
      <c r="A212" s="241"/>
      <c r="B212" s="242"/>
      <c r="C212" s="242"/>
      <c r="D212" s="242"/>
      <c r="E212" s="242"/>
      <c r="F212" s="242"/>
      <c r="G212" s="242"/>
      <c r="H212" s="241"/>
      <c r="I212" s="241"/>
      <c r="J212" s="241"/>
      <c r="K212" s="241"/>
      <c r="L212" s="241"/>
      <c r="M212" s="241"/>
      <c r="N212" s="241"/>
      <c r="O212" s="241"/>
      <c r="P212" s="241"/>
      <c r="Q212" s="241"/>
      <c r="R212" s="241"/>
      <c r="S212" s="241"/>
      <c r="T212" s="241"/>
      <c r="U212" s="241"/>
      <c r="V212" s="241"/>
      <c r="W212" s="241"/>
      <c r="X212" s="241"/>
      <c r="Y212" s="241"/>
    </row>
    <row r="213" spans="1:25" ht="24.75" customHeight="1">
      <c r="A213" s="241"/>
      <c r="B213" s="242"/>
      <c r="C213" s="242"/>
      <c r="D213" s="242"/>
      <c r="E213" s="242"/>
      <c r="F213" s="242"/>
      <c r="G213" s="242"/>
      <c r="H213" s="241"/>
      <c r="I213" s="241"/>
      <c r="J213" s="241"/>
      <c r="K213" s="241"/>
      <c r="L213" s="241"/>
      <c r="M213" s="241"/>
      <c r="N213" s="241"/>
      <c r="O213" s="241"/>
      <c r="P213" s="241"/>
      <c r="Q213" s="241"/>
      <c r="R213" s="241"/>
      <c r="S213" s="241"/>
      <c r="T213" s="241"/>
      <c r="U213" s="241"/>
      <c r="V213" s="241"/>
      <c r="W213" s="241"/>
      <c r="X213" s="241"/>
      <c r="Y213" s="241"/>
    </row>
    <row r="214" spans="1:25" ht="24.75" customHeight="1">
      <c r="A214" s="241"/>
      <c r="B214" s="242"/>
      <c r="C214" s="242"/>
      <c r="D214" s="242"/>
      <c r="E214" s="242"/>
      <c r="F214" s="242"/>
      <c r="G214" s="242"/>
      <c r="H214" s="241"/>
      <c r="I214" s="241"/>
      <c r="J214" s="241"/>
      <c r="K214" s="241"/>
      <c r="L214" s="241"/>
      <c r="M214" s="241"/>
      <c r="N214" s="241"/>
      <c r="O214" s="241"/>
      <c r="P214" s="241"/>
      <c r="Q214" s="241"/>
      <c r="R214" s="241"/>
      <c r="S214" s="241"/>
      <c r="T214" s="241"/>
      <c r="U214" s="241"/>
      <c r="V214" s="241"/>
      <c r="W214" s="241"/>
      <c r="X214" s="241"/>
      <c r="Y214" s="241"/>
    </row>
    <row r="215" spans="1:25" ht="24.75" customHeight="1">
      <c r="A215" s="241"/>
      <c r="B215" s="242"/>
      <c r="C215" s="242"/>
      <c r="D215" s="242"/>
      <c r="E215" s="242"/>
      <c r="F215" s="242"/>
      <c r="G215" s="242"/>
      <c r="H215" s="241"/>
      <c r="I215" s="241"/>
      <c r="J215" s="241"/>
      <c r="K215" s="241"/>
      <c r="L215" s="241"/>
      <c r="M215" s="241"/>
      <c r="N215" s="241"/>
      <c r="O215" s="241"/>
      <c r="P215" s="241"/>
      <c r="Q215" s="241"/>
      <c r="R215" s="241"/>
      <c r="S215" s="241"/>
      <c r="T215" s="241"/>
      <c r="U215" s="241"/>
      <c r="V215" s="241"/>
      <c r="W215" s="241"/>
      <c r="X215" s="241"/>
      <c r="Y215" s="241"/>
    </row>
    <row r="216" spans="1:25" ht="24.75" customHeight="1">
      <c r="A216" s="241"/>
      <c r="B216" s="242"/>
      <c r="C216" s="242"/>
      <c r="D216" s="242"/>
      <c r="E216" s="242"/>
      <c r="F216" s="242"/>
      <c r="G216" s="242"/>
      <c r="H216" s="241"/>
      <c r="I216" s="241"/>
      <c r="J216" s="241"/>
      <c r="K216" s="241"/>
      <c r="L216" s="241"/>
      <c r="M216" s="241"/>
      <c r="N216" s="241"/>
      <c r="O216" s="241"/>
      <c r="P216" s="241"/>
      <c r="Q216" s="241"/>
      <c r="R216" s="241"/>
      <c r="S216" s="241"/>
      <c r="T216" s="241"/>
      <c r="U216" s="241"/>
      <c r="V216" s="241"/>
      <c r="W216" s="241"/>
      <c r="X216" s="241"/>
      <c r="Y216" s="241"/>
    </row>
    <row r="217" spans="1:25" ht="24.75" customHeight="1">
      <c r="A217" s="241"/>
      <c r="B217" s="242"/>
      <c r="C217" s="242"/>
      <c r="D217" s="242"/>
      <c r="E217" s="242"/>
      <c r="F217" s="242"/>
      <c r="G217" s="242"/>
      <c r="H217" s="241"/>
      <c r="I217" s="241"/>
      <c r="J217" s="241"/>
      <c r="K217" s="241"/>
      <c r="L217" s="241"/>
      <c r="M217" s="241"/>
      <c r="N217" s="241"/>
      <c r="O217" s="241"/>
      <c r="P217" s="241"/>
      <c r="Q217" s="241"/>
      <c r="R217" s="241"/>
      <c r="S217" s="241"/>
      <c r="T217" s="241"/>
      <c r="U217" s="241"/>
      <c r="V217" s="241"/>
      <c r="W217" s="241"/>
      <c r="X217" s="241"/>
      <c r="Y217" s="241"/>
    </row>
    <row r="218" spans="1:25" ht="24.75" customHeight="1">
      <c r="A218" s="241"/>
      <c r="B218" s="242"/>
      <c r="C218" s="242"/>
      <c r="D218" s="242"/>
      <c r="E218" s="242"/>
      <c r="F218" s="242"/>
      <c r="G218" s="242"/>
      <c r="H218" s="241"/>
      <c r="I218" s="241"/>
      <c r="J218" s="241"/>
      <c r="K218" s="241"/>
      <c r="L218" s="241"/>
      <c r="M218" s="241"/>
      <c r="N218" s="241"/>
      <c r="O218" s="241"/>
      <c r="P218" s="241"/>
      <c r="Q218" s="241"/>
      <c r="R218" s="241"/>
      <c r="S218" s="241"/>
      <c r="T218" s="241"/>
      <c r="U218" s="241"/>
      <c r="V218" s="241"/>
      <c r="W218" s="241"/>
      <c r="X218" s="241"/>
      <c r="Y218" s="241"/>
    </row>
    <row r="219" spans="1:25" ht="24.75" customHeight="1">
      <c r="A219" s="241"/>
      <c r="B219" s="242"/>
      <c r="C219" s="242"/>
      <c r="D219" s="242"/>
      <c r="E219" s="242"/>
      <c r="F219" s="242"/>
      <c r="G219" s="242"/>
      <c r="H219" s="241"/>
      <c r="I219" s="241"/>
      <c r="J219" s="241"/>
      <c r="K219" s="241"/>
      <c r="L219" s="241"/>
      <c r="M219" s="241"/>
      <c r="N219" s="241"/>
      <c r="O219" s="241"/>
      <c r="P219" s="241"/>
      <c r="Q219" s="241"/>
      <c r="R219" s="241"/>
      <c r="S219" s="241"/>
      <c r="T219" s="241"/>
      <c r="U219" s="241"/>
      <c r="V219" s="241"/>
      <c r="W219" s="241"/>
      <c r="X219" s="241"/>
      <c r="Y219" s="241"/>
    </row>
    <row r="220" spans="1:25" ht="24.75" customHeight="1">
      <c r="A220" s="241"/>
      <c r="B220" s="242"/>
      <c r="C220" s="242"/>
      <c r="D220" s="242"/>
      <c r="E220" s="242"/>
      <c r="F220" s="242"/>
      <c r="G220" s="242"/>
      <c r="H220" s="241"/>
      <c r="I220" s="241"/>
      <c r="J220" s="241"/>
      <c r="K220" s="241"/>
      <c r="L220" s="241"/>
      <c r="M220" s="241"/>
      <c r="N220" s="241"/>
      <c r="O220" s="241"/>
      <c r="P220" s="241"/>
      <c r="Q220" s="241"/>
      <c r="R220" s="241"/>
      <c r="S220" s="241"/>
      <c r="T220" s="241"/>
      <c r="U220" s="241"/>
      <c r="V220" s="241"/>
      <c r="W220" s="241"/>
      <c r="X220" s="241"/>
      <c r="Y220" s="241"/>
    </row>
    <row r="221" spans="1:25" ht="24.75" customHeight="1">
      <c r="A221" s="241"/>
      <c r="B221" s="242"/>
      <c r="C221" s="242"/>
      <c r="D221" s="242"/>
      <c r="E221" s="242"/>
      <c r="F221" s="242"/>
      <c r="G221" s="242"/>
      <c r="H221" s="241"/>
      <c r="I221" s="241"/>
      <c r="J221" s="241"/>
      <c r="K221" s="241"/>
      <c r="L221" s="241"/>
      <c r="M221" s="241"/>
      <c r="N221" s="241"/>
      <c r="O221" s="241"/>
      <c r="P221" s="241"/>
      <c r="Q221" s="241"/>
      <c r="R221" s="241"/>
      <c r="S221" s="241"/>
      <c r="T221" s="241"/>
      <c r="U221" s="241"/>
      <c r="V221" s="241"/>
      <c r="W221" s="241"/>
      <c r="X221" s="241"/>
      <c r="Y221" s="241"/>
    </row>
    <row r="222" spans="1:25" ht="24.75" customHeight="1">
      <c r="A222" s="241"/>
      <c r="B222" s="242"/>
      <c r="C222" s="242"/>
      <c r="D222" s="242"/>
      <c r="E222" s="242"/>
      <c r="F222" s="242"/>
      <c r="G222" s="242"/>
      <c r="H222" s="241"/>
      <c r="I222" s="241"/>
      <c r="J222" s="241"/>
      <c r="K222" s="241"/>
      <c r="L222" s="241"/>
      <c r="M222" s="241"/>
      <c r="N222" s="241"/>
      <c r="O222" s="241"/>
      <c r="P222" s="241"/>
      <c r="Q222" s="241"/>
      <c r="R222" s="241"/>
      <c r="S222" s="241"/>
      <c r="T222" s="241"/>
      <c r="U222" s="241"/>
      <c r="V222" s="241"/>
      <c r="W222" s="241"/>
      <c r="X222" s="241"/>
      <c r="Y222" s="241"/>
    </row>
    <row r="223" spans="1:25" ht="24.75" customHeight="1">
      <c r="A223" s="241"/>
      <c r="B223" s="242"/>
      <c r="C223" s="242"/>
      <c r="D223" s="242"/>
      <c r="E223" s="242"/>
      <c r="F223" s="242"/>
      <c r="G223" s="242"/>
      <c r="H223" s="241"/>
      <c r="I223" s="241"/>
      <c r="J223" s="241"/>
      <c r="K223" s="241"/>
      <c r="L223" s="241"/>
      <c r="M223" s="241"/>
      <c r="N223" s="241"/>
      <c r="O223" s="241"/>
      <c r="P223" s="241"/>
      <c r="Q223" s="241"/>
      <c r="R223" s="241"/>
      <c r="S223" s="241"/>
      <c r="T223" s="241"/>
      <c r="U223" s="241"/>
      <c r="V223" s="241"/>
      <c r="W223" s="241"/>
      <c r="X223" s="241"/>
      <c r="Y223" s="241"/>
    </row>
    <row r="224" spans="1:25" ht="24.75" customHeight="1">
      <c r="A224" s="241"/>
      <c r="B224" s="242"/>
      <c r="C224" s="242"/>
      <c r="D224" s="242"/>
      <c r="E224" s="242"/>
      <c r="F224" s="242"/>
      <c r="G224" s="242"/>
      <c r="H224" s="241"/>
      <c r="I224" s="241"/>
      <c r="J224" s="241"/>
      <c r="K224" s="241"/>
      <c r="L224" s="241"/>
      <c r="M224" s="241"/>
      <c r="N224" s="241"/>
      <c r="O224" s="241"/>
      <c r="P224" s="241"/>
      <c r="Q224" s="241"/>
      <c r="R224" s="241"/>
      <c r="S224" s="241"/>
      <c r="T224" s="241"/>
      <c r="U224" s="241"/>
      <c r="V224" s="241"/>
      <c r="W224" s="241"/>
      <c r="X224" s="241"/>
      <c r="Y224" s="241"/>
    </row>
    <row r="225" spans="1:25" ht="24.75" customHeight="1">
      <c r="A225" s="241"/>
      <c r="B225" s="242"/>
      <c r="C225" s="242"/>
      <c r="D225" s="242"/>
      <c r="E225" s="242"/>
      <c r="F225" s="242"/>
      <c r="G225" s="242"/>
      <c r="H225" s="241"/>
      <c r="I225" s="241"/>
      <c r="J225" s="241"/>
      <c r="K225" s="241"/>
      <c r="L225" s="241"/>
      <c r="M225" s="241"/>
      <c r="N225" s="241"/>
      <c r="O225" s="241"/>
      <c r="P225" s="241"/>
      <c r="Q225" s="241"/>
      <c r="R225" s="241"/>
      <c r="S225" s="241"/>
      <c r="T225" s="241"/>
      <c r="U225" s="241"/>
      <c r="V225" s="241"/>
      <c r="W225" s="241"/>
      <c r="X225" s="241"/>
      <c r="Y225" s="241"/>
    </row>
    <row r="226" spans="1:25" ht="24.75" customHeight="1">
      <c r="A226" s="241"/>
      <c r="B226" s="242"/>
      <c r="C226" s="242"/>
      <c r="D226" s="242"/>
      <c r="E226" s="242"/>
      <c r="F226" s="242"/>
      <c r="G226" s="242"/>
      <c r="H226" s="241"/>
      <c r="I226" s="241"/>
      <c r="J226" s="241"/>
      <c r="K226" s="241"/>
      <c r="L226" s="241"/>
      <c r="M226" s="241"/>
      <c r="N226" s="241"/>
      <c r="O226" s="241"/>
      <c r="P226" s="241"/>
      <c r="Q226" s="241"/>
      <c r="R226" s="241"/>
      <c r="S226" s="241"/>
      <c r="T226" s="241"/>
      <c r="U226" s="241"/>
      <c r="V226" s="241"/>
      <c r="W226" s="241"/>
      <c r="X226" s="241"/>
      <c r="Y226" s="241"/>
    </row>
    <row r="227" spans="1:25" ht="24.75" customHeight="1">
      <c r="A227" s="241"/>
      <c r="B227" s="242"/>
      <c r="C227" s="242"/>
      <c r="D227" s="242"/>
      <c r="E227" s="242"/>
      <c r="F227" s="242"/>
      <c r="G227" s="242"/>
      <c r="H227" s="241"/>
      <c r="I227" s="241"/>
      <c r="J227" s="241"/>
      <c r="K227" s="241"/>
      <c r="L227" s="241"/>
      <c r="M227" s="241"/>
      <c r="N227" s="241"/>
      <c r="O227" s="241"/>
      <c r="P227" s="241"/>
      <c r="Q227" s="241"/>
      <c r="R227" s="241"/>
      <c r="S227" s="241"/>
      <c r="T227" s="241"/>
      <c r="U227" s="241"/>
      <c r="V227" s="241"/>
      <c r="W227" s="241"/>
      <c r="X227" s="241"/>
      <c r="Y227" s="241"/>
    </row>
    <row r="228" spans="1:25" ht="24.75" customHeight="1">
      <c r="A228" s="241"/>
      <c r="B228" s="242"/>
      <c r="C228" s="242"/>
      <c r="D228" s="242"/>
      <c r="E228" s="242"/>
      <c r="F228" s="242"/>
      <c r="G228" s="242"/>
      <c r="H228" s="241"/>
      <c r="I228" s="241"/>
      <c r="J228" s="241"/>
      <c r="K228" s="241"/>
      <c r="L228" s="241"/>
      <c r="M228" s="241"/>
      <c r="N228" s="241"/>
      <c r="O228" s="241"/>
      <c r="P228" s="241"/>
      <c r="Q228" s="241"/>
      <c r="R228" s="241"/>
      <c r="S228" s="241"/>
      <c r="T228" s="241"/>
      <c r="U228" s="241"/>
      <c r="V228" s="241"/>
      <c r="W228" s="241"/>
      <c r="X228" s="241"/>
      <c r="Y228" s="241"/>
    </row>
    <row r="229" spans="1:25" ht="24.75" customHeight="1">
      <c r="A229" s="241"/>
      <c r="B229" s="242"/>
      <c r="C229" s="242"/>
      <c r="D229" s="242"/>
      <c r="E229" s="242"/>
      <c r="F229" s="242"/>
      <c r="G229" s="242"/>
      <c r="H229" s="241"/>
      <c r="I229" s="241"/>
      <c r="J229" s="241"/>
      <c r="K229" s="241"/>
      <c r="L229" s="241"/>
      <c r="M229" s="241"/>
      <c r="N229" s="241"/>
      <c r="O229" s="241"/>
      <c r="P229" s="241"/>
      <c r="Q229" s="241"/>
      <c r="R229" s="241"/>
      <c r="S229" s="241"/>
      <c r="T229" s="241"/>
      <c r="U229" s="241"/>
      <c r="V229" s="241"/>
      <c r="W229" s="241"/>
      <c r="X229" s="241"/>
      <c r="Y229" s="241"/>
    </row>
    <row r="230" spans="1:25" ht="24.75" customHeight="1">
      <c r="A230" s="241"/>
      <c r="B230" s="242"/>
      <c r="C230" s="242"/>
      <c r="D230" s="242"/>
      <c r="E230" s="242"/>
      <c r="F230" s="242"/>
      <c r="G230" s="242"/>
      <c r="H230" s="241"/>
      <c r="I230" s="241"/>
      <c r="J230" s="241"/>
      <c r="K230" s="241"/>
      <c r="L230" s="241"/>
      <c r="M230" s="241"/>
      <c r="N230" s="241"/>
      <c r="O230" s="241"/>
      <c r="P230" s="241"/>
      <c r="Q230" s="241"/>
      <c r="R230" s="241"/>
      <c r="S230" s="241"/>
      <c r="T230" s="241"/>
      <c r="U230" s="241"/>
      <c r="V230" s="241"/>
      <c r="W230" s="241"/>
      <c r="X230" s="241"/>
      <c r="Y230" s="241"/>
    </row>
    <row r="231" spans="1:25" ht="24.75" customHeight="1">
      <c r="A231" s="241"/>
      <c r="B231" s="242"/>
      <c r="C231" s="242"/>
      <c r="D231" s="242"/>
      <c r="E231" s="242"/>
      <c r="F231" s="242"/>
      <c r="G231" s="242"/>
      <c r="H231" s="241"/>
      <c r="I231" s="241"/>
      <c r="J231" s="241"/>
      <c r="K231" s="241"/>
      <c r="L231" s="241"/>
      <c r="M231" s="241"/>
      <c r="N231" s="241"/>
      <c r="O231" s="241"/>
      <c r="P231" s="241"/>
      <c r="Q231" s="241"/>
      <c r="R231" s="241"/>
      <c r="S231" s="241"/>
      <c r="T231" s="241"/>
      <c r="U231" s="241"/>
      <c r="V231" s="241"/>
      <c r="W231" s="241"/>
      <c r="X231" s="241"/>
      <c r="Y231" s="241"/>
    </row>
    <row r="232" spans="1:25" ht="24.75" customHeight="1">
      <c r="A232" s="241"/>
      <c r="B232" s="242"/>
      <c r="C232" s="242"/>
      <c r="D232" s="242"/>
      <c r="E232" s="242"/>
      <c r="F232" s="242"/>
      <c r="G232" s="242"/>
      <c r="H232" s="241"/>
      <c r="I232" s="241"/>
      <c r="J232" s="241"/>
      <c r="K232" s="241"/>
      <c r="L232" s="241"/>
      <c r="M232" s="241"/>
      <c r="N232" s="241"/>
      <c r="O232" s="241"/>
      <c r="P232" s="241"/>
      <c r="Q232" s="241"/>
      <c r="R232" s="241"/>
      <c r="S232" s="241"/>
      <c r="T232" s="241"/>
      <c r="U232" s="241"/>
      <c r="V232" s="241"/>
      <c r="W232" s="241"/>
      <c r="X232" s="241"/>
      <c r="Y232" s="241"/>
    </row>
    <row r="233" spans="1:25" ht="24.75" customHeight="1">
      <c r="A233" s="241"/>
      <c r="B233" s="242"/>
      <c r="C233" s="242"/>
      <c r="D233" s="242"/>
      <c r="E233" s="242"/>
      <c r="F233" s="242"/>
      <c r="G233" s="242"/>
      <c r="H233" s="241"/>
      <c r="I233" s="241"/>
      <c r="J233" s="241"/>
      <c r="K233" s="241"/>
      <c r="L233" s="241"/>
      <c r="M233" s="241"/>
      <c r="N233" s="241"/>
      <c r="O233" s="241"/>
      <c r="P233" s="241"/>
      <c r="Q233" s="241"/>
      <c r="R233" s="241"/>
      <c r="S233" s="241"/>
      <c r="T233" s="241"/>
      <c r="U233" s="241"/>
      <c r="V233" s="241"/>
      <c r="W233" s="241"/>
      <c r="X233" s="241"/>
      <c r="Y233" s="241"/>
    </row>
    <row r="234" spans="1:25" ht="24.75" customHeight="1">
      <c r="A234" s="241"/>
      <c r="B234" s="242"/>
      <c r="C234" s="242"/>
      <c r="D234" s="242"/>
      <c r="E234" s="242"/>
      <c r="F234" s="242"/>
      <c r="G234" s="242"/>
      <c r="H234" s="241"/>
      <c r="I234" s="241"/>
      <c r="J234" s="241"/>
      <c r="K234" s="241"/>
      <c r="L234" s="241"/>
      <c r="M234" s="241"/>
      <c r="N234" s="241"/>
      <c r="O234" s="241"/>
      <c r="P234" s="241"/>
      <c r="Q234" s="241"/>
      <c r="R234" s="241"/>
      <c r="S234" s="241"/>
      <c r="T234" s="241"/>
      <c r="U234" s="241"/>
      <c r="V234" s="241"/>
      <c r="W234" s="241"/>
      <c r="X234" s="241"/>
      <c r="Y234" s="241"/>
    </row>
    <row r="235" spans="1:25" ht="24.75" customHeight="1">
      <c r="A235" s="241"/>
      <c r="B235" s="242"/>
      <c r="C235" s="242"/>
      <c r="D235" s="242"/>
      <c r="E235" s="242"/>
      <c r="F235" s="242"/>
      <c r="G235" s="242"/>
      <c r="H235" s="241"/>
      <c r="I235" s="241"/>
      <c r="J235" s="241"/>
      <c r="K235" s="241"/>
      <c r="L235" s="241"/>
      <c r="M235" s="241"/>
      <c r="N235" s="241"/>
      <c r="O235" s="241"/>
      <c r="P235" s="241"/>
      <c r="Q235" s="241"/>
      <c r="R235" s="241"/>
      <c r="S235" s="241"/>
      <c r="T235" s="241"/>
      <c r="U235" s="241"/>
      <c r="V235" s="241"/>
      <c r="W235" s="241"/>
      <c r="X235" s="241"/>
      <c r="Y235" s="241"/>
    </row>
    <row r="236" spans="1:25" ht="24.75" customHeight="1">
      <c r="A236" s="241"/>
      <c r="B236" s="242"/>
      <c r="C236" s="242"/>
      <c r="D236" s="242"/>
      <c r="E236" s="242"/>
      <c r="F236" s="242"/>
      <c r="G236" s="242"/>
      <c r="H236" s="241"/>
      <c r="I236" s="241"/>
      <c r="J236" s="241"/>
      <c r="K236" s="241"/>
      <c r="L236" s="241"/>
      <c r="M236" s="241"/>
      <c r="N236" s="241"/>
      <c r="O236" s="241"/>
      <c r="P236" s="241"/>
      <c r="Q236" s="241"/>
      <c r="R236" s="241"/>
      <c r="S236" s="241"/>
      <c r="T236" s="241"/>
      <c r="U236" s="241"/>
      <c r="V236" s="241"/>
      <c r="W236" s="241"/>
      <c r="X236" s="241"/>
      <c r="Y236" s="241"/>
    </row>
    <row r="237" spans="1:25" ht="24.75" customHeight="1">
      <c r="A237" s="241"/>
      <c r="B237" s="242"/>
      <c r="C237" s="242"/>
      <c r="D237" s="242"/>
      <c r="E237" s="242"/>
      <c r="F237" s="242"/>
      <c r="G237" s="242"/>
      <c r="H237" s="241"/>
      <c r="I237" s="241"/>
      <c r="J237" s="241"/>
      <c r="K237" s="241"/>
      <c r="L237" s="241"/>
      <c r="M237" s="241"/>
      <c r="N237" s="241"/>
      <c r="O237" s="241"/>
      <c r="P237" s="241"/>
      <c r="Q237" s="241"/>
      <c r="R237" s="241"/>
      <c r="S237" s="241"/>
      <c r="T237" s="241"/>
      <c r="U237" s="241"/>
      <c r="V237" s="241"/>
      <c r="W237" s="241"/>
      <c r="X237" s="241"/>
      <c r="Y237" s="241"/>
    </row>
    <row r="238" spans="1:25" ht="24.75" customHeight="1">
      <c r="A238" s="241"/>
      <c r="B238" s="242"/>
      <c r="C238" s="242"/>
      <c r="D238" s="242"/>
      <c r="E238" s="242"/>
      <c r="F238" s="242"/>
      <c r="G238" s="242"/>
      <c r="H238" s="241"/>
      <c r="I238" s="241"/>
      <c r="J238" s="241"/>
      <c r="K238" s="241"/>
      <c r="L238" s="241"/>
      <c r="M238" s="241"/>
      <c r="N238" s="241"/>
      <c r="O238" s="241"/>
      <c r="P238" s="241"/>
      <c r="Q238" s="241"/>
      <c r="R238" s="241"/>
      <c r="S238" s="241"/>
      <c r="T238" s="241"/>
      <c r="U238" s="241"/>
      <c r="V238" s="241"/>
      <c r="W238" s="241"/>
      <c r="X238" s="241"/>
      <c r="Y238" s="241"/>
    </row>
    <row r="239" spans="1:25" ht="24.75" customHeight="1">
      <c r="A239" s="241"/>
      <c r="B239" s="242"/>
      <c r="C239" s="242"/>
      <c r="D239" s="242"/>
      <c r="E239" s="242"/>
      <c r="F239" s="242"/>
      <c r="G239" s="242"/>
      <c r="H239" s="241"/>
      <c r="I239" s="241"/>
      <c r="J239" s="241"/>
      <c r="K239" s="241"/>
      <c r="L239" s="241"/>
      <c r="M239" s="241"/>
      <c r="N239" s="241"/>
      <c r="O239" s="241"/>
      <c r="P239" s="241"/>
      <c r="Q239" s="241"/>
      <c r="R239" s="241"/>
      <c r="S239" s="241"/>
      <c r="T239" s="241"/>
      <c r="U239" s="241"/>
      <c r="V239" s="241"/>
      <c r="W239" s="241"/>
      <c r="X239" s="241"/>
      <c r="Y239" s="241"/>
    </row>
    <row r="240" spans="1:25" ht="24.75" customHeight="1">
      <c r="A240" s="241"/>
      <c r="B240" s="242"/>
      <c r="C240" s="242"/>
      <c r="D240" s="242"/>
      <c r="E240" s="242"/>
      <c r="F240" s="242"/>
      <c r="G240" s="242"/>
      <c r="H240" s="241"/>
      <c r="I240" s="241"/>
      <c r="J240" s="241"/>
      <c r="K240" s="241"/>
      <c r="L240" s="241"/>
      <c r="M240" s="241"/>
      <c r="N240" s="241"/>
      <c r="O240" s="241"/>
      <c r="P240" s="241"/>
      <c r="Q240" s="241"/>
      <c r="R240" s="241"/>
      <c r="S240" s="241"/>
      <c r="T240" s="241"/>
      <c r="U240" s="241"/>
      <c r="V240" s="241"/>
      <c r="W240" s="241"/>
      <c r="X240" s="241"/>
      <c r="Y240" s="241"/>
    </row>
    <row r="241" spans="1:25" ht="24.75" customHeight="1">
      <c r="A241" s="241"/>
      <c r="B241" s="242"/>
      <c r="C241" s="242"/>
      <c r="D241" s="242"/>
      <c r="E241" s="242"/>
      <c r="F241" s="242"/>
      <c r="G241" s="242"/>
      <c r="H241" s="241"/>
      <c r="I241" s="241"/>
      <c r="J241" s="241"/>
      <c r="K241" s="241"/>
      <c r="L241" s="241"/>
      <c r="M241" s="241"/>
      <c r="N241" s="241"/>
      <c r="O241" s="241"/>
      <c r="P241" s="241"/>
      <c r="Q241" s="241"/>
      <c r="R241" s="241"/>
      <c r="S241" s="241"/>
      <c r="T241" s="241"/>
      <c r="U241" s="241"/>
      <c r="V241" s="241"/>
      <c r="W241" s="241"/>
      <c r="X241" s="241"/>
      <c r="Y241" s="241"/>
    </row>
    <row r="242" spans="1:25" ht="24.75" customHeight="1">
      <c r="A242" s="241"/>
      <c r="B242" s="242"/>
      <c r="C242" s="242"/>
      <c r="D242" s="242"/>
      <c r="E242" s="242"/>
      <c r="F242" s="242"/>
      <c r="G242" s="242"/>
      <c r="H242" s="241"/>
      <c r="I242" s="241"/>
      <c r="J242" s="241"/>
      <c r="K242" s="241"/>
      <c r="L242" s="241"/>
      <c r="M242" s="241"/>
      <c r="N242" s="241"/>
      <c r="O242" s="241"/>
      <c r="P242" s="241"/>
      <c r="Q242" s="241"/>
      <c r="R242" s="241"/>
      <c r="S242" s="241"/>
      <c r="T242" s="241"/>
      <c r="U242" s="241"/>
      <c r="V242" s="241"/>
      <c r="W242" s="241"/>
      <c r="X242" s="241"/>
      <c r="Y242" s="241"/>
    </row>
    <row r="243" spans="1:25" ht="24.75" customHeight="1">
      <c r="A243" s="241"/>
      <c r="B243" s="242"/>
      <c r="C243" s="242"/>
      <c r="D243" s="242"/>
      <c r="E243" s="242"/>
      <c r="F243" s="242"/>
      <c r="G243" s="242"/>
      <c r="H243" s="241"/>
      <c r="I243" s="241"/>
      <c r="J243" s="241"/>
      <c r="K243" s="241"/>
      <c r="L243" s="241"/>
      <c r="M243" s="241"/>
      <c r="N243" s="241"/>
      <c r="O243" s="241"/>
      <c r="P243" s="241"/>
      <c r="Q243" s="241"/>
      <c r="R243" s="241"/>
      <c r="S243" s="241"/>
      <c r="T243" s="241"/>
      <c r="U243" s="241"/>
      <c r="V243" s="241"/>
      <c r="W243" s="241"/>
      <c r="X243" s="241"/>
      <c r="Y243" s="241"/>
    </row>
    <row r="244" spans="1:25" ht="24.75" customHeight="1">
      <c r="A244" s="241"/>
      <c r="B244" s="242"/>
      <c r="C244" s="242"/>
      <c r="D244" s="242"/>
      <c r="E244" s="242"/>
      <c r="F244" s="242"/>
      <c r="G244" s="242"/>
      <c r="H244" s="241"/>
      <c r="I244" s="241"/>
      <c r="J244" s="241"/>
      <c r="K244" s="241"/>
      <c r="L244" s="241"/>
      <c r="M244" s="241"/>
      <c r="N244" s="241"/>
      <c r="O244" s="241"/>
      <c r="P244" s="241"/>
      <c r="Q244" s="241"/>
      <c r="R244" s="241"/>
      <c r="S244" s="241"/>
      <c r="T244" s="241"/>
      <c r="U244" s="241"/>
      <c r="V244" s="241"/>
      <c r="W244" s="241"/>
      <c r="X244" s="241"/>
      <c r="Y244" s="241"/>
    </row>
    <row r="245" spans="1:25" ht="24.75" customHeight="1">
      <c r="A245" s="241"/>
      <c r="B245" s="242"/>
      <c r="C245" s="242"/>
      <c r="D245" s="242"/>
      <c r="E245" s="242"/>
      <c r="F245" s="242"/>
      <c r="G245" s="242"/>
      <c r="H245" s="241"/>
      <c r="I245" s="241"/>
      <c r="J245" s="241"/>
      <c r="K245" s="241"/>
      <c r="L245" s="241"/>
      <c r="M245" s="241"/>
      <c r="N245" s="241"/>
      <c r="O245" s="241"/>
      <c r="P245" s="241"/>
      <c r="Q245" s="241"/>
      <c r="R245" s="241"/>
      <c r="S245" s="241"/>
      <c r="T245" s="241"/>
      <c r="U245" s="241"/>
      <c r="V245" s="241"/>
      <c r="W245" s="241"/>
      <c r="X245" s="241"/>
      <c r="Y245" s="241"/>
    </row>
    <row r="246" spans="1:25" ht="24.75" customHeight="1">
      <c r="A246" s="241"/>
      <c r="B246" s="242"/>
      <c r="C246" s="242"/>
      <c r="D246" s="242"/>
      <c r="E246" s="242"/>
      <c r="F246" s="242"/>
      <c r="G246" s="242"/>
      <c r="H246" s="241"/>
      <c r="I246" s="241"/>
      <c r="J246" s="241"/>
      <c r="K246" s="241"/>
      <c r="L246" s="241"/>
      <c r="M246" s="241"/>
      <c r="N246" s="241"/>
      <c r="O246" s="241"/>
      <c r="P246" s="241"/>
      <c r="Q246" s="241"/>
      <c r="R246" s="241"/>
      <c r="S246" s="241"/>
      <c r="T246" s="241"/>
      <c r="U246" s="241"/>
      <c r="V246" s="241"/>
      <c r="W246" s="241"/>
      <c r="X246" s="241"/>
      <c r="Y246" s="241"/>
    </row>
    <row r="247" spans="1:25" ht="24.75" customHeight="1">
      <c r="A247" s="241"/>
      <c r="B247" s="242"/>
      <c r="C247" s="242"/>
      <c r="D247" s="242"/>
      <c r="E247" s="242"/>
      <c r="F247" s="242"/>
      <c r="G247" s="242"/>
      <c r="H247" s="241"/>
      <c r="I247" s="241"/>
      <c r="J247" s="241"/>
      <c r="K247" s="241"/>
      <c r="L247" s="241"/>
      <c r="M247" s="241"/>
      <c r="N247" s="241"/>
      <c r="O247" s="241"/>
      <c r="P247" s="241"/>
      <c r="Q247" s="241"/>
      <c r="R247" s="241"/>
      <c r="S247" s="241"/>
      <c r="T247" s="241"/>
      <c r="U247" s="241"/>
      <c r="V247" s="241"/>
      <c r="W247" s="241"/>
      <c r="X247" s="241"/>
      <c r="Y247" s="241"/>
    </row>
    <row r="248" spans="1:25" ht="24.75" customHeight="1">
      <c r="A248" s="241"/>
      <c r="B248" s="242"/>
      <c r="C248" s="242"/>
      <c r="D248" s="242"/>
      <c r="E248" s="242"/>
      <c r="F248" s="242"/>
      <c r="G248" s="242"/>
      <c r="H248" s="241"/>
      <c r="I248" s="241"/>
      <c r="J248" s="241"/>
      <c r="K248" s="241"/>
      <c r="L248" s="241"/>
      <c r="M248" s="241"/>
      <c r="N248" s="241"/>
      <c r="O248" s="241"/>
      <c r="P248" s="241"/>
      <c r="Q248" s="241"/>
      <c r="R248" s="241"/>
      <c r="S248" s="241"/>
      <c r="T248" s="241"/>
      <c r="U248" s="241"/>
      <c r="V248" s="241"/>
      <c r="W248" s="241"/>
      <c r="X248" s="241"/>
      <c r="Y248" s="241"/>
    </row>
    <row r="249" spans="1:25" ht="24.75" customHeight="1">
      <c r="A249" s="241"/>
      <c r="B249" s="242"/>
      <c r="C249" s="242"/>
      <c r="D249" s="242"/>
      <c r="E249" s="242"/>
      <c r="F249" s="242"/>
      <c r="G249" s="242"/>
      <c r="H249" s="241"/>
      <c r="I249" s="241"/>
      <c r="J249" s="241"/>
      <c r="K249" s="241"/>
      <c r="L249" s="241"/>
      <c r="M249" s="241"/>
      <c r="N249" s="241"/>
      <c r="O249" s="241"/>
      <c r="P249" s="241"/>
      <c r="Q249" s="241"/>
      <c r="R249" s="241"/>
      <c r="S249" s="241"/>
      <c r="T249" s="241"/>
      <c r="U249" s="241"/>
      <c r="V249" s="241"/>
      <c r="W249" s="241"/>
      <c r="X249" s="241"/>
      <c r="Y249" s="241"/>
    </row>
    <row r="250" spans="1:25" ht="24.75" customHeight="1">
      <c r="A250" s="241"/>
      <c r="B250" s="242"/>
      <c r="C250" s="242"/>
      <c r="D250" s="242"/>
      <c r="E250" s="242"/>
      <c r="F250" s="242"/>
      <c r="G250" s="242"/>
      <c r="H250" s="241"/>
      <c r="I250" s="241"/>
      <c r="J250" s="241"/>
      <c r="K250" s="241"/>
      <c r="L250" s="241"/>
      <c r="M250" s="241"/>
      <c r="N250" s="241"/>
      <c r="O250" s="241"/>
      <c r="P250" s="241"/>
      <c r="Q250" s="241"/>
      <c r="R250" s="241"/>
      <c r="S250" s="241"/>
      <c r="T250" s="241"/>
      <c r="U250" s="241"/>
      <c r="V250" s="241"/>
      <c r="W250" s="241"/>
      <c r="X250" s="241"/>
      <c r="Y250" s="241"/>
    </row>
    <row r="251" spans="1:25" ht="24.75" customHeight="1">
      <c r="A251" s="241"/>
      <c r="B251" s="242"/>
      <c r="C251" s="242"/>
      <c r="D251" s="242"/>
      <c r="E251" s="242"/>
      <c r="F251" s="242"/>
      <c r="G251" s="242"/>
      <c r="H251" s="241"/>
      <c r="I251" s="241"/>
      <c r="J251" s="241"/>
      <c r="K251" s="241"/>
      <c r="L251" s="241"/>
      <c r="M251" s="241"/>
      <c r="N251" s="241"/>
      <c r="O251" s="241"/>
      <c r="P251" s="241"/>
      <c r="Q251" s="241"/>
      <c r="R251" s="241"/>
      <c r="S251" s="241"/>
      <c r="T251" s="241"/>
      <c r="U251" s="241"/>
      <c r="V251" s="241"/>
      <c r="W251" s="241"/>
      <c r="X251" s="241"/>
      <c r="Y251" s="241"/>
    </row>
    <row r="252" spans="1:25" ht="24.75" customHeight="1">
      <c r="A252" s="241"/>
      <c r="B252" s="242"/>
      <c r="C252" s="242"/>
      <c r="D252" s="242"/>
      <c r="E252" s="242"/>
      <c r="F252" s="242"/>
      <c r="G252" s="242"/>
      <c r="H252" s="241"/>
      <c r="I252" s="241"/>
      <c r="J252" s="241"/>
      <c r="K252" s="241"/>
      <c r="L252" s="241"/>
      <c r="M252" s="241"/>
      <c r="N252" s="241"/>
      <c r="O252" s="241"/>
      <c r="P252" s="241"/>
      <c r="Q252" s="241"/>
      <c r="R252" s="241"/>
      <c r="S252" s="241"/>
      <c r="T252" s="241"/>
      <c r="U252" s="241"/>
      <c r="V252" s="241"/>
      <c r="W252" s="241"/>
      <c r="X252" s="241"/>
      <c r="Y252" s="241"/>
    </row>
    <row r="253" spans="1:25" ht="24.75" customHeight="1">
      <c r="A253" s="241"/>
      <c r="B253" s="242"/>
      <c r="C253" s="242"/>
      <c r="D253" s="242"/>
      <c r="E253" s="242"/>
      <c r="F253" s="242"/>
      <c r="G253" s="242"/>
      <c r="H253" s="241"/>
      <c r="I253" s="241"/>
      <c r="J253" s="241"/>
      <c r="K253" s="241"/>
      <c r="L253" s="241"/>
      <c r="M253" s="241"/>
      <c r="N253" s="241"/>
      <c r="O253" s="241"/>
      <c r="P253" s="241"/>
      <c r="Q253" s="241"/>
      <c r="R253" s="241"/>
      <c r="S253" s="241"/>
      <c r="T253" s="241"/>
      <c r="U253" s="241"/>
      <c r="V253" s="241"/>
      <c r="W253" s="241"/>
      <c r="X253" s="241"/>
      <c r="Y253" s="241"/>
    </row>
    <row r="254" spans="1:25" ht="24.75" customHeight="1">
      <c r="A254" s="241"/>
      <c r="B254" s="242"/>
      <c r="C254" s="242"/>
      <c r="D254" s="242"/>
      <c r="E254" s="242"/>
      <c r="F254" s="242"/>
      <c r="G254" s="242"/>
      <c r="H254" s="241"/>
      <c r="I254" s="241"/>
      <c r="J254" s="241"/>
      <c r="K254" s="241"/>
      <c r="L254" s="241"/>
      <c r="M254" s="241"/>
      <c r="N254" s="241"/>
      <c r="O254" s="241"/>
      <c r="P254" s="241"/>
      <c r="Q254" s="241"/>
      <c r="R254" s="241"/>
      <c r="S254" s="241"/>
      <c r="T254" s="241"/>
      <c r="U254" s="241"/>
      <c r="V254" s="241"/>
      <c r="W254" s="241"/>
      <c r="X254" s="241"/>
      <c r="Y254" s="241"/>
    </row>
    <row r="255" spans="1:25" ht="24.75" customHeight="1">
      <c r="A255" s="241"/>
      <c r="B255" s="242"/>
      <c r="C255" s="242"/>
      <c r="D255" s="242"/>
      <c r="E255" s="242"/>
      <c r="F255" s="242"/>
      <c r="G255" s="242"/>
      <c r="H255" s="241"/>
      <c r="I255" s="241"/>
      <c r="J255" s="241"/>
      <c r="K255" s="241"/>
      <c r="L255" s="241"/>
      <c r="M255" s="241"/>
      <c r="N255" s="241"/>
      <c r="O255" s="241"/>
      <c r="P255" s="241"/>
      <c r="Q255" s="241"/>
      <c r="R255" s="241"/>
      <c r="S255" s="241"/>
      <c r="T255" s="241"/>
      <c r="U255" s="241"/>
      <c r="V255" s="241"/>
      <c r="W255" s="241"/>
      <c r="X255" s="241"/>
      <c r="Y255" s="241"/>
    </row>
    <row r="256" spans="1:25" ht="24.75" customHeight="1">
      <c r="A256" s="241"/>
      <c r="B256" s="242"/>
      <c r="C256" s="242"/>
      <c r="D256" s="242"/>
      <c r="E256" s="242"/>
      <c r="F256" s="242"/>
      <c r="G256" s="242"/>
      <c r="H256" s="241"/>
      <c r="I256" s="241"/>
      <c r="J256" s="241"/>
      <c r="K256" s="241"/>
      <c r="L256" s="241"/>
      <c r="M256" s="241"/>
      <c r="N256" s="241"/>
      <c r="O256" s="241"/>
      <c r="P256" s="241"/>
      <c r="Q256" s="241"/>
      <c r="R256" s="241"/>
      <c r="S256" s="241"/>
      <c r="T256" s="241"/>
      <c r="U256" s="241"/>
      <c r="V256" s="241"/>
      <c r="W256" s="241"/>
      <c r="X256" s="241"/>
      <c r="Y256" s="241"/>
    </row>
    <row r="257" spans="1:25" ht="24.75" customHeight="1">
      <c r="A257" s="241"/>
      <c r="B257" s="242"/>
      <c r="C257" s="242"/>
      <c r="D257" s="242"/>
      <c r="E257" s="242"/>
      <c r="F257" s="242"/>
      <c r="G257" s="242"/>
      <c r="H257" s="241"/>
      <c r="I257" s="241"/>
      <c r="J257" s="241"/>
      <c r="K257" s="241"/>
      <c r="L257" s="241"/>
      <c r="M257" s="241"/>
      <c r="N257" s="241"/>
      <c r="O257" s="241"/>
      <c r="P257" s="241"/>
      <c r="Q257" s="241"/>
      <c r="R257" s="241"/>
      <c r="S257" s="241"/>
      <c r="T257" s="241"/>
      <c r="U257" s="241"/>
      <c r="V257" s="241"/>
      <c r="W257" s="241"/>
      <c r="X257" s="241"/>
      <c r="Y257" s="241"/>
    </row>
    <row r="258" spans="1:25" ht="24.75" customHeight="1">
      <c r="A258" s="241"/>
      <c r="B258" s="242"/>
      <c r="C258" s="242"/>
      <c r="D258" s="242"/>
      <c r="E258" s="242"/>
      <c r="F258" s="242"/>
      <c r="G258" s="242"/>
      <c r="H258" s="241"/>
      <c r="I258" s="241"/>
      <c r="J258" s="241"/>
      <c r="K258" s="241"/>
      <c r="L258" s="241"/>
      <c r="M258" s="241"/>
      <c r="N258" s="241"/>
      <c r="O258" s="241"/>
      <c r="P258" s="241"/>
      <c r="Q258" s="241"/>
      <c r="R258" s="241"/>
      <c r="S258" s="241"/>
      <c r="T258" s="241"/>
      <c r="U258" s="241"/>
      <c r="V258" s="241"/>
      <c r="W258" s="241"/>
      <c r="X258" s="241"/>
      <c r="Y258" s="241"/>
    </row>
    <row r="259" spans="1:25" ht="24.75" customHeight="1">
      <c r="A259" s="241"/>
      <c r="B259" s="242"/>
      <c r="C259" s="242"/>
      <c r="D259" s="242"/>
      <c r="E259" s="242"/>
      <c r="F259" s="242"/>
      <c r="G259" s="242"/>
      <c r="H259" s="241"/>
      <c r="I259" s="241"/>
      <c r="J259" s="241"/>
      <c r="K259" s="241"/>
      <c r="L259" s="241"/>
      <c r="M259" s="241"/>
      <c r="N259" s="241"/>
      <c r="O259" s="241"/>
      <c r="P259" s="241"/>
      <c r="Q259" s="241"/>
      <c r="R259" s="241"/>
      <c r="S259" s="241"/>
      <c r="T259" s="241"/>
      <c r="U259" s="241"/>
      <c r="V259" s="241"/>
      <c r="W259" s="241"/>
      <c r="X259" s="241"/>
      <c r="Y259" s="241"/>
    </row>
    <row r="260" spans="1:25" ht="24.75" customHeight="1">
      <c r="A260" s="241"/>
      <c r="B260" s="242"/>
      <c r="C260" s="242"/>
      <c r="D260" s="242"/>
      <c r="E260" s="242"/>
      <c r="F260" s="242"/>
      <c r="G260" s="242"/>
      <c r="H260" s="241"/>
      <c r="I260" s="241"/>
      <c r="J260" s="241"/>
      <c r="K260" s="241"/>
      <c r="L260" s="241"/>
      <c r="M260" s="241"/>
      <c r="N260" s="241"/>
      <c r="O260" s="241"/>
      <c r="P260" s="241"/>
      <c r="Q260" s="241"/>
      <c r="R260" s="241"/>
      <c r="S260" s="241"/>
      <c r="T260" s="241"/>
      <c r="U260" s="241"/>
      <c r="V260" s="241"/>
      <c r="W260" s="241"/>
      <c r="X260" s="241"/>
      <c r="Y260" s="241"/>
    </row>
    <row r="261" spans="1:25" ht="24.75" customHeight="1">
      <c r="A261" s="241"/>
      <c r="B261" s="242"/>
      <c r="C261" s="242"/>
      <c r="D261" s="242"/>
      <c r="E261" s="242"/>
      <c r="F261" s="242"/>
      <c r="G261" s="242"/>
      <c r="H261" s="241"/>
      <c r="I261" s="241"/>
      <c r="J261" s="241"/>
      <c r="K261" s="241"/>
      <c r="L261" s="241"/>
      <c r="M261" s="241"/>
      <c r="N261" s="241"/>
      <c r="O261" s="241"/>
      <c r="P261" s="241"/>
      <c r="Q261" s="241"/>
      <c r="R261" s="241"/>
      <c r="S261" s="241"/>
      <c r="T261" s="241"/>
      <c r="U261" s="241"/>
      <c r="V261" s="241"/>
      <c r="W261" s="241"/>
      <c r="X261" s="241"/>
      <c r="Y261" s="241"/>
    </row>
    <row r="262" spans="1:25" ht="24.75" customHeight="1">
      <c r="A262" s="241"/>
      <c r="B262" s="242"/>
      <c r="C262" s="242"/>
      <c r="D262" s="242"/>
      <c r="E262" s="242"/>
      <c r="F262" s="242"/>
      <c r="G262" s="242"/>
      <c r="H262" s="241"/>
      <c r="I262" s="241"/>
      <c r="J262" s="241"/>
      <c r="K262" s="241"/>
      <c r="L262" s="241"/>
      <c r="M262" s="241"/>
      <c r="N262" s="241"/>
      <c r="O262" s="241"/>
      <c r="P262" s="241"/>
      <c r="Q262" s="241"/>
      <c r="R262" s="241"/>
      <c r="S262" s="241"/>
      <c r="T262" s="241"/>
      <c r="U262" s="241"/>
      <c r="V262" s="241"/>
      <c r="W262" s="241"/>
      <c r="X262" s="241"/>
      <c r="Y262" s="241"/>
    </row>
    <row r="263" spans="1:25" ht="24.75" customHeight="1">
      <c r="A263" s="241"/>
      <c r="B263" s="242"/>
      <c r="C263" s="242"/>
      <c r="D263" s="242"/>
      <c r="E263" s="242"/>
      <c r="F263" s="242"/>
      <c r="G263" s="242"/>
      <c r="H263" s="241"/>
      <c r="I263" s="241"/>
      <c r="J263" s="241"/>
      <c r="K263" s="241"/>
      <c r="L263" s="241"/>
      <c r="M263" s="241"/>
      <c r="N263" s="241"/>
      <c r="O263" s="241"/>
      <c r="P263" s="241"/>
      <c r="Q263" s="241"/>
      <c r="R263" s="241"/>
      <c r="S263" s="241"/>
      <c r="T263" s="241"/>
      <c r="U263" s="241"/>
      <c r="V263" s="241"/>
      <c r="W263" s="241"/>
      <c r="X263" s="241"/>
      <c r="Y263" s="241"/>
    </row>
    <row r="264" spans="1:25" ht="24.75" customHeight="1">
      <c r="A264" s="241"/>
      <c r="B264" s="242"/>
      <c r="C264" s="242"/>
      <c r="D264" s="242"/>
      <c r="E264" s="242"/>
      <c r="F264" s="242"/>
      <c r="G264" s="242"/>
      <c r="H264" s="241"/>
      <c r="I264" s="241"/>
      <c r="J264" s="241"/>
      <c r="K264" s="241"/>
      <c r="L264" s="241"/>
      <c r="M264" s="241"/>
      <c r="N264" s="241"/>
      <c r="O264" s="241"/>
      <c r="P264" s="241"/>
      <c r="Q264" s="241"/>
      <c r="R264" s="241"/>
      <c r="S264" s="241"/>
      <c r="T264" s="241"/>
      <c r="U264" s="241"/>
      <c r="V264" s="241"/>
      <c r="W264" s="241"/>
      <c r="X264" s="241"/>
      <c r="Y264" s="241"/>
    </row>
    <row r="265" spans="1:25" ht="24.75" customHeight="1">
      <c r="A265" s="241"/>
      <c r="B265" s="242"/>
      <c r="C265" s="242"/>
      <c r="D265" s="242"/>
      <c r="E265" s="242"/>
      <c r="F265" s="242"/>
      <c r="G265" s="242"/>
      <c r="H265" s="241"/>
      <c r="I265" s="241"/>
      <c r="J265" s="241"/>
      <c r="K265" s="241"/>
      <c r="L265" s="241"/>
      <c r="M265" s="241"/>
      <c r="N265" s="241"/>
      <c r="O265" s="241"/>
      <c r="P265" s="241"/>
      <c r="Q265" s="241"/>
      <c r="R265" s="241"/>
      <c r="S265" s="241"/>
      <c r="T265" s="241"/>
      <c r="U265" s="241"/>
      <c r="V265" s="241"/>
      <c r="W265" s="241"/>
      <c r="X265" s="241"/>
      <c r="Y265" s="241"/>
    </row>
    <row r="266" spans="1:25" ht="24.75" customHeight="1">
      <c r="A266" s="241"/>
      <c r="B266" s="242"/>
      <c r="C266" s="242"/>
      <c r="D266" s="242"/>
      <c r="E266" s="242"/>
      <c r="F266" s="242"/>
      <c r="G266" s="242"/>
      <c r="H266" s="241"/>
      <c r="I266" s="241"/>
      <c r="J266" s="241"/>
      <c r="K266" s="241"/>
      <c r="L266" s="241"/>
      <c r="M266" s="241"/>
      <c r="N266" s="241"/>
      <c r="O266" s="241"/>
      <c r="P266" s="241"/>
      <c r="Q266" s="241"/>
      <c r="R266" s="241"/>
      <c r="S266" s="241"/>
      <c r="T266" s="241"/>
      <c r="U266" s="241"/>
      <c r="V266" s="241"/>
      <c r="W266" s="241"/>
      <c r="X266" s="241"/>
      <c r="Y266" s="241"/>
    </row>
    <row r="267" spans="1:25" ht="24.75" customHeight="1">
      <c r="A267" s="241"/>
      <c r="B267" s="242"/>
      <c r="C267" s="242"/>
      <c r="D267" s="242"/>
      <c r="E267" s="242"/>
      <c r="F267" s="242"/>
      <c r="G267" s="242"/>
      <c r="H267" s="241"/>
      <c r="I267" s="241"/>
      <c r="J267" s="241"/>
      <c r="K267" s="241"/>
      <c r="L267" s="241"/>
      <c r="M267" s="241"/>
      <c r="N267" s="241"/>
      <c r="O267" s="241"/>
      <c r="P267" s="241"/>
      <c r="Q267" s="241"/>
      <c r="R267" s="241"/>
      <c r="S267" s="241"/>
      <c r="T267" s="241"/>
      <c r="U267" s="241"/>
      <c r="V267" s="241"/>
      <c r="W267" s="241"/>
      <c r="X267" s="241"/>
      <c r="Y267" s="241"/>
    </row>
    <row r="268" spans="1:25" ht="24.75" customHeight="1">
      <c r="A268" s="241"/>
      <c r="B268" s="242"/>
      <c r="C268" s="242"/>
      <c r="D268" s="242"/>
      <c r="E268" s="242"/>
      <c r="F268" s="242"/>
      <c r="G268" s="242"/>
      <c r="H268" s="241"/>
      <c r="I268" s="241"/>
      <c r="J268" s="241"/>
      <c r="K268" s="241"/>
      <c r="L268" s="241"/>
      <c r="M268" s="241"/>
      <c r="N268" s="241"/>
      <c r="O268" s="241"/>
      <c r="P268" s="241"/>
      <c r="Q268" s="241"/>
      <c r="R268" s="241"/>
      <c r="S268" s="241"/>
      <c r="T268" s="241"/>
      <c r="U268" s="241"/>
      <c r="V268" s="241"/>
      <c r="W268" s="241"/>
      <c r="X268" s="241"/>
      <c r="Y268" s="241"/>
    </row>
    <row r="269" spans="1:25" ht="24.75" customHeight="1">
      <c r="A269" s="241"/>
      <c r="B269" s="242"/>
      <c r="C269" s="242"/>
      <c r="D269" s="242"/>
      <c r="E269" s="242"/>
      <c r="F269" s="242"/>
      <c r="G269" s="242"/>
      <c r="H269" s="241"/>
      <c r="I269" s="241"/>
      <c r="J269" s="241"/>
      <c r="K269" s="241"/>
      <c r="L269" s="241"/>
      <c r="M269" s="241"/>
      <c r="N269" s="241"/>
      <c r="O269" s="241"/>
      <c r="P269" s="241"/>
      <c r="Q269" s="241"/>
      <c r="R269" s="241"/>
      <c r="S269" s="241"/>
      <c r="T269" s="241"/>
      <c r="U269" s="241"/>
      <c r="V269" s="241"/>
      <c r="W269" s="241"/>
      <c r="X269" s="241"/>
      <c r="Y269" s="241"/>
    </row>
    <row r="270" spans="1:25" ht="24.75" customHeight="1">
      <c r="A270" s="241"/>
      <c r="B270" s="242"/>
      <c r="C270" s="242"/>
      <c r="D270" s="242"/>
      <c r="E270" s="242"/>
      <c r="F270" s="242"/>
      <c r="G270" s="242"/>
      <c r="H270" s="241"/>
      <c r="I270" s="241"/>
      <c r="J270" s="241"/>
      <c r="K270" s="241"/>
      <c r="L270" s="241"/>
      <c r="M270" s="241"/>
      <c r="N270" s="241"/>
      <c r="O270" s="241"/>
      <c r="P270" s="241"/>
      <c r="Q270" s="241"/>
      <c r="R270" s="241"/>
      <c r="S270" s="241"/>
      <c r="T270" s="241"/>
      <c r="U270" s="241"/>
      <c r="V270" s="241"/>
      <c r="W270" s="241"/>
      <c r="X270" s="241"/>
      <c r="Y270" s="241"/>
    </row>
    <row r="271" spans="1:25" ht="24.75" customHeight="1">
      <c r="A271" s="241"/>
      <c r="B271" s="242"/>
      <c r="C271" s="242"/>
      <c r="D271" s="242"/>
      <c r="E271" s="242"/>
      <c r="F271" s="242"/>
      <c r="G271" s="242"/>
      <c r="H271" s="241"/>
      <c r="I271" s="241"/>
      <c r="J271" s="241"/>
      <c r="K271" s="241"/>
      <c r="L271" s="241"/>
      <c r="M271" s="241"/>
      <c r="N271" s="241"/>
      <c r="O271" s="241"/>
      <c r="P271" s="241"/>
      <c r="Q271" s="241"/>
      <c r="R271" s="241"/>
      <c r="S271" s="241"/>
      <c r="T271" s="241"/>
      <c r="U271" s="241"/>
      <c r="V271" s="241"/>
      <c r="W271" s="241"/>
      <c r="X271" s="241"/>
      <c r="Y271" s="241"/>
    </row>
    <row r="272" spans="1:25" ht="24.75" customHeight="1">
      <c r="A272" s="241"/>
      <c r="B272" s="242"/>
      <c r="C272" s="242"/>
      <c r="D272" s="242"/>
      <c r="E272" s="242"/>
      <c r="F272" s="242"/>
      <c r="G272" s="242"/>
      <c r="H272" s="241"/>
      <c r="I272" s="241"/>
      <c r="J272" s="241"/>
      <c r="K272" s="241"/>
      <c r="L272" s="241"/>
      <c r="M272" s="241"/>
      <c r="N272" s="241"/>
      <c r="O272" s="241"/>
      <c r="P272" s="241"/>
      <c r="Q272" s="241"/>
      <c r="R272" s="241"/>
      <c r="S272" s="241"/>
      <c r="T272" s="241"/>
      <c r="U272" s="241"/>
      <c r="V272" s="241"/>
      <c r="W272" s="241"/>
      <c r="X272" s="241"/>
      <c r="Y272" s="241"/>
    </row>
    <row r="273" spans="1:25" ht="24.75" customHeight="1">
      <c r="A273" s="241"/>
      <c r="B273" s="242"/>
      <c r="C273" s="242"/>
      <c r="D273" s="242"/>
      <c r="E273" s="242"/>
      <c r="F273" s="242"/>
      <c r="G273" s="242"/>
      <c r="H273" s="241"/>
      <c r="I273" s="241"/>
      <c r="J273" s="241"/>
      <c r="K273" s="241"/>
      <c r="L273" s="241"/>
      <c r="M273" s="241"/>
      <c r="N273" s="241"/>
      <c r="O273" s="241"/>
      <c r="P273" s="241"/>
      <c r="Q273" s="241"/>
      <c r="R273" s="241"/>
      <c r="S273" s="241"/>
      <c r="T273" s="241"/>
      <c r="U273" s="241"/>
      <c r="V273" s="241"/>
      <c r="W273" s="241"/>
      <c r="X273" s="241"/>
      <c r="Y273" s="241"/>
    </row>
    <row r="274" spans="1:25" ht="24.75" customHeight="1">
      <c r="A274" s="241"/>
      <c r="B274" s="242"/>
      <c r="C274" s="242"/>
      <c r="D274" s="242"/>
      <c r="E274" s="242"/>
      <c r="F274" s="242"/>
      <c r="G274" s="242"/>
      <c r="H274" s="241"/>
      <c r="I274" s="241"/>
      <c r="J274" s="241"/>
      <c r="K274" s="241"/>
      <c r="L274" s="241"/>
      <c r="M274" s="241"/>
      <c r="N274" s="241"/>
      <c r="O274" s="241"/>
      <c r="P274" s="241"/>
      <c r="Q274" s="241"/>
      <c r="R274" s="241"/>
      <c r="S274" s="241"/>
      <c r="T274" s="241"/>
      <c r="U274" s="241"/>
      <c r="V274" s="241"/>
      <c r="W274" s="241"/>
      <c r="X274" s="241"/>
      <c r="Y274" s="241"/>
    </row>
    <row r="275" spans="1:25" ht="24.75" customHeight="1">
      <c r="A275" s="241"/>
      <c r="B275" s="242"/>
      <c r="C275" s="242"/>
      <c r="D275" s="242"/>
      <c r="E275" s="242"/>
      <c r="F275" s="242"/>
      <c r="G275" s="242"/>
      <c r="H275" s="241"/>
      <c r="I275" s="241"/>
      <c r="J275" s="241"/>
      <c r="K275" s="241"/>
      <c r="L275" s="241"/>
      <c r="M275" s="241"/>
      <c r="N275" s="241"/>
      <c r="O275" s="241"/>
      <c r="P275" s="241"/>
      <c r="Q275" s="241"/>
      <c r="R275" s="241"/>
      <c r="S275" s="241"/>
      <c r="T275" s="241"/>
      <c r="U275" s="241"/>
      <c r="V275" s="241"/>
      <c r="W275" s="241"/>
      <c r="X275" s="241"/>
      <c r="Y275" s="241"/>
    </row>
    <row r="276" spans="1:25" ht="24.75" customHeight="1">
      <c r="A276" s="241"/>
      <c r="B276" s="242"/>
      <c r="C276" s="242"/>
      <c r="D276" s="242"/>
      <c r="E276" s="242"/>
      <c r="F276" s="242"/>
      <c r="G276" s="242"/>
      <c r="H276" s="241"/>
      <c r="I276" s="241"/>
      <c r="J276" s="241"/>
      <c r="K276" s="241"/>
      <c r="L276" s="241"/>
      <c r="M276" s="241"/>
      <c r="N276" s="241"/>
      <c r="O276" s="241"/>
      <c r="P276" s="241"/>
      <c r="Q276" s="241"/>
      <c r="R276" s="241"/>
      <c r="S276" s="241"/>
      <c r="T276" s="241"/>
      <c r="U276" s="241"/>
      <c r="V276" s="241"/>
      <c r="W276" s="241"/>
      <c r="X276" s="241"/>
      <c r="Y276" s="241"/>
    </row>
    <row r="277" spans="1:25" ht="24.75" customHeight="1">
      <c r="A277" s="241"/>
      <c r="B277" s="242"/>
      <c r="C277" s="242"/>
      <c r="D277" s="242"/>
      <c r="E277" s="242"/>
      <c r="F277" s="242"/>
      <c r="G277" s="242"/>
      <c r="H277" s="241"/>
      <c r="I277" s="241"/>
      <c r="J277" s="241"/>
      <c r="K277" s="241"/>
      <c r="L277" s="241"/>
      <c r="M277" s="241"/>
      <c r="N277" s="241"/>
      <c r="O277" s="241"/>
      <c r="P277" s="241"/>
      <c r="Q277" s="241"/>
      <c r="R277" s="241"/>
      <c r="S277" s="241"/>
      <c r="T277" s="241"/>
      <c r="U277" s="241"/>
      <c r="V277" s="241"/>
      <c r="W277" s="241"/>
      <c r="X277" s="241"/>
      <c r="Y277" s="241"/>
    </row>
    <row r="278" spans="1:25" ht="24.75" customHeight="1">
      <c r="A278" s="241"/>
      <c r="B278" s="242"/>
      <c r="C278" s="242"/>
      <c r="D278" s="242"/>
      <c r="E278" s="242"/>
      <c r="F278" s="242"/>
      <c r="G278" s="242"/>
      <c r="H278" s="241"/>
      <c r="I278" s="241"/>
      <c r="J278" s="241"/>
      <c r="K278" s="241"/>
      <c r="L278" s="241"/>
      <c r="M278" s="241"/>
      <c r="N278" s="241"/>
      <c r="O278" s="241"/>
      <c r="P278" s="241"/>
      <c r="Q278" s="241"/>
      <c r="R278" s="241"/>
      <c r="S278" s="241"/>
      <c r="T278" s="241"/>
      <c r="U278" s="241"/>
      <c r="V278" s="241"/>
      <c r="W278" s="241"/>
      <c r="X278" s="241"/>
      <c r="Y278" s="241"/>
    </row>
    <row r="279" spans="1:25" ht="24.75" customHeight="1">
      <c r="A279" s="241"/>
      <c r="B279" s="242"/>
      <c r="C279" s="242"/>
      <c r="D279" s="242"/>
      <c r="E279" s="242"/>
      <c r="F279" s="242"/>
      <c r="G279" s="242"/>
      <c r="H279" s="241"/>
      <c r="I279" s="241"/>
      <c r="J279" s="241"/>
      <c r="K279" s="241"/>
      <c r="L279" s="241"/>
      <c r="M279" s="241"/>
      <c r="N279" s="241"/>
      <c r="O279" s="241"/>
      <c r="P279" s="241"/>
      <c r="Q279" s="241"/>
      <c r="R279" s="241"/>
      <c r="S279" s="241"/>
      <c r="T279" s="241"/>
      <c r="U279" s="241"/>
      <c r="V279" s="241"/>
      <c r="W279" s="241"/>
      <c r="X279" s="241"/>
      <c r="Y279" s="241"/>
    </row>
    <row r="280" spans="1:25" ht="24.75" customHeight="1">
      <c r="A280" s="241"/>
      <c r="B280" s="242"/>
      <c r="C280" s="242"/>
      <c r="D280" s="242"/>
      <c r="E280" s="242"/>
      <c r="F280" s="242"/>
      <c r="G280" s="242"/>
      <c r="H280" s="241"/>
      <c r="I280" s="241"/>
      <c r="J280" s="241"/>
      <c r="K280" s="241"/>
      <c r="L280" s="241"/>
      <c r="M280" s="241"/>
      <c r="N280" s="241"/>
      <c r="O280" s="241"/>
      <c r="P280" s="241"/>
      <c r="Q280" s="241"/>
      <c r="R280" s="241"/>
      <c r="S280" s="241"/>
      <c r="T280" s="241"/>
      <c r="U280" s="241"/>
      <c r="V280" s="241"/>
      <c r="W280" s="241"/>
      <c r="X280" s="241"/>
      <c r="Y280" s="241"/>
    </row>
    <row r="281" spans="1:25" ht="24.75" customHeight="1">
      <c r="A281" s="241"/>
      <c r="B281" s="242"/>
      <c r="C281" s="242"/>
      <c r="D281" s="242"/>
      <c r="E281" s="242"/>
      <c r="F281" s="242"/>
      <c r="G281" s="242"/>
      <c r="H281" s="241"/>
      <c r="I281" s="241"/>
      <c r="J281" s="241"/>
      <c r="K281" s="241"/>
      <c r="L281" s="241"/>
      <c r="M281" s="241"/>
      <c r="N281" s="241"/>
      <c r="O281" s="241"/>
      <c r="P281" s="241"/>
      <c r="Q281" s="241"/>
      <c r="R281" s="241"/>
      <c r="S281" s="241"/>
      <c r="T281" s="241"/>
      <c r="U281" s="241"/>
      <c r="V281" s="241"/>
      <c r="W281" s="241"/>
      <c r="X281" s="241"/>
      <c r="Y281" s="241"/>
    </row>
    <row r="282" spans="1:25" ht="24.75" customHeight="1">
      <c r="A282" s="241"/>
      <c r="B282" s="242"/>
      <c r="C282" s="242"/>
      <c r="D282" s="242"/>
      <c r="E282" s="242"/>
      <c r="F282" s="242"/>
      <c r="G282" s="242"/>
      <c r="H282" s="241"/>
      <c r="I282" s="241"/>
      <c r="J282" s="241"/>
      <c r="K282" s="241"/>
      <c r="L282" s="241"/>
      <c r="M282" s="241"/>
      <c r="N282" s="241"/>
      <c r="O282" s="241"/>
      <c r="P282" s="241"/>
      <c r="Q282" s="241"/>
      <c r="R282" s="241"/>
      <c r="S282" s="241"/>
      <c r="T282" s="241"/>
      <c r="U282" s="241"/>
      <c r="V282" s="241"/>
      <c r="W282" s="241"/>
      <c r="X282" s="241"/>
      <c r="Y282" s="241"/>
    </row>
    <row r="283" spans="1:25" ht="24.75" customHeight="1">
      <c r="A283" s="241"/>
      <c r="B283" s="242"/>
      <c r="C283" s="242"/>
      <c r="D283" s="242"/>
      <c r="E283" s="242"/>
      <c r="F283" s="242"/>
      <c r="G283" s="242"/>
      <c r="H283" s="241"/>
      <c r="I283" s="241"/>
      <c r="J283" s="241"/>
      <c r="K283" s="241"/>
      <c r="L283" s="241"/>
      <c r="M283" s="241"/>
      <c r="N283" s="241"/>
      <c r="O283" s="241"/>
      <c r="P283" s="241"/>
      <c r="Q283" s="241"/>
      <c r="R283" s="241"/>
      <c r="S283" s="241"/>
      <c r="T283" s="241"/>
      <c r="U283" s="241"/>
      <c r="V283" s="241"/>
      <c r="W283" s="241"/>
      <c r="X283" s="241"/>
      <c r="Y283" s="241"/>
    </row>
    <row r="284" spans="1:25" ht="24.75" customHeight="1">
      <c r="A284" s="241"/>
      <c r="B284" s="242"/>
      <c r="C284" s="242"/>
      <c r="D284" s="242"/>
      <c r="E284" s="242"/>
      <c r="F284" s="242"/>
      <c r="G284" s="242"/>
      <c r="H284" s="241"/>
      <c r="I284" s="241"/>
      <c r="J284" s="241"/>
      <c r="K284" s="241"/>
      <c r="L284" s="241"/>
      <c r="M284" s="241"/>
      <c r="N284" s="241"/>
      <c r="O284" s="241"/>
      <c r="P284" s="241"/>
      <c r="Q284" s="241"/>
      <c r="R284" s="241"/>
      <c r="S284" s="241"/>
      <c r="T284" s="241"/>
      <c r="U284" s="241"/>
      <c r="V284" s="241"/>
      <c r="W284" s="241"/>
      <c r="X284" s="241"/>
      <c r="Y284" s="241"/>
    </row>
    <row r="285" spans="1:25" ht="24.75" customHeight="1">
      <c r="A285" s="241"/>
      <c r="B285" s="242"/>
      <c r="C285" s="242"/>
      <c r="D285" s="242"/>
      <c r="E285" s="242"/>
      <c r="F285" s="242"/>
      <c r="G285" s="242"/>
      <c r="H285" s="241"/>
      <c r="I285" s="241"/>
      <c r="J285" s="241"/>
      <c r="K285" s="241"/>
      <c r="L285" s="241"/>
      <c r="M285" s="241"/>
      <c r="N285" s="241"/>
      <c r="O285" s="241"/>
      <c r="P285" s="241"/>
      <c r="Q285" s="241"/>
      <c r="R285" s="241"/>
      <c r="S285" s="241"/>
      <c r="T285" s="241"/>
      <c r="U285" s="241"/>
      <c r="V285" s="241"/>
      <c r="W285" s="241"/>
      <c r="X285" s="241"/>
      <c r="Y285" s="241"/>
    </row>
    <row r="286" spans="1:25" ht="24.75" customHeight="1">
      <c r="A286" s="241"/>
      <c r="B286" s="242"/>
      <c r="C286" s="242"/>
      <c r="D286" s="242"/>
      <c r="E286" s="242"/>
      <c r="F286" s="242"/>
      <c r="G286" s="242"/>
      <c r="H286" s="241"/>
      <c r="I286" s="241"/>
      <c r="J286" s="241"/>
      <c r="K286" s="241"/>
      <c r="L286" s="241"/>
      <c r="M286" s="241"/>
      <c r="N286" s="241"/>
      <c r="O286" s="241"/>
      <c r="P286" s="241"/>
      <c r="Q286" s="241"/>
      <c r="R286" s="241"/>
      <c r="S286" s="241"/>
      <c r="T286" s="241"/>
      <c r="U286" s="241"/>
      <c r="V286" s="241"/>
      <c r="W286" s="241"/>
      <c r="X286" s="241"/>
      <c r="Y286" s="241"/>
    </row>
    <row r="287" spans="1:25" ht="24.75" customHeight="1">
      <c r="A287" s="241"/>
      <c r="B287" s="242"/>
      <c r="C287" s="242"/>
      <c r="D287" s="242"/>
      <c r="E287" s="242"/>
      <c r="F287" s="242"/>
      <c r="G287" s="242"/>
      <c r="H287" s="241"/>
      <c r="I287" s="241"/>
      <c r="J287" s="241"/>
      <c r="K287" s="241"/>
      <c r="L287" s="241"/>
      <c r="M287" s="241"/>
      <c r="N287" s="241"/>
      <c r="O287" s="241"/>
      <c r="P287" s="241"/>
      <c r="Q287" s="241"/>
      <c r="R287" s="241"/>
      <c r="S287" s="241"/>
      <c r="T287" s="241"/>
      <c r="U287" s="241"/>
      <c r="V287" s="241"/>
      <c r="W287" s="241"/>
      <c r="X287" s="241"/>
      <c r="Y287" s="241"/>
    </row>
    <row r="288" spans="1:25" ht="24.75" customHeight="1">
      <c r="A288" s="241"/>
      <c r="B288" s="242"/>
      <c r="C288" s="242"/>
      <c r="D288" s="242"/>
      <c r="E288" s="242"/>
      <c r="F288" s="242"/>
      <c r="G288" s="242"/>
      <c r="H288" s="241"/>
      <c r="I288" s="241"/>
      <c r="J288" s="241"/>
      <c r="K288" s="241"/>
      <c r="L288" s="241"/>
      <c r="M288" s="241"/>
      <c r="N288" s="241"/>
      <c r="O288" s="241"/>
      <c r="P288" s="241"/>
      <c r="Q288" s="241"/>
      <c r="R288" s="241"/>
      <c r="S288" s="241"/>
      <c r="T288" s="241"/>
      <c r="U288" s="241"/>
      <c r="V288" s="241"/>
      <c r="W288" s="241"/>
      <c r="X288" s="241"/>
      <c r="Y288" s="241"/>
    </row>
    <row r="289" spans="1:25" ht="24.75" customHeight="1">
      <c r="A289" s="241"/>
      <c r="B289" s="242"/>
      <c r="C289" s="242"/>
      <c r="D289" s="242"/>
      <c r="E289" s="242"/>
      <c r="F289" s="242"/>
      <c r="G289" s="242"/>
      <c r="H289" s="241"/>
      <c r="I289" s="241"/>
      <c r="J289" s="241"/>
      <c r="K289" s="241"/>
      <c r="L289" s="241"/>
      <c r="M289" s="241"/>
      <c r="N289" s="241"/>
      <c r="O289" s="241"/>
      <c r="P289" s="241"/>
      <c r="Q289" s="241"/>
      <c r="R289" s="241"/>
      <c r="S289" s="241"/>
      <c r="T289" s="241"/>
      <c r="U289" s="241"/>
      <c r="V289" s="241"/>
      <c r="W289" s="241"/>
      <c r="X289" s="241"/>
      <c r="Y289" s="241"/>
    </row>
    <row r="290" spans="1:25" ht="24.75" customHeight="1">
      <c r="A290" s="241"/>
      <c r="B290" s="242"/>
      <c r="C290" s="242"/>
      <c r="D290" s="242"/>
      <c r="E290" s="242"/>
      <c r="F290" s="242"/>
      <c r="G290" s="242"/>
      <c r="H290" s="241"/>
      <c r="I290" s="241"/>
      <c r="J290" s="241"/>
      <c r="K290" s="241"/>
      <c r="L290" s="241"/>
      <c r="M290" s="241"/>
      <c r="N290" s="241"/>
      <c r="O290" s="241"/>
      <c r="P290" s="241"/>
      <c r="Q290" s="241"/>
      <c r="R290" s="241"/>
      <c r="S290" s="241"/>
      <c r="T290" s="241"/>
      <c r="U290" s="241"/>
      <c r="V290" s="241"/>
      <c r="W290" s="241"/>
      <c r="X290" s="241"/>
      <c r="Y290" s="241"/>
    </row>
    <row r="291" spans="1:25" ht="24.75" customHeight="1">
      <c r="A291" s="241"/>
      <c r="B291" s="242"/>
      <c r="C291" s="242"/>
      <c r="D291" s="242"/>
      <c r="E291" s="242"/>
      <c r="F291" s="242"/>
      <c r="G291" s="242"/>
      <c r="H291" s="241"/>
      <c r="I291" s="241"/>
      <c r="J291" s="241"/>
      <c r="K291" s="241"/>
      <c r="L291" s="241"/>
      <c r="M291" s="241"/>
      <c r="N291" s="241"/>
      <c r="O291" s="241"/>
      <c r="P291" s="241"/>
      <c r="Q291" s="241"/>
      <c r="R291" s="241"/>
      <c r="S291" s="241"/>
      <c r="T291" s="241"/>
      <c r="U291" s="241"/>
      <c r="V291" s="241"/>
      <c r="W291" s="241"/>
      <c r="X291" s="241"/>
      <c r="Y291" s="241"/>
    </row>
    <row r="292" spans="1:25" ht="24.75" customHeight="1">
      <c r="A292" s="241"/>
      <c r="B292" s="242"/>
      <c r="C292" s="242"/>
      <c r="D292" s="242"/>
      <c r="E292" s="242"/>
      <c r="F292" s="242"/>
      <c r="G292" s="242"/>
      <c r="H292" s="241"/>
      <c r="I292" s="241"/>
      <c r="J292" s="241"/>
      <c r="K292" s="241"/>
      <c r="L292" s="241"/>
      <c r="M292" s="241"/>
      <c r="N292" s="241"/>
      <c r="O292" s="241"/>
      <c r="P292" s="241"/>
      <c r="Q292" s="241"/>
      <c r="R292" s="241"/>
      <c r="S292" s="241"/>
      <c r="T292" s="241"/>
      <c r="U292" s="241"/>
      <c r="V292" s="241"/>
      <c r="W292" s="241"/>
      <c r="X292" s="241"/>
      <c r="Y292" s="241"/>
    </row>
    <row r="293" spans="1:25" ht="24.75" customHeight="1">
      <c r="A293" s="241"/>
      <c r="B293" s="242"/>
      <c r="C293" s="242"/>
      <c r="D293" s="242"/>
      <c r="E293" s="242"/>
      <c r="F293" s="242"/>
      <c r="G293" s="242"/>
      <c r="H293" s="241"/>
      <c r="I293" s="241"/>
      <c r="J293" s="241"/>
      <c r="K293" s="241"/>
      <c r="L293" s="241"/>
      <c r="M293" s="241"/>
      <c r="N293" s="241"/>
      <c r="O293" s="241"/>
      <c r="P293" s="241"/>
      <c r="Q293" s="241"/>
      <c r="R293" s="241"/>
      <c r="S293" s="241"/>
      <c r="T293" s="241"/>
      <c r="U293" s="241"/>
      <c r="V293" s="241"/>
      <c r="W293" s="241"/>
      <c r="X293" s="241"/>
      <c r="Y293" s="241"/>
    </row>
    <row r="294" spans="1:25" ht="24.75" customHeight="1">
      <c r="A294" s="241"/>
      <c r="B294" s="242"/>
      <c r="C294" s="242"/>
      <c r="D294" s="242"/>
      <c r="E294" s="242"/>
      <c r="F294" s="242"/>
      <c r="G294" s="242"/>
      <c r="H294" s="241"/>
      <c r="I294" s="241"/>
      <c r="J294" s="241"/>
      <c r="K294" s="241"/>
      <c r="L294" s="241"/>
      <c r="M294" s="241"/>
      <c r="N294" s="241"/>
      <c r="O294" s="241"/>
      <c r="P294" s="241"/>
      <c r="Q294" s="241"/>
      <c r="R294" s="241"/>
      <c r="S294" s="241"/>
      <c r="T294" s="241"/>
      <c r="U294" s="241"/>
      <c r="V294" s="241"/>
      <c r="W294" s="241"/>
      <c r="X294" s="241"/>
      <c r="Y294" s="241"/>
    </row>
    <row r="295" spans="1:25" ht="24.75" customHeight="1">
      <c r="A295" s="241"/>
      <c r="B295" s="242"/>
      <c r="C295" s="242"/>
      <c r="D295" s="242"/>
      <c r="E295" s="242"/>
      <c r="F295" s="242"/>
      <c r="G295" s="242"/>
      <c r="H295" s="241"/>
      <c r="I295" s="241"/>
      <c r="J295" s="241"/>
      <c r="K295" s="241"/>
      <c r="L295" s="241"/>
      <c r="M295" s="241"/>
      <c r="N295" s="241"/>
      <c r="O295" s="241"/>
      <c r="P295" s="241"/>
      <c r="Q295" s="241"/>
      <c r="R295" s="241"/>
      <c r="S295" s="241"/>
      <c r="T295" s="241"/>
      <c r="U295" s="241"/>
      <c r="V295" s="241"/>
      <c r="W295" s="241"/>
      <c r="X295" s="241"/>
      <c r="Y295" s="241"/>
    </row>
    <row r="296" spans="1:25" ht="24.75" customHeight="1">
      <c r="A296" s="241"/>
      <c r="B296" s="242"/>
      <c r="C296" s="242"/>
      <c r="D296" s="242"/>
      <c r="E296" s="242"/>
      <c r="F296" s="242"/>
      <c r="G296" s="242"/>
      <c r="H296" s="241"/>
      <c r="I296" s="241"/>
      <c r="J296" s="241"/>
      <c r="K296" s="241"/>
      <c r="L296" s="241"/>
      <c r="M296" s="241"/>
      <c r="N296" s="241"/>
      <c r="O296" s="241"/>
      <c r="P296" s="241"/>
      <c r="Q296" s="241"/>
      <c r="R296" s="241"/>
      <c r="S296" s="241"/>
      <c r="T296" s="241"/>
      <c r="U296" s="241"/>
      <c r="V296" s="241"/>
      <c r="W296" s="241"/>
      <c r="X296" s="241"/>
      <c r="Y296" s="241"/>
    </row>
    <row r="297" spans="1:25" ht="24.75" customHeight="1">
      <c r="A297" s="241"/>
      <c r="B297" s="242"/>
      <c r="C297" s="242"/>
      <c r="D297" s="242"/>
      <c r="E297" s="242"/>
      <c r="F297" s="242"/>
      <c r="G297" s="242"/>
      <c r="H297" s="241"/>
      <c r="I297" s="241"/>
      <c r="J297" s="241"/>
      <c r="K297" s="241"/>
      <c r="L297" s="241"/>
      <c r="M297" s="241"/>
      <c r="N297" s="241"/>
      <c r="O297" s="241"/>
      <c r="P297" s="241"/>
      <c r="Q297" s="241"/>
      <c r="R297" s="241"/>
      <c r="S297" s="241"/>
      <c r="T297" s="241"/>
      <c r="U297" s="241"/>
      <c r="V297" s="241"/>
      <c r="W297" s="241"/>
      <c r="X297" s="241"/>
      <c r="Y297" s="241"/>
    </row>
    <row r="298" spans="1:25" ht="24.75" customHeight="1">
      <c r="A298" s="241"/>
      <c r="B298" s="242"/>
      <c r="C298" s="242"/>
      <c r="D298" s="242"/>
      <c r="E298" s="242"/>
      <c r="F298" s="242"/>
      <c r="G298" s="242"/>
      <c r="H298" s="241"/>
      <c r="I298" s="241"/>
      <c r="J298" s="241"/>
      <c r="K298" s="241"/>
      <c r="L298" s="241"/>
      <c r="M298" s="241"/>
      <c r="N298" s="241"/>
      <c r="O298" s="241"/>
      <c r="P298" s="241"/>
      <c r="Q298" s="241"/>
      <c r="R298" s="241"/>
      <c r="S298" s="241"/>
      <c r="T298" s="241"/>
      <c r="U298" s="241"/>
      <c r="V298" s="241"/>
      <c r="W298" s="241"/>
      <c r="X298" s="241"/>
      <c r="Y298" s="241"/>
    </row>
    <row r="299" spans="1:25" ht="24.75" customHeight="1">
      <c r="A299" s="241"/>
      <c r="B299" s="242"/>
      <c r="C299" s="242"/>
      <c r="D299" s="242"/>
      <c r="E299" s="242"/>
      <c r="F299" s="242"/>
      <c r="G299" s="242"/>
      <c r="H299" s="241"/>
      <c r="I299" s="241"/>
      <c r="J299" s="241"/>
      <c r="K299" s="241"/>
      <c r="L299" s="241"/>
      <c r="M299" s="241"/>
      <c r="N299" s="241"/>
      <c r="O299" s="241"/>
      <c r="P299" s="241"/>
      <c r="Q299" s="241"/>
      <c r="R299" s="241"/>
      <c r="S299" s="241"/>
      <c r="T299" s="241"/>
      <c r="U299" s="241"/>
      <c r="V299" s="241"/>
      <c r="W299" s="241"/>
      <c r="X299" s="241"/>
      <c r="Y299" s="241"/>
    </row>
    <row r="300" spans="1:25" ht="24.75" customHeight="1">
      <c r="A300" s="241"/>
      <c r="B300" s="242"/>
      <c r="C300" s="242"/>
      <c r="D300" s="242"/>
      <c r="E300" s="242"/>
      <c r="F300" s="242"/>
      <c r="G300" s="242"/>
      <c r="H300" s="241"/>
      <c r="I300" s="241"/>
      <c r="J300" s="241"/>
      <c r="K300" s="241"/>
      <c r="L300" s="241"/>
      <c r="M300" s="241"/>
      <c r="N300" s="241"/>
      <c r="O300" s="241"/>
      <c r="P300" s="241"/>
      <c r="Q300" s="241"/>
      <c r="R300" s="241"/>
      <c r="S300" s="241"/>
      <c r="T300" s="241"/>
      <c r="U300" s="241"/>
      <c r="V300" s="241"/>
      <c r="W300" s="241"/>
      <c r="X300" s="241"/>
      <c r="Y300" s="241"/>
    </row>
    <row r="301" spans="1:25" ht="24.75" customHeight="1">
      <c r="A301" s="241"/>
      <c r="B301" s="242"/>
      <c r="C301" s="242"/>
      <c r="D301" s="242"/>
      <c r="E301" s="242"/>
      <c r="F301" s="242"/>
      <c r="G301" s="242"/>
      <c r="H301" s="241"/>
      <c r="I301" s="241"/>
      <c r="J301" s="241"/>
      <c r="K301" s="241"/>
      <c r="L301" s="241"/>
      <c r="M301" s="241"/>
      <c r="N301" s="241"/>
      <c r="O301" s="241"/>
      <c r="P301" s="241"/>
      <c r="Q301" s="241"/>
      <c r="R301" s="241"/>
      <c r="S301" s="241"/>
      <c r="T301" s="241"/>
      <c r="U301" s="241"/>
      <c r="V301" s="241"/>
      <c r="W301" s="241"/>
      <c r="X301" s="241"/>
      <c r="Y301" s="241"/>
    </row>
    <row r="302" spans="1:25" ht="24.75" customHeight="1">
      <c r="A302" s="241"/>
      <c r="B302" s="242"/>
      <c r="C302" s="242"/>
      <c r="D302" s="242"/>
      <c r="E302" s="242"/>
      <c r="F302" s="242"/>
      <c r="G302" s="242"/>
      <c r="H302" s="241"/>
      <c r="I302" s="241"/>
      <c r="J302" s="241"/>
      <c r="K302" s="241"/>
      <c r="L302" s="241"/>
      <c r="M302" s="241"/>
      <c r="N302" s="241"/>
      <c r="O302" s="241"/>
      <c r="P302" s="241"/>
      <c r="Q302" s="241"/>
      <c r="R302" s="241"/>
      <c r="S302" s="241"/>
      <c r="T302" s="241"/>
      <c r="U302" s="241"/>
      <c r="V302" s="241"/>
      <c r="W302" s="241"/>
      <c r="X302" s="241"/>
      <c r="Y302" s="241"/>
    </row>
    <row r="303" spans="1:25" ht="24.75" customHeight="1">
      <c r="A303" s="241"/>
      <c r="B303" s="242"/>
      <c r="C303" s="242"/>
      <c r="D303" s="242"/>
      <c r="E303" s="242"/>
      <c r="F303" s="242"/>
      <c r="G303" s="242"/>
      <c r="H303" s="241"/>
      <c r="I303" s="241"/>
      <c r="J303" s="241"/>
      <c r="K303" s="241"/>
      <c r="L303" s="241"/>
      <c r="M303" s="241"/>
      <c r="N303" s="241"/>
      <c r="O303" s="241"/>
      <c r="P303" s="241"/>
      <c r="Q303" s="241"/>
      <c r="R303" s="241"/>
      <c r="S303" s="241"/>
      <c r="T303" s="241"/>
      <c r="U303" s="241"/>
      <c r="V303" s="241"/>
      <c r="W303" s="241"/>
      <c r="X303" s="241"/>
      <c r="Y303" s="241"/>
    </row>
    <row r="304" spans="1:25" ht="24.75" customHeight="1">
      <c r="A304" s="241"/>
      <c r="B304" s="242"/>
      <c r="C304" s="242"/>
      <c r="D304" s="242"/>
      <c r="E304" s="242"/>
      <c r="F304" s="242"/>
      <c r="G304" s="242"/>
      <c r="H304" s="241"/>
      <c r="I304" s="241"/>
      <c r="J304" s="241"/>
      <c r="K304" s="241"/>
      <c r="L304" s="241"/>
      <c r="M304" s="241"/>
      <c r="N304" s="241"/>
      <c r="O304" s="241"/>
      <c r="P304" s="241"/>
      <c r="Q304" s="241"/>
      <c r="R304" s="241"/>
      <c r="S304" s="241"/>
      <c r="T304" s="241"/>
      <c r="U304" s="241"/>
      <c r="V304" s="241"/>
      <c r="W304" s="241"/>
      <c r="X304" s="241"/>
      <c r="Y304" s="241"/>
    </row>
    <row r="305" spans="1:25" ht="24.75" customHeight="1">
      <c r="A305" s="241"/>
      <c r="B305" s="242"/>
      <c r="C305" s="242"/>
      <c r="D305" s="242"/>
      <c r="E305" s="242"/>
      <c r="F305" s="242"/>
      <c r="G305" s="242"/>
      <c r="H305" s="241"/>
      <c r="I305" s="241"/>
      <c r="J305" s="241"/>
      <c r="K305" s="241"/>
      <c r="L305" s="241"/>
      <c r="M305" s="241"/>
      <c r="N305" s="241"/>
      <c r="O305" s="241"/>
      <c r="P305" s="241"/>
      <c r="Q305" s="241"/>
      <c r="R305" s="241"/>
      <c r="S305" s="241"/>
      <c r="T305" s="241"/>
      <c r="U305" s="241"/>
      <c r="V305" s="241"/>
      <c r="W305" s="241"/>
      <c r="X305" s="241"/>
      <c r="Y305" s="241"/>
    </row>
    <row r="306" spans="1:25" ht="24.75" customHeight="1">
      <c r="A306" s="241"/>
      <c r="B306" s="242"/>
      <c r="C306" s="242"/>
      <c r="D306" s="242"/>
      <c r="E306" s="242"/>
      <c r="F306" s="242"/>
      <c r="G306" s="242"/>
      <c r="H306" s="241"/>
      <c r="I306" s="241"/>
      <c r="J306" s="241"/>
      <c r="K306" s="241"/>
      <c r="L306" s="241"/>
      <c r="M306" s="241"/>
      <c r="N306" s="241"/>
      <c r="O306" s="241"/>
      <c r="P306" s="241"/>
      <c r="Q306" s="241"/>
      <c r="R306" s="241"/>
      <c r="S306" s="241"/>
      <c r="T306" s="241"/>
      <c r="U306" s="241"/>
      <c r="V306" s="241"/>
      <c r="W306" s="241"/>
      <c r="X306" s="241"/>
      <c r="Y306" s="241"/>
    </row>
    <row r="307" spans="1:25" ht="24.75" customHeight="1">
      <c r="A307" s="241"/>
      <c r="B307" s="242"/>
      <c r="C307" s="242"/>
      <c r="D307" s="242"/>
      <c r="E307" s="242"/>
      <c r="F307" s="242"/>
      <c r="G307" s="242"/>
      <c r="H307" s="241"/>
      <c r="I307" s="241"/>
      <c r="J307" s="241"/>
      <c r="K307" s="241"/>
      <c r="L307" s="241"/>
      <c r="M307" s="241"/>
      <c r="N307" s="241"/>
      <c r="O307" s="241"/>
      <c r="P307" s="241"/>
      <c r="Q307" s="241"/>
      <c r="R307" s="241"/>
      <c r="S307" s="241"/>
      <c r="T307" s="241"/>
      <c r="U307" s="241"/>
      <c r="V307" s="241"/>
      <c r="W307" s="241"/>
      <c r="X307" s="241"/>
      <c r="Y307" s="241"/>
    </row>
    <row r="308" spans="1:25" ht="24.75" customHeight="1">
      <c r="A308" s="241"/>
      <c r="B308" s="242"/>
      <c r="C308" s="242"/>
      <c r="D308" s="242"/>
      <c r="E308" s="242"/>
      <c r="F308" s="242"/>
      <c r="G308" s="242"/>
      <c r="H308" s="241"/>
      <c r="I308" s="241"/>
      <c r="J308" s="241"/>
      <c r="K308" s="241"/>
      <c r="L308" s="241"/>
      <c r="M308" s="241"/>
      <c r="N308" s="241"/>
      <c r="O308" s="241"/>
      <c r="P308" s="241"/>
      <c r="Q308" s="241"/>
      <c r="R308" s="241"/>
      <c r="S308" s="241"/>
      <c r="T308" s="241"/>
      <c r="U308" s="241"/>
      <c r="V308" s="241"/>
      <c r="W308" s="241"/>
      <c r="X308" s="241"/>
      <c r="Y308" s="241"/>
    </row>
    <row r="309" spans="1:25" ht="24.75" customHeight="1">
      <c r="A309" s="241"/>
      <c r="B309" s="242"/>
      <c r="C309" s="242"/>
      <c r="D309" s="242"/>
      <c r="E309" s="242"/>
      <c r="F309" s="242"/>
      <c r="G309" s="242"/>
      <c r="H309" s="241"/>
      <c r="I309" s="241"/>
      <c r="J309" s="241"/>
      <c r="K309" s="241"/>
      <c r="L309" s="241"/>
      <c r="M309" s="241"/>
      <c r="N309" s="241"/>
      <c r="O309" s="241"/>
      <c r="P309" s="241"/>
      <c r="Q309" s="241"/>
      <c r="R309" s="241"/>
      <c r="S309" s="241"/>
      <c r="T309" s="241"/>
      <c r="U309" s="241"/>
      <c r="V309" s="241"/>
      <c r="W309" s="241"/>
      <c r="X309" s="241"/>
      <c r="Y309" s="241"/>
    </row>
    <row r="310" spans="1:25" ht="24.75" customHeight="1">
      <c r="A310" s="241"/>
      <c r="B310" s="242"/>
      <c r="C310" s="242"/>
      <c r="D310" s="242"/>
      <c r="E310" s="242"/>
      <c r="F310" s="242"/>
      <c r="G310" s="242"/>
      <c r="H310" s="241"/>
      <c r="I310" s="241"/>
      <c r="J310" s="241"/>
      <c r="K310" s="241"/>
      <c r="L310" s="241"/>
      <c r="M310" s="241"/>
      <c r="N310" s="241"/>
      <c r="O310" s="241"/>
      <c r="P310" s="241"/>
      <c r="Q310" s="241"/>
      <c r="R310" s="241"/>
      <c r="S310" s="241"/>
      <c r="T310" s="241"/>
      <c r="U310" s="241"/>
      <c r="V310" s="241"/>
      <c r="W310" s="241"/>
      <c r="X310" s="241"/>
      <c r="Y310" s="241"/>
    </row>
    <row r="311" spans="1:25" ht="24.75" customHeight="1">
      <c r="A311" s="241"/>
      <c r="B311" s="242"/>
      <c r="C311" s="242"/>
      <c r="D311" s="242"/>
      <c r="E311" s="242"/>
      <c r="F311" s="242"/>
      <c r="G311" s="242"/>
      <c r="H311" s="241"/>
      <c r="I311" s="241"/>
      <c r="J311" s="241"/>
      <c r="K311" s="241"/>
      <c r="L311" s="241"/>
      <c r="M311" s="241"/>
      <c r="N311" s="241"/>
      <c r="O311" s="241"/>
      <c r="P311" s="241"/>
      <c r="Q311" s="241"/>
      <c r="R311" s="241"/>
      <c r="S311" s="241"/>
      <c r="T311" s="241"/>
      <c r="U311" s="241"/>
      <c r="V311" s="241"/>
      <c r="W311" s="241"/>
      <c r="X311" s="241"/>
      <c r="Y311" s="241"/>
    </row>
    <row r="312" spans="1:25" ht="24.75" customHeight="1">
      <c r="A312" s="241"/>
      <c r="B312" s="242"/>
      <c r="C312" s="242"/>
      <c r="D312" s="242"/>
      <c r="E312" s="242"/>
      <c r="F312" s="242"/>
      <c r="G312" s="242"/>
      <c r="H312" s="241"/>
      <c r="I312" s="241"/>
      <c r="J312" s="241"/>
      <c r="K312" s="241"/>
      <c r="L312" s="241"/>
      <c r="M312" s="241"/>
      <c r="N312" s="241"/>
      <c r="O312" s="241"/>
      <c r="P312" s="241"/>
      <c r="Q312" s="241"/>
      <c r="R312" s="241"/>
      <c r="S312" s="241"/>
      <c r="T312" s="241"/>
      <c r="U312" s="241"/>
      <c r="V312" s="241"/>
      <c r="W312" s="241"/>
      <c r="X312" s="241"/>
      <c r="Y312" s="241"/>
    </row>
    <row r="313" spans="1:25" ht="24.75" customHeight="1">
      <c r="A313" s="241"/>
      <c r="B313" s="242"/>
      <c r="C313" s="242"/>
      <c r="D313" s="242"/>
      <c r="E313" s="242"/>
      <c r="F313" s="242"/>
      <c r="G313" s="242"/>
      <c r="H313" s="241"/>
      <c r="I313" s="241"/>
      <c r="J313" s="241"/>
      <c r="K313" s="241"/>
      <c r="L313" s="241"/>
      <c r="M313" s="241"/>
      <c r="N313" s="241"/>
      <c r="O313" s="241"/>
      <c r="P313" s="241"/>
      <c r="Q313" s="241"/>
      <c r="R313" s="241"/>
      <c r="S313" s="241"/>
      <c r="T313" s="241"/>
      <c r="U313" s="241"/>
      <c r="V313" s="241"/>
      <c r="W313" s="241"/>
      <c r="X313" s="241"/>
      <c r="Y313" s="241"/>
    </row>
    <row r="314" spans="1:25" ht="24.75" customHeight="1">
      <c r="A314" s="241"/>
      <c r="B314" s="242"/>
      <c r="C314" s="242"/>
      <c r="D314" s="242"/>
      <c r="E314" s="242"/>
      <c r="F314" s="242"/>
      <c r="G314" s="242"/>
      <c r="H314" s="241"/>
      <c r="I314" s="241"/>
      <c r="J314" s="241"/>
      <c r="K314" s="241"/>
      <c r="L314" s="241"/>
      <c r="M314" s="241"/>
      <c r="N314" s="241"/>
      <c r="O314" s="241"/>
      <c r="P314" s="241"/>
      <c r="Q314" s="241"/>
      <c r="R314" s="241"/>
      <c r="S314" s="241"/>
      <c r="T314" s="241"/>
      <c r="U314" s="241"/>
      <c r="V314" s="241"/>
      <c r="W314" s="241"/>
      <c r="X314" s="241"/>
      <c r="Y314" s="241"/>
    </row>
    <row r="315" spans="1:25" ht="24.75" customHeight="1">
      <c r="A315" s="241"/>
      <c r="B315" s="242"/>
      <c r="C315" s="242"/>
      <c r="D315" s="242"/>
      <c r="E315" s="242"/>
      <c r="F315" s="242"/>
      <c r="G315" s="242"/>
      <c r="H315" s="241"/>
      <c r="I315" s="241"/>
      <c r="J315" s="241"/>
      <c r="K315" s="241"/>
      <c r="L315" s="241"/>
      <c r="M315" s="241"/>
      <c r="N315" s="241"/>
      <c r="O315" s="241"/>
      <c r="P315" s="241"/>
      <c r="Q315" s="241"/>
      <c r="R315" s="241"/>
      <c r="S315" s="241"/>
      <c r="T315" s="241"/>
      <c r="U315" s="241"/>
      <c r="V315" s="241"/>
      <c r="W315" s="241"/>
      <c r="X315" s="241"/>
      <c r="Y315" s="241"/>
    </row>
    <row r="316" spans="1:25" ht="24.75" customHeight="1">
      <c r="A316" s="241"/>
      <c r="B316" s="242"/>
      <c r="C316" s="242"/>
      <c r="D316" s="242"/>
      <c r="E316" s="242"/>
      <c r="F316" s="242"/>
      <c r="G316" s="242"/>
      <c r="H316" s="241"/>
      <c r="I316" s="241"/>
      <c r="J316" s="241"/>
      <c r="K316" s="241"/>
      <c r="L316" s="241"/>
      <c r="M316" s="241"/>
      <c r="N316" s="241"/>
      <c r="O316" s="241"/>
      <c r="P316" s="241"/>
      <c r="Q316" s="241"/>
      <c r="R316" s="241"/>
      <c r="S316" s="241"/>
      <c r="T316" s="241"/>
      <c r="U316" s="241"/>
      <c r="V316" s="241"/>
      <c r="W316" s="241"/>
      <c r="X316" s="241"/>
      <c r="Y316" s="241"/>
    </row>
    <row r="317" spans="1:25" ht="24.75" customHeight="1">
      <c r="A317" s="241"/>
      <c r="B317" s="242"/>
      <c r="C317" s="242"/>
      <c r="D317" s="242"/>
      <c r="E317" s="242"/>
      <c r="F317" s="242"/>
      <c r="G317" s="242"/>
      <c r="H317" s="241"/>
      <c r="I317" s="241"/>
      <c r="J317" s="241"/>
      <c r="K317" s="241"/>
      <c r="L317" s="241"/>
      <c r="M317" s="241"/>
      <c r="N317" s="241"/>
      <c r="O317" s="241"/>
      <c r="P317" s="241"/>
      <c r="Q317" s="241"/>
      <c r="R317" s="241"/>
      <c r="S317" s="241"/>
      <c r="T317" s="241"/>
      <c r="U317" s="241"/>
      <c r="V317" s="241"/>
      <c r="W317" s="241"/>
      <c r="X317" s="241"/>
      <c r="Y317" s="241"/>
    </row>
    <row r="318" spans="1:25" ht="24.75" customHeight="1">
      <c r="A318" s="241"/>
      <c r="B318" s="242"/>
      <c r="C318" s="242"/>
      <c r="D318" s="242"/>
      <c r="E318" s="242"/>
      <c r="F318" s="242"/>
      <c r="G318" s="242"/>
      <c r="H318" s="241"/>
      <c r="I318" s="241"/>
      <c r="J318" s="241"/>
      <c r="K318" s="241"/>
      <c r="L318" s="241"/>
      <c r="M318" s="241"/>
      <c r="N318" s="241"/>
      <c r="O318" s="241"/>
      <c r="P318" s="241"/>
      <c r="Q318" s="241"/>
      <c r="R318" s="241"/>
      <c r="S318" s="241"/>
      <c r="T318" s="241"/>
      <c r="U318" s="241"/>
      <c r="V318" s="241"/>
      <c r="W318" s="241"/>
      <c r="X318" s="241"/>
      <c r="Y318" s="241"/>
    </row>
    <row r="319" spans="1:25" ht="24.75" customHeight="1">
      <c r="A319" s="241"/>
      <c r="B319" s="242"/>
      <c r="C319" s="242"/>
      <c r="D319" s="242"/>
      <c r="E319" s="242"/>
      <c r="F319" s="242"/>
      <c r="G319" s="242"/>
      <c r="H319" s="241"/>
      <c r="I319" s="241"/>
      <c r="J319" s="241"/>
      <c r="K319" s="241"/>
      <c r="L319" s="241"/>
      <c r="M319" s="241"/>
      <c r="N319" s="241"/>
      <c r="O319" s="241"/>
      <c r="P319" s="241"/>
      <c r="Q319" s="241"/>
      <c r="R319" s="241"/>
      <c r="S319" s="241"/>
      <c r="T319" s="241"/>
      <c r="U319" s="241"/>
      <c r="V319" s="241"/>
      <c r="W319" s="241"/>
      <c r="X319" s="241"/>
      <c r="Y319" s="241"/>
    </row>
    <row r="320" spans="1:25" ht="24.75" customHeight="1">
      <c r="A320" s="241"/>
      <c r="B320" s="242"/>
      <c r="C320" s="242"/>
      <c r="D320" s="242"/>
      <c r="E320" s="242"/>
      <c r="F320" s="242"/>
      <c r="G320" s="242"/>
      <c r="H320" s="241"/>
      <c r="I320" s="241"/>
      <c r="J320" s="241"/>
      <c r="K320" s="241"/>
      <c r="L320" s="241"/>
      <c r="M320" s="241"/>
      <c r="N320" s="241"/>
      <c r="O320" s="241"/>
      <c r="P320" s="241"/>
      <c r="Q320" s="241"/>
      <c r="R320" s="241"/>
      <c r="S320" s="241"/>
      <c r="T320" s="241"/>
      <c r="U320" s="241"/>
      <c r="V320" s="241"/>
      <c r="W320" s="241"/>
      <c r="X320" s="241"/>
      <c r="Y320" s="241"/>
    </row>
    <row r="321" spans="1:25" ht="24.75" customHeight="1">
      <c r="A321" s="241"/>
      <c r="B321" s="242"/>
      <c r="C321" s="242"/>
      <c r="D321" s="242"/>
      <c r="E321" s="242"/>
      <c r="F321" s="242"/>
      <c r="G321" s="242"/>
      <c r="H321" s="241"/>
      <c r="I321" s="241"/>
      <c r="J321" s="241"/>
      <c r="K321" s="241"/>
      <c r="L321" s="241"/>
      <c r="M321" s="241"/>
      <c r="N321" s="241"/>
      <c r="O321" s="241"/>
      <c r="P321" s="241"/>
      <c r="Q321" s="241"/>
      <c r="R321" s="241"/>
      <c r="S321" s="241"/>
      <c r="T321" s="241"/>
      <c r="U321" s="241"/>
      <c r="V321" s="241"/>
      <c r="W321" s="241"/>
      <c r="X321" s="241"/>
      <c r="Y321" s="241"/>
    </row>
    <row r="322" spans="1:25" ht="24.75" customHeight="1">
      <c r="A322" s="241"/>
      <c r="B322" s="242"/>
      <c r="C322" s="242"/>
      <c r="D322" s="242"/>
      <c r="E322" s="242"/>
      <c r="F322" s="242"/>
      <c r="G322" s="242"/>
      <c r="H322" s="241"/>
      <c r="I322" s="241"/>
      <c r="J322" s="241"/>
      <c r="K322" s="241"/>
      <c r="L322" s="241"/>
      <c r="M322" s="241"/>
      <c r="N322" s="241"/>
      <c r="O322" s="241"/>
      <c r="P322" s="241"/>
      <c r="Q322" s="241"/>
      <c r="R322" s="241"/>
      <c r="S322" s="241"/>
      <c r="T322" s="241"/>
      <c r="U322" s="241"/>
      <c r="V322" s="241"/>
      <c r="W322" s="241"/>
      <c r="X322" s="241"/>
      <c r="Y322" s="241"/>
    </row>
    <row r="323" spans="1:25" ht="24.75" customHeight="1">
      <c r="A323" s="241"/>
      <c r="B323" s="242"/>
      <c r="C323" s="242"/>
      <c r="D323" s="242"/>
      <c r="E323" s="242"/>
      <c r="F323" s="242"/>
      <c r="G323" s="242"/>
      <c r="H323" s="241"/>
      <c r="I323" s="241"/>
      <c r="J323" s="241"/>
      <c r="K323" s="241"/>
      <c r="L323" s="241"/>
      <c r="M323" s="241"/>
      <c r="N323" s="241"/>
      <c r="O323" s="241"/>
      <c r="P323" s="241"/>
      <c r="Q323" s="241"/>
      <c r="R323" s="241"/>
      <c r="S323" s="241"/>
      <c r="T323" s="241"/>
      <c r="U323" s="241"/>
      <c r="V323" s="241"/>
      <c r="W323" s="241"/>
      <c r="X323" s="241"/>
      <c r="Y323" s="241"/>
    </row>
    <row r="324" spans="1:25" ht="24.75" customHeight="1">
      <c r="A324" s="241"/>
      <c r="B324" s="242"/>
      <c r="C324" s="242"/>
      <c r="D324" s="242"/>
      <c r="E324" s="242"/>
      <c r="F324" s="242"/>
      <c r="G324" s="242"/>
      <c r="H324" s="241"/>
      <c r="I324" s="241"/>
      <c r="J324" s="241"/>
      <c r="K324" s="241"/>
      <c r="L324" s="241"/>
      <c r="M324" s="241"/>
      <c r="N324" s="241"/>
      <c r="O324" s="241"/>
      <c r="P324" s="241"/>
      <c r="Q324" s="241"/>
      <c r="R324" s="241"/>
      <c r="S324" s="241"/>
      <c r="T324" s="241"/>
      <c r="U324" s="241"/>
      <c r="V324" s="241"/>
      <c r="W324" s="241"/>
      <c r="X324" s="241"/>
      <c r="Y324" s="241"/>
    </row>
    <row r="325" spans="1:25" ht="24.75" customHeight="1">
      <c r="A325" s="241"/>
      <c r="B325" s="242"/>
      <c r="C325" s="242"/>
      <c r="D325" s="242"/>
      <c r="E325" s="242"/>
      <c r="F325" s="242"/>
      <c r="G325" s="242"/>
      <c r="H325" s="241"/>
      <c r="I325" s="241"/>
      <c r="J325" s="241"/>
      <c r="K325" s="241"/>
      <c r="L325" s="241"/>
      <c r="M325" s="241"/>
      <c r="N325" s="241"/>
      <c r="O325" s="241"/>
      <c r="P325" s="241"/>
      <c r="Q325" s="241"/>
      <c r="R325" s="241"/>
      <c r="S325" s="241"/>
      <c r="T325" s="241"/>
      <c r="U325" s="241"/>
      <c r="V325" s="241"/>
      <c r="W325" s="241"/>
      <c r="X325" s="241"/>
      <c r="Y325" s="241"/>
    </row>
    <row r="326" spans="1:25" ht="24.75" customHeight="1">
      <c r="A326" s="241"/>
      <c r="B326" s="242"/>
      <c r="C326" s="242"/>
      <c r="D326" s="242"/>
      <c r="E326" s="242"/>
      <c r="F326" s="242"/>
      <c r="G326" s="242"/>
      <c r="H326" s="241"/>
      <c r="I326" s="241"/>
      <c r="J326" s="241"/>
      <c r="K326" s="241"/>
      <c r="L326" s="241"/>
      <c r="M326" s="241"/>
      <c r="N326" s="241"/>
      <c r="O326" s="241"/>
      <c r="P326" s="241"/>
      <c r="Q326" s="241"/>
      <c r="R326" s="241"/>
      <c r="S326" s="241"/>
      <c r="T326" s="241"/>
      <c r="U326" s="241"/>
      <c r="V326" s="241"/>
      <c r="W326" s="241"/>
      <c r="X326" s="241"/>
      <c r="Y326" s="241"/>
    </row>
    <row r="327" spans="1:25" ht="24.75" customHeight="1">
      <c r="A327" s="241"/>
      <c r="B327" s="242"/>
      <c r="C327" s="242"/>
      <c r="D327" s="242"/>
      <c r="E327" s="242"/>
      <c r="F327" s="242"/>
      <c r="G327" s="242"/>
      <c r="H327" s="241"/>
      <c r="I327" s="241"/>
      <c r="J327" s="241"/>
      <c r="K327" s="241"/>
      <c r="L327" s="241"/>
      <c r="M327" s="241"/>
      <c r="N327" s="241"/>
      <c r="O327" s="241"/>
      <c r="P327" s="241"/>
      <c r="Q327" s="241"/>
      <c r="R327" s="241"/>
      <c r="S327" s="241"/>
      <c r="T327" s="241"/>
      <c r="U327" s="241"/>
      <c r="V327" s="241"/>
      <c r="W327" s="241"/>
      <c r="X327" s="241"/>
      <c r="Y327" s="241"/>
    </row>
    <row r="328" spans="1:25" ht="24.75" customHeight="1">
      <c r="A328" s="241"/>
      <c r="B328" s="242"/>
      <c r="C328" s="242"/>
      <c r="D328" s="242"/>
      <c r="E328" s="242"/>
      <c r="F328" s="242"/>
      <c r="G328" s="242"/>
      <c r="H328" s="241"/>
      <c r="I328" s="241"/>
      <c r="J328" s="241"/>
      <c r="K328" s="241"/>
      <c r="L328" s="241"/>
      <c r="M328" s="241"/>
      <c r="N328" s="241"/>
      <c r="O328" s="241"/>
      <c r="P328" s="241"/>
      <c r="Q328" s="241"/>
      <c r="R328" s="241"/>
      <c r="S328" s="241"/>
      <c r="T328" s="241"/>
      <c r="U328" s="241"/>
      <c r="V328" s="241"/>
      <c r="W328" s="241"/>
      <c r="X328" s="241"/>
      <c r="Y328" s="241"/>
    </row>
    <row r="329" spans="1:25" ht="24.75" customHeight="1">
      <c r="A329" s="241"/>
      <c r="B329" s="242"/>
      <c r="C329" s="242"/>
      <c r="D329" s="242"/>
      <c r="E329" s="242"/>
      <c r="F329" s="242"/>
      <c r="G329" s="242"/>
      <c r="H329" s="241"/>
      <c r="I329" s="241"/>
      <c r="J329" s="241"/>
      <c r="K329" s="241"/>
      <c r="L329" s="241"/>
      <c r="M329" s="241"/>
      <c r="N329" s="241"/>
      <c r="O329" s="241"/>
      <c r="P329" s="241"/>
      <c r="Q329" s="241"/>
      <c r="R329" s="241"/>
      <c r="S329" s="241"/>
      <c r="T329" s="241"/>
      <c r="U329" s="241"/>
      <c r="V329" s="241"/>
      <c r="W329" s="241"/>
      <c r="X329" s="241"/>
      <c r="Y329" s="241"/>
    </row>
    <row r="330" spans="1:25" ht="24.75" customHeight="1">
      <c r="A330" s="241"/>
      <c r="B330" s="242"/>
      <c r="C330" s="242"/>
      <c r="D330" s="242"/>
      <c r="E330" s="242"/>
      <c r="F330" s="242"/>
      <c r="G330" s="242"/>
      <c r="H330" s="241"/>
      <c r="I330" s="241"/>
      <c r="J330" s="241"/>
      <c r="K330" s="241"/>
      <c r="L330" s="241"/>
      <c r="M330" s="241"/>
      <c r="N330" s="241"/>
      <c r="O330" s="241"/>
      <c r="P330" s="241"/>
      <c r="Q330" s="241"/>
      <c r="R330" s="241"/>
      <c r="S330" s="241"/>
      <c r="T330" s="241"/>
      <c r="U330" s="241"/>
      <c r="V330" s="241"/>
      <c r="W330" s="241"/>
      <c r="X330" s="241"/>
      <c r="Y330" s="241"/>
    </row>
    <row r="331" spans="1:25" ht="24.75" customHeight="1">
      <c r="A331" s="241"/>
      <c r="B331" s="242"/>
      <c r="C331" s="242"/>
      <c r="D331" s="242"/>
      <c r="E331" s="242"/>
      <c r="F331" s="242"/>
      <c r="G331" s="242"/>
      <c r="H331" s="241"/>
      <c r="I331" s="241"/>
      <c r="J331" s="241"/>
      <c r="K331" s="241"/>
      <c r="L331" s="241"/>
      <c r="M331" s="241"/>
      <c r="N331" s="241"/>
      <c r="O331" s="241"/>
      <c r="P331" s="241"/>
      <c r="Q331" s="241"/>
      <c r="R331" s="241"/>
      <c r="S331" s="241"/>
      <c r="T331" s="241"/>
      <c r="U331" s="241"/>
      <c r="V331" s="241"/>
      <c r="W331" s="241"/>
      <c r="X331" s="241"/>
      <c r="Y331" s="241"/>
    </row>
    <row r="332" spans="1:25" ht="24.75" customHeight="1">
      <c r="A332" s="241"/>
      <c r="B332" s="242"/>
      <c r="C332" s="242"/>
      <c r="D332" s="242"/>
      <c r="E332" s="242"/>
      <c r="F332" s="242"/>
      <c r="G332" s="242"/>
      <c r="H332" s="241"/>
      <c r="I332" s="241"/>
      <c r="J332" s="241"/>
      <c r="K332" s="241"/>
      <c r="L332" s="241"/>
      <c r="M332" s="241"/>
      <c r="N332" s="241"/>
      <c r="O332" s="241"/>
      <c r="P332" s="241"/>
      <c r="Q332" s="241"/>
      <c r="R332" s="241"/>
      <c r="S332" s="241"/>
      <c r="T332" s="241"/>
      <c r="U332" s="241"/>
      <c r="V332" s="241"/>
      <c r="W332" s="241"/>
      <c r="X332" s="241"/>
      <c r="Y332" s="241"/>
    </row>
    <row r="333" spans="1:25" ht="24.75" customHeight="1">
      <c r="A333" s="241"/>
      <c r="B333" s="242"/>
      <c r="C333" s="242"/>
      <c r="D333" s="242"/>
      <c r="E333" s="242"/>
      <c r="F333" s="242"/>
      <c r="G333" s="242"/>
      <c r="H333" s="241"/>
      <c r="I333" s="241"/>
      <c r="J333" s="241"/>
      <c r="K333" s="241"/>
      <c r="L333" s="241"/>
      <c r="M333" s="241"/>
      <c r="N333" s="241"/>
      <c r="O333" s="241"/>
      <c r="P333" s="241"/>
      <c r="Q333" s="241"/>
      <c r="R333" s="241"/>
      <c r="S333" s="241"/>
      <c r="T333" s="241"/>
      <c r="U333" s="241"/>
      <c r="V333" s="241"/>
      <c r="W333" s="241"/>
      <c r="X333" s="241"/>
      <c r="Y333" s="241"/>
    </row>
    <row r="334" spans="1:25" ht="24.75" customHeight="1">
      <c r="A334" s="241"/>
      <c r="B334" s="242"/>
      <c r="C334" s="242"/>
      <c r="D334" s="242"/>
      <c r="E334" s="242"/>
      <c r="F334" s="242"/>
      <c r="G334" s="242"/>
      <c r="H334" s="241"/>
      <c r="I334" s="241"/>
      <c r="J334" s="241"/>
      <c r="K334" s="241"/>
      <c r="L334" s="241"/>
      <c r="M334" s="241"/>
      <c r="N334" s="241"/>
      <c r="O334" s="241"/>
      <c r="P334" s="241"/>
      <c r="Q334" s="241"/>
      <c r="R334" s="241"/>
      <c r="S334" s="241"/>
      <c r="T334" s="241"/>
      <c r="U334" s="241"/>
      <c r="V334" s="241"/>
      <c r="W334" s="241"/>
      <c r="X334" s="241"/>
      <c r="Y334" s="241"/>
    </row>
    <row r="335" spans="1:25" ht="24.75" customHeight="1">
      <c r="A335" s="241"/>
      <c r="B335" s="242"/>
      <c r="C335" s="242"/>
      <c r="D335" s="242"/>
      <c r="E335" s="242"/>
      <c r="F335" s="242"/>
      <c r="G335" s="242"/>
      <c r="H335" s="241"/>
      <c r="I335" s="241"/>
      <c r="J335" s="241"/>
      <c r="K335" s="241"/>
      <c r="L335" s="241"/>
      <c r="M335" s="241"/>
      <c r="N335" s="241"/>
      <c r="O335" s="241"/>
      <c r="P335" s="241"/>
      <c r="Q335" s="241"/>
      <c r="R335" s="241"/>
      <c r="S335" s="241"/>
      <c r="T335" s="241"/>
      <c r="U335" s="241"/>
      <c r="V335" s="241"/>
      <c r="W335" s="241"/>
      <c r="X335" s="241"/>
      <c r="Y335" s="241"/>
    </row>
    <row r="336" spans="1:25" ht="24.75" customHeight="1">
      <c r="A336" s="241"/>
      <c r="B336" s="242"/>
      <c r="C336" s="242"/>
      <c r="D336" s="242"/>
      <c r="E336" s="242"/>
      <c r="F336" s="242"/>
      <c r="G336" s="242"/>
      <c r="H336" s="241"/>
      <c r="I336" s="241"/>
      <c r="J336" s="241"/>
      <c r="K336" s="241"/>
      <c r="L336" s="241"/>
      <c r="M336" s="241"/>
      <c r="N336" s="241"/>
      <c r="O336" s="241"/>
      <c r="P336" s="241"/>
      <c r="Q336" s="241"/>
      <c r="R336" s="241"/>
      <c r="S336" s="241"/>
      <c r="T336" s="241"/>
      <c r="U336" s="241"/>
      <c r="V336" s="241"/>
      <c r="W336" s="241"/>
      <c r="X336" s="241"/>
      <c r="Y336" s="241"/>
    </row>
    <row r="337" spans="1:25" ht="24.75" customHeight="1">
      <c r="A337" s="241"/>
      <c r="B337" s="242"/>
      <c r="C337" s="242"/>
      <c r="D337" s="242"/>
      <c r="E337" s="242"/>
      <c r="F337" s="242"/>
      <c r="G337" s="242"/>
      <c r="H337" s="241"/>
      <c r="I337" s="241"/>
      <c r="J337" s="241"/>
      <c r="K337" s="241"/>
      <c r="L337" s="241"/>
      <c r="M337" s="241"/>
      <c r="N337" s="241"/>
      <c r="O337" s="241"/>
      <c r="P337" s="241"/>
      <c r="Q337" s="241"/>
      <c r="R337" s="241"/>
      <c r="S337" s="241"/>
      <c r="T337" s="241"/>
      <c r="U337" s="241"/>
      <c r="V337" s="241"/>
      <c r="W337" s="241"/>
      <c r="X337" s="241"/>
      <c r="Y337" s="241"/>
    </row>
    <row r="338" spans="1:25" ht="24.75" customHeight="1">
      <c r="A338" s="241"/>
      <c r="B338" s="242"/>
      <c r="C338" s="242"/>
      <c r="D338" s="242"/>
      <c r="E338" s="242"/>
      <c r="F338" s="242"/>
      <c r="G338" s="242"/>
      <c r="H338" s="241"/>
      <c r="I338" s="241"/>
      <c r="J338" s="241"/>
      <c r="K338" s="241"/>
      <c r="L338" s="241"/>
      <c r="M338" s="241"/>
      <c r="N338" s="241"/>
      <c r="O338" s="241"/>
      <c r="P338" s="241"/>
      <c r="Q338" s="241"/>
      <c r="R338" s="241"/>
      <c r="S338" s="241"/>
      <c r="T338" s="241"/>
      <c r="U338" s="241"/>
      <c r="V338" s="241"/>
      <c r="W338" s="241"/>
      <c r="X338" s="241"/>
      <c r="Y338" s="241"/>
    </row>
    <row r="339" spans="1:25" ht="24.75" customHeight="1">
      <c r="A339" s="241"/>
      <c r="B339" s="242"/>
      <c r="C339" s="242"/>
      <c r="D339" s="242"/>
      <c r="E339" s="242"/>
      <c r="F339" s="242"/>
      <c r="G339" s="242"/>
      <c r="H339" s="241"/>
      <c r="I339" s="241"/>
      <c r="J339" s="241"/>
      <c r="K339" s="241"/>
      <c r="L339" s="241"/>
      <c r="M339" s="241"/>
      <c r="N339" s="241"/>
      <c r="O339" s="241"/>
      <c r="P339" s="241"/>
      <c r="Q339" s="241"/>
      <c r="R339" s="241"/>
      <c r="S339" s="241"/>
      <c r="T339" s="241"/>
      <c r="U339" s="241"/>
      <c r="V339" s="241"/>
      <c r="W339" s="241"/>
      <c r="X339" s="241"/>
      <c r="Y339" s="241"/>
    </row>
    <row r="340" spans="1:25" ht="24.75" customHeight="1">
      <c r="A340" s="241"/>
      <c r="B340" s="242"/>
      <c r="C340" s="242"/>
      <c r="D340" s="242"/>
      <c r="E340" s="242"/>
      <c r="F340" s="242"/>
      <c r="G340" s="242"/>
      <c r="H340" s="241"/>
      <c r="I340" s="241"/>
      <c r="J340" s="241"/>
      <c r="K340" s="241"/>
      <c r="L340" s="241"/>
      <c r="M340" s="241"/>
      <c r="N340" s="241"/>
      <c r="O340" s="241"/>
      <c r="P340" s="241"/>
      <c r="Q340" s="241"/>
      <c r="R340" s="241"/>
      <c r="S340" s="241"/>
      <c r="T340" s="241"/>
      <c r="U340" s="241"/>
      <c r="V340" s="241"/>
      <c r="W340" s="241"/>
      <c r="X340" s="241"/>
      <c r="Y340" s="241"/>
    </row>
    <row r="341" spans="1:25" ht="24.75" customHeight="1">
      <c r="A341" s="241"/>
      <c r="B341" s="242"/>
      <c r="C341" s="242"/>
      <c r="D341" s="242"/>
      <c r="E341" s="242"/>
      <c r="F341" s="242"/>
      <c r="G341" s="242"/>
      <c r="H341" s="241"/>
      <c r="I341" s="241"/>
      <c r="J341" s="241"/>
      <c r="K341" s="241"/>
      <c r="L341" s="241"/>
      <c r="M341" s="241"/>
      <c r="N341" s="241"/>
      <c r="O341" s="241"/>
      <c r="P341" s="241"/>
      <c r="Q341" s="241"/>
      <c r="R341" s="241"/>
      <c r="S341" s="241"/>
      <c r="T341" s="241"/>
      <c r="U341" s="241"/>
      <c r="V341" s="241"/>
      <c r="W341" s="241"/>
      <c r="X341" s="241"/>
      <c r="Y341" s="241"/>
    </row>
    <row r="342" spans="1:25" ht="24.75" customHeight="1">
      <c r="A342" s="241"/>
      <c r="B342" s="242"/>
      <c r="C342" s="242"/>
      <c r="D342" s="242"/>
      <c r="E342" s="242"/>
      <c r="F342" s="242"/>
      <c r="G342" s="242"/>
      <c r="H342" s="241"/>
      <c r="I342" s="241"/>
      <c r="J342" s="241"/>
      <c r="K342" s="241"/>
      <c r="L342" s="241"/>
      <c r="M342" s="241"/>
      <c r="N342" s="241"/>
      <c r="O342" s="241"/>
      <c r="P342" s="241"/>
      <c r="Q342" s="241"/>
      <c r="R342" s="241"/>
      <c r="S342" s="241"/>
      <c r="T342" s="241"/>
      <c r="U342" s="241"/>
      <c r="V342" s="241"/>
      <c r="W342" s="241"/>
      <c r="X342" s="241"/>
      <c r="Y342" s="241"/>
    </row>
    <row r="343" spans="1:25" ht="24.75" customHeight="1">
      <c r="A343" s="241"/>
      <c r="B343" s="242"/>
      <c r="C343" s="242"/>
      <c r="D343" s="242"/>
      <c r="E343" s="242"/>
      <c r="F343" s="242"/>
      <c r="G343" s="242"/>
      <c r="H343" s="241"/>
      <c r="I343" s="241"/>
      <c r="J343" s="241"/>
      <c r="K343" s="241"/>
      <c r="L343" s="241"/>
      <c r="M343" s="241"/>
      <c r="N343" s="241"/>
      <c r="O343" s="241"/>
      <c r="P343" s="241"/>
      <c r="Q343" s="241"/>
      <c r="R343" s="241"/>
      <c r="S343" s="241"/>
      <c r="T343" s="241"/>
      <c r="U343" s="241"/>
      <c r="V343" s="241"/>
      <c r="W343" s="241"/>
      <c r="X343" s="241"/>
      <c r="Y343" s="241"/>
    </row>
    <row r="344" spans="1:25" ht="24.75" customHeight="1">
      <c r="A344" s="241"/>
      <c r="B344" s="242"/>
      <c r="C344" s="242"/>
      <c r="D344" s="242"/>
      <c r="E344" s="242"/>
      <c r="F344" s="242"/>
      <c r="G344" s="242"/>
      <c r="H344" s="241"/>
      <c r="I344" s="241"/>
      <c r="J344" s="241"/>
      <c r="K344" s="241"/>
      <c r="L344" s="241"/>
      <c r="M344" s="241"/>
      <c r="N344" s="241"/>
      <c r="O344" s="241"/>
      <c r="P344" s="241"/>
      <c r="Q344" s="241"/>
      <c r="R344" s="241"/>
      <c r="S344" s="241"/>
      <c r="T344" s="241"/>
      <c r="U344" s="241"/>
      <c r="V344" s="241"/>
      <c r="W344" s="241"/>
      <c r="X344" s="241"/>
      <c r="Y344" s="241"/>
    </row>
    <row r="345" spans="1:25" ht="24.75" customHeight="1">
      <c r="A345" s="241"/>
      <c r="B345" s="242"/>
      <c r="C345" s="242"/>
      <c r="D345" s="242"/>
      <c r="E345" s="242"/>
      <c r="F345" s="242"/>
      <c r="G345" s="242"/>
      <c r="H345" s="241"/>
      <c r="I345" s="241"/>
      <c r="J345" s="241"/>
      <c r="K345" s="241"/>
      <c r="L345" s="241"/>
      <c r="M345" s="241"/>
      <c r="N345" s="241"/>
      <c r="O345" s="241"/>
      <c r="P345" s="241"/>
      <c r="Q345" s="241"/>
      <c r="R345" s="241"/>
      <c r="S345" s="241"/>
      <c r="T345" s="241"/>
      <c r="U345" s="241"/>
      <c r="V345" s="241"/>
      <c r="W345" s="241"/>
      <c r="X345" s="241"/>
      <c r="Y345" s="241"/>
    </row>
    <row r="346" spans="1:25" ht="24.75" customHeight="1">
      <c r="A346" s="241"/>
      <c r="B346" s="242"/>
      <c r="C346" s="242"/>
      <c r="D346" s="242"/>
      <c r="E346" s="242"/>
      <c r="F346" s="242"/>
      <c r="G346" s="242"/>
      <c r="H346" s="241"/>
      <c r="I346" s="241"/>
      <c r="J346" s="241"/>
      <c r="K346" s="241"/>
      <c r="L346" s="241"/>
      <c r="M346" s="241"/>
      <c r="N346" s="241"/>
      <c r="O346" s="241"/>
      <c r="P346" s="241"/>
      <c r="Q346" s="241"/>
      <c r="R346" s="241"/>
      <c r="S346" s="241"/>
      <c r="T346" s="241"/>
      <c r="U346" s="241"/>
      <c r="V346" s="241"/>
      <c r="W346" s="241"/>
      <c r="X346" s="241"/>
      <c r="Y346" s="241"/>
    </row>
    <row r="347" spans="1:25" ht="24.75" customHeight="1">
      <c r="A347" s="241"/>
      <c r="B347" s="242"/>
      <c r="C347" s="242"/>
      <c r="D347" s="242"/>
      <c r="E347" s="242"/>
      <c r="F347" s="242"/>
      <c r="G347" s="242"/>
      <c r="H347" s="241"/>
      <c r="I347" s="241"/>
      <c r="J347" s="241"/>
      <c r="K347" s="241"/>
      <c r="L347" s="241"/>
      <c r="M347" s="241"/>
      <c r="N347" s="241"/>
      <c r="O347" s="241"/>
      <c r="P347" s="241"/>
      <c r="Q347" s="241"/>
      <c r="R347" s="241"/>
      <c r="S347" s="241"/>
      <c r="T347" s="241"/>
      <c r="U347" s="241"/>
      <c r="V347" s="241"/>
      <c r="W347" s="241"/>
      <c r="X347" s="241"/>
      <c r="Y347" s="241"/>
    </row>
    <row r="348" spans="1:25" ht="24.75" customHeight="1">
      <c r="A348" s="241"/>
      <c r="B348" s="242"/>
      <c r="C348" s="242"/>
      <c r="D348" s="242"/>
      <c r="E348" s="242"/>
      <c r="F348" s="242"/>
      <c r="G348" s="242"/>
      <c r="H348" s="241"/>
      <c r="I348" s="241"/>
      <c r="J348" s="241"/>
      <c r="K348" s="241"/>
      <c r="L348" s="241"/>
      <c r="M348" s="241"/>
      <c r="N348" s="241"/>
      <c r="O348" s="241"/>
      <c r="P348" s="241"/>
      <c r="Q348" s="241"/>
      <c r="R348" s="241"/>
      <c r="S348" s="241"/>
      <c r="T348" s="241"/>
      <c r="U348" s="241"/>
      <c r="V348" s="241"/>
      <c r="W348" s="241"/>
      <c r="X348" s="241"/>
      <c r="Y348" s="241"/>
    </row>
    <row r="349" spans="1:25" ht="24.75" customHeight="1">
      <c r="A349" s="241"/>
      <c r="B349" s="242"/>
      <c r="C349" s="242"/>
      <c r="D349" s="242"/>
      <c r="E349" s="242"/>
      <c r="F349" s="242"/>
      <c r="G349" s="242"/>
      <c r="H349" s="241"/>
      <c r="I349" s="241"/>
      <c r="J349" s="241"/>
      <c r="K349" s="241"/>
      <c r="L349" s="241"/>
      <c r="M349" s="241"/>
      <c r="N349" s="241"/>
      <c r="O349" s="241"/>
      <c r="P349" s="241"/>
      <c r="Q349" s="241"/>
      <c r="R349" s="241"/>
      <c r="S349" s="241"/>
      <c r="T349" s="241"/>
      <c r="U349" s="241"/>
      <c r="V349" s="241"/>
      <c r="W349" s="241"/>
      <c r="X349" s="241"/>
      <c r="Y349" s="241"/>
    </row>
    <row r="350" spans="1:25" ht="24.75" customHeight="1">
      <c r="A350" s="241"/>
      <c r="B350" s="242"/>
      <c r="C350" s="242"/>
      <c r="D350" s="242"/>
      <c r="E350" s="242"/>
      <c r="F350" s="242"/>
      <c r="G350" s="242"/>
      <c r="H350" s="241"/>
      <c r="I350" s="241"/>
      <c r="J350" s="241"/>
      <c r="K350" s="241"/>
      <c r="L350" s="241"/>
      <c r="M350" s="241"/>
      <c r="N350" s="241"/>
      <c r="O350" s="241"/>
      <c r="P350" s="241"/>
      <c r="Q350" s="241"/>
      <c r="R350" s="241"/>
      <c r="S350" s="241"/>
      <c r="T350" s="241"/>
      <c r="U350" s="241"/>
      <c r="V350" s="241"/>
      <c r="W350" s="241"/>
      <c r="X350" s="241"/>
      <c r="Y350" s="241"/>
    </row>
    <row r="351" spans="1:25" ht="24.75" customHeight="1">
      <c r="A351" s="241"/>
      <c r="B351" s="242"/>
      <c r="C351" s="242"/>
      <c r="D351" s="242"/>
      <c r="E351" s="242"/>
      <c r="F351" s="242"/>
      <c r="G351" s="242"/>
      <c r="H351" s="241"/>
      <c r="I351" s="241"/>
      <c r="J351" s="241"/>
      <c r="K351" s="241"/>
      <c r="L351" s="241"/>
      <c r="M351" s="241"/>
      <c r="N351" s="241"/>
      <c r="O351" s="241"/>
      <c r="P351" s="241"/>
      <c r="Q351" s="241"/>
      <c r="R351" s="241"/>
      <c r="S351" s="241"/>
      <c r="T351" s="241"/>
      <c r="U351" s="241"/>
      <c r="V351" s="241"/>
      <c r="W351" s="241"/>
      <c r="X351" s="241"/>
      <c r="Y351" s="241"/>
    </row>
    <row r="352" spans="1:25" ht="24.75" customHeight="1">
      <c r="A352" s="241"/>
      <c r="B352" s="242"/>
      <c r="C352" s="242"/>
      <c r="D352" s="242"/>
      <c r="E352" s="242"/>
      <c r="F352" s="242"/>
      <c r="G352" s="242"/>
      <c r="H352" s="241"/>
      <c r="I352" s="241"/>
      <c r="J352" s="241"/>
      <c r="K352" s="241"/>
      <c r="L352" s="241"/>
      <c r="M352" s="241"/>
      <c r="N352" s="241"/>
      <c r="O352" s="241"/>
      <c r="P352" s="241"/>
      <c r="Q352" s="241"/>
      <c r="R352" s="241"/>
      <c r="S352" s="241"/>
      <c r="T352" s="241"/>
      <c r="U352" s="241"/>
      <c r="V352" s="241"/>
      <c r="W352" s="241"/>
      <c r="X352" s="241"/>
      <c r="Y352" s="241"/>
    </row>
    <row r="353" spans="1:25" ht="24.75" customHeight="1">
      <c r="A353" s="241"/>
      <c r="B353" s="242"/>
      <c r="C353" s="242"/>
      <c r="D353" s="242"/>
      <c r="E353" s="242"/>
      <c r="F353" s="242"/>
      <c r="G353" s="242"/>
      <c r="H353" s="241"/>
      <c r="I353" s="241"/>
      <c r="J353" s="241"/>
      <c r="K353" s="241"/>
      <c r="L353" s="241"/>
      <c r="M353" s="241"/>
      <c r="N353" s="241"/>
      <c r="O353" s="241"/>
      <c r="P353" s="241"/>
      <c r="Q353" s="241"/>
      <c r="R353" s="241"/>
      <c r="S353" s="241"/>
      <c r="T353" s="241"/>
      <c r="U353" s="241"/>
      <c r="V353" s="241"/>
      <c r="W353" s="241"/>
      <c r="X353" s="241"/>
      <c r="Y353" s="241"/>
    </row>
    <row r="354" spans="1:25" ht="24.75" customHeight="1">
      <c r="A354" s="241"/>
      <c r="B354" s="242"/>
      <c r="C354" s="242"/>
      <c r="D354" s="242"/>
      <c r="E354" s="242"/>
      <c r="F354" s="242"/>
      <c r="G354" s="242"/>
      <c r="H354" s="241"/>
      <c r="I354" s="241"/>
      <c r="J354" s="241"/>
      <c r="K354" s="241"/>
      <c r="L354" s="241"/>
      <c r="M354" s="241"/>
      <c r="N354" s="241"/>
      <c r="O354" s="241"/>
      <c r="P354" s="241"/>
      <c r="Q354" s="241"/>
      <c r="R354" s="241"/>
      <c r="S354" s="241"/>
      <c r="T354" s="241"/>
      <c r="U354" s="241"/>
      <c r="V354" s="241"/>
      <c r="W354" s="241"/>
      <c r="X354" s="241"/>
      <c r="Y354" s="241"/>
    </row>
    <row r="355" spans="1:25" ht="24.75" customHeight="1">
      <c r="A355" s="241"/>
      <c r="B355" s="242"/>
      <c r="C355" s="242"/>
      <c r="D355" s="242"/>
      <c r="E355" s="242"/>
      <c r="F355" s="242"/>
      <c r="G355" s="242"/>
      <c r="H355" s="241"/>
      <c r="I355" s="241"/>
      <c r="J355" s="241"/>
      <c r="K355" s="241"/>
      <c r="L355" s="241"/>
      <c r="M355" s="241"/>
      <c r="N355" s="241"/>
      <c r="O355" s="241"/>
      <c r="P355" s="241"/>
      <c r="Q355" s="241"/>
      <c r="R355" s="241"/>
      <c r="S355" s="241"/>
      <c r="T355" s="241"/>
      <c r="U355" s="241"/>
      <c r="V355" s="241"/>
      <c r="W355" s="241"/>
      <c r="X355" s="241"/>
      <c r="Y355" s="241"/>
    </row>
    <row r="356" spans="1:25" ht="24.75" customHeight="1">
      <c r="A356" s="241"/>
      <c r="B356" s="242"/>
      <c r="C356" s="242"/>
      <c r="D356" s="242"/>
      <c r="E356" s="242"/>
      <c r="F356" s="242"/>
      <c r="G356" s="242"/>
      <c r="H356" s="241"/>
      <c r="I356" s="241"/>
      <c r="J356" s="241"/>
      <c r="K356" s="241"/>
      <c r="L356" s="241"/>
      <c r="M356" s="241"/>
      <c r="N356" s="241"/>
      <c r="O356" s="241"/>
      <c r="P356" s="241"/>
      <c r="Q356" s="241"/>
      <c r="R356" s="241"/>
      <c r="S356" s="241"/>
      <c r="T356" s="241"/>
      <c r="U356" s="241"/>
      <c r="V356" s="241"/>
      <c r="W356" s="241"/>
      <c r="X356" s="241"/>
      <c r="Y356" s="241"/>
    </row>
    <row r="357" spans="1:25" ht="24.75" customHeight="1">
      <c r="A357" s="241"/>
      <c r="B357" s="242"/>
      <c r="C357" s="242"/>
      <c r="D357" s="242"/>
      <c r="E357" s="242"/>
      <c r="F357" s="242"/>
      <c r="G357" s="242"/>
      <c r="H357" s="241"/>
      <c r="I357" s="241"/>
      <c r="J357" s="241"/>
      <c r="K357" s="241"/>
      <c r="L357" s="241"/>
      <c r="M357" s="241"/>
      <c r="N357" s="241"/>
      <c r="O357" s="241"/>
      <c r="P357" s="241"/>
      <c r="Q357" s="241"/>
      <c r="R357" s="241"/>
      <c r="S357" s="241"/>
      <c r="T357" s="241"/>
      <c r="U357" s="241"/>
      <c r="V357" s="241"/>
      <c r="W357" s="241"/>
      <c r="X357" s="241"/>
      <c r="Y357" s="241"/>
    </row>
    <row r="358" spans="1:25" ht="24.75" customHeight="1">
      <c r="A358" s="241"/>
      <c r="B358" s="242"/>
      <c r="C358" s="242"/>
      <c r="D358" s="242"/>
      <c r="E358" s="242"/>
      <c r="F358" s="242"/>
      <c r="G358" s="242"/>
      <c r="H358" s="241"/>
      <c r="I358" s="241"/>
      <c r="J358" s="241"/>
      <c r="K358" s="241"/>
      <c r="L358" s="241"/>
      <c r="M358" s="241"/>
      <c r="N358" s="241"/>
      <c r="O358" s="241"/>
      <c r="P358" s="241"/>
      <c r="Q358" s="241"/>
      <c r="R358" s="241"/>
      <c r="S358" s="241"/>
      <c r="T358" s="241"/>
      <c r="U358" s="241"/>
      <c r="V358" s="241"/>
      <c r="W358" s="241"/>
      <c r="X358" s="241"/>
      <c r="Y358" s="241"/>
    </row>
    <row r="359" spans="1:25" ht="24.75" customHeight="1">
      <c r="A359" s="241"/>
      <c r="B359" s="242"/>
      <c r="C359" s="242"/>
      <c r="D359" s="242"/>
      <c r="E359" s="242"/>
      <c r="F359" s="242"/>
      <c r="G359" s="242"/>
      <c r="H359" s="241"/>
      <c r="I359" s="241"/>
      <c r="J359" s="241"/>
      <c r="K359" s="241"/>
      <c r="L359" s="241"/>
      <c r="M359" s="241"/>
      <c r="N359" s="241"/>
      <c r="O359" s="241"/>
      <c r="P359" s="241"/>
      <c r="Q359" s="241"/>
      <c r="R359" s="241"/>
      <c r="S359" s="241"/>
      <c r="T359" s="241"/>
      <c r="U359" s="241"/>
      <c r="V359" s="241"/>
      <c r="W359" s="241"/>
      <c r="X359" s="241"/>
      <c r="Y359" s="241"/>
    </row>
    <row r="360" spans="1:25" ht="24.75" customHeight="1">
      <c r="A360" s="241"/>
      <c r="B360" s="242"/>
      <c r="C360" s="242"/>
      <c r="D360" s="242"/>
      <c r="E360" s="242"/>
      <c r="F360" s="242"/>
      <c r="G360" s="242"/>
      <c r="H360" s="241"/>
      <c r="I360" s="241"/>
      <c r="J360" s="241"/>
      <c r="K360" s="241"/>
      <c r="L360" s="241"/>
      <c r="M360" s="241"/>
      <c r="N360" s="241"/>
      <c r="O360" s="241"/>
      <c r="P360" s="241"/>
      <c r="Q360" s="241"/>
      <c r="R360" s="241"/>
      <c r="S360" s="241"/>
      <c r="T360" s="241"/>
      <c r="U360" s="241"/>
      <c r="V360" s="241"/>
      <c r="W360" s="241"/>
      <c r="X360" s="241"/>
      <c r="Y360" s="241"/>
    </row>
    <row r="361" spans="1:25" ht="24.75" customHeight="1">
      <c r="A361" s="241"/>
      <c r="B361" s="242"/>
      <c r="C361" s="242"/>
      <c r="D361" s="242"/>
      <c r="E361" s="242"/>
      <c r="F361" s="242"/>
      <c r="G361" s="242"/>
      <c r="H361" s="241"/>
      <c r="I361" s="241"/>
      <c r="J361" s="241"/>
      <c r="K361" s="241"/>
      <c r="L361" s="241"/>
      <c r="M361" s="241"/>
      <c r="N361" s="241"/>
      <c r="O361" s="241"/>
      <c r="P361" s="241"/>
      <c r="Q361" s="241"/>
      <c r="R361" s="241"/>
      <c r="S361" s="241"/>
      <c r="T361" s="241"/>
      <c r="U361" s="241"/>
      <c r="V361" s="241"/>
      <c r="W361" s="241"/>
      <c r="X361" s="241"/>
      <c r="Y361" s="241"/>
    </row>
    <row r="362" spans="1:25" ht="24.75" customHeight="1">
      <c r="A362" s="241"/>
      <c r="B362" s="242"/>
      <c r="C362" s="242"/>
      <c r="D362" s="242"/>
      <c r="E362" s="242"/>
      <c r="F362" s="242"/>
      <c r="G362" s="242"/>
      <c r="H362" s="241"/>
      <c r="I362" s="241"/>
      <c r="J362" s="241"/>
      <c r="K362" s="241"/>
      <c r="L362" s="241"/>
      <c r="M362" s="241"/>
      <c r="N362" s="241"/>
      <c r="O362" s="241"/>
      <c r="P362" s="241"/>
      <c r="Q362" s="241"/>
      <c r="R362" s="241"/>
      <c r="S362" s="241"/>
      <c r="T362" s="241"/>
      <c r="U362" s="241"/>
      <c r="V362" s="241"/>
      <c r="W362" s="241"/>
      <c r="X362" s="241"/>
      <c r="Y362" s="241"/>
    </row>
    <row r="363" spans="1:25" ht="24.75" customHeight="1">
      <c r="A363" s="241"/>
      <c r="B363" s="242"/>
      <c r="C363" s="242"/>
      <c r="D363" s="242"/>
      <c r="E363" s="242"/>
      <c r="F363" s="242"/>
      <c r="G363" s="242"/>
      <c r="H363" s="241"/>
      <c r="I363" s="241"/>
      <c r="J363" s="241"/>
      <c r="K363" s="241"/>
      <c r="L363" s="241"/>
      <c r="M363" s="241"/>
      <c r="N363" s="241"/>
      <c r="O363" s="241"/>
      <c r="P363" s="241"/>
      <c r="Q363" s="241"/>
      <c r="R363" s="241"/>
      <c r="S363" s="241"/>
      <c r="T363" s="241"/>
      <c r="U363" s="241"/>
      <c r="V363" s="241"/>
      <c r="W363" s="241"/>
      <c r="X363" s="241"/>
      <c r="Y363" s="241"/>
    </row>
    <row r="364" spans="1:25" ht="24.75" customHeight="1">
      <c r="A364" s="241"/>
      <c r="B364" s="242"/>
      <c r="C364" s="242"/>
      <c r="D364" s="242"/>
      <c r="E364" s="242"/>
      <c r="F364" s="242"/>
      <c r="G364" s="242"/>
      <c r="H364" s="241"/>
      <c r="I364" s="241"/>
      <c r="J364" s="241"/>
      <c r="K364" s="241"/>
      <c r="L364" s="241"/>
      <c r="M364" s="241"/>
      <c r="N364" s="241"/>
      <c r="O364" s="241"/>
      <c r="P364" s="241"/>
      <c r="Q364" s="241"/>
      <c r="R364" s="241"/>
      <c r="S364" s="241"/>
      <c r="T364" s="241"/>
      <c r="U364" s="241"/>
      <c r="V364" s="241"/>
      <c r="W364" s="241"/>
      <c r="X364" s="241"/>
      <c r="Y364" s="241"/>
    </row>
    <row r="365" spans="1:25" ht="24.75" customHeight="1">
      <c r="A365" s="241"/>
      <c r="B365" s="242"/>
      <c r="C365" s="242"/>
      <c r="D365" s="242"/>
      <c r="E365" s="242"/>
      <c r="F365" s="242"/>
      <c r="G365" s="242"/>
      <c r="H365" s="241"/>
      <c r="I365" s="241"/>
      <c r="J365" s="241"/>
      <c r="K365" s="241"/>
      <c r="L365" s="241"/>
      <c r="M365" s="241"/>
      <c r="N365" s="241"/>
      <c r="O365" s="241"/>
      <c r="P365" s="241"/>
      <c r="Q365" s="241"/>
      <c r="R365" s="241"/>
      <c r="S365" s="241"/>
      <c r="T365" s="241"/>
      <c r="U365" s="241"/>
      <c r="V365" s="241"/>
      <c r="W365" s="241"/>
      <c r="X365" s="241"/>
      <c r="Y365" s="241"/>
    </row>
    <row r="366" spans="1:25" ht="24.75" customHeight="1">
      <c r="A366" s="241"/>
      <c r="B366" s="242"/>
      <c r="C366" s="242"/>
      <c r="D366" s="242"/>
      <c r="E366" s="242"/>
      <c r="F366" s="242"/>
      <c r="G366" s="242"/>
      <c r="H366" s="241"/>
      <c r="I366" s="241"/>
      <c r="J366" s="241"/>
      <c r="K366" s="241"/>
      <c r="L366" s="241"/>
      <c r="M366" s="241"/>
      <c r="N366" s="241"/>
      <c r="O366" s="241"/>
      <c r="P366" s="241"/>
      <c r="Q366" s="241"/>
      <c r="R366" s="241"/>
      <c r="S366" s="241"/>
      <c r="T366" s="241"/>
      <c r="U366" s="241"/>
      <c r="V366" s="241"/>
      <c r="W366" s="241"/>
      <c r="X366" s="241"/>
      <c r="Y366" s="241"/>
    </row>
    <row r="367" spans="1:25" ht="24.75" customHeight="1">
      <c r="A367" s="241"/>
      <c r="B367" s="242"/>
      <c r="C367" s="242"/>
      <c r="D367" s="242"/>
      <c r="E367" s="242"/>
      <c r="F367" s="242"/>
      <c r="G367" s="242"/>
      <c r="H367" s="241"/>
      <c r="I367" s="241"/>
      <c r="J367" s="241"/>
      <c r="K367" s="241"/>
      <c r="L367" s="241"/>
      <c r="M367" s="241"/>
      <c r="N367" s="241"/>
      <c r="O367" s="241"/>
      <c r="P367" s="241"/>
      <c r="Q367" s="241"/>
      <c r="R367" s="241"/>
      <c r="S367" s="241"/>
      <c r="T367" s="241"/>
      <c r="U367" s="241"/>
      <c r="V367" s="241"/>
      <c r="W367" s="241"/>
      <c r="X367" s="241"/>
      <c r="Y367" s="241"/>
    </row>
    <row r="368" spans="1:25" ht="24.75" customHeight="1">
      <c r="A368" s="241"/>
      <c r="B368" s="242"/>
      <c r="C368" s="242"/>
      <c r="D368" s="242"/>
      <c r="E368" s="242"/>
      <c r="F368" s="242"/>
      <c r="G368" s="242"/>
      <c r="H368" s="241"/>
      <c r="I368" s="241"/>
      <c r="J368" s="241"/>
      <c r="K368" s="241"/>
      <c r="L368" s="241"/>
      <c r="M368" s="241"/>
      <c r="N368" s="241"/>
      <c r="O368" s="241"/>
      <c r="P368" s="241"/>
      <c r="Q368" s="241"/>
      <c r="R368" s="241"/>
      <c r="S368" s="241"/>
      <c r="T368" s="241"/>
      <c r="U368" s="241"/>
      <c r="V368" s="241"/>
      <c r="W368" s="241"/>
      <c r="X368" s="241"/>
      <c r="Y368" s="241"/>
    </row>
    <row r="369" spans="1:25" ht="24.75" customHeight="1">
      <c r="A369" s="241"/>
      <c r="B369" s="242"/>
      <c r="C369" s="242"/>
      <c r="D369" s="242"/>
      <c r="E369" s="242"/>
      <c r="F369" s="242"/>
      <c r="G369" s="242"/>
      <c r="H369" s="241"/>
      <c r="I369" s="241"/>
      <c r="J369" s="241"/>
      <c r="K369" s="241"/>
      <c r="L369" s="241"/>
      <c r="M369" s="241"/>
      <c r="N369" s="241"/>
      <c r="O369" s="241"/>
      <c r="P369" s="241"/>
      <c r="Q369" s="241"/>
      <c r="R369" s="241"/>
      <c r="S369" s="241"/>
      <c r="T369" s="241"/>
      <c r="U369" s="241"/>
      <c r="V369" s="241"/>
      <c r="W369" s="241"/>
      <c r="X369" s="241"/>
      <c r="Y369" s="241"/>
    </row>
    <row r="370" spans="1:25" ht="24.75" customHeight="1">
      <c r="A370" s="241"/>
      <c r="B370" s="242"/>
      <c r="C370" s="242"/>
      <c r="D370" s="242"/>
      <c r="E370" s="242"/>
      <c r="F370" s="242"/>
      <c r="G370" s="242"/>
      <c r="H370" s="241"/>
      <c r="I370" s="241"/>
      <c r="J370" s="241"/>
      <c r="K370" s="241"/>
      <c r="L370" s="241"/>
      <c r="M370" s="241"/>
      <c r="N370" s="241"/>
      <c r="O370" s="241"/>
      <c r="P370" s="241"/>
      <c r="Q370" s="241"/>
      <c r="R370" s="241"/>
      <c r="S370" s="241"/>
      <c r="T370" s="241"/>
      <c r="U370" s="241"/>
      <c r="V370" s="241"/>
      <c r="W370" s="241"/>
      <c r="X370" s="241"/>
      <c r="Y370" s="241"/>
    </row>
    <row r="371" spans="1:25" ht="24.75" customHeight="1">
      <c r="A371" s="241"/>
      <c r="B371" s="242"/>
      <c r="C371" s="242"/>
      <c r="D371" s="242"/>
      <c r="E371" s="242"/>
      <c r="F371" s="242"/>
      <c r="G371" s="242"/>
      <c r="H371" s="241"/>
      <c r="I371" s="241"/>
      <c r="J371" s="241"/>
      <c r="K371" s="241"/>
      <c r="L371" s="241"/>
      <c r="M371" s="241"/>
      <c r="N371" s="241"/>
      <c r="O371" s="241"/>
      <c r="P371" s="241"/>
      <c r="Q371" s="241"/>
      <c r="R371" s="241"/>
      <c r="S371" s="241"/>
      <c r="T371" s="241"/>
      <c r="U371" s="241"/>
      <c r="V371" s="241"/>
      <c r="W371" s="241"/>
      <c r="X371" s="241"/>
      <c r="Y371" s="241"/>
    </row>
    <row r="372" spans="1:25" ht="24.75" customHeight="1">
      <c r="A372" s="241"/>
      <c r="B372" s="242"/>
      <c r="C372" s="242"/>
      <c r="D372" s="242"/>
      <c r="E372" s="242"/>
      <c r="F372" s="242"/>
      <c r="G372" s="242"/>
      <c r="H372" s="241"/>
      <c r="I372" s="241"/>
      <c r="J372" s="241"/>
      <c r="K372" s="241"/>
      <c r="L372" s="241"/>
      <c r="M372" s="241"/>
      <c r="N372" s="241"/>
      <c r="O372" s="241"/>
      <c r="P372" s="241"/>
      <c r="Q372" s="241"/>
      <c r="R372" s="241"/>
      <c r="S372" s="241"/>
      <c r="T372" s="241"/>
      <c r="U372" s="241"/>
      <c r="V372" s="241"/>
      <c r="W372" s="241"/>
      <c r="X372" s="241"/>
      <c r="Y372" s="241"/>
    </row>
    <row r="373" spans="1:25" ht="24.75" customHeight="1">
      <c r="A373" s="241"/>
      <c r="B373" s="242"/>
      <c r="C373" s="242"/>
      <c r="D373" s="242"/>
      <c r="E373" s="242"/>
      <c r="F373" s="242"/>
      <c r="G373" s="242"/>
      <c r="H373" s="241"/>
      <c r="I373" s="241"/>
      <c r="J373" s="241"/>
      <c r="K373" s="241"/>
      <c r="L373" s="241"/>
      <c r="M373" s="241"/>
      <c r="N373" s="241"/>
      <c r="O373" s="241"/>
      <c r="P373" s="241"/>
      <c r="Q373" s="241"/>
      <c r="R373" s="241"/>
      <c r="S373" s="241"/>
      <c r="T373" s="241"/>
      <c r="U373" s="241"/>
      <c r="V373" s="241"/>
      <c r="W373" s="241"/>
      <c r="X373" s="241"/>
      <c r="Y373" s="241"/>
    </row>
    <row r="374" spans="1:25" ht="24.75" customHeight="1">
      <c r="A374" s="241"/>
      <c r="B374" s="242"/>
      <c r="C374" s="242"/>
      <c r="D374" s="242"/>
      <c r="E374" s="242"/>
      <c r="F374" s="242"/>
      <c r="G374" s="242"/>
      <c r="H374" s="241"/>
      <c r="I374" s="241"/>
      <c r="J374" s="241"/>
      <c r="K374" s="241"/>
      <c r="L374" s="241"/>
      <c r="M374" s="241"/>
      <c r="N374" s="241"/>
      <c r="O374" s="241"/>
      <c r="P374" s="241"/>
      <c r="Q374" s="241"/>
      <c r="R374" s="241"/>
      <c r="S374" s="241"/>
      <c r="T374" s="241"/>
      <c r="U374" s="241"/>
      <c r="V374" s="241"/>
      <c r="W374" s="241"/>
      <c r="X374" s="241"/>
      <c r="Y374" s="241"/>
    </row>
    <row r="375" spans="1:25" ht="24.75" customHeight="1">
      <c r="A375" s="241"/>
      <c r="B375" s="242"/>
      <c r="C375" s="242"/>
      <c r="D375" s="242"/>
      <c r="E375" s="242"/>
      <c r="F375" s="242"/>
      <c r="G375" s="242"/>
      <c r="H375" s="241"/>
      <c r="I375" s="241"/>
      <c r="J375" s="241"/>
      <c r="K375" s="241"/>
      <c r="L375" s="241"/>
      <c r="M375" s="241"/>
      <c r="N375" s="241"/>
      <c r="O375" s="241"/>
      <c r="P375" s="241"/>
      <c r="Q375" s="241"/>
      <c r="R375" s="241"/>
      <c r="S375" s="241"/>
      <c r="T375" s="241"/>
      <c r="U375" s="241"/>
      <c r="V375" s="241"/>
      <c r="W375" s="241"/>
      <c r="X375" s="241"/>
      <c r="Y375" s="241"/>
    </row>
    <row r="376" spans="1:25" ht="24.75" customHeight="1">
      <c r="A376" s="241"/>
      <c r="B376" s="242"/>
      <c r="C376" s="242"/>
      <c r="D376" s="242"/>
      <c r="E376" s="242"/>
      <c r="F376" s="242"/>
      <c r="G376" s="242"/>
      <c r="H376" s="241"/>
      <c r="I376" s="241"/>
      <c r="J376" s="241"/>
      <c r="K376" s="241"/>
      <c r="L376" s="241"/>
      <c r="M376" s="241"/>
      <c r="N376" s="241"/>
      <c r="O376" s="241"/>
      <c r="P376" s="241"/>
      <c r="Q376" s="241"/>
      <c r="R376" s="241"/>
      <c r="S376" s="241"/>
      <c r="T376" s="241"/>
      <c r="U376" s="241"/>
      <c r="V376" s="241"/>
      <c r="W376" s="241"/>
      <c r="X376" s="241"/>
      <c r="Y376" s="241"/>
    </row>
    <row r="377" spans="1:25" ht="24.75" customHeight="1">
      <c r="A377" s="241"/>
      <c r="B377" s="242"/>
      <c r="C377" s="242"/>
      <c r="D377" s="242"/>
      <c r="E377" s="242"/>
      <c r="F377" s="242"/>
      <c r="G377" s="242"/>
      <c r="H377" s="241"/>
      <c r="I377" s="241"/>
      <c r="J377" s="241"/>
      <c r="K377" s="241"/>
      <c r="L377" s="241"/>
      <c r="M377" s="241"/>
      <c r="N377" s="241"/>
      <c r="O377" s="241"/>
      <c r="P377" s="241"/>
      <c r="Q377" s="241"/>
      <c r="R377" s="241"/>
      <c r="S377" s="241"/>
      <c r="T377" s="241"/>
      <c r="U377" s="241"/>
      <c r="V377" s="241"/>
      <c r="W377" s="241"/>
      <c r="X377" s="241"/>
      <c r="Y377" s="241"/>
    </row>
    <row r="378" spans="1:25" ht="24.75" customHeight="1">
      <c r="A378" s="241"/>
      <c r="B378" s="242"/>
      <c r="C378" s="242"/>
      <c r="D378" s="242"/>
      <c r="E378" s="242"/>
      <c r="F378" s="242"/>
      <c r="G378" s="242"/>
      <c r="H378" s="241"/>
      <c r="I378" s="241"/>
      <c r="J378" s="241"/>
      <c r="K378" s="241"/>
      <c r="L378" s="241"/>
      <c r="M378" s="241"/>
      <c r="N378" s="241"/>
      <c r="O378" s="241"/>
      <c r="P378" s="241"/>
      <c r="Q378" s="241"/>
      <c r="R378" s="241"/>
      <c r="S378" s="241"/>
      <c r="T378" s="241"/>
      <c r="U378" s="241"/>
      <c r="V378" s="241"/>
      <c r="W378" s="241"/>
      <c r="X378" s="241"/>
      <c r="Y378" s="241"/>
    </row>
    <row r="379" spans="1:25" ht="24.75" customHeight="1">
      <c r="A379" s="241"/>
      <c r="B379" s="242"/>
      <c r="C379" s="242"/>
      <c r="D379" s="242"/>
      <c r="E379" s="242"/>
      <c r="F379" s="242"/>
      <c r="G379" s="242"/>
      <c r="H379" s="241"/>
      <c r="I379" s="241"/>
      <c r="J379" s="241"/>
      <c r="K379" s="241"/>
      <c r="L379" s="241"/>
      <c r="M379" s="241"/>
      <c r="N379" s="241"/>
      <c r="O379" s="241"/>
      <c r="P379" s="241"/>
      <c r="Q379" s="241"/>
      <c r="R379" s="241"/>
      <c r="S379" s="241"/>
      <c r="T379" s="241"/>
      <c r="U379" s="241"/>
      <c r="V379" s="241"/>
      <c r="W379" s="241"/>
      <c r="X379" s="241"/>
      <c r="Y379" s="241"/>
    </row>
    <row r="380" spans="1:25" ht="24.75" customHeight="1">
      <c r="A380" s="241"/>
      <c r="B380" s="242"/>
      <c r="C380" s="242"/>
      <c r="D380" s="242"/>
      <c r="E380" s="242"/>
      <c r="F380" s="242"/>
      <c r="G380" s="242"/>
      <c r="H380" s="241"/>
      <c r="I380" s="241"/>
      <c r="J380" s="241"/>
      <c r="K380" s="241"/>
      <c r="L380" s="241"/>
      <c r="M380" s="241"/>
      <c r="N380" s="241"/>
      <c r="O380" s="241"/>
      <c r="P380" s="241"/>
      <c r="Q380" s="241"/>
      <c r="R380" s="241"/>
      <c r="S380" s="241"/>
      <c r="T380" s="241"/>
      <c r="U380" s="241"/>
      <c r="V380" s="241"/>
      <c r="W380" s="241"/>
      <c r="X380" s="241"/>
      <c r="Y380" s="241"/>
    </row>
    <row r="381" spans="1:25" ht="24.75" customHeight="1">
      <c r="A381" s="241"/>
      <c r="B381" s="242"/>
      <c r="C381" s="242"/>
      <c r="D381" s="242"/>
      <c r="E381" s="242"/>
      <c r="F381" s="242"/>
      <c r="G381" s="242"/>
      <c r="H381" s="241"/>
      <c r="I381" s="241"/>
      <c r="J381" s="241"/>
      <c r="K381" s="241"/>
      <c r="L381" s="241"/>
      <c r="M381" s="241"/>
      <c r="N381" s="241"/>
      <c r="O381" s="241"/>
      <c r="P381" s="241"/>
      <c r="Q381" s="241"/>
      <c r="R381" s="241"/>
      <c r="S381" s="241"/>
      <c r="T381" s="241"/>
      <c r="U381" s="241"/>
      <c r="V381" s="241"/>
      <c r="W381" s="241"/>
      <c r="X381" s="241"/>
      <c r="Y381" s="241"/>
    </row>
    <row r="382" spans="1:25" ht="24.75" customHeight="1">
      <c r="A382" s="241"/>
      <c r="B382" s="242"/>
      <c r="C382" s="242"/>
      <c r="D382" s="242"/>
      <c r="E382" s="242"/>
      <c r="F382" s="242"/>
      <c r="G382" s="242"/>
      <c r="H382" s="241"/>
      <c r="I382" s="241"/>
      <c r="J382" s="241"/>
      <c r="K382" s="241"/>
      <c r="L382" s="241"/>
      <c r="M382" s="241"/>
      <c r="N382" s="241"/>
      <c r="O382" s="241"/>
      <c r="P382" s="241"/>
      <c r="Q382" s="241"/>
      <c r="R382" s="241"/>
      <c r="S382" s="241"/>
      <c r="T382" s="241"/>
      <c r="U382" s="241"/>
      <c r="V382" s="241"/>
      <c r="W382" s="241"/>
      <c r="X382" s="241"/>
      <c r="Y382" s="241"/>
    </row>
    <row r="383" spans="1:25" ht="24.75" customHeight="1">
      <c r="A383" s="241"/>
      <c r="B383" s="242"/>
      <c r="C383" s="242"/>
      <c r="D383" s="242"/>
      <c r="E383" s="242"/>
      <c r="F383" s="242"/>
      <c r="G383" s="242"/>
      <c r="H383" s="241"/>
      <c r="I383" s="241"/>
      <c r="J383" s="241"/>
      <c r="K383" s="241"/>
      <c r="L383" s="241"/>
      <c r="M383" s="241"/>
      <c r="N383" s="241"/>
      <c r="O383" s="241"/>
      <c r="P383" s="241"/>
      <c r="Q383" s="241"/>
      <c r="R383" s="241"/>
      <c r="S383" s="241"/>
      <c r="T383" s="241"/>
      <c r="U383" s="241"/>
      <c r="V383" s="241"/>
      <c r="W383" s="241"/>
      <c r="X383" s="241"/>
      <c r="Y383" s="241"/>
    </row>
    <row r="384" spans="1:25" ht="24.75" customHeight="1">
      <c r="A384" s="241"/>
      <c r="B384" s="242"/>
      <c r="C384" s="242"/>
      <c r="D384" s="242"/>
      <c r="E384" s="242"/>
      <c r="F384" s="242"/>
      <c r="G384" s="242"/>
      <c r="H384" s="241"/>
      <c r="I384" s="241"/>
      <c r="J384" s="241"/>
      <c r="K384" s="241"/>
      <c r="L384" s="241"/>
      <c r="M384" s="241"/>
      <c r="N384" s="241"/>
      <c r="O384" s="241"/>
      <c r="P384" s="241"/>
      <c r="Q384" s="241"/>
      <c r="R384" s="241"/>
      <c r="S384" s="241"/>
      <c r="T384" s="241"/>
      <c r="U384" s="241"/>
      <c r="V384" s="241"/>
      <c r="W384" s="241"/>
      <c r="X384" s="241"/>
      <c r="Y384" s="241"/>
    </row>
    <row r="385" spans="1:25" ht="24.75" customHeight="1">
      <c r="A385" s="241"/>
      <c r="B385" s="242"/>
      <c r="C385" s="242"/>
      <c r="D385" s="242"/>
      <c r="E385" s="242"/>
      <c r="F385" s="242"/>
      <c r="G385" s="242"/>
      <c r="H385" s="241"/>
      <c r="I385" s="241"/>
      <c r="J385" s="241"/>
      <c r="K385" s="241"/>
      <c r="L385" s="241"/>
      <c r="M385" s="241"/>
      <c r="N385" s="241"/>
      <c r="O385" s="241"/>
      <c r="P385" s="241"/>
      <c r="Q385" s="241"/>
      <c r="R385" s="241"/>
      <c r="S385" s="241"/>
      <c r="T385" s="241"/>
      <c r="U385" s="241"/>
      <c r="V385" s="241"/>
      <c r="W385" s="241"/>
      <c r="X385" s="241"/>
      <c r="Y385" s="241"/>
    </row>
    <row r="386" spans="1:25" ht="24.75" customHeight="1">
      <c r="A386" s="241"/>
      <c r="B386" s="242"/>
      <c r="C386" s="242"/>
      <c r="D386" s="242"/>
      <c r="E386" s="242"/>
      <c r="F386" s="242"/>
      <c r="G386" s="242"/>
      <c r="H386" s="241"/>
      <c r="I386" s="241"/>
      <c r="J386" s="241"/>
      <c r="K386" s="241"/>
      <c r="L386" s="241"/>
      <c r="M386" s="241"/>
      <c r="N386" s="241"/>
      <c r="O386" s="241"/>
      <c r="P386" s="241"/>
      <c r="Q386" s="241"/>
      <c r="R386" s="241"/>
      <c r="S386" s="241"/>
      <c r="T386" s="241"/>
      <c r="U386" s="241"/>
      <c r="V386" s="241"/>
      <c r="W386" s="241"/>
      <c r="X386" s="241"/>
      <c r="Y386" s="241"/>
    </row>
    <row r="387" spans="1:25" ht="24.75" customHeight="1">
      <c r="A387" s="241"/>
      <c r="B387" s="242"/>
      <c r="C387" s="242"/>
      <c r="D387" s="242"/>
      <c r="E387" s="242"/>
      <c r="F387" s="242"/>
      <c r="G387" s="242"/>
      <c r="H387" s="241"/>
      <c r="I387" s="241"/>
      <c r="J387" s="241"/>
      <c r="K387" s="241"/>
      <c r="L387" s="241"/>
      <c r="M387" s="241"/>
      <c r="N387" s="241"/>
      <c r="O387" s="241"/>
      <c r="P387" s="241"/>
      <c r="Q387" s="241"/>
      <c r="R387" s="241"/>
      <c r="S387" s="241"/>
      <c r="T387" s="241"/>
      <c r="U387" s="241"/>
      <c r="V387" s="241"/>
      <c r="W387" s="241"/>
      <c r="X387" s="241"/>
      <c r="Y387" s="241"/>
    </row>
    <row r="388" spans="1:25" ht="24.75" customHeight="1">
      <c r="A388" s="241"/>
      <c r="B388" s="242"/>
      <c r="C388" s="242"/>
      <c r="D388" s="242"/>
      <c r="E388" s="242"/>
      <c r="F388" s="242"/>
      <c r="G388" s="242"/>
      <c r="H388" s="241"/>
      <c r="I388" s="241"/>
      <c r="J388" s="241"/>
      <c r="K388" s="241"/>
      <c r="L388" s="241"/>
      <c r="M388" s="241"/>
      <c r="N388" s="241"/>
      <c r="O388" s="241"/>
      <c r="P388" s="241"/>
      <c r="Q388" s="241"/>
      <c r="R388" s="241"/>
      <c r="S388" s="241"/>
      <c r="T388" s="241"/>
      <c r="U388" s="241"/>
      <c r="V388" s="241"/>
      <c r="W388" s="241"/>
      <c r="X388" s="241"/>
      <c r="Y388" s="241"/>
    </row>
    <row r="389" spans="1:25" ht="24.75" customHeight="1">
      <c r="A389" s="241"/>
      <c r="B389" s="242"/>
      <c r="C389" s="242"/>
      <c r="D389" s="242"/>
      <c r="E389" s="242"/>
      <c r="F389" s="242"/>
      <c r="G389" s="242"/>
      <c r="H389" s="241"/>
      <c r="I389" s="241"/>
      <c r="J389" s="241"/>
      <c r="K389" s="241"/>
      <c r="L389" s="241"/>
      <c r="M389" s="241"/>
      <c r="N389" s="241"/>
      <c r="O389" s="241"/>
      <c r="P389" s="241"/>
      <c r="Q389" s="241"/>
      <c r="R389" s="241"/>
      <c r="S389" s="241"/>
      <c r="T389" s="241"/>
      <c r="U389" s="241"/>
      <c r="V389" s="241"/>
      <c r="W389" s="241"/>
      <c r="X389" s="241"/>
      <c r="Y389" s="241"/>
    </row>
    <row r="390" spans="1:25" ht="24.75" customHeight="1">
      <c r="A390" s="241"/>
      <c r="B390" s="242"/>
      <c r="C390" s="242"/>
      <c r="D390" s="242"/>
      <c r="E390" s="242"/>
      <c r="F390" s="242"/>
      <c r="G390" s="242"/>
      <c r="H390" s="241"/>
      <c r="I390" s="241"/>
      <c r="J390" s="241"/>
      <c r="K390" s="241"/>
      <c r="L390" s="241"/>
      <c r="M390" s="241"/>
      <c r="N390" s="241"/>
      <c r="O390" s="241"/>
      <c r="P390" s="241"/>
      <c r="Q390" s="241"/>
      <c r="R390" s="241"/>
      <c r="S390" s="241"/>
      <c r="T390" s="241"/>
      <c r="U390" s="241"/>
      <c r="V390" s="241"/>
      <c r="W390" s="241"/>
      <c r="X390" s="241"/>
      <c r="Y390" s="241"/>
    </row>
    <row r="391" spans="1:25" ht="24.75" customHeight="1">
      <c r="A391" s="241"/>
      <c r="B391" s="242"/>
      <c r="C391" s="242"/>
      <c r="D391" s="242"/>
      <c r="E391" s="242"/>
      <c r="F391" s="242"/>
      <c r="G391" s="242"/>
      <c r="H391" s="241"/>
      <c r="I391" s="241"/>
      <c r="J391" s="241"/>
      <c r="K391" s="241"/>
      <c r="L391" s="241"/>
      <c r="M391" s="241"/>
      <c r="N391" s="241"/>
      <c r="O391" s="241"/>
      <c r="P391" s="241"/>
      <c r="Q391" s="241"/>
      <c r="R391" s="241"/>
      <c r="S391" s="241"/>
      <c r="T391" s="241"/>
      <c r="U391" s="241"/>
      <c r="V391" s="241"/>
      <c r="W391" s="241"/>
      <c r="X391" s="241"/>
      <c r="Y391" s="241"/>
    </row>
    <row r="392" spans="1:25" ht="24.75" customHeight="1">
      <c r="A392" s="241"/>
      <c r="B392" s="242"/>
      <c r="C392" s="242"/>
      <c r="D392" s="242"/>
      <c r="E392" s="242"/>
      <c r="F392" s="242"/>
      <c r="G392" s="242"/>
      <c r="H392" s="241"/>
      <c r="I392" s="241"/>
      <c r="J392" s="241"/>
      <c r="K392" s="241"/>
      <c r="L392" s="241"/>
      <c r="M392" s="241"/>
      <c r="N392" s="241"/>
      <c r="O392" s="241"/>
      <c r="P392" s="241"/>
      <c r="Q392" s="241"/>
      <c r="R392" s="241"/>
      <c r="S392" s="241"/>
      <c r="T392" s="241"/>
      <c r="U392" s="241"/>
      <c r="V392" s="241"/>
      <c r="W392" s="241"/>
      <c r="X392" s="241"/>
      <c r="Y392" s="241"/>
    </row>
    <row r="393" spans="1:25" ht="24.75" customHeight="1">
      <c r="A393" s="241"/>
      <c r="B393" s="242"/>
      <c r="C393" s="242"/>
      <c r="D393" s="242"/>
      <c r="E393" s="242"/>
      <c r="F393" s="242"/>
      <c r="G393" s="242"/>
      <c r="H393" s="241"/>
      <c r="I393" s="241"/>
      <c r="J393" s="241"/>
      <c r="K393" s="241"/>
      <c r="L393" s="241"/>
      <c r="M393" s="241"/>
      <c r="N393" s="241"/>
      <c r="O393" s="241"/>
      <c r="P393" s="241"/>
      <c r="Q393" s="241"/>
      <c r="R393" s="241"/>
      <c r="S393" s="241"/>
      <c r="T393" s="241"/>
      <c r="U393" s="241"/>
      <c r="V393" s="241"/>
      <c r="W393" s="241"/>
      <c r="X393" s="241"/>
      <c r="Y393" s="241"/>
    </row>
    <row r="394" spans="1:25" ht="24.75" customHeight="1">
      <c r="A394" s="241"/>
      <c r="B394" s="242"/>
      <c r="C394" s="242"/>
      <c r="D394" s="242"/>
      <c r="E394" s="242"/>
      <c r="F394" s="242"/>
      <c r="G394" s="242"/>
      <c r="H394" s="241"/>
      <c r="I394" s="241"/>
      <c r="J394" s="241"/>
      <c r="K394" s="241"/>
      <c r="L394" s="241"/>
      <c r="M394" s="241"/>
      <c r="N394" s="241"/>
      <c r="O394" s="241"/>
      <c r="P394" s="241"/>
      <c r="Q394" s="241"/>
      <c r="R394" s="241"/>
      <c r="S394" s="241"/>
      <c r="T394" s="241"/>
      <c r="U394" s="241"/>
      <c r="V394" s="241"/>
      <c r="W394" s="241"/>
      <c r="X394" s="241"/>
      <c r="Y394" s="241"/>
    </row>
    <row r="395" spans="1:25" ht="24.75" customHeight="1">
      <c r="A395" s="241"/>
      <c r="B395" s="242"/>
      <c r="C395" s="242"/>
      <c r="D395" s="242"/>
      <c r="E395" s="242"/>
      <c r="F395" s="242"/>
      <c r="G395" s="242"/>
      <c r="H395" s="241"/>
      <c r="I395" s="241"/>
      <c r="J395" s="241"/>
      <c r="K395" s="241"/>
      <c r="L395" s="241"/>
      <c r="M395" s="241"/>
      <c r="N395" s="241"/>
      <c r="O395" s="241"/>
      <c r="P395" s="241"/>
      <c r="Q395" s="241"/>
      <c r="R395" s="241"/>
      <c r="S395" s="241"/>
      <c r="T395" s="241"/>
      <c r="U395" s="241"/>
      <c r="V395" s="241"/>
      <c r="W395" s="241"/>
      <c r="X395" s="241"/>
      <c r="Y395" s="241"/>
    </row>
    <row r="396" spans="1:25" ht="24.75" customHeight="1">
      <c r="A396" s="241"/>
      <c r="B396" s="242"/>
      <c r="C396" s="242"/>
      <c r="D396" s="242"/>
      <c r="E396" s="242"/>
      <c r="F396" s="242"/>
      <c r="G396" s="242"/>
      <c r="H396" s="241"/>
      <c r="I396" s="241"/>
      <c r="J396" s="241"/>
      <c r="K396" s="241"/>
      <c r="L396" s="241"/>
      <c r="M396" s="241"/>
      <c r="N396" s="241"/>
      <c r="O396" s="241"/>
      <c r="P396" s="241"/>
      <c r="Q396" s="241"/>
      <c r="R396" s="241"/>
      <c r="S396" s="241"/>
      <c r="T396" s="241"/>
      <c r="U396" s="241"/>
      <c r="V396" s="241"/>
      <c r="W396" s="241"/>
      <c r="X396" s="241"/>
      <c r="Y396" s="241"/>
    </row>
    <row r="397" spans="1:25" ht="24.75" customHeight="1">
      <c r="A397" s="241"/>
      <c r="B397" s="242"/>
      <c r="C397" s="242"/>
      <c r="D397" s="242"/>
      <c r="E397" s="242"/>
      <c r="F397" s="242"/>
      <c r="G397" s="242"/>
      <c r="H397" s="241"/>
      <c r="I397" s="241"/>
      <c r="J397" s="241"/>
      <c r="K397" s="241"/>
      <c r="L397" s="241"/>
      <c r="M397" s="241"/>
      <c r="N397" s="241"/>
      <c r="O397" s="241"/>
      <c r="P397" s="241"/>
      <c r="Q397" s="241"/>
      <c r="R397" s="241"/>
      <c r="S397" s="241"/>
      <c r="T397" s="241"/>
      <c r="U397" s="241"/>
      <c r="V397" s="241"/>
      <c r="W397" s="241"/>
      <c r="X397" s="241"/>
      <c r="Y397" s="241"/>
    </row>
    <row r="398" spans="1:25" ht="24.75" customHeight="1">
      <c r="A398" s="241"/>
      <c r="B398" s="242"/>
      <c r="C398" s="242"/>
      <c r="D398" s="242"/>
      <c r="E398" s="242"/>
      <c r="F398" s="242"/>
      <c r="G398" s="242"/>
      <c r="H398" s="241"/>
      <c r="I398" s="241"/>
      <c r="J398" s="241"/>
      <c r="K398" s="241"/>
      <c r="L398" s="241"/>
      <c r="M398" s="241"/>
      <c r="N398" s="241"/>
      <c r="O398" s="241"/>
      <c r="P398" s="241"/>
      <c r="Q398" s="241"/>
      <c r="R398" s="241"/>
      <c r="S398" s="241"/>
      <c r="T398" s="241"/>
      <c r="U398" s="241"/>
      <c r="V398" s="241"/>
      <c r="W398" s="241"/>
      <c r="X398" s="241"/>
      <c r="Y398" s="241"/>
    </row>
    <row r="399" spans="1:25" ht="24.75" customHeight="1">
      <c r="A399" s="241"/>
      <c r="B399" s="242"/>
      <c r="C399" s="242"/>
      <c r="D399" s="242"/>
      <c r="E399" s="242"/>
      <c r="F399" s="242"/>
      <c r="G399" s="242"/>
      <c r="H399" s="241"/>
      <c r="I399" s="241"/>
      <c r="J399" s="241"/>
      <c r="K399" s="241"/>
      <c r="L399" s="241"/>
      <c r="M399" s="241"/>
      <c r="N399" s="241"/>
      <c r="O399" s="241"/>
      <c r="P399" s="241"/>
      <c r="Q399" s="241"/>
      <c r="R399" s="241"/>
      <c r="S399" s="241"/>
      <c r="T399" s="241"/>
      <c r="U399" s="241"/>
      <c r="V399" s="241"/>
      <c r="W399" s="241"/>
      <c r="X399" s="241"/>
      <c r="Y399" s="241"/>
    </row>
    <row r="400" spans="1:25" ht="24.75" customHeight="1">
      <c r="A400" s="241"/>
      <c r="B400" s="242"/>
      <c r="C400" s="242"/>
      <c r="D400" s="242"/>
      <c r="E400" s="242"/>
      <c r="F400" s="242"/>
      <c r="G400" s="242"/>
      <c r="H400" s="241"/>
      <c r="I400" s="241"/>
      <c r="J400" s="241"/>
      <c r="K400" s="241"/>
      <c r="L400" s="241"/>
      <c r="M400" s="241"/>
      <c r="N400" s="241"/>
      <c r="O400" s="241"/>
      <c r="P400" s="241"/>
      <c r="Q400" s="241"/>
      <c r="R400" s="241"/>
      <c r="S400" s="241"/>
      <c r="T400" s="241"/>
      <c r="U400" s="241"/>
      <c r="V400" s="241"/>
      <c r="W400" s="241"/>
      <c r="X400" s="241"/>
      <c r="Y400" s="241"/>
    </row>
    <row r="401" spans="1:25" ht="24.75" customHeight="1">
      <c r="A401" s="241"/>
      <c r="B401" s="242"/>
      <c r="C401" s="242"/>
      <c r="D401" s="242"/>
      <c r="E401" s="242"/>
      <c r="F401" s="242"/>
      <c r="G401" s="242"/>
      <c r="H401" s="241"/>
      <c r="I401" s="241"/>
      <c r="J401" s="241"/>
      <c r="K401" s="241"/>
      <c r="L401" s="241"/>
      <c r="M401" s="241"/>
      <c r="N401" s="241"/>
      <c r="O401" s="241"/>
      <c r="P401" s="241"/>
      <c r="Q401" s="241"/>
      <c r="R401" s="241"/>
      <c r="S401" s="241"/>
      <c r="T401" s="241"/>
      <c r="U401" s="241"/>
      <c r="V401" s="241"/>
      <c r="W401" s="241"/>
      <c r="X401" s="241"/>
      <c r="Y401" s="241"/>
    </row>
    <row r="402" spans="1:25" ht="24.75" customHeight="1">
      <c r="A402" s="241"/>
      <c r="B402" s="242"/>
      <c r="C402" s="242"/>
      <c r="D402" s="242"/>
      <c r="E402" s="242"/>
      <c r="F402" s="242"/>
      <c r="G402" s="242"/>
      <c r="H402" s="241"/>
      <c r="I402" s="241"/>
      <c r="J402" s="241"/>
      <c r="K402" s="241"/>
      <c r="L402" s="241"/>
      <c r="M402" s="241"/>
      <c r="N402" s="241"/>
      <c r="O402" s="241"/>
      <c r="P402" s="241"/>
      <c r="Q402" s="241"/>
      <c r="R402" s="241"/>
      <c r="S402" s="241"/>
      <c r="T402" s="241"/>
      <c r="U402" s="241"/>
      <c r="V402" s="241"/>
      <c r="W402" s="241"/>
      <c r="X402" s="241"/>
      <c r="Y402" s="241"/>
    </row>
    <row r="403" spans="1:25" ht="24.75" customHeight="1">
      <c r="A403" s="241"/>
      <c r="B403" s="242"/>
      <c r="C403" s="242"/>
      <c r="D403" s="242"/>
      <c r="E403" s="242"/>
      <c r="F403" s="242"/>
      <c r="G403" s="242"/>
      <c r="H403" s="241"/>
      <c r="I403" s="241"/>
      <c r="J403" s="241"/>
      <c r="K403" s="241"/>
      <c r="L403" s="241"/>
      <c r="M403" s="241"/>
      <c r="N403" s="241"/>
      <c r="O403" s="241"/>
      <c r="P403" s="241"/>
      <c r="Q403" s="241"/>
      <c r="R403" s="241"/>
      <c r="S403" s="241"/>
      <c r="T403" s="241"/>
      <c r="U403" s="241"/>
      <c r="V403" s="241"/>
      <c r="W403" s="241"/>
      <c r="X403" s="241"/>
      <c r="Y403" s="241"/>
    </row>
    <row r="404" spans="1:25" ht="24.75" customHeight="1">
      <c r="A404" s="241"/>
      <c r="B404" s="242"/>
      <c r="C404" s="242"/>
      <c r="D404" s="242"/>
      <c r="E404" s="242"/>
      <c r="F404" s="242"/>
      <c r="G404" s="242"/>
      <c r="H404" s="241"/>
      <c r="I404" s="241"/>
      <c r="J404" s="241"/>
      <c r="K404" s="241"/>
      <c r="L404" s="241"/>
      <c r="M404" s="241"/>
      <c r="N404" s="241"/>
      <c r="O404" s="241"/>
      <c r="P404" s="241"/>
      <c r="Q404" s="241"/>
      <c r="R404" s="241"/>
      <c r="S404" s="241"/>
      <c r="T404" s="241"/>
      <c r="U404" s="241"/>
      <c r="V404" s="241"/>
      <c r="W404" s="241"/>
      <c r="X404" s="241"/>
      <c r="Y404" s="241"/>
    </row>
    <row r="405" spans="1:25" ht="24.75" customHeight="1">
      <c r="A405" s="241"/>
      <c r="B405" s="242"/>
      <c r="C405" s="242"/>
      <c r="D405" s="242"/>
      <c r="E405" s="242"/>
      <c r="F405" s="242"/>
      <c r="G405" s="242"/>
      <c r="H405" s="241"/>
      <c r="I405" s="241"/>
      <c r="J405" s="241"/>
      <c r="K405" s="241"/>
      <c r="L405" s="241"/>
      <c r="M405" s="241"/>
      <c r="N405" s="241"/>
      <c r="O405" s="241"/>
      <c r="P405" s="241"/>
      <c r="Q405" s="241"/>
      <c r="R405" s="241"/>
      <c r="S405" s="241"/>
      <c r="T405" s="241"/>
      <c r="U405" s="241"/>
      <c r="V405" s="241"/>
      <c r="W405" s="241"/>
      <c r="X405" s="241"/>
      <c r="Y405" s="241"/>
    </row>
    <row r="406" spans="1:25" ht="24.75" customHeight="1">
      <c r="A406" s="241"/>
      <c r="B406" s="242"/>
      <c r="C406" s="242"/>
      <c r="D406" s="242"/>
      <c r="E406" s="242"/>
      <c r="F406" s="242"/>
      <c r="G406" s="242"/>
      <c r="H406" s="241"/>
      <c r="I406" s="241"/>
      <c r="J406" s="241"/>
      <c r="K406" s="241"/>
      <c r="L406" s="241"/>
      <c r="M406" s="241"/>
      <c r="N406" s="241"/>
      <c r="O406" s="241"/>
      <c r="P406" s="241"/>
      <c r="Q406" s="241"/>
      <c r="R406" s="241"/>
      <c r="S406" s="241"/>
      <c r="T406" s="241"/>
      <c r="U406" s="241"/>
      <c r="V406" s="241"/>
      <c r="W406" s="241"/>
      <c r="X406" s="241"/>
      <c r="Y406" s="241"/>
    </row>
    <row r="407" spans="1:25" ht="24.75" customHeight="1">
      <c r="A407" s="241"/>
      <c r="B407" s="242"/>
      <c r="C407" s="242"/>
      <c r="D407" s="242"/>
      <c r="E407" s="242"/>
      <c r="F407" s="242"/>
      <c r="G407" s="242"/>
      <c r="H407" s="241"/>
      <c r="I407" s="241"/>
      <c r="J407" s="241"/>
      <c r="K407" s="241"/>
      <c r="L407" s="241"/>
      <c r="M407" s="241"/>
      <c r="N407" s="241"/>
      <c r="O407" s="241"/>
      <c r="P407" s="241"/>
      <c r="Q407" s="241"/>
      <c r="R407" s="241"/>
      <c r="S407" s="241"/>
      <c r="T407" s="241"/>
      <c r="U407" s="241"/>
      <c r="V407" s="241"/>
      <c r="W407" s="241"/>
      <c r="X407" s="241"/>
      <c r="Y407" s="241"/>
    </row>
    <row r="408" spans="1:25" ht="24.75" customHeight="1">
      <c r="A408" s="241"/>
      <c r="B408" s="242"/>
      <c r="C408" s="242"/>
      <c r="D408" s="242"/>
      <c r="E408" s="242"/>
      <c r="F408" s="242"/>
      <c r="G408" s="242"/>
      <c r="H408" s="241"/>
      <c r="I408" s="241"/>
      <c r="J408" s="241"/>
      <c r="K408" s="241"/>
      <c r="L408" s="241"/>
      <c r="M408" s="241"/>
      <c r="N408" s="241"/>
      <c r="O408" s="241"/>
      <c r="P408" s="241"/>
      <c r="Q408" s="241"/>
      <c r="R408" s="241"/>
      <c r="S408" s="241"/>
      <c r="T408" s="241"/>
      <c r="U408" s="241"/>
      <c r="V408" s="241"/>
      <c r="W408" s="241"/>
      <c r="X408" s="241"/>
      <c r="Y408" s="241"/>
    </row>
    <row r="409" spans="1:25" ht="24.75" customHeight="1">
      <c r="A409" s="241"/>
      <c r="B409" s="242"/>
      <c r="C409" s="242"/>
      <c r="D409" s="242"/>
      <c r="E409" s="242"/>
      <c r="F409" s="242"/>
      <c r="G409" s="242"/>
      <c r="H409" s="241"/>
      <c r="I409" s="241"/>
      <c r="J409" s="241"/>
      <c r="K409" s="241"/>
      <c r="L409" s="241"/>
      <c r="M409" s="241"/>
      <c r="N409" s="241"/>
      <c r="O409" s="241"/>
      <c r="P409" s="241"/>
      <c r="Q409" s="241"/>
      <c r="R409" s="241"/>
      <c r="S409" s="241"/>
      <c r="T409" s="241"/>
      <c r="U409" s="241"/>
      <c r="V409" s="241"/>
      <c r="W409" s="241"/>
      <c r="X409" s="241"/>
      <c r="Y409" s="241"/>
    </row>
    <row r="410" spans="1:25" ht="24.75" customHeight="1">
      <c r="A410" s="241"/>
      <c r="B410" s="242"/>
      <c r="C410" s="242"/>
      <c r="D410" s="242"/>
      <c r="E410" s="242"/>
      <c r="F410" s="242"/>
      <c r="G410" s="242"/>
      <c r="H410" s="241"/>
      <c r="I410" s="241"/>
      <c r="J410" s="241"/>
      <c r="K410" s="241"/>
      <c r="L410" s="241"/>
      <c r="M410" s="241"/>
      <c r="N410" s="241"/>
      <c r="O410" s="241"/>
      <c r="P410" s="241"/>
      <c r="Q410" s="241"/>
      <c r="R410" s="241"/>
      <c r="S410" s="241"/>
      <c r="T410" s="241"/>
      <c r="U410" s="241"/>
      <c r="V410" s="241"/>
      <c r="W410" s="241"/>
      <c r="X410" s="241"/>
      <c r="Y410" s="241"/>
    </row>
    <row r="411" spans="1:25" ht="24.75" customHeight="1">
      <c r="A411" s="241"/>
      <c r="B411" s="242"/>
      <c r="C411" s="242"/>
      <c r="D411" s="242"/>
      <c r="E411" s="242"/>
      <c r="F411" s="242"/>
      <c r="G411" s="242"/>
      <c r="H411" s="241"/>
      <c r="I411" s="241"/>
      <c r="J411" s="241"/>
      <c r="K411" s="241"/>
      <c r="L411" s="241"/>
      <c r="M411" s="241"/>
      <c r="N411" s="241"/>
      <c r="O411" s="241"/>
      <c r="P411" s="241"/>
      <c r="Q411" s="241"/>
      <c r="R411" s="241"/>
      <c r="S411" s="241"/>
      <c r="T411" s="241"/>
      <c r="U411" s="241"/>
      <c r="V411" s="241"/>
      <c r="W411" s="241"/>
      <c r="X411" s="241"/>
      <c r="Y411" s="241"/>
    </row>
    <row r="412" spans="1:25" ht="24.75" customHeight="1">
      <c r="A412" s="241"/>
      <c r="B412" s="242"/>
      <c r="C412" s="242"/>
      <c r="D412" s="242"/>
      <c r="E412" s="242"/>
      <c r="F412" s="242"/>
      <c r="G412" s="242"/>
      <c r="H412" s="241"/>
      <c r="I412" s="241"/>
      <c r="J412" s="241"/>
      <c r="K412" s="241"/>
      <c r="L412" s="241"/>
      <c r="M412" s="241"/>
      <c r="N412" s="241"/>
      <c r="O412" s="241"/>
      <c r="P412" s="241"/>
      <c r="Q412" s="241"/>
      <c r="R412" s="241"/>
      <c r="S412" s="241"/>
      <c r="T412" s="241"/>
      <c r="U412" s="241"/>
      <c r="V412" s="241"/>
      <c r="W412" s="241"/>
      <c r="X412" s="241"/>
      <c r="Y412" s="241"/>
    </row>
    <row r="413" spans="1:25" ht="24.75" customHeight="1">
      <c r="A413" s="241"/>
      <c r="B413" s="242"/>
      <c r="C413" s="242"/>
      <c r="D413" s="242"/>
      <c r="E413" s="242"/>
      <c r="F413" s="242"/>
      <c r="G413" s="242"/>
      <c r="H413" s="241"/>
      <c r="I413" s="241"/>
      <c r="J413" s="241"/>
      <c r="K413" s="241"/>
      <c r="L413" s="241"/>
      <c r="M413" s="241"/>
      <c r="N413" s="241"/>
      <c r="O413" s="241"/>
      <c r="P413" s="241"/>
      <c r="Q413" s="241"/>
      <c r="R413" s="241"/>
      <c r="S413" s="241"/>
      <c r="T413" s="241"/>
      <c r="U413" s="241"/>
      <c r="V413" s="241"/>
      <c r="W413" s="241"/>
      <c r="X413" s="241"/>
      <c r="Y413" s="241"/>
    </row>
    <row r="414" spans="1:25" ht="24.75" customHeight="1">
      <c r="A414" s="241"/>
      <c r="B414" s="242"/>
      <c r="C414" s="242"/>
      <c r="D414" s="242"/>
      <c r="E414" s="242"/>
      <c r="F414" s="242"/>
      <c r="G414" s="242"/>
      <c r="H414" s="241"/>
      <c r="I414" s="241"/>
      <c r="J414" s="241"/>
      <c r="K414" s="241"/>
      <c r="L414" s="241"/>
      <c r="M414" s="241"/>
      <c r="N414" s="241"/>
      <c r="O414" s="241"/>
      <c r="P414" s="241"/>
      <c r="Q414" s="241"/>
      <c r="R414" s="241"/>
      <c r="S414" s="241"/>
      <c r="T414" s="241"/>
      <c r="U414" s="241"/>
      <c r="V414" s="241"/>
      <c r="W414" s="241"/>
      <c r="X414" s="241"/>
      <c r="Y414" s="241"/>
    </row>
    <row r="415" spans="1:25" ht="24.75" customHeight="1">
      <c r="A415" s="241"/>
      <c r="B415" s="242"/>
      <c r="C415" s="242"/>
      <c r="D415" s="242"/>
      <c r="E415" s="242"/>
      <c r="F415" s="242"/>
      <c r="G415" s="242"/>
      <c r="H415" s="241"/>
      <c r="I415" s="241"/>
      <c r="J415" s="241"/>
      <c r="K415" s="241"/>
      <c r="L415" s="241"/>
      <c r="M415" s="241"/>
      <c r="N415" s="241"/>
      <c r="O415" s="241"/>
      <c r="P415" s="241"/>
      <c r="Q415" s="241"/>
      <c r="R415" s="241"/>
      <c r="S415" s="241"/>
      <c r="T415" s="241"/>
      <c r="U415" s="241"/>
      <c r="V415" s="241"/>
      <c r="W415" s="241"/>
      <c r="X415" s="241"/>
      <c r="Y415" s="241"/>
    </row>
    <row r="416" spans="1:25" ht="24.75" customHeight="1">
      <c r="A416" s="241"/>
      <c r="B416" s="242"/>
      <c r="C416" s="242"/>
      <c r="D416" s="242"/>
      <c r="E416" s="242"/>
      <c r="F416" s="242"/>
      <c r="G416" s="242"/>
      <c r="H416" s="241"/>
      <c r="I416" s="241"/>
      <c r="J416" s="241"/>
      <c r="K416" s="241"/>
      <c r="L416" s="241"/>
      <c r="M416" s="241"/>
      <c r="N416" s="241"/>
      <c r="O416" s="241"/>
      <c r="P416" s="241"/>
      <c r="Q416" s="241"/>
      <c r="R416" s="241"/>
      <c r="S416" s="241"/>
      <c r="T416" s="241"/>
      <c r="U416" s="241"/>
      <c r="V416" s="241"/>
      <c r="W416" s="241"/>
      <c r="X416" s="241"/>
      <c r="Y416" s="241"/>
    </row>
    <row r="417" spans="1:25" ht="24.75" customHeight="1">
      <c r="A417" s="241"/>
      <c r="B417" s="242"/>
      <c r="C417" s="242"/>
      <c r="D417" s="242"/>
      <c r="E417" s="242"/>
      <c r="F417" s="242"/>
      <c r="G417" s="242"/>
      <c r="H417" s="241"/>
      <c r="I417" s="241"/>
      <c r="J417" s="241"/>
      <c r="K417" s="241"/>
      <c r="L417" s="241"/>
      <c r="M417" s="241"/>
      <c r="N417" s="241"/>
      <c r="O417" s="241"/>
      <c r="P417" s="241"/>
      <c r="Q417" s="241"/>
      <c r="R417" s="241"/>
      <c r="S417" s="241"/>
      <c r="T417" s="241"/>
      <c r="U417" s="241"/>
      <c r="V417" s="241"/>
      <c r="W417" s="241"/>
      <c r="X417" s="241"/>
      <c r="Y417" s="241"/>
    </row>
    <row r="418" spans="1:25" ht="24.75" customHeight="1">
      <c r="A418" s="241"/>
      <c r="B418" s="242"/>
      <c r="C418" s="242"/>
      <c r="D418" s="242"/>
      <c r="E418" s="242"/>
      <c r="F418" s="242"/>
      <c r="G418" s="242"/>
      <c r="H418" s="241"/>
      <c r="I418" s="241"/>
      <c r="J418" s="241"/>
      <c r="K418" s="241"/>
      <c r="L418" s="241"/>
      <c r="M418" s="241"/>
      <c r="N418" s="241"/>
      <c r="O418" s="241"/>
      <c r="P418" s="241"/>
      <c r="Q418" s="241"/>
      <c r="R418" s="241"/>
      <c r="S418" s="241"/>
      <c r="T418" s="241"/>
      <c r="U418" s="241"/>
      <c r="V418" s="241"/>
      <c r="W418" s="241"/>
      <c r="X418" s="241"/>
      <c r="Y418" s="241"/>
    </row>
    <row r="419" spans="1:25" ht="24.75" customHeight="1">
      <c r="A419" s="241"/>
      <c r="B419" s="242"/>
      <c r="C419" s="242"/>
      <c r="D419" s="242"/>
      <c r="E419" s="242"/>
      <c r="F419" s="242"/>
      <c r="G419" s="242"/>
      <c r="H419" s="241"/>
      <c r="I419" s="241"/>
      <c r="J419" s="241"/>
      <c r="K419" s="241"/>
      <c r="L419" s="241"/>
      <c r="M419" s="241"/>
      <c r="N419" s="241"/>
      <c r="O419" s="241"/>
      <c r="P419" s="241"/>
      <c r="Q419" s="241"/>
      <c r="R419" s="241"/>
      <c r="S419" s="241"/>
      <c r="T419" s="241"/>
      <c r="U419" s="241"/>
      <c r="V419" s="241"/>
      <c r="W419" s="241"/>
      <c r="X419" s="241"/>
      <c r="Y419" s="241"/>
    </row>
    <row r="420" spans="1:25" ht="24.75" customHeight="1">
      <c r="A420" s="241"/>
      <c r="B420" s="242"/>
      <c r="C420" s="242"/>
      <c r="D420" s="242"/>
      <c r="E420" s="242"/>
      <c r="F420" s="242"/>
      <c r="G420" s="242"/>
      <c r="H420" s="241"/>
      <c r="I420" s="241"/>
      <c r="J420" s="241"/>
      <c r="K420" s="241"/>
      <c r="L420" s="241"/>
      <c r="M420" s="241"/>
      <c r="N420" s="241"/>
      <c r="O420" s="241"/>
      <c r="P420" s="241"/>
      <c r="Q420" s="241"/>
      <c r="R420" s="241"/>
      <c r="S420" s="241"/>
      <c r="T420" s="241"/>
      <c r="U420" s="241"/>
      <c r="V420" s="241"/>
      <c r="W420" s="241"/>
      <c r="X420" s="241"/>
      <c r="Y420" s="241"/>
    </row>
    <row r="421" spans="1:25" ht="24.75" customHeight="1">
      <c r="A421" s="241"/>
      <c r="B421" s="242"/>
      <c r="C421" s="242"/>
      <c r="D421" s="242"/>
      <c r="E421" s="242"/>
      <c r="F421" s="242"/>
      <c r="G421" s="242"/>
      <c r="H421" s="241"/>
      <c r="I421" s="241"/>
      <c r="J421" s="241"/>
      <c r="K421" s="241"/>
      <c r="L421" s="241"/>
      <c r="M421" s="241"/>
      <c r="N421" s="241"/>
      <c r="O421" s="241"/>
      <c r="P421" s="241"/>
      <c r="Q421" s="241"/>
      <c r="R421" s="241"/>
      <c r="S421" s="241"/>
      <c r="T421" s="241"/>
      <c r="U421" s="241"/>
      <c r="V421" s="241"/>
      <c r="W421" s="241"/>
      <c r="X421" s="241"/>
      <c r="Y421" s="241"/>
    </row>
    <row r="422" spans="1:25" ht="24.75" customHeight="1">
      <c r="A422" s="241"/>
      <c r="B422" s="242"/>
      <c r="C422" s="242"/>
      <c r="D422" s="242"/>
      <c r="E422" s="242"/>
      <c r="F422" s="242"/>
      <c r="G422" s="242"/>
      <c r="H422" s="241"/>
      <c r="I422" s="241"/>
      <c r="J422" s="241"/>
      <c r="K422" s="241"/>
      <c r="L422" s="241"/>
      <c r="M422" s="241"/>
      <c r="N422" s="241"/>
      <c r="O422" s="241"/>
      <c r="P422" s="241"/>
      <c r="Q422" s="241"/>
      <c r="R422" s="241"/>
      <c r="S422" s="241"/>
      <c r="T422" s="241"/>
      <c r="U422" s="241"/>
      <c r="V422" s="241"/>
      <c r="W422" s="241"/>
      <c r="X422" s="241"/>
      <c r="Y422" s="241"/>
    </row>
    <row r="423" spans="1:25" ht="24.75" customHeight="1">
      <c r="A423" s="241"/>
      <c r="B423" s="242"/>
      <c r="C423" s="242"/>
      <c r="D423" s="242"/>
      <c r="E423" s="242"/>
      <c r="F423" s="242"/>
      <c r="G423" s="242"/>
      <c r="H423" s="241"/>
      <c r="I423" s="241"/>
      <c r="J423" s="241"/>
      <c r="K423" s="241"/>
      <c r="L423" s="241"/>
      <c r="M423" s="241"/>
      <c r="N423" s="241"/>
      <c r="O423" s="241"/>
      <c r="P423" s="241"/>
      <c r="Q423" s="241"/>
      <c r="R423" s="241"/>
      <c r="S423" s="241"/>
      <c r="T423" s="241"/>
      <c r="U423" s="241"/>
      <c r="V423" s="241"/>
      <c r="W423" s="241"/>
      <c r="X423" s="241"/>
      <c r="Y423" s="241"/>
    </row>
    <row r="424" spans="1:25" ht="24.75" customHeight="1">
      <c r="A424" s="241"/>
      <c r="B424" s="242"/>
      <c r="C424" s="242"/>
      <c r="D424" s="242"/>
      <c r="E424" s="242"/>
      <c r="F424" s="242"/>
      <c r="G424" s="242"/>
      <c r="H424" s="241"/>
      <c r="I424" s="241"/>
      <c r="J424" s="241"/>
      <c r="K424" s="241"/>
      <c r="L424" s="241"/>
      <c r="M424" s="241"/>
      <c r="N424" s="241"/>
      <c r="O424" s="241"/>
      <c r="P424" s="241"/>
      <c r="Q424" s="241"/>
      <c r="R424" s="241"/>
      <c r="S424" s="241"/>
      <c r="T424" s="241"/>
      <c r="U424" s="241"/>
      <c r="V424" s="241"/>
      <c r="W424" s="241"/>
      <c r="X424" s="241"/>
      <c r="Y424" s="241"/>
    </row>
    <row r="425" spans="1:25" ht="24.75" customHeight="1">
      <c r="A425" s="241"/>
      <c r="B425" s="242"/>
      <c r="C425" s="242"/>
      <c r="D425" s="242"/>
      <c r="E425" s="242"/>
      <c r="F425" s="242"/>
      <c r="G425" s="242"/>
      <c r="H425" s="241"/>
      <c r="I425" s="241"/>
      <c r="J425" s="241"/>
      <c r="K425" s="241"/>
      <c r="L425" s="241"/>
      <c r="M425" s="241"/>
      <c r="N425" s="241"/>
      <c r="O425" s="241"/>
      <c r="P425" s="241"/>
      <c r="Q425" s="241"/>
      <c r="R425" s="241"/>
      <c r="S425" s="241"/>
      <c r="T425" s="241"/>
      <c r="U425" s="241"/>
      <c r="V425" s="241"/>
      <c r="W425" s="241"/>
      <c r="X425" s="241"/>
      <c r="Y425" s="241"/>
    </row>
    <row r="426" spans="1:25" ht="24.75" customHeight="1">
      <c r="A426" s="241"/>
      <c r="B426" s="242"/>
      <c r="C426" s="242"/>
      <c r="D426" s="242"/>
      <c r="E426" s="242"/>
      <c r="F426" s="242"/>
      <c r="G426" s="242"/>
      <c r="H426" s="241"/>
      <c r="I426" s="241"/>
      <c r="J426" s="241"/>
      <c r="K426" s="241"/>
      <c r="L426" s="241"/>
      <c r="M426" s="241"/>
      <c r="N426" s="241"/>
      <c r="O426" s="241"/>
      <c r="P426" s="241"/>
      <c r="Q426" s="241"/>
      <c r="R426" s="241"/>
      <c r="S426" s="241"/>
      <c r="T426" s="241"/>
      <c r="U426" s="241"/>
      <c r="V426" s="241"/>
      <c r="W426" s="241"/>
      <c r="X426" s="241"/>
      <c r="Y426" s="241"/>
    </row>
    <row r="427" spans="1:25" ht="24.75" customHeight="1">
      <c r="A427" s="241"/>
      <c r="B427" s="242"/>
      <c r="C427" s="242"/>
      <c r="D427" s="242"/>
      <c r="E427" s="242"/>
      <c r="F427" s="242"/>
      <c r="G427" s="242"/>
      <c r="H427" s="241"/>
      <c r="I427" s="241"/>
      <c r="J427" s="241"/>
      <c r="K427" s="241"/>
      <c r="L427" s="241"/>
      <c r="M427" s="241"/>
      <c r="N427" s="241"/>
      <c r="O427" s="241"/>
      <c r="P427" s="241"/>
      <c r="Q427" s="241"/>
      <c r="R427" s="241"/>
      <c r="S427" s="241"/>
      <c r="T427" s="241"/>
      <c r="U427" s="241"/>
      <c r="V427" s="241"/>
      <c r="W427" s="241"/>
      <c r="X427" s="241"/>
      <c r="Y427" s="241"/>
    </row>
    <row r="428" spans="1:25" ht="24.75" customHeight="1">
      <c r="A428" s="241"/>
      <c r="B428" s="242"/>
      <c r="C428" s="242"/>
      <c r="D428" s="242"/>
      <c r="E428" s="242"/>
      <c r="F428" s="242"/>
      <c r="G428" s="242"/>
      <c r="H428" s="241"/>
      <c r="I428" s="241"/>
      <c r="J428" s="241"/>
      <c r="K428" s="241"/>
      <c r="L428" s="241"/>
      <c r="M428" s="241"/>
      <c r="N428" s="241"/>
      <c r="O428" s="241"/>
      <c r="P428" s="241"/>
      <c r="Q428" s="241"/>
      <c r="R428" s="241"/>
      <c r="S428" s="241"/>
      <c r="T428" s="241"/>
      <c r="U428" s="241"/>
      <c r="V428" s="241"/>
      <c r="W428" s="241"/>
      <c r="X428" s="241"/>
      <c r="Y428" s="241"/>
    </row>
    <row r="429" spans="1:25" ht="24.75" customHeight="1">
      <c r="A429" s="241"/>
      <c r="B429" s="242"/>
      <c r="C429" s="242"/>
      <c r="D429" s="242"/>
      <c r="E429" s="242"/>
      <c r="F429" s="242"/>
      <c r="G429" s="242"/>
      <c r="H429" s="241"/>
      <c r="I429" s="241"/>
      <c r="J429" s="241"/>
      <c r="K429" s="241"/>
      <c r="L429" s="241"/>
      <c r="M429" s="241"/>
      <c r="N429" s="241"/>
      <c r="O429" s="241"/>
      <c r="P429" s="241"/>
      <c r="Q429" s="241"/>
      <c r="R429" s="241"/>
      <c r="S429" s="241"/>
      <c r="T429" s="241"/>
      <c r="U429" s="241"/>
      <c r="V429" s="241"/>
      <c r="W429" s="241"/>
      <c r="X429" s="241"/>
      <c r="Y429" s="241"/>
    </row>
    <row r="430" spans="1:25" ht="24.75" customHeight="1">
      <c r="A430" s="241"/>
      <c r="B430" s="242"/>
      <c r="C430" s="242"/>
      <c r="D430" s="242"/>
      <c r="E430" s="242"/>
      <c r="F430" s="242"/>
      <c r="G430" s="242"/>
      <c r="H430" s="241"/>
      <c r="I430" s="241"/>
      <c r="J430" s="241"/>
      <c r="K430" s="241"/>
      <c r="L430" s="241"/>
      <c r="M430" s="241"/>
      <c r="N430" s="241"/>
      <c r="O430" s="241"/>
      <c r="P430" s="241"/>
      <c r="Q430" s="241"/>
      <c r="R430" s="241"/>
      <c r="S430" s="241"/>
      <c r="T430" s="241"/>
      <c r="U430" s="241"/>
      <c r="V430" s="241"/>
      <c r="W430" s="241"/>
      <c r="X430" s="241"/>
      <c r="Y430" s="241"/>
    </row>
    <row r="431" spans="1:25" ht="24.75" customHeight="1">
      <c r="A431" s="241"/>
      <c r="B431" s="242"/>
      <c r="C431" s="242"/>
      <c r="D431" s="242"/>
      <c r="E431" s="242"/>
      <c r="F431" s="242"/>
      <c r="G431" s="242"/>
      <c r="H431" s="241"/>
      <c r="I431" s="241"/>
      <c r="J431" s="241"/>
      <c r="K431" s="241"/>
      <c r="L431" s="241"/>
      <c r="M431" s="241"/>
      <c r="N431" s="241"/>
      <c r="O431" s="241"/>
      <c r="P431" s="241"/>
      <c r="Q431" s="241"/>
      <c r="R431" s="241"/>
      <c r="S431" s="241"/>
      <c r="T431" s="241"/>
      <c r="U431" s="241"/>
      <c r="V431" s="241"/>
      <c r="W431" s="241"/>
      <c r="X431" s="241"/>
      <c r="Y431" s="241"/>
    </row>
    <row r="432" spans="1:25" ht="24.75" customHeight="1">
      <c r="A432" s="241"/>
      <c r="B432" s="242"/>
      <c r="C432" s="242"/>
      <c r="D432" s="242"/>
      <c r="E432" s="242"/>
      <c r="F432" s="242"/>
      <c r="G432" s="242"/>
      <c r="H432" s="241"/>
      <c r="I432" s="241"/>
      <c r="J432" s="241"/>
      <c r="K432" s="241"/>
      <c r="L432" s="241"/>
      <c r="M432" s="241"/>
      <c r="N432" s="241"/>
      <c r="O432" s="241"/>
      <c r="P432" s="241"/>
      <c r="Q432" s="241"/>
      <c r="R432" s="241"/>
      <c r="S432" s="241"/>
      <c r="T432" s="241"/>
      <c r="U432" s="241"/>
      <c r="V432" s="241"/>
      <c r="W432" s="241"/>
      <c r="X432" s="241"/>
      <c r="Y432" s="241"/>
    </row>
    <row r="433" spans="1:25" ht="24.75" customHeight="1">
      <c r="A433" s="241"/>
      <c r="B433" s="242"/>
      <c r="C433" s="242"/>
      <c r="D433" s="242"/>
      <c r="E433" s="242"/>
      <c r="F433" s="242"/>
      <c r="G433" s="242"/>
      <c r="H433" s="241"/>
      <c r="I433" s="241"/>
      <c r="J433" s="241"/>
      <c r="K433" s="241"/>
      <c r="L433" s="241"/>
      <c r="M433" s="241"/>
      <c r="N433" s="241"/>
      <c r="O433" s="241"/>
      <c r="P433" s="241"/>
      <c r="Q433" s="241"/>
      <c r="R433" s="241"/>
      <c r="S433" s="241"/>
      <c r="T433" s="241"/>
      <c r="U433" s="241"/>
      <c r="V433" s="241"/>
      <c r="W433" s="241"/>
      <c r="X433" s="241"/>
      <c r="Y433" s="241"/>
    </row>
    <row r="434" spans="1:25" ht="24.75" customHeight="1">
      <c r="A434" s="241"/>
      <c r="B434" s="242"/>
      <c r="C434" s="242"/>
      <c r="D434" s="242"/>
      <c r="E434" s="242"/>
      <c r="F434" s="242"/>
      <c r="G434" s="242"/>
      <c r="H434" s="241"/>
      <c r="I434" s="241"/>
      <c r="J434" s="241"/>
      <c r="K434" s="241"/>
      <c r="L434" s="241"/>
      <c r="M434" s="241"/>
      <c r="N434" s="241"/>
      <c r="O434" s="241"/>
      <c r="P434" s="241"/>
      <c r="Q434" s="241"/>
      <c r="R434" s="241"/>
      <c r="S434" s="241"/>
      <c r="T434" s="241"/>
      <c r="U434" s="241"/>
      <c r="V434" s="241"/>
      <c r="W434" s="241"/>
      <c r="X434" s="241"/>
      <c r="Y434" s="241"/>
    </row>
    <row r="435" spans="1:25" ht="24.75" customHeight="1">
      <c r="A435" s="241"/>
      <c r="B435" s="242"/>
      <c r="C435" s="242"/>
      <c r="D435" s="242"/>
      <c r="E435" s="242"/>
      <c r="F435" s="242"/>
      <c r="G435" s="242"/>
      <c r="H435" s="241"/>
      <c r="I435" s="241"/>
      <c r="J435" s="241"/>
      <c r="K435" s="241"/>
      <c r="L435" s="241"/>
      <c r="M435" s="241"/>
      <c r="N435" s="241"/>
      <c r="O435" s="241"/>
      <c r="P435" s="241"/>
      <c r="Q435" s="241"/>
      <c r="R435" s="241"/>
      <c r="S435" s="241"/>
      <c r="T435" s="241"/>
      <c r="U435" s="241"/>
      <c r="V435" s="241"/>
      <c r="W435" s="241"/>
      <c r="X435" s="241"/>
      <c r="Y435" s="241"/>
    </row>
    <row r="436" spans="1:25" ht="24.75" customHeight="1">
      <c r="A436" s="241"/>
      <c r="B436" s="242"/>
      <c r="C436" s="242"/>
      <c r="D436" s="242"/>
      <c r="E436" s="242"/>
      <c r="F436" s="242"/>
      <c r="G436" s="242"/>
      <c r="H436" s="241"/>
      <c r="I436" s="241"/>
      <c r="J436" s="241"/>
      <c r="K436" s="241"/>
      <c r="L436" s="241"/>
      <c r="M436" s="241"/>
      <c r="N436" s="241"/>
      <c r="O436" s="241"/>
      <c r="P436" s="241"/>
      <c r="Q436" s="241"/>
      <c r="R436" s="241"/>
      <c r="S436" s="241"/>
      <c r="T436" s="241"/>
      <c r="U436" s="241"/>
      <c r="V436" s="241"/>
      <c r="W436" s="241"/>
      <c r="X436" s="241"/>
      <c r="Y436" s="241"/>
    </row>
    <row r="437" spans="1:25" ht="24.75" customHeight="1">
      <c r="A437" s="241"/>
      <c r="B437" s="242"/>
      <c r="C437" s="242"/>
      <c r="D437" s="242"/>
      <c r="E437" s="242"/>
      <c r="F437" s="242"/>
      <c r="G437" s="242"/>
      <c r="H437" s="241"/>
      <c r="I437" s="241"/>
      <c r="J437" s="241"/>
      <c r="K437" s="241"/>
      <c r="L437" s="241"/>
      <c r="M437" s="241"/>
      <c r="N437" s="241"/>
      <c r="O437" s="241"/>
      <c r="P437" s="241"/>
      <c r="Q437" s="241"/>
      <c r="R437" s="241"/>
      <c r="S437" s="241"/>
      <c r="T437" s="241"/>
      <c r="U437" s="241"/>
      <c r="V437" s="241"/>
      <c r="W437" s="241"/>
      <c r="X437" s="241"/>
      <c r="Y437" s="241"/>
    </row>
    <row r="438" spans="1:25" ht="24.75" customHeight="1">
      <c r="A438" s="241"/>
      <c r="B438" s="242"/>
      <c r="C438" s="242"/>
      <c r="D438" s="242"/>
      <c r="E438" s="242"/>
      <c r="F438" s="242"/>
      <c r="G438" s="242"/>
      <c r="H438" s="241"/>
      <c r="I438" s="241"/>
      <c r="J438" s="241"/>
      <c r="K438" s="241"/>
      <c r="L438" s="241"/>
      <c r="M438" s="241"/>
      <c r="N438" s="241"/>
      <c r="O438" s="241"/>
      <c r="P438" s="241"/>
      <c r="Q438" s="241"/>
      <c r="R438" s="241"/>
      <c r="S438" s="241"/>
      <c r="T438" s="241"/>
      <c r="U438" s="241"/>
      <c r="V438" s="241"/>
      <c r="W438" s="241"/>
      <c r="X438" s="241"/>
      <c r="Y438" s="241"/>
    </row>
    <row r="439" spans="1:25" ht="24.75" customHeight="1">
      <c r="A439" s="241"/>
      <c r="B439" s="242"/>
      <c r="C439" s="242"/>
      <c r="D439" s="242"/>
      <c r="E439" s="242"/>
      <c r="F439" s="242"/>
      <c r="G439" s="242"/>
      <c r="H439" s="241"/>
      <c r="I439" s="241"/>
      <c r="J439" s="241"/>
      <c r="K439" s="241"/>
      <c r="L439" s="241"/>
      <c r="M439" s="241"/>
      <c r="N439" s="241"/>
      <c r="O439" s="241"/>
      <c r="P439" s="241"/>
      <c r="Q439" s="241"/>
      <c r="R439" s="241"/>
      <c r="S439" s="241"/>
      <c r="T439" s="241"/>
      <c r="U439" s="241"/>
      <c r="V439" s="241"/>
      <c r="W439" s="241"/>
      <c r="X439" s="241"/>
      <c r="Y439" s="241"/>
    </row>
    <row r="440" spans="1:25" ht="24.75" customHeight="1">
      <c r="A440" s="241"/>
      <c r="B440" s="242"/>
      <c r="C440" s="242"/>
      <c r="D440" s="242"/>
      <c r="E440" s="242"/>
      <c r="F440" s="242"/>
      <c r="G440" s="242"/>
      <c r="H440" s="241"/>
      <c r="I440" s="241"/>
      <c r="J440" s="241"/>
      <c r="K440" s="241"/>
      <c r="L440" s="241"/>
      <c r="M440" s="241"/>
      <c r="N440" s="241"/>
      <c r="O440" s="241"/>
      <c r="P440" s="241"/>
      <c r="Q440" s="241"/>
      <c r="R440" s="241"/>
      <c r="S440" s="241"/>
      <c r="T440" s="241"/>
      <c r="U440" s="241"/>
      <c r="V440" s="241"/>
      <c r="W440" s="241"/>
      <c r="X440" s="241"/>
      <c r="Y440" s="241"/>
    </row>
    <row r="441" spans="1:25" ht="24.75" customHeight="1">
      <c r="A441" s="241"/>
      <c r="B441" s="242"/>
      <c r="C441" s="242"/>
      <c r="D441" s="242"/>
      <c r="E441" s="242"/>
      <c r="F441" s="242"/>
      <c r="G441" s="242"/>
      <c r="H441" s="241"/>
      <c r="I441" s="241"/>
      <c r="J441" s="241"/>
      <c r="K441" s="241"/>
      <c r="L441" s="241"/>
      <c r="M441" s="241"/>
      <c r="N441" s="241"/>
      <c r="O441" s="241"/>
      <c r="P441" s="241"/>
      <c r="Q441" s="241"/>
      <c r="R441" s="241"/>
      <c r="S441" s="241"/>
      <c r="T441" s="241"/>
      <c r="U441" s="241"/>
      <c r="V441" s="241"/>
      <c r="W441" s="241"/>
      <c r="X441" s="241"/>
      <c r="Y441" s="241"/>
    </row>
    <row r="442" spans="1:25" ht="24.75" customHeight="1">
      <c r="A442" s="241"/>
      <c r="B442" s="242"/>
      <c r="C442" s="242"/>
      <c r="D442" s="242"/>
      <c r="E442" s="242"/>
      <c r="F442" s="242"/>
      <c r="G442" s="242"/>
      <c r="H442" s="241"/>
      <c r="I442" s="241"/>
      <c r="J442" s="241"/>
      <c r="K442" s="241"/>
      <c r="L442" s="241"/>
      <c r="M442" s="241"/>
      <c r="N442" s="241"/>
      <c r="O442" s="241"/>
      <c r="P442" s="241"/>
      <c r="Q442" s="241"/>
      <c r="R442" s="241"/>
      <c r="S442" s="241"/>
      <c r="T442" s="241"/>
      <c r="U442" s="241"/>
      <c r="V442" s="241"/>
      <c r="W442" s="241"/>
      <c r="X442" s="241"/>
      <c r="Y442" s="241"/>
    </row>
    <row r="443" spans="1:25" ht="24.75" customHeight="1">
      <c r="A443" s="241"/>
      <c r="B443" s="242"/>
      <c r="C443" s="242"/>
      <c r="D443" s="242"/>
      <c r="E443" s="242"/>
      <c r="F443" s="242"/>
      <c r="G443" s="242"/>
      <c r="H443" s="241"/>
      <c r="I443" s="241"/>
      <c r="J443" s="241"/>
      <c r="K443" s="241"/>
      <c r="L443" s="241"/>
      <c r="M443" s="241"/>
      <c r="N443" s="241"/>
      <c r="O443" s="241"/>
      <c r="P443" s="241"/>
      <c r="Q443" s="241"/>
      <c r="R443" s="241"/>
      <c r="S443" s="241"/>
      <c r="T443" s="241"/>
      <c r="U443" s="241"/>
      <c r="V443" s="241"/>
      <c r="W443" s="241"/>
      <c r="X443" s="241"/>
      <c r="Y443" s="241"/>
    </row>
    <row r="444" spans="1:25" ht="24.75" customHeight="1">
      <c r="A444" s="241"/>
      <c r="B444" s="242"/>
      <c r="C444" s="242"/>
      <c r="D444" s="242"/>
      <c r="E444" s="242"/>
      <c r="F444" s="242"/>
      <c r="G444" s="242"/>
      <c r="H444" s="241"/>
      <c r="I444" s="241"/>
      <c r="J444" s="241"/>
      <c r="K444" s="241"/>
      <c r="L444" s="241"/>
      <c r="M444" s="241"/>
      <c r="N444" s="241"/>
      <c r="O444" s="241"/>
      <c r="P444" s="241"/>
      <c r="Q444" s="241"/>
      <c r="R444" s="241"/>
      <c r="S444" s="241"/>
      <c r="T444" s="241"/>
      <c r="U444" s="241"/>
      <c r="V444" s="241"/>
      <c r="W444" s="241"/>
      <c r="X444" s="241"/>
      <c r="Y444" s="241"/>
    </row>
    <row r="445" spans="1:25" ht="24.75" customHeight="1">
      <c r="A445" s="241"/>
      <c r="B445" s="242"/>
      <c r="C445" s="242"/>
      <c r="D445" s="242"/>
      <c r="E445" s="242"/>
      <c r="F445" s="242"/>
      <c r="G445" s="242"/>
      <c r="H445" s="241"/>
      <c r="I445" s="241"/>
      <c r="J445" s="241"/>
      <c r="K445" s="241"/>
      <c r="L445" s="241"/>
      <c r="M445" s="241"/>
      <c r="N445" s="241"/>
      <c r="O445" s="241"/>
      <c r="P445" s="241"/>
      <c r="Q445" s="241"/>
      <c r="R445" s="241"/>
      <c r="S445" s="241"/>
      <c r="T445" s="241"/>
      <c r="U445" s="241"/>
      <c r="V445" s="241"/>
      <c r="W445" s="241"/>
      <c r="X445" s="241"/>
      <c r="Y445" s="241"/>
    </row>
    <row r="446" spans="1:25" ht="24.75" customHeight="1">
      <c r="A446" s="241"/>
      <c r="B446" s="242"/>
      <c r="C446" s="242"/>
      <c r="D446" s="242"/>
      <c r="E446" s="242"/>
      <c r="F446" s="242"/>
      <c r="G446" s="242"/>
      <c r="H446" s="241"/>
      <c r="I446" s="241"/>
      <c r="J446" s="241"/>
      <c r="K446" s="241"/>
      <c r="L446" s="241"/>
      <c r="M446" s="241"/>
      <c r="N446" s="241"/>
      <c r="O446" s="241"/>
      <c r="P446" s="241"/>
      <c r="Q446" s="241"/>
      <c r="R446" s="241"/>
      <c r="S446" s="241"/>
      <c r="T446" s="241"/>
      <c r="U446" s="241"/>
      <c r="V446" s="241"/>
      <c r="W446" s="241"/>
      <c r="X446" s="241"/>
      <c r="Y446" s="241"/>
    </row>
    <row r="447" spans="1:25" ht="24.75" customHeight="1">
      <c r="A447" s="241"/>
      <c r="B447" s="242"/>
      <c r="C447" s="242"/>
      <c r="D447" s="242"/>
      <c r="E447" s="242"/>
      <c r="F447" s="242"/>
      <c r="G447" s="242"/>
      <c r="H447" s="241"/>
      <c r="I447" s="241"/>
      <c r="J447" s="241"/>
      <c r="K447" s="241"/>
      <c r="L447" s="241"/>
      <c r="M447" s="241"/>
      <c r="N447" s="241"/>
      <c r="O447" s="241"/>
      <c r="P447" s="241"/>
      <c r="Q447" s="241"/>
      <c r="R447" s="241"/>
      <c r="S447" s="241"/>
      <c r="T447" s="241"/>
      <c r="U447" s="241"/>
      <c r="V447" s="241"/>
      <c r="W447" s="241"/>
      <c r="X447" s="241"/>
      <c r="Y447" s="241"/>
    </row>
    <row r="448" spans="1:25" ht="24.75" customHeight="1">
      <c r="A448" s="241"/>
      <c r="B448" s="242"/>
      <c r="C448" s="242"/>
      <c r="D448" s="242"/>
      <c r="E448" s="242"/>
      <c r="F448" s="242"/>
      <c r="G448" s="242"/>
      <c r="H448" s="241"/>
      <c r="I448" s="241"/>
      <c r="J448" s="241"/>
      <c r="K448" s="241"/>
      <c r="L448" s="241"/>
      <c r="M448" s="241"/>
      <c r="N448" s="241"/>
      <c r="O448" s="241"/>
      <c r="P448" s="241"/>
      <c r="Q448" s="241"/>
      <c r="R448" s="241"/>
      <c r="S448" s="241"/>
      <c r="T448" s="241"/>
      <c r="U448" s="241"/>
      <c r="V448" s="241"/>
      <c r="W448" s="241"/>
      <c r="X448" s="241"/>
      <c r="Y448" s="241"/>
    </row>
    <row r="449" spans="1:25" ht="24.75" customHeight="1">
      <c r="A449" s="241"/>
      <c r="B449" s="242"/>
      <c r="C449" s="242"/>
      <c r="D449" s="242"/>
      <c r="E449" s="242"/>
      <c r="F449" s="242"/>
      <c r="G449" s="242"/>
      <c r="H449" s="241"/>
      <c r="I449" s="241"/>
      <c r="J449" s="241"/>
      <c r="K449" s="241"/>
      <c r="L449" s="241"/>
      <c r="M449" s="241"/>
      <c r="N449" s="241"/>
      <c r="O449" s="241"/>
      <c r="P449" s="241"/>
      <c r="Q449" s="241"/>
      <c r="R449" s="241"/>
      <c r="S449" s="241"/>
      <c r="T449" s="241"/>
      <c r="U449" s="241"/>
      <c r="V449" s="241"/>
      <c r="W449" s="241"/>
      <c r="X449" s="241"/>
      <c r="Y449" s="241"/>
    </row>
    <row r="450" spans="1:25" ht="24.75" customHeight="1">
      <c r="A450" s="241"/>
      <c r="B450" s="242"/>
      <c r="C450" s="242"/>
      <c r="D450" s="242"/>
      <c r="E450" s="242"/>
      <c r="F450" s="242"/>
      <c r="G450" s="242"/>
      <c r="H450" s="241"/>
      <c r="I450" s="241"/>
      <c r="J450" s="241"/>
      <c r="K450" s="241"/>
      <c r="L450" s="241"/>
      <c r="M450" s="241"/>
      <c r="N450" s="241"/>
      <c r="O450" s="241"/>
      <c r="P450" s="241"/>
      <c r="Q450" s="241"/>
      <c r="R450" s="241"/>
      <c r="S450" s="241"/>
      <c r="T450" s="241"/>
      <c r="U450" s="241"/>
      <c r="V450" s="241"/>
      <c r="W450" s="241"/>
      <c r="X450" s="241"/>
      <c r="Y450" s="241"/>
    </row>
    <row r="451" spans="1:25" ht="24.75" customHeight="1">
      <c r="A451" s="241"/>
      <c r="B451" s="242"/>
      <c r="C451" s="242"/>
      <c r="D451" s="242"/>
      <c r="E451" s="242"/>
      <c r="F451" s="242"/>
      <c r="G451" s="242"/>
      <c r="H451" s="241"/>
      <c r="I451" s="241"/>
      <c r="J451" s="241"/>
      <c r="K451" s="241"/>
      <c r="L451" s="241"/>
      <c r="M451" s="241"/>
      <c r="N451" s="241"/>
      <c r="O451" s="241"/>
      <c r="P451" s="241"/>
      <c r="Q451" s="241"/>
      <c r="R451" s="241"/>
      <c r="S451" s="241"/>
      <c r="T451" s="241"/>
      <c r="U451" s="241"/>
      <c r="V451" s="241"/>
      <c r="W451" s="241"/>
      <c r="X451" s="241"/>
      <c r="Y451" s="241"/>
    </row>
    <row r="452" spans="1:25" ht="24.75" customHeight="1">
      <c r="A452" s="241"/>
      <c r="B452" s="242"/>
      <c r="C452" s="242"/>
      <c r="D452" s="242"/>
      <c r="E452" s="242"/>
      <c r="F452" s="242"/>
      <c r="G452" s="242"/>
      <c r="H452" s="241"/>
      <c r="I452" s="241"/>
      <c r="J452" s="241"/>
      <c r="K452" s="241"/>
      <c r="L452" s="241"/>
      <c r="M452" s="241"/>
      <c r="N452" s="241"/>
      <c r="O452" s="241"/>
      <c r="P452" s="241"/>
      <c r="Q452" s="241"/>
      <c r="R452" s="241"/>
      <c r="S452" s="241"/>
      <c r="T452" s="241"/>
      <c r="U452" s="241"/>
      <c r="V452" s="241"/>
      <c r="W452" s="241"/>
      <c r="X452" s="241"/>
      <c r="Y452" s="241"/>
    </row>
    <row r="453" spans="1:25" ht="24.75" customHeight="1">
      <c r="A453" s="241"/>
      <c r="B453" s="242"/>
      <c r="C453" s="242"/>
      <c r="D453" s="242"/>
      <c r="E453" s="242"/>
      <c r="F453" s="242"/>
      <c r="G453" s="242"/>
      <c r="H453" s="241"/>
      <c r="I453" s="241"/>
      <c r="J453" s="241"/>
      <c r="K453" s="241"/>
      <c r="L453" s="241"/>
      <c r="M453" s="241"/>
      <c r="N453" s="241"/>
      <c r="O453" s="241"/>
      <c r="P453" s="241"/>
      <c r="Q453" s="241"/>
      <c r="R453" s="241"/>
      <c r="S453" s="241"/>
      <c r="T453" s="241"/>
      <c r="U453" s="241"/>
      <c r="V453" s="241"/>
      <c r="W453" s="241"/>
      <c r="X453" s="241"/>
      <c r="Y453" s="241"/>
    </row>
    <row r="454" spans="1:25" ht="24.75" customHeight="1">
      <c r="A454" s="241"/>
      <c r="B454" s="242"/>
      <c r="C454" s="242"/>
      <c r="D454" s="242"/>
      <c r="E454" s="242"/>
      <c r="F454" s="242"/>
      <c r="G454" s="242"/>
      <c r="H454" s="241"/>
      <c r="I454" s="241"/>
      <c r="J454" s="241"/>
      <c r="K454" s="241"/>
      <c r="L454" s="241"/>
      <c r="M454" s="241"/>
      <c r="N454" s="241"/>
      <c r="O454" s="241"/>
      <c r="P454" s="241"/>
      <c r="Q454" s="241"/>
      <c r="R454" s="241"/>
      <c r="S454" s="241"/>
      <c r="T454" s="241"/>
      <c r="U454" s="241"/>
      <c r="V454" s="241"/>
      <c r="W454" s="241"/>
      <c r="X454" s="241"/>
      <c r="Y454" s="241"/>
    </row>
    <row r="455" spans="1:25" ht="24.75" customHeight="1">
      <c r="A455" s="241"/>
      <c r="B455" s="242"/>
      <c r="C455" s="242"/>
      <c r="D455" s="242"/>
      <c r="E455" s="242"/>
      <c r="F455" s="242"/>
      <c r="G455" s="242"/>
      <c r="H455" s="241"/>
      <c r="I455" s="241"/>
      <c r="J455" s="241"/>
      <c r="K455" s="241"/>
      <c r="L455" s="241"/>
      <c r="M455" s="241"/>
      <c r="N455" s="241"/>
      <c r="O455" s="241"/>
      <c r="P455" s="241"/>
      <c r="Q455" s="241"/>
      <c r="R455" s="241"/>
      <c r="S455" s="241"/>
      <c r="T455" s="241"/>
      <c r="U455" s="241"/>
      <c r="V455" s="241"/>
      <c r="W455" s="241"/>
      <c r="X455" s="241"/>
      <c r="Y455" s="241"/>
    </row>
    <row r="456" spans="1:25" ht="24.75" customHeight="1">
      <c r="A456" s="241"/>
      <c r="B456" s="242"/>
      <c r="C456" s="242"/>
      <c r="D456" s="242"/>
      <c r="E456" s="242"/>
      <c r="F456" s="242"/>
      <c r="G456" s="242"/>
      <c r="H456" s="241"/>
      <c r="I456" s="241"/>
      <c r="J456" s="241"/>
      <c r="K456" s="241"/>
      <c r="L456" s="241"/>
      <c r="M456" s="241"/>
      <c r="N456" s="241"/>
      <c r="O456" s="241"/>
      <c r="P456" s="241"/>
      <c r="Q456" s="241"/>
      <c r="R456" s="241"/>
      <c r="S456" s="241"/>
      <c r="T456" s="241"/>
      <c r="U456" s="241"/>
      <c r="V456" s="241"/>
      <c r="W456" s="241"/>
      <c r="X456" s="241"/>
      <c r="Y456" s="241"/>
    </row>
    <row r="457" spans="1:25" ht="24.75" customHeight="1">
      <c r="A457" s="241"/>
      <c r="B457" s="242"/>
      <c r="C457" s="242"/>
      <c r="D457" s="242"/>
      <c r="E457" s="242"/>
      <c r="F457" s="242"/>
      <c r="G457" s="242"/>
      <c r="H457" s="241"/>
      <c r="I457" s="241"/>
      <c r="J457" s="241"/>
      <c r="K457" s="241"/>
      <c r="L457" s="241"/>
      <c r="M457" s="241"/>
      <c r="N457" s="241"/>
      <c r="O457" s="241"/>
      <c r="P457" s="241"/>
      <c r="Q457" s="241"/>
      <c r="R457" s="241"/>
      <c r="S457" s="241"/>
      <c r="T457" s="241"/>
      <c r="U457" s="241"/>
      <c r="V457" s="241"/>
      <c r="W457" s="241"/>
      <c r="X457" s="241"/>
      <c r="Y457" s="241"/>
    </row>
    <row r="458" spans="1:25" ht="24.75" customHeight="1">
      <c r="A458" s="241"/>
      <c r="B458" s="242"/>
      <c r="C458" s="242"/>
      <c r="D458" s="242"/>
      <c r="E458" s="242"/>
      <c r="F458" s="242"/>
      <c r="G458" s="242"/>
      <c r="H458" s="241"/>
      <c r="I458" s="241"/>
      <c r="J458" s="241"/>
      <c r="K458" s="241"/>
      <c r="L458" s="241"/>
      <c r="M458" s="241"/>
      <c r="N458" s="241"/>
      <c r="O458" s="241"/>
      <c r="P458" s="241"/>
      <c r="Q458" s="241"/>
      <c r="R458" s="241"/>
      <c r="S458" s="241"/>
      <c r="T458" s="241"/>
      <c r="U458" s="241"/>
      <c r="V458" s="241"/>
      <c r="W458" s="241"/>
      <c r="X458" s="241"/>
      <c r="Y458" s="241"/>
    </row>
    <row r="459" spans="1:25" ht="24.75" customHeight="1">
      <c r="A459" s="241"/>
      <c r="B459" s="242"/>
      <c r="C459" s="242"/>
      <c r="D459" s="242"/>
      <c r="E459" s="242"/>
      <c r="F459" s="242"/>
      <c r="G459" s="242"/>
      <c r="H459" s="241"/>
      <c r="I459" s="241"/>
      <c r="J459" s="241"/>
      <c r="K459" s="241"/>
      <c r="L459" s="241"/>
      <c r="M459" s="241"/>
      <c r="N459" s="241"/>
      <c r="O459" s="241"/>
      <c r="P459" s="241"/>
      <c r="Q459" s="241"/>
      <c r="R459" s="241"/>
      <c r="S459" s="241"/>
      <c r="T459" s="241"/>
      <c r="U459" s="241"/>
      <c r="V459" s="241"/>
      <c r="W459" s="241"/>
      <c r="X459" s="241"/>
      <c r="Y459" s="241"/>
    </row>
    <row r="460" spans="1:25" ht="24.75" customHeight="1">
      <c r="A460" s="241"/>
      <c r="B460" s="242"/>
      <c r="C460" s="242"/>
      <c r="D460" s="242"/>
      <c r="E460" s="242"/>
      <c r="F460" s="242"/>
      <c r="G460" s="242"/>
      <c r="H460" s="241"/>
      <c r="I460" s="241"/>
      <c r="J460" s="241"/>
      <c r="K460" s="241"/>
      <c r="L460" s="241"/>
      <c r="M460" s="241"/>
      <c r="N460" s="241"/>
      <c r="O460" s="241"/>
      <c r="P460" s="241"/>
      <c r="Q460" s="241"/>
      <c r="R460" s="241"/>
      <c r="S460" s="241"/>
      <c r="T460" s="241"/>
      <c r="U460" s="241"/>
      <c r="V460" s="241"/>
      <c r="W460" s="241"/>
      <c r="X460" s="241"/>
      <c r="Y460" s="241"/>
    </row>
    <row r="461" spans="1:25" ht="24.75" customHeight="1">
      <c r="A461" s="241"/>
      <c r="B461" s="242"/>
      <c r="C461" s="242"/>
      <c r="D461" s="242"/>
      <c r="E461" s="242"/>
      <c r="F461" s="242"/>
      <c r="G461" s="242"/>
      <c r="H461" s="241"/>
      <c r="I461" s="241"/>
      <c r="J461" s="241"/>
      <c r="K461" s="241"/>
      <c r="L461" s="241"/>
      <c r="M461" s="241"/>
      <c r="N461" s="241"/>
      <c r="O461" s="241"/>
      <c r="P461" s="241"/>
      <c r="Q461" s="241"/>
      <c r="R461" s="241"/>
      <c r="S461" s="241"/>
      <c r="T461" s="241"/>
      <c r="U461" s="241"/>
      <c r="V461" s="241"/>
      <c r="W461" s="241"/>
      <c r="X461" s="241"/>
      <c r="Y461" s="241"/>
    </row>
    <row r="462" spans="1:25" ht="24.75" customHeight="1">
      <c r="A462" s="241"/>
      <c r="B462" s="242"/>
      <c r="C462" s="242"/>
      <c r="D462" s="242"/>
      <c r="E462" s="242"/>
      <c r="F462" s="242"/>
      <c r="G462" s="242"/>
      <c r="H462" s="241"/>
      <c r="I462" s="241"/>
      <c r="J462" s="241"/>
      <c r="K462" s="241"/>
      <c r="L462" s="241"/>
      <c r="M462" s="241"/>
      <c r="N462" s="241"/>
      <c r="O462" s="241"/>
      <c r="P462" s="241"/>
      <c r="Q462" s="241"/>
      <c r="R462" s="241"/>
      <c r="S462" s="241"/>
      <c r="T462" s="241"/>
      <c r="U462" s="241"/>
      <c r="V462" s="241"/>
      <c r="W462" s="241"/>
      <c r="X462" s="241"/>
      <c r="Y462" s="241"/>
    </row>
    <row r="463" spans="1:25" ht="24.75" customHeight="1">
      <c r="A463" s="241"/>
      <c r="B463" s="242"/>
      <c r="C463" s="242"/>
      <c r="D463" s="242"/>
      <c r="E463" s="242"/>
      <c r="F463" s="242"/>
      <c r="G463" s="242"/>
      <c r="H463" s="241"/>
      <c r="I463" s="241"/>
      <c r="J463" s="241"/>
      <c r="K463" s="241"/>
      <c r="L463" s="241"/>
      <c r="M463" s="241"/>
      <c r="N463" s="241"/>
      <c r="O463" s="241"/>
      <c r="P463" s="241"/>
      <c r="Q463" s="241"/>
      <c r="R463" s="241"/>
      <c r="S463" s="241"/>
      <c r="T463" s="241"/>
      <c r="U463" s="241"/>
      <c r="V463" s="241"/>
      <c r="W463" s="241"/>
      <c r="X463" s="241"/>
      <c r="Y463" s="241"/>
    </row>
    <row r="464" spans="1:25" ht="24.75" customHeight="1">
      <c r="A464" s="241"/>
      <c r="B464" s="242"/>
      <c r="C464" s="242"/>
      <c r="D464" s="242"/>
      <c r="E464" s="242"/>
      <c r="F464" s="242"/>
      <c r="G464" s="242"/>
      <c r="H464" s="241"/>
      <c r="I464" s="241"/>
      <c r="J464" s="241"/>
      <c r="K464" s="241"/>
      <c r="L464" s="241"/>
      <c r="M464" s="241"/>
      <c r="N464" s="241"/>
      <c r="O464" s="241"/>
      <c r="P464" s="241"/>
      <c r="Q464" s="241"/>
      <c r="R464" s="241"/>
      <c r="S464" s="241"/>
      <c r="T464" s="241"/>
      <c r="U464" s="241"/>
      <c r="V464" s="241"/>
      <c r="W464" s="241"/>
      <c r="X464" s="241"/>
      <c r="Y464" s="241"/>
    </row>
    <row r="465" spans="1:25" ht="24.75" customHeight="1">
      <c r="A465" s="241"/>
      <c r="B465" s="242"/>
      <c r="C465" s="242"/>
      <c r="D465" s="242"/>
      <c r="E465" s="242"/>
      <c r="F465" s="242"/>
      <c r="G465" s="242"/>
      <c r="H465" s="241"/>
      <c r="I465" s="241"/>
      <c r="J465" s="241"/>
      <c r="K465" s="241"/>
      <c r="L465" s="241"/>
      <c r="M465" s="241"/>
      <c r="N465" s="241"/>
      <c r="O465" s="241"/>
      <c r="P465" s="241"/>
      <c r="Q465" s="241"/>
      <c r="R465" s="241"/>
      <c r="S465" s="241"/>
      <c r="T465" s="241"/>
      <c r="U465" s="241"/>
      <c r="V465" s="241"/>
      <c r="W465" s="241"/>
      <c r="X465" s="241"/>
      <c r="Y465" s="241"/>
    </row>
    <row r="466" spans="1:25" ht="24.75" customHeight="1">
      <c r="A466" s="241"/>
      <c r="B466" s="242"/>
      <c r="C466" s="242"/>
      <c r="D466" s="242"/>
      <c r="E466" s="242"/>
      <c r="F466" s="242"/>
      <c r="G466" s="242"/>
      <c r="H466" s="241"/>
      <c r="I466" s="241"/>
      <c r="J466" s="241"/>
      <c r="K466" s="241"/>
      <c r="L466" s="241"/>
      <c r="M466" s="241"/>
      <c r="N466" s="241"/>
      <c r="O466" s="241"/>
      <c r="P466" s="241"/>
      <c r="Q466" s="241"/>
      <c r="R466" s="241"/>
      <c r="S466" s="241"/>
      <c r="T466" s="241"/>
      <c r="U466" s="241"/>
      <c r="V466" s="241"/>
      <c r="W466" s="241"/>
      <c r="X466" s="241"/>
      <c r="Y466" s="241"/>
    </row>
    <row r="467" spans="1:25" ht="24.75" customHeight="1">
      <c r="A467" s="241"/>
      <c r="B467" s="242"/>
      <c r="C467" s="242"/>
      <c r="D467" s="242"/>
      <c r="E467" s="242"/>
      <c r="F467" s="242"/>
      <c r="G467" s="242"/>
      <c r="H467" s="241"/>
      <c r="I467" s="241"/>
      <c r="J467" s="241"/>
      <c r="K467" s="241"/>
      <c r="L467" s="241"/>
      <c r="M467" s="241"/>
      <c r="N467" s="241"/>
      <c r="O467" s="241"/>
      <c r="P467" s="241"/>
      <c r="Q467" s="241"/>
      <c r="R467" s="241"/>
      <c r="S467" s="241"/>
      <c r="T467" s="241"/>
      <c r="U467" s="241"/>
      <c r="V467" s="241"/>
      <c r="W467" s="241"/>
      <c r="X467" s="241"/>
      <c r="Y467" s="241"/>
    </row>
    <row r="468" spans="1:25" ht="24.75" customHeight="1">
      <c r="A468" s="241"/>
      <c r="B468" s="242"/>
      <c r="C468" s="242"/>
      <c r="D468" s="242"/>
      <c r="E468" s="242"/>
      <c r="F468" s="242"/>
      <c r="G468" s="242"/>
      <c r="H468" s="241"/>
      <c r="I468" s="241"/>
      <c r="J468" s="241"/>
      <c r="K468" s="241"/>
      <c r="L468" s="241"/>
      <c r="M468" s="241"/>
      <c r="N468" s="241"/>
      <c r="O468" s="241"/>
      <c r="P468" s="241"/>
      <c r="Q468" s="241"/>
      <c r="R468" s="241"/>
      <c r="S468" s="241"/>
      <c r="T468" s="241"/>
      <c r="U468" s="241"/>
      <c r="V468" s="241"/>
      <c r="W468" s="241"/>
      <c r="X468" s="241"/>
      <c r="Y468" s="241"/>
    </row>
    <row r="469" spans="1:25" ht="24.75" customHeight="1">
      <c r="A469" s="241"/>
      <c r="B469" s="242"/>
      <c r="C469" s="242"/>
      <c r="D469" s="242"/>
      <c r="E469" s="242"/>
      <c r="F469" s="242"/>
      <c r="G469" s="242"/>
      <c r="H469" s="241"/>
      <c r="I469" s="241"/>
      <c r="J469" s="241"/>
      <c r="K469" s="241"/>
      <c r="L469" s="241"/>
      <c r="M469" s="241"/>
      <c r="N469" s="241"/>
      <c r="O469" s="241"/>
      <c r="P469" s="241"/>
      <c r="Q469" s="241"/>
      <c r="R469" s="241"/>
      <c r="S469" s="241"/>
      <c r="T469" s="241"/>
      <c r="U469" s="241"/>
      <c r="V469" s="241"/>
      <c r="W469" s="241"/>
      <c r="X469" s="241"/>
      <c r="Y469" s="241"/>
    </row>
    <row r="470" spans="1:25" ht="24.75" customHeight="1">
      <c r="A470" s="241"/>
      <c r="B470" s="242"/>
      <c r="C470" s="242"/>
      <c r="D470" s="242"/>
      <c r="E470" s="242"/>
      <c r="F470" s="242"/>
      <c r="G470" s="242"/>
      <c r="H470" s="241"/>
      <c r="I470" s="241"/>
      <c r="J470" s="241"/>
      <c r="K470" s="241"/>
      <c r="L470" s="241"/>
      <c r="M470" s="241"/>
      <c r="N470" s="241"/>
      <c r="O470" s="241"/>
      <c r="P470" s="241"/>
      <c r="Q470" s="241"/>
      <c r="R470" s="241"/>
      <c r="S470" s="241"/>
      <c r="T470" s="241"/>
      <c r="U470" s="241"/>
      <c r="V470" s="241"/>
      <c r="W470" s="241"/>
      <c r="X470" s="241"/>
      <c r="Y470" s="241"/>
    </row>
    <row r="471" spans="1:25" ht="24.75" customHeight="1">
      <c r="A471" s="241"/>
      <c r="B471" s="242"/>
      <c r="C471" s="242"/>
      <c r="D471" s="242"/>
      <c r="E471" s="242"/>
      <c r="F471" s="242"/>
      <c r="G471" s="242"/>
      <c r="H471" s="241"/>
      <c r="I471" s="241"/>
      <c r="J471" s="241"/>
      <c r="K471" s="241"/>
      <c r="L471" s="241"/>
      <c r="M471" s="241"/>
      <c r="N471" s="241"/>
      <c r="O471" s="241"/>
      <c r="P471" s="241"/>
      <c r="Q471" s="241"/>
      <c r="R471" s="241"/>
      <c r="S471" s="241"/>
      <c r="T471" s="241"/>
      <c r="U471" s="241"/>
      <c r="V471" s="241"/>
      <c r="W471" s="241"/>
      <c r="X471" s="241"/>
      <c r="Y471" s="241"/>
    </row>
    <row r="472" spans="1:25" ht="24.75" customHeight="1">
      <c r="A472" s="241"/>
      <c r="B472" s="242"/>
      <c r="C472" s="242"/>
      <c r="D472" s="242"/>
      <c r="E472" s="242"/>
      <c r="F472" s="242"/>
      <c r="G472" s="242"/>
      <c r="H472" s="241"/>
      <c r="I472" s="241"/>
      <c r="J472" s="241"/>
      <c r="K472" s="241"/>
      <c r="L472" s="241"/>
      <c r="M472" s="241"/>
      <c r="N472" s="241"/>
      <c r="O472" s="241"/>
      <c r="P472" s="241"/>
      <c r="Q472" s="241"/>
      <c r="R472" s="241"/>
      <c r="S472" s="241"/>
      <c r="T472" s="241"/>
      <c r="U472" s="241"/>
      <c r="V472" s="241"/>
      <c r="W472" s="241"/>
      <c r="X472" s="241"/>
      <c r="Y472" s="241"/>
    </row>
    <row r="473" spans="1:25" ht="24.75" customHeight="1">
      <c r="A473" s="241"/>
      <c r="B473" s="242"/>
      <c r="C473" s="242"/>
      <c r="D473" s="242"/>
      <c r="E473" s="242"/>
      <c r="F473" s="242"/>
      <c r="G473" s="242"/>
      <c r="H473" s="241"/>
      <c r="I473" s="241"/>
      <c r="J473" s="241"/>
      <c r="K473" s="241"/>
      <c r="L473" s="241"/>
      <c r="M473" s="241"/>
      <c r="N473" s="241"/>
      <c r="O473" s="241"/>
      <c r="P473" s="241"/>
      <c r="Q473" s="241"/>
      <c r="R473" s="241"/>
      <c r="S473" s="241"/>
      <c r="T473" s="241"/>
      <c r="U473" s="241"/>
      <c r="V473" s="241"/>
      <c r="W473" s="241"/>
      <c r="X473" s="241"/>
      <c r="Y473" s="241"/>
    </row>
    <row r="474" spans="1:25" ht="24.75" customHeight="1">
      <c r="A474" s="241"/>
      <c r="B474" s="242"/>
      <c r="C474" s="242"/>
      <c r="D474" s="242"/>
      <c r="E474" s="242"/>
      <c r="F474" s="242"/>
      <c r="G474" s="242"/>
      <c r="H474" s="241"/>
      <c r="I474" s="241"/>
      <c r="J474" s="241"/>
      <c r="K474" s="241"/>
      <c r="L474" s="241"/>
      <c r="M474" s="241"/>
      <c r="N474" s="241"/>
      <c r="O474" s="241"/>
      <c r="P474" s="241"/>
      <c r="Q474" s="241"/>
      <c r="R474" s="241"/>
      <c r="S474" s="241"/>
      <c r="T474" s="241"/>
      <c r="U474" s="241"/>
      <c r="V474" s="241"/>
      <c r="W474" s="241"/>
      <c r="X474" s="241"/>
      <c r="Y474" s="241"/>
    </row>
    <row r="475" spans="1:25" ht="24.75" customHeight="1">
      <c r="A475" s="241"/>
      <c r="B475" s="242"/>
      <c r="C475" s="242"/>
      <c r="D475" s="242"/>
      <c r="E475" s="242"/>
      <c r="F475" s="242"/>
      <c r="G475" s="242"/>
      <c r="H475" s="241"/>
      <c r="I475" s="241"/>
      <c r="J475" s="241"/>
      <c r="K475" s="241"/>
      <c r="L475" s="241"/>
      <c r="M475" s="241"/>
      <c r="N475" s="241"/>
      <c r="O475" s="241"/>
      <c r="P475" s="241"/>
      <c r="Q475" s="241"/>
      <c r="R475" s="241"/>
      <c r="S475" s="241"/>
      <c r="T475" s="241"/>
      <c r="U475" s="241"/>
      <c r="V475" s="241"/>
      <c r="W475" s="241"/>
      <c r="X475" s="241"/>
      <c r="Y475" s="241"/>
    </row>
    <row r="476" spans="1:25" ht="24.75" customHeight="1">
      <c r="A476" s="241"/>
      <c r="B476" s="242"/>
      <c r="C476" s="242"/>
      <c r="D476" s="242"/>
      <c r="E476" s="242"/>
      <c r="F476" s="242"/>
      <c r="G476" s="242"/>
      <c r="H476" s="241"/>
      <c r="I476" s="241"/>
      <c r="J476" s="241"/>
      <c r="K476" s="241"/>
      <c r="L476" s="241"/>
      <c r="M476" s="241"/>
      <c r="N476" s="241"/>
      <c r="O476" s="241"/>
      <c r="P476" s="241"/>
      <c r="Q476" s="241"/>
      <c r="R476" s="241"/>
      <c r="S476" s="241"/>
      <c r="T476" s="241"/>
      <c r="U476" s="241"/>
      <c r="V476" s="241"/>
      <c r="W476" s="241"/>
      <c r="X476" s="241"/>
      <c r="Y476" s="241"/>
    </row>
    <row r="477" spans="1:25" ht="24.75" customHeight="1">
      <c r="A477" s="241"/>
      <c r="B477" s="242"/>
      <c r="C477" s="242"/>
      <c r="D477" s="242"/>
      <c r="E477" s="242"/>
      <c r="F477" s="242"/>
      <c r="G477" s="242"/>
      <c r="H477" s="241"/>
      <c r="I477" s="241"/>
      <c r="J477" s="241"/>
      <c r="K477" s="241"/>
      <c r="L477" s="241"/>
      <c r="M477" s="241"/>
      <c r="N477" s="241"/>
      <c r="O477" s="241"/>
      <c r="P477" s="241"/>
      <c r="Q477" s="241"/>
      <c r="R477" s="241"/>
      <c r="S477" s="241"/>
      <c r="T477" s="241"/>
      <c r="U477" s="241"/>
      <c r="V477" s="241"/>
      <c r="W477" s="241"/>
      <c r="X477" s="241"/>
      <c r="Y477" s="241"/>
    </row>
    <row r="478" spans="1:25" ht="24.75" customHeight="1">
      <c r="A478" s="241"/>
      <c r="B478" s="242"/>
      <c r="C478" s="242"/>
      <c r="D478" s="242"/>
      <c r="E478" s="242"/>
      <c r="F478" s="242"/>
      <c r="G478" s="242"/>
      <c r="H478" s="241"/>
      <c r="I478" s="241"/>
      <c r="J478" s="241"/>
      <c r="K478" s="241"/>
      <c r="L478" s="241"/>
      <c r="M478" s="241"/>
      <c r="N478" s="241"/>
      <c r="O478" s="241"/>
      <c r="P478" s="241"/>
      <c r="Q478" s="241"/>
      <c r="R478" s="241"/>
      <c r="S478" s="241"/>
      <c r="T478" s="241"/>
      <c r="U478" s="241"/>
      <c r="V478" s="241"/>
      <c r="W478" s="241"/>
      <c r="X478" s="241"/>
      <c r="Y478" s="241"/>
    </row>
    <row r="479" spans="1:25" ht="24.75" customHeight="1">
      <c r="A479" s="241"/>
      <c r="B479" s="242"/>
      <c r="C479" s="242"/>
      <c r="D479" s="242"/>
      <c r="E479" s="242"/>
      <c r="F479" s="242"/>
      <c r="G479" s="242"/>
      <c r="H479" s="241"/>
      <c r="I479" s="241"/>
      <c r="J479" s="241"/>
      <c r="K479" s="241"/>
      <c r="L479" s="241"/>
      <c r="M479" s="241"/>
      <c r="N479" s="241"/>
      <c r="O479" s="241"/>
      <c r="P479" s="241"/>
      <c r="Q479" s="241"/>
      <c r="R479" s="241"/>
      <c r="S479" s="241"/>
      <c r="T479" s="241"/>
      <c r="U479" s="241"/>
      <c r="V479" s="241"/>
      <c r="W479" s="241"/>
      <c r="X479" s="241"/>
      <c r="Y479" s="241"/>
    </row>
    <row r="480" spans="1:25" ht="24.75" customHeight="1">
      <c r="A480" s="241"/>
      <c r="B480" s="242"/>
      <c r="C480" s="242"/>
      <c r="D480" s="242"/>
      <c r="E480" s="242"/>
      <c r="F480" s="242"/>
      <c r="G480" s="242"/>
      <c r="H480" s="241"/>
      <c r="I480" s="241"/>
      <c r="J480" s="241"/>
      <c r="K480" s="241"/>
      <c r="L480" s="241"/>
      <c r="M480" s="241"/>
      <c r="N480" s="241"/>
      <c r="O480" s="241"/>
      <c r="P480" s="241"/>
      <c r="Q480" s="241"/>
      <c r="R480" s="241"/>
      <c r="S480" s="241"/>
      <c r="T480" s="241"/>
      <c r="U480" s="241"/>
      <c r="V480" s="241"/>
      <c r="W480" s="241"/>
      <c r="X480" s="241"/>
      <c r="Y480" s="241"/>
    </row>
    <row r="481" spans="1:25" ht="24.75" customHeight="1">
      <c r="A481" s="241"/>
      <c r="B481" s="242"/>
      <c r="C481" s="242"/>
      <c r="D481" s="242"/>
      <c r="E481" s="242"/>
      <c r="F481" s="242"/>
      <c r="G481" s="242"/>
      <c r="H481" s="241"/>
      <c r="I481" s="241"/>
      <c r="J481" s="241"/>
      <c r="K481" s="241"/>
      <c r="L481" s="241"/>
      <c r="M481" s="241"/>
      <c r="N481" s="241"/>
      <c r="O481" s="241"/>
      <c r="P481" s="241"/>
      <c r="Q481" s="241"/>
      <c r="R481" s="241"/>
      <c r="S481" s="241"/>
      <c r="T481" s="241"/>
      <c r="U481" s="241"/>
      <c r="V481" s="241"/>
      <c r="W481" s="241"/>
      <c r="X481" s="241"/>
      <c r="Y481" s="241"/>
    </row>
    <row r="482" spans="1:25" ht="24.75" customHeight="1">
      <c r="A482" s="241"/>
      <c r="B482" s="242"/>
      <c r="C482" s="242"/>
      <c r="D482" s="242"/>
      <c r="E482" s="242"/>
      <c r="F482" s="242"/>
      <c r="G482" s="242"/>
      <c r="H482" s="241"/>
      <c r="I482" s="241"/>
      <c r="J482" s="241"/>
      <c r="K482" s="241"/>
      <c r="L482" s="241"/>
      <c r="M482" s="241"/>
      <c r="N482" s="241"/>
      <c r="O482" s="241"/>
      <c r="P482" s="241"/>
      <c r="Q482" s="241"/>
      <c r="R482" s="241"/>
      <c r="S482" s="241"/>
      <c r="T482" s="241"/>
      <c r="U482" s="241"/>
      <c r="V482" s="241"/>
      <c r="W482" s="241"/>
      <c r="X482" s="241"/>
      <c r="Y482" s="241"/>
    </row>
    <row r="483" spans="1:25" ht="24.75" customHeight="1">
      <c r="A483" s="241"/>
      <c r="B483" s="242"/>
      <c r="C483" s="242"/>
      <c r="D483" s="242"/>
      <c r="E483" s="242"/>
      <c r="F483" s="242"/>
      <c r="G483" s="242"/>
      <c r="H483" s="241"/>
      <c r="I483" s="241"/>
      <c r="J483" s="241"/>
      <c r="K483" s="241"/>
      <c r="L483" s="241"/>
      <c r="M483" s="241"/>
      <c r="N483" s="241"/>
      <c r="O483" s="241"/>
      <c r="P483" s="241"/>
      <c r="Q483" s="241"/>
      <c r="R483" s="241"/>
      <c r="S483" s="241"/>
      <c r="T483" s="241"/>
      <c r="U483" s="241"/>
      <c r="V483" s="241"/>
      <c r="W483" s="241"/>
      <c r="X483" s="241"/>
      <c r="Y483" s="241"/>
    </row>
    <row r="484" spans="1:25" ht="24.75" customHeight="1">
      <c r="A484" s="241"/>
      <c r="B484" s="242"/>
      <c r="C484" s="242"/>
      <c r="D484" s="242"/>
      <c r="E484" s="242"/>
      <c r="F484" s="242"/>
      <c r="G484" s="242"/>
      <c r="H484" s="241"/>
      <c r="I484" s="241"/>
      <c r="J484" s="241"/>
      <c r="K484" s="241"/>
      <c r="L484" s="241"/>
      <c r="M484" s="241"/>
      <c r="N484" s="241"/>
      <c r="O484" s="241"/>
      <c r="P484" s="241"/>
      <c r="Q484" s="241"/>
      <c r="R484" s="241"/>
      <c r="S484" s="241"/>
      <c r="T484" s="241"/>
      <c r="U484" s="241"/>
      <c r="V484" s="241"/>
      <c r="W484" s="241"/>
      <c r="X484" s="241"/>
      <c r="Y484" s="241"/>
    </row>
    <row r="485" spans="1:25" ht="24.75" customHeight="1">
      <c r="A485" s="241"/>
      <c r="B485" s="242"/>
      <c r="C485" s="242"/>
      <c r="D485" s="242"/>
      <c r="E485" s="242"/>
      <c r="F485" s="242"/>
      <c r="G485" s="242"/>
      <c r="H485" s="241"/>
      <c r="I485" s="241"/>
      <c r="J485" s="241"/>
      <c r="K485" s="241"/>
      <c r="L485" s="241"/>
      <c r="M485" s="241"/>
      <c r="N485" s="241"/>
      <c r="O485" s="241"/>
      <c r="P485" s="241"/>
      <c r="Q485" s="241"/>
      <c r="R485" s="241"/>
      <c r="S485" s="241"/>
      <c r="T485" s="241"/>
      <c r="U485" s="241"/>
      <c r="V485" s="241"/>
      <c r="W485" s="241"/>
      <c r="X485" s="241"/>
      <c r="Y485" s="241"/>
    </row>
    <row r="486" spans="1:25" ht="24.75" customHeight="1">
      <c r="A486" s="241"/>
      <c r="B486" s="242"/>
      <c r="C486" s="242"/>
      <c r="D486" s="242"/>
      <c r="E486" s="242"/>
      <c r="F486" s="242"/>
      <c r="G486" s="242"/>
      <c r="H486" s="241"/>
      <c r="I486" s="241"/>
      <c r="J486" s="241"/>
      <c r="K486" s="241"/>
      <c r="L486" s="241"/>
      <c r="M486" s="241"/>
      <c r="N486" s="241"/>
      <c r="O486" s="241"/>
      <c r="P486" s="241"/>
      <c r="Q486" s="241"/>
      <c r="R486" s="241"/>
      <c r="S486" s="241"/>
      <c r="T486" s="241"/>
      <c r="U486" s="241"/>
      <c r="V486" s="241"/>
      <c r="W486" s="241"/>
      <c r="X486" s="241"/>
      <c r="Y486" s="241"/>
    </row>
    <row r="487" spans="1:25" ht="24.75" customHeight="1">
      <c r="A487" s="241"/>
      <c r="B487" s="242"/>
      <c r="C487" s="242"/>
      <c r="D487" s="242"/>
      <c r="E487" s="242"/>
      <c r="F487" s="242"/>
      <c r="G487" s="242"/>
      <c r="H487" s="241"/>
      <c r="I487" s="241"/>
      <c r="J487" s="241"/>
      <c r="K487" s="241"/>
      <c r="L487" s="241"/>
      <c r="M487" s="241"/>
      <c r="N487" s="241"/>
      <c r="O487" s="241"/>
      <c r="P487" s="241"/>
      <c r="Q487" s="241"/>
      <c r="R487" s="241"/>
      <c r="S487" s="241"/>
      <c r="T487" s="241"/>
      <c r="U487" s="241"/>
      <c r="V487" s="241"/>
      <c r="W487" s="241"/>
      <c r="X487" s="241"/>
      <c r="Y487" s="241"/>
    </row>
    <row r="488" spans="1:25" ht="24.75" customHeight="1">
      <c r="A488" s="241"/>
      <c r="B488" s="242"/>
      <c r="C488" s="242"/>
      <c r="D488" s="242"/>
      <c r="E488" s="242"/>
      <c r="F488" s="242"/>
      <c r="G488" s="242"/>
      <c r="H488" s="241"/>
      <c r="I488" s="241"/>
      <c r="J488" s="241"/>
      <c r="K488" s="241"/>
      <c r="L488" s="241"/>
      <c r="M488" s="241"/>
      <c r="N488" s="241"/>
      <c r="O488" s="241"/>
      <c r="P488" s="241"/>
      <c r="Q488" s="241"/>
      <c r="R488" s="241"/>
      <c r="S488" s="241"/>
      <c r="T488" s="241"/>
      <c r="U488" s="241"/>
      <c r="V488" s="241"/>
      <c r="W488" s="241"/>
      <c r="X488" s="241"/>
      <c r="Y488" s="241"/>
    </row>
    <row r="489" spans="1:25" ht="24.75" customHeight="1">
      <c r="A489" s="241"/>
      <c r="B489" s="242"/>
      <c r="C489" s="242"/>
      <c r="D489" s="242"/>
      <c r="E489" s="242"/>
      <c r="F489" s="242"/>
      <c r="G489" s="242"/>
      <c r="H489" s="241"/>
      <c r="I489" s="241"/>
      <c r="J489" s="241"/>
      <c r="K489" s="241"/>
      <c r="L489" s="241"/>
      <c r="M489" s="241"/>
      <c r="N489" s="241"/>
      <c r="O489" s="241"/>
      <c r="P489" s="241"/>
      <c r="Q489" s="241"/>
      <c r="R489" s="241"/>
      <c r="S489" s="241"/>
      <c r="T489" s="241"/>
      <c r="U489" s="241"/>
      <c r="V489" s="241"/>
      <c r="W489" s="241"/>
      <c r="X489" s="241"/>
      <c r="Y489" s="241"/>
    </row>
    <row r="490" spans="1:25" ht="24.75" customHeight="1">
      <c r="A490" s="241"/>
      <c r="B490" s="242"/>
      <c r="C490" s="242"/>
      <c r="D490" s="242"/>
      <c r="E490" s="242"/>
      <c r="F490" s="242"/>
      <c r="G490" s="242"/>
      <c r="H490" s="241"/>
      <c r="I490" s="241"/>
      <c r="J490" s="241"/>
      <c r="K490" s="241"/>
      <c r="L490" s="241"/>
      <c r="M490" s="241"/>
      <c r="N490" s="241"/>
      <c r="O490" s="241"/>
      <c r="P490" s="241"/>
      <c r="Q490" s="241"/>
      <c r="R490" s="241"/>
      <c r="S490" s="241"/>
      <c r="T490" s="241"/>
      <c r="U490" s="241"/>
      <c r="V490" s="241"/>
      <c r="W490" s="241"/>
      <c r="X490" s="241"/>
      <c r="Y490" s="241"/>
    </row>
    <row r="491" spans="1:25" ht="24.75" customHeight="1">
      <c r="A491" s="241"/>
      <c r="B491" s="242"/>
      <c r="C491" s="242"/>
      <c r="D491" s="242"/>
      <c r="E491" s="242"/>
      <c r="F491" s="242"/>
      <c r="G491" s="242"/>
      <c r="H491" s="241"/>
      <c r="I491" s="241"/>
      <c r="J491" s="241"/>
      <c r="K491" s="241"/>
      <c r="L491" s="241"/>
      <c r="M491" s="241"/>
      <c r="N491" s="241"/>
      <c r="O491" s="241"/>
      <c r="P491" s="241"/>
      <c r="Q491" s="241"/>
      <c r="R491" s="241"/>
      <c r="S491" s="241"/>
      <c r="T491" s="241"/>
      <c r="U491" s="241"/>
      <c r="V491" s="241"/>
      <c r="W491" s="241"/>
      <c r="X491" s="241"/>
      <c r="Y491" s="241"/>
    </row>
    <row r="492" spans="1:25" ht="24.75" customHeight="1">
      <c r="A492" s="241"/>
      <c r="B492" s="242"/>
      <c r="C492" s="242"/>
      <c r="D492" s="242"/>
      <c r="E492" s="242"/>
      <c r="F492" s="242"/>
      <c r="G492" s="242"/>
      <c r="H492" s="241"/>
      <c r="I492" s="241"/>
      <c r="J492" s="241"/>
      <c r="K492" s="241"/>
      <c r="L492" s="241"/>
      <c r="M492" s="241"/>
      <c r="N492" s="241"/>
      <c r="O492" s="241"/>
      <c r="P492" s="241"/>
      <c r="Q492" s="241"/>
      <c r="R492" s="241"/>
      <c r="S492" s="241"/>
      <c r="T492" s="241"/>
      <c r="U492" s="241"/>
      <c r="V492" s="241"/>
      <c r="W492" s="241"/>
      <c r="X492" s="241"/>
      <c r="Y492" s="241"/>
    </row>
    <row r="493" spans="1:25" ht="24.75" customHeight="1">
      <c r="A493" s="241"/>
      <c r="B493" s="242"/>
      <c r="C493" s="242"/>
      <c r="D493" s="242"/>
      <c r="E493" s="242"/>
      <c r="F493" s="242"/>
      <c r="G493" s="242"/>
      <c r="H493" s="241"/>
      <c r="I493" s="241"/>
      <c r="J493" s="241"/>
      <c r="K493" s="241"/>
      <c r="L493" s="241"/>
      <c r="M493" s="241"/>
      <c r="N493" s="241"/>
      <c r="O493" s="241"/>
      <c r="P493" s="241"/>
      <c r="Q493" s="241"/>
      <c r="R493" s="241"/>
      <c r="S493" s="241"/>
      <c r="T493" s="241"/>
      <c r="U493" s="241"/>
      <c r="V493" s="241"/>
      <c r="W493" s="241"/>
      <c r="X493" s="241"/>
      <c r="Y493" s="241"/>
    </row>
    <row r="494" spans="1:25" ht="24.75" customHeight="1">
      <c r="A494" s="241"/>
      <c r="B494" s="242"/>
      <c r="C494" s="242"/>
      <c r="D494" s="242"/>
      <c r="E494" s="242"/>
      <c r="F494" s="242"/>
      <c r="G494" s="242"/>
      <c r="H494" s="241"/>
      <c r="I494" s="241"/>
      <c r="J494" s="241"/>
      <c r="K494" s="241"/>
      <c r="L494" s="241"/>
      <c r="M494" s="241"/>
      <c r="N494" s="241"/>
      <c r="O494" s="241"/>
      <c r="P494" s="241"/>
      <c r="Q494" s="241"/>
      <c r="R494" s="241"/>
      <c r="S494" s="241"/>
      <c r="T494" s="241"/>
      <c r="U494" s="241"/>
      <c r="V494" s="241"/>
      <c r="W494" s="241"/>
      <c r="X494" s="241"/>
      <c r="Y494" s="241"/>
    </row>
    <row r="495" spans="1:25" ht="24.75" customHeight="1">
      <c r="A495" s="241"/>
      <c r="B495" s="242"/>
      <c r="C495" s="242"/>
      <c r="D495" s="242"/>
      <c r="E495" s="242"/>
      <c r="F495" s="242"/>
      <c r="G495" s="242"/>
      <c r="H495" s="241"/>
      <c r="I495" s="241"/>
      <c r="J495" s="241"/>
      <c r="K495" s="241"/>
      <c r="L495" s="241"/>
      <c r="M495" s="241"/>
      <c r="N495" s="241"/>
      <c r="O495" s="241"/>
      <c r="P495" s="241"/>
      <c r="Q495" s="241"/>
      <c r="R495" s="241"/>
      <c r="S495" s="241"/>
      <c r="T495" s="241"/>
      <c r="U495" s="241"/>
      <c r="V495" s="241"/>
      <c r="W495" s="241"/>
      <c r="X495" s="241"/>
      <c r="Y495" s="241"/>
    </row>
    <row r="496" spans="1:25" ht="24.75" customHeight="1">
      <c r="A496" s="241"/>
      <c r="B496" s="242"/>
      <c r="C496" s="242"/>
      <c r="D496" s="242"/>
      <c r="E496" s="242"/>
      <c r="F496" s="242"/>
      <c r="G496" s="242"/>
      <c r="H496" s="241"/>
      <c r="I496" s="241"/>
      <c r="J496" s="241"/>
      <c r="K496" s="241"/>
      <c r="L496" s="241"/>
      <c r="M496" s="241"/>
      <c r="N496" s="241"/>
      <c r="O496" s="241"/>
      <c r="P496" s="241"/>
      <c r="Q496" s="241"/>
      <c r="R496" s="241"/>
      <c r="S496" s="241"/>
      <c r="T496" s="241"/>
      <c r="U496" s="241"/>
      <c r="V496" s="241"/>
      <c r="W496" s="241"/>
      <c r="X496" s="241"/>
      <c r="Y496" s="241"/>
    </row>
    <row r="497" spans="1:25" ht="24.75" customHeight="1">
      <c r="A497" s="241"/>
      <c r="B497" s="242"/>
      <c r="C497" s="242"/>
      <c r="D497" s="242"/>
      <c r="E497" s="242"/>
      <c r="F497" s="242"/>
      <c r="G497" s="242"/>
      <c r="H497" s="241"/>
      <c r="I497" s="241"/>
      <c r="J497" s="241"/>
      <c r="K497" s="241"/>
      <c r="L497" s="241"/>
      <c r="M497" s="241"/>
      <c r="N497" s="241"/>
      <c r="O497" s="241"/>
      <c r="P497" s="241"/>
      <c r="Q497" s="241"/>
      <c r="R497" s="241"/>
      <c r="S497" s="241"/>
      <c r="T497" s="241"/>
      <c r="U497" s="241"/>
      <c r="V497" s="241"/>
      <c r="W497" s="241"/>
      <c r="X497" s="241"/>
      <c r="Y497" s="241"/>
    </row>
    <row r="498" spans="1:25" ht="24.75" customHeight="1">
      <c r="A498" s="241"/>
      <c r="B498" s="242"/>
      <c r="C498" s="242"/>
      <c r="D498" s="242"/>
      <c r="E498" s="242"/>
      <c r="F498" s="242"/>
      <c r="G498" s="242"/>
      <c r="H498" s="241"/>
      <c r="I498" s="241"/>
      <c r="J498" s="241"/>
      <c r="K498" s="241"/>
      <c r="L498" s="241"/>
      <c r="M498" s="241"/>
      <c r="N498" s="241"/>
      <c r="O498" s="241"/>
      <c r="P498" s="241"/>
      <c r="Q498" s="241"/>
      <c r="R498" s="241"/>
      <c r="S498" s="241"/>
      <c r="T498" s="241"/>
      <c r="U498" s="241"/>
      <c r="V498" s="241"/>
      <c r="W498" s="241"/>
      <c r="X498" s="241"/>
      <c r="Y498" s="241"/>
    </row>
    <row r="499" spans="1:25" ht="24.75" customHeight="1">
      <c r="A499" s="241"/>
      <c r="B499" s="242"/>
      <c r="C499" s="242"/>
      <c r="D499" s="242"/>
      <c r="E499" s="242"/>
      <c r="F499" s="242"/>
      <c r="G499" s="242"/>
      <c r="H499" s="241"/>
      <c r="I499" s="241"/>
      <c r="J499" s="241"/>
      <c r="K499" s="241"/>
      <c r="L499" s="241"/>
      <c r="M499" s="241"/>
      <c r="N499" s="241"/>
      <c r="O499" s="241"/>
      <c r="P499" s="241"/>
      <c r="Q499" s="241"/>
      <c r="R499" s="241"/>
      <c r="S499" s="241"/>
      <c r="T499" s="241"/>
      <c r="U499" s="241"/>
      <c r="V499" s="241"/>
      <c r="W499" s="241"/>
      <c r="X499" s="241"/>
      <c r="Y499" s="241"/>
    </row>
    <row r="500" spans="1:25" ht="24.75" customHeight="1">
      <c r="A500" s="241"/>
      <c r="B500" s="242"/>
      <c r="C500" s="242"/>
      <c r="D500" s="242"/>
      <c r="E500" s="242"/>
      <c r="F500" s="242"/>
      <c r="G500" s="242"/>
      <c r="H500" s="241"/>
      <c r="I500" s="241"/>
      <c r="J500" s="241"/>
      <c r="K500" s="241"/>
      <c r="L500" s="241"/>
      <c r="M500" s="241"/>
      <c r="N500" s="241"/>
      <c r="O500" s="241"/>
      <c r="P500" s="241"/>
      <c r="Q500" s="241"/>
      <c r="R500" s="241"/>
      <c r="S500" s="241"/>
      <c r="T500" s="241"/>
      <c r="U500" s="241"/>
      <c r="V500" s="241"/>
      <c r="W500" s="241"/>
      <c r="X500" s="241"/>
      <c r="Y500" s="241"/>
    </row>
    <row r="501" spans="1:25" ht="24.75" customHeight="1">
      <c r="A501" s="241"/>
      <c r="B501" s="242"/>
      <c r="C501" s="242"/>
      <c r="D501" s="242"/>
      <c r="E501" s="242"/>
      <c r="F501" s="242"/>
      <c r="G501" s="242"/>
      <c r="H501" s="241"/>
      <c r="I501" s="241"/>
      <c r="J501" s="241"/>
      <c r="K501" s="241"/>
      <c r="L501" s="241"/>
      <c r="M501" s="241"/>
      <c r="N501" s="241"/>
      <c r="O501" s="241"/>
      <c r="P501" s="241"/>
      <c r="Q501" s="241"/>
      <c r="R501" s="241"/>
      <c r="S501" s="241"/>
      <c r="T501" s="241"/>
      <c r="U501" s="241"/>
      <c r="V501" s="241"/>
      <c r="W501" s="241"/>
      <c r="X501" s="241"/>
      <c r="Y501" s="241"/>
    </row>
    <row r="502" spans="1:25" ht="24.75" customHeight="1">
      <c r="A502" s="241"/>
      <c r="B502" s="242"/>
      <c r="C502" s="242"/>
      <c r="D502" s="242"/>
      <c r="E502" s="242"/>
      <c r="F502" s="242"/>
      <c r="G502" s="242"/>
      <c r="H502" s="241"/>
      <c r="I502" s="241"/>
      <c r="J502" s="241"/>
      <c r="K502" s="241"/>
      <c r="L502" s="241"/>
      <c r="M502" s="241"/>
      <c r="N502" s="241"/>
      <c r="O502" s="241"/>
      <c r="P502" s="241"/>
      <c r="Q502" s="241"/>
      <c r="R502" s="241"/>
      <c r="S502" s="241"/>
      <c r="T502" s="241"/>
      <c r="U502" s="241"/>
      <c r="V502" s="241"/>
      <c r="W502" s="241"/>
      <c r="X502" s="241"/>
      <c r="Y502" s="241"/>
    </row>
    <row r="503" spans="1:25" ht="24.75" customHeight="1">
      <c r="A503" s="241"/>
      <c r="B503" s="242"/>
      <c r="C503" s="242"/>
      <c r="D503" s="242"/>
      <c r="E503" s="242"/>
      <c r="F503" s="242"/>
      <c r="G503" s="242"/>
      <c r="H503" s="241"/>
      <c r="I503" s="241"/>
      <c r="J503" s="241"/>
      <c r="K503" s="241"/>
      <c r="L503" s="241"/>
      <c r="M503" s="241"/>
      <c r="N503" s="241"/>
      <c r="O503" s="241"/>
      <c r="P503" s="241"/>
      <c r="Q503" s="241"/>
      <c r="R503" s="241"/>
      <c r="S503" s="241"/>
      <c r="T503" s="241"/>
      <c r="U503" s="241"/>
      <c r="V503" s="241"/>
      <c r="W503" s="241"/>
      <c r="X503" s="241"/>
      <c r="Y503" s="241"/>
    </row>
    <row r="504" spans="1:25" ht="24.75" customHeight="1">
      <c r="A504" s="241"/>
      <c r="B504" s="242"/>
      <c r="C504" s="242"/>
      <c r="D504" s="242"/>
      <c r="E504" s="242"/>
      <c r="F504" s="242"/>
      <c r="G504" s="242"/>
      <c r="H504" s="241"/>
      <c r="I504" s="241"/>
      <c r="J504" s="241"/>
      <c r="K504" s="241"/>
      <c r="L504" s="241"/>
      <c r="M504" s="241"/>
      <c r="N504" s="241"/>
      <c r="O504" s="241"/>
      <c r="P504" s="241"/>
      <c r="Q504" s="241"/>
      <c r="R504" s="241"/>
      <c r="S504" s="241"/>
      <c r="T504" s="241"/>
      <c r="U504" s="241"/>
      <c r="V504" s="241"/>
      <c r="W504" s="241"/>
      <c r="X504" s="241"/>
      <c r="Y504" s="241"/>
    </row>
    <row r="505" spans="1:25" ht="24.75" customHeight="1">
      <c r="A505" s="241"/>
      <c r="B505" s="242"/>
      <c r="C505" s="242"/>
      <c r="D505" s="242"/>
      <c r="E505" s="242"/>
      <c r="F505" s="242"/>
      <c r="G505" s="242"/>
      <c r="H505" s="241"/>
      <c r="I505" s="241"/>
      <c r="J505" s="241"/>
      <c r="K505" s="241"/>
      <c r="L505" s="241"/>
      <c r="M505" s="241"/>
      <c r="N505" s="241"/>
      <c r="O505" s="241"/>
      <c r="P505" s="241"/>
      <c r="Q505" s="241"/>
      <c r="R505" s="241"/>
      <c r="S505" s="241"/>
      <c r="T505" s="241"/>
      <c r="U505" s="241"/>
      <c r="V505" s="241"/>
      <c r="W505" s="241"/>
      <c r="X505" s="241"/>
      <c r="Y505" s="241"/>
    </row>
    <row r="506" spans="1:25" ht="24.75" customHeight="1">
      <c r="A506" s="241"/>
      <c r="B506" s="242"/>
      <c r="C506" s="242"/>
      <c r="D506" s="242"/>
      <c r="E506" s="242"/>
      <c r="F506" s="242"/>
      <c r="G506" s="242"/>
      <c r="H506" s="241"/>
      <c r="I506" s="241"/>
      <c r="J506" s="241"/>
      <c r="K506" s="241"/>
      <c r="L506" s="241"/>
      <c r="M506" s="241"/>
      <c r="N506" s="241"/>
      <c r="O506" s="241"/>
      <c r="P506" s="241"/>
      <c r="Q506" s="241"/>
      <c r="R506" s="241"/>
      <c r="S506" s="241"/>
      <c r="T506" s="241"/>
      <c r="U506" s="241"/>
      <c r="V506" s="241"/>
      <c r="W506" s="241"/>
      <c r="X506" s="241"/>
      <c r="Y506" s="241"/>
    </row>
    <row r="507" spans="1:25" ht="24.75" customHeight="1">
      <c r="A507" s="241"/>
      <c r="B507" s="242"/>
      <c r="C507" s="242"/>
      <c r="D507" s="242"/>
      <c r="E507" s="242"/>
      <c r="F507" s="242"/>
      <c r="G507" s="242"/>
      <c r="H507" s="241"/>
      <c r="I507" s="241"/>
      <c r="J507" s="241"/>
      <c r="K507" s="241"/>
      <c r="L507" s="241"/>
      <c r="M507" s="241"/>
      <c r="N507" s="241"/>
      <c r="O507" s="241"/>
      <c r="P507" s="241"/>
      <c r="Q507" s="241"/>
      <c r="R507" s="241"/>
      <c r="S507" s="241"/>
      <c r="T507" s="241"/>
      <c r="U507" s="241"/>
      <c r="V507" s="241"/>
      <c r="W507" s="241"/>
      <c r="X507" s="241"/>
      <c r="Y507" s="241"/>
    </row>
    <row r="508" spans="1:25" ht="24.75" customHeight="1">
      <c r="A508" s="241"/>
      <c r="B508" s="242"/>
      <c r="C508" s="242"/>
      <c r="D508" s="242"/>
      <c r="E508" s="242"/>
      <c r="F508" s="242"/>
      <c r="G508" s="242"/>
      <c r="H508" s="241"/>
      <c r="I508" s="241"/>
      <c r="J508" s="241"/>
      <c r="K508" s="241"/>
      <c r="L508" s="241"/>
      <c r="M508" s="241"/>
      <c r="N508" s="241"/>
      <c r="O508" s="241"/>
      <c r="P508" s="241"/>
      <c r="Q508" s="241"/>
      <c r="R508" s="241"/>
      <c r="S508" s="241"/>
      <c r="T508" s="241"/>
      <c r="U508" s="241"/>
      <c r="V508" s="241"/>
      <c r="W508" s="241"/>
      <c r="X508" s="241"/>
      <c r="Y508" s="241"/>
    </row>
    <row r="509" spans="1:25" ht="24.75" customHeight="1">
      <c r="A509" s="241"/>
      <c r="B509" s="242"/>
      <c r="C509" s="242"/>
      <c r="D509" s="242"/>
      <c r="E509" s="242"/>
      <c r="F509" s="242"/>
      <c r="G509" s="242"/>
      <c r="H509" s="241"/>
      <c r="I509" s="241"/>
      <c r="J509" s="241"/>
      <c r="K509" s="241"/>
      <c r="L509" s="241"/>
      <c r="M509" s="241"/>
      <c r="N509" s="241"/>
      <c r="O509" s="241"/>
      <c r="P509" s="241"/>
      <c r="Q509" s="241"/>
      <c r="R509" s="241"/>
      <c r="S509" s="241"/>
      <c r="T509" s="241"/>
      <c r="U509" s="241"/>
      <c r="V509" s="241"/>
      <c r="W509" s="241"/>
      <c r="X509" s="241"/>
      <c r="Y509" s="241"/>
    </row>
    <row r="510" spans="1:25" ht="24.75" customHeight="1">
      <c r="A510" s="241"/>
      <c r="B510" s="242"/>
      <c r="C510" s="242"/>
      <c r="D510" s="242"/>
      <c r="E510" s="242"/>
      <c r="F510" s="242"/>
      <c r="G510" s="242"/>
      <c r="H510" s="241"/>
      <c r="I510" s="241"/>
      <c r="J510" s="241"/>
      <c r="K510" s="241"/>
      <c r="L510" s="241"/>
      <c r="M510" s="241"/>
      <c r="N510" s="241"/>
      <c r="O510" s="241"/>
      <c r="P510" s="241"/>
      <c r="Q510" s="241"/>
      <c r="R510" s="241"/>
      <c r="S510" s="241"/>
      <c r="T510" s="241"/>
      <c r="U510" s="241"/>
      <c r="V510" s="241"/>
      <c r="W510" s="241"/>
      <c r="X510" s="241"/>
      <c r="Y510" s="241"/>
    </row>
    <row r="511" spans="1:25" ht="24.75" customHeight="1">
      <c r="A511" s="241"/>
      <c r="B511" s="242"/>
      <c r="C511" s="242"/>
      <c r="D511" s="242"/>
      <c r="E511" s="242"/>
      <c r="F511" s="242"/>
      <c r="G511" s="242"/>
      <c r="H511" s="241"/>
      <c r="I511" s="241"/>
      <c r="J511" s="241"/>
      <c r="K511" s="241"/>
      <c r="L511" s="241"/>
      <c r="M511" s="241"/>
      <c r="N511" s="241"/>
      <c r="O511" s="241"/>
      <c r="P511" s="241"/>
      <c r="Q511" s="241"/>
      <c r="R511" s="241"/>
      <c r="S511" s="241"/>
      <c r="T511" s="241"/>
      <c r="U511" s="241"/>
      <c r="V511" s="241"/>
      <c r="W511" s="241"/>
      <c r="X511" s="241"/>
      <c r="Y511" s="241"/>
    </row>
    <row r="512" spans="1:25" ht="24.75" customHeight="1">
      <c r="A512" s="241"/>
      <c r="B512" s="242"/>
      <c r="C512" s="242"/>
      <c r="D512" s="242"/>
      <c r="E512" s="242"/>
      <c r="F512" s="242"/>
      <c r="G512" s="242"/>
      <c r="H512" s="241"/>
      <c r="I512" s="241"/>
      <c r="J512" s="241"/>
      <c r="K512" s="241"/>
      <c r="L512" s="241"/>
      <c r="M512" s="241"/>
      <c r="N512" s="241"/>
      <c r="O512" s="241"/>
      <c r="P512" s="241"/>
      <c r="Q512" s="241"/>
      <c r="R512" s="241"/>
      <c r="S512" s="241"/>
      <c r="T512" s="241"/>
      <c r="U512" s="241"/>
      <c r="V512" s="241"/>
      <c r="W512" s="241"/>
      <c r="X512" s="241"/>
      <c r="Y512" s="241"/>
    </row>
    <row r="513" spans="1:25" ht="24.75" customHeight="1">
      <c r="A513" s="241"/>
      <c r="B513" s="242"/>
      <c r="C513" s="242"/>
      <c r="D513" s="242"/>
      <c r="E513" s="242"/>
      <c r="F513" s="242"/>
      <c r="G513" s="242"/>
      <c r="H513" s="241"/>
      <c r="I513" s="241"/>
      <c r="J513" s="241"/>
      <c r="K513" s="241"/>
      <c r="L513" s="241"/>
      <c r="M513" s="241"/>
      <c r="N513" s="241"/>
      <c r="O513" s="241"/>
      <c r="P513" s="241"/>
      <c r="Q513" s="241"/>
      <c r="R513" s="241"/>
      <c r="S513" s="241"/>
      <c r="T513" s="241"/>
      <c r="U513" s="241"/>
      <c r="V513" s="241"/>
      <c r="W513" s="241"/>
      <c r="X513" s="241"/>
      <c r="Y513" s="241"/>
    </row>
    <row r="514" spans="1:25" ht="24.75" customHeight="1">
      <c r="A514" s="241"/>
      <c r="B514" s="242"/>
      <c r="C514" s="242"/>
      <c r="D514" s="242"/>
      <c r="E514" s="242"/>
      <c r="F514" s="242"/>
      <c r="G514" s="242"/>
      <c r="H514" s="241"/>
      <c r="I514" s="241"/>
      <c r="J514" s="241"/>
      <c r="K514" s="241"/>
      <c r="L514" s="241"/>
      <c r="M514" s="241"/>
      <c r="N514" s="241"/>
      <c r="O514" s="241"/>
      <c r="P514" s="241"/>
      <c r="Q514" s="241"/>
      <c r="R514" s="241"/>
      <c r="S514" s="241"/>
      <c r="T514" s="241"/>
      <c r="U514" s="241"/>
      <c r="V514" s="241"/>
      <c r="W514" s="241"/>
      <c r="X514" s="241"/>
      <c r="Y514" s="241"/>
    </row>
    <row r="515" spans="1:25" ht="24.75" customHeight="1">
      <c r="A515" s="241"/>
      <c r="B515" s="242"/>
      <c r="C515" s="242"/>
      <c r="D515" s="242"/>
      <c r="E515" s="242"/>
      <c r="F515" s="242"/>
      <c r="G515" s="242"/>
      <c r="H515" s="241"/>
      <c r="I515" s="241"/>
      <c r="J515" s="241"/>
      <c r="K515" s="241"/>
      <c r="L515" s="241"/>
      <c r="M515" s="241"/>
      <c r="N515" s="241"/>
      <c r="O515" s="241"/>
      <c r="P515" s="241"/>
      <c r="Q515" s="241"/>
      <c r="R515" s="241"/>
      <c r="S515" s="241"/>
      <c r="T515" s="241"/>
      <c r="U515" s="241"/>
      <c r="V515" s="241"/>
      <c r="W515" s="241"/>
      <c r="X515" s="241"/>
      <c r="Y515" s="241"/>
    </row>
    <row r="516" spans="1:25" ht="24.75" customHeight="1">
      <c r="A516" s="241"/>
      <c r="B516" s="242"/>
      <c r="C516" s="242"/>
      <c r="D516" s="242"/>
      <c r="E516" s="242"/>
      <c r="F516" s="242"/>
      <c r="G516" s="242"/>
      <c r="H516" s="241"/>
      <c r="I516" s="241"/>
      <c r="J516" s="241"/>
      <c r="K516" s="241"/>
      <c r="L516" s="241"/>
      <c r="M516" s="241"/>
      <c r="N516" s="241"/>
      <c r="O516" s="241"/>
      <c r="P516" s="241"/>
      <c r="Q516" s="241"/>
      <c r="R516" s="241"/>
      <c r="S516" s="241"/>
      <c r="T516" s="241"/>
      <c r="U516" s="241"/>
      <c r="V516" s="241"/>
      <c r="W516" s="241"/>
      <c r="X516" s="241"/>
      <c r="Y516" s="241"/>
    </row>
    <row r="517" spans="1:25" ht="24.75" customHeight="1">
      <c r="A517" s="241"/>
      <c r="B517" s="242"/>
      <c r="C517" s="242"/>
      <c r="D517" s="242"/>
      <c r="E517" s="242"/>
      <c r="F517" s="242"/>
      <c r="G517" s="242"/>
      <c r="H517" s="241"/>
      <c r="I517" s="241"/>
      <c r="J517" s="241"/>
      <c r="K517" s="241"/>
      <c r="L517" s="241"/>
      <c r="M517" s="241"/>
      <c r="N517" s="241"/>
      <c r="O517" s="241"/>
      <c r="P517" s="241"/>
      <c r="Q517" s="241"/>
      <c r="R517" s="241"/>
      <c r="S517" s="241"/>
      <c r="T517" s="241"/>
      <c r="U517" s="241"/>
      <c r="V517" s="241"/>
      <c r="W517" s="241"/>
      <c r="X517" s="241"/>
      <c r="Y517" s="241"/>
    </row>
    <row r="518" spans="1:25" ht="24.75" customHeight="1">
      <c r="A518" s="241"/>
      <c r="B518" s="242"/>
      <c r="C518" s="242"/>
      <c r="D518" s="242"/>
      <c r="E518" s="242"/>
      <c r="F518" s="242"/>
      <c r="G518" s="242"/>
      <c r="H518" s="241"/>
      <c r="I518" s="241"/>
      <c r="J518" s="241"/>
      <c r="K518" s="241"/>
      <c r="L518" s="241"/>
      <c r="M518" s="241"/>
      <c r="N518" s="241"/>
      <c r="O518" s="241"/>
      <c r="P518" s="241"/>
      <c r="Q518" s="241"/>
      <c r="R518" s="241"/>
      <c r="S518" s="241"/>
      <c r="T518" s="241"/>
      <c r="U518" s="241"/>
      <c r="V518" s="241"/>
      <c r="W518" s="241"/>
      <c r="X518" s="241"/>
      <c r="Y518" s="241"/>
    </row>
    <row r="519" spans="1:25" ht="24.75" customHeight="1">
      <c r="A519" s="241"/>
      <c r="B519" s="242"/>
      <c r="C519" s="242"/>
      <c r="D519" s="242"/>
      <c r="E519" s="242"/>
      <c r="F519" s="242"/>
      <c r="G519" s="242"/>
      <c r="H519" s="241"/>
      <c r="I519" s="241"/>
      <c r="J519" s="241"/>
      <c r="K519" s="241"/>
      <c r="L519" s="241"/>
      <c r="M519" s="241"/>
      <c r="N519" s="241"/>
      <c r="O519" s="241"/>
      <c r="P519" s="241"/>
      <c r="Q519" s="241"/>
      <c r="R519" s="241"/>
      <c r="S519" s="241"/>
      <c r="T519" s="241"/>
      <c r="U519" s="241"/>
      <c r="V519" s="241"/>
      <c r="W519" s="241"/>
      <c r="X519" s="241"/>
      <c r="Y519" s="241"/>
    </row>
    <row r="520" spans="1:25" ht="24.75" customHeight="1">
      <c r="A520" s="241"/>
      <c r="B520" s="242"/>
      <c r="C520" s="242"/>
      <c r="D520" s="242"/>
      <c r="E520" s="242"/>
      <c r="F520" s="242"/>
      <c r="G520" s="242"/>
      <c r="H520" s="241"/>
      <c r="I520" s="241"/>
      <c r="J520" s="241"/>
      <c r="K520" s="241"/>
      <c r="L520" s="241"/>
      <c r="M520" s="241"/>
      <c r="N520" s="241"/>
      <c r="O520" s="241"/>
      <c r="P520" s="241"/>
      <c r="Q520" s="241"/>
      <c r="R520" s="241"/>
      <c r="S520" s="241"/>
      <c r="T520" s="241"/>
      <c r="U520" s="241"/>
      <c r="V520" s="241"/>
      <c r="W520" s="241"/>
      <c r="X520" s="241"/>
      <c r="Y520" s="241"/>
    </row>
    <row r="521" spans="1:25" ht="24.75" customHeight="1">
      <c r="A521" s="241"/>
      <c r="B521" s="242"/>
      <c r="C521" s="242"/>
      <c r="D521" s="242"/>
      <c r="E521" s="242"/>
      <c r="F521" s="242"/>
      <c r="G521" s="242"/>
      <c r="H521" s="241"/>
      <c r="I521" s="241"/>
      <c r="J521" s="241"/>
      <c r="K521" s="241"/>
      <c r="L521" s="241"/>
      <c r="M521" s="241"/>
      <c r="N521" s="241"/>
      <c r="O521" s="241"/>
      <c r="P521" s="241"/>
      <c r="Q521" s="241"/>
      <c r="R521" s="241"/>
      <c r="S521" s="241"/>
      <c r="T521" s="241"/>
      <c r="U521" s="241"/>
      <c r="V521" s="241"/>
      <c r="W521" s="241"/>
      <c r="X521" s="241"/>
      <c r="Y521" s="241"/>
    </row>
    <row r="522" spans="1:25" ht="24.75" customHeight="1">
      <c r="A522" s="241"/>
      <c r="B522" s="242"/>
      <c r="C522" s="242"/>
      <c r="D522" s="242"/>
      <c r="E522" s="242"/>
      <c r="F522" s="242"/>
      <c r="G522" s="242"/>
      <c r="H522" s="241"/>
      <c r="I522" s="241"/>
      <c r="J522" s="241"/>
      <c r="K522" s="241"/>
      <c r="L522" s="241"/>
      <c r="M522" s="241"/>
      <c r="N522" s="241"/>
      <c r="O522" s="241"/>
      <c r="P522" s="241"/>
      <c r="Q522" s="241"/>
      <c r="R522" s="241"/>
      <c r="S522" s="241"/>
      <c r="T522" s="241"/>
      <c r="U522" s="241"/>
      <c r="V522" s="241"/>
      <c r="W522" s="241"/>
      <c r="X522" s="241"/>
      <c r="Y522" s="241"/>
    </row>
    <row r="523" spans="1:25" ht="24.75" customHeight="1">
      <c r="A523" s="241"/>
      <c r="B523" s="242"/>
      <c r="C523" s="242"/>
      <c r="D523" s="242"/>
      <c r="E523" s="242"/>
      <c r="F523" s="242"/>
      <c r="G523" s="242"/>
      <c r="H523" s="241"/>
      <c r="I523" s="241"/>
      <c r="J523" s="241"/>
      <c r="K523" s="241"/>
      <c r="L523" s="241"/>
      <c r="M523" s="241"/>
      <c r="N523" s="241"/>
      <c r="O523" s="241"/>
      <c r="P523" s="241"/>
      <c r="Q523" s="241"/>
      <c r="R523" s="241"/>
      <c r="S523" s="241"/>
      <c r="T523" s="241"/>
      <c r="U523" s="241"/>
      <c r="V523" s="241"/>
      <c r="W523" s="241"/>
      <c r="X523" s="241"/>
      <c r="Y523" s="241"/>
    </row>
    <row r="524" spans="1:25" ht="24.75" customHeight="1">
      <c r="A524" s="241"/>
      <c r="B524" s="242"/>
      <c r="C524" s="242"/>
      <c r="D524" s="242"/>
      <c r="E524" s="242"/>
      <c r="F524" s="242"/>
      <c r="G524" s="242"/>
      <c r="H524" s="241"/>
      <c r="I524" s="241"/>
      <c r="J524" s="241"/>
      <c r="K524" s="241"/>
      <c r="L524" s="241"/>
      <c r="M524" s="241"/>
      <c r="N524" s="241"/>
      <c r="O524" s="241"/>
      <c r="P524" s="241"/>
      <c r="Q524" s="241"/>
      <c r="R524" s="241"/>
      <c r="S524" s="241"/>
      <c r="T524" s="241"/>
      <c r="U524" s="241"/>
      <c r="V524" s="241"/>
      <c r="W524" s="241"/>
      <c r="X524" s="241"/>
      <c r="Y524" s="241"/>
    </row>
    <row r="525" spans="1:25" ht="24.75" customHeight="1">
      <c r="A525" s="241"/>
      <c r="B525" s="242"/>
      <c r="C525" s="242"/>
      <c r="D525" s="242"/>
      <c r="E525" s="242"/>
      <c r="F525" s="242"/>
      <c r="G525" s="242"/>
      <c r="H525" s="241"/>
      <c r="I525" s="241"/>
      <c r="J525" s="241"/>
      <c r="K525" s="241"/>
      <c r="L525" s="241"/>
      <c r="M525" s="241"/>
      <c r="N525" s="241"/>
      <c r="O525" s="241"/>
      <c r="P525" s="241"/>
      <c r="Q525" s="241"/>
      <c r="R525" s="241"/>
      <c r="S525" s="241"/>
      <c r="T525" s="241"/>
      <c r="U525" s="241"/>
      <c r="V525" s="241"/>
      <c r="W525" s="241"/>
      <c r="X525" s="241"/>
      <c r="Y525" s="241"/>
    </row>
    <row r="526" spans="1:25" ht="24.75" customHeight="1">
      <c r="A526" s="241"/>
      <c r="B526" s="242"/>
      <c r="C526" s="242"/>
      <c r="D526" s="242"/>
      <c r="E526" s="242"/>
      <c r="F526" s="242"/>
      <c r="G526" s="242"/>
      <c r="H526" s="241"/>
      <c r="I526" s="241"/>
      <c r="J526" s="241"/>
      <c r="K526" s="241"/>
      <c r="L526" s="241"/>
      <c r="M526" s="241"/>
      <c r="N526" s="241"/>
      <c r="O526" s="241"/>
      <c r="P526" s="241"/>
      <c r="Q526" s="241"/>
      <c r="R526" s="241"/>
      <c r="S526" s="241"/>
      <c r="T526" s="241"/>
      <c r="U526" s="241"/>
      <c r="V526" s="241"/>
      <c r="W526" s="241"/>
      <c r="X526" s="241"/>
      <c r="Y526" s="241"/>
    </row>
    <row r="527" spans="1:25" ht="24.75" customHeight="1">
      <c r="A527" s="241"/>
      <c r="B527" s="242"/>
      <c r="C527" s="242"/>
      <c r="D527" s="242"/>
      <c r="E527" s="242"/>
      <c r="F527" s="242"/>
      <c r="G527" s="242"/>
      <c r="H527" s="241"/>
      <c r="I527" s="241"/>
      <c r="J527" s="241"/>
      <c r="K527" s="241"/>
      <c r="L527" s="241"/>
      <c r="M527" s="241"/>
      <c r="N527" s="241"/>
      <c r="O527" s="241"/>
      <c r="P527" s="241"/>
      <c r="Q527" s="241"/>
      <c r="R527" s="241"/>
      <c r="S527" s="241"/>
      <c r="T527" s="241"/>
      <c r="U527" s="241"/>
      <c r="V527" s="241"/>
      <c r="W527" s="241"/>
      <c r="X527" s="241"/>
      <c r="Y527" s="241"/>
    </row>
    <row r="528" spans="1:25" ht="24.75" customHeight="1">
      <c r="A528" s="241"/>
      <c r="B528" s="242"/>
      <c r="C528" s="242"/>
      <c r="D528" s="242"/>
      <c r="E528" s="242"/>
      <c r="F528" s="242"/>
      <c r="G528" s="242"/>
      <c r="H528" s="241"/>
      <c r="I528" s="241"/>
      <c r="J528" s="241"/>
      <c r="K528" s="241"/>
      <c r="L528" s="241"/>
      <c r="M528" s="241"/>
      <c r="N528" s="241"/>
      <c r="O528" s="241"/>
      <c r="P528" s="241"/>
      <c r="Q528" s="241"/>
      <c r="R528" s="241"/>
      <c r="S528" s="241"/>
      <c r="T528" s="241"/>
      <c r="U528" s="241"/>
      <c r="V528" s="241"/>
      <c r="W528" s="241"/>
      <c r="X528" s="241"/>
      <c r="Y528" s="241"/>
    </row>
    <row r="529" spans="1:25" ht="24.75" customHeight="1">
      <c r="A529" s="241"/>
      <c r="B529" s="242"/>
      <c r="C529" s="242"/>
      <c r="D529" s="242"/>
      <c r="E529" s="242"/>
      <c r="F529" s="242"/>
      <c r="G529" s="242"/>
      <c r="H529" s="241"/>
      <c r="I529" s="241"/>
      <c r="J529" s="241"/>
      <c r="K529" s="241"/>
      <c r="L529" s="241"/>
      <c r="M529" s="241"/>
      <c r="N529" s="241"/>
      <c r="O529" s="241"/>
      <c r="P529" s="241"/>
      <c r="Q529" s="241"/>
      <c r="R529" s="241"/>
      <c r="S529" s="241"/>
      <c r="T529" s="241"/>
      <c r="U529" s="241"/>
      <c r="V529" s="241"/>
      <c r="W529" s="241"/>
      <c r="X529" s="241"/>
      <c r="Y529" s="241"/>
    </row>
    <row r="530" spans="1:25" ht="24.75" customHeight="1">
      <c r="A530" s="241"/>
      <c r="B530" s="242"/>
      <c r="C530" s="242"/>
      <c r="D530" s="242"/>
      <c r="E530" s="242"/>
      <c r="F530" s="242"/>
      <c r="G530" s="242"/>
      <c r="H530" s="241"/>
      <c r="I530" s="241"/>
      <c r="J530" s="241"/>
      <c r="K530" s="241"/>
      <c r="L530" s="241"/>
      <c r="M530" s="241"/>
      <c r="N530" s="241"/>
      <c r="O530" s="241"/>
      <c r="P530" s="241"/>
      <c r="Q530" s="241"/>
      <c r="R530" s="241"/>
      <c r="S530" s="241"/>
      <c r="T530" s="241"/>
      <c r="U530" s="241"/>
      <c r="V530" s="241"/>
      <c r="W530" s="241"/>
      <c r="X530" s="241"/>
      <c r="Y530" s="241"/>
    </row>
    <row r="531" spans="1:25" ht="24.75" customHeight="1">
      <c r="A531" s="241"/>
      <c r="B531" s="242"/>
      <c r="C531" s="242"/>
      <c r="D531" s="242"/>
      <c r="E531" s="242"/>
      <c r="F531" s="242"/>
      <c r="G531" s="242"/>
      <c r="H531" s="241"/>
      <c r="I531" s="241"/>
      <c r="J531" s="241"/>
      <c r="K531" s="241"/>
      <c r="L531" s="241"/>
      <c r="M531" s="241"/>
      <c r="N531" s="241"/>
      <c r="O531" s="241"/>
      <c r="P531" s="241"/>
      <c r="Q531" s="241"/>
      <c r="R531" s="241"/>
      <c r="S531" s="241"/>
      <c r="T531" s="241"/>
      <c r="U531" s="241"/>
      <c r="V531" s="241"/>
      <c r="W531" s="241"/>
      <c r="X531" s="241"/>
      <c r="Y531" s="241"/>
    </row>
    <row r="532" spans="1:25" ht="24.75" customHeight="1">
      <c r="A532" s="241"/>
      <c r="B532" s="242"/>
      <c r="C532" s="242"/>
      <c r="D532" s="242"/>
      <c r="E532" s="242"/>
      <c r="F532" s="242"/>
      <c r="G532" s="242"/>
      <c r="H532" s="241"/>
      <c r="I532" s="241"/>
      <c r="J532" s="241"/>
      <c r="K532" s="241"/>
      <c r="L532" s="241"/>
      <c r="M532" s="241"/>
      <c r="N532" s="241"/>
      <c r="O532" s="241"/>
      <c r="P532" s="241"/>
      <c r="Q532" s="241"/>
      <c r="R532" s="241"/>
      <c r="S532" s="241"/>
      <c r="T532" s="241"/>
      <c r="U532" s="241"/>
      <c r="V532" s="241"/>
      <c r="W532" s="241"/>
      <c r="X532" s="241"/>
      <c r="Y532" s="241"/>
    </row>
    <row r="533" spans="1:25" ht="24.75" customHeight="1">
      <c r="A533" s="241"/>
      <c r="B533" s="242"/>
      <c r="C533" s="242"/>
      <c r="D533" s="242"/>
      <c r="E533" s="242"/>
      <c r="F533" s="242"/>
      <c r="G533" s="242"/>
      <c r="H533" s="241"/>
      <c r="I533" s="241"/>
      <c r="J533" s="241"/>
      <c r="K533" s="241"/>
      <c r="L533" s="241"/>
      <c r="M533" s="241"/>
      <c r="N533" s="241"/>
      <c r="O533" s="241"/>
      <c r="P533" s="241"/>
      <c r="Q533" s="241"/>
      <c r="R533" s="241"/>
      <c r="S533" s="241"/>
      <c r="T533" s="241"/>
      <c r="U533" s="241"/>
      <c r="V533" s="241"/>
      <c r="W533" s="241"/>
      <c r="X533" s="241"/>
      <c r="Y533" s="241"/>
    </row>
    <row r="534" spans="1:25" ht="24.75" customHeight="1">
      <c r="A534" s="241"/>
      <c r="B534" s="242"/>
      <c r="C534" s="242"/>
      <c r="D534" s="242"/>
      <c r="E534" s="242"/>
      <c r="F534" s="242"/>
      <c r="G534" s="242"/>
      <c r="H534" s="241"/>
      <c r="I534" s="241"/>
      <c r="J534" s="241"/>
      <c r="K534" s="241"/>
      <c r="L534" s="241"/>
      <c r="M534" s="241"/>
      <c r="N534" s="241"/>
      <c r="O534" s="241"/>
      <c r="P534" s="241"/>
      <c r="Q534" s="241"/>
      <c r="R534" s="241"/>
      <c r="S534" s="241"/>
      <c r="T534" s="241"/>
      <c r="U534" s="241"/>
      <c r="V534" s="241"/>
      <c r="W534" s="241"/>
      <c r="X534" s="241"/>
      <c r="Y534" s="241"/>
    </row>
    <row r="535" spans="1:25" ht="24.75" customHeight="1">
      <c r="A535" s="241"/>
      <c r="B535" s="242"/>
      <c r="C535" s="242"/>
      <c r="D535" s="242"/>
      <c r="E535" s="242"/>
      <c r="F535" s="242"/>
      <c r="G535" s="242"/>
      <c r="H535" s="241"/>
      <c r="I535" s="241"/>
      <c r="J535" s="241"/>
      <c r="K535" s="241"/>
      <c r="L535" s="241"/>
      <c r="M535" s="241"/>
      <c r="N535" s="241"/>
      <c r="O535" s="241"/>
      <c r="P535" s="241"/>
      <c r="Q535" s="241"/>
      <c r="R535" s="241"/>
      <c r="S535" s="241"/>
      <c r="T535" s="241"/>
      <c r="U535" s="241"/>
      <c r="V535" s="241"/>
      <c r="W535" s="241"/>
      <c r="X535" s="241"/>
      <c r="Y535" s="241"/>
    </row>
    <row r="536" spans="1:25" ht="24.75" customHeight="1">
      <c r="A536" s="241"/>
      <c r="B536" s="242"/>
      <c r="C536" s="242"/>
      <c r="D536" s="242"/>
      <c r="E536" s="242"/>
      <c r="F536" s="242"/>
      <c r="G536" s="242"/>
      <c r="H536" s="241"/>
      <c r="I536" s="241"/>
      <c r="J536" s="241"/>
      <c r="K536" s="241"/>
      <c r="L536" s="241"/>
      <c r="M536" s="241"/>
      <c r="N536" s="241"/>
      <c r="O536" s="241"/>
      <c r="P536" s="241"/>
      <c r="Q536" s="241"/>
      <c r="R536" s="241"/>
      <c r="S536" s="241"/>
      <c r="T536" s="241"/>
      <c r="U536" s="241"/>
      <c r="V536" s="241"/>
      <c r="W536" s="241"/>
      <c r="X536" s="241"/>
      <c r="Y536" s="241"/>
    </row>
    <row r="537" spans="1:25" ht="24.75" customHeight="1">
      <c r="A537" s="241"/>
      <c r="B537" s="242"/>
      <c r="C537" s="242"/>
      <c r="D537" s="242"/>
      <c r="E537" s="242"/>
      <c r="F537" s="242"/>
      <c r="G537" s="242"/>
      <c r="H537" s="241"/>
      <c r="I537" s="241"/>
      <c r="J537" s="241"/>
      <c r="K537" s="241"/>
      <c r="L537" s="241"/>
      <c r="M537" s="241"/>
      <c r="N537" s="241"/>
      <c r="O537" s="241"/>
      <c r="P537" s="241"/>
      <c r="Q537" s="241"/>
      <c r="R537" s="241"/>
      <c r="S537" s="241"/>
      <c r="T537" s="241"/>
      <c r="U537" s="241"/>
      <c r="V537" s="241"/>
      <c r="W537" s="241"/>
      <c r="X537" s="241"/>
      <c r="Y537" s="241"/>
    </row>
    <row r="538" spans="1:25" ht="24.75" customHeight="1">
      <c r="A538" s="241"/>
      <c r="B538" s="242"/>
      <c r="C538" s="242"/>
      <c r="D538" s="242"/>
      <c r="E538" s="242"/>
      <c r="F538" s="242"/>
      <c r="G538" s="242"/>
      <c r="H538" s="241"/>
      <c r="I538" s="241"/>
      <c r="J538" s="241"/>
      <c r="K538" s="241"/>
      <c r="L538" s="241"/>
      <c r="M538" s="241"/>
      <c r="N538" s="241"/>
      <c r="O538" s="241"/>
      <c r="P538" s="241"/>
      <c r="Q538" s="241"/>
      <c r="R538" s="241"/>
      <c r="S538" s="241"/>
      <c r="T538" s="241"/>
      <c r="U538" s="241"/>
      <c r="V538" s="241"/>
      <c r="W538" s="241"/>
      <c r="X538" s="241"/>
      <c r="Y538" s="241"/>
    </row>
    <row r="539" spans="1:25" ht="24.75" customHeight="1">
      <c r="A539" s="241"/>
      <c r="B539" s="242"/>
      <c r="C539" s="242"/>
      <c r="D539" s="242"/>
      <c r="E539" s="242"/>
      <c r="F539" s="242"/>
      <c r="G539" s="242"/>
      <c r="H539" s="241"/>
      <c r="I539" s="241"/>
      <c r="J539" s="241"/>
      <c r="K539" s="241"/>
      <c r="L539" s="241"/>
      <c r="M539" s="241"/>
      <c r="N539" s="241"/>
      <c r="O539" s="241"/>
      <c r="P539" s="241"/>
      <c r="Q539" s="241"/>
      <c r="R539" s="241"/>
      <c r="S539" s="241"/>
      <c r="T539" s="241"/>
      <c r="U539" s="241"/>
      <c r="V539" s="241"/>
      <c r="W539" s="241"/>
      <c r="X539" s="241"/>
      <c r="Y539" s="241"/>
    </row>
    <row r="540" spans="1:25" ht="24.75" customHeight="1">
      <c r="A540" s="241"/>
      <c r="B540" s="242"/>
      <c r="C540" s="242"/>
      <c r="D540" s="242"/>
      <c r="E540" s="242"/>
      <c r="F540" s="242"/>
      <c r="G540" s="242"/>
      <c r="H540" s="241"/>
      <c r="I540" s="241"/>
      <c r="J540" s="241"/>
      <c r="K540" s="241"/>
      <c r="L540" s="241"/>
      <c r="M540" s="241"/>
      <c r="N540" s="241"/>
      <c r="O540" s="241"/>
      <c r="P540" s="241"/>
      <c r="Q540" s="241"/>
      <c r="R540" s="241"/>
      <c r="S540" s="241"/>
      <c r="T540" s="241"/>
      <c r="U540" s="241"/>
      <c r="V540" s="241"/>
      <c r="W540" s="241"/>
      <c r="X540" s="241"/>
      <c r="Y540" s="241"/>
    </row>
    <row r="541" spans="1:25" ht="24.75" customHeight="1">
      <c r="A541" s="241"/>
      <c r="B541" s="242"/>
      <c r="C541" s="242"/>
      <c r="D541" s="242"/>
      <c r="E541" s="242"/>
      <c r="F541" s="242"/>
      <c r="G541" s="242"/>
      <c r="H541" s="241"/>
      <c r="I541" s="241"/>
      <c r="J541" s="241"/>
      <c r="K541" s="241"/>
      <c r="L541" s="241"/>
      <c r="M541" s="241"/>
      <c r="N541" s="241"/>
      <c r="O541" s="241"/>
      <c r="P541" s="241"/>
      <c r="Q541" s="241"/>
      <c r="R541" s="241"/>
      <c r="S541" s="241"/>
      <c r="T541" s="241"/>
      <c r="U541" s="241"/>
      <c r="V541" s="241"/>
      <c r="W541" s="241"/>
      <c r="X541" s="241"/>
      <c r="Y541" s="241"/>
    </row>
    <row r="542" spans="1:25" ht="24.75" customHeight="1">
      <c r="A542" s="241"/>
      <c r="B542" s="242"/>
      <c r="C542" s="242"/>
      <c r="D542" s="242"/>
      <c r="E542" s="242"/>
      <c r="F542" s="242"/>
      <c r="G542" s="242"/>
      <c r="H542" s="241"/>
      <c r="I542" s="241"/>
      <c r="J542" s="241"/>
      <c r="K542" s="241"/>
      <c r="L542" s="241"/>
      <c r="M542" s="241"/>
      <c r="N542" s="241"/>
      <c r="O542" s="241"/>
      <c r="P542" s="241"/>
      <c r="Q542" s="241"/>
      <c r="R542" s="241"/>
      <c r="S542" s="241"/>
      <c r="T542" s="241"/>
      <c r="U542" s="241"/>
      <c r="V542" s="241"/>
      <c r="W542" s="241"/>
      <c r="X542" s="241"/>
      <c r="Y542" s="241"/>
    </row>
    <row r="543" spans="1:25" ht="24.75" customHeight="1">
      <c r="A543" s="241"/>
      <c r="B543" s="242"/>
      <c r="C543" s="242"/>
      <c r="D543" s="242"/>
      <c r="E543" s="242"/>
      <c r="F543" s="242"/>
      <c r="G543" s="242"/>
      <c r="H543" s="241"/>
      <c r="I543" s="241"/>
      <c r="J543" s="241"/>
      <c r="K543" s="241"/>
      <c r="L543" s="241"/>
      <c r="M543" s="241"/>
      <c r="N543" s="241"/>
      <c r="O543" s="241"/>
      <c r="P543" s="241"/>
      <c r="Q543" s="241"/>
      <c r="R543" s="241"/>
      <c r="S543" s="241"/>
      <c r="T543" s="241"/>
      <c r="U543" s="241"/>
      <c r="V543" s="241"/>
      <c r="W543" s="241"/>
      <c r="X543" s="241"/>
      <c r="Y543" s="241"/>
    </row>
    <row r="544" spans="1:25" ht="24.75" customHeight="1">
      <c r="A544" s="241"/>
      <c r="B544" s="242"/>
      <c r="C544" s="242"/>
      <c r="D544" s="242"/>
      <c r="E544" s="242"/>
      <c r="F544" s="242"/>
      <c r="G544" s="242"/>
      <c r="H544" s="241"/>
      <c r="I544" s="241"/>
      <c r="J544" s="241"/>
      <c r="K544" s="241"/>
      <c r="L544" s="241"/>
      <c r="M544" s="241"/>
      <c r="N544" s="241"/>
      <c r="O544" s="241"/>
      <c r="P544" s="241"/>
      <c r="Q544" s="241"/>
      <c r="R544" s="241"/>
      <c r="S544" s="241"/>
      <c r="T544" s="241"/>
      <c r="U544" s="241"/>
      <c r="V544" s="241"/>
      <c r="W544" s="241"/>
      <c r="X544" s="241"/>
      <c r="Y544" s="241"/>
    </row>
    <row r="545" spans="1:25" ht="24.75" customHeight="1">
      <c r="A545" s="241"/>
      <c r="B545" s="242"/>
      <c r="C545" s="242"/>
      <c r="D545" s="242"/>
      <c r="E545" s="242"/>
      <c r="F545" s="242"/>
      <c r="G545" s="242"/>
      <c r="H545" s="241"/>
      <c r="I545" s="241"/>
      <c r="J545" s="241"/>
      <c r="K545" s="241"/>
      <c r="L545" s="241"/>
      <c r="M545" s="241"/>
      <c r="N545" s="241"/>
      <c r="O545" s="241"/>
      <c r="P545" s="241"/>
      <c r="Q545" s="241"/>
      <c r="R545" s="241"/>
      <c r="S545" s="241"/>
      <c r="T545" s="241"/>
      <c r="U545" s="241"/>
      <c r="V545" s="241"/>
      <c r="W545" s="241"/>
      <c r="X545" s="241"/>
      <c r="Y545" s="241"/>
    </row>
    <row r="546" spans="1:25" ht="24.75" customHeight="1">
      <c r="A546" s="241"/>
      <c r="B546" s="242"/>
      <c r="C546" s="242"/>
      <c r="D546" s="242"/>
      <c r="E546" s="242"/>
      <c r="F546" s="242"/>
      <c r="G546" s="242"/>
      <c r="H546" s="241"/>
      <c r="I546" s="241"/>
      <c r="J546" s="241"/>
      <c r="K546" s="241"/>
      <c r="L546" s="241"/>
      <c r="M546" s="241"/>
      <c r="N546" s="241"/>
      <c r="O546" s="241"/>
      <c r="P546" s="241"/>
      <c r="Q546" s="241"/>
      <c r="R546" s="241"/>
      <c r="S546" s="241"/>
      <c r="T546" s="241"/>
      <c r="U546" s="241"/>
      <c r="V546" s="241"/>
      <c r="W546" s="241"/>
      <c r="X546" s="241"/>
      <c r="Y546" s="241"/>
    </row>
    <row r="547" spans="1:25" ht="24.75" customHeight="1">
      <c r="A547" s="241"/>
      <c r="B547" s="242"/>
      <c r="C547" s="242"/>
      <c r="D547" s="242"/>
      <c r="E547" s="242"/>
      <c r="F547" s="242"/>
      <c r="G547" s="242"/>
      <c r="H547" s="241"/>
      <c r="I547" s="241"/>
      <c r="J547" s="241"/>
      <c r="K547" s="241"/>
      <c r="L547" s="241"/>
      <c r="M547" s="241"/>
      <c r="N547" s="241"/>
      <c r="O547" s="241"/>
      <c r="P547" s="241"/>
      <c r="Q547" s="241"/>
      <c r="R547" s="241"/>
      <c r="S547" s="241"/>
      <c r="T547" s="241"/>
      <c r="U547" s="241"/>
      <c r="V547" s="241"/>
      <c r="W547" s="241"/>
      <c r="X547" s="241"/>
      <c r="Y547" s="241"/>
    </row>
    <row r="548" spans="1:25" ht="24.75" customHeight="1">
      <c r="A548" s="241"/>
      <c r="B548" s="242"/>
      <c r="C548" s="242"/>
      <c r="D548" s="242"/>
      <c r="E548" s="242"/>
      <c r="F548" s="242"/>
      <c r="G548" s="242"/>
      <c r="H548" s="241"/>
      <c r="I548" s="241"/>
      <c r="J548" s="241"/>
      <c r="K548" s="241"/>
      <c r="L548" s="241"/>
      <c r="M548" s="241"/>
      <c r="N548" s="241"/>
      <c r="O548" s="241"/>
      <c r="P548" s="241"/>
      <c r="Q548" s="241"/>
      <c r="R548" s="241"/>
      <c r="S548" s="241"/>
      <c r="T548" s="241"/>
      <c r="U548" s="241"/>
      <c r="V548" s="241"/>
      <c r="W548" s="241"/>
      <c r="X548" s="241"/>
      <c r="Y548" s="241"/>
    </row>
    <row r="549" spans="1:25" ht="24.75" customHeight="1">
      <c r="A549" s="241"/>
      <c r="B549" s="242"/>
      <c r="C549" s="242"/>
      <c r="D549" s="242"/>
      <c r="E549" s="242"/>
      <c r="F549" s="242"/>
      <c r="G549" s="242"/>
      <c r="H549" s="241"/>
      <c r="I549" s="241"/>
      <c r="J549" s="241"/>
      <c r="K549" s="241"/>
      <c r="L549" s="241"/>
      <c r="M549" s="241"/>
      <c r="N549" s="241"/>
      <c r="O549" s="241"/>
      <c r="P549" s="241"/>
      <c r="Q549" s="241"/>
      <c r="R549" s="241"/>
      <c r="S549" s="241"/>
      <c r="T549" s="241"/>
      <c r="U549" s="241"/>
      <c r="V549" s="241"/>
      <c r="W549" s="241"/>
      <c r="X549" s="241"/>
      <c r="Y549" s="241"/>
    </row>
    <row r="550" spans="1:25" ht="24.75" customHeight="1">
      <c r="A550" s="241"/>
      <c r="B550" s="242"/>
      <c r="C550" s="242"/>
      <c r="D550" s="242"/>
      <c r="E550" s="242"/>
      <c r="F550" s="242"/>
      <c r="G550" s="242"/>
      <c r="H550" s="241"/>
      <c r="I550" s="241"/>
      <c r="J550" s="241"/>
      <c r="K550" s="241"/>
      <c r="L550" s="241"/>
      <c r="M550" s="241"/>
      <c r="N550" s="241"/>
      <c r="O550" s="241"/>
      <c r="P550" s="241"/>
      <c r="Q550" s="241"/>
      <c r="R550" s="241"/>
      <c r="S550" s="241"/>
      <c r="T550" s="241"/>
      <c r="U550" s="241"/>
      <c r="V550" s="241"/>
      <c r="W550" s="241"/>
      <c r="X550" s="241"/>
      <c r="Y550" s="241"/>
    </row>
    <row r="551" spans="1:25" ht="24.75" customHeight="1">
      <c r="A551" s="241"/>
      <c r="B551" s="242"/>
      <c r="C551" s="242"/>
      <c r="D551" s="242"/>
      <c r="E551" s="242"/>
      <c r="F551" s="242"/>
      <c r="G551" s="242"/>
      <c r="H551" s="241"/>
      <c r="I551" s="241"/>
      <c r="J551" s="241"/>
      <c r="K551" s="241"/>
      <c r="L551" s="241"/>
      <c r="M551" s="241"/>
      <c r="N551" s="241"/>
      <c r="O551" s="241"/>
      <c r="P551" s="241"/>
      <c r="Q551" s="241"/>
      <c r="R551" s="241"/>
      <c r="S551" s="241"/>
      <c r="T551" s="241"/>
      <c r="U551" s="241"/>
      <c r="V551" s="241"/>
      <c r="W551" s="241"/>
      <c r="X551" s="241"/>
      <c r="Y551" s="241"/>
    </row>
    <row r="552" spans="1:25" ht="24.75" customHeight="1">
      <c r="A552" s="241"/>
      <c r="B552" s="242"/>
      <c r="C552" s="242"/>
      <c r="D552" s="242"/>
      <c r="E552" s="242"/>
      <c r="F552" s="242"/>
      <c r="G552" s="242"/>
      <c r="H552" s="241"/>
      <c r="I552" s="241"/>
      <c r="J552" s="241"/>
      <c r="K552" s="241"/>
      <c r="L552" s="241"/>
      <c r="M552" s="241"/>
      <c r="N552" s="241"/>
      <c r="O552" s="241"/>
      <c r="P552" s="241"/>
      <c r="Q552" s="241"/>
      <c r="R552" s="241"/>
      <c r="S552" s="241"/>
      <c r="T552" s="241"/>
      <c r="U552" s="241"/>
      <c r="V552" s="241"/>
      <c r="W552" s="241"/>
      <c r="X552" s="241"/>
      <c r="Y552" s="241"/>
    </row>
    <row r="553" spans="1:25" ht="24.75" customHeight="1">
      <c r="A553" s="241"/>
      <c r="B553" s="242"/>
      <c r="C553" s="242"/>
      <c r="D553" s="242"/>
      <c r="E553" s="242"/>
      <c r="F553" s="242"/>
      <c r="G553" s="242"/>
      <c r="H553" s="241"/>
      <c r="I553" s="241"/>
      <c r="J553" s="241"/>
      <c r="K553" s="241"/>
      <c r="L553" s="241"/>
      <c r="M553" s="241"/>
      <c r="N553" s="241"/>
      <c r="O553" s="241"/>
      <c r="P553" s="241"/>
      <c r="Q553" s="241"/>
      <c r="R553" s="241"/>
      <c r="S553" s="241"/>
      <c r="T553" s="241"/>
      <c r="U553" s="241"/>
      <c r="V553" s="241"/>
      <c r="W553" s="241"/>
      <c r="X553" s="241"/>
      <c r="Y553" s="241"/>
    </row>
    <row r="554" spans="1:25" ht="24.75" customHeight="1">
      <c r="A554" s="241"/>
      <c r="B554" s="242"/>
      <c r="C554" s="242"/>
      <c r="D554" s="242"/>
      <c r="E554" s="242"/>
      <c r="F554" s="242"/>
      <c r="G554" s="242"/>
      <c r="H554" s="241"/>
      <c r="I554" s="241"/>
      <c r="J554" s="241"/>
      <c r="K554" s="241"/>
      <c r="L554" s="241"/>
      <c r="M554" s="241"/>
      <c r="N554" s="241"/>
      <c r="O554" s="241"/>
      <c r="P554" s="241"/>
      <c r="Q554" s="241"/>
      <c r="R554" s="241"/>
      <c r="S554" s="241"/>
      <c r="T554" s="241"/>
      <c r="U554" s="241"/>
      <c r="V554" s="241"/>
      <c r="W554" s="241"/>
      <c r="X554" s="241"/>
      <c r="Y554" s="241"/>
    </row>
    <row r="555" spans="1:25" ht="24.75" customHeight="1">
      <c r="A555" s="241"/>
      <c r="B555" s="242"/>
      <c r="C555" s="242"/>
      <c r="D555" s="242"/>
      <c r="E555" s="242"/>
      <c r="F555" s="242"/>
      <c r="G555" s="242"/>
      <c r="H555" s="241"/>
      <c r="I555" s="241"/>
      <c r="J555" s="241"/>
      <c r="K555" s="241"/>
      <c r="L555" s="241"/>
      <c r="M555" s="241"/>
      <c r="N555" s="241"/>
      <c r="O555" s="241"/>
      <c r="P555" s="241"/>
      <c r="Q555" s="241"/>
      <c r="R555" s="241"/>
      <c r="S555" s="241"/>
      <c r="T555" s="241"/>
      <c r="U555" s="241"/>
      <c r="V555" s="241"/>
      <c r="W555" s="241"/>
      <c r="X555" s="241"/>
      <c r="Y555" s="241"/>
    </row>
    <row r="556" spans="1:25" ht="24.75" customHeight="1">
      <c r="A556" s="241"/>
      <c r="B556" s="242"/>
      <c r="C556" s="242"/>
      <c r="D556" s="242"/>
      <c r="E556" s="242"/>
      <c r="F556" s="242"/>
      <c r="G556" s="242"/>
      <c r="H556" s="241"/>
      <c r="I556" s="241"/>
      <c r="J556" s="241"/>
      <c r="K556" s="241"/>
      <c r="L556" s="241"/>
      <c r="M556" s="241"/>
      <c r="N556" s="241"/>
      <c r="O556" s="241"/>
      <c r="P556" s="241"/>
      <c r="Q556" s="241"/>
      <c r="R556" s="241"/>
      <c r="S556" s="241"/>
      <c r="T556" s="241"/>
      <c r="U556" s="241"/>
      <c r="V556" s="241"/>
      <c r="W556" s="241"/>
      <c r="X556" s="241"/>
      <c r="Y556" s="241"/>
    </row>
    <row r="557" spans="1:25" ht="24.75" customHeight="1">
      <c r="A557" s="241"/>
      <c r="B557" s="242"/>
      <c r="C557" s="242"/>
      <c r="D557" s="242"/>
      <c r="E557" s="242"/>
      <c r="F557" s="242"/>
      <c r="G557" s="242"/>
      <c r="H557" s="241"/>
      <c r="I557" s="241"/>
      <c r="J557" s="241"/>
      <c r="K557" s="241"/>
      <c r="L557" s="241"/>
      <c r="M557" s="241"/>
      <c r="N557" s="241"/>
      <c r="O557" s="241"/>
      <c r="P557" s="241"/>
      <c r="Q557" s="241"/>
      <c r="R557" s="241"/>
      <c r="S557" s="241"/>
      <c r="T557" s="241"/>
      <c r="U557" s="241"/>
      <c r="V557" s="241"/>
      <c r="W557" s="241"/>
      <c r="X557" s="241"/>
      <c r="Y557" s="241"/>
    </row>
    <row r="558" spans="1:25" ht="24.75" customHeight="1">
      <c r="A558" s="241"/>
      <c r="B558" s="242"/>
      <c r="C558" s="242"/>
      <c r="D558" s="242"/>
      <c r="E558" s="242"/>
      <c r="F558" s="242"/>
      <c r="G558" s="242"/>
      <c r="H558" s="241"/>
      <c r="I558" s="241"/>
      <c r="J558" s="241"/>
      <c r="K558" s="241"/>
      <c r="L558" s="241"/>
      <c r="M558" s="241"/>
      <c r="N558" s="241"/>
      <c r="O558" s="241"/>
      <c r="P558" s="241"/>
      <c r="Q558" s="241"/>
      <c r="R558" s="241"/>
      <c r="S558" s="241"/>
      <c r="T558" s="241"/>
      <c r="U558" s="241"/>
      <c r="V558" s="241"/>
      <c r="W558" s="241"/>
      <c r="X558" s="241"/>
      <c r="Y558" s="241"/>
    </row>
    <row r="559" spans="1:25" ht="24.75" customHeight="1">
      <c r="A559" s="241"/>
      <c r="B559" s="242"/>
      <c r="C559" s="242"/>
      <c r="D559" s="242"/>
      <c r="E559" s="242"/>
      <c r="F559" s="242"/>
      <c r="G559" s="242"/>
      <c r="H559" s="241"/>
      <c r="I559" s="241"/>
      <c r="J559" s="241"/>
      <c r="K559" s="241"/>
      <c r="L559" s="241"/>
      <c r="M559" s="241"/>
      <c r="N559" s="241"/>
      <c r="O559" s="241"/>
      <c r="P559" s="241"/>
      <c r="Q559" s="241"/>
      <c r="R559" s="241"/>
      <c r="S559" s="241"/>
      <c r="T559" s="241"/>
      <c r="U559" s="241"/>
      <c r="V559" s="241"/>
      <c r="W559" s="241"/>
      <c r="X559" s="241"/>
      <c r="Y559" s="241"/>
    </row>
    <row r="560" spans="1:25" ht="24.75" customHeight="1">
      <c r="A560" s="241"/>
      <c r="B560" s="242"/>
      <c r="C560" s="242"/>
      <c r="D560" s="242"/>
      <c r="E560" s="242"/>
      <c r="F560" s="242"/>
      <c r="G560" s="242"/>
      <c r="H560" s="241"/>
      <c r="I560" s="241"/>
      <c r="J560" s="241"/>
      <c r="K560" s="241"/>
      <c r="L560" s="241"/>
      <c r="M560" s="241"/>
      <c r="N560" s="241"/>
      <c r="O560" s="241"/>
      <c r="P560" s="241"/>
      <c r="Q560" s="241"/>
      <c r="R560" s="241"/>
      <c r="S560" s="241"/>
      <c r="T560" s="241"/>
      <c r="U560" s="241"/>
      <c r="V560" s="241"/>
      <c r="W560" s="241"/>
      <c r="X560" s="241"/>
      <c r="Y560" s="241"/>
    </row>
    <row r="561" spans="1:25" ht="24.75" customHeight="1">
      <c r="A561" s="241"/>
      <c r="B561" s="242"/>
      <c r="C561" s="242"/>
      <c r="D561" s="242"/>
      <c r="E561" s="242"/>
      <c r="F561" s="242"/>
      <c r="G561" s="242"/>
      <c r="H561" s="241"/>
      <c r="I561" s="241"/>
      <c r="J561" s="241"/>
      <c r="K561" s="241"/>
      <c r="L561" s="241"/>
      <c r="M561" s="241"/>
      <c r="N561" s="241"/>
      <c r="O561" s="241"/>
      <c r="P561" s="241"/>
      <c r="Q561" s="241"/>
      <c r="R561" s="241"/>
      <c r="S561" s="241"/>
      <c r="T561" s="241"/>
      <c r="U561" s="241"/>
      <c r="V561" s="241"/>
      <c r="W561" s="241"/>
      <c r="X561" s="241"/>
      <c r="Y561" s="241"/>
    </row>
    <row r="562" spans="1:25" ht="24.75" customHeight="1">
      <c r="A562" s="241"/>
      <c r="B562" s="242"/>
      <c r="C562" s="242"/>
      <c r="D562" s="242"/>
      <c r="E562" s="242"/>
      <c r="F562" s="242"/>
      <c r="G562" s="242"/>
      <c r="H562" s="241"/>
      <c r="I562" s="241"/>
      <c r="J562" s="241"/>
      <c r="K562" s="241"/>
      <c r="L562" s="241"/>
      <c r="M562" s="241"/>
      <c r="N562" s="241"/>
      <c r="O562" s="241"/>
      <c r="P562" s="241"/>
      <c r="Q562" s="241"/>
      <c r="R562" s="241"/>
      <c r="S562" s="241"/>
      <c r="T562" s="241"/>
      <c r="U562" s="241"/>
      <c r="V562" s="241"/>
      <c r="W562" s="241"/>
      <c r="X562" s="241"/>
      <c r="Y562" s="241"/>
    </row>
    <row r="563" spans="1:25" ht="24.75" customHeight="1">
      <c r="A563" s="241"/>
      <c r="B563" s="242"/>
      <c r="C563" s="242"/>
      <c r="D563" s="242"/>
      <c r="E563" s="242"/>
      <c r="F563" s="242"/>
      <c r="G563" s="242"/>
      <c r="H563" s="241"/>
      <c r="I563" s="241"/>
      <c r="J563" s="241"/>
      <c r="K563" s="241"/>
      <c r="L563" s="241"/>
      <c r="M563" s="241"/>
      <c r="N563" s="241"/>
      <c r="O563" s="241"/>
      <c r="P563" s="241"/>
      <c r="Q563" s="241"/>
      <c r="R563" s="241"/>
      <c r="S563" s="241"/>
      <c r="T563" s="241"/>
      <c r="U563" s="241"/>
      <c r="V563" s="241"/>
      <c r="W563" s="241"/>
      <c r="X563" s="241"/>
      <c r="Y563" s="241"/>
    </row>
    <row r="564" spans="1:25" ht="24.75" customHeight="1">
      <c r="A564" s="241"/>
      <c r="B564" s="242"/>
      <c r="C564" s="242"/>
      <c r="D564" s="242"/>
      <c r="E564" s="242"/>
      <c r="F564" s="242"/>
      <c r="G564" s="242"/>
      <c r="H564" s="241"/>
      <c r="I564" s="241"/>
      <c r="J564" s="241"/>
      <c r="K564" s="241"/>
      <c r="L564" s="241"/>
      <c r="M564" s="241"/>
      <c r="N564" s="241"/>
      <c r="O564" s="241"/>
      <c r="P564" s="241"/>
      <c r="Q564" s="241"/>
      <c r="R564" s="241"/>
      <c r="S564" s="241"/>
      <c r="T564" s="241"/>
      <c r="U564" s="241"/>
      <c r="V564" s="241"/>
      <c r="W564" s="241"/>
      <c r="X564" s="241"/>
      <c r="Y564" s="241"/>
    </row>
    <row r="565" spans="1:25" ht="24.75" customHeight="1">
      <c r="A565" s="241"/>
      <c r="B565" s="242"/>
      <c r="C565" s="242"/>
      <c r="D565" s="242"/>
      <c r="E565" s="242"/>
      <c r="F565" s="242"/>
      <c r="G565" s="242"/>
      <c r="H565" s="241"/>
      <c r="I565" s="241"/>
      <c r="J565" s="241"/>
      <c r="K565" s="241"/>
      <c r="L565" s="241"/>
      <c r="M565" s="241"/>
      <c r="N565" s="241"/>
      <c r="O565" s="241"/>
      <c r="P565" s="241"/>
      <c r="Q565" s="241"/>
      <c r="R565" s="241"/>
      <c r="S565" s="241"/>
      <c r="T565" s="241"/>
      <c r="U565" s="241"/>
      <c r="V565" s="241"/>
      <c r="W565" s="241"/>
      <c r="X565" s="241"/>
      <c r="Y565" s="241"/>
    </row>
    <row r="566" spans="1:25" ht="24.75" customHeight="1">
      <c r="A566" s="241"/>
      <c r="B566" s="242"/>
      <c r="C566" s="242"/>
      <c r="D566" s="242"/>
      <c r="E566" s="242"/>
      <c r="F566" s="242"/>
      <c r="G566" s="242"/>
      <c r="H566" s="241"/>
      <c r="I566" s="241"/>
      <c r="J566" s="241"/>
      <c r="K566" s="241"/>
      <c r="L566" s="241"/>
      <c r="M566" s="241"/>
      <c r="N566" s="241"/>
      <c r="O566" s="241"/>
      <c r="P566" s="241"/>
      <c r="Q566" s="241"/>
      <c r="R566" s="241"/>
      <c r="S566" s="241"/>
      <c r="T566" s="241"/>
      <c r="U566" s="241"/>
      <c r="V566" s="241"/>
      <c r="W566" s="241"/>
      <c r="X566" s="241"/>
      <c r="Y566" s="241"/>
    </row>
    <row r="567" spans="1:25" ht="24.75" customHeight="1">
      <c r="A567" s="241"/>
      <c r="B567" s="242"/>
      <c r="C567" s="242"/>
      <c r="D567" s="242"/>
      <c r="E567" s="242"/>
      <c r="F567" s="242"/>
      <c r="G567" s="242"/>
      <c r="H567" s="241"/>
      <c r="I567" s="241"/>
      <c r="J567" s="241"/>
      <c r="K567" s="241"/>
      <c r="L567" s="241"/>
      <c r="M567" s="241"/>
      <c r="N567" s="241"/>
      <c r="O567" s="241"/>
      <c r="P567" s="241"/>
      <c r="Q567" s="241"/>
      <c r="R567" s="241"/>
      <c r="S567" s="241"/>
      <c r="T567" s="241"/>
      <c r="U567" s="241"/>
      <c r="V567" s="241"/>
      <c r="W567" s="241"/>
      <c r="X567" s="241"/>
      <c r="Y567" s="241"/>
    </row>
    <row r="568" spans="1:25" ht="24.75" customHeight="1">
      <c r="A568" s="241"/>
      <c r="B568" s="242"/>
      <c r="C568" s="242"/>
      <c r="D568" s="242"/>
      <c r="E568" s="242"/>
      <c r="F568" s="242"/>
      <c r="G568" s="242"/>
      <c r="H568" s="241"/>
      <c r="I568" s="241"/>
      <c r="J568" s="241"/>
      <c r="K568" s="241"/>
      <c r="L568" s="241"/>
      <c r="M568" s="241"/>
      <c r="N568" s="241"/>
      <c r="O568" s="241"/>
      <c r="P568" s="241"/>
      <c r="Q568" s="241"/>
      <c r="R568" s="241"/>
      <c r="S568" s="241"/>
      <c r="T568" s="241"/>
      <c r="U568" s="241"/>
      <c r="V568" s="241"/>
      <c r="W568" s="241"/>
      <c r="X568" s="241"/>
      <c r="Y568" s="241"/>
    </row>
    <row r="569" spans="1:25" ht="24.75" customHeight="1">
      <c r="A569" s="241"/>
      <c r="B569" s="242"/>
      <c r="C569" s="242"/>
      <c r="D569" s="242"/>
      <c r="E569" s="242"/>
      <c r="F569" s="242"/>
      <c r="G569" s="242"/>
      <c r="H569" s="241"/>
      <c r="I569" s="241"/>
      <c r="J569" s="241"/>
      <c r="K569" s="241"/>
      <c r="L569" s="241"/>
      <c r="M569" s="241"/>
      <c r="N569" s="241"/>
      <c r="O569" s="241"/>
      <c r="P569" s="241"/>
      <c r="Q569" s="241"/>
      <c r="R569" s="241"/>
      <c r="S569" s="241"/>
      <c r="T569" s="241"/>
      <c r="U569" s="241"/>
      <c r="V569" s="241"/>
      <c r="W569" s="241"/>
      <c r="X569" s="241"/>
      <c r="Y569" s="241"/>
    </row>
    <row r="570" spans="1:25" ht="24.75" customHeight="1">
      <c r="A570" s="241"/>
      <c r="B570" s="242"/>
      <c r="C570" s="242"/>
      <c r="D570" s="242"/>
      <c r="E570" s="242"/>
      <c r="F570" s="242"/>
      <c r="G570" s="242"/>
      <c r="H570" s="241"/>
      <c r="I570" s="241"/>
      <c r="J570" s="241"/>
      <c r="K570" s="241"/>
      <c r="L570" s="241"/>
      <c r="M570" s="241"/>
      <c r="N570" s="241"/>
      <c r="O570" s="241"/>
      <c r="P570" s="241"/>
      <c r="Q570" s="241"/>
      <c r="R570" s="241"/>
      <c r="S570" s="241"/>
      <c r="T570" s="241"/>
      <c r="U570" s="241"/>
      <c r="V570" s="241"/>
      <c r="W570" s="241"/>
      <c r="X570" s="241"/>
      <c r="Y570" s="241"/>
    </row>
    <row r="571" spans="1:25" ht="24.75" customHeight="1">
      <c r="A571" s="241"/>
      <c r="B571" s="242"/>
      <c r="C571" s="242"/>
      <c r="D571" s="242"/>
      <c r="E571" s="242"/>
      <c r="F571" s="242"/>
      <c r="G571" s="242"/>
      <c r="H571" s="241"/>
      <c r="I571" s="241"/>
      <c r="J571" s="241"/>
      <c r="K571" s="241"/>
      <c r="L571" s="241"/>
      <c r="M571" s="241"/>
      <c r="N571" s="241"/>
      <c r="O571" s="241"/>
      <c r="P571" s="241"/>
      <c r="Q571" s="241"/>
      <c r="R571" s="241"/>
      <c r="S571" s="241"/>
      <c r="T571" s="241"/>
      <c r="U571" s="241"/>
      <c r="V571" s="241"/>
      <c r="W571" s="241"/>
      <c r="X571" s="241"/>
      <c r="Y571" s="241"/>
    </row>
    <row r="572" spans="1:25" ht="24.75" customHeight="1">
      <c r="A572" s="241"/>
      <c r="B572" s="242"/>
      <c r="C572" s="242"/>
      <c r="D572" s="242"/>
      <c r="E572" s="242"/>
      <c r="F572" s="242"/>
      <c r="G572" s="242"/>
      <c r="H572" s="241"/>
      <c r="I572" s="241"/>
      <c r="J572" s="241"/>
      <c r="K572" s="241"/>
      <c r="L572" s="241"/>
      <c r="M572" s="241"/>
      <c r="N572" s="241"/>
      <c r="O572" s="241"/>
      <c r="P572" s="241"/>
      <c r="Q572" s="241"/>
      <c r="R572" s="241"/>
      <c r="S572" s="241"/>
      <c r="T572" s="241"/>
      <c r="U572" s="241"/>
      <c r="V572" s="241"/>
      <c r="W572" s="241"/>
      <c r="X572" s="241"/>
      <c r="Y572" s="241"/>
    </row>
    <row r="573" spans="1:25" ht="24.75" customHeight="1">
      <c r="A573" s="241"/>
      <c r="B573" s="242"/>
      <c r="C573" s="242"/>
      <c r="D573" s="242"/>
      <c r="E573" s="242"/>
      <c r="F573" s="242"/>
      <c r="G573" s="242"/>
      <c r="H573" s="241"/>
      <c r="I573" s="241"/>
      <c r="J573" s="241"/>
      <c r="K573" s="241"/>
      <c r="L573" s="241"/>
      <c r="M573" s="241"/>
      <c r="N573" s="241"/>
      <c r="O573" s="241"/>
      <c r="P573" s="241"/>
      <c r="Q573" s="241"/>
      <c r="R573" s="241"/>
      <c r="S573" s="241"/>
      <c r="T573" s="241"/>
      <c r="U573" s="241"/>
      <c r="V573" s="241"/>
      <c r="W573" s="241"/>
      <c r="X573" s="241"/>
      <c r="Y573" s="241"/>
    </row>
    <row r="574" spans="1:25" ht="24.75" customHeight="1">
      <c r="A574" s="241"/>
      <c r="B574" s="242"/>
      <c r="C574" s="242"/>
      <c r="D574" s="242"/>
      <c r="E574" s="242"/>
      <c r="F574" s="242"/>
      <c r="G574" s="242"/>
      <c r="H574" s="241"/>
      <c r="I574" s="241"/>
      <c r="J574" s="241"/>
      <c r="K574" s="241"/>
      <c r="L574" s="241"/>
      <c r="M574" s="241"/>
      <c r="N574" s="241"/>
      <c r="O574" s="241"/>
      <c r="P574" s="241"/>
      <c r="Q574" s="241"/>
      <c r="R574" s="241"/>
      <c r="S574" s="241"/>
      <c r="T574" s="241"/>
      <c r="U574" s="241"/>
      <c r="V574" s="241"/>
      <c r="W574" s="241"/>
      <c r="X574" s="241"/>
      <c r="Y574" s="241"/>
    </row>
    <row r="575" spans="1:25" ht="24.75" customHeight="1">
      <c r="A575" s="241"/>
      <c r="B575" s="242"/>
      <c r="C575" s="242"/>
      <c r="D575" s="242"/>
      <c r="E575" s="242"/>
      <c r="F575" s="242"/>
      <c r="G575" s="242"/>
      <c r="H575" s="241"/>
      <c r="I575" s="241"/>
      <c r="J575" s="241"/>
      <c r="K575" s="241"/>
      <c r="L575" s="241"/>
      <c r="M575" s="241"/>
      <c r="N575" s="241"/>
      <c r="O575" s="241"/>
      <c r="P575" s="241"/>
      <c r="Q575" s="241"/>
      <c r="R575" s="241"/>
      <c r="S575" s="241"/>
      <c r="T575" s="241"/>
      <c r="U575" s="241"/>
      <c r="V575" s="241"/>
      <c r="W575" s="241"/>
      <c r="X575" s="241"/>
      <c r="Y575" s="241"/>
    </row>
    <row r="576" spans="1:25" ht="24.75" customHeight="1">
      <c r="A576" s="241"/>
      <c r="B576" s="242"/>
      <c r="C576" s="242"/>
      <c r="D576" s="242"/>
      <c r="E576" s="242"/>
      <c r="F576" s="242"/>
      <c r="G576" s="242"/>
      <c r="H576" s="241"/>
      <c r="I576" s="241"/>
      <c r="J576" s="241"/>
      <c r="K576" s="241"/>
      <c r="L576" s="241"/>
      <c r="M576" s="241"/>
      <c r="N576" s="241"/>
      <c r="O576" s="241"/>
      <c r="P576" s="241"/>
      <c r="Q576" s="241"/>
      <c r="R576" s="241"/>
      <c r="S576" s="241"/>
      <c r="T576" s="241"/>
      <c r="U576" s="241"/>
      <c r="V576" s="241"/>
      <c r="W576" s="241"/>
      <c r="X576" s="241"/>
      <c r="Y576" s="241"/>
    </row>
    <row r="577" spans="1:25" ht="24.75" customHeight="1">
      <c r="A577" s="241"/>
      <c r="B577" s="242"/>
      <c r="C577" s="242"/>
      <c r="D577" s="242"/>
      <c r="E577" s="242"/>
      <c r="F577" s="242"/>
      <c r="G577" s="242"/>
      <c r="H577" s="241"/>
      <c r="I577" s="241"/>
      <c r="J577" s="241"/>
      <c r="K577" s="241"/>
      <c r="L577" s="241"/>
      <c r="M577" s="241"/>
      <c r="N577" s="241"/>
      <c r="O577" s="241"/>
      <c r="P577" s="241"/>
      <c r="Q577" s="241"/>
      <c r="R577" s="241"/>
      <c r="S577" s="241"/>
      <c r="T577" s="241"/>
      <c r="U577" s="241"/>
      <c r="V577" s="241"/>
      <c r="W577" s="241"/>
      <c r="X577" s="241"/>
      <c r="Y577" s="241"/>
    </row>
    <row r="578" spans="1:25" ht="24.75" customHeight="1">
      <c r="A578" s="241"/>
      <c r="B578" s="242"/>
      <c r="C578" s="242"/>
      <c r="D578" s="242"/>
      <c r="E578" s="242"/>
      <c r="F578" s="242"/>
      <c r="G578" s="242"/>
      <c r="H578" s="241"/>
      <c r="I578" s="241"/>
      <c r="J578" s="241"/>
      <c r="K578" s="241"/>
      <c r="L578" s="241"/>
      <c r="M578" s="241"/>
      <c r="N578" s="241"/>
      <c r="O578" s="241"/>
      <c r="P578" s="241"/>
      <c r="Q578" s="241"/>
      <c r="R578" s="241"/>
      <c r="S578" s="241"/>
      <c r="T578" s="241"/>
      <c r="U578" s="241"/>
      <c r="V578" s="241"/>
      <c r="W578" s="241"/>
      <c r="X578" s="241"/>
      <c r="Y578" s="241"/>
    </row>
    <row r="579" spans="1:25" ht="24.75" customHeight="1">
      <c r="A579" s="241"/>
      <c r="B579" s="242"/>
      <c r="C579" s="242"/>
      <c r="D579" s="242"/>
      <c r="E579" s="242"/>
      <c r="F579" s="242"/>
      <c r="G579" s="242"/>
      <c r="H579" s="241"/>
      <c r="I579" s="241"/>
      <c r="J579" s="241"/>
      <c r="K579" s="241"/>
      <c r="L579" s="241"/>
      <c r="M579" s="241"/>
      <c r="N579" s="241"/>
      <c r="O579" s="241"/>
      <c r="P579" s="241"/>
      <c r="Q579" s="241"/>
      <c r="R579" s="241"/>
      <c r="S579" s="241"/>
      <c r="T579" s="241"/>
      <c r="U579" s="241"/>
      <c r="V579" s="241"/>
      <c r="W579" s="241"/>
      <c r="X579" s="241"/>
      <c r="Y579" s="241"/>
    </row>
    <row r="580" spans="1:25" ht="24.75" customHeight="1">
      <c r="A580" s="241"/>
      <c r="B580" s="242"/>
      <c r="C580" s="242"/>
      <c r="D580" s="242"/>
      <c r="E580" s="242"/>
      <c r="F580" s="242"/>
      <c r="G580" s="242"/>
      <c r="H580" s="241"/>
      <c r="I580" s="241"/>
      <c r="J580" s="241"/>
      <c r="K580" s="241"/>
      <c r="L580" s="241"/>
      <c r="M580" s="241"/>
      <c r="N580" s="241"/>
      <c r="O580" s="241"/>
      <c r="P580" s="241"/>
      <c r="Q580" s="241"/>
      <c r="R580" s="241"/>
      <c r="S580" s="241"/>
      <c r="T580" s="241"/>
      <c r="U580" s="241"/>
      <c r="V580" s="241"/>
      <c r="W580" s="241"/>
      <c r="X580" s="241"/>
      <c r="Y580" s="241"/>
    </row>
    <row r="581" spans="1:25" ht="24.75" customHeight="1">
      <c r="A581" s="241"/>
      <c r="B581" s="242"/>
      <c r="C581" s="242"/>
      <c r="D581" s="242"/>
      <c r="E581" s="242"/>
      <c r="F581" s="242"/>
      <c r="G581" s="242"/>
      <c r="H581" s="241"/>
      <c r="I581" s="241"/>
      <c r="J581" s="241"/>
      <c r="K581" s="241"/>
      <c r="L581" s="241"/>
      <c r="M581" s="241"/>
      <c r="N581" s="241"/>
      <c r="O581" s="241"/>
      <c r="P581" s="241"/>
      <c r="Q581" s="241"/>
      <c r="R581" s="241"/>
      <c r="S581" s="241"/>
      <c r="T581" s="241"/>
      <c r="U581" s="241"/>
      <c r="V581" s="241"/>
      <c r="W581" s="241"/>
      <c r="X581" s="241"/>
      <c r="Y581" s="241"/>
    </row>
    <row r="582" spans="1:25" ht="24.75" customHeight="1">
      <c r="A582" s="241"/>
      <c r="B582" s="242"/>
      <c r="C582" s="242"/>
      <c r="D582" s="242"/>
      <c r="E582" s="242"/>
      <c r="F582" s="242"/>
      <c r="G582" s="242"/>
      <c r="H582" s="241"/>
      <c r="I582" s="241"/>
      <c r="J582" s="241"/>
      <c r="K582" s="241"/>
      <c r="L582" s="241"/>
      <c r="M582" s="241"/>
      <c r="N582" s="241"/>
      <c r="O582" s="241"/>
      <c r="P582" s="241"/>
      <c r="Q582" s="241"/>
      <c r="R582" s="241"/>
      <c r="S582" s="241"/>
      <c r="T582" s="241"/>
      <c r="U582" s="241"/>
      <c r="V582" s="241"/>
      <c r="W582" s="241"/>
      <c r="X582" s="241"/>
      <c r="Y582" s="241"/>
    </row>
    <row r="583" spans="1:25" ht="24.75" customHeight="1">
      <c r="A583" s="241"/>
      <c r="B583" s="242"/>
      <c r="C583" s="242"/>
      <c r="D583" s="242"/>
      <c r="E583" s="242"/>
      <c r="F583" s="242"/>
      <c r="G583" s="242"/>
      <c r="H583" s="241"/>
      <c r="I583" s="241"/>
      <c r="J583" s="241"/>
      <c r="K583" s="241"/>
      <c r="L583" s="241"/>
      <c r="M583" s="241"/>
      <c r="N583" s="241"/>
      <c r="O583" s="241"/>
      <c r="P583" s="241"/>
      <c r="Q583" s="241"/>
      <c r="R583" s="241"/>
      <c r="S583" s="241"/>
      <c r="T583" s="241"/>
      <c r="U583" s="241"/>
      <c r="V583" s="241"/>
      <c r="W583" s="241"/>
      <c r="X583" s="241"/>
      <c r="Y583" s="241"/>
    </row>
    <row r="584" spans="1:25" ht="24.75" customHeight="1">
      <c r="A584" s="241"/>
      <c r="B584" s="242"/>
      <c r="C584" s="242"/>
      <c r="D584" s="242"/>
      <c r="E584" s="242"/>
      <c r="F584" s="242"/>
      <c r="G584" s="242"/>
      <c r="H584" s="241"/>
      <c r="I584" s="241"/>
      <c r="J584" s="241"/>
      <c r="K584" s="241"/>
      <c r="L584" s="241"/>
      <c r="M584" s="241"/>
      <c r="N584" s="241"/>
      <c r="O584" s="241"/>
      <c r="P584" s="241"/>
      <c r="Q584" s="241"/>
      <c r="R584" s="241"/>
      <c r="S584" s="241"/>
      <c r="T584" s="241"/>
      <c r="U584" s="241"/>
      <c r="V584" s="241"/>
      <c r="W584" s="241"/>
      <c r="X584" s="241"/>
      <c r="Y584" s="241"/>
    </row>
    <row r="585" spans="1:25" ht="24.75" customHeight="1">
      <c r="A585" s="241"/>
      <c r="B585" s="242"/>
      <c r="C585" s="242"/>
      <c r="D585" s="242"/>
      <c r="E585" s="242"/>
      <c r="F585" s="242"/>
      <c r="G585" s="242"/>
      <c r="H585" s="241"/>
      <c r="I585" s="241"/>
      <c r="J585" s="241"/>
      <c r="K585" s="241"/>
      <c r="L585" s="241"/>
      <c r="M585" s="241"/>
      <c r="N585" s="241"/>
      <c r="O585" s="241"/>
      <c r="P585" s="241"/>
      <c r="Q585" s="241"/>
      <c r="R585" s="241"/>
      <c r="S585" s="241"/>
      <c r="T585" s="241"/>
      <c r="U585" s="241"/>
      <c r="V585" s="241"/>
      <c r="W585" s="241"/>
      <c r="X585" s="241"/>
      <c r="Y585" s="241"/>
    </row>
    <row r="586" spans="1:25" ht="24.75" customHeight="1">
      <c r="A586" s="241"/>
      <c r="B586" s="242"/>
      <c r="C586" s="242"/>
      <c r="D586" s="242"/>
      <c r="E586" s="242"/>
      <c r="F586" s="242"/>
      <c r="G586" s="242"/>
      <c r="H586" s="241"/>
      <c r="I586" s="241"/>
      <c r="J586" s="241"/>
      <c r="K586" s="241"/>
      <c r="L586" s="241"/>
      <c r="M586" s="241"/>
      <c r="N586" s="241"/>
      <c r="O586" s="241"/>
      <c r="P586" s="241"/>
      <c r="Q586" s="241"/>
      <c r="R586" s="241"/>
      <c r="S586" s="241"/>
      <c r="T586" s="241"/>
      <c r="U586" s="241"/>
      <c r="V586" s="241"/>
      <c r="W586" s="241"/>
      <c r="X586" s="241"/>
      <c r="Y586" s="241"/>
    </row>
    <row r="587" spans="1:25" ht="24.75" customHeight="1">
      <c r="A587" s="241"/>
      <c r="B587" s="242"/>
      <c r="C587" s="242"/>
      <c r="D587" s="242"/>
      <c r="E587" s="242"/>
      <c r="F587" s="242"/>
      <c r="G587" s="242"/>
      <c r="H587" s="241"/>
      <c r="I587" s="241"/>
      <c r="J587" s="241"/>
      <c r="K587" s="241"/>
      <c r="L587" s="241"/>
      <c r="M587" s="241"/>
      <c r="N587" s="241"/>
      <c r="O587" s="241"/>
      <c r="P587" s="241"/>
      <c r="Q587" s="241"/>
      <c r="R587" s="241"/>
      <c r="S587" s="241"/>
      <c r="T587" s="241"/>
      <c r="U587" s="241"/>
      <c r="V587" s="241"/>
      <c r="W587" s="241"/>
      <c r="X587" s="241"/>
      <c r="Y587" s="241"/>
    </row>
    <row r="588" spans="1:25" ht="24.75" customHeight="1">
      <c r="A588" s="241"/>
      <c r="B588" s="242"/>
      <c r="C588" s="242"/>
      <c r="D588" s="242"/>
      <c r="E588" s="242"/>
      <c r="F588" s="242"/>
      <c r="G588" s="242"/>
      <c r="H588" s="241"/>
      <c r="I588" s="241"/>
      <c r="J588" s="241"/>
      <c r="K588" s="241"/>
      <c r="L588" s="241"/>
      <c r="M588" s="241"/>
      <c r="N588" s="241"/>
      <c r="O588" s="241"/>
      <c r="P588" s="241"/>
      <c r="Q588" s="241"/>
      <c r="R588" s="241"/>
      <c r="S588" s="241"/>
      <c r="T588" s="241"/>
      <c r="U588" s="241"/>
      <c r="V588" s="241"/>
      <c r="W588" s="241"/>
      <c r="X588" s="241"/>
      <c r="Y588" s="241"/>
    </row>
    <row r="589" spans="1:25" ht="24.75" customHeight="1">
      <c r="A589" s="241"/>
      <c r="B589" s="242"/>
      <c r="C589" s="242"/>
      <c r="D589" s="242"/>
      <c r="E589" s="242"/>
      <c r="F589" s="242"/>
      <c r="G589" s="242"/>
      <c r="H589" s="241"/>
      <c r="I589" s="241"/>
      <c r="J589" s="241"/>
      <c r="K589" s="241"/>
      <c r="L589" s="241"/>
      <c r="M589" s="241"/>
      <c r="N589" s="241"/>
      <c r="O589" s="241"/>
      <c r="P589" s="241"/>
      <c r="Q589" s="241"/>
      <c r="R589" s="241"/>
      <c r="S589" s="241"/>
      <c r="T589" s="241"/>
      <c r="U589" s="241"/>
      <c r="V589" s="241"/>
      <c r="W589" s="241"/>
      <c r="X589" s="241"/>
      <c r="Y589" s="241"/>
    </row>
    <row r="590" spans="1:25" ht="24.75" customHeight="1">
      <c r="A590" s="241"/>
      <c r="B590" s="242"/>
      <c r="C590" s="242"/>
      <c r="D590" s="242"/>
      <c r="E590" s="242"/>
      <c r="F590" s="242"/>
      <c r="G590" s="242"/>
      <c r="H590" s="241"/>
      <c r="I590" s="241"/>
      <c r="J590" s="241"/>
      <c r="K590" s="241"/>
      <c r="L590" s="241"/>
      <c r="M590" s="241"/>
      <c r="N590" s="241"/>
      <c r="O590" s="241"/>
      <c r="P590" s="241"/>
      <c r="Q590" s="241"/>
      <c r="R590" s="241"/>
      <c r="S590" s="241"/>
      <c r="T590" s="241"/>
      <c r="U590" s="241"/>
      <c r="V590" s="241"/>
      <c r="W590" s="241"/>
      <c r="X590" s="241"/>
      <c r="Y590" s="241"/>
    </row>
    <row r="591" spans="1:25" ht="24.75" customHeight="1">
      <c r="A591" s="241"/>
      <c r="B591" s="242"/>
      <c r="C591" s="242"/>
      <c r="D591" s="242"/>
      <c r="E591" s="242"/>
      <c r="F591" s="242"/>
      <c r="G591" s="242"/>
      <c r="H591" s="241"/>
      <c r="I591" s="241"/>
      <c r="J591" s="241"/>
      <c r="K591" s="241"/>
      <c r="L591" s="241"/>
      <c r="M591" s="241"/>
      <c r="N591" s="241"/>
      <c r="O591" s="241"/>
      <c r="P591" s="241"/>
      <c r="Q591" s="241"/>
      <c r="R591" s="241"/>
      <c r="S591" s="241"/>
      <c r="T591" s="241"/>
      <c r="U591" s="241"/>
      <c r="V591" s="241"/>
      <c r="W591" s="241"/>
      <c r="X591" s="241"/>
      <c r="Y591" s="241"/>
    </row>
    <row r="592" spans="1:25" ht="24.75" customHeight="1">
      <c r="A592" s="241"/>
      <c r="B592" s="242"/>
      <c r="C592" s="242"/>
      <c r="D592" s="242"/>
      <c r="E592" s="242"/>
      <c r="F592" s="242"/>
      <c r="G592" s="242"/>
      <c r="H592" s="241"/>
      <c r="I592" s="241"/>
      <c r="J592" s="241"/>
      <c r="K592" s="241"/>
      <c r="L592" s="241"/>
      <c r="M592" s="241"/>
      <c r="N592" s="241"/>
      <c r="O592" s="241"/>
      <c r="P592" s="241"/>
      <c r="Q592" s="241"/>
      <c r="R592" s="241"/>
      <c r="S592" s="241"/>
      <c r="T592" s="241"/>
      <c r="U592" s="241"/>
      <c r="V592" s="241"/>
      <c r="W592" s="241"/>
      <c r="X592" s="241"/>
      <c r="Y592" s="241"/>
    </row>
    <row r="593" spans="1:25" ht="24.75" customHeight="1">
      <c r="A593" s="241"/>
      <c r="B593" s="242"/>
      <c r="C593" s="242"/>
      <c r="D593" s="242"/>
      <c r="E593" s="242"/>
      <c r="F593" s="242"/>
      <c r="G593" s="242"/>
      <c r="H593" s="241"/>
      <c r="I593" s="241"/>
      <c r="J593" s="241"/>
      <c r="K593" s="241"/>
      <c r="L593" s="241"/>
      <c r="M593" s="241"/>
      <c r="N593" s="241"/>
      <c r="O593" s="241"/>
      <c r="P593" s="241"/>
      <c r="Q593" s="241"/>
      <c r="R593" s="241"/>
      <c r="S593" s="241"/>
      <c r="T593" s="241"/>
      <c r="U593" s="241"/>
      <c r="V593" s="241"/>
      <c r="W593" s="241"/>
      <c r="X593" s="241"/>
      <c r="Y593" s="241"/>
    </row>
    <row r="594" spans="1:25" ht="24.75" customHeight="1">
      <c r="A594" s="241"/>
      <c r="B594" s="242"/>
      <c r="C594" s="242"/>
      <c r="D594" s="242"/>
      <c r="E594" s="242"/>
      <c r="F594" s="242"/>
      <c r="G594" s="242"/>
      <c r="H594" s="241"/>
      <c r="I594" s="241"/>
      <c r="J594" s="241"/>
      <c r="K594" s="241"/>
      <c r="L594" s="241"/>
      <c r="M594" s="241"/>
      <c r="N594" s="241"/>
      <c r="O594" s="241"/>
      <c r="P594" s="241"/>
      <c r="Q594" s="241"/>
      <c r="R594" s="241"/>
      <c r="S594" s="241"/>
      <c r="T594" s="241"/>
      <c r="U594" s="241"/>
      <c r="V594" s="241"/>
      <c r="W594" s="241"/>
      <c r="X594" s="241"/>
      <c r="Y594" s="241"/>
    </row>
    <row r="595" spans="1:25" ht="24.75" customHeight="1">
      <c r="A595" s="241"/>
      <c r="B595" s="242"/>
      <c r="C595" s="242"/>
      <c r="D595" s="242"/>
      <c r="E595" s="242"/>
      <c r="F595" s="242"/>
      <c r="G595" s="242"/>
      <c r="H595" s="241"/>
      <c r="I595" s="241"/>
      <c r="J595" s="241"/>
      <c r="K595" s="241"/>
      <c r="L595" s="241"/>
      <c r="M595" s="241"/>
      <c r="N595" s="241"/>
      <c r="O595" s="241"/>
      <c r="P595" s="241"/>
      <c r="Q595" s="241"/>
      <c r="R595" s="241"/>
      <c r="S595" s="241"/>
      <c r="T595" s="241"/>
      <c r="U595" s="241"/>
      <c r="V595" s="241"/>
      <c r="W595" s="241"/>
      <c r="X595" s="241"/>
      <c r="Y595" s="241"/>
    </row>
    <row r="596" spans="1:25" ht="24.75" customHeight="1">
      <c r="A596" s="241"/>
      <c r="B596" s="242"/>
      <c r="C596" s="242"/>
      <c r="D596" s="242"/>
      <c r="E596" s="242"/>
      <c r="F596" s="242"/>
      <c r="G596" s="242"/>
      <c r="H596" s="241"/>
      <c r="I596" s="241"/>
      <c r="J596" s="241"/>
      <c r="K596" s="241"/>
      <c r="L596" s="241"/>
      <c r="M596" s="241"/>
      <c r="N596" s="241"/>
      <c r="O596" s="241"/>
      <c r="P596" s="241"/>
      <c r="Q596" s="241"/>
      <c r="R596" s="241"/>
      <c r="S596" s="241"/>
      <c r="T596" s="241"/>
      <c r="U596" s="241"/>
      <c r="V596" s="241"/>
      <c r="W596" s="241"/>
      <c r="X596" s="241"/>
      <c r="Y596" s="241"/>
    </row>
    <row r="597" spans="1:25" ht="24.75" customHeight="1">
      <c r="A597" s="241"/>
      <c r="B597" s="242"/>
      <c r="C597" s="242"/>
      <c r="D597" s="242"/>
      <c r="E597" s="242"/>
      <c r="F597" s="242"/>
      <c r="G597" s="242"/>
      <c r="H597" s="241"/>
      <c r="I597" s="241"/>
      <c r="J597" s="241"/>
      <c r="K597" s="241"/>
      <c r="L597" s="241"/>
      <c r="M597" s="241"/>
      <c r="N597" s="241"/>
      <c r="O597" s="241"/>
      <c r="P597" s="241"/>
      <c r="Q597" s="241"/>
      <c r="R597" s="241"/>
      <c r="S597" s="241"/>
      <c r="T597" s="241"/>
      <c r="U597" s="241"/>
      <c r="V597" s="241"/>
      <c r="W597" s="241"/>
      <c r="X597" s="241"/>
      <c r="Y597" s="241"/>
    </row>
    <row r="598" spans="1:25" ht="24.75" customHeight="1">
      <c r="A598" s="241"/>
      <c r="B598" s="242"/>
      <c r="C598" s="242"/>
      <c r="D598" s="242"/>
      <c r="E598" s="242"/>
      <c r="F598" s="242"/>
      <c r="G598" s="242"/>
      <c r="H598" s="241"/>
      <c r="I598" s="241"/>
      <c r="J598" s="241"/>
      <c r="K598" s="241"/>
      <c r="L598" s="241"/>
      <c r="M598" s="241"/>
      <c r="N598" s="241"/>
      <c r="O598" s="241"/>
      <c r="P598" s="241"/>
      <c r="Q598" s="241"/>
      <c r="R598" s="241"/>
      <c r="S598" s="241"/>
      <c r="T598" s="241"/>
      <c r="U598" s="241"/>
      <c r="V598" s="241"/>
      <c r="W598" s="241"/>
      <c r="X598" s="241"/>
      <c r="Y598" s="241"/>
    </row>
    <row r="599" spans="1:25" ht="24.75" customHeight="1">
      <c r="A599" s="241"/>
      <c r="B599" s="242"/>
      <c r="C599" s="242"/>
      <c r="D599" s="242"/>
      <c r="E599" s="242"/>
      <c r="F599" s="242"/>
      <c r="G599" s="242"/>
      <c r="H599" s="241"/>
      <c r="I599" s="241"/>
      <c r="J599" s="241"/>
      <c r="K599" s="241"/>
      <c r="L599" s="241"/>
      <c r="M599" s="241"/>
      <c r="N599" s="241"/>
      <c r="O599" s="241"/>
      <c r="P599" s="241"/>
      <c r="Q599" s="241"/>
      <c r="R599" s="241"/>
      <c r="S599" s="241"/>
      <c r="T599" s="241"/>
      <c r="U599" s="241"/>
      <c r="V599" s="241"/>
      <c r="W599" s="241"/>
      <c r="X599" s="241"/>
      <c r="Y599" s="241"/>
    </row>
    <row r="600" spans="1:25" ht="24.75" customHeight="1">
      <c r="A600" s="241"/>
      <c r="B600" s="242"/>
      <c r="C600" s="242"/>
      <c r="D600" s="242"/>
      <c r="E600" s="242"/>
      <c r="F600" s="242"/>
      <c r="G600" s="242"/>
      <c r="H600" s="241"/>
      <c r="I600" s="241"/>
      <c r="J600" s="241"/>
      <c r="K600" s="241"/>
      <c r="L600" s="241"/>
      <c r="M600" s="241"/>
      <c r="N600" s="241"/>
      <c r="O600" s="241"/>
      <c r="P600" s="241"/>
      <c r="Q600" s="241"/>
      <c r="R600" s="241"/>
      <c r="S600" s="241"/>
      <c r="T600" s="241"/>
      <c r="U600" s="241"/>
      <c r="V600" s="241"/>
      <c r="W600" s="241"/>
      <c r="X600" s="241"/>
      <c r="Y600" s="241"/>
    </row>
    <row r="601" spans="1:25" ht="24.75" customHeight="1">
      <c r="A601" s="241"/>
      <c r="B601" s="242"/>
      <c r="C601" s="242"/>
      <c r="D601" s="242"/>
      <c r="E601" s="242"/>
      <c r="F601" s="242"/>
      <c r="G601" s="242"/>
      <c r="H601" s="241"/>
      <c r="I601" s="241"/>
      <c r="J601" s="241"/>
      <c r="K601" s="241"/>
      <c r="L601" s="241"/>
      <c r="M601" s="241"/>
      <c r="N601" s="241"/>
      <c r="O601" s="241"/>
      <c r="P601" s="241"/>
      <c r="Q601" s="241"/>
      <c r="R601" s="241"/>
      <c r="S601" s="241"/>
      <c r="T601" s="241"/>
      <c r="U601" s="241"/>
      <c r="V601" s="241"/>
      <c r="W601" s="241"/>
      <c r="X601" s="241"/>
      <c r="Y601" s="241"/>
    </row>
    <row r="602" spans="1:25" ht="24.75" customHeight="1">
      <c r="A602" s="241"/>
      <c r="B602" s="242"/>
      <c r="C602" s="242"/>
      <c r="D602" s="242"/>
      <c r="E602" s="242"/>
      <c r="F602" s="242"/>
      <c r="G602" s="242"/>
      <c r="H602" s="241"/>
      <c r="I602" s="241"/>
      <c r="J602" s="241"/>
      <c r="K602" s="241"/>
      <c r="L602" s="241"/>
      <c r="M602" s="241"/>
      <c r="N602" s="241"/>
      <c r="O602" s="241"/>
      <c r="P602" s="241"/>
      <c r="Q602" s="241"/>
      <c r="R602" s="241"/>
      <c r="S602" s="241"/>
      <c r="T602" s="241"/>
      <c r="U602" s="241"/>
      <c r="V602" s="241"/>
      <c r="W602" s="241"/>
      <c r="X602" s="241"/>
      <c r="Y602" s="241"/>
    </row>
    <row r="603" spans="1:25" ht="24.75" customHeight="1">
      <c r="A603" s="241"/>
      <c r="B603" s="242"/>
      <c r="C603" s="242"/>
      <c r="D603" s="242"/>
      <c r="E603" s="242"/>
      <c r="F603" s="242"/>
      <c r="G603" s="242"/>
      <c r="H603" s="241"/>
      <c r="I603" s="241"/>
      <c r="J603" s="241"/>
      <c r="K603" s="241"/>
      <c r="L603" s="241"/>
      <c r="M603" s="241"/>
      <c r="N603" s="241"/>
      <c r="O603" s="241"/>
      <c r="P603" s="241"/>
      <c r="Q603" s="241"/>
      <c r="R603" s="241"/>
      <c r="S603" s="241"/>
      <c r="T603" s="241"/>
      <c r="U603" s="241"/>
      <c r="V603" s="241"/>
      <c r="W603" s="241"/>
      <c r="X603" s="241"/>
      <c r="Y603" s="241"/>
    </row>
    <row r="604" spans="1:25" ht="24.75" customHeight="1">
      <c r="A604" s="241"/>
      <c r="B604" s="242"/>
      <c r="C604" s="242"/>
      <c r="D604" s="242"/>
      <c r="E604" s="242"/>
      <c r="F604" s="242"/>
      <c r="G604" s="242"/>
      <c r="H604" s="241"/>
      <c r="I604" s="241"/>
      <c r="J604" s="241"/>
      <c r="K604" s="241"/>
      <c r="L604" s="241"/>
      <c r="M604" s="241"/>
      <c r="N604" s="241"/>
      <c r="O604" s="241"/>
      <c r="P604" s="241"/>
      <c r="Q604" s="241"/>
      <c r="R604" s="241"/>
      <c r="S604" s="241"/>
      <c r="T604" s="241"/>
      <c r="U604" s="241"/>
      <c r="V604" s="241"/>
      <c r="W604" s="241"/>
      <c r="X604" s="241"/>
      <c r="Y604" s="241"/>
    </row>
    <row r="605" spans="1:25" ht="24.75" customHeight="1">
      <c r="A605" s="241"/>
      <c r="B605" s="242"/>
      <c r="C605" s="242"/>
      <c r="D605" s="242"/>
      <c r="E605" s="242"/>
      <c r="F605" s="242"/>
      <c r="G605" s="242"/>
      <c r="H605" s="241"/>
      <c r="I605" s="241"/>
      <c r="J605" s="241"/>
      <c r="K605" s="241"/>
      <c r="L605" s="241"/>
      <c r="M605" s="241"/>
      <c r="N605" s="241"/>
      <c r="O605" s="241"/>
      <c r="P605" s="241"/>
      <c r="Q605" s="241"/>
      <c r="R605" s="241"/>
      <c r="S605" s="241"/>
      <c r="T605" s="241"/>
      <c r="U605" s="241"/>
      <c r="V605" s="241"/>
      <c r="W605" s="241"/>
      <c r="X605" s="241"/>
      <c r="Y605" s="241"/>
    </row>
    <row r="606" spans="1:25" ht="24.75" customHeight="1">
      <c r="A606" s="241"/>
      <c r="B606" s="242"/>
      <c r="C606" s="242"/>
      <c r="D606" s="242"/>
      <c r="E606" s="242"/>
      <c r="F606" s="242"/>
      <c r="G606" s="242"/>
      <c r="H606" s="241"/>
      <c r="I606" s="241"/>
      <c r="J606" s="241"/>
      <c r="K606" s="241"/>
      <c r="L606" s="241"/>
      <c r="M606" s="241"/>
      <c r="N606" s="241"/>
      <c r="O606" s="241"/>
      <c r="P606" s="241"/>
      <c r="Q606" s="241"/>
      <c r="R606" s="241"/>
      <c r="S606" s="241"/>
      <c r="T606" s="241"/>
      <c r="U606" s="241"/>
      <c r="V606" s="241"/>
      <c r="W606" s="241"/>
      <c r="X606" s="241"/>
      <c r="Y606" s="241"/>
    </row>
    <row r="607" spans="1:25" ht="24.75" customHeight="1">
      <c r="A607" s="241"/>
      <c r="B607" s="242"/>
      <c r="C607" s="242"/>
      <c r="D607" s="242"/>
      <c r="E607" s="242"/>
      <c r="F607" s="242"/>
      <c r="G607" s="242"/>
      <c r="H607" s="241"/>
      <c r="I607" s="241"/>
      <c r="J607" s="241"/>
      <c r="K607" s="241"/>
      <c r="L607" s="241"/>
      <c r="M607" s="241"/>
      <c r="N607" s="241"/>
      <c r="O607" s="241"/>
      <c r="P607" s="241"/>
      <c r="Q607" s="241"/>
      <c r="R607" s="241"/>
      <c r="S607" s="241"/>
      <c r="T607" s="241"/>
      <c r="U607" s="241"/>
      <c r="V607" s="241"/>
      <c r="W607" s="241"/>
      <c r="X607" s="241"/>
      <c r="Y607" s="241"/>
    </row>
    <row r="608" spans="1:25" ht="24.75" customHeight="1">
      <c r="A608" s="241"/>
      <c r="B608" s="242"/>
      <c r="C608" s="242"/>
      <c r="D608" s="242"/>
      <c r="E608" s="242"/>
      <c r="F608" s="242"/>
      <c r="G608" s="242"/>
      <c r="H608" s="241"/>
      <c r="I608" s="241"/>
      <c r="J608" s="241"/>
      <c r="K608" s="241"/>
      <c r="L608" s="241"/>
      <c r="M608" s="241"/>
      <c r="N608" s="241"/>
      <c r="O608" s="241"/>
      <c r="P608" s="241"/>
      <c r="Q608" s="241"/>
      <c r="R608" s="241"/>
      <c r="S608" s="241"/>
      <c r="T608" s="241"/>
      <c r="U608" s="241"/>
      <c r="V608" s="241"/>
      <c r="W608" s="241"/>
      <c r="X608" s="241"/>
      <c r="Y608" s="241"/>
    </row>
    <row r="609" spans="1:25" ht="24.75" customHeight="1">
      <c r="A609" s="241"/>
      <c r="B609" s="242"/>
      <c r="C609" s="242"/>
      <c r="D609" s="242"/>
      <c r="E609" s="242"/>
      <c r="F609" s="242"/>
      <c r="G609" s="242"/>
      <c r="H609" s="241"/>
      <c r="I609" s="241"/>
      <c r="J609" s="241"/>
      <c r="K609" s="241"/>
      <c r="L609" s="241"/>
      <c r="M609" s="241"/>
      <c r="N609" s="241"/>
      <c r="O609" s="241"/>
      <c r="P609" s="241"/>
      <c r="Q609" s="241"/>
      <c r="R609" s="241"/>
      <c r="S609" s="241"/>
      <c r="T609" s="241"/>
      <c r="U609" s="241"/>
      <c r="V609" s="241"/>
      <c r="W609" s="241"/>
      <c r="X609" s="241"/>
      <c r="Y609" s="241"/>
    </row>
    <row r="610" spans="1:25" ht="24.75" customHeight="1">
      <c r="A610" s="241"/>
      <c r="B610" s="242"/>
      <c r="C610" s="242"/>
      <c r="D610" s="242"/>
      <c r="E610" s="242"/>
      <c r="F610" s="242"/>
      <c r="G610" s="242"/>
      <c r="H610" s="241"/>
      <c r="I610" s="241"/>
      <c r="J610" s="241"/>
      <c r="K610" s="241"/>
      <c r="L610" s="241"/>
      <c r="M610" s="241"/>
      <c r="N610" s="241"/>
      <c r="O610" s="241"/>
      <c r="P610" s="241"/>
      <c r="Q610" s="241"/>
      <c r="R610" s="241"/>
      <c r="S610" s="241"/>
      <c r="T610" s="241"/>
      <c r="U610" s="241"/>
      <c r="V610" s="241"/>
      <c r="W610" s="241"/>
      <c r="X610" s="241"/>
      <c r="Y610" s="241"/>
    </row>
    <row r="611" spans="1:25" ht="24.75" customHeight="1">
      <c r="A611" s="241"/>
      <c r="B611" s="242"/>
      <c r="C611" s="242"/>
      <c r="D611" s="242"/>
      <c r="E611" s="242"/>
      <c r="F611" s="242"/>
      <c r="G611" s="242"/>
      <c r="H611" s="241"/>
      <c r="I611" s="241"/>
      <c r="J611" s="241"/>
      <c r="K611" s="241"/>
      <c r="L611" s="241"/>
      <c r="M611" s="241"/>
      <c r="N611" s="241"/>
      <c r="O611" s="241"/>
      <c r="P611" s="241"/>
      <c r="Q611" s="241"/>
      <c r="R611" s="241"/>
      <c r="S611" s="241"/>
      <c r="T611" s="241"/>
      <c r="U611" s="241"/>
      <c r="V611" s="241"/>
      <c r="W611" s="241"/>
      <c r="X611" s="241"/>
      <c r="Y611" s="241"/>
    </row>
    <row r="612" spans="1:25" ht="24.75" customHeight="1">
      <c r="A612" s="241"/>
      <c r="B612" s="242"/>
      <c r="C612" s="242"/>
      <c r="D612" s="242"/>
      <c r="E612" s="242"/>
      <c r="F612" s="242"/>
      <c r="G612" s="242"/>
      <c r="H612" s="241"/>
      <c r="I612" s="241"/>
      <c r="J612" s="241"/>
      <c r="K612" s="241"/>
      <c r="L612" s="241"/>
      <c r="M612" s="241"/>
      <c r="N612" s="241"/>
      <c r="O612" s="241"/>
      <c r="P612" s="241"/>
      <c r="Q612" s="241"/>
      <c r="R612" s="241"/>
      <c r="S612" s="241"/>
      <c r="T612" s="241"/>
      <c r="U612" s="241"/>
      <c r="V612" s="241"/>
      <c r="W612" s="241"/>
      <c r="X612" s="241"/>
      <c r="Y612" s="241"/>
    </row>
    <row r="613" spans="1:25" ht="24.75" customHeight="1">
      <c r="A613" s="241"/>
      <c r="B613" s="242"/>
      <c r="C613" s="242"/>
      <c r="D613" s="242"/>
      <c r="E613" s="242"/>
      <c r="F613" s="242"/>
      <c r="G613" s="242"/>
      <c r="H613" s="241"/>
      <c r="I613" s="241"/>
      <c r="J613" s="241"/>
      <c r="K613" s="241"/>
      <c r="L613" s="241"/>
      <c r="M613" s="241"/>
      <c r="N613" s="241"/>
      <c r="O613" s="241"/>
      <c r="P613" s="241"/>
      <c r="Q613" s="241"/>
      <c r="R613" s="241"/>
      <c r="S613" s="241"/>
      <c r="T613" s="241"/>
      <c r="U613" s="241"/>
      <c r="V613" s="241"/>
      <c r="W613" s="241"/>
      <c r="X613" s="241"/>
      <c r="Y613" s="241"/>
    </row>
    <row r="614" spans="1:25" ht="24.75" customHeight="1">
      <c r="A614" s="241"/>
      <c r="B614" s="242"/>
      <c r="C614" s="242"/>
      <c r="D614" s="242"/>
      <c r="E614" s="242"/>
      <c r="F614" s="242"/>
      <c r="G614" s="242"/>
      <c r="H614" s="241"/>
      <c r="I614" s="241"/>
      <c r="J614" s="241"/>
      <c r="K614" s="241"/>
      <c r="L614" s="241"/>
      <c r="M614" s="241"/>
      <c r="N614" s="241"/>
      <c r="O614" s="241"/>
      <c r="P614" s="241"/>
      <c r="Q614" s="241"/>
      <c r="R614" s="241"/>
      <c r="S614" s="241"/>
      <c r="T614" s="241"/>
      <c r="U614" s="241"/>
      <c r="V614" s="241"/>
      <c r="W614" s="241"/>
      <c r="X614" s="241"/>
      <c r="Y614" s="241"/>
    </row>
    <row r="615" spans="1:25" ht="24.75" customHeight="1">
      <c r="A615" s="241"/>
      <c r="B615" s="242"/>
      <c r="C615" s="242"/>
      <c r="D615" s="242"/>
      <c r="E615" s="242"/>
      <c r="F615" s="242"/>
      <c r="G615" s="242"/>
      <c r="H615" s="241"/>
      <c r="I615" s="241"/>
      <c r="J615" s="241"/>
      <c r="K615" s="241"/>
      <c r="L615" s="241"/>
      <c r="M615" s="241"/>
      <c r="N615" s="241"/>
      <c r="O615" s="241"/>
      <c r="P615" s="241"/>
      <c r="Q615" s="241"/>
      <c r="R615" s="241"/>
      <c r="S615" s="241"/>
      <c r="T615" s="241"/>
      <c r="U615" s="241"/>
      <c r="V615" s="241"/>
      <c r="W615" s="241"/>
      <c r="X615" s="241"/>
      <c r="Y615" s="241"/>
    </row>
    <row r="616" spans="1:25" ht="24.75" customHeight="1">
      <c r="A616" s="241"/>
      <c r="B616" s="242"/>
      <c r="C616" s="242"/>
      <c r="D616" s="242"/>
      <c r="E616" s="242"/>
      <c r="F616" s="242"/>
      <c r="G616" s="242"/>
      <c r="H616" s="241"/>
      <c r="I616" s="241"/>
      <c r="J616" s="241"/>
      <c r="K616" s="241"/>
      <c r="L616" s="241"/>
      <c r="M616" s="241"/>
      <c r="N616" s="241"/>
      <c r="O616" s="241"/>
      <c r="P616" s="241"/>
      <c r="Q616" s="241"/>
      <c r="R616" s="241"/>
      <c r="S616" s="241"/>
      <c r="T616" s="241"/>
      <c r="U616" s="241"/>
      <c r="V616" s="241"/>
      <c r="W616" s="241"/>
      <c r="X616" s="241"/>
      <c r="Y616" s="241"/>
    </row>
    <row r="617" spans="1:25" ht="24.75" customHeight="1">
      <c r="A617" s="241"/>
      <c r="B617" s="242"/>
      <c r="C617" s="242"/>
      <c r="D617" s="242"/>
      <c r="E617" s="242"/>
      <c r="F617" s="242"/>
      <c r="G617" s="242"/>
      <c r="H617" s="241"/>
      <c r="I617" s="241"/>
      <c r="J617" s="241"/>
      <c r="K617" s="241"/>
      <c r="L617" s="241"/>
      <c r="M617" s="241"/>
      <c r="N617" s="241"/>
      <c r="O617" s="241"/>
      <c r="P617" s="241"/>
      <c r="Q617" s="241"/>
      <c r="R617" s="241"/>
      <c r="S617" s="241"/>
      <c r="T617" s="241"/>
      <c r="U617" s="241"/>
      <c r="V617" s="241"/>
      <c r="W617" s="241"/>
      <c r="X617" s="241"/>
      <c r="Y617" s="241"/>
    </row>
    <row r="618" spans="1:25" ht="24.75" customHeight="1">
      <c r="A618" s="241"/>
      <c r="B618" s="242"/>
      <c r="C618" s="242"/>
      <c r="D618" s="242"/>
      <c r="E618" s="242"/>
      <c r="F618" s="242"/>
      <c r="G618" s="242"/>
      <c r="H618" s="241"/>
      <c r="I618" s="241"/>
      <c r="J618" s="241"/>
      <c r="K618" s="241"/>
      <c r="L618" s="241"/>
      <c r="M618" s="241"/>
      <c r="N618" s="241"/>
      <c r="O618" s="241"/>
      <c r="P618" s="241"/>
      <c r="Q618" s="241"/>
      <c r="R618" s="241"/>
      <c r="S618" s="241"/>
      <c r="T618" s="241"/>
      <c r="U618" s="241"/>
      <c r="V618" s="241"/>
      <c r="W618" s="241"/>
      <c r="X618" s="241"/>
      <c r="Y618" s="241"/>
    </row>
    <row r="619" spans="1:25" ht="24.75" customHeight="1">
      <c r="A619" s="241"/>
      <c r="B619" s="242"/>
      <c r="C619" s="242"/>
      <c r="D619" s="242"/>
      <c r="E619" s="242"/>
      <c r="F619" s="242"/>
      <c r="G619" s="242"/>
      <c r="H619" s="241"/>
      <c r="I619" s="241"/>
      <c r="J619" s="241"/>
      <c r="K619" s="241"/>
      <c r="L619" s="241"/>
      <c r="M619" s="241"/>
      <c r="N619" s="241"/>
      <c r="O619" s="241"/>
      <c r="P619" s="241"/>
      <c r="Q619" s="241"/>
      <c r="R619" s="241"/>
      <c r="S619" s="241"/>
      <c r="T619" s="241"/>
      <c r="U619" s="241"/>
      <c r="V619" s="241"/>
      <c r="W619" s="241"/>
      <c r="X619" s="241"/>
      <c r="Y619" s="241"/>
    </row>
    <row r="620" spans="1:25" ht="24.75" customHeight="1">
      <c r="A620" s="241"/>
      <c r="B620" s="242"/>
      <c r="C620" s="242"/>
      <c r="D620" s="242"/>
      <c r="E620" s="242"/>
      <c r="F620" s="242"/>
      <c r="G620" s="242"/>
      <c r="H620" s="241"/>
      <c r="I620" s="241"/>
      <c r="J620" s="241"/>
      <c r="K620" s="241"/>
      <c r="L620" s="241"/>
      <c r="M620" s="241"/>
      <c r="N620" s="241"/>
      <c r="O620" s="241"/>
      <c r="P620" s="241"/>
      <c r="Q620" s="241"/>
      <c r="R620" s="241"/>
      <c r="S620" s="241"/>
      <c r="T620" s="241"/>
      <c r="U620" s="241"/>
      <c r="V620" s="241"/>
      <c r="W620" s="241"/>
      <c r="X620" s="241"/>
      <c r="Y620" s="241"/>
    </row>
    <row r="621" spans="1:25" ht="24.75" customHeight="1">
      <c r="A621" s="241"/>
      <c r="B621" s="242"/>
      <c r="C621" s="242"/>
      <c r="D621" s="242"/>
      <c r="E621" s="242"/>
      <c r="F621" s="242"/>
      <c r="G621" s="242"/>
      <c r="H621" s="241"/>
      <c r="I621" s="241"/>
      <c r="J621" s="241"/>
      <c r="K621" s="241"/>
      <c r="L621" s="241"/>
      <c r="M621" s="241"/>
      <c r="N621" s="241"/>
      <c r="O621" s="241"/>
      <c r="P621" s="241"/>
      <c r="Q621" s="241"/>
      <c r="R621" s="241"/>
      <c r="S621" s="241"/>
      <c r="T621" s="241"/>
      <c r="U621" s="241"/>
      <c r="V621" s="241"/>
      <c r="W621" s="241"/>
      <c r="X621" s="241"/>
      <c r="Y621" s="241"/>
    </row>
    <row r="622" spans="1:25" ht="24.75" customHeight="1">
      <c r="A622" s="241"/>
      <c r="B622" s="242"/>
      <c r="C622" s="242"/>
      <c r="D622" s="242"/>
      <c r="E622" s="242"/>
      <c r="F622" s="242"/>
      <c r="G622" s="242"/>
      <c r="H622" s="241"/>
      <c r="I622" s="241"/>
      <c r="J622" s="241"/>
      <c r="K622" s="241"/>
      <c r="L622" s="241"/>
      <c r="M622" s="241"/>
      <c r="N622" s="241"/>
      <c r="O622" s="241"/>
      <c r="P622" s="241"/>
      <c r="Q622" s="241"/>
      <c r="R622" s="241"/>
      <c r="S622" s="241"/>
      <c r="T622" s="241"/>
      <c r="U622" s="241"/>
      <c r="V622" s="241"/>
      <c r="W622" s="241"/>
      <c r="X622" s="241"/>
      <c r="Y622" s="241"/>
    </row>
    <row r="623" spans="1:25" ht="24.75" customHeight="1">
      <c r="A623" s="241"/>
      <c r="B623" s="242"/>
      <c r="C623" s="242"/>
      <c r="D623" s="242"/>
      <c r="E623" s="242"/>
      <c r="F623" s="242"/>
      <c r="G623" s="242"/>
      <c r="H623" s="241"/>
      <c r="I623" s="241"/>
      <c r="J623" s="241"/>
      <c r="K623" s="241"/>
      <c r="L623" s="241"/>
      <c r="M623" s="241"/>
      <c r="N623" s="241"/>
      <c r="O623" s="241"/>
      <c r="P623" s="241"/>
      <c r="Q623" s="241"/>
      <c r="R623" s="241"/>
      <c r="S623" s="241"/>
      <c r="T623" s="241"/>
      <c r="U623" s="241"/>
      <c r="V623" s="241"/>
      <c r="W623" s="241"/>
      <c r="X623" s="241"/>
      <c r="Y623" s="241"/>
    </row>
    <row r="624" spans="1:25" ht="24.75" customHeight="1">
      <c r="A624" s="241"/>
      <c r="B624" s="242"/>
      <c r="C624" s="242"/>
      <c r="D624" s="242"/>
      <c r="E624" s="242"/>
      <c r="F624" s="242"/>
      <c r="G624" s="242"/>
      <c r="H624" s="241"/>
      <c r="I624" s="241"/>
      <c r="J624" s="241"/>
      <c r="K624" s="241"/>
      <c r="L624" s="241"/>
      <c r="M624" s="241"/>
      <c r="N624" s="241"/>
      <c r="O624" s="241"/>
      <c r="P624" s="241"/>
      <c r="Q624" s="241"/>
      <c r="R624" s="241"/>
      <c r="S624" s="241"/>
      <c r="T624" s="241"/>
      <c r="U624" s="241"/>
      <c r="V624" s="241"/>
      <c r="W624" s="241"/>
      <c r="X624" s="241"/>
      <c r="Y624" s="241"/>
    </row>
    <row r="625" spans="1:25" ht="24.75" customHeight="1">
      <c r="A625" s="241"/>
      <c r="B625" s="242"/>
      <c r="C625" s="242"/>
      <c r="D625" s="242"/>
      <c r="E625" s="242"/>
      <c r="F625" s="242"/>
      <c r="G625" s="242"/>
      <c r="H625" s="241"/>
      <c r="I625" s="241"/>
      <c r="J625" s="241"/>
      <c r="K625" s="241"/>
      <c r="L625" s="241"/>
      <c r="M625" s="241"/>
      <c r="N625" s="241"/>
      <c r="O625" s="241"/>
      <c r="P625" s="241"/>
      <c r="Q625" s="241"/>
      <c r="R625" s="241"/>
      <c r="S625" s="241"/>
      <c r="T625" s="241"/>
      <c r="U625" s="241"/>
      <c r="V625" s="241"/>
      <c r="W625" s="241"/>
      <c r="X625" s="241"/>
      <c r="Y625" s="241"/>
    </row>
    <row r="626" spans="1:25" ht="24.75" customHeight="1">
      <c r="A626" s="241"/>
      <c r="B626" s="242"/>
      <c r="C626" s="242"/>
      <c r="D626" s="242"/>
      <c r="E626" s="242"/>
      <c r="F626" s="242"/>
      <c r="G626" s="242"/>
      <c r="H626" s="241"/>
      <c r="I626" s="241"/>
      <c r="J626" s="241"/>
      <c r="K626" s="241"/>
      <c r="L626" s="241"/>
      <c r="M626" s="241"/>
      <c r="N626" s="241"/>
      <c r="O626" s="241"/>
      <c r="P626" s="241"/>
      <c r="Q626" s="241"/>
      <c r="R626" s="241"/>
      <c r="S626" s="241"/>
      <c r="T626" s="241"/>
      <c r="U626" s="241"/>
      <c r="V626" s="241"/>
      <c r="W626" s="241"/>
      <c r="X626" s="241"/>
      <c r="Y626" s="241"/>
    </row>
    <row r="627" spans="1:25" ht="24.75" customHeight="1">
      <c r="A627" s="241"/>
      <c r="B627" s="242"/>
      <c r="C627" s="242"/>
      <c r="D627" s="242"/>
      <c r="E627" s="242"/>
      <c r="F627" s="242"/>
      <c r="G627" s="242"/>
      <c r="H627" s="241"/>
      <c r="I627" s="241"/>
      <c r="J627" s="241"/>
      <c r="K627" s="241"/>
      <c r="L627" s="241"/>
      <c r="M627" s="241"/>
      <c r="N627" s="241"/>
      <c r="O627" s="241"/>
      <c r="P627" s="241"/>
      <c r="Q627" s="241"/>
      <c r="R627" s="241"/>
      <c r="S627" s="241"/>
      <c r="T627" s="241"/>
      <c r="U627" s="241"/>
      <c r="V627" s="241"/>
      <c r="W627" s="241"/>
      <c r="X627" s="241"/>
      <c r="Y627" s="241"/>
    </row>
    <row r="628" spans="1:25" ht="24.75" customHeight="1">
      <c r="A628" s="241"/>
      <c r="B628" s="242"/>
      <c r="C628" s="242"/>
      <c r="D628" s="242"/>
      <c r="E628" s="242"/>
      <c r="F628" s="242"/>
      <c r="G628" s="242"/>
      <c r="H628" s="241"/>
      <c r="I628" s="241"/>
      <c r="J628" s="241"/>
      <c r="K628" s="241"/>
      <c r="L628" s="241"/>
      <c r="M628" s="241"/>
      <c r="N628" s="241"/>
      <c r="O628" s="241"/>
      <c r="P628" s="241"/>
      <c r="Q628" s="241"/>
      <c r="R628" s="241"/>
      <c r="S628" s="241"/>
      <c r="T628" s="241"/>
      <c r="U628" s="241"/>
      <c r="V628" s="241"/>
      <c r="W628" s="241"/>
      <c r="X628" s="241"/>
      <c r="Y628" s="241"/>
    </row>
    <row r="629" spans="1:25" ht="24.75" customHeight="1">
      <c r="A629" s="241"/>
      <c r="B629" s="242"/>
      <c r="C629" s="242"/>
      <c r="D629" s="242"/>
      <c r="E629" s="242"/>
      <c r="F629" s="242"/>
      <c r="G629" s="242"/>
      <c r="H629" s="241"/>
      <c r="I629" s="241"/>
      <c r="J629" s="241"/>
      <c r="K629" s="241"/>
      <c r="L629" s="241"/>
      <c r="M629" s="241"/>
      <c r="N629" s="241"/>
      <c r="O629" s="241"/>
      <c r="P629" s="241"/>
      <c r="Q629" s="241"/>
      <c r="R629" s="241"/>
      <c r="S629" s="241"/>
      <c r="T629" s="241"/>
      <c r="U629" s="241"/>
      <c r="V629" s="241"/>
      <c r="W629" s="241"/>
      <c r="X629" s="241"/>
      <c r="Y629" s="241"/>
    </row>
    <row r="630" spans="1:25" ht="24.75" customHeight="1">
      <c r="A630" s="241"/>
      <c r="B630" s="242"/>
      <c r="C630" s="242"/>
      <c r="D630" s="242"/>
      <c r="E630" s="242"/>
      <c r="F630" s="242"/>
      <c r="G630" s="242"/>
      <c r="H630" s="241"/>
      <c r="I630" s="241"/>
      <c r="J630" s="241"/>
      <c r="K630" s="241"/>
      <c r="L630" s="241"/>
      <c r="M630" s="241"/>
      <c r="N630" s="241"/>
      <c r="O630" s="241"/>
      <c r="P630" s="241"/>
      <c r="Q630" s="241"/>
      <c r="R630" s="241"/>
      <c r="S630" s="241"/>
      <c r="T630" s="241"/>
      <c r="U630" s="241"/>
      <c r="V630" s="241"/>
      <c r="W630" s="241"/>
      <c r="X630" s="241"/>
      <c r="Y630" s="241"/>
    </row>
    <row r="631" spans="1:25" ht="24.75" customHeight="1">
      <c r="A631" s="241"/>
      <c r="B631" s="242"/>
      <c r="C631" s="242"/>
      <c r="D631" s="242"/>
      <c r="E631" s="242"/>
      <c r="F631" s="242"/>
      <c r="G631" s="242"/>
      <c r="H631" s="241"/>
      <c r="I631" s="241"/>
      <c r="J631" s="241"/>
      <c r="K631" s="241"/>
      <c r="L631" s="241"/>
      <c r="M631" s="241"/>
      <c r="N631" s="241"/>
      <c r="O631" s="241"/>
      <c r="P631" s="241"/>
      <c r="Q631" s="241"/>
      <c r="R631" s="241"/>
      <c r="S631" s="241"/>
      <c r="T631" s="241"/>
      <c r="U631" s="241"/>
      <c r="V631" s="241"/>
      <c r="W631" s="241"/>
      <c r="X631" s="241"/>
      <c r="Y631" s="241"/>
    </row>
    <row r="632" spans="1:25" ht="24.75" customHeight="1">
      <c r="A632" s="241"/>
      <c r="B632" s="242"/>
      <c r="C632" s="242"/>
      <c r="D632" s="242"/>
      <c r="E632" s="242"/>
      <c r="F632" s="242"/>
      <c r="G632" s="242"/>
      <c r="H632" s="241"/>
      <c r="I632" s="241"/>
      <c r="J632" s="241"/>
      <c r="K632" s="241"/>
      <c r="L632" s="241"/>
      <c r="M632" s="241"/>
      <c r="N632" s="241"/>
      <c r="O632" s="241"/>
      <c r="P632" s="241"/>
      <c r="Q632" s="241"/>
      <c r="R632" s="241"/>
      <c r="S632" s="241"/>
      <c r="T632" s="241"/>
      <c r="U632" s="241"/>
      <c r="V632" s="241"/>
      <c r="W632" s="241"/>
      <c r="X632" s="241"/>
      <c r="Y632" s="241"/>
    </row>
    <row r="633" spans="1:25" ht="24.75" customHeight="1">
      <c r="A633" s="241"/>
      <c r="B633" s="242"/>
      <c r="C633" s="242"/>
      <c r="D633" s="242"/>
      <c r="E633" s="242"/>
      <c r="F633" s="242"/>
      <c r="G633" s="242"/>
      <c r="H633" s="241"/>
      <c r="I633" s="241"/>
      <c r="J633" s="241"/>
      <c r="K633" s="241"/>
      <c r="L633" s="241"/>
      <c r="M633" s="241"/>
      <c r="N633" s="241"/>
      <c r="O633" s="241"/>
      <c r="P633" s="241"/>
      <c r="Q633" s="241"/>
      <c r="R633" s="241"/>
      <c r="S633" s="241"/>
      <c r="T633" s="241"/>
      <c r="U633" s="241"/>
      <c r="V633" s="241"/>
      <c r="W633" s="241"/>
      <c r="X633" s="241"/>
      <c r="Y633" s="241"/>
    </row>
    <row r="634" spans="1:25" ht="24.75" customHeight="1">
      <c r="A634" s="241"/>
      <c r="B634" s="242"/>
      <c r="C634" s="242"/>
      <c r="D634" s="242"/>
      <c r="E634" s="242"/>
      <c r="F634" s="242"/>
      <c r="G634" s="242"/>
      <c r="H634" s="241"/>
      <c r="I634" s="241"/>
      <c r="J634" s="241"/>
      <c r="K634" s="241"/>
      <c r="L634" s="241"/>
      <c r="M634" s="241"/>
      <c r="N634" s="241"/>
      <c r="O634" s="241"/>
      <c r="P634" s="241"/>
      <c r="Q634" s="241"/>
      <c r="R634" s="241"/>
      <c r="S634" s="241"/>
      <c r="T634" s="241"/>
      <c r="U634" s="241"/>
      <c r="V634" s="241"/>
      <c r="W634" s="241"/>
      <c r="X634" s="241"/>
      <c r="Y634" s="241"/>
    </row>
    <row r="635" spans="1:25" ht="24.75" customHeight="1">
      <c r="A635" s="241"/>
      <c r="B635" s="242"/>
      <c r="C635" s="242"/>
      <c r="D635" s="242"/>
      <c r="E635" s="242"/>
      <c r="F635" s="242"/>
      <c r="G635" s="242"/>
      <c r="H635" s="241"/>
      <c r="I635" s="241"/>
      <c r="J635" s="241"/>
      <c r="K635" s="241"/>
      <c r="L635" s="241"/>
      <c r="M635" s="241"/>
      <c r="N635" s="241"/>
      <c r="O635" s="241"/>
      <c r="P635" s="241"/>
      <c r="Q635" s="241"/>
      <c r="R635" s="241"/>
      <c r="S635" s="241"/>
      <c r="T635" s="241"/>
      <c r="U635" s="241"/>
      <c r="V635" s="241"/>
      <c r="W635" s="241"/>
      <c r="X635" s="241"/>
      <c r="Y635" s="241"/>
    </row>
    <row r="636" spans="1:25" ht="24.75" customHeight="1">
      <c r="A636" s="241"/>
      <c r="B636" s="242"/>
      <c r="C636" s="242"/>
      <c r="D636" s="242"/>
      <c r="E636" s="242"/>
      <c r="F636" s="242"/>
      <c r="G636" s="242"/>
      <c r="H636" s="241"/>
      <c r="I636" s="241"/>
      <c r="J636" s="241"/>
      <c r="K636" s="241"/>
      <c r="L636" s="241"/>
      <c r="M636" s="241"/>
      <c r="N636" s="241"/>
      <c r="O636" s="241"/>
      <c r="P636" s="241"/>
      <c r="Q636" s="241"/>
      <c r="R636" s="241"/>
      <c r="S636" s="241"/>
      <c r="T636" s="241"/>
      <c r="U636" s="241"/>
      <c r="V636" s="241"/>
      <c r="W636" s="241"/>
      <c r="X636" s="241"/>
      <c r="Y636" s="241"/>
    </row>
    <row r="637" spans="1:25" ht="24.75" customHeight="1">
      <c r="A637" s="241"/>
      <c r="B637" s="242"/>
      <c r="C637" s="242"/>
      <c r="D637" s="242"/>
      <c r="E637" s="242"/>
      <c r="F637" s="242"/>
      <c r="G637" s="242"/>
      <c r="H637" s="241"/>
      <c r="I637" s="241"/>
      <c r="J637" s="241"/>
      <c r="K637" s="241"/>
      <c r="L637" s="241"/>
      <c r="M637" s="241"/>
      <c r="N637" s="241"/>
      <c r="O637" s="241"/>
      <c r="P637" s="241"/>
      <c r="Q637" s="241"/>
      <c r="R637" s="241"/>
      <c r="S637" s="241"/>
      <c r="T637" s="241"/>
      <c r="U637" s="241"/>
      <c r="V637" s="241"/>
      <c r="W637" s="241"/>
      <c r="X637" s="241"/>
      <c r="Y637" s="241"/>
    </row>
    <row r="638" spans="1:25" ht="24.75" customHeight="1">
      <c r="A638" s="241"/>
      <c r="B638" s="242"/>
      <c r="C638" s="242"/>
      <c r="D638" s="242"/>
      <c r="E638" s="242"/>
      <c r="F638" s="242"/>
      <c r="G638" s="242"/>
      <c r="H638" s="241"/>
      <c r="I638" s="241"/>
      <c r="J638" s="241"/>
      <c r="K638" s="241"/>
      <c r="L638" s="241"/>
      <c r="M638" s="241"/>
      <c r="N638" s="241"/>
      <c r="O638" s="241"/>
      <c r="P638" s="241"/>
      <c r="Q638" s="241"/>
      <c r="R638" s="241"/>
      <c r="S638" s="241"/>
      <c r="T638" s="241"/>
      <c r="U638" s="241"/>
      <c r="V638" s="241"/>
      <c r="W638" s="241"/>
      <c r="X638" s="241"/>
      <c r="Y638" s="241"/>
    </row>
    <row r="639" spans="1:25" ht="24.75" customHeight="1">
      <c r="A639" s="241"/>
      <c r="B639" s="242"/>
      <c r="C639" s="242"/>
      <c r="D639" s="242"/>
      <c r="E639" s="242"/>
      <c r="F639" s="242"/>
      <c r="G639" s="242"/>
      <c r="H639" s="241"/>
      <c r="I639" s="241"/>
      <c r="J639" s="241"/>
      <c r="K639" s="241"/>
      <c r="L639" s="241"/>
      <c r="M639" s="241"/>
      <c r="N639" s="241"/>
      <c r="O639" s="241"/>
      <c r="P639" s="241"/>
      <c r="Q639" s="241"/>
      <c r="R639" s="241"/>
      <c r="S639" s="241"/>
      <c r="T639" s="241"/>
      <c r="U639" s="241"/>
      <c r="V639" s="241"/>
      <c r="W639" s="241"/>
      <c r="X639" s="241"/>
      <c r="Y639" s="241"/>
    </row>
    <row r="640" spans="1:25" ht="24.75" customHeight="1">
      <c r="A640" s="241"/>
      <c r="B640" s="242"/>
      <c r="C640" s="242"/>
      <c r="D640" s="242"/>
      <c r="E640" s="242"/>
      <c r="F640" s="242"/>
      <c r="G640" s="242"/>
      <c r="H640" s="241"/>
      <c r="I640" s="241"/>
      <c r="J640" s="241"/>
      <c r="K640" s="241"/>
      <c r="L640" s="241"/>
      <c r="M640" s="241"/>
      <c r="N640" s="241"/>
      <c r="O640" s="241"/>
      <c r="P640" s="241"/>
      <c r="Q640" s="241"/>
      <c r="R640" s="241"/>
      <c r="S640" s="241"/>
      <c r="T640" s="241"/>
      <c r="U640" s="241"/>
      <c r="V640" s="241"/>
      <c r="W640" s="241"/>
      <c r="X640" s="241"/>
      <c r="Y640" s="241"/>
    </row>
    <row r="641" spans="1:25" ht="24.75" customHeight="1">
      <c r="A641" s="241"/>
      <c r="B641" s="242"/>
      <c r="C641" s="242"/>
      <c r="D641" s="242"/>
      <c r="E641" s="242"/>
      <c r="F641" s="242"/>
      <c r="G641" s="242"/>
      <c r="H641" s="241"/>
      <c r="I641" s="241"/>
      <c r="J641" s="241"/>
      <c r="K641" s="241"/>
      <c r="L641" s="241"/>
      <c r="M641" s="241"/>
      <c r="N641" s="241"/>
      <c r="O641" s="241"/>
      <c r="P641" s="241"/>
      <c r="Q641" s="241"/>
      <c r="R641" s="241"/>
      <c r="S641" s="241"/>
      <c r="T641" s="241"/>
      <c r="U641" s="241"/>
      <c r="V641" s="241"/>
      <c r="W641" s="241"/>
      <c r="X641" s="241"/>
      <c r="Y641" s="241"/>
    </row>
    <row r="642" spans="1:25" ht="24.75" customHeight="1">
      <c r="A642" s="241"/>
      <c r="B642" s="242"/>
      <c r="C642" s="242"/>
      <c r="D642" s="242"/>
      <c r="E642" s="242"/>
      <c r="F642" s="242"/>
      <c r="G642" s="242"/>
      <c r="H642" s="241"/>
      <c r="I642" s="241"/>
      <c r="J642" s="241"/>
      <c r="K642" s="241"/>
      <c r="L642" s="241"/>
      <c r="M642" s="241"/>
      <c r="N642" s="241"/>
      <c r="O642" s="241"/>
      <c r="P642" s="241"/>
      <c r="Q642" s="241"/>
      <c r="R642" s="241"/>
      <c r="S642" s="241"/>
      <c r="T642" s="241"/>
      <c r="U642" s="241"/>
      <c r="V642" s="241"/>
      <c r="W642" s="241"/>
      <c r="X642" s="241"/>
      <c r="Y642" s="241"/>
    </row>
    <row r="643" spans="1:25" ht="24.75" customHeight="1">
      <c r="A643" s="241"/>
      <c r="B643" s="242"/>
      <c r="C643" s="242"/>
      <c r="D643" s="242"/>
      <c r="E643" s="242"/>
      <c r="F643" s="242"/>
      <c r="G643" s="242"/>
      <c r="H643" s="241"/>
      <c r="I643" s="241"/>
      <c r="J643" s="241"/>
      <c r="K643" s="241"/>
      <c r="L643" s="241"/>
      <c r="M643" s="241"/>
      <c r="N643" s="241"/>
      <c r="O643" s="241"/>
      <c r="P643" s="241"/>
      <c r="Q643" s="241"/>
      <c r="R643" s="241"/>
      <c r="S643" s="241"/>
      <c r="T643" s="241"/>
      <c r="U643" s="241"/>
      <c r="V643" s="241"/>
      <c r="W643" s="241"/>
      <c r="X643" s="241"/>
      <c r="Y643" s="241"/>
    </row>
    <row r="644" spans="1:25" ht="24.75" customHeight="1">
      <c r="A644" s="241"/>
      <c r="B644" s="242"/>
      <c r="C644" s="242"/>
      <c r="D644" s="242"/>
      <c r="E644" s="242"/>
      <c r="F644" s="242"/>
      <c r="G644" s="242"/>
      <c r="H644" s="241"/>
      <c r="I644" s="241"/>
      <c r="J644" s="241"/>
      <c r="K644" s="241"/>
      <c r="L644" s="241"/>
      <c r="M644" s="241"/>
      <c r="N644" s="241"/>
      <c r="O644" s="241"/>
      <c r="P644" s="241"/>
      <c r="Q644" s="241"/>
      <c r="R644" s="241"/>
      <c r="S644" s="241"/>
      <c r="T644" s="241"/>
      <c r="U644" s="241"/>
      <c r="V644" s="241"/>
      <c r="W644" s="241"/>
      <c r="X644" s="241"/>
      <c r="Y644" s="241"/>
    </row>
    <row r="645" spans="1:25" ht="24.75" customHeight="1">
      <c r="A645" s="241"/>
      <c r="B645" s="242"/>
      <c r="C645" s="242"/>
      <c r="D645" s="242"/>
      <c r="E645" s="242"/>
      <c r="F645" s="242"/>
      <c r="G645" s="242"/>
      <c r="H645" s="241"/>
      <c r="I645" s="241"/>
      <c r="J645" s="241"/>
      <c r="K645" s="241"/>
      <c r="L645" s="241"/>
      <c r="M645" s="241"/>
      <c r="N645" s="241"/>
      <c r="O645" s="241"/>
      <c r="P645" s="241"/>
      <c r="Q645" s="241"/>
      <c r="R645" s="241"/>
      <c r="S645" s="241"/>
      <c r="T645" s="241"/>
      <c r="U645" s="241"/>
      <c r="V645" s="241"/>
      <c r="W645" s="241"/>
      <c r="X645" s="241"/>
      <c r="Y645" s="241"/>
    </row>
    <row r="646" spans="1:25" ht="24.75" customHeight="1">
      <c r="A646" s="241"/>
      <c r="B646" s="242"/>
      <c r="C646" s="242"/>
      <c r="D646" s="242"/>
      <c r="E646" s="242"/>
      <c r="F646" s="242"/>
      <c r="G646" s="242"/>
      <c r="H646" s="241"/>
      <c r="I646" s="241"/>
      <c r="J646" s="241"/>
      <c r="K646" s="241"/>
      <c r="L646" s="241"/>
      <c r="M646" s="241"/>
      <c r="N646" s="241"/>
      <c r="O646" s="241"/>
      <c r="P646" s="241"/>
      <c r="Q646" s="241"/>
      <c r="R646" s="241"/>
      <c r="S646" s="241"/>
      <c r="T646" s="241"/>
      <c r="U646" s="241"/>
      <c r="V646" s="241"/>
      <c r="W646" s="241"/>
      <c r="X646" s="241"/>
      <c r="Y646" s="241"/>
    </row>
    <row r="647" spans="1:25" ht="24.75" customHeight="1">
      <c r="A647" s="241"/>
      <c r="B647" s="242"/>
      <c r="C647" s="242"/>
      <c r="D647" s="242"/>
      <c r="E647" s="242"/>
      <c r="F647" s="242"/>
      <c r="G647" s="242"/>
      <c r="H647" s="241"/>
      <c r="I647" s="241"/>
      <c r="J647" s="241"/>
      <c r="K647" s="241"/>
      <c r="L647" s="241"/>
      <c r="M647" s="241"/>
      <c r="N647" s="241"/>
      <c r="O647" s="241"/>
      <c r="P647" s="241"/>
      <c r="Q647" s="241"/>
      <c r="R647" s="241"/>
      <c r="S647" s="241"/>
      <c r="T647" s="241"/>
      <c r="U647" s="241"/>
      <c r="V647" s="241"/>
      <c r="W647" s="241"/>
      <c r="X647" s="241"/>
      <c r="Y647" s="241"/>
    </row>
    <row r="648" spans="1:25" ht="24.75" customHeight="1">
      <c r="A648" s="241"/>
      <c r="B648" s="242"/>
      <c r="C648" s="242"/>
      <c r="D648" s="242"/>
      <c r="E648" s="242"/>
      <c r="F648" s="242"/>
      <c r="G648" s="242"/>
      <c r="H648" s="241"/>
      <c r="I648" s="241"/>
      <c r="J648" s="241"/>
      <c r="K648" s="241"/>
      <c r="L648" s="241"/>
      <c r="M648" s="241"/>
      <c r="N648" s="241"/>
      <c r="O648" s="241"/>
      <c r="P648" s="241"/>
      <c r="Q648" s="241"/>
      <c r="R648" s="241"/>
      <c r="S648" s="241"/>
      <c r="T648" s="241"/>
      <c r="U648" s="241"/>
      <c r="V648" s="241"/>
      <c r="W648" s="241"/>
      <c r="X648" s="241"/>
      <c r="Y648" s="241"/>
    </row>
    <row r="649" spans="1:25" ht="24.75" customHeight="1">
      <c r="A649" s="241"/>
      <c r="B649" s="242"/>
      <c r="C649" s="242"/>
      <c r="D649" s="242"/>
      <c r="E649" s="242"/>
      <c r="F649" s="242"/>
      <c r="G649" s="242"/>
      <c r="H649" s="241"/>
      <c r="I649" s="241"/>
      <c r="J649" s="241"/>
      <c r="K649" s="241"/>
      <c r="L649" s="241"/>
      <c r="M649" s="241"/>
      <c r="N649" s="241"/>
      <c r="O649" s="241"/>
      <c r="P649" s="241"/>
      <c r="Q649" s="241"/>
      <c r="R649" s="241"/>
      <c r="S649" s="241"/>
      <c r="T649" s="241"/>
      <c r="U649" s="241"/>
      <c r="V649" s="241"/>
      <c r="W649" s="241"/>
      <c r="X649" s="241"/>
      <c r="Y649" s="241"/>
    </row>
    <row r="650" spans="1:25" ht="24.75" customHeight="1">
      <c r="A650" s="241"/>
      <c r="B650" s="242"/>
      <c r="C650" s="242"/>
      <c r="D650" s="242"/>
      <c r="E650" s="242"/>
      <c r="F650" s="242"/>
      <c r="G650" s="242"/>
      <c r="H650" s="241"/>
      <c r="I650" s="241"/>
      <c r="J650" s="241"/>
      <c r="K650" s="241"/>
      <c r="L650" s="241"/>
      <c r="M650" s="241"/>
      <c r="N650" s="241"/>
      <c r="O650" s="241"/>
      <c r="P650" s="241"/>
      <c r="Q650" s="241"/>
      <c r="R650" s="241"/>
      <c r="S650" s="241"/>
      <c r="T650" s="241"/>
      <c r="U650" s="241"/>
      <c r="V650" s="241"/>
      <c r="W650" s="241"/>
      <c r="X650" s="241"/>
      <c r="Y650" s="241"/>
    </row>
    <row r="651" spans="1:25" ht="24.75" customHeight="1">
      <c r="A651" s="241"/>
      <c r="B651" s="242"/>
      <c r="C651" s="242"/>
      <c r="D651" s="242"/>
      <c r="E651" s="242"/>
      <c r="F651" s="242"/>
      <c r="G651" s="242"/>
      <c r="H651" s="241"/>
      <c r="I651" s="241"/>
      <c r="J651" s="241"/>
      <c r="K651" s="241"/>
      <c r="L651" s="241"/>
      <c r="M651" s="241"/>
      <c r="N651" s="241"/>
      <c r="O651" s="241"/>
      <c r="P651" s="241"/>
      <c r="Q651" s="241"/>
      <c r="R651" s="241"/>
      <c r="S651" s="241"/>
      <c r="T651" s="241"/>
      <c r="U651" s="241"/>
      <c r="V651" s="241"/>
      <c r="W651" s="241"/>
      <c r="X651" s="241"/>
      <c r="Y651" s="241"/>
    </row>
    <row r="652" spans="1:25" ht="24.75" customHeight="1">
      <c r="A652" s="241"/>
      <c r="B652" s="242"/>
      <c r="C652" s="242"/>
      <c r="D652" s="242"/>
      <c r="E652" s="242"/>
      <c r="F652" s="242"/>
      <c r="G652" s="242"/>
      <c r="H652" s="241"/>
      <c r="I652" s="241"/>
      <c r="J652" s="241"/>
      <c r="K652" s="241"/>
      <c r="L652" s="241"/>
      <c r="M652" s="241"/>
      <c r="N652" s="241"/>
      <c r="O652" s="241"/>
      <c r="P652" s="241"/>
      <c r="Q652" s="241"/>
      <c r="R652" s="241"/>
      <c r="S652" s="241"/>
      <c r="T652" s="241"/>
      <c r="U652" s="241"/>
      <c r="V652" s="241"/>
      <c r="W652" s="241"/>
      <c r="X652" s="241"/>
      <c r="Y652" s="241"/>
    </row>
    <row r="653" spans="1:25" ht="24.75" customHeight="1">
      <c r="A653" s="241"/>
      <c r="B653" s="242"/>
      <c r="C653" s="242"/>
      <c r="D653" s="242"/>
      <c r="E653" s="242"/>
      <c r="F653" s="242"/>
      <c r="G653" s="242"/>
      <c r="H653" s="241"/>
      <c r="I653" s="241"/>
      <c r="J653" s="241"/>
      <c r="K653" s="241"/>
      <c r="L653" s="241"/>
      <c r="M653" s="241"/>
      <c r="N653" s="241"/>
      <c r="O653" s="241"/>
      <c r="P653" s="241"/>
      <c r="Q653" s="241"/>
      <c r="R653" s="241"/>
      <c r="S653" s="241"/>
      <c r="T653" s="241"/>
      <c r="U653" s="241"/>
      <c r="V653" s="241"/>
      <c r="W653" s="241"/>
      <c r="X653" s="241"/>
      <c r="Y653" s="241"/>
    </row>
    <row r="654" spans="1:25" ht="24.75" customHeight="1">
      <c r="A654" s="241"/>
      <c r="B654" s="242"/>
      <c r="C654" s="242"/>
      <c r="D654" s="242"/>
      <c r="E654" s="242"/>
      <c r="F654" s="242"/>
      <c r="G654" s="242"/>
      <c r="H654" s="241"/>
      <c r="I654" s="241"/>
      <c r="J654" s="241"/>
      <c r="K654" s="241"/>
      <c r="L654" s="241"/>
      <c r="M654" s="241"/>
      <c r="N654" s="241"/>
      <c r="O654" s="241"/>
      <c r="P654" s="241"/>
      <c r="Q654" s="241"/>
      <c r="R654" s="241"/>
      <c r="S654" s="241"/>
      <c r="T654" s="241"/>
      <c r="U654" s="241"/>
      <c r="V654" s="241"/>
      <c r="W654" s="241"/>
      <c r="X654" s="241"/>
      <c r="Y654" s="241"/>
    </row>
    <row r="655" spans="1:25" ht="24.75" customHeight="1">
      <c r="A655" s="241"/>
      <c r="B655" s="242"/>
      <c r="C655" s="242"/>
      <c r="D655" s="242"/>
      <c r="E655" s="242"/>
      <c r="F655" s="242"/>
      <c r="G655" s="242"/>
      <c r="H655" s="241"/>
      <c r="I655" s="241"/>
      <c r="J655" s="241"/>
      <c r="K655" s="241"/>
      <c r="L655" s="241"/>
      <c r="M655" s="241"/>
      <c r="N655" s="241"/>
      <c r="O655" s="241"/>
      <c r="P655" s="241"/>
      <c r="Q655" s="241"/>
      <c r="R655" s="241"/>
      <c r="S655" s="241"/>
      <c r="T655" s="241"/>
      <c r="U655" s="241"/>
      <c r="V655" s="241"/>
      <c r="W655" s="241"/>
      <c r="X655" s="241"/>
      <c r="Y655" s="241"/>
    </row>
    <row r="656" spans="1:25" ht="24.75" customHeight="1">
      <c r="A656" s="241"/>
      <c r="B656" s="242"/>
      <c r="C656" s="242"/>
      <c r="D656" s="242"/>
      <c r="E656" s="242"/>
      <c r="F656" s="242"/>
      <c r="G656" s="242"/>
      <c r="H656" s="241"/>
      <c r="I656" s="241"/>
      <c r="J656" s="241"/>
      <c r="K656" s="241"/>
      <c r="L656" s="241"/>
      <c r="M656" s="241"/>
      <c r="N656" s="241"/>
      <c r="O656" s="241"/>
      <c r="P656" s="241"/>
      <c r="Q656" s="241"/>
      <c r="R656" s="241"/>
      <c r="S656" s="241"/>
      <c r="T656" s="241"/>
      <c r="U656" s="241"/>
      <c r="V656" s="241"/>
      <c r="W656" s="241"/>
      <c r="X656" s="241"/>
      <c r="Y656" s="241"/>
    </row>
    <row r="657" spans="1:25" ht="24.75" customHeight="1">
      <c r="A657" s="241"/>
      <c r="B657" s="242"/>
      <c r="C657" s="242"/>
      <c r="D657" s="242"/>
      <c r="E657" s="242"/>
      <c r="F657" s="242"/>
      <c r="G657" s="242"/>
      <c r="H657" s="241"/>
      <c r="I657" s="241"/>
      <c r="J657" s="241"/>
      <c r="K657" s="241"/>
      <c r="L657" s="241"/>
      <c r="M657" s="241"/>
      <c r="N657" s="241"/>
      <c r="O657" s="241"/>
      <c r="P657" s="241"/>
      <c r="Q657" s="241"/>
      <c r="R657" s="241"/>
      <c r="S657" s="241"/>
      <c r="T657" s="241"/>
      <c r="U657" s="241"/>
      <c r="V657" s="241"/>
      <c r="W657" s="241"/>
      <c r="X657" s="241"/>
      <c r="Y657" s="241"/>
    </row>
    <row r="658" spans="1:25" ht="24.75" customHeight="1">
      <c r="A658" s="241"/>
      <c r="B658" s="242"/>
      <c r="C658" s="242"/>
      <c r="D658" s="242"/>
      <c r="E658" s="242"/>
      <c r="F658" s="242"/>
      <c r="G658" s="242"/>
      <c r="H658" s="241"/>
      <c r="I658" s="241"/>
      <c r="J658" s="241"/>
      <c r="K658" s="241"/>
      <c r="L658" s="241"/>
      <c r="M658" s="241"/>
      <c r="N658" s="241"/>
      <c r="O658" s="241"/>
      <c r="P658" s="241"/>
      <c r="Q658" s="241"/>
      <c r="R658" s="241"/>
      <c r="S658" s="241"/>
      <c r="T658" s="241"/>
      <c r="U658" s="241"/>
      <c r="V658" s="241"/>
      <c r="W658" s="241"/>
      <c r="X658" s="241"/>
      <c r="Y658" s="241"/>
    </row>
    <row r="659" spans="1:25" ht="24.75" customHeight="1">
      <c r="A659" s="241"/>
      <c r="B659" s="242"/>
      <c r="C659" s="242"/>
      <c r="D659" s="242"/>
      <c r="E659" s="242"/>
      <c r="F659" s="242"/>
      <c r="G659" s="242"/>
      <c r="H659" s="241"/>
      <c r="I659" s="241"/>
      <c r="J659" s="241"/>
      <c r="K659" s="241"/>
      <c r="L659" s="241"/>
      <c r="M659" s="241"/>
      <c r="N659" s="241"/>
      <c r="O659" s="241"/>
      <c r="P659" s="241"/>
      <c r="Q659" s="241"/>
      <c r="R659" s="241"/>
      <c r="S659" s="241"/>
      <c r="T659" s="241"/>
      <c r="U659" s="241"/>
      <c r="V659" s="241"/>
      <c r="W659" s="241"/>
      <c r="X659" s="241"/>
      <c r="Y659" s="241"/>
    </row>
    <row r="660" spans="1:25" ht="24.75" customHeight="1">
      <c r="A660" s="241"/>
      <c r="B660" s="242"/>
      <c r="C660" s="242"/>
      <c r="D660" s="242"/>
      <c r="E660" s="242"/>
      <c r="F660" s="242"/>
      <c r="G660" s="242"/>
      <c r="H660" s="241"/>
      <c r="I660" s="241"/>
      <c r="J660" s="241"/>
      <c r="K660" s="241"/>
      <c r="L660" s="241"/>
      <c r="M660" s="241"/>
      <c r="N660" s="241"/>
      <c r="O660" s="241"/>
      <c r="P660" s="241"/>
      <c r="Q660" s="241"/>
      <c r="R660" s="241"/>
      <c r="S660" s="241"/>
      <c r="T660" s="241"/>
      <c r="U660" s="241"/>
      <c r="V660" s="241"/>
      <c r="W660" s="241"/>
      <c r="X660" s="241"/>
      <c r="Y660" s="241"/>
    </row>
    <row r="661" spans="1:25" ht="24.75" customHeight="1">
      <c r="A661" s="241"/>
      <c r="B661" s="242"/>
      <c r="C661" s="242"/>
      <c r="D661" s="242"/>
      <c r="E661" s="242"/>
      <c r="F661" s="242"/>
      <c r="G661" s="242"/>
      <c r="H661" s="241"/>
      <c r="I661" s="241"/>
      <c r="J661" s="241"/>
      <c r="K661" s="241"/>
      <c r="L661" s="241"/>
      <c r="M661" s="241"/>
      <c r="N661" s="241"/>
      <c r="O661" s="241"/>
      <c r="P661" s="241"/>
      <c r="Q661" s="241"/>
      <c r="R661" s="241"/>
      <c r="S661" s="241"/>
      <c r="T661" s="241"/>
      <c r="U661" s="241"/>
      <c r="V661" s="241"/>
      <c r="W661" s="241"/>
      <c r="X661" s="241"/>
      <c r="Y661" s="241"/>
    </row>
    <row r="662" spans="1:25" ht="24.75" customHeight="1">
      <c r="A662" s="241"/>
      <c r="B662" s="242"/>
      <c r="C662" s="242"/>
      <c r="D662" s="242"/>
      <c r="E662" s="242"/>
      <c r="F662" s="242"/>
      <c r="G662" s="242"/>
      <c r="H662" s="241"/>
      <c r="I662" s="241"/>
      <c r="J662" s="241"/>
      <c r="K662" s="241"/>
      <c r="L662" s="241"/>
      <c r="M662" s="241"/>
      <c r="N662" s="241"/>
      <c r="O662" s="241"/>
      <c r="P662" s="241"/>
      <c r="Q662" s="241"/>
      <c r="R662" s="241"/>
      <c r="S662" s="241"/>
      <c r="T662" s="241"/>
      <c r="U662" s="241"/>
      <c r="V662" s="241"/>
      <c r="W662" s="241"/>
      <c r="X662" s="241"/>
      <c r="Y662" s="241"/>
    </row>
    <row r="663" spans="1:25" ht="24.75" customHeight="1">
      <c r="A663" s="241"/>
      <c r="B663" s="242"/>
      <c r="C663" s="242"/>
      <c r="D663" s="242"/>
      <c r="E663" s="242"/>
      <c r="F663" s="242"/>
      <c r="G663" s="242"/>
      <c r="H663" s="241"/>
      <c r="I663" s="241"/>
      <c r="J663" s="241"/>
      <c r="K663" s="241"/>
      <c r="L663" s="241"/>
      <c r="M663" s="241"/>
      <c r="N663" s="241"/>
      <c r="O663" s="241"/>
      <c r="P663" s="241"/>
      <c r="Q663" s="241"/>
      <c r="R663" s="241"/>
      <c r="S663" s="241"/>
      <c r="T663" s="241"/>
      <c r="U663" s="241"/>
      <c r="V663" s="241"/>
      <c r="W663" s="241"/>
      <c r="X663" s="241"/>
      <c r="Y663" s="241"/>
    </row>
    <row r="664" spans="1:25" ht="24.75" customHeight="1">
      <c r="A664" s="241"/>
      <c r="B664" s="242"/>
      <c r="C664" s="242"/>
      <c r="D664" s="242"/>
      <c r="E664" s="242"/>
      <c r="F664" s="242"/>
      <c r="G664" s="242"/>
      <c r="H664" s="241"/>
      <c r="I664" s="241"/>
      <c r="J664" s="241"/>
      <c r="K664" s="241"/>
      <c r="L664" s="241"/>
      <c r="M664" s="241"/>
      <c r="N664" s="241"/>
      <c r="O664" s="241"/>
      <c r="P664" s="241"/>
      <c r="Q664" s="241"/>
      <c r="R664" s="241"/>
      <c r="S664" s="241"/>
      <c r="T664" s="241"/>
      <c r="U664" s="241"/>
      <c r="V664" s="241"/>
      <c r="W664" s="241"/>
      <c r="X664" s="241"/>
      <c r="Y664" s="241"/>
    </row>
    <row r="665" spans="1:25" ht="24.75" customHeight="1">
      <c r="A665" s="241"/>
      <c r="B665" s="242"/>
      <c r="C665" s="242"/>
      <c r="D665" s="242"/>
      <c r="E665" s="242"/>
      <c r="F665" s="242"/>
      <c r="G665" s="242"/>
      <c r="H665" s="241"/>
      <c r="I665" s="241"/>
      <c r="J665" s="241"/>
      <c r="K665" s="241"/>
      <c r="L665" s="241"/>
      <c r="M665" s="241"/>
      <c r="N665" s="241"/>
      <c r="O665" s="241"/>
      <c r="P665" s="241"/>
      <c r="Q665" s="241"/>
      <c r="R665" s="241"/>
      <c r="S665" s="241"/>
      <c r="T665" s="241"/>
      <c r="U665" s="241"/>
      <c r="V665" s="241"/>
      <c r="W665" s="241"/>
      <c r="X665" s="241"/>
      <c r="Y665" s="241"/>
    </row>
    <row r="666" spans="1:25" ht="24.75" customHeight="1">
      <c r="A666" s="241"/>
      <c r="B666" s="242"/>
      <c r="C666" s="242"/>
      <c r="D666" s="242"/>
      <c r="E666" s="242"/>
      <c r="F666" s="242"/>
      <c r="G666" s="242"/>
      <c r="H666" s="241"/>
      <c r="I666" s="241"/>
      <c r="J666" s="241"/>
      <c r="K666" s="241"/>
      <c r="L666" s="241"/>
      <c r="M666" s="241"/>
      <c r="N666" s="241"/>
      <c r="O666" s="241"/>
      <c r="P666" s="241"/>
      <c r="Q666" s="241"/>
      <c r="R666" s="241"/>
      <c r="S666" s="241"/>
      <c r="T666" s="241"/>
      <c r="U666" s="241"/>
      <c r="V666" s="241"/>
      <c r="W666" s="241"/>
      <c r="X666" s="241"/>
      <c r="Y666" s="241"/>
    </row>
    <row r="667" spans="1:25" ht="24.75" customHeight="1">
      <c r="A667" s="241"/>
      <c r="B667" s="242"/>
      <c r="C667" s="242"/>
      <c r="D667" s="242"/>
      <c r="E667" s="242"/>
      <c r="F667" s="242"/>
      <c r="G667" s="242"/>
      <c r="H667" s="241"/>
      <c r="I667" s="241"/>
      <c r="J667" s="241"/>
      <c r="K667" s="241"/>
      <c r="L667" s="241"/>
      <c r="M667" s="241"/>
      <c r="N667" s="241"/>
      <c r="O667" s="241"/>
      <c r="P667" s="241"/>
      <c r="Q667" s="241"/>
      <c r="R667" s="241"/>
      <c r="S667" s="241"/>
      <c r="T667" s="241"/>
      <c r="U667" s="241"/>
      <c r="V667" s="241"/>
      <c r="W667" s="241"/>
      <c r="X667" s="241"/>
      <c r="Y667" s="241"/>
    </row>
    <row r="668" spans="1:25" ht="24.75" customHeight="1">
      <c r="A668" s="241"/>
      <c r="B668" s="242"/>
      <c r="C668" s="242"/>
      <c r="D668" s="242"/>
      <c r="E668" s="242"/>
      <c r="F668" s="242"/>
      <c r="G668" s="242"/>
      <c r="H668" s="241"/>
      <c r="I668" s="241"/>
      <c r="J668" s="241"/>
      <c r="K668" s="241"/>
      <c r="L668" s="241"/>
      <c r="M668" s="241"/>
      <c r="N668" s="241"/>
      <c r="O668" s="241"/>
      <c r="P668" s="241"/>
      <c r="Q668" s="241"/>
      <c r="R668" s="241"/>
      <c r="S668" s="241"/>
      <c r="T668" s="241"/>
      <c r="U668" s="241"/>
      <c r="V668" s="241"/>
      <c r="W668" s="241"/>
      <c r="X668" s="241"/>
      <c r="Y668" s="241"/>
    </row>
    <row r="669" spans="1:25" ht="24.75" customHeight="1">
      <c r="A669" s="241"/>
      <c r="B669" s="242"/>
      <c r="C669" s="242"/>
      <c r="D669" s="242"/>
      <c r="E669" s="242"/>
      <c r="F669" s="242"/>
      <c r="G669" s="242"/>
      <c r="H669" s="241"/>
      <c r="I669" s="241"/>
      <c r="J669" s="241"/>
      <c r="K669" s="241"/>
      <c r="L669" s="241"/>
      <c r="M669" s="241"/>
      <c r="N669" s="241"/>
      <c r="O669" s="241"/>
      <c r="P669" s="241"/>
      <c r="Q669" s="241"/>
      <c r="R669" s="241"/>
      <c r="S669" s="241"/>
      <c r="T669" s="241"/>
      <c r="U669" s="241"/>
      <c r="V669" s="241"/>
      <c r="W669" s="241"/>
      <c r="X669" s="241"/>
      <c r="Y669" s="241"/>
    </row>
    <row r="670" spans="1:25" ht="24.75" customHeight="1">
      <c r="A670" s="241"/>
      <c r="B670" s="242"/>
      <c r="C670" s="242"/>
      <c r="D670" s="242"/>
      <c r="E670" s="242"/>
      <c r="F670" s="242"/>
      <c r="G670" s="242"/>
      <c r="H670" s="241"/>
      <c r="I670" s="241"/>
      <c r="J670" s="241"/>
      <c r="K670" s="241"/>
      <c r="L670" s="241"/>
      <c r="M670" s="241"/>
      <c r="N670" s="241"/>
      <c r="O670" s="241"/>
      <c r="P670" s="241"/>
      <c r="Q670" s="241"/>
      <c r="R670" s="241"/>
      <c r="S670" s="241"/>
      <c r="T670" s="241"/>
      <c r="U670" s="241"/>
      <c r="V670" s="241"/>
      <c r="W670" s="241"/>
      <c r="X670" s="241"/>
      <c r="Y670" s="241"/>
    </row>
    <row r="671" spans="1:25" ht="24.75" customHeight="1">
      <c r="A671" s="241"/>
      <c r="B671" s="242"/>
      <c r="C671" s="242"/>
      <c r="D671" s="242"/>
      <c r="E671" s="242"/>
      <c r="F671" s="242"/>
      <c r="G671" s="242"/>
      <c r="H671" s="241"/>
      <c r="I671" s="241"/>
      <c r="J671" s="241"/>
      <c r="K671" s="241"/>
      <c r="L671" s="241"/>
      <c r="M671" s="241"/>
      <c r="N671" s="241"/>
      <c r="O671" s="241"/>
      <c r="P671" s="241"/>
      <c r="Q671" s="241"/>
      <c r="R671" s="241"/>
      <c r="S671" s="241"/>
      <c r="T671" s="241"/>
      <c r="U671" s="241"/>
      <c r="V671" s="241"/>
      <c r="W671" s="241"/>
      <c r="X671" s="241"/>
      <c r="Y671" s="241"/>
    </row>
    <row r="672" spans="1:25" ht="24.75" customHeight="1">
      <c r="A672" s="241"/>
      <c r="B672" s="242"/>
      <c r="C672" s="242"/>
      <c r="D672" s="242"/>
      <c r="E672" s="242"/>
      <c r="F672" s="242"/>
      <c r="G672" s="242"/>
      <c r="H672" s="241"/>
      <c r="I672" s="241"/>
      <c r="J672" s="241"/>
      <c r="K672" s="241"/>
      <c r="L672" s="241"/>
      <c r="M672" s="241"/>
      <c r="N672" s="241"/>
      <c r="O672" s="241"/>
      <c r="P672" s="241"/>
      <c r="Q672" s="241"/>
      <c r="R672" s="241"/>
      <c r="S672" s="241"/>
      <c r="T672" s="241"/>
      <c r="U672" s="241"/>
      <c r="V672" s="241"/>
      <c r="W672" s="241"/>
      <c r="X672" s="241"/>
      <c r="Y672" s="241"/>
    </row>
    <row r="673" spans="1:25" ht="24.75" customHeight="1">
      <c r="A673" s="241"/>
      <c r="B673" s="242"/>
      <c r="C673" s="242"/>
      <c r="D673" s="242"/>
      <c r="E673" s="242"/>
      <c r="F673" s="242"/>
      <c r="G673" s="242"/>
      <c r="H673" s="241"/>
      <c r="I673" s="241"/>
      <c r="J673" s="241"/>
      <c r="K673" s="241"/>
      <c r="L673" s="241"/>
      <c r="M673" s="241"/>
      <c r="N673" s="241"/>
      <c r="O673" s="241"/>
      <c r="P673" s="241"/>
      <c r="Q673" s="241"/>
      <c r="R673" s="241"/>
      <c r="S673" s="241"/>
      <c r="T673" s="241"/>
      <c r="U673" s="241"/>
      <c r="V673" s="241"/>
      <c r="W673" s="241"/>
      <c r="X673" s="241"/>
      <c r="Y673" s="241"/>
    </row>
    <row r="674" spans="1:25" ht="24.75" customHeight="1">
      <c r="A674" s="241"/>
      <c r="B674" s="242"/>
      <c r="C674" s="242"/>
      <c r="D674" s="242"/>
      <c r="E674" s="242"/>
      <c r="F674" s="242"/>
      <c r="G674" s="242"/>
      <c r="H674" s="241"/>
      <c r="I674" s="241"/>
      <c r="J674" s="241"/>
      <c r="K674" s="241"/>
      <c r="L674" s="241"/>
      <c r="M674" s="241"/>
      <c r="N674" s="241"/>
      <c r="O674" s="241"/>
      <c r="P674" s="241"/>
      <c r="Q674" s="241"/>
      <c r="R674" s="241"/>
      <c r="S674" s="241"/>
      <c r="T674" s="241"/>
      <c r="U674" s="241"/>
      <c r="V674" s="241"/>
      <c r="W674" s="241"/>
      <c r="X674" s="241"/>
      <c r="Y674" s="241"/>
    </row>
    <row r="675" spans="1:25" ht="24.75" customHeight="1">
      <c r="A675" s="241"/>
      <c r="B675" s="242"/>
      <c r="C675" s="242"/>
      <c r="D675" s="242"/>
      <c r="E675" s="242"/>
      <c r="F675" s="242"/>
      <c r="G675" s="242"/>
      <c r="H675" s="241"/>
      <c r="I675" s="241"/>
      <c r="J675" s="241"/>
      <c r="K675" s="241"/>
      <c r="L675" s="241"/>
      <c r="M675" s="241"/>
      <c r="N675" s="241"/>
      <c r="O675" s="241"/>
      <c r="P675" s="241"/>
      <c r="Q675" s="241"/>
      <c r="R675" s="241"/>
      <c r="S675" s="241"/>
      <c r="T675" s="241"/>
      <c r="U675" s="241"/>
      <c r="V675" s="241"/>
      <c r="W675" s="241"/>
      <c r="X675" s="241"/>
      <c r="Y675" s="241"/>
    </row>
    <row r="676" spans="1:25" ht="24.75" customHeight="1">
      <c r="A676" s="241"/>
      <c r="B676" s="242"/>
      <c r="C676" s="242"/>
      <c r="D676" s="242"/>
      <c r="E676" s="242"/>
      <c r="F676" s="242"/>
      <c r="G676" s="242"/>
      <c r="H676" s="241"/>
      <c r="I676" s="241"/>
      <c r="J676" s="241"/>
      <c r="K676" s="241"/>
      <c r="L676" s="241"/>
      <c r="M676" s="241"/>
      <c r="N676" s="241"/>
      <c r="O676" s="241"/>
      <c r="P676" s="241"/>
      <c r="Q676" s="241"/>
      <c r="R676" s="241"/>
      <c r="S676" s="241"/>
      <c r="T676" s="241"/>
      <c r="U676" s="241"/>
      <c r="V676" s="241"/>
      <c r="W676" s="241"/>
      <c r="X676" s="241"/>
      <c r="Y676" s="241"/>
    </row>
    <row r="677" spans="1:25" ht="24.75" customHeight="1">
      <c r="A677" s="241"/>
      <c r="B677" s="242"/>
      <c r="C677" s="242"/>
      <c r="D677" s="242"/>
      <c r="E677" s="242"/>
      <c r="F677" s="242"/>
      <c r="G677" s="242"/>
      <c r="H677" s="241"/>
      <c r="I677" s="241"/>
      <c r="J677" s="241"/>
      <c r="K677" s="241"/>
      <c r="L677" s="241"/>
      <c r="M677" s="241"/>
      <c r="N677" s="241"/>
      <c r="O677" s="241"/>
      <c r="P677" s="241"/>
      <c r="Q677" s="241"/>
      <c r="R677" s="241"/>
      <c r="S677" s="241"/>
      <c r="T677" s="241"/>
      <c r="U677" s="241"/>
      <c r="V677" s="241"/>
      <c r="W677" s="241"/>
      <c r="X677" s="241"/>
      <c r="Y677" s="241"/>
    </row>
    <row r="678" spans="1:25" ht="24.75" customHeight="1">
      <c r="A678" s="241"/>
      <c r="B678" s="242"/>
      <c r="C678" s="242"/>
      <c r="D678" s="242"/>
      <c r="E678" s="242"/>
      <c r="F678" s="242"/>
      <c r="G678" s="242"/>
      <c r="H678" s="241"/>
      <c r="I678" s="241"/>
      <c r="J678" s="241"/>
      <c r="K678" s="241"/>
      <c r="L678" s="241"/>
      <c r="M678" s="241"/>
      <c r="N678" s="241"/>
      <c r="O678" s="241"/>
      <c r="P678" s="241"/>
      <c r="Q678" s="241"/>
      <c r="R678" s="241"/>
      <c r="S678" s="241"/>
      <c r="T678" s="241"/>
      <c r="U678" s="241"/>
      <c r="V678" s="241"/>
      <c r="W678" s="241"/>
      <c r="X678" s="241"/>
      <c r="Y678" s="241"/>
    </row>
    <row r="679" spans="1:25" ht="24.75" customHeight="1">
      <c r="A679" s="241"/>
      <c r="B679" s="242"/>
      <c r="C679" s="242"/>
      <c r="D679" s="242"/>
      <c r="E679" s="242"/>
      <c r="F679" s="242"/>
      <c r="G679" s="242"/>
      <c r="H679" s="241"/>
      <c r="I679" s="241"/>
      <c r="J679" s="241"/>
      <c r="K679" s="241"/>
      <c r="L679" s="241"/>
      <c r="M679" s="241"/>
      <c r="N679" s="241"/>
      <c r="O679" s="241"/>
      <c r="P679" s="241"/>
      <c r="Q679" s="241"/>
      <c r="R679" s="241"/>
      <c r="S679" s="241"/>
      <c r="T679" s="241"/>
      <c r="U679" s="241"/>
      <c r="V679" s="241"/>
      <c r="W679" s="241"/>
      <c r="X679" s="241"/>
      <c r="Y679" s="241"/>
    </row>
    <row r="680" spans="1:25" ht="24.75" customHeight="1">
      <c r="A680" s="241"/>
      <c r="B680" s="242"/>
      <c r="C680" s="242"/>
      <c r="D680" s="242"/>
      <c r="E680" s="242"/>
      <c r="F680" s="242"/>
      <c r="G680" s="242"/>
      <c r="H680" s="241"/>
      <c r="I680" s="241"/>
      <c r="J680" s="241"/>
      <c r="K680" s="241"/>
      <c r="L680" s="241"/>
      <c r="M680" s="241"/>
      <c r="N680" s="241"/>
      <c r="O680" s="241"/>
      <c r="P680" s="241"/>
      <c r="Q680" s="241"/>
      <c r="R680" s="241"/>
      <c r="S680" s="241"/>
      <c r="T680" s="241"/>
      <c r="U680" s="241"/>
      <c r="V680" s="241"/>
      <c r="W680" s="241"/>
      <c r="X680" s="241"/>
      <c r="Y680" s="241"/>
    </row>
    <row r="681" spans="1:25" ht="24.75" customHeight="1">
      <c r="A681" s="241"/>
      <c r="B681" s="242"/>
      <c r="C681" s="242"/>
      <c r="D681" s="242"/>
      <c r="E681" s="242"/>
      <c r="F681" s="242"/>
      <c r="G681" s="242"/>
      <c r="H681" s="241"/>
      <c r="I681" s="241"/>
      <c r="J681" s="241"/>
      <c r="K681" s="241"/>
      <c r="L681" s="241"/>
      <c r="M681" s="241"/>
      <c r="N681" s="241"/>
      <c r="O681" s="241"/>
      <c r="P681" s="241"/>
      <c r="Q681" s="241"/>
      <c r="R681" s="241"/>
      <c r="S681" s="241"/>
      <c r="T681" s="241"/>
      <c r="U681" s="241"/>
      <c r="V681" s="241"/>
      <c r="W681" s="241"/>
      <c r="X681" s="241"/>
      <c r="Y681" s="241"/>
    </row>
    <row r="682" spans="1:25" ht="24.75" customHeight="1">
      <c r="A682" s="241"/>
      <c r="B682" s="242"/>
      <c r="C682" s="242"/>
      <c r="D682" s="242"/>
      <c r="E682" s="242"/>
      <c r="F682" s="242"/>
      <c r="G682" s="242"/>
      <c r="H682" s="241"/>
      <c r="I682" s="241"/>
      <c r="J682" s="241"/>
      <c r="K682" s="241"/>
      <c r="L682" s="241"/>
      <c r="M682" s="241"/>
      <c r="N682" s="241"/>
      <c r="O682" s="241"/>
      <c r="P682" s="241"/>
      <c r="Q682" s="241"/>
      <c r="R682" s="241"/>
      <c r="S682" s="241"/>
      <c r="T682" s="241"/>
      <c r="U682" s="241"/>
      <c r="V682" s="241"/>
      <c r="W682" s="241"/>
      <c r="X682" s="241"/>
      <c r="Y682" s="241"/>
    </row>
    <row r="683" spans="1:25" ht="24.75" customHeight="1">
      <c r="A683" s="241"/>
      <c r="B683" s="242"/>
      <c r="C683" s="242"/>
      <c r="D683" s="242"/>
      <c r="E683" s="242"/>
      <c r="F683" s="242"/>
      <c r="G683" s="242"/>
      <c r="H683" s="241"/>
      <c r="I683" s="241"/>
      <c r="J683" s="241"/>
      <c r="K683" s="241"/>
      <c r="L683" s="241"/>
      <c r="M683" s="241"/>
      <c r="N683" s="241"/>
      <c r="O683" s="241"/>
      <c r="P683" s="241"/>
      <c r="Q683" s="241"/>
      <c r="R683" s="241"/>
      <c r="S683" s="241"/>
      <c r="T683" s="241"/>
      <c r="U683" s="241"/>
      <c r="V683" s="241"/>
      <c r="W683" s="241"/>
      <c r="X683" s="241"/>
      <c r="Y683" s="241"/>
    </row>
    <row r="684" spans="1:25" ht="24.75" customHeight="1">
      <c r="A684" s="241"/>
      <c r="B684" s="242"/>
      <c r="C684" s="242"/>
      <c r="D684" s="242"/>
      <c r="E684" s="242"/>
      <c r="F684" s="242"/>
      <c r="G684" s="242"/>
      <c r="H684" s="241"/>
      <c r="I684" s="241"/>
      <c r="J684" s="241"/>
      <c r="K684" s="241"/>
      <c r="L684" s="241"/>
      <c r="M684" s="241"/>
      <c r="N684" s="241"/>
      <c r="O684" s="241"/>
      <c r="P684" s="241"/>
      <c r="Q684" s="241"/>
      <c r="R684" s="241"/>
      <c r="S684" s="241"/>
      <c r="T684" s="241"/>
      <c r="U684" s="241"/>
      <c r="V684" s="241"/>
      <c r="W684" s="241"/>
      <c r="X684" s="241"/>
      <c r="Y684" s="241"/>
    </row>
    <row r="685" spans="1:25" ht="24.75" customHeight="1">
      <c r="A685" s="241"/>
      <c r="B685" s="242"/>
      <c r="C685" s="242"/>
      <c r="D685" s="242"/>
      <c r="E685" s="242"/>
      <c r="F685" s="242"/>
      <c r="G685" s="242"/>
      <c r="H685" s="241"/>
      <c r="I685" s="241"/>
      <c r="J685" s="241"/>
      <c r="K685" s="241"/>
      <c r="L685" s="241"/>
      <c r="M685" s="241"/>
      <c r="N685" s="241"/>
      <c r="O685" s="241"/>
      <c r="P685" s="241"/>
      <c r="Q685" s="241"/>
      <c r="R685" s="241"/>
      <c r="S685" s="241"/>
      <c r="T685" s="241"/>
      <c r="U685" s="241"/>
      <c r="V685" s="241"/>
      <c r="W685" s="241"/>
      <c r="X685" s="241"/>
      <c r="Y685" s="241"/>
    </row>
    <row r="686" spans="1:25" ht="24.75" customHeight="1">
      <c r="A686" s="241"/>
      <c r="B686" s="242"/>
      <c r="C686" s="242"/>
      <c r="D686" s="242"/>
      <c r="E686" s="242"/>
      <c r="F686" s="242"/>
      <c r="G686" s="242"/>
      <c r="H686" s="241"/>
      <c r="I686" s="241"/>
      <c r="J686" s="241"/>
      <c r="K686" s="241"/>
      <c r="L686" s="241"/>
      <c r="M686" s="241"/>
      <c r="N686" s="241"/>
      <c r="O686" s="241"/>
      <c r="P686" s="241"/>
      <c r="Q686" s="241"/>
      <c r="R686" s="241"/>
      <c r="S686" s="241"/>
      <c r="T686" s="241"/>
      <c r="U686" s="241"/>
      <c r="V686" s="241"/>
      <c r="W686" s="241"/>
      <c r="X686" s="241"/>
      <c r="Y686" s="241"/>
    </row>
    <row r="687" spans="1:25" ht="24.75" customHeight="1">
      <c r="A687" s="241"/>
      <c r="B687" s="242"/>
      <c r="C687" s="242"/>
      <c r="D687" s="242"/>
      <c r="E687" s="242"/>
      <c r="F687" s="242"/>
      <c r="G687" s="242"/>
      <c r="H687" s="241"/>
      <c r="I687" s="241"/>
      <c r="J687" s="241"/>
      <c r="K687" s="241"/>
      <c r="L687" s="241"/>
      <c r="M687" s="241"/>
      <c r="N687" s="241"/>
      <c r="O687" s="241"/>
      <c r="P687" s="241"/>
      <c r="Q687" s="241"/>
      <c r="R687" s="241"/>
      <c r="S687" s="241"/>
      <c r="T687" s="241"/>
      <c r="U687" s="241"/>
      <c r="V687" s="241"/>
      <c r="W687" s="241"/>
      <c r="X687" s="241"/>
      <c r="Y687" s="241"/>
    </row>
    <row r="688" spans="1:25" ht="24.75" customHeight="1">
      <c r="A688" s="241"/>
      <c r="B688" s="242"/>
      <c r="C688" s="242"/>
      <c r="D688" s="242"/>
      <c r="E688" s="242"/>
      <c r="F688" s="242"/>
      <c r="G688" s="242"/>
      <c r="H688" s="241"/>
      <c r="I688" s="241"/>
      <c r="J688" s="241"/>
      <c r="K688" s="241"/>
      <c r="L688" s="241"/>
      <c r="M688" s="241"/>
      <c r="N688" s="241"/>
      <c r="O688" s="241"/>
      <c r="P688" s="241"/>
      <c r="Q688" s="241"/>
      <c r="R688" s="241"/>
      <c r="S688" s="241"/>
      <c r="T688" s="241"/>
      <c r="U688" s="241"/>
      <c r="V688" s="241"/>
      <c r="W688" s="241"/>
      <c r="X688" s="241"/>
      <c r="Y688" s="241"/>
    </row>
    <row r="689" spans="1:25" ht="24.75" customHeight="1">
      <c r="A689" s="241"/>
      <c r="B689" s="242"/>
      <c r="C689" s="242"/>
      <c r="D689" s="242"/>
      <c r="E689" s="242"/>
      <c r="F689" s="242"/>
      <c r="G689" s="242"/>
      <c r="H689" s="241"/>
      <c r="I689" s="241"/>
      <c r="J689" s="241"/>
      <c r="K689" s="241"/>
      <c r="L689" s="241"/>
      <c r="M689" s="241"/>
      <c r="N689" s="241"/>
      <c r="O689" s="241"/>
      <c r="P689" s="241"/>
      <c r="Q689" s="241"/>
      <c r="R689" s="241"/>
      <c r="S689" s="241"/>
      <c r="T689" s="241"/>
      <c r="U689" s="241"/>
      <c r="V689" s="241"/>
      <c r="W689" s="241"/>
      <c r="X689" s="241"/>
      <c r="Y689" s="241"/>
    </row>
    <row r="690" spans="1:25" ht="24.75" customHeight="1">
      <c r="A690" s="241"/>
      <c r="B690" s="242"/>
      <c r="C690" s="242"/>
      <c r="D690" s="242"/>
      <c r="E690" s="242"/>
      <c r="F690" s="242"/>
      <c r="G690" s="242"/>
      <c r="H690" s="241"/>
      <c r="I690" s="241"/>
      <c r="J690" s="241"/>
      <c r="K690" s="241"/>
      <c r="L690" s="241"/>
      <c r="M690" s="241"/>
      <c r="N690" s="241"/>
      <c r="O690" s="241"/>
      <c r="P690" s="241"/>
      <c r="Q690" s="241"/>
      <c r="R690" s="241"/>
      <c r="S690" s="241"/>
      <c r="T690" s="241"/>
      <c r="U690" s="241"/>
      <c r="V690" s="241"/>
      <c r="W690" s="241"/>
      <c r="X690" s="241"/>
      <c r="Y690" s="241"/>
    </row>
    <row r="691" spans="1:25" ht="24.75" customHeight="1">
      <c r="A691" s="241"/>
      <c r="B691" s="242"/>
      <c r="C691" s="242"/>
      <c r="D691" s="242"/>
      <c r="E691" s="242"/>
      <c r="F691" s="242"/>
      <c r="G691" s="242"/>
      <c r="H691" s="241"/>
      <c r="I691" s="241"/>
      <c r="J691" s="241"/>
      <c r="K691" s="241"/>
      <c r="L691" s="241"/>
      <c r="M691" s="241"/>
      <c r="N691" s="241"/>
      <c r="O691" s="241"/>
      <c r="P691" s="241"/>
      <c r="Q691" s="241"/>
      <c r="R691" s="241"/>
      <c r="S691" s="241"/>
      <c r="T691" s="241"/>
      <c r="U691" s="241"/>
      <c r="V691" s="241"/>
      <c r="W691" s="241"/>
      <c r="X691" s="241"/>
      <c r="Y691" s="241"/>
    </row>
    <row r="692" spans="1:25" ht="24.75" customHeight="1">
      <c r="A692" s="241"/>
      <c r="B692" s="242"/>
      <c r="C692" s="242"/>
      <c r="D692" s="242"/>
      <c r="E692" s="242"/>
      <c r="F692" s="242"/>
      <c r="G692" s="242"/>
      <c r="H692" s="241"/>
      <c r="I692" s="241"/>
      <c r="J692" s="241"/>
      <c r="K692" s="241"/>
      <c r="L692" s="241"/>
      <c r="M692" s="241"/>
      <c r="N692" s="241"/>
      <c r="O692" s="241"/>
      <c r="P692" s="241"/>
      <c r="Q692" s="241"/>
      <c r="R692" s="241"/>
      <c r="S692" s="241"/>
      <c r="T692" s="241"/>
      <c r="U692" s="241"/>
      <c r="V692" s="241"/>
      <c r="W692" s="241"/>
      <c r="X692" s="241"/>
      <c r="Y692" s="241"/>
    </row>
    <row r="693" spans="1:25" ht="24.75" customHeight="1">
      <c r="A693" s="241"/>
      <c r="B693" s="242"/>
      <c r="C693" s="242"/>
      <c r="D693" s="242"/>
      <c r="E693" s="242"/>
      <c r="F693" s="242"/>
      <c r="G693" s="242"/>
      <c r="H693" s="241"/>
      <c r="I693" s="241"/>
      <c r="J693" s="241"/>
      <c r="K693" s="241"/>
      <c r="L693" s="241"/>
      <c r="M693" s="241"/>
      <c r="N693" s="241"/>
      <c r="O693" s="241"/>
      <c r="P693" s="241"/>
      <c r="Q693" s="241"/>
      <c r="R693" s="241"/>
      <c r="S693" s="241"/>
      <c r="T693" s="241"/>
      <c r="U693" s="241"/>
      <c r="V693" s="241"/>
      <c r="W693" s="241"/>
      <c r="X693" s="241"/>
      <c r="Y693" s="241"/>
    </row>
    <row r="694" spans="1:25" ht="24.75" customHeight="1">
      <c r="A694" s="241"/>
      <c r="B694" s="242"/>
      <c r="C694" s="242"/>
      <c r="D694" s="242"/>
      <c r="E694" s="242"/>
      <c r="F694" s="242"/>
      <c r="G694" s="242"/>
      <c r="H694" s="241"/>
      <c r="I694" s="241"/>
      <c r="J694" s="241"/>
      <c r="K694" s="241"/>
      <c r="L694" s="241"/>
      <c r="M694" s="241"/>
      <c r="N694" s="241"/>
      <c r="O694" s="241"/>
      <c r="P694" s="241"/>
      <c r="Q694" s="241"/>
      <c r="R694" s="241"/>
      <c r="S694" s="241"/>
      <c r="T694" s="241"/>
      <c r="U694" s="241"/>
      <c r="V694" s="241"/>
      <c r="W694" s="241"/>
      <c r="X694" s="241"/>
      <c r="Y694" s="241"/>
    </row>
    <row r="695" spans="1:25" ht="24.75" customHeight="1">
      <c r="A695" s="241"/>
      <c r="B695" s="242"/>
      <c r="C695" s="242"/>
      <c r="D695" s="242"/>
      <c r="E695" s="242"/>
      <c r="F695" s="242"/>
      <c r="G695" s="242"/>
      <c r="H695" s="241"/>
      <c r="I695" s="241"/>
      <c r="J695" s="241"/>
      <c r="K695" s="241"/>
      <c r="L695" s="241"/>
      <c r="M695" s="241"/>
      <c r="N695" s="241"/>
      <c r="O695" s="241"/>
      <c r="P695" s="241"/>
      <c r="Q695" s="241"/>
      <c r="R695" s="241"/>
      <c r="S695" s="241"/>
      <c r="T695" s="241"/>
      <c r="U695" s="241"/>
      <c r="V695" s="241"/>
      <c r="W695" s="241"/>
      <c r="X695" s="241"/>
      <c r="Y695" s="241"/>
    </row>
    <row r="696" spans="1:25" ht="24.75" customHeight="1">
      <c r="A696" s="241"/>
      <c r="B696" s="242"/>
      <c r="C696" s="242"/>
      <c r="D696" s="242"/>
      <c r="E696" s="242"/>
      <c r="F696" s="242"/>
      <c r="G696" s="242"/>
      <c r="H696" s="241"/>
      <c r="I696" s="241"/>
      <c r="J696" s="241"/>
      <c r="K696" s="241"/>
      <c r="L696" s="241"/>
      <c r="M696" s="241"/>
      <c r="N696" s="241"/>
      <c r="O696" s="241"/>
      <c r="P696" s="241"/>
      <c r="Q696" s="241"/>
      <c r="R696" s="241"/>
      <c r="S696" s="241"/>
      <c r="T696" s="241"/>
      <c r="U696" s="241"/>
      <c r="V696" s="241"/>
      <c r="W696" s="241"/>
      <c r="X696" s="241"/>
      <c r="Y696" s="241"/>
    </row>
    <row r="697" spans="1:25" ht="24.75" customHeight="1">
      <c r="A697" s="241"/>
      <c r="B697" s="242"/>
      <c r="C697" s="242"/>
      <c r="D697" s="242"/>
      <c r="E697" s="242"/>
      <c r="F697" s="242"/>
      <c r="G697" s="242"/>
      <c r="H697" s="241"/>
      <c r="I697" s="241"/>
      <c r="J697" s="241"/>
      <c r="K697" s="241"/>
      <c r="L697" s="241"/>
      <c r="M697" s="241"/>
      <c r="N697" s="241"/>
      <c r="O697" s="241"/>
      <c r="P697" s="241"/>
      <c r="Q697" s="241"/>
      <c r="R697" s="241"/>
      <c r="S697" s="241"/>
      <c r="T697" s="241"/>
      <c r="U697" s="241"/>
      <c r="V697" s="241"/>
      <c r="W697" s="241"/>
      <c r="X697" s="241"/>
      <c r="Y697" s="241"/>
    </row>
    <row r="698" spans="1:25" ht="24.75" customHeight="1">
      <c r="A698" s="241"/>
      <c r="B698" s="242"/>
      <c r="C698" s="242"/>
      <c r="D698" s="242"/>
      <c r="E698" s="242"/>
      <c r="F698" s="242"/>
      <c r="G698" s="242"/>
      <c r="H698" s="241"/>
      <c r="I698" s="241"/>
      <c r="J698" s="241"/>
      <c r="K698" s="241"/>
      <c r="L698" s="241"/>
      <c r="M698" s="241"/>
      <c r="N698" s="241"/>
      <c r="O698" s="241"/>
      <c r="P698" s="241"/>
      <c r="Q698" s="241"/>
      <c r="R698" s="241"/>
      <c r="S698" s="241"/>
      <c r="T698" s="241"/>
      <c r="U698" s="241"/>
      <c r="V698" s="241"/>
      <c r="W698" s="241"/>
      <c r="X698" s="241"/>
      <c r="Y698" s="241"/>
    </row>
    <row r="699" spans="1:25" ht="24.75" customHeight="1">
      <c r="A699" s="241"/>
      <c r="B699" s="242"/>
      <c r="C699" s="242"/>
      <c r="D699" s="242"/>
      <c r="E699" s="242"/>
      <c r="F699" s="242"/>
      <c r="G699" s="242"/>
      <c r="H699" s="241"/>
      <c r="I699" s="241"/>
      <c r="J699" s="241"/>
      <c r="K699" s="241"/>
      <c r="L699" s="241"/>
      <c r="M699" s="241"/>
      <c r="N699" s="241"/>
      <c r="O699" s="241"/>
      <c r="P699" s="241"/>
      <c r="Q699" s="241"/>
      <c r="R699" s="241"/>
      <c r="S699" s="241"/>
      <c r="T699" s="241"/>
      <c r="U699" s="241"/>
      <c r="V699" s="241"/>
      <c r="W699" s="241"/>
      <c r="X699" s="241"/>
      <c r="Y699" s="241"/>
    </row>
    <row r="700" spans="1:25" ht="24.75" customHeight="1">
      <c r="A700" s="241"/>
      <c r="B700" s="242"/>
      <c r="C700" s="242"/>
      <c r="D700" s="242"/>
      <c r="E700" s="242"/>
      <c r="F700" s="242"/>
      <c r="G700" s="242"/>
      <c r="H700" s="241"/>
      <c r="I700" s="241"/>
      <c r="J700" s="241"/>
      <c r="K700" s="241"/>
      <c r="L700" s="241"/>
      <c r="M700" s="241"/>
      <c r="N700" s="241"/>
      <c r="O700" s="241"/>
      <c r="P700" s="241"/>
      <c r="Q700" s="241"/>
      <c r="R700" s="241"/>
      <c r="S700" s="241"/>
      <c r="T700" s="241"/>
      <c r="U700" s="241"/>
      <c r="V700" s="241"/>
      <c r="W700" s="241"/>
      <c r="X700" s="241"/>
      <c r="Y700" s="241"/>
    </row>
    <row r="701" spans="1:25" ht="24.75" customHeight="1">
      <c r="A701" s="241"/>
      <c r="B701" s="242"/>
      <c r="C701" s="242"/>
      <c r="D701" s="242"/>
      <c r="E701" s="242"/>
      <c r="F701" s="242"/>
      <c r="G701" s="242"/>
      <c r="H701" s="241"/>
      <c r="I701" s="241"/>
      <c r="J701" s="241"/>
      <c r="K701" s="241"/>
      <c r="L701" s="241"/>
      <c r="M701" s="241"/>
      <c r="N701" s="241"/>
      <c r="O701" s="241"/>
      <c r="P701" s="241"/>
      <c r="Q701" s="241"/>
      <c r="R701" s="241"/>
      <c r="S701" s="241"/>
      <c r="T701" s="241"/>
      <c r="U701" s="241"/>
      <c r="V701" s="241"/>
      <c r="W701" s="241"/>
      <c r="X701" s="241"/>
      <c r="Y701" s="241"/>
    </row>
    <row r="702" spans="1:25" ht="24.75" customHeight="1">
      <c r="A702" s="241"/>
      <c r="B702" s="242"/>
      <c r="C702" s="242"/>
      <c r="D702" s="242"/>
      <c r="E702" s="242"/>
      <c r="F702" s="242"/>
      <c r="G702" s="242"/>
      <c r="H702" s="241"/>
      <c r="I702" s="241"/>
      <c r="J702" s="241"/>
      <c r="K702" s="241"/>
      <c r="L702" s="241"/>
      <c r="M702" s="241"/>
      <c r="N702" s="241"/>
      <c r="O702" s="241"/>
      <c r="P702" s="241"/>
      <c r="Q702" s="241"/>
      <c r="R702" s="241"/>
      <c r="S702" s="241"/>
      <c r="T702" s="241"/>
      <c r="U702" s="241"/>
      <c r="V702" s="241"/>
      <c r="W702" s="241"/>
      <c r="X702" s="241"/>
      <c r="Y702" s="241"/>
    </row>
    <row r="703" spans="1:25" ht="24.75" customHeight="1">
      <c r="A703" s="241"/>
      <c r="B703" s="242"/>
      <c r="C703" s="242"/>
      <c r="D703" s="242"/>
      <c r="E703" s="242"/>
      <c r="F703" s="242"/>
      <c r="G703" s="242"/>
      <c r="H703" s="241"/>
      <c r="I703" s="241"/>
      <c r="J703" s="241"/>
      <c r="K703" s="241"/>
      <c r="L703" s="241"/>
      <c r="M703" s="241"/>
      <c r="N703" s="241"/>
      <c r="O703" s="241"/>
      <c r="P703" s="241"/>
      <c r="Q703" s="241"/>
      <c r="R703" s="241"/>
      <c r="S703" s="241"/>
      <c r="T703" s="241"/>
      <c r="U703" s="241"/>
      <c r="V703" s="241"/>
      <c r="W703" s="241"/>
      <c r="X703" s="241"/>
      <c r="Y703" s="241"/>
    </row>
    <row r="704" spans="1:25" ht="24.75" customHeight="1">
      <c r="A704" s="241"/>
      <c r="B704" s="242"/>
      <c r="C704" s="242"/>
      <c r="D704" s="242"/>
      <c r="E704" s="242"/>
      <c r="F704" s="242"/>
      <c r="G704" s="242"/>
      <c r="H704" s="241"/>
      <c r="I704" s="241"/>
      <c r="J704" s="241"/>
      <c r="K704" s="241"/>
      <c r="L704" s="241"/>
      <c r="M704" s="241"/>
      <c r="N704" s="241"/>
      <c r="O704" s="241"/>
      <c r="P704" s="241"/>
      <c r="Q704" s="241"/>
      <c r="R704" s="241"/>
      <c r="S704" s="241"/>
      <c r="T704" s="241"/>
      <c r="U704" s="241"/>
      <c r="V704" s="241"/>
      <c r="W704" s="241"/>
      <c r="X704" s="241"/>
      <c r="Y704" s="241"/>
    </row>
    <row r="705" spans="1:25" ht="24.75" customHeight="1">
      <c r="A705" s="241"/>
      <c r="B705" s="242"/>
      <c r="C705" s="242"/>
      <c r="D705" s="242"/>
      <c r="E705" s="242"/>
      <c r="F705" s="242"/>
      <c r="G705" s="242"/>
      <c r="H705" s="241"/>
      <c r="I705" s="241"/>
      <c r="J705" s="241"/>
      <c r="K705" s="241"/>
      <c r="L705" s="241"/>
      <c r="M705" s="241"/>
      <c r="N705" s="241"/>
      <c r="O705" s="241"/>
      <c r="P705" s="241"/>
      <c r="Q705" s="241"/>
      <c r="R705" s="241"/>
      <c r="S705" s="241"/>
      <c r="T705" s="241"/>
      <c r="U705" s="241"/>
      <c r="V705" s="241"/>
      <c r="W705" s="241"/>
      <c r="X705" s="241"/>
      <c r="Y705" s="241"/>
    </row>
    <row r="706" spans="1:25" ht="24.75" customHeight="1">
      <c r="A706" s="241"/>
      <c r="B706" s="242"/>
      <c r="C706" s="242"/>
      <c r="D706" s="242"/>
      <c r="E706" s="242"/>
      <c r="F706" s="242"/>
      <c r="G706" s="242"/>
      <c r="H706" s="241"/>
      <c r="I706" s="241"/>
      <c r="J706" s="241"/>
      <c r="K706" s="241"/>
      <c r="L706" s="241"/>
      <c r="M706" s="241"/>
      <c r="N706" s="241"/>
      <c r="O706" s="241"/>
      <c r="P706" s="241"/>
      <c r="Q706" s="241"/>
      <c r="R706" s="241"/>
      <c r="S706" s="241"/>
      <c r="T706" s="241"/>
      <c r="U706" s="241"/>
      <c r="V706" s="241"/>
      <c r="W706" s="241"/>
      <c r="X706" s="241"/>
      <c r="Y706" s="241"/>
    </row>
    <row r="707" spans="1:25" ht="24.75" customHeight="1">
      <c r="A707" s="241"/>
      <c r="B707" s="242"/>
      <c r="C707" s="242"/>
      <c r="D707" s="242"/>
      <c r="E707" s="242"/>
      <c r="F707" s="242"/>
      <c r="G707" s="242"/>
      <c r="H707" s="241"/>
      <c r="I707" s="241"/>
      <c r="J707" s="241"/>
      <c r="K707" s="241"/>
      <c r="L707" s="241"/>
      <c r="M707" s="241"/>
      <c r="N707" s="241"/>
      <c r="O707" s="241"/>
      <c r="P707" s="241"/>
      <c r="Q707" s="241"/>
      <c r="R707" s="241"/>
      <c r="S707" s="241"/>
      <c r="T707" s="241"/>
      <c r="U707" s="241"/>
      <c r="V707" s="241"/>
      <c r="W707" s="241"/>
      <c r="X707" s="241"/>
      <c r="Y707" s="241"/>
    </row>
    <row r="708" spans="1:25" ht="24.75" customHeight="1">
      <c r="A708" s="241"/>
      <c r="B708" s="242"/>
      <c r="C708" s="242"/>
      <c r="D708" s="242"/>
      <c r="E708" s="242"/>
      <c r="F708" s="242"/>
      <c r="G708" s="242"/>
      <c r="H708" s="241"/>
      <c r="I708" s="241"/>
      <c r="J708" s="241"/>
      <c r="K708" s="241"/>
      <c r="L708" s="241"/>
      <c r="M708" s="241"/>
      <c r="N708" s="241"/>
      <c r="O708" s="241"/>
      <c r="P708" s="241"/>
      <c r="Q708" s="241"/>
      <c r="R708" s="241"/>
      <c r="S708" s="241"/>
      <c r="T708" s="241"/>
      <c r="U708" s="241"/>
      <c r="V708" s="241"/>
      <c r="W708" s="241"/>
      <c r="X708" s="241"/>
      <c r="Y708" s="241"/>
    </row>
    <row r="709" spans="1:25" ht="24.75" customHeight="1">
      <c r="A709" s="241"/>
      <c r="B709" s="242"/>
      <c r="C709" s="242"/>
      <c r="D709" s="242"/>
      <c r="E709" s="242"/>
      <c r="F709" s="242"/>
      <c r="G709" s="242"/>
      <c r="H709" s="241"/>
      <c r="I709" s="241"/>
      <c r="J709" s="241"/>
      <c r="K709" s="241"/>
      <c r="L709" s="241"/>
      <c r="M709" s="241"/>
      <c r="N709" s="241"/>
      <c r="O709" s="241"/>
      <c r="P709" s="241"/>
      <c r="Q709" s="241"/>
      <c r="R709" s="241"/>
      <c r="S709" s="241"/>
      <c r="T709" s="241"/>
      <c r="U709" s="241"/>
      <c r="V709" s="241"/>
      <c r="W709" s="241"/>
      <c r="X709" s="241"/>
      <c r="Y709" s="241"/>
    </row>
    <row r="710" spans="1:25" ht="24.75" customHeight="1">
      <c r="A710" s="241"/>
      <c r="B710" s="242"/>
      <c r="C710" s="242"/>
      <c r="D710" s="242"/>
      <c r="E710" s="242"/>
      <c r="F710" s="242"/>
      <c r="G710" s="242"/>
      <c r="H710" s="241"/>
      <c r="I710" s="241"/>
      <c r="J710" s="241"/>
      <c r="K710" s="241"/>
      <c r="L710" s="241"/>
      <c r="M710" s="241"/>
      <c r="N710" s="241"/>
      <c r="O710" s="241"/>
      <c r="P710" s="241"/>
      <c r="Q710" s="241"/>
      <c r="R710" s="241"/>
      <c r="S710" s="241"/>
      <c r="T710" s="241"/>
      <c r="U710" s="241"/>
      <c r="V710" s="241"/>
      <c r="W710" s="241"/>
      <c r="X710" s="241"/>
      <c r="Y710" s="241"/>
    </row>
    <row r="711" spans="1:25" ht="24.75" customHeight="1">
      <c r="A711" s="241"/>
      <c r="B711" s="242"/>
      <c r="C711" s="242"/>
      <c r="D711" s="242"/>
      <c r="E711" s="242"/>
      <c r="F711" s="242"/>
      <c r="G711" s="242"/>
      <c r="H711" s="241"/>
      <c r="I711" s="241"/>
      <c r="J711" s="241"/>
      <c r="K711" s="241"/>
      <c r="L711" s="241"/>
      <c r="M711" s="241"/>
      <c r="N711" s="241"/>
      <c r="O711" s="241"/>
      <c r="P711" s="241"/>
      <c r="Q711" s="241"/>
      <c r="R711" s="241"/>
      <c r="S711" s="241"/>
      <c r="T711" s="241"/>
      <c r="U711" s="241"/>
      <c r="V711" s="241"/>
      <c r="W711" s="241"/>
      <c r="X711" s="241"/>
      <c r="Y711" s="241"/>
    </row>
    <row r="712" spans="1:25" ht="24.75" customHeight="1">
      <c r="A712" s="241"/>
      <c r="B712" s="242"/>
      <c r="C712" s="242"/>
      <c r="D712" s="242"/>
      <c r="E712" s="242"/>
      <c r="F712" s="242"/>
      <c r="G712" s="242"/>
      <c r="H712" s="241"/>
      <c r="I712" s="241"/>
      <c r="J712" s="241"/>
      <c r="K712" s="241"/>
      <c r="L712" s="241"/>
      <c r="M712" s="241"/>
      <c r="N712" s="241"/>
      <c r="O712" s="241"/>
      <c r="P712" s="241"/>
      <c r="Q712" s="241"/>
      <c r="R712" s="241"/>
      <c r="S712" s="241"/>
      <c r="T712" s="241"/>
      <c r="U712" s="241"/>
      <c r="V712" s="241"/>
      <c r="W712" s="241"/>
      <c r="X712" s="241"/>
      <c r="Y712" s="241"/>
    </row>
    <row r="713" spans="1:25" ht="24.75" customHeight="1">
      <c r="A713" s="241"/>
      <c r="B713" s="242"/>
      <c r="C713" s="242"/>
      <c r="D713" s="242"/>
      <c r="E713" s="242"/>
      <c r="F713" s="242"/>
      <c r="G713" s="242"/>
      <c r="H713" s="241"/>
      <c r="I713" s="241"/>
      <c r="J713" s="241"/>
      <c r="K713" s="241"/>
      <c r="L713" s="241"/>
      <c r="M713" s="241"/>
      <c r="N713" s="241"/>
      <c r="O713" s="241"/>
      <c r="P713" s="241"/>
      <c r="Q713" s="241"/>
      <c r="R713" s="241"/>
      <c r="S713" s="241"/>
      <c r="T713" s="241"/>
      <c r="U713" s="241"/>
      <c r="V713" s="241"/>
      <c r="W713" s="241"/>
      <c r="X713" s="241"/>
      <c r="Y713" s="241"/>
    </row>
    <row r="714" spans="1:25" ht="24.75" customHeight="1">
      <c r="A714" s="241"/>
      <c r="B714" s="242"/>
      <c r="C714" s="242"/>
      <c r="D714" s="242"/>
      <c r="E714" s="242"/>
      <c r="F714" s="242"/>
      <c r="G714" s="242"/>
      <c r="H714" s="241"/>
      <c r="I714" s="241"/>
      <c r="J714" s="241"/>
      <c r="K714" s="241"/>
      <c r="L714" s="241"/>
      <c r="M714" s="241"/>
      <c r="N714" s="241"/>
      <c r="O714" s="241"/>
      <c r="P714" s="241"/>
      <c r="Q714" s="241"/>
      <c r="R714" s="241"/>
      <c r="S714" s="241"/>
      <c r="T714" s="241"/>
      <c r="U714" s="241"/>
      <c r="V714" s="241"/>
      <c r="W714" s="241"/>
      <c r="X714" s="241"/>
      <c r="Y714" s="241"/>
    </row>
    <row r="715" spans="1:25" ht="24.75" customHeight="1">
      <c r="A715" s="241"/>
      <c r="B715" s="242"/>
      <c r="C715" s="242"/>
      <c r="D715" s="242"/>
      <c r="E715" s="242"/>
      <c r="F715" s="242"/>
      <c r="G715" s="242"/>
      <c r="H715" s="241"/>
      <c r="I715" s="241"/>
      <c r="J715" s="241"/>
      <c r="K715" s="241"/>
      <c r="L715" s="241"/>
      <c r="M715" s="241"/>
      <c r="N715" s="241"/>
      <c r="O715" s="241"/>
      <c r="P715" s="241"/>
      <c r="Q715" s="241"/>
      <c r="R715" s="241"/>
      <c r="S715" s="241"/>
      <c r="T715" s="241"/>
      <c r="U715" s="241"/>
      <c r="V715" s="241"/>
      <c r="W715" s="241"/>
      <c r="X715" s="241"/>
      <c r="Y715" s="241"/>
    </row>
    <row r="716" spans="1:25" ht="24.75" customHeight="1">
      <c r="A716" s="241"/>
      <c r="B716" s="242"/>
      <c r="C716" s="242"/>
      <c r="D716" s="242"/>
      <c r="E716" s="242"/>
      <c r="F716" s="242"/>
      <c r="G716" s="242"/>
      <c r="H716" s="241"/>
      <c r="I716" s="241"/>
      <c r="J716" s="241"/>
      <c r="K716" s="241"/>
      <c r="L716" s="241"/>
      <c r="M716" s="241"/>
      <c r="N716" s="241"/>
      <c r="O716" s="241"/>
      <c r="P716" s="241"/>
      <c r="Q716" s="241"/>
      <c r="R716" s="241"/>
      <c r="S716" s="241"/>
      <c r="T716" s="241"/>
      <c r="U716" s="241"/>
      <c r="V716" s="241"/>
      <c r="W716" s="241"/>
      <c r="X716" s="241"/>
      <c r="Y716" s="241"/>
    </row>
    <row r="717" spans="1:25" ht="24.75" customHeight="1">
      <c r="A717" s="241"/>
      <c r="B717" s="242"/>
      <c r="C717" s="242"/>
      <c r="D717" s="242"/>
      <c r="E717" s="242"/>
      <c r="F717" s="242"/>
      <c r="G717" s="242"/>
      <c r="H717" s="241"/>
      <c r="I717" s="241"/>
      <c r="J717" s="241"/>
      <c r="K717" s="241"/>
      <c r="L717" s="241"/>
      <c r="M717" s="241"/>
      <c r="N717" s="241"/>
      <c r="O717" s="241"/>
      <c r="P717" s="241"/>
      <c r="Q717" s="241"/>
      <c r="R717" s="241"/>
      <c r="S717" s="241"/>
      <c r="T717" s="241"/>
      <c r="U717" s="241"/>
      <c r="V717" s="241"/>
      <c r="W717" s="241"/>
      <c r="X717" s="241"/>
      <c r="Y717" s="241"/>
    </row>
    <row r="718" spans="1:25" ht="24.75" customHeight="1">
      <c r="A718" s="241"/>
      <c r="B718" s="242"/>
      <c r="C718" s="242"/>
      <c r="D718" s="242"/>
      <c r="E718" s="242"/>
      <c r="F718" s="242"/>
      <c r="G718" s="242"/>
      <c r="H718" s="241"/>
      <c r="I718" s="241"/>
      <c r="J718" s="241"/>
      <c r="K718" s="241"/>
      <c r="L718" s="241"/>
      <c r="M718" s="241"/>
      <c r="N718" s="241"/>
      <c r="O718" s="241"/>
      <c r="P718" s="241"/>
      <c r="Q718" s="241"/>
      <c r="R718" s="241"/>
      <c r="S718" s="241"/>
      <c r="T718" s="241"/>
      <c r="U718" s="241"/>
      <c r="V718" s="241"/>
      <c r="W718" s="241"/>
      <c r="X718" s="241"/>
      <c r="Y718" s="241"/>
    </row>
    <row r="719" spans="1:25" ht="24.75" customHeight="1">
      <c r="A719" s="241"/>
      <c r="B719" s="242"/>
      <c r="C719" s="242"/>
      <c r="D719" s="242"/>
      <c r="E719" s="242"/>
      <c r="F719" s="242"/>
      <c r="G719" s="242"/>
      <c r="H719" s="241"/>
      <c r="I719" s="241"/>
      <c r="J719" s="241"/>
      <c r="K719" s="241"/>
      <c r="L719" s="241"/>
      <c r="M719" s="241"/>
      <c r="N719" s="241"/>
      <c r="O719" s="241"/>
      <c r="P719" s="241"/>
      <c r="Q719" s="241"/>
      <c r="R719" s="241"/>
      <c r="S719" s="241"/>
      <c r="T719" s="241"/>
      <c r="U719" s="241"/>
      <c r="V719" s="241"/>
      <c r="W719" s="241"/>
      <c r="X719" s="241"/>
      <c r="Y719" s="241"/>
    </row>
    <row r="720" spans="1:25" ht="24.75" customHeight="1">
      <c r="A720" s="241"/>
      <c r="B720" s="242"/>
      <c r="C720" s="242"/>
      <c r="D720" s="242"/>
      <c r="E720" s="242"/>
      <c r="F720" s="242"/>
      <c r="G720" s="242"/>
      <c r="H720" s="241"/>
      <c r="I720" s="241"/>
      <c r="J720" s="241"/>
      <c r="K720" s="241"/>
      <c r="L720" s="241"/>
      <c r="M720" s="241"/>
      <c r="N720" s="241"/>
      <c r="O720" s="241"/>
      <c r="P720" s="241"/>
      <c r="Q720" s="241"/>
      <c r="R720" s="241"/>
      <c r="S720" s="241"/>
      <c r="T720" s="241"/>
      <c r="U720" s="241"/>
      <c r="V720" s="241"/>
      <c r="W720" s="241"/>
      <c r="X720" s="241"/>
      <c r="Y720" s="241"/>
    </row>
    <row r="721" spans="1:25" ht="24.75" customHeight="1">
      <c r="A721" s="241"/>
      <c r="B721" s="242"/>
      <c r="C721" s="242"/>
      <c r="D721" s="242"/>
      <c r="E721" s="242"/>
      <c r="F721" s="242"/>
      <c r="G721" s="242"/>
      <c r="H721" s="241"/>
      <c r="I721" s="241"/>
      <c r="J721" s="241"/>
      <c r="K721" s="241"/>
      <c r="L721" s="241"/>
      <c r="M721" s="241"/>
      <c r="N721" s="241"/>
      <c r="O721" s="241"/>
      <c r="P721" s="241"/>
      <c r="Q721" s="241"/>
      <c r="R721" s="241"/>
      <c r="S721" s="241"/>
      <c r="T721" s="241"/>
      <c r="U721" s="241"/>
      <c r="V721" s="241"/>
      <c r="W721" s="241"/>
      <c r="X721" s="241"/>
      <c r="Y721" s="241"/>
    </row>
    <row r="722" spans="1:25" ht="24.75" customHeight="1">
      <c r="A722" s="241"/>
      <c r="B722" s="242"/>
      <c r="C722" s="242"/>
      <c r="D722" s="242"/>
      <c r="E722" s="242"/>
      <c r="F722" s="242"/>
      <c r="G722" s="242"/>
      <c r="H722" s="241"/>
      <c r="I722" s="241"/>
      <c r="J722" s="241"/>
      <c r="K722" s="241"/>
      <c r="L722" s="241"/>
      <c r="M722" s="241"/>
      <c r="N722" s="241"/>
      <c r="O722" s="241"/>
      <c r="P722" s="241"/>
      <c r="Q722" s="241"/>
      <c r="R722" s="241"/>
      <c r="S722" s="241"/>
      <c r="T722" s="241"/>
      <c r="U722" s="241"/>
      <c r="V722" s="241"/>
      <c r="W722" s="241"/>
      <c r="X722" s="241"/>
      <c r="Y722" s="241"/>
    </row>
    <row r="723" spans="1:25" ht="24.75" customHeight="1">
      <c r="A723" s="241"/>
      <c r="B723" s="242"/>
      <c r="C723" s="242"/>
      <c r="D723" s="242"/>
      <c r="E723" s="242"/>
      <c r="F723" s="242"/>
      <c r="G723" s="242"/>
      <c r="H723" s="241"/>
      <c r="I723" s="241"/>
      <c r="J723" s="241"/>
      <c r="K723" s="241"/>
      <c r="L723" s="241"/>
      <c r="M723" s="241"/>
      <c r="N723" s="241"/>
      <c r="O723" s="241"/>
      <c r="P723" s="241"/>
      <c r="Q723" s="241"/>
      <c r="R723" s="241"/>
      <c r="S723" s="241"/>
      <c r="T723" s="241"/>
      <c r="U723" s="241"/>
      <c r="V723" s="241"/>
      <c r="W723" s="241"/>
      <c r="X723" s="241"/>
      <c r="Y723" s="241"/>
    </row>
    <row r="724" spans="1:25" ht="24.75" customHeight="1">
      <c r="A724" s="241"/>
      <c r="B724" s="242"/>
      <c r="C724" s="242"/>
      <c r="D724" s="242"/>
      <c r="E724" s="242"/>
      <c r="F724" s="242"/>
      <c r="G724" s="242"/>
      <c r="H724" s="241"/>
      <c r="I724" s="241"/>
      <c r="J724" s="241"/>
      <c r="K724" s="241"/>
      <c r="L724" s="241"/>
      <c r="M724" s="241"/>
      <c r="N724" s="241"/>
      <c r="O724" s="241"/>
      <c r="P724" s="241"/>
      <c r="Q724" s="241"/>
      <c r="R724" s="241"/>
      <c r="S724" s="241"/>
      <c r="T724" s="241"/>
      <c r="U724" s="241"/>
      <c r="V724" s="241"/>
      <c r="W724" s="241"/>
      <c r="X724" s="241"/>
      <c r="Y724" s="241"/>
    </row>
    <row r="725" spans="1:25" ht="24.75" customHeight="1">
      <c r="A725" s="241"/>
      <c r="B725" s="242"/>
      <c r="C725" s="242"/>
      <c r="D725" s="242"/>
      <c r="E725" s="242"/>
      <c r="F725" s="242"/>
      <c r="G725" s="242"/>
      <c r="H725" s="241"/>
      <c r="I725" s="241"/>
      <c r="J725" s="241"/>
      <c r="K725" s="241"/>
      <c r="L725" s="241"/>
      <c r="M725" s="241"/>
      <c r="N725" s="241"/>
      <c r="O725" s="241"/>
      <c r="P725" s="241"/>
      <c r="Q725" s="241"/>
      <c r="R725" s="241"/>
      <c r="S725" s="241"/>
      <c r="T725" s="241"/>
      <c r="U725" s="241"/>
      <c r="V725" s="241"/>
      <c r="W725" s="241"/>
      <c r="X725" s="241"/>
      <c r="Y725" s="241"/>
    </row>
    <row r="726" spans="1:25" ht="24.75" customHeight="1">
      <c r="A726" s="241"/>
      <c r="B726" s="242"/>
      <c r="C726" s="242"/>
      <c r="D726" s="242"/>
      <c r="E726" s="242"/>
      <c r="F726" s="242"/>
      <c r="G726" s="242"/>
      <c r="H726" s="241"/>
      <c r="I726" s="241"/>
      <c r="J726" s="241"/>
      <c r="K726" s="241"/>
      <c r="L726" s="241"/>
      <c r="M726" s="241"/>
      <c r="N726" s="241"/>
      <c r="O726" s="241"/>
      <c r="P726" s="241"/>
      <c r="Q726" s="241"/>
      <c r="R726" s="241"/>
      <c r="S726" s="241"/>
      <c r="T726" s="241"/>
      <c r="U726" s="241"/>
      <c r="V726" s="241"/>
      <c r="W726" s="241"/>
      <c r="X726" s="241"/>
      <c r="Y726" s="241"/>
    </row>
    <row r="727" spans="1:25" ht="24.75" customHeight="1">
      <c r="A727" s="241"/>
      <c r="B727" s="242"/>
      <c r="C727" s="242"/>
      <c r="D727" s="242"/>
      <c r="E727" s="242"/>
      <c r="F727" s="242"/>
      <c r="G727" s="242"/>
      <c r="H727" s="241"/>
      <c r="I727" s="241"/>
      <c r="J727" s="241"/>
      <c r="K727" s="241"/>
      <c r="L727" s="241"/>
      <c r="M727" s="241"/>
      <c r="N727" s="241"/>
      <c r="O727" s="241"/>
      <c r="P727" s="241"/>
      <c r="Q727" s="241"/>
      <c r="R727" s="241"/>
      <c r="S727" s="241"/>
      <c r="T727" s="241"/>
      <c r="U727" s="241"/>
      <c r="V727" s="241"/>
      <c r="W727" s="241"/>
      <c r="X727" s="241"/>
      <c r="Y727" s="241"/>
    </row>
    <row r="728" spans="1:25" ht="24.75" customHeight="1">
      <c r="A728" s="241"/>
      <c r="B728" s="242"/>
      <c r="C728" s="242"/>
      <c r="D728" s="242"/>
      <c r="E728" s="242"/>
      <c r="F728" s="242"/>
      <c r="G728" s="242"/>
      <c r="H728" s="241"/>
      <c r="I728" s="241"/>
      <c r="J728" s="241"/>
      <c r="K728" s="241"/>
      <c r="L728" s="241"/>
      <c r="M728" s="241"/>
      <c r="N728" s="241"/>
      <c r="O728" s="241"/>
      <c r="P728" s="241"/>
      <c r="Q728" s="241"/>
      <c r="R728" s="241"/>
      <c r="S728" s="241"/>
      <c r="T728" s="241"/>
      <c r="U728" s="241"/>
      <c r="V728" s="241"/>
      <c r="W728" s="241"/>
      <c r="X728" s="241"/>
      <c r="Y728" s="241"/>
    </row>
    <row r="729" spans="1:25" ht="24.75" customHeight="1">
      <c r="A729" s="241"/>
      <c r="B729" s="242"/>
      <c r="C729" s="242"/>
      <c r="D729" s="242"/>
      <c r="E729" s="242"/>
      <c r="F729" s="242"/>
      <c r="G729" s="242"/>
      <c r="H729" s="241"/>
      <c r="I729" s="241"/>
      <c r="J729" s="241"/>
      <c r="K729" s="241"/>
      <c r="L729" s="241"/>
      <c r="M729" s="241"/>
      <c r="N729" s="241"/>
      <c r="O729" s="241"/>
      <c r="P729" s="241"/>
      <c r="Q729" s="241"/>
      <c r="R729" s="241"/>
      <c r="S729" s="241"/>
      <c r="T729" s="241"/>
      <c r="U729" s="241"/>
      <c r="V729" s="241"/>
      <c r="W729" s="241"/>
      <c r="X729" s="241"/>
      <c r="Y729" s="241"/>
    </row>
    <row r="730" spans="1:25" ht="24.75" customHeight="1">
      <c r="A730" s="241"/>
      <c r="B730" s="242"/>
      <c r="C730" s="242"/>
      <c r="D730" s="242"/>
      <c r="E730" s="242"/>
      <c r="F730" s="242"/>
      <c r="G730" s="242"/>
      <c r="H730" s="241"/>
      <c r="I730" s="241"/>
      <c r="J730" s="241"/>
      <c r="K730" s="241"/>
      <c r="L730" s="241"/>
      <c r="M730" s="241"/>
      <c r="N730" s="241"/>
      <c r="O730" s="241"/>
      <c r="P730" s="241"/>
      <c r="Q730" s="241"/>
      <c r="R730" s="241"/>
      <c r="S730" s="241"/>
      <c r="T730" s="241"/>
      <c r="U730" s="241"/>
      <c r="V730" s="241"/>
      <c r="W730" s="241"/>
      <c r="X730" s="241"/>
      <c r="Y730" s="241"/>
    </row>
    <row r="731" spans="1:25" ht="24.75" customHeight="1">
      <c r="A731" s="241"/>
      <c r="B731" s="242"/>
      <c r="C731" s="242"/>
      <c r="D731" s="242"/>
      <c r="E731" s="242"/>
      <c r="F731" s="242"/>
      <c r="G731" s="242"/>
      <c r="H731" s="241"/>
      <c r="I731" s="241"/>
      <c r="J731" s="241"/>
      <c r="K731" s="241"/>
      <c r="L731" s="241"/>
      <c r="M731" s="241"/>
      <c r="N731" s="241"/>
      <c r="O731" s="241"/>
      <c r="P731" s="241"/>
      <c r="Q731" s="241"/>
      <c r="R731" s="241"/>
      <c r="S731" s="241"/>
      <c r="T731" s="241"/>
      <c r="U731" s="241"/>
      <c r="V731" s="241"/>
      <c r="W731" s="241"/>
      <c r="X731" s="241"/>
      <c r="Y731" s="241"/>
    </row>
    <row r="732" spans="1:25" ht="24.75" customHeight="1">
      <c r="A732" s="241"/>
      <c r="B732" s="242"/>
      <c r="C732" s="242"/>
      <c r="D732" s="242"/>
      <c r="E732" s="242"/>
      <c r="F732" s="242"/>
      <c r="G732" s="242"/>
      <c r="H732" s="241"/>
      <c r="I732" s="241"/>
      <c r="J732" s="241"/>
      <c r="K732" s="241"/>
      <c r="L732" s="241"/>
      <c r="M732" s="241"/>
      <c r="N732" s="241"/>
      <c r="O732" s="241"/>
      <c r="P732" s="241"/>
      <c r="Q732" s="241"/>
      <c r="R732" s="241"/>
      <c r="S732" s="241"/>
      <c r="T732" s="241"/>
      <c r="U732" s="241"/>
      <c r="V732" s="241"/>
      <c r="W732" s="241"/>
      <c r="X732" s="241"/>
      <c r="Y732" s="241"/>
    </row>
    <row r="733" spans="1:25" ht="24.75" customHeight="1">
      <c r="A733" s="241"/>
      <c r="B733" s="242"/>
      <c r="C733" s="242"/>
      <c r="D733" s="242"/>
      <c r="E733" s="242"/>
      <c r="F733" s="242"/>
      <c r="G733" s="242"/>
      <c r="H733" s="241"/>
      <c r="I733" s="241"/>
      <c r="J733" s="241"/>
      <c r="K733" s="241"/>
      <c r="L733" s="241"/>
      <c r="M733" s="241"/>
      <c r="N733" s="241"/>
      <c r="O733" s="241"/>
      <c r="P733" s="241"/>
      <c r="Q733" s="241"/>
      <c r="R733" s="241"/>
      <c r="S733" s="241"/>
      <c r="T733" s="241"/>
      <c r="U733" s="241"/>
      <c r="V733" s="241"/>
      <c r="W733" s="241"/>
      <c r="X733" s="241"/>
      <c r="Y733" s="241"/>
    </row>
    <row r="734" spans="1:25" ht="24.75" customHeight="1">
      <c r="A734" s="241"/>
      <c r="B734" s="242"/>
      <c r="C734" s="242"/>
      <c r="D734" s="242"/>
      <c r="E734" s="242"/>
      <c r="F734" s="242"/>
      <c r="G734" s="242"/>
      <c r="H734" s="241"/>
      <c r="I734" s="241"/>
      <c r="J734" s="241"/>
      <c r="K734" s="241"/>
      <c r="L734" s="241"/>
      <c r="M734" s="241"/>
      <c r="N734" s="241"/>
      <c r="O734" s="241"/>
      <c r="P734" s="241"/>
      <c r="Q734" s="241"/>
      <c r="R734" s="241"/>
      <c r="S734" s="241"/>
      <c r="T734" s="241"/>
      <c r="U734" s="241"/>
      <c r="V734" s="241"/>
      <c r="W734" s="241"/>
      <c r="X734" s="241"/>
      <c r="Y734" s="241"/>
    </row>
    <row r="735" spans="1:25" ht="24.75" customHeight="1">
      <c r="A735" s="241"/>
      <c r="B735" s="242"/>
      <c r="C735" s="242"/>
      <c r="D735" s="242"/>
      <c r="E735" s="242"/>
      <c r="F735" s="242"/>
      <c r="G735" s="242"/>
      <c r="H735" s="241"/>
      <c r="I735" s="241"/>
      <c r="J735" s="241"/>
      <c r="K735" s="241"/>
      <c r="L735" s="241"/>
      <c r="M735" s="241"/>
      <c r="N735" s="241"/>
      <c r="O735" s="241"/>
      <c r="P735" s="241"/>
      <c r="Q735" s="241"/>
      <c r="R735" s="241"/>
      <c r="S735" s="241"/>
      <c r="T735" s="241"/>
      <c r="U735" s="241"/>
      <c r="V735" s="241"/>
      <c r="W735" s="241"/>
      <c r="X735" s="241"/>
      <c r="Y735" s="241"/>
    </row>
    <row r="736" spans="1:25" ht="24.75" customHeight="1">
      <c r="A736" s="241"/>
      <c r="B736" s="242"/>
      <c r="C736" s="242"/>
      <c r="D736" s="242"/>
      <c r="E736" s="242"/>
      <c r="F736" s="242"/>
      <c r="G736" s="242"/>
      <c r="H736" s="241"/>
      <c r="I736" s="241"/>
      <c r="J736" s="241"/>
      <c r="K736" s="241"/>
      <c r="L736" s="241"/>
      <c r="M736" s="241"/>
      <c r="N736" s="241"/>
      <c r="O736" s="241"/>
      <c r="P736" s="241"/>
      <c r="Q736" s="241"/>
      <c r="R736" s="241"/>
      <c r="S736" s="241"/>
      <c r="T736" s="241"/>
      <c r="U736" s="241"/>
      <c r="V736" s="241"/>
      <c r="W736" s="241"/>
      <c r="X736" s="241"/>
      <c r="Y736" s="241"/>
    </row>
    <row r="737" spans="1:25" ht="24.75" customHeight="1">
      <c r="A737" s="241"/>
      <c r="B737" s="242"/>
      <c r="C737" s="242"/>
      <c r="D737" s="242"/>
      <c r="E737" s="242"/>
      <c r="F737" s="242"/>
      <c r="G737" s="242"/>
      <c r="H737" s="241"/>
      <c r="I737" s="241"/>
      <c r="J737" s="241"/>
      <c r="K737" s="241"/>
      <c r="L737" s="241"/>
      <c r="M737" s="241"/>
      <c r="N737" s="241"/>
      <c r="O737" s="241"/>
      <c r="P737" s="241"/>
      <c r="Q737" s="241"/>
      <c r="R737" s="241"/>
      <c r="S737" s="241"/>
      <c r="T737" s="241"/>
      <c r="U737" s="241"/>
      <c r="V737" s="241"/>
      <c r="W737" s="241"/>
      <c r="X737" s="241"/>
      <c r="Y737" s="241"/>
    </row>
    <row r="738" spans="1:25" ht="24.75" customHeight="1">
      <c r="A738" s="241"/>
      <c r="B738" s="242"/>
      <c r="C738" s="242"/>
      <c r="D738" s="242"/>
      <c r="E738" s="242"/>
      <c r="F738" s="242"/>
      <c r="G738" s="242"/>
      <c r="H738" s="241"/>
      <c r="I738" s="241"/>
      <c r="J738" s="241"/>
      <c r="K738" s="241"/>
      <c r="L738" s="241"/>
      <c r="M738" s="241"/>
      <c r="N738" s="241"/>
      <c r="O738" s="241"/>
      <c r="P738" s="241"/>
      <c r="Q738" s="241"/>
      <c r="R738" s="241"/>
      <c r="S738" s="241"/>
      <c r="T738" s="241"/>
      <c r="U738" s="241"/>
      <c r="V738" s="241"/>
      <c r="W738" s="241"/>
      <c r="X738" s="241"/>
      <c r="Y738" s="241"/>
    </row>
    <row r="739" spans="1:25" ht="24.75" customHeight="1">
      <c r="A739" s="241"/>
      <c r="B739" s="242"/>
      <c r="C739" s="242"/>
      <c r="D739" s="242"/>
      <c r="E739" s="242"/>
      <c r="F739" s="242"/>
      <c r="G739" s="242"/>
      <c r="H739" s="241"/>
      <c r="I739" s="241"/>
      <c r="J739" s="241"/>
      <c r="K739" s="241"/>
      <c r="L739" s="241"/>
      <c r="M739" s="241"/>
      <c r="N739" s="241"/>
      <c r="O739" s="241"/>
      <c r="P739" s="241"/>
      <c r="Q739" s="241"/>
      <c r="R739" s="241"/>
      <c r="S739" s="241"/>
      <c r="T739" s="241"/>
      <c r="U739" s="241"/>
      <c r="V739" s="241"/>
      <c r="W739" s="241"/>
      <c r="X739" s="241"/>
      <c r="Y739" s="241"/>
    </row>
    <row r="740" spans="1:25" ht="24.75" customHeight="1">
      <c r="A740" s="241"/>
      <c r="B740" s="242"/>
      <c r="C740" s="242"/>
      <c r="D740" s="242"/>
      <c r="E740" s="242"/>
      <c r="F740" s="242"/>
      <c r="G740" s="242"/>
      <c r="H740" s="241"/>
      <c r="I740" s="241"/>
      <c r="J740" s="241"/>
      <c r="K740" s="241"/>
      <c r="L740" s="241"/>
      <c r="M740" s="241"/>
      <c r="N740" s="241"/>
      <c r="O740" s="241"/>
      <c r="P740" s="241"/>
      <c r="Q740" s="241"/>
      <c r="R740" s="241"/>
      <c r="S740" s="241"/>
      <c r="T740" s="241"/>
      <c r="U740" s="241"/>
      <c r="V740" s="241"/>
      <c r="W740" s="241"/>
      <c r="X740" s="241"/>
      <c r="Y740" s="241"/>
    </row>
    <row r="741" spans="1:25" ht="24.75" customHeight="1">
      <c r="A741" s="241"/>
      <c r="B741" s="242"/>
      <c r="C741" s="242"/>
      <c r="D741" s="242"/>
      <c r="E741" s="242"/>
      <c r="F741" s="242"/>
      <c r="G741" s="242"/>
      <c r="H741" s="241"/>
      <c r="I741" s="241"/>
      <c r="J741" s="241"/>
      <c r="K741" s="241"/>
      <c r="L741" s="241"/>
      <c r="M741" s="241"/>
      <c r="N741" s="241"/>
      <c r="O741" s="241"/>
      <c r="P741" s="241"/>
      <c r="Q741" s="241"/>
      <c r="R741" s="241"/>
      <c r="S741" s="241"/>
      <c r="T741" s="241"/>
      <c r="U741" s="241"/>
      <c r="V741" s="241"/>
      <c r="W741" s="241"/>
      <c r="X741" s="241"/>
      <c r="Y741" s="241"/>
    </row>
    <row r="742" spans="1:25" ht="24.75" customHeight="1">
      <c r="A742" s="241"/>
      <c r="B742" s="242"/>
      <c r="C742" s="242"/>
      <c r="D742" s="242"/>
      <c r="E742" s="242"/>
      <c r="F742" s="242"/>
      <c r="G742" s="242"/>
      <c r="H742" s="241"/>
      <c r="I742" s="241"/>
      <c r="J742" s="241"/>
      <c r="K742" s="241"/>
      <c r="L742" s="241"/>
      <c r="M742" s="241"/>
      <c r="N742" s="241"/>
      <c r="O742" s="241"/>
      <c r="P742" s="241"/>
      <c r="Q742" s="241"/>
      <c r="R742" s="241"/>
      <c r="S742" s="241"/>
      <c r="T742" s="241"/>
      <c r="U742" s="241"/>
      <c r="V742" s="241"/>
      <c r="W742" s="241"/>
      <c r="X742" s="241"/>
      <c r="Y742" s="241"/>
    </row>
    <row r="743" spans="1:25" ht="24.75" customHeight="1">
      <c r="A743" s="241"/>
      <c r="B743" s="242"/>
      <c r="C743" s="242"/>
      <c r="D743" s="242"/>
      <c r="E743" s="242"/>
      <c r="F743" s="242"/>
      <c r="G743" s="242"/>
      <c r="H743" s="241"/>
      <c r="I743" s="241"/>
      <c r="J743" s="241"/>
      <c r="K743" s="241"/>
      <c r="L743" s="241"/>
      <c r="M743" s="241"/>
      <c r="N743" s="241"/>
      <c r="O743" s="241"/>
      <c r="P743" s="241"/>
      <c r="Q743" s="241"/>
      <c r="R743" s="241"/>
      <c r="S743" s="241"/>
      <c r="T743" s="241"/>
      <c r="U743" s="241"/>
      <c r="V743" s="241"/>
      <c r="W743" s="241"/>
      <c r="X743" s="241"/>
      <c r="Y743" s="241"/>
    </row>
    <row r="744" spans="1:25" ht="24.75" customHeight="1">
      <c r="A744" s="241"/>
      <c r="B744" s="242"/>
      <c r="C744" s="242"/>
      <c r="D744" s="242"/>
      <c r="E744" s="242"/>
      <c r="F744" s="242"/>
      <c r="G744" s="242"/>
      <c r="H744" s="241"/>
      <c r="I744" s="241"/>
      <c r="J744" s="241"/>
      <c r="K744" s="241"/>
      <c r="L744" s="241"/>
      <c r="M744" s="241"/>
      <c r="N744" s="241"/>
      <c r="O744" s="241"/>
      <c r="P744" s="241"/>
      <c r="Q744" s="241"/>
      <c r="R744" s="241"/>
      <c r="S744" s="241"/>
      <c r="T744" s="241"/>
      <c r="U744" s="241"/>
      <c r="V744" s="241"/>
      <c r="W744" s="241"/>
      <c r="X744" s="241"/>
      <c r="Y744" s="241"/>
    </row>
    <row r="745" spans="1:25" ht="24.75" customHeight="1">
      <c r="A745" s="241"/>
      <c r="B745" s="242"/>
      <c r="C745" s="242"/>
      <c r="D745" s="242"/>
      <c r="E745" s="242"/>
      <c r="F745" s="242"/>
      <c r="G745" s="242"/>
      <c r="H745" s="241"/>
      <c r="I745" s="241"/>
      <c r="J745" s="241"/>
      <c r="K745" s="241"/>
      <c r="L745" s="241"/>
      <c r="M745" s="241"/>
      <c r="N745" s="241"/>
      <c r="O745" s="241"/>
      <c r="P745" s="241"/>
      <c r="Q745" s="241"/>
      <c r="R745" s="241"/>
      <c r="S745" s="241"/>
      <c r="T745" s="241"/>
      <c r="U745" s="241"/>
      <c r="V745" s="241"/>
      <c r="W745" s="241"/>
      <c r="X745" s="241"/>
      <c r="Y745" s="241"/>
    </row>
    <row r="746" spans="1:25" ht="24.75" customHeight="1">
      <c r="A746" s="241"/>
      <c r="B746" s="242"/>
      <c r="C746" s="242"/>
      <c r="D746" s="242"/>
      <c r="E746" s="242"/>
      <c r="F746" s="242"/>
      <c r="G746" s="242"/>
      <c r="H746" s="241"/>
      <c r="I746" s="241"/>
      <c r="J746" s="241"/>
      <c r="K746" s="241"/>
      <c r="L746" s="241"/>
      <c r="M746" s="241"/>
      <c r="N746" s="241"/>
      <c r="O746" s="241"/>
      <c r="P746" s="241"/>
      <c r="Q746" s="241"/>
      <c r="R746" s="241"/>
      <c r="S746" s="241"/>
      <c r="T746" s="241"/>
      <c r="U746" s="241"/>
      <c r="V746" s="241"/>
      <c r="W746" s="241"/>
      <c r="X746" s="241"/>
      <c r="Y746" s="241"/>
    </row>
    <row r="747" spans="1:25" ht="24.75" customHeight="1">
      <c r="A747" s="241"/>
      <c r="B747" s="242"/>
      <c r="C747" s="242"/>
      <c r="D747" s="242"/>
      <c r="E747" s="242"/>
      <c r="F747" s="242"/>
      <c r="G747" s="242"/>
      <c r="H747" s="241"/>
      <c r="I747" s="241"/>
      <c r="J747" s="241"/>
      <c r="K747" s="241"/>
      <c r="L747" s="241"/>
      <c r="M747" s="241"/>
      <c r="N747" s="241"/>
      <c r="O747" s="241"/>
      <c r="P747" s="241"/>
      <c r="Q747" s="241"/>
      <c r="R747" s="241"/>
      <c r="S747" s="241"/>
      <c r="T747" s="241"/>
      <c r="U747" s="241"/>
      <c r="V747" s="241"/>
      <c r="W747" s="241"/>
      <c r="X747" s="241"/>
      <c r="Y747" s="241"/>
    </row>
    <row r="748" spans="1:25" ht="24.75" customHeight="1">
      <c r="A748" s="241"/>
      <c r="B748" s="242"/>
      <c r="C748" s="242"/>
      <c r="D748" s="242"/>
      <c r="E748" s="242"/>
      <c r="F748" s="242"/>
      <c r="G748" s="242"/>
      <c r="H748" s="241"/>
      <c r="I748" s="241"/>
      <c r="J748" s="241"/>
      <c r="K748" s="241"/>
      <c r="L748" s="241"/>
      <c r="M748" s="241"/>
      <c r="N748" s="241"/>
      <c r="O748" s="241"/>
      <c r="P748" s="241"/>
      <c r="Q748" s="241"/>
      <c r="R748" s="241"/>
      <c r="S748" s="241"/>
      <c r="T748" s="241"/>
      <c r="U748" s="241"/>
      <c r="V748" s="241"/>
      <c r="W748" s="241"/>
      <c r="X748" s="241"/>
      <c r="Y748" s="241"/>
    </row>
    <row r="749" spans="1:25" ht="24.75" customHeight="1">
      <c r="A749" s="241"/>
      <c r="B749" s="242"/>
      <c r="C749" s="242"/>
      <c r="D749" s="242"/>
      <c r="E749" s="242"/>
      <c r="F749" s="242"/>
      <c r="G749" s="242"/>
      <c r="H749" s="241"/>
      <c r="I749" s="241"/>
      <c r="J749" s="241"/>
      <c r="K749" s="241"/>
      <c r="L749" s="241"/>
      <c r="M749" s="241"/>
      <c r="N749" s="241"/>
      <c r="O749" s="241"/>
      <c r="P749" s="241"/>
      <c r="Q749" s="241"/>
      <c r="R749" s="241"/>
      <c r="S749" s="241"/>
      <c r="T749" s="241"/>
      <c r="U749" s="241"/>
      <c r="V749" s="241"/>
      <c r="W749" s="241"/>
      <c r="X749" s="241"/>
      <c r="Y749" s="241"/>
    </row>
    <row r="750" spans="1:25" ht="24.75" customHeight="1">
      <c r="A750" s="241"/>
      <c r="B750" s="242"/>
      <c r="C750" s="242"/>
      <c r="D750" s="242"/>
      <c r="E750" s="242"/>
      <c r="F750" s="242"/>
      <c r="G750" s="242"/>
      <c r="H750" s="241"/>
      <c r="I750" s="241"/>
      <c r="J750" s="241"/>
      <c r="K750" s="241"/>
      <c r="L750" s="241"/>
      <c r="M750" s="241"/>
      <c r="N750" s="241"/>
      <c r="O750" s="241"/>
      <c r="P750" s="241"/>
      <c r="Q750" s="241"/>
      <c r="R750" s="241"/>
      <c r="S750" s="241"/>
      <c r="T750" s="241"/>
      <c r="U750" s="241"/>
      <c r="V750" s="241"/>
      <c r="W750" s="241"/>
      <c r="X750" s="241"/>
      <c r="Y750" s="241"/>
    </row>
    <row r="751" spans="1:25" ht="24.75" customHeight="1">
      <c r="A751" s="241"/>
      <c r="B751" s="242"/>
      <c r="C751" s="242"/>
      <c r="D751" s="242"/>
      <c r="E751" s="242"/>
      <c r="F751" s="242"/>
      <c r="G751" s="242"/>
      <c r="H751" s="241"/>
      <c r="I751" s="241"/>
      <c r="J751" s="241"/>
      <c r="K751" s="241"/>
      <c r="L751" s="241"/>
      <c r="M751" s="241"/>
      <c r="N751" s="241"/>
      <c r="O751" s="241"/>
      <c r="P751" s="241"/>
      <c r="Q751" s="241"/>
      <c r="R751" s="241"/>
      <c r="S751" s="241"/>
      <c r="T751" s="241"/>
      <c r="U751" s="241"/>
      <c r="V751" s="241"/>
      <c r="W751" s="241"/>
      <c r="X751" s="241"/>
      <c r="Y751" s="241"/>
    </row>
    <row r="752" spans="1:25" ht="24.75" customHeight="1">
      <c r="A752" s="241"/>
      <c r="B752" s="242"/>
      <c r="C752" s="242"/>
      <c r="D752" s="242"/>
      <c r="E752" s="242"/>
      <c r="F752" s="242"/>
      <c r="G752" s="242"/>
      <c r="H752" s="241"/>
      <c r="I752" s="241"/>
      <c r="J752" s="241"/>
      <c r="K752" s="241"/>
      <c r="L752" s="241"/>
      <c r="M752" s="241"/>
      <c r="N752" s="241"/>
      <c r="O752" s="241"/>
      <c r="P752" s="241"/>
      <c r="Q752" s="241"/>
      <c r="R752" s="241"/>
      <c r="S752" s="241"/>
      <c r="T752" s="241"/>
      <c r="U752" s="241"/>
      <c r="V752" s="241"/>
      <c r="W752" s="241"/>
      <c r="X752" s="241"/>
      <c r="Y752" s="241"/>
    </row>
    <row r="753" spans="1:25" ht="24.75" customHeight="1">
      <c r="A753" s="241"/>
      <c r="B753" s="242"/>
      <c r="C753" s="242"/>
      <c r="D753" s="242"/>
      <c r="E753" s="242"/>
      <c r="F753" s="242"/>
      <c r="G753" s="242"/>
      <c r="H753" s="241"/>
      <c r="I753" s="241"/>
      <c r="J753" s="241"/>
      <c r="K753" s="241"/>
      <c r="L753" s="241"/>
      <c r="M753" s="241"/>
      <c r="N753" s="241"/>
      <c r="O753" s="241"/>
      <c r="P753" s="241"/>
      <c r="Q753" s="241"/>
      <c r="R753" s="241"/>
      <c r="S753" s="241"/>
      <c r="T753" s="241"/>
      <c r="U753" s="241"/>
      <c r="V753" s="241"/>
      <c r="W753" s="241"/>
      <c r="X753" s="241"/>
      <c r="Y753" s="241"/>
    </row>
    <row r="754" spans="1:25" ht="24.75" customHeight="1">
      <c r="A754" s="241"/>
      <c r="B754" s="242"/>
      <c r="C754" s="242"/>
      <c r="D754" s="242"/>
      <c r="E754" s="242"/>
      <c r="F754" s="242"/>
      <c r="G754" s="242"/>
      <c r="H754" s="241"/>
      <c r="I754" s="241"/>
      <c r="J754" s="241"/>
      <c r="K754" s="241"/>
      <c r="L754" s="241"/>
      <c r="M754" s="241"/>
      <c r="N754" s="241"/>
      <c r="O754" s="241"/>
      <c r="P754" s="241"/>
      <c r="Q754" s="241"/>
      <c r="R754" s="241"/>
      <c r="S754" s="241"/>
      <c r="T754" s="241"/>
      <c r="U754" s="241"/>
      <c r="V754" s="241"/>
      <c r="W754" s="241"/>
      <c r="X754" s="241"/>
      <c r="Y754" s="241"/>
    </row>
    <row r="755" spans="1:25" ht="24.75" customHeight="1">
      <c r="A755" s="241"/>
      <c r="B755" s="242"/>
      <c r="C755" s="242"/>
      <c r="D755" s="242"/>
      <c r="E755" s="242"/>
      <c r="F755" s="242"/>
      <c r="G755" s="242"/>
      <c r="H755" s="241"/>
      <c r="I755" s="241"/>
      <c r="J755" s="241"/>
      <c r="K755" s="241"/>
      <c r="L755" s="241"/>
      <c r="M755" s="241"/>
      <c r="N755" s="241"/>
      <c r="O755" s="241"/>
      <c r="P755" s="241"/>
      <c r="Q755" s="241"/>
      <c r="R755" s="241"/>
      <c r="S755" s="241"/>
      <c r="T755" s="241"/>
      <c r="U755" s="241"/>
      <c r="V755" s="241"/>
      <c r="W755" s="241"/>
      <c r="X755" s="241"/>
      <c r="Y755" s="241"/>
    </row>
    <row r="756" spans="1:25" ht="24.75" customHeight="1">
      <c r="A756" s="241"/>
      <c r="B756" s="242"/>
      <c r="C756" s="242"/>
      <c r="D756" s="242"/>
      <c r="E756" s="242"/>
      <c r="F756" s="242"/>
      <c r="G756" s="242"/>
      <c r="H756" s="241"/>
      <c r="I756" s="241"/>
      <c r="J756" s="241"/>
      <c r="K756" s="241"/>
      <c r="L756" s="241"/>
      <c r="M756" s="241"/>
      <c r="N756" s="241"/>
      <c r="O756" s="241"/>
      <c r="P756" s="241"/>
      <c r="Q756" s="241"/>
      <c r="R756" s="241"/>
      <c r="S756" s="241"/>
      <c r="T756" s="241"/>
      <c r="U756" s="241"/>
      <c r="V756" s="241"/>
      <c r="W756" s="241"/>
      <c r="X756" s="241"/>
      <c r="Y756" s="241"/>
    </row>
    <row r="757" spans="1:25" ht="24.75" customHeight="1">
      <c r="A757" s="241"/>
      <c r="B757" s="242"/>
      <c r="C757" s="242"/>
      <c r="D757" s="242"/>
      <c r="E757" s="242"/>
      <c r="F757" s="242"/>
      <c r="G757" s="242"/>
      <c r="H757" s="241"/>
      <c r="I757" s="241"/>
      <c r="J757" s="241"/>
      <c r="K757" s="241"/>
      <c r="L757" s="241"/>
      <c r="M757" s="241"/>
      <c r="N757" s="241"/>
      <c r="O757" s="241"/>
      <c r="P757" s="241"/>
      <c r="Q757" s="241"/>
      <c r="R757" s="241"/>
      <c r="S757" s="241"/>
      <c r="T757" s="241"/>
      <c r="U757" s="241"/>
      <c r="V757" s="241"/>
      <c r="W757" s="241"/>
      <c r="X757" s="241"/>
      <c r="Y757" s="241"/>
    </row>
    <row r="758" spans="1:25" ht="24.75" customHeight="1">
      <c r="A758" s="241"/>
      <c r="B758" s="242"/>
      <c r="C758" s="242"/>
      <c r="D758" s="242"/>
      <c r="E758" s="242"/>
      <c r="F758" s="242"/>
      <c r="G758" s="242"/>
      <c r="H758" s="241"/>
      <c r="I758" s="241"/>
      <c r="J758" s="241"/>
      <c r="K758" s="241"/>
      <c r="L758" s="241"/>
      <c r="M758" s="241"/>
      <c r="N758" s="241"/>
      <c r="O758" s="241"/>
      <c r="P758" s="241"/>
      <c r="Q758" s="241"/>
      <c r="R758" s="241"/>
      <c r="S758" s="241"/>
      <c r="T758" s="241"/>
      <c r="U758" s="241"/>
      <c r="V758" s="241"/>
      <c r="W758" s="241"/>
      <c r="X758" s="241"/>
      <c r="Y758" s="241"/>
    </row>
    <row r="759" spans="1:25" ht="24.75" customHeight="1">
      <c r="A759" s="241"/>
      <c r="B759" s="242"/>
      <c r="C759" s="242"/>
      <c r="D759" s="242"/>
      <c r="E759" s="242"/>
      <c r="F759" s="242"/>
      <c r="G759" s="242"/>
      <c r="H759" s="241"/>
      <c r="I759" s="241"/>
      <c r="J759" s="241"/>
      <c r="K759" s="241"/>
      <c r="L759" s="241"/>
      <c r="M759" s="241"/>
      <c r="N759" s="241"/>
      <c r="O759" s="241"/>
      <c r="P759" s="241"/>
      <c r="Q759" s="241"/>
      <c r="R759" s="241"/>
      <c r="S759" s="241"/>
      <c r="T759" s="241"/>
      <c r="U759" s="241"/>
      <c r="V759" s="241"/>
      <c r="W759" s="241"/>
      <c r="X759" s="241"/>
      <c r="Y759" s="241"/>
    </row>
    <row r="760" spans="1:25" ht="24.75" customHeight="1">
      <c r="A760" s="241"/>
      <c r="B760" s="242"/>
      <c r="C760" s="242"/>
      <c r="D760" s="242"/>
      <c r="E760" s="242"/>
      <c r="F760" s="242"/>
      <c r="G760" s="242"/>
      <c r="H760" s="241"/>
      <c r="I760" s="241"/>
      <c r="J760" s="241"/>
      <c r="K760" s="241"/>
      <c r="L760" s="241"/>
      <c r="M760" s="241"/>
      <c r="N760" s="241"/>
      <c r="O760" s="241"/>
      <c r="P760" s="241"/>
      <c r="Q760" s="241"/>
      <c r="R760" s="241"/>
      <c r="S760" s="241"/>
      <c r="T760" s="241"/>
      <c r="U760" s="241"/>
      <c r="V760" s="241"/>
      <c r="W760" s="241"/>
      <c r="X760" s="241"/>
      <c r="Y760" s="241"/>
    </row>
    <row r="761" spans="1:25" ht="24.75" customHeight="1">
      <c r="A761" s="241"/>
      <c r="B761" s="242"/>
      <c r="C761" s="242"/>
      <c r="D761" s="242"/>
      <c r="E761" s="242"/>
      <c r="F761" s="242"/>
      <c r="G761" s="242"/>
      <c r="H761" s="241"/>
      <c r="I761" s="241"/>
      <c r="J761" s="241"/>
      <c r="K761" s="241"/>
      <c r="L761" s="241"/>
      <c r="M761" s="241"/>
      <c r="N761" s="241"/>
      <c r="O761" s="241"/>
      <c r="P761" s="241"/>
      <c r="Q761" s="241"/>
      <c r="R761" s="241"/>
      <c r="S761" s="241"/>
      <c r="T761" s="241"/>
      <c r="U761" s="241"/>
      <c r="V761" s="241"/>
      <c r="W761" s="241"/>
      <c r="X761" s="241"/>
      <c r="Y761" s="241"/>
    </row>
    <row r="762" spans="1:25" ht="24.75" customHeight="1">
      <c r="A762" s="241"/>
      <c r="B762" s="242"/>
      <c r="C762" s="242"/>
      <c r="D762" s="242"/>
      <c r="E762" s="242"/>
      <c r="F762" s="242"/>
      <c r="G762" s="242"/>
      <c r="H762" s="241"/>
      <c r="I762" s="241"/>
      <c r="J762" s="241"/>
      <c r="K762" s="241"/>
      <c r="L762" s="241"/>
      <c r="M762" s="241"/>
      <c r="N762" s="241"/>
      <c r="O762" s="241"/>
      <c r="P762" s="241"/>
      <c r="Q762" s="241"/>
      <c r="R762" s="241"/>
      <c r="S762" s="241"/>
      <c r="T762" s="241"/>
      <c r="U762" s="241"/>
      <c r="V762" s="241"/>
      <c r="W762" s="241"/>
      <c r="X762" s="241"/>
      <c r="Y762" s="241"/>
    </row>
    <row r="763" spans="1:25" ht="24.75" customHeight="1">
      <c r="A763" s="241"/>
      <c r="B763" s="242"/>
      <c r="C763" s="242"/>
      <c r="D763" s="242"/>
      <c r="E763" s="242"/>
      <c r="F763" s="242"/>
      <c r="G763" s="242"/>
      <c r="H763" s="241"/>
      <c r="I763" s="241"/>
      <c r="J763" s="241"/>
      <c r="K763" s="241"/>
      <c r="L763" s="241"/>
      <c r="M763" s="241"/>
      <c r="N763" s="241"/>
      <c r="O763" s="241"/>
      <c r="P763" s="241"/>
      <c r="Q763" s="241"/>
      <c r="R763" s="241"/>
      <c r="S763" s="241"/>
      <c r="T763" s="241"/>
      <c r="U763" s="241"/>
      <c r="V763" s="241"/>
      <c r="W763" s="241"/>
      <c r="X763" s="241"/>
      <c r="Y763" s="241"/>
    </row>
    <row r="764" spans="1:25" ht="24.75" customHeight="1">
      <c r="A764" s="241"/>
      <c r="B764" s="242"/>
      <c r="C764" s="242"/>
      <c r="D764" s="242"/>
      <c r="E764" s="242"/>
      <c r="F764" s="242"/>
      <c r="G764" s="242"/>
      <c r="H764" s="241"/>
      <c r="I764" s="241"/>
      <c r="J764" s="241"/>
      <c r="K764" s="241"/>
      <c r="L764" s="241"/>
      <c r="M764" s="241"/>
      <c r="N764" s="241"/>
      <c r="O764" s="241"/>
      <c r="P764" s="241"/>
      <c r="Q764" s="241"/>
      <c r="R764" s="241"/>
      <c r="S764" s="241"/>
      <c r="T764" s="241"/>
      <c r="U764" s="241"/>
      <c r="V764" s="241"/>
      <c r="W764" s="241"/>
      <c r="X764" s="241"/>
      <c r="Y764" s="241"/>
    </row>
    <row r="765" spans="1:25" ht="24.75" customHeight="1">
      <c r="A765" s="241"/>
      <c r="B765" s="242"/>
      <c r="C765" s="242"/>
      <c r="D765" s="242"/>
      <c r="E765" s="242"/>
      <c r="F765" s="242"/>
      <c r="G765" s="242"/>
      <c r="H765" s="241"/>
      <c r="I765" s="241"/>
      <c r="J765" s="241"/>
      <c r="K765" s="241"/>
      <c r="L765" s="241"/>
      <c r="M765" s="241"/>
      <c r="N765" s="241"/>
      <c r="O765" s="241"/>
      <c r="P765" s="241"/>
      <c r="Q765" s="241"/>
      <c r="R765" s="241"/>
      <c r="S765" s="241"/>
      <c r="T765" s="241"/>
      <c r="U765" s="241"/>
      <c r="V765" s="241"/>
      <c r="W765" s="241"/>
      <c r="X765" s="241"/>
      <c r="Y765" s="241"/>
    </row>
    <row r="766" spans="1:25" ht="24.75" customHeight="1">
      <c r="A766" s="241"/>
      <c r="B766" s="242"/>
      <c r="C766" s="242"/>
      <c r="D766" s="242"/>
      <c r="E766" s="242"/>
      <c r="F766" s="242"/>
      <c r="G766" s="242"/>
      <c r="H766" s="241"/>
      <c r="I766" s="241"/>
      <c r="J766" s="241"/>
      <c r="K766" s="241"/>
      <c r="L766" s="241"/>
      <c r="M766" s="241"/>
      <c r="N766" s="241"/>
      <c r="O766" s="241"/>
      <c r="P766" s="241"/>
      <c r="Q766" s="241"/>
      <c r="R766" s="241"/>
      <c r="S766" s="241"/>
      <c r="T766" s="241"/>
      <c r="U766" s="241"/>
      <c r="V766" s="241"/>
      <c r="W766" s="241"/>
      <c r="X766" s="241"/>
      <c r="Y766" s="241"/>
    </row>
    <row r="767" spans="1:25" ht="24.75" customHeight="1">
      <c r="A767" s="241"/>
      <c r="B767" s="242"/>
      <c r="C767" s="242"/>
      <c r="D767" s="242"/>
      <c r="E767" s="242"/>
      <c r="F767" s="242"/>
      <c r="G767" s="242"/>
      <c r="H767" s="241"/>
      <c r="I767" s="241"/>
      <c r="J767" s="241"/>
      <c r="K767" s="241"/>
      <c r="L767" s="241"/>
      <c r="M767" s="241"/>
      <c r="N767" s="241"/>
      <c r="O767" s="241"/>
      <c r="P767" s="241"/>
      <c r="Q767" s="241"/>
      <c r="R767" s="241"/>
      <c r="S767" s="241"/>
      <c r="T767" s="241"/>
      <c r="U767" s="241"/>
      <c r="V767" s="241"/>
      <c r="W767" s="241"/>
      <c r="X767" s="241"/>
      <c r="Y767" s="241"/>
    </row>
    <row r="768" spans="1:25" ht="24.75" customHeight="1">
      <c r="A768" s="241"/>
      <c r="B768" s="242"/>
      <c r="C768" s="242"/>
      <c r="D768" s="242"/>
      <c r="E768" s="242"/>
      <c r="F768" s="242"/>
      <c r="G768" s="242"/>
      <c r="H768" s="241"/>
      <c r="I768" s="241"/>
      <c r="J768" s="241"/>
      <c r="K768" s="241"/>
      <c r="L768" s="241"/>
      <c r="M768" s="241"/>
      <c r="N768" s="241"/>
      <c r="O768" s="241"/>
      <c r="P768" s="241"/>
      <c r="Q768" s="241"/>
      <c r="R768" s="241"/>
      <c r="S768" s="241"/>
      <c r="T768" s="241"/>
      <c r="U768" s="241"/>
      <c r="V768" s="241"/>
      <c r="W768" s="241"/>
      <c r="X768" s="241"/>
      <c r="Y768" s="241"/>
    </row>
    <row r="769" spans="1:25" ht="24.75" customHeight="1">
      <c r="A769" s="241"/>
      <c r="B769" s="242"/>
      <c r="C769" s="242"/>
      <c r="D769" s="242"/>
      <c r="E769" s="242"/>
      <c r="F769" s="242"/>
      <c r="G769" s="242"/>
      <c r="H769" s="241"/>
      <c r="I769" s="241"/>
      <c r="J769" s="241"/>
      <c r="K769" s="241"/>
      <c r="L769" s="241"/>
      <c r="M769" s="241"/>
      <c r="N769" s="241"/>
      <c r="O769" s="241"/>
      <c r="P769" s="241"/>
      <c r="Q769" s="241"/>
      <c r="R769" s="241"/>
      <c r="S769" s="241"/>
      <c r="T769" s="241"/>
      <c r="U769" s="241"/>
      <c r="V769" s="241"/>
      <c r="W769" s="241"/>
      <c r="X769" s="241"/>
      <c r="Y769" s="241"/>
    </row>
    <row r="770" spans="1:25" ht="24.75" customHeight="1">
      <c r="A770" s="241"/>
      <c r="B770" s="242"/>
      <c r="C770" s="242"/>
      <c r="D770" s="242"/>
      <c r="E770" s="242"/>
      <c r="F770" s="242"/>
      <c r="G770" s="242"/>
      <c r="H770" s="241"/>
      <c r="I770" s="241"/>
      <c r="J770" s="241"/>
      <c r="K770" s="241"/>
      <c r="L770" s="241"/>
      <c r="M770" s="241"/>
      <c r="N770" s="241"/>
      <c r="O770" s="241"/>
      <c r="P770" s="241"/>
      <c r="Q770" s="241"/>
      <c r="R770" s="241"/>
      <c r="S770" s="241"/>
      <c r="T770" s="241"/>
      <c r="U770" s="241"/>
      <c r="V770" s="241"/>
      <c r="W770" s="241"/>
      <c r="X770" s="241"/>
      <c r="Y770" s="241"/>
    </row>
    <row r="771" spans="1:25" ht="24.75" customHeight="1">
      <c r="A771" s="241"/>
      <c r="B771" s="242"/>
      <c r="C771" s="242"/>
      <c r="D771" s="242"/>
      <c r="E771" s="242"/>
      <c r="F771" s="242"/>
      <c r="G771" s="242"/>
      <c r="H771" s="241"/>
      <c r="I771" s="241"/>
      <c r="J771" s="241"/>
      <c r="K771" s="241"/>
      <c r="L771" s="241"/>
      <c r="M771" s="241"/>
      <c r="N771" s="241"/>
      <c r="O771" s="241"/>
      <c r="P771" s="241"/>
      <c r="Q771" s="241"/>
      <c r="R771" s="241"/>
      <c r="S771" s="241"/>
      <c r="T771" s="241"/>
      <c r="U771" s="241"/>
      <c r="V771" s="241"/>
      <c r="W771" s="241"/>
      <c r="X771" s="241"/>
      <c r="Y771" s="241"/>
    </row>
    <row r="772" spans="1:25" ht="24.75" customHeight="1">
      <c r="A772" s="241"/>
      <c r="B772" s="242"/>
      <c r="C772" s="242"/>
      <c r="D772" s="242"/>
      <c r="E772" s="242"/>
      <c r="F772" s="242"/>
      <c r="G772" s="242"/>
      <c r="H772" s="241"/>
      <c r="I772" s="241"/>
      <c r="J772" s="241"/>
      <c r="K772" s="241"/>
      <c r="L772" s="241"/>
      <c r="M772" s="241"/>
      <c r="N772" s="241"/>
      <c r="O772" s="241"/>
      <c r="P772" s="241"/>
      <c r="Q772" s="241"/>
      <c r="R772" s="241"/>
      <c r="S772" s="241"/>
      <c r="T772" s="241"/>
      <c r="U772" s="241"/>
      <c r="V772" s="241"/>
      <c r="W772" s="241"/>
      <c r="X772" s="241"/>
      <c r="Y772" s="241"/>
    </row>
    <row r="773" spans="1:25" ht="24.75" customHeight="1">
      <c r="A773" s="241"/>
      <c r="B773" s="242"/>
      <c r="C773" s="242"/>
      <c r="D773" s="242"/>
      <c r="E773" s="242"/>
      <c r="F773" s="242"/>
      <c r="G773" s="242"/>
      <c r="H773" s="241"/>
      <c r="I773" s="241"/>
      <c r="J773" s="241"/>
      <c r="K773" s="241"/>
      <c r="L773" s="241"/>
      <c r="M773" s="241"/>
      <c r="N773" s="241"/>
      <c r="O773" s="241"/>
      <c r="P773" s="241"/>
      <c r="Q773" s="241"/>
      <c r="R773" s="241"/>
      <c r="S773" s="241"/>
      <c r="T773" s="241"/>
      <c r="U773" s="241"/>
      <c r="V773" s="241"/>
      <c r="W773" s="241"/>
      <c r="X773" s="241"/>
      <c r="Y773" s="241"/>
    </row>
    <row r="774" spans="1:25" ht="24.75" customHeight="1">
      <c r="A774" s="241"/>
      <c r="B774" s="242"/>
      <c r="C774" s="242"/>
      <c r="D774" s="242"/>
      <c r="E774" s="242"/>
      <c r="F774" s="242"/>
      <c r="G774" s="242"/>
      <c r="H774" s="241"/>
      <c r="I774" s="241"/>
      <c r="J774" s="241"/>
      <c r="K774" s="241"/>
      <c r="L774" s="241"/>
      <c r="M774" s="241"/>
      <c r="N774" s="241"/>
      <c r="O774" s="241"/>
      <c r="P774" s="241"/>
      <c r="Q774" s="241"/>
      <c r="R774" s="241"/>
      <c r="S774" s="241"/>
      <c r="T774" s="241"/>
      <c r="U774" s="241"/>
      <c r="V774" s="241"/>
      <c r="W774" s="241"/>
      <c r="X774" s="241"/>
      <c r="Y774" s="241"/>
    </row>
    <row r="775" spans="1:25" ht="24.75" customHeight="1">
      <c r="A775" s="241"/>
      <c r="B775" s="242"/>
      <c r="C775" s="242"/>
      <c r="D775" s="242"/>
      <c r="E775" s="242"/>
      <c r="F775" s="242"/>
      <c r="G775" s="242"/>
      <c r="H775" s="241"/>
      <c r="I775" s="241"/>
      <c r="J775" s="241"/>
      <c r="K775" s="241"/>
      <c r="L775" s="241"/>
      <c r="M775" s="241"/>
      <c r="N775" s="241"/>
      <c r="O775" s="241"/>
      <c r="P775" s="241"/>
      <c r="Q775" s="241"/>
      <c r="R775" s="241"/>
      <c r="S775" s="241"/>
      <c r="T775" s="241"/>
      <c r="U775" s="241"/>
      <c r="V775" s="241"/>
      <c r="W775" s="241"/>
      <c r="X775" s="241"/>
      <c r="Y775" s="241"/>
    </row>
    <row r="776" spans="1:25" ht="24.75" customHeight="1">
      <c r="A776" s="241"/>
      <c r="B776" s="242"/>
      <c r="C776" s="242"/>
      <c r="D776" s="242"/>
      <c r="E776" s="242"/>
      <c r="F776" s="242"/>
      <c r="G776" s="242"/>
      <c r="H776" s="241"/>
      <c r="I776" s="241"/>
      <c r="J776" s="241"/>
      <c r="K776" s="241"/>
      <c r="L776" s="241"/>
      <c r="M776" s="241"/>
      <c r="N776" s="241"/>
      <c r="O776" s="241"/>
      <c r="P776" s="241"/>
      <c r="Q776" s="241"/>
      <c r="R776" s="241"/>
      <c r="S776" s="241"/>
      <c r="T776" s="241"/>
      <c r="U776" s="241"/>
      <c r="V776" s="241"/>
      <c r="W776" s="241"/>
      <c r="X776" s="241"/>
      <c r="Y776" s="241"/>
    </row>
    <row r="777" spans="1:25" ht="24.75" customHeight="1">
      <c r="A777" s="241"/>
      <c r="B777" s="242"/>
      <c r="C777" s="242"/>
      <c r="D777" s="242"/>
      <c r="E777" s="242"/>
      <c r="F777" s="242"/>
      <c r="G777" s="242"/>
      <c r="H777" s="241"/>
      <c r="I777" s="241"/>
      <c r="J777" s="241"/>
      <c r="K777" s="241"/>
      <c r="L777" s="241"/>
      <c r="M777" s="241"/>
      <c r="N777" s="241"/>
      <c r="O777" s="241"/>
      <c r="P777" s="241"/>
      <c r="Q777" s="241"/>
      <c r="R777" s="241"/>
      <c r="S777" s="241"/>
      <c r="T777" s="241"/>
      <c r="U777" s="241"/>
      <c r="V777" s="241"/>
      <c r="W777" s="241"/>
      <c r="X777" s="241"/>
      <c r="Y777" s="241"/>
    </row>
    <row r="778" spans="1:25" ht="24.75" customHeight="1">
      <c r="A778" s="241"/>
      <c r="B778" s="242"/>
      <c r="C778" s="242"/>
      <c r="D778" s="242"/>
      <c r="E778" s="242"/>
      <c r="F778" s="242"/>
      <c r="G778" s="242"/>
      <c r="H778" s="241"/>
      <c r="I778" s="241"/>
      <c r="J778" s="241"/>
      <c r="K778" s="241"/>
      <c r="L778" s="241"/>
      <c r="M778" s="241"/>
      <c r="N778" s="241"/>
      <c r="O778" s="241"/>
      <c r="P778" s="241"/>
      <c r="Q778" s="241"/>
      <c r="R778" s="241"/>
      <c r="S778" s="241"/>
      <c r="T778" s="241"/>
      <c r="U778" s="241"/>
      <c r="V778" s="241"/>
      <c r="W778" s="241"/>
      <c r="X778" s="241"/>
      <c r="Y778" s="241"/>
    </row>
    <row r="779" spans="1:25" ht="24.75" customHeight="1">
      <c r="A779" s="241"/>
      <c r="B779" s="242"/>
      <c r="C779" s="242"/>
      <c r="D779" s="242"/>
      <c r="E779" s="242"/>
      <c r="F779" s="242"/>
      <c r="G779" s="242"/>
      <c r="H779" s="241"/>
      <c r="I779" s="241"/>
      <c r="J779" s="241"/>
      <c r="K779" s="241"/>
      <c r="L779" s="241"/>
      <c r="M779" s="241"/>
      <c r="N779" s="241"/>
      <c r="O779" s="241"/>
      <c r="P779" s="241"/>
      <c r="Q779" s="241"/>
      <c r="R779" s="241"/>
      <c r="S779" s="241"/>
      <c r="T779" s="241"/>
      <c r="U779" s="241"/>
      <c r="V779" s="241"/>
      <c r="W779" s="241"/>
      <c r="X779" s="241"/>
      <c r="Y779" s="241"/>
    </row>
    <row r="780" spans="1:25" ht="24.75" customHeight="1">
      <c r="A780" s="241"/>
      <c r="B780" s="242"/>
      <c r="C780" s="242"/>
      <c r="D780" s="242"/>
      <c r="E780" s="242"/>
      <c r="F780" s="242"/>
      <c r="G780" s="242"/>
      <c r="H780" s="241"/>
      <c r="I780" s="241"/>
      <c r="J780" s="241"/>
      <c r="K780" s="241"/>
      <c r="L780" s="241"/>
      <c r="M780" s="241"/>
      <c r="N780" s="241"/>
      <c r="O780" s="241"/>
      <c r="P780" s="241"/>
      <c r="Q780" s="241"/>
      <c r="R780" s="241"/>
      <c r="S780" s="241"/>
      <c r="T780" s="241"/>
      <c r="U780" s="241"/>
      <c r="V780" s="241"/>
      <c r="W780" s="241"/>
      <c r="X780" s="241"/>
      <c r="Y780" s="241"/>
    </row>
    <row r="781" spans="1:25" ht="24.75" customHeight="1">
      <c r="A781" s="241"/>
      <c r="B781" s="242"/>
      <c r="C781" s="242"/>
      <c r="D781" s="242"/>
      <c r="E781" s="242"/>
      <c r="F781" s="242"/>
      <c r="G781" s="242"/>
      <c r="H781" s="241"/>
      <c r="I781" s="241"/>
      <c r="J781" s="241"/>
      <c r="K781" s="241"/>
      <c r="L781" s="241"/>
      <c r="M781" s="241"/>
      <c r="N781" s="241"/>
      <c r="O781" s="241"/>
      <c r="P781" s="241"/>
      <c r="Q781" s="241"/>
      <c r="R781" s="241"/>
      <c r="S781" s="241"/>
      <c r="T781" s="241"/>
      <c r="U781" s="241"/>
      <c r="V781" s="241"/>
      <c r="W781" s="241"/>
      <c r="X781" s="241"/>
      <c r="Y781" s="241"/>
    </row>
    <row r="782" spans="1:25" ht="24.75" customHeight="1">
      <c r="A782" s="241"/>
      <c r="B782" s="242"/>
      <c r="C782" s="242"/>
      <c r="D782" s="242"/>
      <c r="E782" s="242"/>
      <c r="F782" s="242"/>
      <c r="G782" s="242"/>
      <c r="H782" s="241"/>
      <c r="I782" s="241"/>
      <c r="J782" s="241"/>
      <c r="K782" s="241"/>
      <c r="L782" s="241"/>
      <c r="M782" s="241"/>
      <c r="N782" s="241"/>
      <c r="O782" s="241"/>
      <c r="P782" s="241"/>
      <c r="Q782" s="241"/>
      <c r="R782" s="241"/>
      <c r="S782" s="241"/>
      <c r="T782" s="241"/>
      <c r="U782" s="241"/>
      <c r="V782" s="241"/>
      <c r="W782" s="241"/>
      <c r="X782" s="241"/>
      <c r="Y782" s="241"/>
    </row>
    <row r="783" spans="1:25" ht="24.75" customHeight="1">
      <c r="A783" s="241"/>
      <c r="B783" s="242"/>
      <c r="C783" s="242"/>
      <c r="D783" s="242"/>
      <c r="E783" s="242"/>
      <c r="F783" s="242"/>
      <c r="G783" s="242"/>
      <c r="H783" s="241"/>
      <c r="I783" s="241"/>
      <c r="J783" s="241"/>
      <c r="K783" s="241"/>
      <c r="L783" s="241"/>
      <c r="M783" s="241"/>
      <c r="N783" s="241"/>
      <c r="O783" s="241"/>
      <c r="P783" s="241"/>
      <c r="Q783" s="241"/>
      <c r="R783" s="241"/>
      <c r="S783" s="241"/>
      <c r="T783" s="241"/>
      <c r="U783" s="241"/>
      <c r="V783" s="241"/>
      <c r="W783" s="241"/>
      <c r="X783" s="241"/>
      <c r="Y783" s="241"/>
    </row>
    <row r="784" spans="1:25" ht="24.75" customHeight="1">
      <c r="A784" s="241"/>
      <c r="B784" s="242"/>
      <c r="C784" s="242"/>
      <c r="D784" s="242"/>
      <c r="E784" s="242"/>
      <c r="F784" s="242"/>
      <c r="G784" s="242"/>
      <c r="H784" s="241"/>
      <c r="I784" s="241"/>
      <c r="J784" s="241"/>
      <c r="K784" s="241"/>
      <c r="L784" s="241"/>
      <c r="M784" s="241"/>
      <c r="N784" s="241"/>
      <c r="O784" s="241"/>
      <c r="P784" s="241"/>
      <c r="Q784" s="241"/>
      <c r="R784" s="241"/>
      <c r="S784" s="241"/>
      <c r="T784" s="241"/>
      <c r="U784" s="241"/>
      <c r="V784" s="241"/>
      <c r="W784" s="241"/>
      <c r="X784" s="241"/>
      <c r="Y784" s="241"/>
    </row>
    <row r="785" spans="1:25" ht="24.75" customHeight="1">
      <c r="A785" s="241"/>
      <c r="B785" s="242"/>
      <c r="C785" s="242"/>
      <c r="D785" s="242"/>
      <c r="E785" s="242"/>
      <c r="F785" s="242"/>
      <c r="G785" s="242"/>
      <c r="H785" s="241"/>
      <c r="I785" s="241"/>
      <c r="J785" s="241"/>
      <c r="K785" s="241"/>
      <c r="L785" s="241"/>
      <c r="M785" s="241"/>
      <c r="N785" s="241"/>
      <c r="O785" s="241"/>
      <c r="P785" s="241"/>
      <c r="Q785" s="241"/>
      <c r="R785" s="241"/>
      <c r="S785" s="241"/>
      <c r="T785" s="241"/>
      <c r="U785" s="241"/>
      <c r="V785" s="241"/>
      <c r="W785" s="241"/>
      <c r="X785" s="241"/>
      <c r="Y785" s="241"/>
    </row>
    <row r="786" spans="1:25" ht="24.75" customHeight="1">
      <c r="A786" s="241"/>
      <c r="B786" s="242"/>
      <c r="C786" s="242"/>
      <c r="D786" s="242"/>
      <c r="E786" s="242"/>
      <c r="F786" s="242"/>
      <c r="G786" s="242"/>
      <c r="H786" s="241"/>
      <c r="I786" s="241"/>
      <c r="J786" s="241"/>
      <c r="K786" s="241"/>
      <c r="L786" s="241"/>
      <c r="M786" s="241"/>
      <c r="N786" s="241"/>
      <c r="O786" s="241"/>
      <c r="P786" s="241"/>
      <c r="Q786" s="241"/>
      <c r="R786" s="241"/>
      <c r="S786" s="241"/>
      <c r="T786" s="241"/>
      <c r="U786" s="241"/>
      <c r="V786" s="241"/>
      <c r="W786" s="241"/>
      <c r="X786" s="241"/>
      <c r="Y786" s="241"/>
    </row>
    <row r="787" spans="1:25" ht="24.75" customHeight="1">
      <c r="A787" s="241"/>
      <c r="B787" s="242"/>
      <c r="C787" s="242"/>
      <c r="D787" s="242"/>
      <c r="E787" s="242"/>
      <c r="F787" s="242"/>
      <c r="G787" s="242"/>
      <c r="H787" s="241"/>
      <c r="I787" s="241"/>
      <c r="J787" s="241"/>
      <c r="K787" s="241"/>
      <c r="L787" s="241"/>
      <c r="M787" s="241"/>
      <c r="N787" s="241"/>
      <c r="O787" s="241"/>
      <c r="P787" s="241"/>
      <c r="Q787" s="241"/>
      <c r="R787" s="241"/>
      <c r="S787" s="241"/>
      <c r="T787" s="241"/>
      <c r="U787" s="241"/>
      <c r="V787" s="241"/>
      <c r="W787" s="241"/>
      <c r="X787" s="241"/>
      <c r="Y787" s="241"/>
    </row>
    <row r="788" spans="1:25" ht="24.75" customHeight="1">
      <c r="A788" s="241"/>
      <c r="B788" s="242"/>
      <c r="C788" s="242"/>
      <c r="D788" s="242"/>
      <c r="E788" s="242"/>
      <c r="F788" s="242"/>
      <c r="G788" s="242"/>
      <c r="H788" s="241"/>
      <c r="I788" s="241"/>
      <c r="J788" s="241"/>
      <c r="K788" s="241"/>
      <c r="L788" s="241"/>
      <c r="M788" s="241"/>
      <c r="N788" s="241"/>
      <c r="O788" s="241"/>
      <c r="P788" s="241"/>
      <c r="Q788" s="241"/>
      <c r="R788" s="241"/>
      <c r="S788" s="241"/>
      <c r="T788" s="241"/>
      <c r="U788" s="241"/>
      <c r="V788" s="241"/>
      <c r="W788" s="241"/>
      <c r="X788" s="241"/>
      <c r="Y788" s="241"/>
    </row>
    <row r="789" spans="1:25" ht="24.75" customHeight="1">
      <c r="A789" s="241"/>
      <c r="B789" s="242"/>
      <c r="C789" s="242"/>
      <c r="D789" s="242"/>
      <c r="E789" s="242"/>
      <c r="F789" s="242"/>
      <c r="G789" s="242"/>
      <c r="H789" s="241"/>
      <c r="I789" s="241"/>
      <c r="J789" s="241"/>
      <c r="K789" s="241"/>
      <c r="L789" s="241"/>
      <c r="M789" s="241"/>
      <c r="N789" s="241"/>
      <c r="O789" s="241"/>
      <c r="P789" s="241"/>
      <c r="Q789" s="241"/>
      <c r="R789" s="241"/>
      <c r="S789" s="241"/>
      <c r="T789" s="241"/>
      <c r="U789" s="241"/>
      <c r="V789" s="241"/>
      <c r="W789" s="241"/>
      <c r="X789" s="241"/>
      <c r="Y789" s="241"/>
    </row>
    <row r="790" spans="1:25" ht="24.75" customHeight="1">
      <c r="A790" s="241"/>
      <c r="B790" s="242"/>
      <c r="C790" s="242"/>
      <c r="D790" s="242"/>
      <c r="E790" s="242"/>
      <c r="F790" s="242"/>
      <c r="G790" s="242"/>
      <c r="H790" s="241"/>
      <c r="I790" s="241"/>
      <c r="J790" s="241"/>
      <c r="K790" s="241"/>
      <c r="L790" s="241"/>
      <c r="M790" s="241"/>
      <c r="N790" s="241"/>
      <c r="O790" s="241"/>
      <c r="P790" s="241"/>
      <c r="Q790" s="241"/>
      <c r="R790" s="241"/>
      <c r="S790" s="241"/>
      <c r="T790" s="241"/>
      <c r="U790" s="241"/>
      <c r="V790" s="241"/>
      <c r="W790" s="241"/>
      <c r="X790" s="241"/>
      <c r="Y790" s="241"/>
    </row>
    <row r="791" spans="1:25" ht="24.75" customHeight="1">
      <c r="A791" s="241"/>
      <c r="B791" s="242"/>
      <c r="C791" s="242"/>
      <c r="D791" s="242"/>
      <c r="E791" s="242"/>
      <c r="F791" s="242"/>
      <c r="G791" s="242"/>
      <c r="H791" s="241"/>
      <c r="I791" s="241"/>
      <c r="J791" s="241"/>
      <c r="K791" s="241"/>
      <c r="L791" s="241"/>
      <c r="M791" s="241"/>
      <c r="N791" s="241"/>
      <c r="O791" s="241"/>
      <c r="P791" s="241"/>
      <c r="Q791" s="241"/>
      <c r="R791" s="241"/>
      <c r="S791" s="241"/>
      <c r="T791" s="241"/>
      <c r="U791" s="241"/>
      <c r="V791" s="241"/>
      <c r="W791" s="241"/>
      <c r="X791" s="241"/>
      <c r="Y791" s="241"/>
    </row>
    <row r="792" spans="1:25" ht="24.75" customHeight="1">
      <c r="A792" s="241"/>
      <c r="B792" s="242"/>
      <c r="C792" s="242"/>
      <c r="D792" s="242"/>
      <c r="E792" s="242"/>
      <c r="F792" s="242"/>
      <c r="G792" s="242"/>
      <c r="H792" s="241"/>
      <c r="I792" s="241"/>
      <c r="J792" s="241"/>
      <c r="K792" s="241"/>
      <c r="L792" s="241"/>
      <c r="M792" s="241"/>
      <c r="N792" s="241"/>
      <c r="O792" s="241"/>
      <c r="P792" s="241"/>
      <c r="Q792" s="241"/>
      <c r="R792" s="241"/>
      <c r="S792" s="241"/>
      <c r="T792" s="241"/>
      <c r="U792" s="241"/>
      <c r="V792" s="241"/>
      <c r="W792" s="241"/>
      <c r="X792" s="241"/>
      <c r="Y792" s="241"/>
    </row>
    <row r="793" spans="1:25" ht="24.75" customHeight="1">
      <c r="A793" s="241"/>
      <c r="B793" s="242"/>
      <c r="C793" s="242"/>
      <c r="D793" s="242"/>
      <c r="E793" s="242"/>
      <c r="F793" s="242"/>
      <c r="G793" s="242"/>
      <c r="H793" s="241"/>
      <c r="I793" s="241"/>
      <c r="J793" s="241"/>
      <c r="K793" s="241"/>
      <c r="L793" s="241"/>
      <c r="M793" s="241"/>
      <c r="N793" s="241"/>
      <c r="O793" s="241"/>
      <c r="P793" s="241"/>
      <c r="Q793" s="241"/>
      <c r="R793" s="241"/>
      <c r="S793" s="241"/>
      <c r="T793" s="241"/>
      <c r="U793" s="241"/>
      <c r="V793" s="241"/>
      <c r="W793" s="241"/>
      <c r="X793" s="241"/>
      <c r="Y793" s="241"/>
    </row>
    <row r="794" spans="1:25" ht="24.75" customHeight="1">
      <c r="A794" s="241"/>
      <c r="B794" s="242"/>
      <c r="C794" s="242"/>
      <c r="D794" s="242"/>
      <c r="E794" s="242"/>
      <c r="F794" s="242"/>
      <c r="G794" s="242"/>
      <c r="H794" s="241"/>
      <c r="I794" s="241"/>
      <c r="J794" s="241"/>
      <c r="K794" s="241"/>
      <c r="L794" s="241"/>
      <c r="M794" s="241"/>
      <c r="N794" s="241"/>
      <c r="O794" s="241"/>
      <c r="P794" s="241"/>
      <c r="Q794" s="241"/>
      <c r="R794" s="241"/>
      <c r="S794" s="241"/>
      <c r="T794" s="241"/>
      <c r="U794" s="241"/>
      <c r="V794" s="241"/>
      <c r="W794" s="241"/>
      <c r="X794" s="241"/>
      <c r="Y794" s="241"/>
    </row>
    <row r="795" spans="1:25" ht="24.75" customHeight="1">
      <c r="A795" s="241"/>
      <c r="B795" s="242"/>
      <c r="C795" s="242"/>
      <c r="D795" s="242"/>
      <c r="E795" s="242"/>
      <c r="F795" s="242"/>
      <c r="G795" s="242"/>
      <c r="H795" s="241"/>
      <c r="I795" s="241"/>
      <c r="J795" s="241"/>
      <c r="K795" s="241"/>
      <c r="L795" s="241"/>
      <c r="M795" s="241"/>
      <c r="N795" s="241"/>
      <c r="O795" s="241"/>
      <c r="P795" s="241"/>
      <c r="Q795" s="241"/>
      <c r="R795" s="241"/>
      <c r="S795" s="241"/>
      <c r="T795" s="241"/>
      <c r="U795" s="241"/>
      <c r="V795" s="241"/>
      <c r="W795" s="241"/>
      <c r="X795" s="241"/>
      <c r="Y795" s="241"/>
    </row>
    <row r="796" spans="1:25" ht="24.75" customHeight="1">
      <c r="A796" s="241"/>
      <c r="B796" s="242"/>
      <c r="C796" s="242"/>
      <c r="D796" s="242"/>
      <c r="E796" s="242"/>
      <c r="F796" s="242"/>
      <c r="G796" s="242"/>
      <c r="H796" s="241"/>
      <c r="I796" s="241"/>
      <c r="J796" s="241"/>
      <c r="K796" s="241"/>
      <c r="L796" s="241"/>
      <c r="M796" s="241"/>
      <c r="N796" s="241"/>
      <c r="O796" s="241"/>
      <c r="P796" s="241"/>
      <c r="Q796" s="241"/>
      <c r="R796" s="241"/>
      <c r="S796" s="241"/>
      <c r="T796" s="241"/>
      <c r="U796" s="241"/>
      <c r="V796" s="241"/>
      <c r="W796" s="241"/>
      <c r="X796" s="241"/>
      <c r="Y796" s="241"/>
    </row>
    <row r="797" spans="1:25" ht="24.75" customHeight="1">
      <c r="A797" s="241"/>
      <c r="B797" s="242"/>
      <c r="C797" s="242"/>
      <c r="D797" s="242"/>
      <c r="E797" s="242"/>
      <c r="F797" s="242"/>
      <c r="G797" s="242"/>
      <c r="H797" s="241"/>
      <c r="I797" s="241"/>
      <c r="J797" s="241"/>
      <c r="K797" s="241"/>
      <c r="L797" s="241"/>
      <c r="M797" s="241"/>
      <c r="N797" s="241"/>
      <c r="O797" s="241"/>
      <c r="P797" s="241"/>
      <c r="Q797" s="241"/>
      <c r="R797" s="241"/>
      <c r="S797" s="241"/>
      <c r="T797" s="241"/>
      <c r="U797" s="241"/>
      <c r="V797" s="241"/>
      <c r="W797" s="241"/>
      <c r="X797" s="241"/>
      <c r="Y797" s="241"/>
    </row>
    <row r="798" spans="1:25" ht="24.75" customHeight="1">
      <c r="A798" s="241"/>
      <c r="B798" s="242"/>
      <c r="C798" s="242"/>
      <c r="D798" s="242"/>
      <c r="E798" s="242"/>
      <c r="F798" s="242"/>
      <c r="G798" s="242"/>
      <c r="H798" s="241"/>
      <c r="I798" s="241"/>
      <c r="J798" s="241"/>
      <c r="K798" s="241"/>
      <c r="L798" s="241"/>
      <c r="M798" s="241"/>
      <c r="N798" s="241"/>
      <c r="O798" s="241"/>
      <c r="P798" s="241"/>
      <c r="Q798" s="241"/>
      <c r="R798" s="241"/>
      <c r="S798" s="241"/>
      <c r="T798" s="241"/>
      <c r="U798" s="241"/>
      <c r="V798" s="241"/>
      <c r="W798" s="241"/>
      <c r="X798" s="241"/>
      <c r="Y798" s="241"/>
    </row>
    <row r="799" spans="1:25" ht="24.75" customHeight="1">
      <c r="A799" s="241"/>
      <c r="B799" s="242"/>
      <c r="C799" s="242"/>
      <c r="D799" s="242"/>
      <c r="E799" s="242"/>
      <c r="F799" s="242"/>
      <c r="G799" s="242"/>
      <c r="H799" s="241"/>
      <c r="I799" s="241"/>
      <c r="J799" s="241"/>
      <c r="K799" s="241"/>
      <c r="L799" s="241"/>
      <c r="M799" s="241"/>
      <c r="N799" s="241"/>
      <c r="O799" s="241"/>
      <c r="P799" s="241"/>
      <c r="Q799" s="241"/>
      <c r="R799" s="241"/>
      <c r="S799" s="241"/>
      <c r="T799" s="241"/>
      <c r="U799" s="241"/>
      <c r="V799" s="241"/>
      <c r="W799" s="241"/>
      <c r="X799" s="241"/>
      <c r="Y799" s="241"/>
    </row>
    <row r="800" spans="1:25" ht="24.75" customHeight="1">
      <c r="A800" s="241"/>
      <c r="B800" s="242"/>
      <c r="C800" s="242"/>
      <c r="D800" s="242"/>
      <c r="E800" s="242"/>
      <c r="F800" s="242"/>
      <c r="G800" s="242"/>
      <c r="H800" s="241"/>
      <c r="I800" s="241"/>
      <c r="J800" s="241"/>
      <c r="K800" s="241"/>
      <c r="L800" s="241"/>
      <c r="M800" s="241"/>
      <c r="N800" s="241"/>
      <c r="O800" s="241"/>
      <c r="P800" s="241"/>
      <c r="Q800" s="241"/>
      <c r="R800" s="241"/>
      <c r="S800" s="241"/>
      <c r="T800" s="241"/>
      <c r="U800" s="241"/>
      <c r="V800" s="241"/>
      <c r="W800" s="241"/>
      <c r="X800" s="241"/>
      <c r="Y800" s="241"/>
    </row>
    <row r="801" spans="1:25" ht="24.75" customHeight="1">
      <c r="A801" s="241"/>
      <c r="B801" s="242"/>
      <c r="C801" s="242"/>
      <c r="D801" s="242"/>
      <c r="E801" s="242"/>
      <c r="F801" s="242"/>
      <c r="G801" s="242"/>
      <c r="H801" s="241"/>
      <c r="I801" s="241"/>
      <c r="J801" s="241"/>
      <c r="K801" s="241"/>
      <c r="L801" s="241"/>
      <c r="M801" s="241"/>
      <c r="N801" s="241"/>
      <c r="O801" s="241"/>
      <c r="P801" s="241"/>
      <c r="Q801" s="241"/>
      <c r="R801" s="241"/>
      <c r="S801" s="241"/>
      <c r="T801" s="241"/>
      <c r="U801" s="241"/>
      <c r="V801" s="241"/>
      <c r="W801" s="241"/>
      <c r="X801" s="241"/>
      <c r="Y801" s="241"/>
    </row>
    <row r="802" spans="1:25" ht="24.75" customHeight="1">
      <c r="A802" s="241"/>
      <c r="B802" s="242"/>
      <c r="C802" s="242"/>
      <c r="D802" s="242"/>
      <c r="E802" s="242"/>
      <c r="F802" s="242"/>
      <c r="G802" s="242"/>
      <c r="H802" s="241"/>
      <c r="I802" s="241"/>
      <c r="J802" s="241"/>
      <c r="K802" s="241"/>
      <c r="L802" s="241"/>
      <c r="M802" s="241"/>
      <c r="N802" s="241"/>
      <c r="O802" s="241"/>
      <c r="P802" s="241"/>
      <c r="Q802" s="241"/>
      <c r="R802" s="241"/>
      <c r="S802" s="241"/>
      <c r="T802" s="241"/>
      <c r="U802" s="241"/>
      <c r="V802" s="241"/>
      <c r="W802" s="241"/>
      <c r="X802" s="241"/>
      <c r="Y802" s="241"/>
    </row>
    <row r="803" spans="1:25" ht="24.75" customHeight="1">
      <c r="A803" s="241"/>
      <c r="B803" s="242"/>
      <c r="C803" s="242"/>
      <c r="D803" s="242"/>
      <c r="E803" s="242"/>
      <c r="F803" s="242"/>
      <c r="G803" s="242"/>
      <c r="H803" s="241"/>
      <c r="I803" s="241"/>
      <c r="J803" s="241"/>
      <c r="K803" s="241"/>
      <c r="L803" s="241"/>
      <c r="M803" s="241"/>
      <c r="N803" s="241"/>
      <c r="O803" s="241"/>
      <c r="P803" s="241"/>
      <c r="Q803" s="241"/>
      <c r="R803" s="241"/>
      <c r="S803" s="241"/>
      <c r="T803" s="241"/>
      <c r="U803" s="241"/>
      <c r="V803" s="241"/>
      <c r="W803" s="241"/>
      <c r="X803" s="241"/>
      <c r="Y803" s="241"/>
    </row>
    <row r="804" spans="1:25" ht="24.75" customHeight="1">
      <c r="A804" s="241"/>
      <c r="B804" s="242"/>
      <c r="C804" s="242"/>
      <c r="D804" s="242"/>
      <c r="E804" s="242"/>
      <c r="F804" s="242"/>
      <c r="G804" s="242"/>
      <c r="H804" s="241"/>
      <c r="I804" s="241"/>
      <c r="J804" s="241"/>
      <c r="K804" s="241"/>
      <c r="L804" s="241"/>
      <c r="M804" s="241"/>
      <c r="N804" s="241"/>
      <c r="O804" s="241"/>
      <c r="P804" s="241"/>
      <c r="Q804" s="241"/>
      <c r="R804" s="241"/>
      <c r="S804" s="241"/>
      <c r="T804" s="241"/>
      <c r="U804" s="241"/>
      <c r="V804" s="241"/>
      <c r="W804" s="241"/>
      <c r="X804" s="241"/>
      <c r="Y804" s="241"/>
    </row>
    <row r="805" spans="1:25" ht="24.75" customHeight="1">
      <c r="A805" s="241"/>
      <c r="B805" s="242"/>
      <c r="C805" s="242"/>
      <c r="D805" s="242"/>
      <c r="E805" s="242"/>
      <c r="F805" s="242"/>
      <c r="G805" s="242"/>
      <c r="H805" s="241"/>
      <c r="I805" s="241"/>
      <c r="J805" s="241"/>
      <c r="K805" s="241"/>
      <c r="L805" s="241"/>
      <c r="M805" s="241"/>
      <c r="N805" s="241"/>
      <c r="O805" s="241"/>
      <c r="P805" s="241"/>
      <c r="Q805" s="241"/>
      <c r="R805" s="241"/>
      <c r="S805" s="241"/>
      <c r="T805" s="241"/>
      <c r="U805" s="241"/>
      <c r="V805" s="241"/>
      <c r="W805" s="241"/>
      <c r="X805" s="241"/>
      <c r="Y805" s="241"/>
    </row>
    <row r="806" spans="1:25" ht="24.75" customHeight="1">
      <c r="A806" s="241"/>
      <c r="B806" s="242"/>
      <c r="C806" s="242"/>
      <c r="D806" s="242"/>
      <c r="E806" s="242"/>
      <c r="F806" s="242"/>
      <c r="G806" s="242"/>
      <c r="H806" s="241"/>
      <c r="I806" s="241"/>
      <c r="J806" s="241"/>
      <c r="K806" s="241"/>
      <c r="L806" s="241"/>
      <c r="M806" s="241"/>
      <c r="N806" s="241"/>
      <c r="O806" s="241"/>
      <c r="P806" s="241"/>
      <c r="Q806" s="241"/>
      <c r="R806" s="241"/>
      <c r="S806" s="241"/>
      <c r="T806" s="241"/>
      <c r="U806" s="241"/>
      <c r="V806" s="241"/>
      <c r="W806" s="241"/>
      <c r="X806" s="241"/>
      <c r="Y806" s="241"/>
    </row>
    <row r="807" spans="1:25" ht="24.75" customHeight="1">
      <c r="A807" s="241"/>
      <c r="B807" s="242"/>
      <c r="C807" s="242"/>
      <c r="D807" s="242"/>
      <c r="E807" s="242"/>
      <c r="F807" s="242"/>
      <c r="G807" s="242"/>
      <c r="H807" s="241"/>
      <c r="I807" s="241"/>
      <c r="J807" s="241"/>
      <c r="K807" s="241"/>
      <c r="L807" s="241"/>
      <c r="M807" s="241"/>
      <c r="N807" s="241"/>
      <c r="O807" s="241"/>
      <c r="P807" s="241"/>
      <c r="Q807" s="241"/>
      <c r="R807" s="241"/>
      <c r="S807" s="241"/>
      <c r="T807" s="241"/>
      <c r="U807" s="241"/>
      <c r="V807" s="241"/>
      <c r="W807" s="241"/>
      <c r="X807" s="241"/>
      <c r="Y807" s="241"/>
    </row>
    <row r="808" spans="1:25" ht="24.75" customHeight="1">
      <c r="A808" s="241"/>
      <c r="B808" s="242"/>
      <c r="C808" s="242"/>
      <c r="D808" s="242"/>
      <c r="E808" s="242"/>
      <c r="F808" s="242"/>
      <c r="G808" s="242"/>
      <c r="H808" s="241"/>
      <c r="I808" s="241"/>
      <c r="J808" s="241"/>
      <c r="K808" s="241"/>
      <c r="L808" s="241"/>
      <c r="M808" s="241"/>
      <c r="N808" s="241"/>
      <c r="O808" s="241"/>
      <c r="P808" s="241"/>
      <c r="Q808" s="241"/>
      <c r="R808" s="241"/>
      <c r="S808" s="241"/>
      <c r="T808" s="241"/>
      <c r="U808" s="241"/>
      <c r="V808" s="241"/>
      <c r="W808" s="241"/>
      <c r="X808" s="241"/>
      <c r="Y808" s="241"/>
    </row>
    <row r="809" spans="1:25" ht="24.75" customHeight="1">
      <c r="A809" s="241"/>
      <c r="B809" s="242"/>
      <c r="C809" s="242"/>
      <c r="D809" s="242"/>
      <c r="E809" s="242"/>
      <c r="F809" s="242"/>
      <c r="G809" s="242"/>
      <c r="H809" s="241"/>
      <c r="I809" s="241"/>
      <c r="J809" s="241"/>
      <c r="K809" s="241"/>
      <c r="L809" s="241"/>
      <c r="M809" s="241"/>
      <c r="N809" s="241"/>
      <c r="O809" s="241"/>
      <c r="P809" s="241"/>
      <c r="Q809" s="241"/>
      <c r="R809" s="241"/>
      <c r="S809" s="241"/>
      <c r="T809" s="241"/>
      <c r="U809" s="241"/>
      <c r="V809" s="241"/>
      <c r="W809" s="241"/>
      <c r="X809" s="241"/>
      <c r="Y809" s="241"/>
    </row>
    <row r="810" spans="1:25" ht="24.75" customHeight="1">
      <c r="A810" s="241"/>
      <c r="B810" s="242"/>
      <c r="C810" s="242"/>
      <c r="D810" s="242"/>
      <c r="E810" s="242"/>
      <c r="F810" s="242"/>
      <c r="G810" s="242"/>
      <c r="H810" s="241"/>
      <c r="I810" s="241"/>
      <c r="J810" s="241"/>
      <c r="K810" s="241"/>
      <c r="L810" s="241"/>
      <c r="M810" s="241"/>
      <c r="N810" s="241"/>
      <c r="O810" s="241"/>
      <c r="P810" s="241"/>
      <c r="Q810" s="241"/>
      <c r="R810" s="241"/>
      <c r="S810" s="241"/>
      <c r="T810" s="241"/>
      <c r="U810" s="241"/>
      <c r="V810" s="241"/>
      <c r="W810" s="241"/>
      <c r="X810" s="241"/>
      <c r="Y810" s="241"/>
    </row>
    <row r="811" spans="1:25" ht="24.75" customHeight="1">
      <c r="A811" s="241"/>
      <c r="B811" s="242"/>
      <c r="C811" s="242"/>
      <c r="D811" s="242"/>
      <c r="E811" s="242"/>
      <c r="F811" s="242"/>
      <c r="G811" s="242"/>
      <c r="H811" s="241"/>
      <c r="I811" s="241"/>
      <c r="J811" s="241"/>
      <c r="K811" s="241"/>
      <c r="L811" s="241"/>
      <c r="M811" s="241"/>
      <c r="N811" s="241"/>
      <c r="O811" s="241"/>
      <c r="P811" s="241"/>
      <c r="Q811" s="241"/>
      <c r="R811" s="241"/>
      <c r="S811" s="241"/>
      <c r="T811" s="241"/>
      <c r="U811" s="241"/>
      <c r="V811" s="241"/>
      <c r="W811" s="241"/>
      <c r="X811" s="241"/>
      <c r="Y811" s="241"/>
    </row>
    <row r="812" spans="1:25" ht="24.75" customHeight="1">
      <c r="A812" s="241"/>
      <c r="B812" s="242"/>
      <c r="C812" s="242"/>
      <c r="D812" s="242"/>
      <c r="E812" s="242"/>
      <c r="F812" s="242"/>
      <c r="G812" s="242"/>
      <c r="H812" s="241"/>
      <c r="I812" s="241"/>
      <c r="J812" s="241"/>
      <c r="K812" s="241"/>
      <c r="L812" s="241"/>
      <c r="M812" s="241"/>
      <c r="N812" s="241"/>
      <c r="O812" s="241"/>
      <c r="P812" s="241"/>
      <c r="Q812" s="241"/>
      <c r="R812" s="241"/>
      <c r="S812" s="241"/>
      <c r="T812" s="241"/>
      <c r="U812" s="241"/>
      <c r="V812" s="241"/>
      <c r="W812" s="241"/>
      <c r="X812" s="241"/>
      <c r="Y812" s="241"/>
    </row>
    <row r="813" spans="1:25" ht="24.75" customHeight="1">
      <c r="A813" s="241"/>
      <c r="B813" s="242"/>
      <c r="C813" s="242"/>
      <c r="D813" s="242"/>
      <c r="E813" s="242"/>
      <c r="F813" s="242"/>
      <c r="G813" s="242"/>
      <c r="H813" s="241"/>
      <c r="I813" s="241"/>
      <c r="J813" s="241"/>
      <c r="K813" s="241"/>
      <c r="L813" s="241"/>
      <c r="M813" s="241"/>
      <c r="N813" s="241"/>
      <c r="O813" s="241"/>
      <c r="P813" s="241"/>
      <c r="Q813" s="241"/>
      <c r="R813" s="241"/>
      <c r="S813" s="241"/>
      <c r="T813" s="241"/>
      <c r="U813" s="241"/>
      <c r="V813" s="241"/>
      <c r="W813" s="241"/>
      <c r="X813" s="241"/>
      <c r="Y813" s="241"/>
    </row>
    <row r="814" spans="1:25" ht="24.75" customHeight="1">
      <c r="A814" s="241"/>
      <c r="B814" s="242"/>
      <c r="C814" s="242"/>
      <c r="D814" s="242"/>
      <c r="E814" s="242"/>
      <c r="F814" s="242"/>
      <c r="G814" s="242"/>
      <c r="H814" s="241"/>
      <c r="I814" s="241"/>
      <c r="J814" s="241"/>
      <c r="K814" s="241"/>
      <c r="L814" s="241"/>
      <c r="M814" s="241"/>
      <c r="N814" s="241"/>
      <c r="O814" s="241"/>
      <c r="P814" s="241"/>
      <c r="Q814" s="241"/>
      <c r="R814" s="241"/>
      <c r="S814" s="241"/>
      <c r="T814" s="241"/>
      <c r="U814" s="241"/>
      <c r="V814" s="241"/>
      <c r="W814" s="241"/>
      <c r="X814" s="241"/>
      <c r="Y814" s="241"/>
    </row>
    <row r="815" spans="1:25" ht="24.75" customHeight="1">
      <c r="A815" s="241"/>
      <c r="B815" s="242"/>
      <c r="C815" s="242"/>
      <c r="D815" s="242"/>
      <c r="E815" s="242"/>
      <c r="F815" s="242"/>
      <c r="G815" s="242"/>
      <c r="H815" s="241"/>
      <c r="I815" s="241"/>
      <c r="J815" s="241"/>
      <c r="K815" s="241"/>
      <c r="L815" s="241"/>
      <c r="M815" s="241"/>
      <c r="N815" s="241"/>
      <c r="O815" s="241"/>
      <c r="P815" s="241"/>
      <c r="Q815" s="241"/>
      <c r="R815" s="241"/>
      <c r="S815" s="241"/>
      <c r="T815" s="241"/>
      <c r="U815" s="241"/>
      <c r="V815" s="241"/>
      <c r="W815" s="241"/>
      <c r="X815" s="241"/>
      <c r="Y815" s="241"/>
    </row>
    <row r="816" spans="1:25" ht="24.75" customHeight="1">
      <c r="A816" s="241"/>
      <c r="B816" s="242"/>
      <c r="C816" s="242"/>
      <c r="D816" s="242"/>
      <c r="E816" s="242"/>
      <c r="F816" s="242"/>
      <c r="G816" s="242"/>
      <c r="H816" s="241"/>
      <c r="I816" s="241"/>
      <c r="J816" s="241"/>
      <c r="K816" s="241"/>
      <c r="L816" s="241"/>
      <c r="M816" s="241"/>
      <c r="N816" s="241"/>
      <c r="O816" s="241"/>
      <c r="P816" s="241"/>
      <c r="Q816" s="241"/>
      <c r="R816" s="241"/>
      <c r="S816" s="241"/>
      <c r="T816" s="241"/>
      <c r="U816" s="241"/>
      <c r="V816" s="241"/>
      <c r="W816" s="241"/>
      <c r="X816" s="241"/>
      <c r="Y816" s="241"/>
    </row>
    <row r="817" spans="1:25" ht="24.75" customHeight="1">
      <c r="A817" s="241"/>
      <c r="B817" s="242"/>
      <c r="C817" s="242"/>
      <c r="D817" s="242"/>
      <c r="E817" s="242"/>
      <c r="F817" s="242"/>
      <c r="G817" s="242"/>
      <c r="H817" s="241"/>
      <c r="I817" s="241"/>
      <c r="J817" s="241"/>
      <c r="K817" s="241"/>
      <c r="L817" s="241"/>
      <c r="M817" s="241"/>
      <c r="N817" s="241"/>
      <c r="O817" s="241"/>
      <c r="P817" s="241"/>
      <c r="Q817" s="241"/>
      <c r="R817" s="241"/>
      <c r="S817" s="241"/>
      <c r="T817" s="241"/>
      <c r="U817" s="241"/>
      <c r="V817" s="241"/>
      <c r="W817" s="241"/>
      <c r="X817" s="241"/>
      <c r="Y817" s="241"/>
    </row>
    <row r="818" spans="1:25" ht="24.75" customHeight="1">
      <c r="A818" s="241"/>
      <c r="B818" s="242"/>
      <c r="C818" s="242"/>
      <c r="D818" s="242"/>
      <c r="E818" s="242"/>
      <c r="F818" s="242"/>
      <c r="G818" s="242"/>
      <c r="H818" s="241"/>
      <c r="I818" s="241"/>
      <c r="J818" s="241"/>
      <c r="K818" s="241"/>
      <c r="L818" s="241"/>
      <c r="M818" s="241"/>
      <c r="N818" s="241"/>
      <c r="O818" s="241"/>
      <c r="P818" s="241"/>
      <c r="Q818" s="241"/>
      <c r="R818" s="241"/>
      <c r="S818" s="241"/>
      <c r="T818" s="241"/>
      <c r="U818" s="241"/>
      <c r="V818" s="241"/>
      <c r="W818" s="241"/>
      <c r="X818" s="241"/>
      <c r="Y818" s="241"/>
    </row>
    <row r="819" spans="1:25" ht="24.75" customHeight="1">
      <c r="A819" s="241"/>
      <c r="B819" s="242"/>
      <c r="C819" s="242"/>
      <c r="D819" s="242"/>
      <c r="E819" s="242"/>
      <c r="F819" s="242"/>
      <c r="G819" s="242"/>
      <c r="H819" s="241"/>
      <c r="I819" s="241"/>
      <c r="J819" s="241"/>
      <c r="K819" s="241"/>
      <c r="L819" s="241"/>
      <c r="M819" s="241"/>
      <c r="N819" s="241"/>
      <c r="O819" s="241"/>
      <c r="P819" s="241"/>
      <c r="Q819" s="241"/>
      <c r="R819" s="241"/>
      <c r="S819" s="241"/>
      <c r="T819" s="241"/>
      <c r="U819" s="241"/>
      <c r="V819" s="241"/>
      <c r="W819" s="241"/>
      <c r="X819" s="241"/>
      <c r="Y819" s="241"/>
    </row>
    <row r="820" spans="1:25" ht="24.75" customHeight="1">
      <c r="A820" s="241"/>
      <c r="B820" s="242"/>
      <c r="C820" s="242"/>
      <c r="D820" s="242"/>
      <c r="E820" s="242"/>
      <c r="F820" s="242"/>
      <c r="G820" s="242"/>
      <c r="H820" s="241"/>
      <c r="I820" s="241"/>
      <c r="J820" s="241"/>
      <c r="K820" s="241"/>
      <c r="L820" s="241"/>
      <c r="M820" s="241"/>
      <c r="N820" s="241"/>
      <c r="O820" s="241"/>
      <c r="P820" s="241"/>
      <c r="Q820" s="241"/>
      <c r="R820" s="241"/>
      <c r="S820" s="241"/>
      <c r="T820" s="241"/>
      <c r="U820" s="241"/>
      <c r="V820" s="241"/>
      <c r="W820" s="241"/>
      <c r="X820" s="241"/>
      <c r="Y820" s="241"/>
    </row>
    <row r="821" spans="1:25" ht="24.75" customHeight="1">
      <c r="A821" s="241"/>
      <c r="B821" s="242"/>
      <c r="C821" s="242"/>
      <c r="D821" s="242"/>
      <c r="E821" s="242"/>
      <c r="F821" s="242"/>
      <c r="G821" s="242"/>
      <c r="H821" s="241"/>
      <c r="I821" s="241"/>
      <c r="J821" s="241"/>
      <c r="K821" s="241"/>
      <c r="L821" s="241"/>
      <c r="M821" s="241"/>
      <c r="N821" s="241"/>
      <c r="O821" s="241"/>
      <c r="P821" s="241"/>
      <c r="Q821" s="241"/>
      <c r="R821" s="241"/>
      <c r="S821" s="241"/>
      <c r="T821" s="241"/>
      <c r="U821" s="241"/>
      <c r="V821" s="241"/>
      <c r="W821" s="241"/>
      <c r="X821" s="241"/>
      <c r="Y821" s="241"/>
    </row>
    <row r="822" spans="1:25" ht="24.75" customHeight="1">
      <c r="A822" s="241"/>
      <c r="B822" s="242"/>
      <c r="C822" s="242"/>
      <c r="D822" s="242"/>
      <c r="E822" s="242"/>
      <c r="F822" s="242"/>
      <c r="G822" s="242"/>
      <c r="H822" s="241"/>
      <c r="I822" s="241"/>
      <c r="J822" s="241"/>
      <c r="K822" s="241"/>
      <c r="L822" s="241"/>
      <c r="M822" s="241"/>
      <c r="N822" s="241"/>
      <c r="O822" s="241"/>
      <c r="P822" s="241"/>
      <c r="Q822" s="241"/>
      <c r="R822" s="241"/>
      <c r="S822" s="241"/>
      <c r="T822" s="241"/>
      <c r="U822" s="241"/>
      <c r="V822" s="241"/>
      <c r="W822" s="241"/>
      <c r="X822" s="241"/>
      <c r="Y822" s="241"/>
    </row>
    <row r="823" spans="1:25" ht="24.75" customHeight="1">
      <c r="A823" s="241"/>
      <c r="B823" s="242"/>
      <c r="C823" s="242"/>
      <c r="D823" s="242"/>
      <c r="E823" s="242"/>
      <c r="F823" s="242"/>
      <c r="G823" s="242"/>
      <c r="H823" s="241"/>
      <c r="I823" s="241"/>
      <c r="J823" s="241"/>
      <c r="K823" s="241"/>
      <c r="L823" s="241"/>
      <c r="M823" s="241"/>
      <c r="N823" s="241"/>
      <c r="O823" s="241"/>
      <c r="P823" s="241"/>
      <c r="Q823" s="241"/>
      <c r="R823" s="241"/>
      <c r="S823" s="241"/>
      <c r="T823" s="241"/>
      <c r="U823" s="241"/>
      <c r="V823" s="241"/>
      <c r="W823" s="241"/>
      <c r="X823" s="241"/>
      <c r="Y823" s="241"/>
    </row>
    <row r="824" spans="1:25" ht="24.75" customHeight="1">
      <c r="A824" s="241"/>
      <c r="B824" s="242"/>
      <c r="C824" s="242"/>
      <c r="D824" s="242"/>
      <c r="E824" s="242"/>
      <c r="F824" s="242"/>
      <c r="G824" s="242"/>
      <c r="H824" s="241"/>
      <c r="I824" s="241"/>
      <c r="J824" s="241"/>
      <c r="K824" s="241"/>
      <c r="L824" s="241"/>
      <c r="M824" s="241"/>
      <c r="N824" s="241"/>
      <c r="O824" s="241"/>
      <c r="P824" s="241"/>
      <c r="Q824" s="241"/>
      <c r="R824" s="241"/>
      <c r="S824" s="241"/>
      <c r="T824" s="241"/>
      <c r="U824" s="241"/>
      <c r="V824" s="241"/>
      <c r="W824" s="241"/>
      <c r="X824" s="241"/>
      <c r="Y824" s="241"/>
    </row>
    <row r="825" spans="1:25" ht="24.75" customHeight="1">
      <c r="A825" s="241"/>
      <c r="B825" s="242"/>
      <c r="C825" s="242"/>
      <c r="D825" s="242"/>
      <c r="E825" s="242"/>
      <c r="F825" s="242"/>
      <c r="G825" s="242"/>
      <c r="H825" s="241"/>
      <c r="I825" s="241"/>
      <c r="J825" s="241"/>
      <c r="K825" s="241"/>
      <c r="L825" s="241"/>
      <c r="M825" s="241"/>
      <c r="N825" s="241"/>
      <c r="O825" s="241"/>
      <c r="P825" s="241"/>
      <c r="Q825" s="241"/>
      <c r="R825" s="241"/>
      <c r="S825" s="241"/>
      <c r="T825" s="241"/>
      <c r="U825" s="241"/>
      <c r="V825" s="241"/>
      <c r="W825" s="241"/>
      <c r="X825" s="241"/>
      <c r="Y825" s="241"/>
    </row>
    <row r="826" spans="1:25" ht="24.75" customHeight="1">
      <c r="A826" s="241"/>
      <c r="B826" s="242"/>
      <c r="C826" s="242"/>
      <c r="D826" s="242"/>
      <c r="E826" s="242"/>
      <c r="F826" s="242"/>
      <c r="G826" s="242"/>
      <c r="H826" s="241"/>
      <c r="I826" s="241"/>
      <c r="J826" s="241"/>
      <c r="K826" s="241"/>
      <c r="L826" s="241"/>
      <c r="M826" s="241"/>
      <c r="N826" s="241"/>
      <c r="O826" s="241"/>
      <c r="P826" s="241"/>
      <c r="Q826" s="241"/>
      <c r="R826" s="241"/>
      <c r="S826" s="241"/>
      <c r="T826" s="241"/>
      <c r="U826" s="241"/>
      <c r="V826" s="241"/>
      <c r="W826" s="241"/>
      <c r="X826" s="241"/>
      <c r="Y826" s="241"/>
    </row>
    <row r="827" spans="1:25" ht="24.75" customHeight="1">
      <c r="A827" s="241"/>
      <c r="B827" s="242"/>
      <c r="C827" s="242"/>
      <c r="D827" s="242"/>
      <c r="E827" s="242"/>
      <c r="F827" s="242"/>
      <c r="G827" s="242"/>
      <c r="H827" s="241"/>
      <c r="I827" s="241"/>
      <c r="J827" s="241"/>
      <c r="K827" s="241"/>
      <c r="L827" s="241"/>
      <c r="M827" s="241"/>
      <c r="N827" s="241"/>
      <c r="O827" s="241"/>
      <c r="P827" s="241"/>
      <c r="Q827" s="241"/>
      <c r="R827" s="241"/>
      <c r="S827" s="241"/>
      <c r="T827" s="241"/>
      <c r="U827" s="241"/>
      <c r="V827" s="241"/>
      <c r="W827" s="241"/>
      <c r="X827" s="241"/>
      <c r="Y827" s="241"/>
    </row>
    <row r="828" spans="1:25" ht="24.75" customHeight="1">
      <c r="A828" s="241"/>
      <c r="B828" s="242"/>
      <c r="C828" s="242"/>
      <c r="D828" s="242"/>
      <c r="E828" s="242"/>
      <c r="F828" s="242"/>
      <c r="G828" s="242"/>
      <c r="H828" s="241"/>
      <c r="I828" s="241"/>
      <c r="J828" s="241"/>
      <c r="K828" s="241"/>
      <c r="L828" s="241"/>
      <c r="M828" s="241"/>
      <c r="N828" s="241"/>
      <c r="O828" s="241"/>
      <c r="P828" s="241"/>
      <c r="Q828" s="241"/>
      <c r="R828" s="241"/>
      <c r="S828" s="241"/>
      <c r="T828" s="241"/>
      <c r="U828" s="241"/>
      <c r="V828" s="241"/>
      <c r="W828" s="241"/>
      <c r="X828" s="241"/>
      <c r="Y828" s="241"/>
    </row>
    <row r="829" spans="1:25" ht="24.75" customHeight="1">
      <c r="A829" s="241"/>
      <c r="B829" s="242"/>
      <c r="C829" s="242"/>
      <c r="D829" s="242"/>
      <c r="E829" s="242"/>
      <c r="F829" s="242"/>
      <c r="G829" s="242"/>
      <c r="H829" s="241"/>
      <c r="I829" s="241"/>
      <c r="J829" s="241"/>
      <c r="K829" s="241"/>
      <c r="L829" s="241"/>
      <c r="M829" s="241"/>
      <c r="N829" s="241"/>
      <c r="O829" s="241"/>
      <c r="P829" s="241"/>
      <c r="Q829" s="241"/>
      <c r="R829" s="241"/>
      <c r="S829" s="241"/>
      <c r="T829" s="241"/>
      <c r="U829" s="241"/>
      <c r="V829" s="241"/>
      <c r="W829" s="241"/>
      <c r="X829" s="241"/>
      <c r="Y829" s="241"/>
    </row>
    <row r="830" spans="1:25" ht="24.75" customHeight="1">
      <c r="A830" s="241"/>
      <c r="B830" s="242"/>
      <c r="C830" s="242"/>
      <c r="D830" s="242"/>
      <c r="E830" s="242"/>
      <c r="F830" s="242"/>
      <c r="G830" s="242"/>
      <c r="H830" s="241"/>
      <c r="I830" s="241"/>
      <c r="J830" s="241"/>
      <c r="K830" s="241"/>
      <c r="L830" s="241"/>
      <c r="M830" s="241"/>
      <c r="N830" s="241"/>
      <c r="O830" s="241"/>
      <c r="P830" s="241"/>
      <c r="Q830" s="241"/>
      <c r="R830" s="241"/>
      <c r="S830" s="241"/>
      <c r="T830" s="241"/>
      <c r="U830" s="241"/>
      <c r="V830" s="241"/>
      <c r="W830" s="241"/>
      <c r="X830" s="241"/>
      <c r="Y830" s="241"/>
    </row>
    <row r="831" spans="1:25" ht="24.75" customHeight="1">
      <c r="A831" s="241"/>
      <c r="B831" s="242"/>
      <c r="C831" s="242"/>
      <c r="D831" s="242"/>
      <c r="E831" s="242"/>
      <c r="F831" s="242"/>
      <c r="G831" s="242"/>
      <c r="H831" s="241"/>
      <c r="I831" s="241"/>
      <c r="J831" s="241"/>
      <c r="K831" s="241"/>
      <c r="L831" s="241"/>
      <c r="M831" s="241"/>
      <c r="N831" s="241"/>
      <c r="O831" s="241"/>
      <c r="P831" s="241"/>
      <c r="Q831" s="241"/>
      <c r="R831" s="241"/>
      <c r="S831" s="241"/>
      <c r="T831" s="241"/>
      <c r="U831" s="241"/>
      <c r="V831" s="241"/>
      <c r="W831" s="241"/>
      <c r="X831" s="241"/>
      <c r="Y831" s="241"/>
    </row>
    <row r="832" spans="1:25" ht="24.75" customHeight="1">
      <c r="A832" s="241"/>
      <c r="B832" s="242"/>
      <c r="C832" s="242"/>
      <c r="D832" s="242"/>
      <c r="E832" s="242"/>
      <c r="F832" s="242"/>
      <c r="G832" s="242"/>
      <c r="H832" s="241"/>
      <c r="I832" s="241"/>
      <c r="J832" s="241"/>
      <c r="K832" s="241"/>
      <c r="L832" s="241"/>
      <c r="M832" s="241"/>
      <c r="N832" s="241"/>
      <c r="O832" s="241"/>
      <c r="P832" s="241"/>
      <c r="Q832" s="241"/>
      <c r="R832" s="241"/>
      <c r="S832" s="241"/>
      <c r="T832" s="241"/>
      <c r="U832" s="241"/>
      <c r="V832" s="241"/>
      <c r="W832" s="241"/>
      <c r="X832" s="241"/>
      <c r="Y832" s="241"/>
    </row>
    <row r="833" spans="1:25" ht="24.75" customHeight="1">
      <c r="A833" s="241"/>
      <c r="B833" s="242"/>
      <c r="C833" s="242"/>
      <c r="D833" s="242"/>
      <c r="E833" s="242"/>
      <c r="F833" s="242"/>
      <c r="G833" s="242"/>
      <c r="H833" s="241"/>
      <c r="I833" s="241"/>
      <c r="J833" s="241"/>
      <c r="K833" s="241"/>
      <c r="L833" s="241"/>
      <c r="M833" s="241"/>
      <c r="N833" s="241"/>
      <c r="O833" s="241"/>
      <c r="P833" s="241"/>
      <c r="Q833" s="241"/>
      <c r="R833" s="241"/>
      <c r="S833" s="241"/>
      <c r="T833" s="241"/>
      <c r="U833" s="241"/>
      <c r="V833" s="241"/>
      <c r="W833" s="241"/>
      <c r="X833" s="241"/>
      <c r="Y833" s="241"/>
    </row>
    <row r="834" spans="1:25" ht="24.75" customHeight="1">
      <c r="A834" s="241"/>
      <c r="B834" s="242"/>
      <c r="C834" s="242"/>
      <c r="D834" s="242"/>
      <c r="E834" s="242"/>
      <c r="F834" s="242"/>
      <c r="G834" s="242"/>
      <c r="H834" s="241"/>
      <c r="I834" s="241"/>
      <c r="J834" s="241"/>
      <c r="K834" s="241"/>
      <c r="L834" s="241"/>
      <c r="M834" s="241"/>
      <c r="N834" s="241"/>
      <c r="O834" s="241"/>
      <c r="P834" s="241"/>
      <c r="Q834" s="241"/>
      <c r="R834" s="241"/>
      <c r="S834" s="241"/>
      <c r="T834" s="241"/>
      <c r="U834" s="241"/>
      <c r="V834" s="241"/>
      <c r="W834" s="241"/>
      <c r="X834" s="241"/>
      <c r="Y834" s="241"/>
    </row>
    <row r="835" spans="1:25" ht="24.75" customHeight="1">
      <c r="A835" s="241"/>
      <c r="B835" s="242"/>
      <c r="C835" s="242"/>
      <c r="D835" s="242"/>
      <c r="E835" s="242"/>
      <c r="F835" s="242"/>
      <c r="G835" s="242"/>
      <c r="H835" s="241"/>
      <c r="I835" s="241"/>
      <c r="J835" s="241"/>
      <c r="K835" s="241"/>
      <c r="L835" s="241"/>
      <c r="M835" s="241"/>
      <c r="N835" s="241"/>
      <c r="O835" s="241"/>
      <c r="P835" s="241"/>
      <c r="Q835" s="241"/>
      <c r="R835" s="241"/>
      <c r="S835" s="241"/>
      <c r="T835" s="241"/>
      <c r="U835" s="241"/>
      <c r="V835" s="241"/>
      <c r="W835" s="241"/>
      <c r="X835" s="241"/>
      <c r="Y835" s="241"/>
    </row>
    <row r="836" spans="1:25" ht="24.75" customHeight="1">
      <c r="A836" s="241"/>
      <c r="B836" s="242"/>
      <c r="C836" s="242"/>
      <c r="D836" s="242"/>
      <c r="E836" s="242"/>
      <c r="F836" s="242"/>
      <c r="G836" s="242"/>
      <c r="H836" s="241"/>
      <c r="I836" s="241"/>
      <c r="J836" s="241"/>
      <c r="K836" s="241"/>
      <c r="L836" s="241"/>
      <c r="M836" s="241"/>
      <c r="N836" s="241"/>
      <c r="O836" s="241"/>
      <c r="P836" s="241"/>
      <c r="Q836" s="241"/>
      <c r="R836" s="241"/>
      <c r="S836" s="241"/>
      <c r="T836" s="241"/>
      <c r="U836" s="241"/>
      <c r="V836" s="241"/>
      <c r="W836" s="241"/>
      <c r="X836" s="241"/>
      <c r="Y836" s="241"/>
    </row>
    <row r="837" spans="1:25" ht="24.75" customHeight="1">
      <c r="A837" s="241"/>
      <c r="B837" s="242"/>
      <c r="C837" s="242"/>
      <c r="D837" s="242"/>
      <c r="E837" s="242"/>
      <c r="F837" s="242"/>
      <c r="G837" s="242"/>
      <c r="H837" s="241"/>
      <c r="I837" s="241"/>
      <c r="J837" s="241"/>
      <c r="K837" s="241"/>
      <c r="L837" s="241"/>
      <c r="M837" s="241"/>
      <c r="N837" s="241"/>
      <c r="O837" s="241"/>
      <c r="P837" s="241"/>
      <c r="Q837" s="241"/>
      <c r="R837" s="241"/>
      <c r="S837" s="241"/>
      <c r="T837" s="241"/>
      <c r="U837" s="241"/>
      <c r="V837" s="241"/>
      <c r="W837" s="241"/>
      <c r="X837" s="241"/>
      <c r="Y837" s="241"/>
    </row>
    <row r="838" spans="1:25" ht="24.75" customHeight="1">
      <c r="A838" s="241"/>
      <c r="B838" s="242"/>
      <c r="C838" s="242"/>
      <c r="D838" s="242"/>
      <c r="E838" s="242"/>
      <c r="F838" s="242"/>
      <c r="G838" s="242"/>
      <c r="H838" s="241"/>
      <c r="I838" s="241"/>
      <c r="J838" s="241"/>
      <c r="K838" s="241"/>
      <c r="L838" s="241"/>
      <c r="M838" s="241"/>
      <c r="N838" s="241"/>
      <c r="O838" s="241"/>
      <c r="P838" s="241"/>
      <c r="Q838" s="241"/>
      <c r="R838" s="241"/>
      <c r="S838" s="241"/>
      <c r="T838" s="241"/>
      <c r="U838" s="241"/>
      <c r="V838" s="241"/>
      <c r="W838" s="241"/>
      <c r="X838" s="241"/>
      <c r="Y838" s="241"/>
    </row>
    <row r="839" spans="1:25" ht="24.75" customHeight="1">
      <c r="A839" s="241"/>
      <c r="B839" s="242"/>
      <c r="C839" s="242"/>
      <c r="D839" s="242"/>
      <c r="E839" s="242"/>
      <c r="F839" s="242"/>
      <c r="G839" s="242"/>
      <c r="H839" s="241"/>
      <c r="I839" s="241"/>
      <c r="J839" s="241"/>
      <c r="K839" s="241"/>
      <c r="L839" s="241"/>
      <c r="M839" s="241"/>
      <c r="N839" s="241"/>
      <c r="O839" s="241"/>
      <c r="P839" s="241"/>
      <c r="Q839" s="241"/>
      <c r="R839" s="241"/>
      <c r="S839" s="241"/>
      <c r="T839" s="241"/>
      <c r="U839" s="241"/>
      <c r="V839" s="241"/>
      <c r="W839" s="241"/>
      <c r="X839" s="241"/>
      <c r="Y839" s="241"/>
    </row>
    <row r="840" spans="1:25" ht="24.75" customHeight="1">
      <c r="A840" s="241"/>
      <c r="B840" s="242"/>
      <c r="C840" s="242"/>
      <c r="D840" s="242"/>
      <c r="E840" s="242"/>
      <c r="F840" s="242"/>
      <c r="G840" s="242"/>
      <c r="H840" s="241"/>
      <c r="I840" s="241"/>
      <c r="J840" s="241"/>
      <c r="K840" s="241"/>
      <c r="L840" s="241"/>
      <c r="M840" s="241"/>
      <c r="N840" s="241"/>
      <c r="O840" s="241"/>
      <c r="P840" s="241"/>
      <c r="Q840" s="241"/>
      <c r="R840" s="241"/>
      <c r="S840" s="241"/>
      <c r="T840" s="241"/>
      <c r="U840" s="241"/>
      <c r="V840" s="241"/>
      <c r="W840" s="241"/>
      <c r="X840" s="241"/>
      <c r="Y840" s="241"/>
    </row>
    <row r="841" spans="1:25" ht="24.75" customHeight="1">
      <c r="A841" s="241"/>
      <c r="B841" s="242"/>
      <c r="C841" s="242"/>
      <c r="D841" s="242"/>
      <c r="E841" s="242"/>
      <c r="F841" s="242"/>
      <c r="G841" s="242"/>
      <c r="H841" s="241"/>
      <c r="I841" s="241"/>
      <c r="J841" s="241"/>
      <c r="K841" s="241"/>
      <c r="L841" s="241"/>
      <c r="M841" s="241"/>
      <c r="N841" s="241"/>
      <c r="O841" s="241"/>
      <c r="P841" s="241"/>
      <c r="Q841" s="241"/>
      <c r="R841" s="241"/>
      <c r="S841" s="241"/>
      <c r="T841" s="241"/>
      <c r="U841" s="241"/>
      <c r="V841" s="241"/>
      <c r="W841" s="241"/>
      <c r="X841" s="241"/>
      <c r="Y841" s="241"/>
    </row>
    <row r="842" spans="1:25" ht="24.75" customHeight="1">
      <c r="A842" s="241"/>
      <c r="B842" s="242"/>
      <c r="C842" s="242"/>
      <c r="D842" s="242"/>
      <c r="E842" s="242"/>
      <c r="F842" s="242"/>
      <c r="G842" s="242"/>
      <c r="H842" s="241"/>
      <c r="I842" s="241"/>
      <c r="J842" s="241"/>
      <c r="K842" s="241"/>
      <c r="L842" s="241"/>
      <c r="M842" s="241"/>
      <c r="N842" s="241"/>
      <c r="O842" s="241"/>
      <c r="P842" s="241"/>
      <c r="Q842" s="241"/>
      <c r="R842" s="241"/>
      <c r="S842" s="241"/>
      <c r="T842" s="241"/>
      <c r="U842" s="241"/>
      <c r="V842" s="241"/>
      <c r="W842" s="241"/>
      <c r="X842" s="241"/>
      <c r="Y842" s="241"/>
    </row>
    <row r="843" spans="1:25" ht="24.75" customHeight="1">
      <c r="A843" s="241"/>
      <c r="B843" s="242"/>
      <c r="C843" s="242"/>
      <c r="D843" s="242"/>
      <c r="E843" s="242"/>
      <c r="F843" s="242"/>
      <c r="G843" s="242"/>
      <c r="H843" s="241"/>
      <c r="I843" s="241"/>
      <c r="J843" s="241"/>
      <c r="K843" s="241"/>
      <c r="L843" s="241"/>
      <c r="M843" s="241"/>
      <c r="N843" s="241"/>
      <c r="O843" s="241"/>
      <c r="P843" s="241"/>
      <c r="Q843" s="241"/>
      <c r="R843" s="241"/>
      <c r="S843" s="241"/>
      <c r="T843" s="241"/>
      <c r="U843" s="241"/>
      <c r="V843" s="241"/>
      <c r="W843" s="241"/>
      <c r="X843" s="241"/>
      <c r="Y843" s="241"/>
    </row>
    <row r="844" spans="1:25" ht="24.75" customHeight="1">
      <c r="A844" s="241"/>
      <c r="B844" s="242"/>
      <c r="C844" s="242"/>
      <c r="D844" s="242"/>
      <c r="E844" s="242"/>
      <c r="F844" s="242"/>
      <c r="G844" s="242"/>
      <c r="H844" s="241"/>
      <c r="I844" s="241"/>
      <c r="J844" s="241"/>
      <c r="K844" s="241"/>
      <c r="L844" s="241"/>
      <c r="M844" s="241"/>
      <c r="N844" s="241"/>
      <c r="O844" s="241"/>
      <c r="P844" s="241"/>
      <c r="Q844" s="241"/>
      <c r="R844" s="241"/>
      <c r="S844" s="241"/>
      <c r="T844" s="241"/>
      <c r="U844" s="241"/>
      <c r="V844" s="241"/>
      <c r="W844" s="241"/>
      <c r="X844" s="241"/>
      <c r="Y844" s="241"/>
    </row>
    <row r="845" spans="1:25" ht="24.75" customHeight="1">
      <c r="A845" s="241"/>
      <c r="B845" s="242"/>
      <c r="C845" s="242"/>
      <c r="D845" s="242"/>
      <c r="E845" s="242"/>
      <c r="F845" s="242"/>
      <c r="G845" s="242"/>
      <c r="H845" s="241"/>
      <c r="I845" s="241"/>
      <c r="J845" s="241"/>
      <c r="K845" s="241"/>
      <c r="L845" s="241"/>
      <c r="M845" s="241"/>
      <c r="N845" s="241"/>
      <c r="O845" s="241"/>
      <c r="P845" s="241"/>
      <c r="Q845" s="241"/>
      <c r="R845" s="241"/>
      <c r="S845" s="241"/>
      <c r="T845" s="241"/>
      <c r="U845" s="241"/>
      <c r="V845" s="241"/>
      <c r="W845" s="241"/>
      <c r="X845" s="241"/>
      <c r="Y845" s="241"/>
    </row>
    <row r="846" spans="1:25" ht="24.75" customHeight="1">
      <c r="A846" s="241"/>
      <c r="B846" s="242"/>
      <c r="C846" s="242"/>
      <c r="D846" s="242"/>
      <c r="E846" s="242"/>
      <c r="F846" s="242"/>
      <c r="G846" s="242"/>
      <c r="H846" s="241"/>
      <c r="I846" s="241"/>
      <c r="J846" s="241"/>
      <c r="K846" s="241"/>
      <c r="L846" s="241"/>
      <c r="M846" s="241"/>
      <c r="N846" s="241"/>
      <c r="O846" s="241"/>
      <c r="P846" s="241"/>
      <c r="Q846" s="241"/>
      <c r="R846" s="241"/>
      <c r="S846" s="241"/>
      <c r="T846" s="241"/>
      <c r="U846" s="241"/>
      <c r="V846" s="241"/>
      <c r="W846" s="241"/>
      <c r="X846" s="241"/>
      <c r="Y846" s="241"/>
    </row>
    <row r="847" spans="1:25" ht="24.75" customHeight="1">
      <c r="A847" s="241"/>
      <c r="B847" s="242"/>
      <c r="C847" s="242"/>
      <c r="D847" s="242"/>
      <c r="E847" s="242"/>
      <c r="F847" s="242"/>
      <c r="G847" s="242"/>
      <c r="H847" s="241"/>
      <c r="I847" s="241"/>
      <c r="J847" s="241"/>
      <c r="K847" s="241"/>
      <c r="L847" s="241"/>
      <c r="M847" s="241"/>
      <c r="N847" s="241"/>
      <c r="O847" s="241"/>
      <c r="P847" s="241"/>
      <c r="Q847" s="241"/>
      <c r="R847" s="241"/>
      <c r="S847" s="241"/>
      <c r="T847" s="241"/>
      <c r="U847" s="241"/>
      <c r="V847" s="241"/>
      <c r="W847" s="241"/>
      <c r="X847" s="241"/>
      <c r="Y847" s="241"/>
    </row>
    <row r="848" spans="1:25" ht="24.75" customHeight="1">
      <c r="A848" s="241"/>
      <c r="B848" s="242"/>
      <c r="C848" s="242"/>
      <c r="D848" s="242"/>
      <c r="E848" s="242"/>
      <c r="F848" s="242"/>
      <c r="G848" s="242"/>
      <c r="H848" s="241"/>
      <c r="I848" s="241"/>
      <c r="J848" s="241"/>
      <c r="K848" s="241"/>
      <c r="L848" s="241"/>
      <c r="M848" s="241"/>
      <c r="N848" s="241"/>
      <c r="O848" s="241"/>
      <c r="P848" s="241"/>
      <c r="Q848" s="241"/>
      <c r="R848" s="241"/>
      <c r="S848" s="241"/>
      <c r="T848" s="241"/>
      <c r="U848" s="241"/>
      <c r="V848" s="241"/>
      <c r="W848" s="241"/>
      <c r="X848" s="241"/>
      <c r="Y848" s="241"/>
    </row>
    <row r="849" spans="1:25" ht="24.75" customHeight="1">
      <c r="A849" s="241"/>
      <c r="B849" s="242"/>
      <c r="C849" s="242"/>
      <c r="D849" s="242"/>
      <c r="E849" s="242"/>
      <c r="F849" s="242"/>
      <c r="G849" s="242"/>
      <c r="H849" s="241"/>
      <c r="I849" s="241"/>
      <c r="J849" s="241"/>
      <c r="K849" s="241"/>
      <c r="L849" s="241"/>
      <c r="M849" s="241"/>
      <c r="N849" s="241"/>
      <c r="O849" s="241"/>
      <c r="P849" s="241"/>
      <c r="Q849" s="241"/>
      <c r="R849" s="241"/>
      <c r="S849" s="241"/>
      <c r="T849" s="241"/>
      <c r="U849" s="241"/>
      <c r="V849" s="241"/>
      <c r="W849" s="241"/>
      <c r="X849" s="241"/>
      <c r="Y849" s="241"/>
    </row>
    <row r="850" spans="1:25" ht="24.75" customHeight="1">
      <c r="A850" s="241"/>
      <c r="B850" s="242"/>
      <c r="C850" s="242"/>
      <c r="D850" s="242"/>
      <c r="E850" s="242"/>
      <c r="F850" s="242"/>
      <c r="G850" s="242"/>
      <c r="H850" s="241"/>
      <c r="I850" s="241"/>
      <c r="J850" s="241"/>
      <c r="K850" s="241"/>
      <c r="L850" s="241"/>
      <c r="M850" s="241"/>
      <c r="N850" s="241"/>
      <c r="O850" s="241"/>
      <c r="P850" s="241"/>
      <c r="Q850" s="241"/>
      <c r="R850" s="241"/>
      <c r="S850" s="241"/>
      <c r="T850" s="241"/>
      <c r="U850" s="241"/>
      <c r="V850" s="241"/>
      <c r="W850" s="241"/>
      <c r="X850" s="241"/>
      <c r="Y850" s="241"/>
    </row>
    <row r="851" spans="1:25" ht="24.75" customHeight="1">
      <c r="A851" s="241"/>
      <c r="B851" s="242"/>
      <c r="C851" s="242"/>
      <c r="D851" s="242"/>
      <c r="E851" s="242"/>
      <c r="F851" s="242"/>
      <c r="G851" s="242"/>
      <c r="H851" s="241"/>
      <c r="I851" s="241"/>
      <c r="J851" s="241"/>
      <c r="K851" s="241"/>
      <c r="L851" s="241"/>
      <c r="M851" s="241"/>
      <c r="N851" s="241"/>
      <c r="O851" s="241"/>
      <c r="P851" s="241"/>
      <c r="Q851" s="241"/>
      <c r="R851" s="241"/>
      <c r="S851" s="241"/>
      <c r="T851" s="241"/>
      <c r="U851" s="241"/>
      <c r="V851" s="241"/>
      <c r="W851" s="241"/>
      <c r="X851" s="241"/>
      <c r="Y851" s="241"/>
    </row>
    <row r="852" spans="1:25" ht="24.75" customHeight="1">
      <c r="A852" s="241"/>
      <c r="B852" s="242"/>
      <c r="C852" s="242"/>
      <c r="D852" s="242"/>
      <c r="E852" s="242"/>
      <c r="F852" s="242"/>
      <c r="G852" s="242"/>
      <c r="H852" s="241"/>
      <c r="I852" s="241"/>
      <c r="J852" s="241"/>
      <c r="K852" s="241"/>
      <c r="L852" s="241"/>
      <c r="M852" s="241"/>
      <c r="N852" s="241"/>
      <c r="O852" s="241"/>
      <c r="P852" s="241"/>
      <c r="Q852" s="241"/>
      <c r="R852" s="241"/>
      <c r="S852" s="241"/>
      <c r="T852" s="241"/>
      <c r="U852" s="241"/>
      <c r="V852" s="241"/>
      <c r="W852" s="241"/>
      <c r="X852" s="241"/>
      <c r="Y852" s="241"/>
    </row>
    <row r="853" spans="1:25" ht="24.75" customHeight="1">
      <c r="A853" s="241"/>
      <c r="B853" s="242"/>
      <c r="C853" s="242"/>
      <c r="D853" s="242"/>
      <c r="E853" s="242"/>
      <c r="F853" s="242"/>
      <c r="G853" s="242"/>
      <c r="H853" s="241"/>
      <c r="I853" s="241"/>
      <c r="J853" s="241"/>
      <c r="K853" s="241"/>
      <c r="L853" s="241"/>
      <c r="M853" s="241"/>
      <c r="N853" s="241"/>
      <c r="O853" s="241"/>
      <c r="P853" s="241"/>
      <c r="Q853" s="241"/>
      <c r="R853" s="241"/>
      <c r="S853" s="241"/>
      <c r="T853" s="241"/>
      <c r="U853" s="241"/>
      <c r="V853" s="241"/>
      <c r="W853" s="241"/>
      <c r="X853" s="241"/>
      <c r="Y853" s="241"/>
    </row>
    <row r="854" spans="1:25" ht="24.75" customHeight="1">
      <c r="A854" s="241"/>
      <c r="B854" s="242"/>
      <c r="C854" s="242"/>
      <c r="D854" s="242"/>
      <c r="E854" s="242"/>
      <c r="F854" s="242"/>
      <c r="G854" s="242"/>
      <c r="H854" s="241"/>
      <c r="I854" s="241"/>
      <c r="J854" s="241"/>
      <c r="K854" s="241"/>
      <c r="L854" s="241"/>
      <c r="M854" s="241"/>
      <c r="N854" s="241"/>
      <c r="O854" s="241"/>
      <c r="P854" s="241"/>
      <c r="Q854" s="241"/>
      <c r="R854" s="241"/>
      <c r="S854" s="241"/>
      <c r="T854" s="241"/>
      <c r="U854" s="241"/>
      <c r="V854" s="241"/>
      <c r="W854" s="241"/>
      <c r="X854" s="241"/>
      <c r="Y854" s="241"/>
    </row>
    <row r="855" spans="1:25" ht="24.75" customHeight="1">
      <c r="A855" s="241"/>
      <c r="B855" s="242"/>
      <c r="C855" s="242"/>
      <c r="D855" s="242"/>
      <c r="E855" s="242"/>
      <c r="F855" s="242"/>
      <c r="G855" s="242"/>
      <c r="H855" s="241"/>
      <c r="I855" s="241"/>
      <c r="J855" s="241"/>
      <c r="K855" s="241"/>
      <c r="L855" s="241"/>
      <c r="M855" s="241"/>
      <c r="N855" s="241"/>
      <c r="O855" s="241"/>
      <c r="P855" s="241"/>
      <c r="Q855" s="241"/>
      <c r="R855" s="241"/>
      <c r="S855" s="241"/>
      <c r="T855" s="241"/>
      <c r="U855" s="241"/>
      <c r="V855" s="241"/>
      <c r="W855" s="241"/>
      <c r="X855" s="241"/>
      <c r="Y855" s="241"/>
    </row>
    <row r="856" spans="1:25" ht="24.75" customHeight="1">
      <c r="A856" s="241"/>
      <c r="B856" s="242"/>
      <c r="C856" s="242"/>
      <c r="D856" s="242"/>
      <c r="E856" s="242"/>
      <c r="F856" s="242"/>
      <c r="G856" s="242"/>
      <c r="H856" s="241"/>
      <c r="I856" s="241"/>
      <c r="J856" s="241"/>
      <c r="K856" s="241"/>
      <c r="L856" s="241"/>
      <c r="M856" s="241"/>
      <c r="N856" s="241"/>
      <c r="O856" s="241"/>
      <c r="P856" s="241"/>
      <c r="Q856" s="241"/>
      <c r="R856" s="241"/>
      <c r="S856" s="241"/>
      <c r="T856" s="241"/>
      <c r="U856" s="241"/>
      <c r="V856" s="241"/>
      <c r="W856" s="241"/>
      <c r="X856" s="241"/>
      <c r="Y856" s="241"/>
    </row>
    <row r="857" spans="1:25" ht="24.75" customHeight="1">
      <c r="A857" s="241"/>
      <c r="B857" s="242"/>
      <c r="C857" s="242"/>
      <c r="D857" s="242"/>
      <c r="E857" s="242"/>
      <c r="F857" s="242"/>
      <c r="G857" s="242"/>
      <c r="H857" s="241"/>
      <c r="I857" s="241"/>
      <c r="J857" s="241"/>
      <c r="K857" s="241"/>
      <c r="L857" s="241"/>
      <c r="M857" s="241"/>
      <c r="N857" s="241"/>
      <c r="O857" s="241"/>
      <c r="P857" s="241"/>
      <c r="Q857" s="241"/>
      <c r="R857" s="241"/>
      <c r="S857" s="241"/>
      <c r="T857" s="241"/>
      <c r="U857" s="241"/>
      <c r="V857" s="241"/>
      <c r="W857" s="241"/>
      <c r="X857" s="241"/>
      <c r="Y857" s="241"/>
    </row>
    <row r="858" spans="1:25" ht="24.75" customHeight="1">
      <c r="A858" s="241"/>
      <c r="B858" s="242"/>
      <c r="C858" s="242"/>
      <c r="D858" s="242"/>
      <c r="E858" s="242"/>
      <c r="F858" s="242"/>
      <c r="G858" s="242"/>
      <c r="H858" s="241"/>
      <c r="I858" s="241"/>
      <c r="J858" s="241"/>
      <c r="K858" s="241"/>
      <c r="L858" s="241"/>
      <c r="M858" s="241"/>
      <c r="N858" s="241"/>
      <c r="O858" s="241"/>
      <c r="P858" s="241"/>
      <c r="Q858" s="241"/>
      <c r="R858" s="241"/>
      <c r="S858" s="241"/>
      <c r="T858" s="241"/>
      <c r="U858" s="241"/>
      <c r="V858" s="241"/>
      <c r="W858" s="241"/>
      <c r="X858" s="241"/>
      <c r="Y858" s="241"/>
    </row>
    <row r="859" spans="1:25" ht="24.75" customHeight="1">
      <c r="A859" s="241"/>
      <c r="B859" s="242"/>
      <c r="C859" s="242"/>
      <c r="D859" s="242"/>
      <c r="E859" s="242"/>
      <c r="F859" s="242"/>
      <c r="G859" s="242"/>
      <c r="H859" s="241"/>
      <c r="I859" s="241"/>
      <c r="J859" s="241"/>
      <c r="K859" s="241"/>
      <c r="L859" s="241"/>
      <c r="M859" s="241"/>
      <c r="N859" s="241"/>
      <c r="O859" s="241"/>
      <c r="P859" s="241"/>
      <c r="Q859" s="241"/>
      <c r="R859" s="241"/>
      <c r="S859" s="241"/>
      <c r="T859" s="241"/>
      <c r="U859" s="241"/>
      <c r="V859" s="241"/>
      <c r="W859" s="241"/>
      <c r="X859" s="241"/>
      <c r="Y859" s="241"/>
    </row>
    <row r="860" spans="1:25" ht="24.75" customHeight="1">
      <c r="A860" s="241"/>
      <c r="B860" s="242"/>
      <c r="C860" s="242"/>
      <c r="D860" s="242"/>
      <c r="E860" s="242"/>
      <c r="F860" s="242"/>
      <c r="G860" s="242"/>
      <c r="H860" s="241"/>
      <c r="I860" s="241"/>
      <c r="J860" s="241"/>
      <c r="K860" s="241"/>
      <c r="L860" s="241"/>
      <c r="M860" s="241"/>
      <c r="N860" s="241"/>
      <c r="O860" s="241"/>
      <c r="P860" s="241"/>
      <c r="Q860" s="241"/>
      <c r="R860" s="241"/>
      <c r="S860" s="241"/>
      <c r="T860" s="241"/>
      <c r="U860" s="241"/>
      <c r="V860" s="241"/>
      <c r="W860" s="241"/>
      <c r="X860" s="241"/>
      <c r="Y860" s="241"/>
    </row>
    <row r="861" spans="1:25" ht="24.75" customHeight="1">
      <c r="A861" s="241"/>
      <c r="B861" s="242"/>
      <c r="C861" s="242"/>
      <c r="D861" s="242"/>
      <c r="E861" s="242"/>
      <c r="F861" s="242"/>
      <c r="G861" s="242"/>
      <c r="H861" s="241"/>
      <c r="I861" s="241"/>
      <c r="J861" s="241"/>
      <c r="K861" s="241"/>
      <c r="L861" s="241"/>
      <c r="M861" s="241"/>
      <c r="N861" s="241"/>
      <c r="O861" s="241"/>
      <c r="P861" s="241"/>
      <c r="Q861" s="241"/>
      <c r="R861" s="241"/>
      <c r="S861" s="241"/>
      <c r="T861" s="241"/>
      <c r="U861" s="241"/>
      <c r="V861" s="241"/>
      <c r="W861" s="241"/>
      <c r="X861" s="241"/>
      <c r="Y861" s="241"/>
    </row>
    <row r="862" spans="1:25" ht="24.75" customHeight="1">
      <c r="A862" s="241"/>
      <c r="B862" s="242"/>
      <c r="C862" s="242"/>
      <c r="D862" s="242"/>
      <c r="E862" s="242"/>
      <c r="F862" s="242"/>
      <c r="G862" s="242"/>
      <c r="H862" s="241"/>
      <c r="I862" s="241"/>
      <c r="J862" s="241"/>
      <c r="K862" s="241"/>
      <c r="L862" s="241"/>
      <c r="M862" s="241"/>
      <c r="N862" s="241"/>
      <c r="O862" s="241"/>
      <c r="P862" s="241"/>
      <c r="Q862" s="241"/>
      <c r="R862" s="241"/>
      <c r="S862" s="241"/>
      <c r="T862" s="241"/>
      <c r="U862" s="241"/>
      <c r="V862" s="241"/>
      <c r="W862" s="241"/>
      <c r="X862" s="241"/>
      <c r="Y862" s="241"/>
    </row>
    <row r="863" spans="1:25" ht="24.75" customHeight="1">
      <c r="A863" s="241"/>
      <c r="B863" s="242"/>
      <c r="C863" s="242"/>
      <c r="D863" s="242"/>
      <c r="E863" s="242"/>
      <c r="F863" s="242"/>
      <c r="G863" s="242"/>
      <c r="H863" s="241"/>
      <c r="I863" s="241"/>
      <c r="J863" s="241"/>
      <c r="K863" s="241"/>
      <c r="L863" s="241"/>
      <c r="M863" s="241"/>
      <c r="N863" s="241"/>
      <c r="O863" s="241"/>
      <c r="P863" s="241"/>
      <c r="Q863" s="241"/>
      <c r="R863" s="241"/>
      <c r="S863" s="241"/>
      <c r="T863" s="241"/>
      <c r="U863" s="241"/>
      <c r="V863" s="241"/>
      <c r="W863" s="241"/>
      <c r="X863" s="241"/>
      <c r="Y863" s="241"/>
    </row>
    <row r="864" spans="1:25" ht="24.75" customHeight="1">
      <c r="A864" s="241"/>
      <c r="B864" s="242"/>
      <c r="C864" s="242"/>
      <c r="D864" s="242"/>
      <c r="E864" s="242"/>
      <c r="F864" s="242"/>
      <c r="G864" s="242"/>
      <c r="H864" s="241"/>
      <c r="I864" s="241"/>
      <c r="J864" s="241"/>
      <c r="K864" s="241"/>
      <c r="L864" s="241"/>
      <c r="M864" s="241"/>
      <c r="N864" s="241"/>
      <c r="O864" s="241"/>
      <c r="P864" s="241"/>
      <c r="Q864" s="241"/>
      <c r="R864" s="241"/>
      <c r="S864" s="241"/>
      <c r="T864" s="241"/>
      <c r="U864" s="241"/>
      <c r="V864" s="241"/>
      <c r="W864" s="241"/>
      <c r="X864" s="241"/>
      <c r="Y864" s="241"/>
    </row>
    <row r="865" spans="1:25" ht="24.75" customHeight="1">
      <c r="A865" s="241"/>
      <c r="B865" s="242"/>
      <c r="C865" s="242"/>
      <c r="D865" s="242"/>
      <c r="E865" s="242"/>
      <c r="F865" s="242"/>
      <c r="G865" s="242"/>
      <c r="H865" s="241"/>
      <c r="I865" s="241"/>
      <c r="J865" s="241"/>
      <c r="K865" s="241"/>
      <c r="L865" s="241"/>
      <c r="M865" s="241"/>
      <c r="N865" s="241"/>
      <c r="O865" s="241"/>
      <c r="P865" s="241"/>
      <c r="Q865" s="241"/>
      <c r="R865" s="241"/>
      <c r="S865" s="241"/>
      <c r="T865" s="241"/>
      <c r="U865" s="241"/>
      <c r="V865" s="241"/>
      <c r="W865" s="241"/>
      <c r="X865" s="241"/>
      <c r="Y865" s="241"/>
    </row>
    <row r="866" spans="1:25" ht="24.75" customHeight="1">
      <c r="A866" s="241"/>
      <c r="B866" s="242"/>
      <c r="C866" s="242"/>
      <c r="D866" s="242"/>
      <c r="E866" s="242"/>
      <c r="F866" s="242"/>
      <c r="G866" s="242"/>
      <c r="H866" s="241"/>
      <c r="I866" s="241"/>
      <c r="J866" s="241"/>
      <c r="K866" s="241"/>
      <c r="L866" s="241"/>
      <c r="M866" s="241"/>
      <c r="N866" s="241"/>
      <c r="O866" s="241"/>
      <c r="P866" s="241"/>
      <c r="Q866" s="241"/>
      <c r="R866" s="241"/>
      <c r="S866" s="241"/>
      <c r="T866" s="241"/>
      <c r="U866" s="241"/>
      <c r="V866" s="241"/>
      <c r="W866" s="241"/>
      <c r="X866" s="241"/>
      <c r="Y866" s="241"/>
    </row>
    <row r="867" spans="1:25" ht="24.75" customHeight="1">
      <c r="A867" s="241"/>
      <c r="B867" s="242"/>
      <c r="C867" s="242"/>
      <c r="D867" s="242"/>
      <c r="E867" s="242"/>
      <c r="F867" s="242"/>
      <c r="G867" s="242"/>
      <c r="H867" s="241"/>
      <c r="I867" s="241"/>
      <c r="J867" s="241"/>
      <c r="K867" s="241"/>
      <c r="L867" s="241"/>
      <c r="M867" s="241"/>
      <c r="N867" s="241"/>
      <c r="O867" s="241"/>
      <c r="P867" s="241"/>
      <c r="Q867" s="241"/>
      <c r="R867" s="241"/>
      <c r="S867" s="241"/>
      <c r="T867" s="241"/>
      <c r="U867" s="241"/>
      <c r="V867" s="241"/>
      <c r="W867" s="241"/>
      <c r="X867" s="241"/>
      <c r="Y867" s="241"/>
    </row>
    <row r="868" spans="1:25" ht="24.75" customHeight="1">
      <c r="A868" s="241"/>
      <c r="B868" s="242"/>
      <c r="C868" s="242"/>
      <c r="D868" s="242"/>
      <c r="E868" s="242"/>
      <c r="F868" s="242"/>
      <c r="G868" s="242"/>
      <c r="H868" s="241"/>
      <c r="I868" s="241"/>
      <c r="J868" s="241"/>
      <c r="K868" s="241"/>
      <c r="L868" s="241"/>
      <c r="M868" s="241"/>
      <c r="N868" s="241"/>
      <c r="O868" s="241"/>
      <c r="P868" s="241"/>
      <c r="Q868" s="241"/>
      <c r="R868" s="241"/>
      <c r="S868" s="241"/>
      <c r="T868" s="241"/>
      <c r="U868" s="241"/>
      <c r="V868" s="241"/>
      <c r="W868" s="241"/>
      <c r="X868" s="241"/>
      <c r="Y868" s="241"/>
    </row>
    <row r="869" spans="1:25" ht="24.75" customHeight="1">
      <c r="A869" s="241"/>
      <c r="B869" s="242"/>
      <c r="C869" s="242"/>
      <c r="D869" s="242"/>
      <c r="E869" s="242"/>
      <c r="F869" s="242"/>
      <c r="G869" s="242"/>
      <c r="H869" s="241"/>
      <c r="I869" s="241"/>
      <c r="J869" s="241"/>
      <c r="K869" s="241"/>
      <c r="L869" s="241"/>
      <c r="M869" s="241"/>
      <c r="N869" s="241"/>
      <c r="O869" s="241"/>
      <c r="P869" s="241"/>
      <c r="Q869" s="241"/>
      <c r="R869" s="241"/>
      <c r="S869" s="241"/>
      <c r="T869" s="241"/>
      <c r="U869" s="241"/>
      <c r="V869" s="241"/>
      <c r="W869" s="241"/>
      <c r="X869" s="241"/>
      <c r="Y869" s="241"/>
    </row>
    <row r="870" spans="1:25" ht="24.75" customHeight="1">
      <c r="A870" s="241"/>
      <c r="B870" s="242"/>
      <c r="C870" s="242"/>
      <c r="D870" s="242"/>
      <c r="E870" s="242"/>
      <c r="F870" s="242"/>
      <c r="G870" s="242"/>
      <c r="H870" s="241"/>
      <c r="I870" s="241"/>
      <c r="J870" s="241"/>
      <c r="K870" s="241"/>
      <c r="L870" s="241"/>
      <c r="M870" s="241"/>
      <c r="N870" s="241"/>
      <c r="O870" s="241"/>
      <c r="P870" s="241"/>
      <c r="Q870" s="241"/>
      <c r="R870" s="241"/>
      <c r="S870" s="241"/>
      <c r="T870" s="241"/>
      <c r="U870" s="241"/>
      <c r="V870" s="241"/>
      <c r="W870" s="241"/>
      <c r="X870" s="241"/>
      <c r="Y870" s="241"/>
    </row>
    <row r="871" spans="1:25" ht="24.75" customHeight="1">
      <c r="A871" s="241"/>
      <c r="B871" s="242"/>
      <c r="C871" s="242"/>
      <c r="D871" s="242"/>
      <c r="E871" s="242"/>
      <c r="F871" s="242"/>
      <c r="G871" s="242"/>
      <c r="H871" s="241"/>
      <c r="I871" s="241"/>
      <c r="J871" s="241"/>
      <c r="K871" s="241"/>
      <c r="L871" s="241"/>
      <c r="M871" s="241"/>
      <c r="N871" s="241"/>
      <c r="O871" s="241"/>
      <c r="P871" s="241"/>
      <c r="Q871" s="241"/>
      <c r="R871" s="241"/>
      <c r="S871" s="241"/>
      <c r="T871" s="241"/>
      <c r="U871" s="241"/>
      <c r="V871" s="241"/>
      <c r="W871" s="241"/>
      <c r="X871" s="241"/>
      <c r="Y871" s="241"/>
    </row>
    <row r="872" spans="1:25" ht="24.75" customHeight="1">
      <c r="A872" s="241"/>
      <c r="B872" s="242"/>
      <c r="C872" s="242"/>
      <c r="D872" s="242"/>
      <c r="E872" s="242"/>
      <c r="F872" s="242"/>
      <c r="G872" s="242"/>
      <c r="H872" s="241"/>
      <c r="I872" s="241"/>
      <c r="J872" s="241"/>
      <c r="K872" s="241"/>
      <c r="L872" s="241"/>
      <c r="M872" s="241"/>
      <c r="N872" s="241"/>
      <c r="O872" s="241"/>
      <c r="P872" s="241"/>
      <c r="Q872" s="241"/>
      <c r="R872" s="241"/>
      <c r="S872" s="241"/>
      <c r="T872" s="241"/>
      <c r="U872" s="241"/>
      <c r="V872" s="241"/>
      <c r="W872" s="241"/>
      <c r="X872" s="241"/>
      <c r="Y872" s="241"/>
    </row>
    <row r="873" spans="1:25" ht="24.75" customHeight="1">
      <c r="A873" s="241"/>
      <c r="B873" s="242"/>
      <c r="C873" s="242"/>
      <c r="D873" s="242"/>
      <c r="E873" s="242"/>
      <c r="F873" s="242"/>
      <c r="G873" s="242"/>
      <c r="H873" s="241"/>
      <c r="I873" s="241"/>
      <c r="J873" s="241"/>
      <c r="K873" s="241"/>
      <c r="L873" s="241"/>
      <c r="M873" s="241"/>
      <c r="N873" s="241"/>
      <c r="O873" s="241"/>
      <c r="P873" s="241"/>
      <c r="Q873" s="241"/>
      <c r="R873" s="241"/>
      <c r="S873" s="241"/>
      <c r="T873" s="241"/>
      <c r="U873" s="241"/>
      <c r="V873" s="241"/>
      <c r="W873" s="241"/>
      <c r="X873" s="241"/>
      <c r="Y873" s="241"/>
    </row>
    <row r="874" spans="1:25" ht="24.75" customHeight="1">
      <c r="A874" s="241"/>
      <c r="B874" s="242"/>
      <c r="C874" s="242"/>
      <c r="D874" s="242"/>
      <c r="E874" s="242"/>
      <c r="F874" s="242"/>
      <c r="G874" s="242"/>
      <c r="H874" s="241"/>
      <c r="I874" s="241"/>
      <c r="J874" s="241"/>
      <c r="K874" s="241"/>
      <c r="L874" s="241"/>
      <c r="M874" s="241"/>
      <c r="N874" s="241"/>
      <c r="O874" s="241"/>
      <c r="P874" s="241"/>
      <c r="Q874" s="241"/>
      <c r="R874" s="241"/>
      <c r="S874" s="241"/>
      <c r="T874" s="241"/>
      <c r="U874" s="241"/>
      <c r="V874" s="241"/>
      <c r="W874" s="241"/>
      <c r="X874" s="241"/>
      <c r="Y874" s="241"/>
    </row>
    <row r="875" spans="1:25" ht="24.75" customHeight="1">
      <c r="A875" s="241"/>
      <c r="B875" s="242"/>
      <c r="C875" s="242"/>
      <c r="D875" s="242"/>
      <c r="E875" s="242"/>
      <c r="F875" s="242"/>
      <c r="G875" s="242"/>
      <c r="H875" s="241"/>
      <c r="I875" s="241"/>
      <c r="J875" s="241"/>
      <c r="K875" s="241"/>
      <c r="L875" s="241"/>
      <c r="M875" s="241"/>
      <c r="N875" s="241"/>
      <c r="O875" s="241"/>
      <c r="P875" s="241"/>
      <c r="Q875" s="241"/>
      <c r="R875" s="241"/>
      <c r="S875" s="241"/>
      <c r="T875" s="241"/>
      <c r="U875" s="241"/>
      <c r="V875" s="241"/>
      <c r="W875" s="241"/>
      <c r="X875" s="241"/>
      <c r="Y875" s="241"/>
    </row>
    <row r="876" spans="1:25" ht="24.75" customHeight="1">
      <c r="A876" s="241"/>
      <c r="B876" s="242"/>
      <c r="C876" s="242"/>
      <c r="D876" s="242"/>
      <c r="E876" s="242"/>
      <c r="F876" s="242"/>
      <c r="G876" s="242"/>
      <c r="H876" s="241"/>
      <c r="I876" s="241"/>
      <c r="J876" s="241"/>
      <c r="K876" s="241"/>
      <c r="L876" s="241"/>
      <c r="M876" s="241"/>
      <c r="N876" s="241"/>
      <c r="O876" s="241"/>
      <c r="P876" s="241"/>
      <c r="Q876" s="241"/>
      <c r="R876" s="241"/>
      <c r="S876" s="241"/>
      <c r="T876" s="241"/>
      <c r="U876" s="241"/>
      <c r="V876" s="241"/>
      <c r="W876" s="241"/>
      <c r="X876" s="241"/>
      <c r="Y876" s="241"/>
    </row>
    <row r="877" spans="1:25" ht="24.75" customHeight="1">
      <c r="A877" s="241"/>
      <c r="B877" s="242"/>
      <c r="C877" s="242"/>
      <c r="D877" s="242"/>
      <c r="E877" s="242"/>
      <c r="F877" s="242"/>
      <c r="G877" s="242"/>
      <c r="H877" s="241"/>
      <c r="I877" s="241"/>
      <c r="J877" s="241"/>
      <c r="K877" s="241"/>
      <c r="L877" s="241"/>
      <c r="M877" s="241"/>
      <c r="N877" s="241"/>
      <c r="O877" s="241"/>
      <c r="P877" s="241"/>
      <c r="Q877" s="241"/>
      <c r="R877" s="241"/>
      <c r="S877" s="241"/>
      <c r="T877" s="241"/>
      <c r="U877" s="241"/>
      <c r="V877" s="241"/>
      <c r="W877" s="241"/>
      <c r="X877" s="241"/>
      <c r="Y877" s="241"/>
    </row>
    <row r="878" spans="1:25" ht="24.75" customHeight="1">
      <c r="A878" s="241"/>
      <c r="B878" s="242"/>
      <c r="C878" s="242"/>
      <c r="D878" s="242"/>
      <c r="E878" s="242"/>
      <c r="F878" s="242"/>
      <c r="G878" s="242"/>
      <c r="H878" s="241"/>
      <c r="I878" s="241"/>
      <c r="J878" s="241"/>
      <c r="K878" s="241"/>
      <c r="L878" s="241"/>
      <c r="M878" s="241"/>
      <c r="N878" s="241"/>
      <c r="O878" s="241"/>
      <c r="P878" s="241"/>
      <c r="Q878" s="241"/>
      <c r="R878" s="241"/>
      <c r="S878" s="241"/>
      <c r="T878" s="241"/>
      <c r="U878" s="241"/>
      <c r="V878" s="241"/>
      <c r="W878" s="241"/>
      <c r="X878" s="241"/>
      <c r="Y878" s="241"/>
    </row>
    <row r="879" spans="1:25" ht="24.75" customHeight="1">
      <c r="A879" s="241"/>
      <c r="B879" s="242"/>
      <c r="C879" s="242"/>
      <c r="D879" s="242"/>
      <c r="E879" s="242"/>
      <c r="F879" s="242"/>
      <c r="G879" s="242"/>
      <c r="H879" s="241"/>
      <c r="I879" s="241"/>
      <c r="J879" s="241"/>
      <c r="K879" s="241"/>
      <c r="L879" s="241"/>
      <c r="M879" s="241"/>
      <c r="N879" s="241"/>
      <c r="O879" s="241"/>
      <c r="P879" s="241"/>
      <c r="Q879" s="241"/>
      <c r="R879" s="241"/>
      <c r="S879" s="241"/>
      <c r="T879" s="241"/>
      <c r="U879" s="241"/>
      <c r="V879" s="241"/>
      <c r="W879" s="241"/>
      <c r="X879" s="241"/>
      <c r="Y879" s="241"/>
    </row>
    <row r="880" spans="1:25" ht="24.75" customHeight="1">
      <c r="A880" s="241"/>
      <c r="B880" s="242"/>
      <c r="C880" s="242"/>
      <c r="D880" s="242"/>
      <c r="E880" s="242"/>
      <c r="F880" s="242"/>
      <c r="G880" s="242"/>
      <c r="H880" s="241"/>
      <c r="I880" s="241"/>
      <c r="J880" s="241"/>
      <c r="K880" s="241"/>
      <c r="L880" s="241"/>
      <c r="M880" s="241"/>
      <c r="N880" s="241"/>
      <c r="O880" s="241"/>
      <c r="P880" s="241"/>
      <c r="Q880" s="241"/>
      <c r="R880" s="241"/>
      <c r="S880" s="241"/>
      <c r="T880" s="241"/>
      <c r="U880" s="241"/>
      <c r="V880" s="241"/>
      <c r="W880" s="241"/>
      <c r="X880" s="241"/>
      <c r="Y880" s="241"/>
    </row>
    <row r="881" spans="1:25" ht="24.75" customHeight="1">
      <c r="A881" s="241"/>
      <c r="B881" s="242"/>
      <c r="C881" s="242"/>
      <c r="D881" s="242"/>
      <c r="E881" s="242"/>
      <c r="F881" s="242"/>
      <c r="G881" s="242"/>
      <c r="H881" s="241"/>
      <c r="I881" s="241"/>
      <c r="J881" s="241"/>
      <c r="K881" s="241"/>
      <c r="L881" s="241"/>
      <c r="M881" s="241"/>
      <c r="N881" s="241"/>
      <c r="O881" s="241"/>
      <c r="P881" s="241"/>
      <c r="Q881" s="241"/>
      <c r="R881" s="241"/>
      <c r="S881" s="241"/>
      <c r="T881" s="241"/>
      <c r="U881" s="241"/>
      <c r="V881" s="241"/>
      <c r="W881" s="241"/>
      <c r="X881" s="241"/>
      <c r="Y881" s="241"/>
    </row>
    <row r="882" spans="1:25" ht="24.75" customHeight="1">
      <c r="A882" s="241"/>
      <c r="B882" s="242"/>
      <c r="C882" s="242"/>
      <c r="D882" s="242"/>
      <c r="E882" s="242"/>
      <c r="F882" s="242"/>
      <c r="G882" s="242"/>
      <c r="H882" s="241"/>
      <c r="I882" s="241"/>
      <c r="J882" s="241"/>
      <c r="K882" s="241"/>
      <c r="L882" s="241"/>
      <c r="M882" s="241"/>
      <c r="N882" s="241"/>
      <c r="O882" s="241"/>
      <c r="P882" s="241"/>
      <c r="Q882" s="241"/>
      <c r="R882" s="241"/>
      <c r="S882" s="241"/>
      <c r="T882" s="241"/>
      <c r="U882" s="241"/>
      <c r="V882" s="241"/>
      <c r="W882" s="241"/>
      <c r="X882" s="241"/>
      <c r="Y882" s="241"/>
    </row>
    <row r="883" spans="1:25" ht="24.75" customHeight="1">
      <c r="A883" s="241"/>
      <c r="B883" s="242"/>
      <c r="C883" s="242"/>
      <c r="D883" s="242"/>
      <c r="E883" s="242"/>
      <c r="F883" s="242"/>
      <c r="G883" s="242"/>
      <c r="H883" s="241"/>
      <c r="I883" s="241"/>
      <c r="J883" s="241"/>
      <c r="K883" s="241"/>
      <c r="L883" s="241"/>
      <c r="M883" s="241"/>
      <c r="N883" s="241"/>
      <c r="O883" s="241"/>
      <c r="P883" s="241"/>
      <c r="Q883" s="241"/>
      <c r="R883" s="241"/>
      <c r="S883" s="241"/>
      <c r="T883" s="241"/>
      <c r="U883" s="241"/>
      <c r="V883" s="241"/>
      <c r="W883" s="241"/>
      <c r="X883" s="241"/>
      <c r="Y883" s="241"/>
    </row>
    <row r="884" spans="1:25" ht="24.75" customHeight="1">
      <c r="A884" s="241"/>
      <c r="B884" s="242"/>
      <c r="C884" s="242"/>
      <c r="D884" s="242"/>
      <c r="E884" s="242"/>
      <c r="F884" s="242"/>
      <c r="G884" s="242"/>
      <c r="H884" s="241"/>
      <c r="I884" s="241"/>
      <c r="J884" s="241"/>
      <c r="K884" s="241"/>
      <c r="L884" s="241"/>
      <c r="M884" s="241"/>
      <c r="N884" s="241"/>
      <c r="O884" s="241"/>
      <c r="P884" s="241"/>
      <c r="Q884" s="241"/>
      <c r="R884" s="241"/>
      <c r="S884" s="241"/>
      <c r="T884" s="241"/>
      <c r="U884" s="241"/>
      <c r="V884" s="241"/>
      <c r="W884" s="241"/>
      <c r="X884" s="241"/>
      <c r="Y884" s="241"/>
    </row>
    <row r="885" spans="1:25" ht="24.75" customHeight="1">
      <c r="A885" s="241"/>
      <c r="B885" s="242"/>
      <c r="C885" s="242"/>
      <c r="D885" s="242"/>
      <c r="E885" s="242"/>
      <c r="F885" s="242"/>
      <c r="G885" s="242"/>
      <c r="H885" s="241"/>
      <c r="I885" s="241"/>
      <c r="J885" s="241"/>
      <c r="K885" s="241"/>
      <c r="L885" s="241"/>
      <c r="M885" s="241"/>
      <c r="N885" s="241"/>
      <c r="O885" s="241"/>
      <c r="P885" s="241"/>
      <c r="Q885" s="241"/>
      <c r="R885" s="241"/>
      <c r="S885" s="241"/>
      <c r="T885" s="241"/>
      <c r="U885" s="241"/>
      <c r="V885" s="241"/>
      <c r="W885" s="241"/>
      <c r="X885" s="241"/>
      <c r="Y885" s="241"/>
    </row>
    <row r="886" spans="1:25" ht="24.75" customHeight="1">
      <c r="A886" s="241"/>
      <c r="B886" s="242"/>
      <c r="C886" s="242"/>
      <c r="D886" s="242"/>
      <c r="E886" s="242"/>
      <c r="F886" s="242"/>
      <c r="G886" s="242"/>
      <c r="H886" s="241"/>
      <c r="I886" s="241"/>
      <c r="J886" s="241"/>
      <c r="K886" s="241"/>
      <c r="L886" s="241"/>
      <c r="M886" s="241"/>
      <c r="N886" s="241"/>
      <c r="O886" s="241"/>
      <c r="P886" s="241"/>
      <c r="Q886" s="241"/>
      <c r="R886" s="241"/>
      <c r="S886" s="241"/>
      <c r="T886" s="241"/>
      <c r="U886" s="241"/>
      <c r="V886" s="241"/>
      <c r="W886" s="241"/>
      <c r="X886" s="241"/>
      <c r="Y886" s="241"/>
    </row>
    <row r="887" spans="1:25" ht="24.75" customHeight="1">
      <c r="A887" s="241"/>
      <c r="B887" s="242"/>
      <c r="C887" s="242"/>
      <c r="D887" s="242"/>
      <c r="E887" s="242"/>
      <c r="F887" s="242"/>
      <c r="G887" s="242"/>
      <c r="H887" s="241"/>
      <c r="I887" s="241"/>
      <c r="J887" s="241"/>
      <c r="K887" s="241"/>
      <c r="L887" s="241"/>
      <c r="M887" s="241"/>
      <c r="N887" s="241"/>
      <c r="O887" s="241"/>
      <c r="P887" s="241"/>
      <c r="Q887" s="241"/>
      <c r="R887" s="241"/>
      <c r="S887" s="241"/>
      <c r="T887" s="241"/>
      <c r="U887" s="241"/>
      <c r="V887" s="241"/>
      <c r="W887" s="241"/>
      <c r="X887" s="241"/>
      <c r="Y887" s="241"/>
    </row>
    <row r="888" spans="1:25" ht="24.75" customHeight="1">
      <c r="A888" s="241"/>
      <c r="B888" s="242"/>
      <c r="C888" s="242"/>
      <c r="D888" s="242"/>
      <c r="E888" s="242"/>
      <c r="F888" s="242"/>
      <c r="G888" s="242"/>
      <c r="H888" s="241"/>
      <c r="I888" s="241"/>
      <c r="J888" s="241"/>
      <c r="K888" s="241"/>
      <c r="L888" s="241"/>
      <c r="M888" s="241"/>
      <c r="N888" s="241"/>
      <c r="O888" s="241"/>
      <c r="P888" s="241"/>
      <c r="Q888" s="241"/>
      <c r="R888" s="241"/>
      <c r="S888" s="241"/>
      <c r="T888" s="241"/>
      <c r="U888" s="241"/>
      <c r="V888" s="241"/>
      <c r="W888" s="241"/>
      <c r="X888" s="241"/>
      <c r="Y888" s="241"/>
    </row>
    <row r="889" spans="1:25" ht="24.75" customHeight="1">
      <c r="A889" s="241"/>
      <c r="B889" s="242"/>
      <c r="C889" s="242"/>
      <c r="D889" s="242"/>
      <c r="E889" s="242"/>
      <c r="F889" s="242"/>
      <c r="G889" s="242"/>
      <c r="H889" s="241"/>
      <c r="I889" s="241"/>
      <c r="J889" s="241"/>
      <c r="K889" s="241"/>
      <c r="L889" s="241"/>
      <c r="M889" s="241"/>
      <c r="N889" s="241"/>
      <c r="O889" s="241"/>
      <c r="P889" s="241"/>
      <c r="Q889" s="241"/>
      <c r="R889" s="241"/>
      <c r="S889" s="241"/>
      <c r="T889" s="241"/>
      <c r="U889" s="241"/>
      <c r="V889" s="241"/>
      <c r="W889" s="241"/>
      <c r="X889" s="241"/>
      <c r="Y889" s="241"/>
    </row>
    <row r="890" spans="1:25" ht="24.75" customHeight="1">
      <c r="A890" s="241"/>
      <c r="B890" s="242"/>
      <c r="C890" s="242"/>
      <c r="D890" s="242"/>
      <c r="E890" s="242"/>
      <c r="F890" s="242"/>
      <c r="G890" s="242"/>
      <c r="H890" s="241"/>
      <c r="I890" s="241"/>
      <c r="J890" s="241"/>
      <c r="K890" s="241"/>
      <c r="L890" s="241"/>
      <c r="M890" s="241"/>
      <c r="N890" s="241"/>
      <c r="O890" s="241"/>
      <c r="P890" s="241"/>
      <c r="Q890" s="241"/>
      <c r="R890" s="241"/>
      <c r="S890" s="241"/>
      <c r="T890" s="241"/>
      <c r="U890" s="241"/>
      <c r="V890" s="241"/>
      <c r="W890" s="241"/>
      <c r="X890" s="241"/>
      <c r="Y890" s="241"/>
    </row>
    <row r="891" spans="1:25" ht="24.75" customHeight="1">
      <c r="A891" s="241"/>
      <c r="B891" s="242"/>
      <c r="C891" s="242"/>
      <c r="D891" s="242"/>
      <c r="E891" s="242"/>
      <c r="F891" s="242"/>
      <c r="G891" s="242"/>
      <c r="H891" s="241"/>
      <c r="I891" s="241"/>
      <c r="J891" s="241"/>
      <c r="K891" s="241"/>
      <c r="L891" s="241"/>
      <c r="M891" s="241"/>
      <c r="N891" s="241"/>
      <c r="O891" s="241"/>
      <c r="P891" s="241"/>
      <c r="Q891" s="241"/>
      <c r="R891" s="241"/>
      <c r="S891" s="241"/>
      <c r="T891" s="241"/>
      <c r="U891" s="241"/>
      <c r="V891" s="241"/>
      <c r="W891" s="241"/>
      <c r="X891" s="241"/>
      <c r="Y891" s="241"/>
    </row>
    <row r="892" spans="1:25" ht="24.75" customHeight="1">
      <c r="A892" s="241"/>
      <c r="B892" s="242"/>
      <c r="C892" s="242"/>
      <c r="D892" s="242"/>
      <c r="E892" s="242"/>
      <c r="F892" s="242"/>
      <c r="G892" s="242"/>
      <c r="H892" s="241"/>
      <c r="I892" s="241"/>
      <c r="J892" s="241"/>
      <c r="K892" s="241"/>
      <c r="L892" s="241"/>
      <c r="M892" s="241"/>
      <c r="N892" s="241"/>
      <c r="O892" s="241"/>
      <c r="P892" s="241"/>
      <c r="Q892" s="241"/>
      <c r="R892" s="241"/>
      <c r="S892" s="241"/>
      <c r="T892" s="241"/>
      <c r="U892" s="241"/>
      <c r="V892" s="241"/>
      <c r="W892" s="241"/>
      <c r="X892" s="241"/>
      <c r="Y892" s="241"/>
    </row>
    <row r="893" spans="1:25" ht="24.75" customHeight="1">
      <c r="A893" s="241"/>
      <c r="B893" s="242"/>
      <c r="C893" s="242"/>
      <c r="D893" s="242"/>
      <c r="E893" s="242"/>
      <c r="F893" s="242"/>
      <c r="G893" s="242"/>
      <c r="H893" s="241"/>
      <c r="I893" s="241"/>
      <c r="J893" s="241"/>
      <c r="K893" s="241"/>
      <c r="L893" s="241"/>
      <c r="M893" s="241"/>
      <c r="N893" s="241"/>
      <c r="O893" s="241"/>
      <c r="P893" s="241"/>
      <c r="Q893" s="241"/>
      <c r="R893" s="241"/>
      <c r="S893" s="241"/>
      <c r="T893" s="241"/>
      <c r="U893" s="241"/>
      <c r="V893" s="241"/>
      <c r="W893" s="241"/>
      <c r="X893" s="241"/>
      <c r="Y893" s="241"/>
    </row>
    <row r="894" spans="1:25" ht="24.75" customHeight="1">
      <c r="A894" s="241"/>
      <c r="B894" s="242"/>
      <c r="C894" s="242"/>
      <c r="D894" s="242"/>
      <c r="E894" s="242"/>
      <c r="F894" s="242"/>
      <c r="G894" s="242"/>
      <c r="H894" s="241"/>
      <c r="I894" s="241"/>
      <c r="J894" s="241"/>
      <c r="K894" s="241"/>
      <c r="L894" s="241"/>
      <c r="M894" s="241"/>
      <c r="N894" s="241"/>
      <c r="O894" s="241"/>
      <c r="P894" s="241"/>
      <c r="Q894" s="241"/>
      <c r="R894" s="241"/>
      <c r="S894" s="241"/>
      <c r="T894" s="241"/>
      <c r="U894" s="241"/>
      <c r="V894" s="241"/>
      <c r="W894" s="241"/>
      <c r="X894" s="241"/>
      <c r="Y894" s="241"/>
    </row>
    <row r="895" spans="1:25" ht="24.75" customHeight="1">
      <c r="A895" s="241"/>
      <c r="B895" s="242"/>
      <c r="C895" s="242"/>
      <c r="D895" s="242"/>
      <c r="E895" s="242"/>
      <c r="F895" s="242"/>
      <c r="G895" s="242"/>
      <c r="H895" s="241"/>
      <c r="I895" s="241"/>
      <c r="J895" s="241"/>
      <c r="K895" s="241"/>
      <c r="L895" s="241"/>
      <c r="M895" s="241"/>
      <c r="N895" s="241"/>
      <c r="O895" s="241"/>
      <c r="P895" s="241"/>
      <c r="Q895" s="241"/>
      <c r="R895" s="241"/>
      <c r="S895" s="241"/>
      <c r="T895" s="241"/>
      <c r="U895" s="241"/>
      <c r="V895" s="241"/>
      <c r="W895" s="241"/>
      <c r="X895" s="241"/>
      <c r="Y895" s="241"/>
    </row>
    <row r="896" spans="1:25" ht="24.75" customHeight="1">
      <c r="A896" s="241"/>
      <c r="B896" s="242"/>
      <c r="C896" s="242"/>
      <c r="D896" s="242"/>
      <c r="E896" s="242"/>
      <c r="F896" s="242"/>
      <c r="G896" s="242"/>
      <c r="H896" s="241"/>
      <c r="I896" s="241"/>
      <c r="J896" s="241"/>
      <c r="K896" s="241"/>
      <c r="L896" s="241"/>
      <c r="M896" s="241"/>
      <c r="N896" s="241"/>
      <c r="O896" s="241"/>
      <c r="P896" s="241"/>
      <c r="Q896" s="241"/>
      <c r="R896" s="241"/>
      <c r="S896" s="241"/>
      <c r="T896" s="241"/>
      <c r="U896" s="241"/>
      <c r="V896" s="241"/>
      <c r="W896" s="241"/>
      <c r="X896" s="241"/>
      <c r="Y896" s="241"/>
    </row>
    <row r="897" spans="1:25" ht="24.75" customHeight="1">
      <c r="A897" s="241"/>
      <c r="B897" s="242"/>
      <c r="C897" s="242"/>
      <c r="D897" s="242"/>
      <c r="E897" s="242"/>
      <c r="F897" s="242"/>
      <c r="G897" s="242"/>
      <c r="H897" s="241"/>
      <c r="I897" s="241"/>
      <c r="J897" s="241"/>
      <c r="K897" s="241"/>
      <c r="L897" s="241"/>
      <c r="M897" s="241"/>
      <c r="N897" s="241"/>
      <c r="O897" s="241"/>
      <c r="P897" s="241"/>
      <c r="Q897" s="241"/>
      <c r="R897" s="241"/>
      <c r="S897" s="241"/>
      <c r="T897" s="241"/>
      <c r="U897" s="241"/>
      <c r="V897" s="241"/>
      <c r="W897" s="241"/>
      <c r="X897" s="241"/>
      <c r="Y897" s="241"/>
    </row>
    <row r="898" spans="1:25" ht="24.75" customHeight="1">
      <c r="A898" s="241"/>
      <c r="B898" s="242"/>
      <c r="C898" s="242"/>
      <c r="D898" s="242"/>
      <c r="E898" s="242"/>
      <c r="F898" s="242"/>
      <c r="G898" s="242"/>
      <c r="H898" s="241"/>
      <c r="I898" s="241"/>
      <c r="J898" s="241"/>
      <c r="K898" s="241"/>
      <c r="L898" s="241"/>
      <c r="M898" s="241"/>
      <c r="N898" s="241"/>
      <c r="O898" s="241"/>
      <c r="P898" s="241"/>
      <c r="Q898" s="241"/>
      <c r="R898" s="241"/>
      <c r="S898" s="241"/>
      <c r="T898" s="241"/>
      <c r="U898" s="241"/>
      <c r="V898" s="241"/>
      <c r="W898" s="241"/>
      <c r="X898" s="241"/>
      <c r="Y898" s="241"/>
    </row>
    <row r="899" spans="1:25" ht="24.75" customHeight="1">
      <c r="A899" s="241"/>
      <c r="B899" s="242"/>
      <c r="C899" s="242"/>
      <c r="D899" s="242"/>
      <c r="E899" s="242"/>
      <c r="F899" s="242"/>
      <c r="G899" s="242"/>
      <c r="H899" s="241"/>
      <c r="I899" s="241"/>
      <c r="J899" s="241"/>
      <c r="K899" s="241"/>
      <c r="L899" s="241"/>
      <c r="M899" s="241"/>
      <c r="N899" s="241"/>
      <c r="O899" s="241"/>
      <c r="P899" s="241"/>
      <c r="Q899" s="241"/>
      <c r="R899" s="241"/>
      <c r="S899" s="241"/>
      <c r="T899" s="241"/>
      <c r="U899" s="241"/>
      <c r="V899" s="241"/>
      <c r="W899" s="241"/>
      <c r="X899" s="241"/>
      <c r="Y899" s="241"/>
    </row>
    <row r="900" spans="1:25" ht="24.75" customHeight="1">
      <c r="A900" s="241"/>
      <c r="B900" s="242"/>
      <c r="C900" s="242"/>
      <c r="D900" s="242"/>
      <c r="E900" s="242"/>
      <c r="F900" s="242"/>
      <c r="G900" s="242"/>
      <c r="H900" s="241"/>
      <c r="I900" s="241"/>
      <c r="J900" s="241"/>
      <c r="K900" s="241"/>
      <c r="L900" s="241"/>
      <c r="M900" s="241"/>
      <c r="N900" s="241"/>
      <c r="O900" s="241"/>
      <c r="P900" s="241"/>
      <c r="Q900" s="241"/>
      <c r="R900" s="241"/>
      <c r="S900" s="241"/>
      <c r="T900" s="241"/>
      <c r="U900" s="241"/>
      <c r="V900" s="241"/>
      <c r="W900" s="241"/>
      <c r="X900" s="241"/>
      <c r="Y900" s="241"/>
    </row>
    <row r="901" spans="1:25" ht="24.75" customHeight="1">
      <c r="A901" s="241"/>
      <c r="B901" s="242"/>
      <c r="C901" s="242"/>
      <c r="D901" s="242"/>
      <c r="E901" s="242"/>
      <c r="F901" s="242"/>
      <c r="G901" s="242"/>
      <c r="H901" s="241"/>
      <c r="I901" s="241"/>
      <c r="J901" s="241"/>
      <c r="K901" s="241"/>
      <c r="L901" s="241"/>
      <c r="M901" s="241"/>
      <c r="N901" s="241"/>
      <c r="O901" s="241"/>
      <c r="P901" s="241"/>
      <c r="Q901" s="241"/>
      <c r="R901" s="241"/>
      <c r="S901" s="241"/>
      <c r="T901" s="241"/>
      <c r="U901" s="241"/>
      <c r="V901" s="241"/>
      <c r="W901" s="241"/>
      <c r="X901" s="241"/>
      <c r="Y901" s="241"/>
    </row>
    <row r="902" spans="1:25" ht="24.75" customHeight="1">
      <c r="A902" s="241"/>
      <c r="B902" s="242"/>
      <c r="C902" s="242"/>
      <c r="D902" s="242"/>
      <c r="E902" s="242"/>
      <c r="F902" s="242"/>
      <c r="G902" s="242"/>
      <c r="H902" s="241"/>
      <c r="I902" s="241"/>
      <c r="J902" s="241"/>
      <c r="K902" s="241"/>
      <c r="L902" s="241"/>
      <c r="M902" s="241"/>
      <c r="N902" s="241"/>
      <c r="O902" s="241"/>
      <c r="P902" s="241"/>
      <c r="Q902" s="241"/>
      <c r="R902" s="241"/>
      <c r="S902" s="241"/>
      <c r="T902" s="241"/>
      <c r="U902" s="241"/>
      <c r="V902" s="241"/>
      <c r="W902" s="241"/>
      <c r="X902" s="241"/>
      <c r="Y902" s="241"/>
    </row>
    <row r="903" spans="1:25" ht="24.75" customHeight="1">
      <c r="A903" s="241"/>
      <c r="B903" s="242"/>
      <c r="C903" s="242"/>
      <c r="D903" s="242"/>
      <c r="E903" s="242"/>
      <c r="F903" s="242"/>
      <c r="G903" s="242"/>
      <c r="H903" s="241"/>
      <c r="I903" s="241"/>
      <c r="J903" s="241"/>
      <c r="K903" s="241"/>
      <c r="L903" s="241"/>
      <c r="M903" s="241"/>
      <c r="N903" s="241"/>
      <c r="O903" s="241"/>
      <c r="P903" s="241"/>
      <c r="Q903" s="241"/>
      <c r="R903" s="241"/>
      <c r="S903" s="241"/>
      <c r="T903" s="241"/>
      <c r="U903" s="241"/>
      <c r="V903" s="241"/>
      <c r="W903" s="241"/>
      <c r="X903" s="241"/>
      <c r="Y903" s="241"/>
    </row>
    <row r="904" spans="1:25" ht="24.75" customHeight="1">
      <c r="A904" s="241"/>
      <c r="B904" s="242"/>
      <c r="C904" s="242"/>
      <c r="D904" s="242"/>
      <c r="E904" s="242"/>
      <c r="F904" s="242"/>
      <c r="G904" s="242"/>
      <c r="H904" s="241"/>
      <c r="I904" s="241"/>
      <c r="J904" s="241"/>
      <c r="K904" s="241"/>
      <c r="L904" s="241"/>
      <c r="M904" s="241"/>
      <c r="N904" s="241"/>
      <c r="O904" s="241"/>
      <c r="P904" s="241"/>
      <c r="Q904" s="241"/>
      <c r="R904" s="241"/>
      <c r="S904" s="241"/>
      <c r="T904" s="241"/>
      <c r="U904" s="241"/>
      <c r="V904" s="241"/>
      <c r="W904" s="241"/>
      <c r="X904" s="241"/>
      <c r="Y904" s="241"/>
    </row>
    <row r="905" spans="1:25" ht="24.75" customHeight="1">
      <c r="A905" s="241"/>
      <c r="B905" s="242"/>
      <c r="C905" s="242"/>
      <c r="D905" s="242"/>
      <c r="E905" s="242"/>
      <c r="F905" s="242"/>
      <c r="G905" s="242"/>
      <c r="H905" s="241"/>
      <c r="I905" s="241"/>
      <c r="J905" s="241"/>
      <c r="K905" s="241"/>
      <c r="L905" s="241"/>
      <c r="M905" s="241"/>
      <c r="N905" s="241"/>
      <c r="O905" s="241"/>
      <c r="P905" s="241"/>
      <c r="Q905" s="241"/>
      <c r="R905" s="241"/>
      <c r="S905" s="241"/>
      <c r="T905" s="241"/>
      <c r="U905" s="241"/>
      <c r="V905" s="241"/>
      <c r="W905" s="241"/>
      <c r="X905" s="241"/>
      <c r="Y905" s="241"/>
    </row>
    <row r="906" spans="1:25" ht="24.75" customHeight="1">
      <c r="A906" s="241"/>
      <c r="B906" s="242"/>
      <c r="C906" s="242"/>
      <c r="D906" s="242"/>
      <c r="E906" s="242"/>
      <c r="F906" s="242"/>
      <c r="G906" s="242"/>
      <c r="H906" s="241"/>
      <c r="I906" s="241"/>
      <c r="J906" s="241"/>
      <c r="K906" s="241"/>
      <c r="L906" s="241"/>
      <c r="M906" s="241"/>
      <c r="N906" s="241"/>
      <c r="O906" s="241"/>
      <c r="P906" s="241"/>
      <c r="Q906" s="241"/>
      <c r="R906" s="241"/>
      <c r="S906" s="241"/>
      <c r="T906" s="241"/>
      <c r="U906" s="241"/>
      <c r="V906" s="241"/>
      <c r="W906" s="241"/>
      <c r="X906" s="241"/>
      <c r="Y906" s="241"/>
    </row>
    <row r="907" spans="1:25" ht="24.75" customHeight="1">
      <c r="A907" s="241"/>
      <c r="B907" s="242"/>
      <c r="C907" s="242"/>
      <c r="D907" s="242"/>
      <c r="E907" s="242"/>
      <c r="F907" s="242"/>
      <c r="G907" s="242"/>
      <c r="H907" s="241"/>
      <c r="I907" s="241"/>
      <c r="J907" s="241"/>
      <c r="K907" s="241"/>
      <c r="L907" s="241"/>
      <c r="M907" s="241"/>
      <c r="N907" s="241"/>
      <c r="O907" s="241"/>
      <c r="P907" s="241"/>
      <c r="Q907" s="241"/>
      <c r="R907" s="241"/>
      <c r="S907" s="241"/>
      <c r="T907" s="241"/>
      <c r="U907" s="241"/>
      <c r="V907" s="241"/>
      <c r="W907" s="241"/>
      <c r="X907" s="241"/>
      <c r="Y907" s="241"/>
    </row>
    <row r="908" spans="1:25" ht="24.75" customHeight="1">
      <c r="A908" s="241"/>
      <c r="B908" s="242"/>
      <c r="C908" s="242"/>
      <c r="D908" s="242"/>
      <c r="E908" s="242"/>
      <c r="F908" s="242"/>
      <c r="G908" s="242"/>
      <c r="H908" s="241"/>
      <c r="I908" s="241"/>
      <c r="J908" s="241"/>
      <c r="K908" s="241"/>
      <c r="L908" s="241"/>
      <c r="M908" s="241"/>
      <c r="N908" s="241"/>
      <c r="O908" s="241"/>
      <c r="P908" s="241"/>
      <c r="Q908" s="241"/>
      <c r="R908" s="241"/>
      <c r="S908" s="241"/>
      <c r="T908" s="241"/>
      <c r="U908" s="241"/>
      <c r="V908" s="241"/>
      <c r="W908" s="241"/>
      <c r="X908" s="241"/>
      <c r="Y908" s="241"/>
    </row>
    <row r="909" spans="1:25" ht="24.75" customHeight="1">
      <c r="A909" s="241"/>
      <c r="B909" s="242"/>
      <c r="C909" s="242"/>
      <c r="D909" s="242"/>
      <c r="E909" s="242"/>
      <c r="F909" s="242"/>
      <c r="G909" s="242"/>
      <c r="H909" s="241"/>
      <c r="I909" s="241"/>
      <c r="J909" s="241"/>
      <c r="K909" s="241"/>
      <c r="L909" s="241"/>
      <c r="M909" s="241"/>
      <c r="N909" s="241"/>
      <c r="O909" s="241"/>
      <c r="P909" s="241"/>
      <c r="Q909" s="241"/>
      <c r="R909" s="241"/>
      <c r="S909" s="241"/>
      <c r="T909" s="241"/>
      <c r="U909" s="241"/>
      <c r="V909" s="241"/>
      <c r="W909" s="241"/>
      <c r="X909" s="241"/>
      <c r="Y909" s="241"/>
    </row>
    <row r="910" spans="1:25" ht="24.75" customHeight="1">
      <c r="A910" s="241"/>
      <c r="B910" s="242"/>
      <c r="C910" s="242"/>
      <c r="D910" s="242"/>
      <c r="E910" s="242"/>
      <c r="F910" s="242"/>
      <c r="G910" s="242"/>
      <c r="H910" s="241"/>
      <c r="I910" s="241"/>
      <c r="J910" s="241"/>
      <c r="K910" s="241"/>
      <c r="L910" s="241"/>
      <c r="M910" s="241"/>
      <c r="N910" s="241"/>
      <c r="O910" s="241"/>
      <c r="P910" s="241"/>
      <c r="Q910" s="241"/>
      <c r="R910" s="241"/>
      <c r="S910" s="241"/>
      <c r="T910" s="241"/>
      <c r="U910" s="241"/>
      <c r="V910" s="241"/>
      <c r="W910" s="241"/>
      <c r="X910" s="241"/>
      <c r="Y910" s="241"/>
    </row>
    <row r="911" spans="1:25" ht="24.75" customHeight="1">
      <c r="A911" s="241"/>
      <c r="B911" s="242"/>
      <c r="C911" s="242"/>
      <c r="D911" s="242"/>
      <c r="E911" s="242"/>
      <c r="F911" s="242"/>
      <c r="G911" s="242"/>
      <c r="H911" s="241"/>
      <c r="I911" s="241"/>
      <c r="J911" s="241"/>
      <c r="K911" s="241"/>
      <c r="L911" s="241"/>
      <c r="M911" s="241"/>
      <c r="N911" s="241"/>
      <c r="O911" s="241"/>
      <c r="P911" s="241"/>
      <c r="Q911" s="241"/>
      <c r="R911" s="241"/>
      <c r="S911" s="241"/>
      <c r="T911" s="241"/>
      <c r="U911" s="241"/>
      <c r="V911" s="241"/>
      <c r="W911" s="241"/>
      <c r="X911" s="241"/>
      <c r="Y911" s="241"/>
    </row>
    <row r="912" spans="1:25" ht="24.75" customHeight="1">
      <c r="A912" s="241"/>
      <c r="B912" s="242"/>
      <c r="C912" s="242"/>
      <c r="D912" s="242"/>
      <c r="E912" s="242"/>
      <c r="F912" s="242"/>
      <c r="G912" s="242"/>
      <c r="H912" s="241"/>
      <c r="I912" s="241"/>
      <c r="J912" s="241"/>
      <c r="K912" s="241"/>
      <c r="L912" s="241"/>
      <c r="M912" s="241"/>
      <c r="N912" s="241"/>
      <c r="O912" s="241"/>
      <c r="P912" s="241"/>
      <c r="Q912" s="241"/>
      <c r="R912" s="241"/>
      <c r="S912" s="241"/>
      <c r="T912" s="241"/>
      <c r="U912" s="241"/>
      <c r="V912" s="241"/>
      <c r="W912" s="241"/>
      <c r="X912" s="241"/>
      <c r="Y912" s="241"/>
    </row>
    <row r="913" spans="1:25" ht="24.75" customHeight="1">
      <c r="A913" s="241"/>
      <c r="B913" s="242"/>
      <c r="C913" s="242"/>
      <c r="D913" s="242"/>
      <c r="E913" s="242"/>
      <c r="F913" s="242"/>
      <c r="G913" s="242"/>
      <c r="H913" s="241"/>
      <c r="I913" s="241"/>
      <c r="J913" s="241"/>
      <c r="K913" s="241"/>
      <c r="L913" s="241"/>
      <c r="M913" s="241"/>
      <c r="N913" s="241"/>
      <c r="O913" s="241"/>
      <c r="P913" s="241"/>
      <c r="Q913" s="241"/>
      <c r="R913" s="241"/>
      <c r="S913" s="241"/>
      <c r="T913" s="241"/>
      <c r="U913" s="241"/>
      <c r="V913" s="241"/>
      <c r="W913" s="241"/>
      <c r="X913" s="241"/>
      <c r="Y913" s="241"/>
    </row>
    <row r="914" spans="1:25" ht="24.75" customHeight="1">
      <c r="A914" s="241"/>
      <c r="B914" s="242"/>
      <c r="C914" s="242"/>
      <c r="D914" s="242"/>
      <c r="E914" s="242"/>
      <c r="F914" s="242"/>
      <c r="G914" s="242"/>
      <c r="H914" s="241"/>
      <c r="I914" s="241"/>
      <c r="J914" s="241"/>
      <c r="K914" s="241"/>
      <c r="L914" s="241"/>
      <c r="M914" s="241"/>
      <c r="N914" s="241"/>
      <c r="O914" s="241"/>
      <c r="P914" s="241"/>
      <c r="Q914" s="241"/>
      <c r="R914" s="241"/>
      <c r="S914" s="241"/>
      <c r="T914" s="241"/>
      <c r="U914" s="241"/>
      <c r="V914" s="241"/>
      <c r="W914" s="241"/>
      <c r="X914" s="241"/>
      <c r="Y914" s="241"/>
    </row>
    <row r="915" spans="1:25" ht="24.75" customHeight="1">
      <c r="A915" s="241"/>
      <c r="B915" s="242"/>
      <c r="C915" s="242"/>
      <c r="D915" s="242"/>
      <c r="E915" s="242"/>
      <c r="F915" s="242"/>
      <c r="G915" s="242"/>
      <c r="H915" s="241"/>
      <c r="I915" s="241"/>
      <c r="J915" s="241"/>
      <c r="K915" s="241"/>
      <c r="L915" s="241"/>
      <c r="M915" s="241"/>
      <c r="N915" s="241"/>
      <c r="O915" s="241"/>
      <c r="P915" s="241"/>
      <c r="Q915" s="241"/>
      <c r="R915" s="241"/>
      <c r="S915" s="241"/>
      <c r="T915" s="241"/>
      <c r="U915" s="241"/>
      <c r="V915" s="241"/>
      <c r="W915" s="241"/>
      <c r="X915" s="241"/>
      <c r="Y915" s="241"/>
    </row>
    <row r="916" spans="1:25" ht="24.75" customHeight="1">
      <c r="A916" s="241"/>
      <c r="B916" s="242"/>
      <c r="C916" s="242"/>
      <c r="D916" s="242"/>
      <c r="E916" s="242"/>
      <c r="F916" s="242"/>
      <c r="G916" s="242"/>
      <c r="H916" s="241"/>
      <c r="I916" s="241"/>
      <c r="J916" s="241"/>
      <c r="K916" s="241"/>
      <c r="L916" s="241"/>
      <c r="M916" s="241"/>
      <c r="N916" s="241"/>
      <c r="O916" s="241"/>
      <c r="P916" s="241"/>
      <c r="Q916" s="241"/>
      <c r="R916" s="241"/>
      <c r="S916" s="241"/>
      <c r="T916" s="241"/>
      <c r="U916" s="241"/>
      <c r="V916" s="241"/>
      <c r="W916" s="241"/>
      <c r="X916" s="241"/>
      <c r="Y916" s="241"/>
    </row>
    <row r="917" spans="1:25" ht="24.75" customHeight="1">
      <c r="A917" s="241"/>
      <c r="B917" s="242"/>
      <c r="C917" s="242"/>
      <c r="D917" s="242"/>
      <c r="E917" s="242"/>
      <c r="F917" s="242"/>
      <c r="G917" s="242"/>
      <c r="H917" s="241"/>
      <c r="I917" s="241"/>
      <c r="J917" s="241"/>
      <c r="K917" s="241"/>
      <c r="L917" s="241"/>
      <c r="M917" s="241"/>
      <c r="N917" s="241"/>
      <c r="O917" s="241"/>
      <c r="P917" s="241"/>
      <c r="Q917" s="241"/>
      <c r="R917" s="241"/>
      <c r="S917" s="241"/>
      <c r="T917" s="241"/>
      <c r="U917" s="241"/>
      <c r="V917" s="241"/>
      <c r="W917" s="241"/>
      <c r="X917" s="241"/>
      <c r="Y917" s="241"/>
    </row>
    <row r="918" spans="1:25" ht="24.75" customHeight="1">
      <c r="A918" s="241"/>
      <c r="B918" s="242"/>
      <c r="C918" s="242"/>
      <c r="D918" s="242"/>
      <c r="E918" s="242"/>
      <c r="F918" s="242"/>
      <c r="G918" s="242"/>
      <c r="H918" s="241"/>
      <c r="I918" s="241"/>
      <c r="J918" s="241"/>
      <c r="K918" s="241"/>
      <c r="L918" s="241"/>
      <c r="M918" s="241"/>
      <c r="N918" s="241"/>
      <c r="O918" s="241"/>
      <c r="P918" s="241"/>
      <c r="Q918" s="241"/>
      <c r="R918" s="241"/>
      <c r="S918" s="241"/>
      <c r="T918" s="241"/>
      <c r="U918" s="241"/>
      <c r="V918" s="241"/>
      <c r="W918" s="241"/>
      <c r="X918" s="241"/>
      <c r="Y918" s="241"/>
    </row>
    <row r="919" spans="1:25" ht="24.75" customHeight="1">
      <c r="A919" s="241"/>
      <c r="B919" s="242"/>
      <c r="C919" s="242"/>
      <c r="D919" s="242"/>
      <c r="E919" s="242"/>
      <c r="F919" s="242"/>
      <c r="G919" s="242"/>
      <c r="H919" s="241"/>
      <c r="I919" s="241"/>
      <c r="J919" s="241"/>
      <c r="K919" s="241"/>
      <c r="L919" s="241"/>
      <c r="M919" s="241"/>
      <c r="N919" s="241"/>
      <c r="O919" s="241"/>
      <c r="P919" s="241"/>
      <c r="Q919" s="241"/>
      <c r="R919" s="241"/>
      <c r="S919" s="241"/>
      <c r="T919" s="241"/>
      <c r="U919" s="241"/>
      <c r="V919" s="241"/>
      <c r="W919" s="241"/>
      <c r="X919" s="241"/>
      <c r="Y919" s="241"/>
    </row>
    <row r="920" spans="1:25" ht="24.75" customHeight="1">
      <c r="A920" s="241"/>
      <c r="B920" s="242"/>
      <c r="C920" s="242"/>
      <c r="D920" s="242"/>
      <c r="E920" s="242"/>
      <c r="F920" s="242"/>
      <c r="G920" s="242"/>
      <c r="H920" s="241"/>
      <c r="I920" s="241"/>
      <c r="J920" s="241"/>
      <c r="K920" s="241"/>
      <c r="L920" s="241"/>
      <c r="M920" s="241"/>
      <c r="N920" s="241"/>
      <c r="O920" s="241"/>
      <c r="P920" s="241"/>
      <c r="Q920" s="241"/>
      <c r="R920" s="241"/>
      <c r="S920" s="241"/>
      <c r="T920" s="241"/>
      <c r="U920" s="241"/>
      <c r="V920" s="241"/>
      <c r="W920" s="241"/>
      <c r="X920" s="241"/>
      <c r="Y920" s="241"/>
    </row>
    <row r="921" spans="1:25" ht="24.75" customHeight="1">
      <c r="A921" s="241"/>
      <c r="B921" s="242"/>
      <c r="C921" s="242"/>
      <c r="D921" s="242"/>
      <c r="E921" s="242"/>
      <c r="F921" s="242"/>
      <c r="G921" s="242"/>
      <c r="H921" s="241"/>
      <c r="I921" s="241"/>
      <c r="J921" s="241"/>
      <c r="K921" s="241"/>
      <c r="L921" s="241"/>
      <c r="M921" s="241"/>
      <c r="N921" s="241"/>
      <c r="O921" s="241"/>
      <c r="P921" s="241"/>
      <c r="Q921" s="241"/>
      <c r="R921" s="241"/>
      <c r="S921" s="241"/>
      <c r="T921" s="241"/>
      <c r="U921" s="241"/>
      <c r="V921" s="241"/>
      <c r="W921" s="241"/>
      <c r="X921" s="241"/>
      <c r="Y921" s="241"/>
    </row>
    <row r="922" spans="1:25" ht="24.75" customHeight="1">
      <c r="A922" s="241"/>
      <c r="B922" s="242"/>
      <c r="C922" s="242"/>
      <c r="D922" s="242"/>
      <c r="E922" s="242"/>
      <c r="F922" s="242"/>
      <c r="G922" s="242"/>
      <c r="H922" s="241"/>
      <c r="I922" s="241"/>
      <c r="J922" s="241"/>
      <c r="K922" s="241"/>
      <c r="L922" s="241"/>
      <c r="M922" s="241"/>
      <c r="N922" s="241"/>
      <c r="O922" s="241"/>
      <c r="P922" s="241"/>
      <c r="Q922" s="241"/>
      <c r="R922" s="241"/>
      <c r="S922" s="241"/>
      <c r="T922" s="241"/>
      <c r="U922" s="241"/>
      <c r="V922" s="241"/>
      <c r="W922" s="241"/>
      <c r="X922" s="241"/>
      <c r="Y922" s="241"/>
    </row>
    <row r="923" spans="1:25" ht="24.75" customHeight="1">
      <c r="A923" s="241"/>
      <c r="B923" s="242"/>
      <c r="C923" s="242"/>
      <c r="D923" s="242"/>
      <c r="E923" s="242"/>
      <c r="F923" s="242"/>
      <c r="G923" s="242"/>
      <c r="H923" s="241"/>
      <c r="I923" s="241"/>
      <c r="J923" s="241"/>
      <c r="K923" s="241"/>
      <c r="L923" s="241"/>
      <c r="M923" s="241"/>
      <c r="N923" s="241"/>
      <c r="O923" s="241"/>
      <c r="P923" s="241"/>
      <c r="Q923" s="241"/>
      <c r="R923" s="241"/>
      <c r="S923" s="241"/>
      <c r="T923" s="241"/>
      <c r="U923" s="241"/>
      <c r="V923" s="241"/>
      <c r="W923" s="241"/>
      <c r="X923" s="241"/>
      <c r="Y923" s="241"/>
    </row>
    <row r="924" spans="1:25" ht="24.75" customHeight="1">
      <c r="A924" s="241"/>
      <c r="B924" s="242"/>
      <c r="C924" s="242"/>
      <c r="D924" s="242"/>
      <c r="E924" s="242"/>
      <c r="F924" s="242"/>
      <c r="G924" s="242"/>
      <c r="H924" s="241"/>
      <c r="I924" s="241"/>
      <c r="J924" s="241"/>
      <c r="K924" s="241"/>
      <c r="L924" s="241"/>
      <c r="M924" s="241"/>
      <c r="N924" s="241"/>
      <c r="O924" s="241"/>
      <c r="P924" s="241"/>
      <c r="Q924" s="241"/>
      <c r="R924" s="241"/>
      <c r="S924" s="241"/>
      <c r="T924" s="241"/>
      <c r="U924" s="241"/>
      <c r="V924" s="241"/>
      <c r="W924" s="241"/>
      <c r="X924" s="241"/>
      <c r="Y924" s="241"/>
    </row>
    <row r="925" spans="1:25" ht="24.75" customHeight="1">
      <c r="A925" s="241"/>
      <c r="B925" s="242"/>
      <c r="C925" s="242"/>
      <c r="D925" s="242"/>
      <c r="E925" s="242"/>
      <c r="F925" s="242"/>
      <c r="G925" s="242"/>
      <c r="H925" s="241"/>
      <c r="I925" s="241"/>
      <c r="J925" s="241"/>
      <c r="K925" s="241"/>
      <c r="L925" s="241"/>
      <c r="M925" s="241"/>
      <c r="N925" s="241"/>
      <c r="O925" s="241"/>
      <c r="P925" s="241"/>
      <c r="Q925" s="241"/>
      <c r="R925" s="241"/>
      <c r="S925" s="241"/>
      <c r="T925" s="241"/>
      <c r="U925" s="241"/>
      <c r="V925" s="241"/>
      <c r="W925" s="241"/>
      <c r="X925" s="241"/>
      <c r="Y925" s="241"/>
    </row>
    <row r="926" spans="1:25" ht="24.75" customHeight="1">
      <c r="A926" s="241"/>
      <c r="B926" s="242"/>
      <c r="C926" s="242"/>
      <c r="D926" s="242"/>
      <c r="E926" s="242"/>
      <c r="F926" s="242"/>
      <c r="G926" s="242"/>
      <c r="H926" s="241"/>
      <c r="I926" s="241"/>
      <c r="J926" s="241"/>
      <c r="K926" s="241"/>
      <c r="L926" s="241"/>
      <c r="M926" s="241"/>
      <c r="N926" s="241"/>
      <c r="O926" s="241"/>
      <c r="P926" s="241"/>
      <c r="Q926" s="241"/>
      <c r="R926" s="241"/>
      <c r="S926" s="241"/>
      <c r="T926" s="241"/>
      <c r="U926" s="241"/>
      <c r="V926" s="241"/>
      <c r="W926" s="241"/>
      <c r="X926" s="241"/>
      <c r="Y926" s="241"/>
    </row>
    <row r="927" spans="1:25" ht="24.75" customHeight="1">
      <c r="A927" s="241"/>
      <c r="B927" s="242"/>
      <c r="C927" s="242"/>
      <c r="D927" s="242"/>
      <c r="E927" s="242"/>
      <c r="F927" s="242"/>
      <c r="G927" s="242"/>
      <c r="H927" s="241"/>
      <c r="I927" s="241"/>
      <c r="J927" s="241"/>
      <c r="K927" s="241"/>
      <c r="L927" s="241"/>
      <c r="M927" s="241"/>
      <c r="N927" s="241"/>
      <c r="O927" s="241"/>
      <c r="P927" s="241"/>
      <c r="Q927" s="241"/>
      <c r="R927" s="241"/>
      <c r="S927" s="241"/>
      <c r="T927" s="241"/>
      <c r="U927" s="241"/>
      <c r="V927" s="241"/>
      <c r="W927" s="241"/>
      <c r="X927" s="241"/>
      <c r="Y927" s="241"/>
    </row>
    <row r="928" spans="1:25" ht="24.75" customHeight="1">
      <c r="A928" s="241"/>
      <c r="B928" s="242"/>
      <c r="C928" s="242"/>
      <c r="D928" s="242"/>
      <c r="E928" s="242"/>
      <c r="F928" s="242"/>
      <c r="G928" s="242"/>
      <c r="H928" s="241"/>
      <c r="I928" s="241"/>
      <c r="J928" s="241"/>
      <c r="K928" s="241"/>
      <c r="L928" s="241"/>
      <c r="M928" s="241"/>
      <c r="N928" s="241"/>
      <c r="O928" s="241"/>
      <c r="P928" s="241"/>
      <c r="Q928" s="241"/>
      <c r="R928" s="241"/>
      <c r="S928" s="241"/>
      <c r="T928" s="241"/>
      <c r="U928" s="241"/>
      <c r="V928" s="241"/>
      <c r="W928" s="241"/>
      <c r="X928" s="241"/>
      <c r="Y928" s="241"/>
    </row>
    <row r="929" spans="1:25" ht="24.75" customHeight="1">
      <c r="A929" s="241"/>
      <c r="B929" s="242"/>
      <c r="C929" s="242"/>
      <c r="D929" s="242"/>
      <c r="E929" s="242"/>
      <c r="F929" s="242"/>
      <c r="G929" s="242"/>
      <c r="H929" s="241"/>
      <c r="I929" s="241"/>
      <c r="J929" s="241"/>
      <c r="K929" s="241"/>
      <c r="L929" s="241"/>
      <c r="M929" s="241"/>
      <c r="N929" s="241"/>
      <c r="O929" s="241"/>
      <c r="P929" s="241"/>
      <c r="Q929" s="241"/>
      <c r="R929" s="241"/>
      <c r="S929" s="241"/>
      <c r="T929" s="241"/>
      <c r="U929" s="241"/>
      <c r="V929" s="241"/>
      <c r="W929" s="241"/>
      <c r="X929" s="241"/>
      <c r="Y929" s="241"/>
    </row>
    <row r="930" spans="1:25" ht="24.75" customHeight="1">
      <c r="A930" s="241"/>
      <c r="B930" s="242"/>
      <c r="C930" s="242"/>
      <c r="D930" s="242"/>
      <c r="E930" s="242"/>
      <c r="F930" s="242"/>
      <c r="G930" s="242"/>
      <c r="H930" s="241"/>
      <c r="I930" s="241"/>
      <c r="J930" s="241"/>
      <c r="K930" s="241"/>
      <c r="L930" s="241"/>
      <c r="M930" s="241"/>
      <c r="N930" s="241"/>
      <c r="O930" s="241"/>
      <c r="P930" s="241"/>
      <c r="Q930" s="241"/>
      <c r="R930" s="241"/>
      <c r="S930" s="241"/>
      <c r="T930" s="241"/>
      <c r="U930" s="241"/>
      <c r="V930" s="241"/>
      <c r="W930" s="241"/>
      <c r="X930" s="241"/>
      <c r="Y930" s="241"/>
    </row>
    <row r="931" spans="1:25" ht="24.75" customHeight="1">
      <c r="A931" s="241"/>
      <c r="B931" s="242"/>
      <c r="C931" s="242"/>
      <c r="D931" s="242"/>
      <c r="E931" s="242"/>
      <c r="F931" s="242"/>
      <c r="G931" s="242"/>
      <c r="H931" s="241"/>
      <c r="I931" s="241"/>
      <c r="J931" s="241"/>
      <c r="K931" s="241"/>
      <c r="L931" s="241"/>
      <c r="M931" s="241"/>
      <c r="N931" s="241"/>
      <c r="O931" s="241"/>
      <c r="P931" s="241"/>
      <c r="Q931" s="241"/>
      <c r="R931" s="241"/>
      <c r="S931" s="241"/>
      <c r="T931" s="241"/>
      <c r="U931" s="241"/>
      <c r="V931" s="241"/>
      <c r="W931" s="241"/>
      <c r="X931" s="241"/>
      <c r="Y931" s="241"/>
    </row>
    <row r="932" spans="1:25" ht="24.75" customHeight="1">
      <c r="A932" s="241"/>
      <c r="B932" s="242"/>
      <c r="C932" s="242"/>
      <c r="D932" s="242"/>
      <c r="E932" s="242"/>
      <c r="F932" s="242"/>
      <c r="G932" s="242"/>
      <c r="H932" s="241"/>
      <c r="I932" s="241"/>
      <c r="J932" s="241"/>
      <c r="K932" s="241"/>
      <c r="L932" s="241"/>
      <c r="M932" s="241"/>
      <c r="N932" s="241"/>
      <c r="O932" s="241"/>
      <c r="P932" s="241"/>
      <c r="Q932" s="241"/>
      <c r="R932" s="241"/>
      <c r="S932" s="241"/>
      <c r="T932" s="241"/>
      <c r="U932" s="241"/>
      <c r="V932" s="241"/>
      <c r="W932" s="241"/>
      <c r="X932" s="241"/>
      <c r="Y932" s="241"/>
    </row>
    <row r="933" spans="1:25" ht="24.75" customHeight="1">
      <c r="A933" s="241"/>
      <c r="B933" s="242"/>
      <c r="C933" s="242"/>
      <c r="D933" s="242"/>
      <c r="E933" s="242"/>
      <c r="F933" s="242"/>
      <c r="G933" s="242"/>
      <c r="H933" s="241"/>
      <c r="I933" s="241"/>
      <c r="J933" s="241"/>
      <c r="K933" s="241"/>
      <c r="L933" s="241"/>
      <c r="M933" s="241"/>
      <c r="N933" s="241"/>
      <c r="O933" s="241"/>
      <c r="P933" s="241"/>
      <c r="Q933" s="241"/>
      <c r="R933" s="241"/>
      <c r="S933" s="241"/>
      <c r="T933" s="241"/>
      <c r="U933" s="241"/>
      <c r="V933" s="241"/>
      <c r="W933" s="241"/>
      <c r="X933" s="241"/>
      <c r="Y933" s="241"/>
    </row>
    <row r="934" spans="1:25" ht="24.75" customHeight="1">
      <c r="A934" s="241"/>
      <c r="B934" s="242"/>
      <c r="C934" s="242"/>
      <c r="D934" s="242"/>
      <c r="E934" s="242"/>
      <c r="F934" s="242"/>
      <c r="G934" s="242"/>
      <c r="H934" s="241"/>
      <c r="I934" s="241"/>
      <c r="J934" s="241"/>
      <c r="K934" s="241"/>
      <c r="L934" s="241"/>
      <c r="M934" s="241"/>
      <c r="N934" s="241"/>
      <c r="O934" s="241"/>
      <c r="P934" s="241"/>
      <c r="Q934" s="241"/>
      <c r="R934" s="241"/>
      <c r="S934" s="241"/>
      <c r="T934" s="241"/>
      <c r="U934" s="241"/>
      <c r="V934" s="241"/>
      <c r="W934" s="241"/>
      <c r="X934" s="241"/>
      <c r="Y934" s="241"/>
    </row>
    <row r="935" spans="1:25" ht="24.75" customHeight="1">
      <c r="A935" s="241"/>
      <c r="B935" s="242"/>
      <c r="C935" s="242"/>
      <c r="D935" s="242"/>
      <c r="E935" s="242"/>
      <c r="F935" s="242"/>
      <c r="G935" s="242"/>
      <c r="H935" s="241"/>
      <c r="I935" s="241"/>
      <c r="J935" s="241"/>
      <c r="K935" s="241"/>
      <c r="L935" s="241"/>
      <c r="M935" s="241"/>
      <c r="N935" s="241"/>
      <c r="O935" s="241"/>
      <c r="P935" s="241"/>
      <c r="Q935" s="241"/>
      <c r="R935" s="241"/>
      <c r="S935" s="241"/>
      <c r="T935" s="241"/>
      <c r="U935" s="241"/>
      <c r="V935" s="241"/>
      <c r="W935" s="241"/>
      <c r="X935" s="241"/>
      <c r="Y935" s="241"/>
    </row>
    <row r="936" spans="1:25" ht="24.75" customHeight="1">
      <c r="A936" s="241"/>
      <c r="B936" s="242"/>
      <c r="C936" s="242"/>
      <c r="D936" s="242"/>
      <c r="E936" s="242"/>
      <c r="F936" s="242"/>
      <c r="G936" s="242"/>
      <c r="H936" s="241"/>
      <c r="I936" s="241"/>
      <c r="J936" s="241"/>
      <c r="K936" s="241"/>
      <c r="L936" s="241"/>
      <c r="M936" s="241"/>
      <c r="N936" s="241"/>
      <c r="O936" s="241"/>
      <c r="P936" s="241"/>
      <c r="Q936" s="241"/>
      <c r="R936" s="241"/>
      <c r="S936" s="241"/>
      <c r="T936" s="241"/>
      <c r="U936" s="241"/>
      <c r="V936" s="241"/>
      <c r="W936" s="241"/>
      <c r="X936" s="241"/>
      <c r="Y936" s="241"/>
    </row>
    <row r="937" spans="1:25" ht="24.75" customHeight="1">
      <c r="A937" s="241"/>
      <c r="B937" s="242"/>
      <c r="C937" s="242"/>
      <c r="D937" s="242"/>
      <c r="E937" s="242"/>
      <c r="F937" s="242"/>
      <c r="G937" s="242"/>
      <c r="H937" s="241"/>
      <c r="I937" s="241"/>
      <c r="J937" s="241"/>
      <c r="K937" s="241"/>
      <c r="L937" s="241"/>
      <c r="M937" s="241"/>
      <c r="N937" s="241"/>
      <c r="O937" s="241"/>
      <c r="P937" s="241"/>
      <c r="Q937" s="241"/>
      <c r="R937" s="241"/>
      <c r="S937" s="241"/>
      <c r="T937" s="241"/>
      <c r="U937" s="241"/>
      <c r="V937" s="241"/>
      <c r="W937" s="241"/>
      <c r="X937" s="241"/>
      <c r="Y937" s="241"/>
    </row>
    <row r="938" spans="1:25" ht="24.75" customHeight="1">
      <c r="A938" s="241"/>
      <c r="B938" s="242"/>
      <c r="C938" s="242"/>
      <c r="D938" s="242"/>
      <c r="E938" s="242"/>
      <c r="F938" s="242"/>
      <c r="G938" s="242"/>
      <c r="H938" s="241"/>
      <c r="I938" s="241"/>
      <c r="J938" s="241"/>
      <c r="K938" s="241"/>
      <c r="L938" s="241"/>
      <c r="M938" s="241"/>
      <c r="N938" s="241"/>
      <c r="O938" s="241"/>
      <c r="P938" s="241"/>
      <c r="Q938" s="241"/>
      <c r="R938" s="241"/>
      <c r="S938" s="241"/>
      <c r="T938" s="241"/>
      <c r="U938" s="241"/>
      <c r="V938" s="241"/>
      <c r="W938" s="241"/>
      <c r="X938" s="241"/>
      <c r="Y938" s="241"/>
    </row>
    <row r="939" spans="1:25" ht="24.75" customHeight="1">
      <c r="A939" s="241"/>
      <c r="B939" s="242"/>
      <c r="C939" s="242"/>
      <c r="D939" s="242"/>
      <c r="E939" s="242"/>
      <c r="F939" s="242"/>
      <c r="G939" s="242"/>
      <c r="H939" s="241"/>
      <c r="I939" s="241"/>
      <c r="J939" s="241"/>
      <c r="K939" s="241"/>
      <c r="L939" s="241"/>
      <c r="M939" s="241"/>
      <c r="N939" s="241"/>
      <c r="O939" s="241"/>
      <c r="P939" s="241"/>
      <c r="Q939" s="241"/>
      <c r="R939" s="241"/>
      <c r="S939" s="241"/>
      <c r="T939" s="241"/>
      <c r="U939" s="241"/>
      <c r="V939" s="241"/>
      <c r="W939" s="241"/>
      <c r="X939" s="241"/>
      <c r="Y939" s="241"/>
    </row>
    <row r="940" spans="1:25" ht="24.75" customHeight="1">
      <c r="A940" s="241"/>
      <c r="B940" s="242"/>
      <c r="C940" s="242"/>
      <c r="D940" s="242"/>
      <c r="E940" s="242"/>
      <c r="F940" s="242"/>
      <c r="G940" s="242"/>
      <c r="H940" s="241"/>
      <c r="I940" s="241"/>
      <c r="J940" s="241"/>
      <c r="K940" s="241"/>
      <c r="L940" s="241"/>
      <c r="M940" s="241"/>
      <c r="N940" s="241"/>
      <c r="O940" s="241"/>
      <c r="P940" s="241"/>
      <c r="Q940" s="241"/>
      <c r="R940" s="241"/>
      <c r="S940" s="241"/>
      <c r="T940" s="241"/>
      <c r="U940" s="241"/>
      <c r="V940" s="241"/>
      <c r="W940" s="241"/>
      <c r="X940" s="241"/>
      <c r="Y940" s="241"/>
    </row>
    <row r="941" spans="1:25" ht="24.75" customHeight="1">
      <c r="A941" s="241"/>
      <c r="B941" s="242"/>
      <c r="C941" s="242"/>
      <c r="D941" s="242"/>
      <c r="E941" s="242"/>
      <c r="F941" s="242"/>
      <c r="G941" s="242"/>
      <c r="H941" s="241"/>
      <c r="I941" s="241"/>
      <c r="J941" s="241"/>
      <c r="K941" s="241"/>
      <c r="L941" s="241"/>
      <c r="M941" s="241"/>
      <c r="N941" s="241"/>
      <c r="O941" s="241"/>
      <c r="P941" s="241"/>
      <c r="Q941" s="241"/>
      <c r="R941" s="241"/>
      <c r="S941" s="241"/>
      <c r="T941" s="241"/>
      <c r="U941" s="241"/>
      <c r="V941" s="241"/>
      <c r="W941" s="241"/>
      <c r="X941" s="241"/>
      <c r="Y941" s="241"/>
    </row>
    <row r="942" spans="1:25" ht="24.75" customHeight="1">
      <c r="A942" s="241"/>
      <c r="B942" s="242"/>
      <c r="C942" s="242"/>
      <c r="D942" s="242"/>
      <c r="E942" s="242"/>
      <c r="F942" s="242"/>
      <c r="G942" s="242"/>
      <c r="H942" s="241"/>
      <c r="I942" s="241"/>
      <c r="J942" s="241"/>
      <c r="K942" s="241"/>
      <c r="L942" s="241"/>
      <c r="M942" s="241"/>
      <c r="N942" s="241"/>
      <c r="O942" s="241"/>
      <c r="P942" s="241"/>
      <c r="Q942" s="241"/>
      <c r="R942" s="241"/>
      <c r="S942" s="241"/>
      <c r="T942" s="241"/>
      <c r="U942" s="241"/>
      <c r="V942" s="241"/>
      <c r="W942" s="241"/>
      <c r="X942" s="241"/>
      <c r="Y942" s="241"/>
    </row>
    <row r="943" spans="1:25" ht="24.75" customHeight="1">
      <c r="A943" s="241"/>
      <c r="B943" s="242"/>
      <c r="C943" s="242"/>
      <c r="D943" s="242"/>
      <c r="E943" s="242"/>
      <c r="F943" s="242"/>
      <c r="G943" s="242"/>
      <c r="H943" s="241"/>
      <c r="I943" s="241"/>
      <c r="J943" s="241"/>
      <c r="K943" s="241"/>
      <c r="L943" s="241"/>
      <c r="M943" s="241"/>
      <c r="N943" s="241"/>
      <c r="O943" s="241"/>
      <c r="P943" s="241"/>
      <c r="Q943" s="241"/>
      <c r="R943" s="241"/>
      <c r="S943" s="241"/>
      <c r="T943" s="241"/>
      <c r="U943" s="241"/>
      <c r="V943" s="241"/>
      <c r="W943" s="241"/>
      <c r="X943" s="241"/>
      <c r="Y943" s="241"/>
    </row>
    <row r="944" spans="1:25" ht="24.75" customHeight="1">
      <c r="A944" s="241"/>
      <c r="B944" s="242"/>
      <c r="C944" s="242"/>
      <c r="D944" s="242"/>
      <c r="E944" s="242"/>
      <c r="F944" s="242"/>
      <c r="G944" s="242"/>
      <c r="H944" s="241"/>
      <c r="I944" s="241"/>
      <c r="J944" s="241"/>
      <c r="K944" s="241"/>
      <c r="L944" s="241"/>
      <c r="M944" s="241"/>
      <c r="N944" s="241"/>
      <c r="O944" s="241"/>
      <c r="P944" s="241"/>
      <c r="Q944" s="241"/>
      <c r="R944" s="241"/>
      <c r="S944" s="241"/>
      <c r="T944" s="241"/>
      <c r="U944" s="241"/>
      <c r="V944" s="241"/>
      <c r="W944" s="241"/>
      <c r="X944" s="241"/>
      <c r="Y944" s="241"/>
    </row>
    <row r="945" spans="1:25" ht="24.75" customHeight="1">
      <c r="A945" s="241"/>
      <c r="B945" s="242"/>
      <c r="C945" s="242"/>
      <c r="D945" s="242"/>
      <c r="E945" s="242"/>
      <c r="F945" s="242"/>
      <c r="G945" s="242"/>
      <c r="H945" s="241"/>
      <c r="I945" s="241"/>
      <c r="J945" s="241"/>
      <c r="K945" s="241"/>
      <c r="L945" s="241"/>
      <c r="M945" s="241"/>
      <c r="N945" s="241"/>
      <c r="O945" s="241"/>
      <c r="P945" s="241"/>
      <c r="Q945" s="241"/>
      <c r="R945" s="241"/>
      <c r="S945" s="241"/>
      <c r="T945" s="241"/>
      <c r="U945" s="241"/>
      <c r="V945" s="241"/>
      <c r="W945" s="241"/>
      <c r="X945" s="241"/>
      <c r="Y945" s="241"/>
    </row>
    <row r="946" spans="1:25" ht="24.75" customHeight="1">
      <c r="A946" s="241"/>
      <c r="B946" s="242"/>
      <c r="C946" s="242"/>
      <c r="D946" s="242"/>
      <c r="E946" s="242"/>
      <c r="F946" s="242"/>
      <c r="G946" s="242"/>
      <c r="H946" s="241"/>
      <c r="I946" s="241"/>
      <c r="J946" s="241"/>
      <c r="K946" s="241"/>
      <c r="L946" s="241"/>
      <c r="M946" s="241"/>
      <c r="N946" s="241"/>
      <c r="O946" s="241"/>
      <c r="P946" s="241"/>
      <c r="Q946" s="241"/>
      <c r="R946" s="241"/>
      <c r="S946" s="241"/>
      <c r="T946" s="241"/>
      <c r="U946" s="241"/>
      <c r="V946" s="241"/>
      <c r="W946" s="241"/>
      <c r="X946" s="241"/>
      <c r="Y946" s="241"/>
    </row>
    <row r="947" spans="1:25" ht="24.75" customHeight="1">
      <c r="A947" s="241"/>
      <c r="B947" s="242"/>
      <c r="C947" s="242"/>
      <c r="D947" s="242"/>
      <c r="E947" s="242"/>
      <c r="F947" s="242"/>
      <c r="G947" s="242"/>
      <c r="H947" s="241"/>
      <c r="I947" s="241"/>
      <c r="J947" s="241"/>
      <c r="K947" s="241"/>
      <c r="L947" s="241"/>
      <c r="M947" s="241"/>
      <c r="N947" s="241"/>
      <c r="O947" s="241"/>
      <c r="P947" s="241"/>
      <c r="Q947" s="241"/>
      <c r="R947" s="241"/>
      <c r="S947" s="241"/>
      <c r="T947" s="241"/>
      <c r="U947" s="241"/>
      <c r="V947" s="241"/>
      <c r="W947" s="241"/>
      <c r="X947" s="241"/>
      <c r="Y947" s="241"/>
    </row>
    <row r="948" spans="1:25" ht="24.75" customHeight="1">
      <c r="A948" s="241"/>
      <c r="B948" s="242"/>
      <c r="C948" s="242"/>
      <c r="D948" s="242"/>
      <c r="E948" s="242"/>
      <c r="F948" s="242"/>
      <c r="G948" s="242"/>
      <c r="H948" s="241"/>
      <c r="I948" s="241"/>
      <c r="J948" s="241"/>
      <c r="K948" s="241"/>
      <c r="L948" s="241"/>
      <c r="M948" s="241"/>
      <c r="N948" s="241"/>
      <c r="O948" s="241"/>
      <c r="P948" s="241"/>
      <c r="Q948" s="241"/>
      <c r="R948" s="241"/>
      <c r="S948" s="241"/>
      <c r="T948" s="241"/>
      <c r="U948" s="241"/>
      <c r="V948" s="241"/>
      <c r="W948" s="241"/>
      <c r="X948" s="241"/>
      <c r="Y948" s="241"/>
    </row>
    <row r="949" spans="1:25" ht="24.75" customHeight="1">
      <c r="A949" s="241"/>
      <c r="B949" s="242"/>
      <c r="C949" s="242"/>
      <c r="D949" s="242"/>
      <c r="E949" s="242"/>
      <c r="F949" s="242"/>
      <c r="G949" s="242"/>
      <c r="H949" s="241"/>
      <c r="I949" s="241"/>
      <c r="J949" s="241"/>
      <c r="K949" s="241"/>
      <c r="L949" s="241"/>
      <c r="M949" s="241"/>
      <c r="N949" s="241"/>
      <c r="O949" s="241"/>
      <c r="P949" s="241"/>
      <c r="Q949" s="241"/>
      <c r="R949" s="241"/>
      <c r="S949" s="241"/>
      <c r="T949" s="241"/>
      <c r="U949" s="241"/>
      <c r="V949" s="241"/>
      <c r="W949" s="241"/>
      <c r="X949" s="241"/>
      <c r="Y949" s="241"/>
    </row>
    <row r="950" spans="1:25" ht="24.75" customHeight="1">
      <c r="A950" s="241"/>
      <c r="B950" s="242"/>
      <c r="C950" s="242"/>
      <c r="D950" s="242"/>
      <c r="E950" s="242"/>
      <c r="F950" s="242"/>
      <c r="G950" s="242"/>
      <c r="H950" s="241"/>
      <c r="I950" s="241"/>
      <c r="J950" s="241"/>
      <c r="K950" s="241"/>
      <c r="L950" s="241"/>
      <c r="M950" s="241"/>
      <c r="N950" s="241"/>
      <c r="O950" s="241"/>
      <c r="P950" s="241"/>
      <c r="Q950" s="241"/>
      <c r="R950" s="241"/>
      <c r="S950" s="241"/>
      <c r="T950" s="241"/>
      <c r="U950" s="241"/>
      <c r="V950" s="241"/>
      <c r="W950" s="241"/>
      <c r="X950" s="241"/>
      <c r="Y950" s="241"/>
    </row>
    <row r="951" spans="1:25" ht="24.75" customHeight="1">
      <c r="A951" s="241"/>
      <c r="B951" s="242"/>
      <c r="C951" s="242"/>
      <c r="D951" s="242"/>
      <c r="E951" s="242"/>
      <c r="F951" s="242"/>
      <c r="G951" s="242"/>
      <c r="H951" s="241"/>
      <c r="I951" s="241"/>
      <c r="J951" s="241"/>
      <c r="K951" s="241"/>
      <c r="L951" s="241"/>
      <c r="M951" s="241"/>
      <c r="N951" s="241"/>
      <c r="O951" s="241"/>
      <c r="P951" s="241"/>
      <c r="Q951" s="241"/>
      <c r="R951" s="241"/>
      <c r="S951" s="241"/>
      <c r="T951" s="241"/>
      <c r="U951" s="241"/>
      <c r="V951" s="241"/>
      <c r="W951" s="241"/>
      <c r="X951" s="241"/>
      <c r="Y951" s="241"/>
    </row>
    <row r="952" spans="1:25" ht="24.75" customHeight="1">
      <c r="A952" s="241"/>
      <c r="B952" s="242"/>
      <c r="C952" s="242"/>
      <c r="D952" s="242"/>
      <c r="E952" s="242"/>
      <c r="F952" s="242"/>
      <c r="G952" s="242"/>
      <c r="H952" s="241"/>
      <c r="I952" s="241"/>
      <c r="J952" s="241"/>
      <c r="K952" s="241"/>
      <c r="L952" s="241"/>
      <c r="M952" s="241"/>
      <c r="N952" s="241"/>
      <c r="O952" s="241"/>
      <c r="P952" s="241"/>
      <c r="Q952" s="241"/>
      <c r="R952" s="241"/>
      <c r="S952" s="241"/>
      <c r="T952" s="241"/>
      <c r="U952" s="241"/>
      <c r="V952" s="241"/>
      <c r="W952" s="241"/>
      <c r="X952" s="241"/>
      <c r="Y952" s="241"/>
    </row>
    <row r="953" spans="1:25" ht="24.75" customHeight="1">
      <c r="A953" s="241"/>
      <c r="B953" s="242"/>
      <c r="C953" s="242"/>
      <c r="D953" s="242"/>
      <c r="E953" s="242"/>
      <c r="F953" s="242"/>
      <c r="G953" s="242"/>
      <c r="H953" s="241"/>
      <c r="I953" s="241"/>
      <c r="J953" s="241"/>
      <c r="K953" s="241"/>
      <c r="L953" s="241"/>
      <c r="M953" s="241"/>
      <c r="N953" s="241"/>
      <c r="O953" s="241"/>
      <c r="P953" s="241"/>
      <c r="Q953" s="241"/>
      <c r="R953" s="241"/>
      <c r="S953" s="241"/>
      <c r="T953" s="241"/>
      <c r="U953" s="241"/>
      <c r="V953" s="241"/>
      <c r="W953" s="241"/>
      <c r="X953" s="241"/>
      <c r="Y953" s="241"/>
    </row>
    <row r="954" spans="1:25" ht="24.75" customHeight="1">
      <c r="A954" s="241"/>
      <c r="B954" s="242"/>
      <c r="C954" s="242"/>
      <c r="D954" s="242"/>
      <c r="E954" s="242"/>
      <c r="F954" s="242"/>
      <c r="G954" s="242"/>
      <c r="H954" s="241"/>
      <c r="I954" s="241"/>
      <c r="J954" s="241"/>
      <c r="K954" s="241"/>
      <c r="L954" s="241"/>
      <c r="M954" s="241"/>
      <c r="N954" s="241"/>
      <c r="O954" s="241"/>
      <c r="P954" s="241"/>
      <c r="Q954" s="241"/>
      <c r="R954" s="241"/>
      <c r="S954" s="241"/>
      <c r="T954" s="241"/>
      <c r="U954" s="241"/>
      <c r="V954" s="241"/>
      <c r="W954" s="241"/>
      <c r="X954" s="241"/>
      <c r="Y954" s="241"/>
    </row>
    <row r="955" spans="1:25" ht="24.75" customHeight="1">
      <c r="A955" s="241"/>
      <c r="B955" s="242"/>
      <c r="C955" s="242"/>
      <c r="D955" s="242"/>
      <c r="E955" s="242"/>
      <c r="F955" s="242"/>
      <c r="G955" s="242"/>
      <c r="H955" s="241"/>
      <c r="I955" s="241"/>
      <c r="J955" s="241"/>
      <c r="K955" s="241"/>
      <c r="L955" s="241"/>
      <c r="M955" s="241"/>
      <c r="N955" s="241"/>
      <c r="O955" s="241"/>
      <c r="P955" s="241"/>
      <c r="Q955" s="241"/>
      <c r="R955" s="241"/>
      <c r="S955" s="241"/>
      <c r="T955" s="241"/>
      <c r="U955" s="241"/>
      <c r="V955" s="241"/>
      <c r="W955" s="241"/>
      <c r="X955" s="241"/>
      <c r="Y955" s="241"/>
    </row>
    <row r="956" spans="1:25" ht="24.75" customHeight="1">
      <c r="A956" s="241"/>
      <c r="B956" s="242"/>
      <c r="C956" s="242"/>
      <c r="D956" s="242"/>
      <c r="E956" s="242"/>
      <c r="F956" s="242"/>
      <c r="G956" s="242"/>
      <c r="H956" s="241"/>
      <c r="I956" s="241"/>
      <c r="J956" s="241"/>
      <c r="K956" s="241"/>
      <c r="L956" s="241"/>
      <c r="M956" s="241"/>
      <c r="N956" s="241"/>
      <c r="O956" s="241"/>
      <c r="P956" s="241"/>
      <c r="Q956" s="241"/>
      <c r="R956" s="241"/>
      <c r="S956" s="241"/>
      <c r="T956" s="241"/>
      <c r="U956" s="241"/>
      <c r="V956" s="241"/>
      <c r="W956" s="241"/>
      <c r="X956" s="241"/>
      <c r="Y956" s="241"/>
    </row>
    <row r="957" spans="1:25" ht="24.75" customHeight="1">
      <c r="A957" s="241"/>
      <c r="B957" s="242"/>
      <c r="C957" s="242"/>
      <c r="D957" s="242"/>
      <c r="E957" s="242"/>
      <c r="F957" s="242"/>
      <c r="G957" s="242"/>
      <c r="H957" s="241"/>
      <c r="I957" s="241"/>
      <c r="J957" s="241"/>
      <c r="K957" s="241"/>
      <c r="L957" s="241"/>
      <c r="M957" s="241"/>
      <c r="N957" s="241"/>
      <c r="O957" s="241"/>
      <c r="P957" s="241"/>
      <c r="Q957" s="241"/>
      <c r="R957" s="241"/>
      <c r="S957" s="241"/>
      <c r="T957" s="241"/>
      <c r="U957" s="241"/>
      <c r="V957" s="241"/>
      <c r="W957" s="241"/>
      <c r="X957" s="241"/>
      <c r="Y957" s="241"/>
    </row>
    <row r="958" spans="1:25" ht="24.75" customHeight="1">
      <c r="A958" s="241"/>
      <c r="B958" s="242"/>
      <c r="C958" s="242"/>
      <c r="D958" s="242"/>
      <c r="E958" s="242"/>
      <c r="F958" s="242"/>
      <c r="G958" s="242"/>
      <c r="H958" s="241"/>
      <c r="I958" s="241"/>
      <c r="J958" s="241"/>
      <c r="K958" s="241"/>
      <c r="L958" s="241"/>
      <c r="M958" s="241"/>
      <c r="N958" s="241"/>
      <c r="O958" s="241"/>
      <c r="P958" s="241"/>
      <c r="Q958" s="241"/>
      <c r="R958" s="241"/>
      <c r="S958" s="241"/>
      <c r="T958" s="241"/>
      <c r="U958" s="241"/>
      <c r="V958" s="241"/>
      <c r="W958" s="241"/>
      <c r="X958" s="241"/>
      <c r="Y958" s="241"/>
    </row>
    <row r="959" spans="1:25" ht="24.75" customHeight="1">
      <c r="A959" s="241"/>
      <c r="B959" s="242"/>
      <c r="C959" s="242"/>
      <c r="D959" s="242"/>
      <c r="E959" s="242"/>
      <c r="F959" s="242"/>
      <c r="G959" s="242"/>
      <c r="H959" s="241"/>
      <c r="I959" s="241"/>
      <c r="J959" s="241"/>
      <c r="K959" s="241"/>
      <c r="L959" s="241"/>
      <c r="M959" s="241"/>
      <c r="N959" s="241"/>
      <c r="O959" s="241"/>
      <c r="P959" s="241"/>
      <c r="Q959" s="241"/>
      <c r="R959" s="241"/>
      <c r="S959" s="241"/>
      <c r="T959" s="241"/>
      <c r="U959" s="241"/>
      <c r="V959" s="241"/>
      <c r="W959" s="241"/>
      <c r="X959" s="241"/>
      <c r="Y959" s="241"/>
    </row>
    <row r="960" spans="1:25" ht="24.75" customHeight="1">
      <c r="A960" s="241"/>
      <c r="B960" s="242"/>
      <c r="C960" s="242"/>
      <c r="D960" s="242"/>
      <c r="E960" s="242"/>
      <c r="F960" s="242"/>
      <c r="G960" s="242"/>
      <c r="H960" s="241"/>
      <c r="I960" s="241"/>
      <c r="J960" s="241"/>
      <c r="K960" s="241"/>
      <c r="L960" s="241"/>
      <c r="M960" s="241"/>
      <c r="N960" s="241"/>
      <c r="O960" s="241"/>
      <c r="P960" s="241"/>
      <c r="Q960" s="241"/>
      <c r="R960" s="241"/>
      <c r="S960" s="241"/>
      <c r="T960" s="241"/>
      <c r="U960" s="241"/>
      <c r="V960" s="241"/>
      <c r="W960" s="241"/>
      <c r="X960" s="241"/>
      <c r="Y960" s="241"/>
    </row>
    <row r="961" spans="1:25" ht="24.75" customHeight="1">
      <c r="A961" s="241"/>
      <c r="B961" s="242"/>
      <c r="C961" s="242"/>
      <c r="D961" s="242"/>
      <c r="E961" s="242"/>
      <c r="F961" s="242"/>
      <c r="G961" s="242"/>
      <c r="H961" s="241"/>
      <c r="I961" s="241"/>
      <c r="J961" s="241"/>
      <c r="K961" s="241"/>
      <c r="L961" s="241"/>
      <c r="M961" s="241"/>
      <c r="N961" s="241"/>
      <c r="O961" s="241"/>
      <c r="P961" s="241"/>
      <c r="Q961" s="241"/>
      <c r="R961" s="241"/>
      <c r="S961" s="241"/>
      <c r="T961" s="241"/>
      <c r="U961" s="241"/>
      <c r="V961" s="241"/>
      <c r="W961" s="241"/>
      <c r="X961" s="241"/>
      <c r="Y961" s="241"/>
    </row>
    <row r="962" spans="1:25" ht="24.75" customHeight="1">
      <c r="A962" s="241"/>
      <c r="B962" s="242"/>
      <c r="C962" s="242"/>
      <c r="D962" s="242"/>
      <c r="E962" s="242"/>
      <c r="F962" s="242"/>
      <c r="G962" s="242"/>
      <c r="H962" s="241"/>
      <c r="I962" s="241"/>
      <c r="J962" s="241"/>
      <c r="K962" s="241"/>
      <c r="L962" s="241"/>
      <c r="M962" s="241"/>
      <c r="N962" s="241"/>
      <c r="O962" s="241"/>
      <c r="P962" s="241"/>
      <c r="Q962" s="241"/>
      <c r="R962" s="241"/>
      <c r="S962" s="241"/>
      <c r="T962" s="241"/>
      <c r="U962" s="241"/>
      <c r="V962" s="241"/>
      <c r="W962" s="241"/>
      <c r="X962" s="241"/>
      <c r="Y962" s="241"/>
    </row>
    <row r="963" spans="1:25" ht="24.75" customHeight="1">
      <c r="A963" s="241"/>
      <c r="B963" s="242"/>
      <c r="C963" s="242"/>
      <c r="D963" s="242"/>
      <c r="E963" s="242"/>
      <c r="F963" s="242"/>
      <c r="G963" s="242"/>
      <c r="H963" s="241"/>
      <c r="I963" s="241"/>
      <c r="J963" s="241"/>
      <c r="K963" s="241"/>
      <c r="L963" s="241"/>
      <c r="M963" s="241"/>
      <c r="N963" s="241"/>
      <c r="O963" s="241"/>
      <c r="P963" s="241"/>
      <c r="Q963" s="241"/>
      <c r="R963" s="241"/>
      <c r="S963" s="241"/>
      <c r="T963" s="241"/>
      <c r="U963" s="241"/>
      <c r="V963" s="241"/>
      <c r="W963" s="241"/>
      <c r="X963" s="241"/>
      <c r="Y963" s="241"/>
    </row>
    <row r="964" spans="1:25" ht="24.75" customHeight="1">
      <c r="A964" s="241"/>
      <c r="B964" s="242"/>
      <c r="C964" s="242"/>
      <c r="D964" s="242"/>
      <c r="E964" s="242"/>
      <c r="F964" s="242"/>
      <c r="G964" s="242"/>
      <c r="H964" s="241"/>
      <c r="I964" s="241"/>
      <c r="J964" s="241"/>
      <c r="K964" s="241"/>
      <c r="L964" s="241"/>
      <c r="M964" s="241"/>
      <c r="N964" s="241"/>
      <c r="O964" s="241"/>
      <c r="P964" s="241"/>
      <c r="Q964" s="241"/>
      <c r="R964" s="241"/>
      <c r="S964" s="241"/>
      <c r="T964" s="241"/>
      <c r="U964" s="241"/>
      <c r="V964" s="241"/>
      <c r="W964" s="241"/>
      <c r="X964" s="241"/>
      <c r="Y964" s="241"/>
    </row>
    <row r="965" spans="1:25" ht="24.75" customHeight="1">
      <c r="A965" s="241"/>
      <c r="B965" s="242"/>
      <c r="C965" s="242"/>
      <c r="D965" s="242"/>
      <c r="E965" s="242"/>
      <c r="F965" s="242"/>
      <c r="G965" s="242"/>
      <c r="H965" s="241"/>
      <c r="I965" s="241"/>
      <c r="J965" s="241"/>
      <c r="K965" s="241"/>
      <c r="L965" s="241"/>
      <c r="M965" s="241"/>
      <c r="N965" s="241"/>
      <c r="O965" s="241"/>
      <c r="P965" s="241"/>
      <c r="Q965" s="241"/>
      <c r="R965" s="241"/>
      <c r="S965" s="241"/>
      <c r="T965" s="241"/>
      <c r="U965" s="241"/>
      <c r="V965" s="241"/>
      <c r="W965" s="241"/>
      <c r="X965" s="241"/>
      <c r="Y965" s="241"/>
    </row>
    <row r="966" spans="1:25" ht="24.75" customHeight="1">
      <c r="A966" s="241"/>
      <c r="B966" s="242"/>
      <c r="C966" s="242"/>
      <c r="D966" s="242"/>
      <c r="E966" s="242"/>
      <c r="F966" s="242"/>
      <c r="G966" s="242"/>
      <c r="H966" s="241"/>
      <c r="I966" s="241"/>
      <c r="J966" s="241"/>
      <c r="K966" s="241"/>
      <c r="L966" s="241"/>
      <c r="M966" s="241"/>
      <c r="N966" s="241"/>
      <c r="O966" s="241"/>
      <c r="P966" s="241"/>
      <c r="Q966" s="241"/>
      <c r="R966" s="241"/>
      <c r="S966" s="241"/>
      <c r="T966" s="241"/>
      <c r="U966" s="241"/>
      <c r="V966" s="241"/>
      <c r="W966" s="241"/>
      <c r="X966" s="241"/>
      <c r="Y966" s="241"/>
    </row>
    <row r="967" spans="1:25" ht="24.75" customHeight="1">
      <c r="A967" s="241"/>
      <c r="B967" s="242"/>
      <c r="C967" s="242"/>
      <c r="D967" s="242"/>
      <c r="E967" s="242"/>
      <c r="F967" s="242"/>
      <c r="G967" s="242"/>
      <c r="H967" s="241"/>
      <c r="I967" s="241"/>
      <c r="J967" s="241"/>
      <c r="K967" s="241"/>
      <c r="L967" s="241"/>
      <c r="M967" s="241"/>
      <c r="N967" s="241"/>
      <c r="O967" s="241"/>
      <c r="P967" s="241"/>
      <c r="Q967" s="241"/>
      <c r="R967" s="241"/>
      <c r="S967" s="241"/>
      <c r="T967" s="241"/>
      <c r="U967" s="241"/>
      <c r="V967" s="241"/>
      <c r="W967" s="241"/>
      <c r="X967" s="241"/>
      <c r="Y967" s="241"/>
    </row>
    <row r="968" spans="1:25" ht="24.75" customHeight="1">
      <c r="A968" s="241"/>
      <c r="B968" s="242"/>
      <c r="C968" s="242"/>
      <c r="D968" s="242"/>
      <c r="E968" s="242"/>
      <c r="F968" s="242"/>
      <c r="G968" s="242"/>
      <c r="H968" s="241"/>
      <c r="I968" s="241"/>
      <c r="J968" s="241"/>
      <c r="K968" s="241"/>
      <c r="L968" s="241"/>
      <c r="M968" s="241"/>
      <c r="N968" s="241"/>
      <c r="O968" s="241"/>
      <c r="P968" s="241"/>
      <c r="Q968" s="241"/>
      <c r="R968" s="241"/>
      <c r="S968" s="241"/>
      <c r="T968" s="241"/>
      <c r="U968" s="241"/>
      <c r="V968" s="241"/>
      <c r="W968" s="241"/>
      <c r="X968" s="241"/>
      <c r="Y968" s="241"/>
    </row>
    <row r="969" spans="1:25" ht="24.75" customHeight="1">
      <c r="A969" s="241"/>
      <c r="B969" s="242"/>
      <c r="C969" s="242"/>
      <c r="D969" s="242"/>
      <c r="E969" s="242"/>
      <c r="F969" s="242"/>
      <c r="G969" s="242"/>
      <c r="H969" s="241"/>
      <c r="I969" s="241"/>
      <c r="J969" s="241"/>
      <c r="K969" s="241"/>
      <c r="L969" s="241"/>
      <c r="M969" s="241"/>
      <c r="N969" s="241"/>
      <c r="O969" s="241"/>
      <c r="P969" s="241"/>
      <c r="Q969" s="241"/>
      <c r="R969" s="241"/>
      <c r="S969" s="241"/>
      <c r="T969" s="241"/>
      <c r="U969" s="241"/>
      <c r="V969" s="241"/>
      <c r="W969" s="241"/>
      <c r="X969" s="241"/>
      <c r="Y969" s="241"/>
    </row>
    <row r="970" spans="1:25" ht="24.75" customHeight="1">
      <c r="A970" s="241"/>
      <c r="B970" s="242"/>
      <c r="C970" s="242"/>
      <c r="D970" s="242"/>
      <c r="E970" s="242"/>
      <c r="F970" s="242"/>
      <c r="G970" s="242"/>
      <c r="H970" s="241"/>
      <c r="I970" s="241"/>
      <c r="J970" s="241"/>
      <c r="K970" s="241"/>
      <c r="L970" s="241"/>
      <c r="M970" s="241"/>
      <c r="N970" s="241"/>
      <c r="O970" s="241"/>
      <c r="P970" s="241"/>
      <c r="Q970" s="241"/>
      <c r="R970" s="241"/>
      <c r="S970" s="241"/>
      <c r="T970" s="241"/>
      <c r="U970" s="241"/>
      <c r="V970" s="241"/>
      <c r="W970" s="241"/>
      <c r="X970" s="241"/>
      <c r="Y970" s="241"/>
    </row>
    <row r="971" spans="1:25" ht="24.75" customHeight="1">
      <c r="A971" s="241"/>
      <c r="B971" s="242"/>
      <c r="C971" s="242"/>
      <c r="D971" s="242"/>
      <c r="E971" s="242"/>
      <c r="F971" s="242"/>
      <c r="G971" s="242"/>
      <c r="H971" s="241"/>
      <c r="I971" s="241"/>
      <c r="J971" s="241"/>
      <c r="K971" s="241"/>
      <c r="L971" s="241"/>
      <c r="M971" s="241"/>
      <c r="N971" s="241"/>
      <c r="O971" s="241"/>
      <c r="P971" s="241"/>
      <c r="Q971" s="241"/>
      <c r="R971" s="241"/>
      <c r="S971" s="241"/>
      <c r="T971" s="241"/>
      <c r="U971" s="241"/>
      <c r="V971" s="241"/>
      <c r="W971" s="241"/>
      <c r="X971" s="241"/>
      <c r="Y971" s="241"/>
    </row>
    <row r="972" spans="1:25" ht="24.75" customHeight="1">
      <c r="A972" s="241"/>
      <c r="B972" s="242"/>
      <c r="C972" s="242"/>
      <c r="D972" s="242"/>
      <c r="E972" s="242"/>
      <c r="F972" s="242"/>
      <c r="G972" s="242"/>
      <c r="H972" s="241"/>
      <c r="I972" s="241"/>
      <c r="J972" s="241"/>
      <c r="K972" s="241"/>
      <c r="L972" s="241"/>
      <c r="M972" s="241"/>
      <c r="N972" s="241"/>
      <c r="O972" s="241"/>
      <c r="P972" s="241"/>
      <c r="Q972" s="241"/>
      <c r="R972" s="241"/>
      <c r="S972" s="241"/>
      <c r="T972" s="241"/>
      <c r="U972" s="241"/>
      <c r="V972" s="241"/>
      <c r="W972" s="241"/>
      <c r="X972" s="241"/>
      <c r="Y972" s="241"/>
    </row>
    <row r="973" spans="1:25" ht="24.75" customHeight="1">
      <c r="A973" s="241"/>
      <c r="B973" s="242"/>
      <c r="C973" s="242"/>
      <c r="D973" s="242"/>
      <c r="E973" s="242"/>
      <c r="F973" s="242"/>
      <c r="G973" s="242"/>
      <c r="H973" s="241"/>
      <c r="I973" s="241"/>
      <c r="J973" s="241"/>
      <c r="K973" s="241"/>
      <c r="L973" s="241"/>
      <c r="M973" s="241"/>
      <c r="N973" s="241"/>
      <c r="O973" s="241"/>
      <c r="P973" s="241"/>
      <c r="Q973" s="241"/>
      <c r="R973" s="241"/>
      <c r="S973" s="241"/>
      <c r="T973" s="241"/>
      <c r="U973" s="241"/>
      <c r="V973" s="241"/>
      <c r="W973" s="241"/>
      <c r="X973" s="241"/>
      <c r="Y973" s="241"/>
    </row>
    <row r="974" spans="1:25" ht="24.75" customHeight="1">
      <c r="A974" s="241"/>
      <c r="B974" s="242"/>
      <c r="C974" s="242"/>
      <c r="D974" s="242"/>
      <c r="E974" s="242"/>
      <c r="F974" s="242"/>
      <c r="G974" s="242"/>
      <c r="H974" s="241"/>
      <c r="I974" s="241"/>
      <c r="J974" s="241"/>
      <c r="K974" s="241"/>
      <c r="L974" s="241"/>
      <c r="M974" s="241"/>
      <c r="N974" s="241"/>
      <c r="O974" s="241"/>
      <c r="P974" s="241"/>
      <c r="Q974" s="241"/>
      <c r="R974" s="241"/>
      <c r="S974" s="241"/>
      <c r="T974" s="241"/>
      <c r="U974" s="241"/>
      <c r="V974" s="241"/>
      <c r="W974" s="241"/>
      <c r="X974" s="241"/>
      <c r="Y974" s="241"/>
    </row>
    <row r="975" spans="1:25" ht="24.75" customHeight="1">
      <c r="A975" s="241"/>
      <c r="B975" s="242"/>
      <c r="C975" s="242"/>
      <c r="D975" s="242"/>
      <c r="E975" s="242"/>
      <c r="F975" s="242"/>
      <c r="G975" s="242"/>
      <c r="H975" s="241"/>
      <c r="I975" s="241"/>
      <c r="J975" s="241"/>
      <c r="K975" s="241"/>
      <c r="L975" s="241"/>
      <c r="M975" s="241"/>
      <c r="N975" s="241"/>
      <c r="O975" s="241"/>
      <c r="P975" s="241"/>
      <c r="Q975" s="241"/>
      <c r="R975" s="241"/>
      <c r="S975" s="241"/>
      <c r="T975" s="241"/>
      <c r="U975" s="241"/>
      <c r="V975" s="241"/>
      <c r="W975" s="241"/>
      <c r="X975" s="241"/>
      <c r="Y975" s="241"/>
    </row>
    <row r="976" spans="1:25" ht="24.75" customHeight="1">
      <c r="A976" s="241"/>
      <c r="B976" s="242"/>
      <c r="C976" s="242"/>
      <c r="D976" s="242"/>
      <c r="E976" s="242"/>
      <c r="F976" s="242"/>
      <c r="G976" s="242"/>
      <c r="H976" s="241"/>
      <c r="I976" s="241"/>
      <c r="J976" s="241"/>
      <c r="K976" s="241"/>
      <c r="L976" s="241"/>
      <c r="M976" s="241"/>
      <c r="N976" s="241"/>
      <c r="O976" s="241"/>
      <c r="P976" s="241"/>
      <c r="Q976" s="241"/>
      <c r="R976" s="241"/>
      <c r="S976" s="241"/>
      <c r="T976" s="241"/>
      <c r="U976" s="241"/>
      <c r="V976" s="241"/>
      <c r="W976" s="241"/>
      <c r="X976" s="241"/>
      <c r="Y976" s="241"/>
    </row>
    <row r="977" spans="1:25" ht="24.75" customHeight="1">
      <c r="A977" s="241"/>
      <c r="B977" s="242"/>
      <c r="C977" s="242"/>
      <c r="D977" s="242"/>
      <c r="E977" s="242"/>
      <c r="F977" s="242"/>
      <c r="G977" s="242"/>
      <c r="H977" s="241"/>
      <c r="I977" s="241"/>
      <c r="J977" s="241"/>
      <c r="K977" s="241"/>
      <c r="L977" s="241"/>
      <c r="M977" s="241"/>
      <c r="N977" s="241"/>
      <c r="O977" s="241"/>
      <c r="P977" s="241"/>
      <c r="Q977" s="241"/>
      <c r="R977" s="241"/>
      <c r="S977" s="241"/>
      <c r="T977" s="241"/>
      <c r="U977" s="241"/>
      <c r="V977" s="241"/>
      <c r="W977" s="241"/>
      <c r="X977" s="241"/>
      <c r="Y977" s="241"/>
    </row>
    <row r="978" spans="1:25" ht="24.75" customHeight="1">
      <c r="A978" s="241"/>
      <c r="B978" s="242"/>
      <c r="C978" s="242"/>
      <c r="D978" s="242"/>
      <c r="E978" s="242"/>
      <c r="F978" s="242"/>
      <c r="G978" s="242"/>
      <c r="H978" s="241"/>
      <c r="I978" s="241"/>
      <c r="J978" s="241"/>
      <c r="K978" s="241"/>
      <c r="L978" s="241"/>
      <c r="M978" s="241"/>
      <c r="N978" s="241"/>
      <c r="O978" s="241"/>
      <c r="P978" s="241"/>
      <c r="Q978" s="241"/>
      <c r="R978" s="241"/>
      <c r="S978" s="241"/>
      <c r="T978" s="241"/>
      <c r="U978" s="241"/>
      <c r="V978" s="241"/>
      <c r="W978" s="241"/>
      <c r="X978" s="241"/>
      <c r="Y978" s="241"/>
    </row>
    <row r="979" spans="1:25" ht="24.75" customHeight="1">
      <c r="A979" s="241"/>
      <c r="B979" s="242"/>
      <c r="C979" s="242"/>
      <c r="D979" s="242"/>
      <c r="E979" s="242"/>
      <c r="F979" s="242"/>
      <c r="G979" s="242"/>
      <c r="H979" s="241"/>
      <c r="I979" s="241"/>
      <c r="J979" s="241"/>
      <c r="K979" s="241"/>
      <c r="L979" s="241"/>
      <c r="M979" s="241"/>
      <c r="N979" s="241"/>
      <c r="O979" s="241"/>
      <c r="P979" s="241"/>
      <c r="Q979" s="241"/>
      <c r="R979" s="241"/>
      <c r="S979" s="241"/>
      <c r="T979" s="241"/>
      <c r="U979" s="241"/>
      <c r="V979" s="241"/>
      <c r="W979" s="241"/>
      <c r="X979" s="241"/>
      <c r="Y979" s="241"/>
    </row>
    <row r="980" spans="1:25" ht="24.75" customHeight="1">
      <c r="A980" s="241"/>
      <c r="B980" s="242"/>
      <c r="C980" s="242"/>
      <c r="D980" s="242"/>
      <c r="E980" s="242"/>
      <c r="F980" s="242"/>
      <c r="G980" s="242"/>
      <c r="H980" s="241"/>
      <c r="I980" s="241"/>
      <c r="J980" s="241"/>
      <c r="K980" s="241"/>
      <c r="L980" s="241"/>
      <c r="M980" s="241"/>
      <c r="N980" s="241"/>
      <c r="O980" s="241"/>
      <c r="P980" s="241"/>
      <c r="Q980" s="241"/>
      <c r="R980" s="241"/>
      <c r="S980" s="241"/>
      <c r="T980" s="241"/>
      <c r="U980" s="241"/>
      <c r="V980" s="241"/>
      <c r="W980" s="241"/>
      <c r="X980" s="241"/>
      <c r="Y980" s="241"/>
    </row>
    <row r="981" spans="1:25" ht="24.75" customHeight="1">
      <c r="A981" s="241"/>
      <c r="B981" s="242"/>
      <c r="C981" s="242"/>
      <c r="D981" s="242"/>
      <c r="E981" s="242"/>
      <c r="F981" s="242"/>
      <c r="G981" s="242"/>
      <c r="H981" s="241"/>
      <c r="I981" s="241"/>
      <c r="J981" s="241"/>
      <c r="K981" s="241"/>
      <c r="L981" s="241"/>
      <c r="M981" s="241"/>
      <c r="N981" s="241"/>
      <c r="O981" s="241"/>
      <c r="P981" s="241"/>
      <c r="Q981" s="241"/>
      <c r="R981" s="241"/>
      <c r="S981" s="241"/>
      <c r="T981" s="241"/>
      <c r="U981" s="241"/>
      <c r="V981" s="241"/>
      <c r="W981" s="241"/>
      <c r="X981" s="241"/>
      <c r="Y981" s="241"/>
    </row>
    <row r="982" spans="1:25" ht="24.75" customHeight="1">
      <c r="A982" s="241"/>
      <c r="B982" s="242"/>
      <c r="C982" s="242"/>
      <c r="D982" s="242"/>
      <c r="E982" s="242"/>
      <c r="F982" s="242"/>
      <c r="G982" s="242"/>
      <c r="H982" s="241"/>
      <c r="I982" s="241"/>
      <c r="J982" s="241"/>
      <c r="K982" s="241"/>
      <c r="L982" s="241"/>
      <c r="M982" s="241"/>
      <c r="N982" s="241"/>
      <c r="O982" s="241"/>
      <c r="P982" s="241"/>
      <c r="Q982" s="241"/>
      <c r="R982" s="241"/>
      <c r="S982" s="241"/>
      <c r="T982" s="241"/>
      <c r="U982" s="241"/>
      <c r="V982" s="241"/>
      <c r="W982" s="241"/>
      <c r="X982" s="241"/>
      <c r="Y982" s="241"/>
    </row>
    <row r="983" spans="1:25" ht="24.75" customHeight="1">
      <c r="A983" s="241"/>
      <c r="B983" s="242"/>
      <c r="C983" s="242"/>
      <c r="D983" s="242"/>
      <c r="E983" s="242"/>
      <c r="F983" s="242"/>
      <c r="G983" s="242"/>
      <c r="H983" s="241"/>
      <c r="I983" s="241"/>
      <c r="J983" s="241"/>
      <c r="K983" s="241"/>
      <c r="L983" s="241"/>
      <c r="M983" s="241"/>
      <c r="N983" s="241"/>
      <c r="O983" s="241"/>
      <c r="P983" s="241"/>
      <c r="Q983" s="241"/>
      <c r="R983" s="241"/>
      <c r="S983" s="241"/>
      <c r="T983" s="241"/>
      <c r="U983" s="241"/>
      <c r="V983" s="241"/>
      <c r="W983" s="241"/>
      <c r="X983" s="241"/>
      <c r="Y983" s="241"/>
    </row>
    <row r="984" spans="1:25" ht="24.75" customHeight="1">
      <c r="A984" s="241"/>
      <c r="B984" s="242"/>
      <c r="C984" s="242"/>
      <c r="D984" s="242"/>
      <c r="E984" s="242"/>
      <c r="F984" s="242"/>
      <c r="G984" s="242"/>
      <c r="H984" s="241"/>
      <c r="I984" s="241"/>
      <c r="J984" s="241"/>
      <c r="K984" s="241"/>
      <c r="L984" s="241"/>
      <c r="M984" s="241"/>
      <c r="N984" s="241"/>
      <c r="O984" s="241"/>
      <c r="P984" s="241"/>
      <c r="Q984" s="241"/>
      <c r="R984" s="241"/>
      <c r="S984" s="241"/>
      <c r="T984" s="241"/>
      <c r="U984" s="241"/>
      <c r="V984" s="241"/>
      <c r="W984" s="241"/>
      <c r="X984" s="241"/>
      <c r="Y984" s="241"/>
    </row>
    <row r="985" spans="1:25" ht="24.75" customHeight="1">
      <c r="A985" s="241"/>
      <c r="B985" s="242"/>
      <c r="C985" s="242"/>
      <c r="D985" s="242"/>
      <c r="E985" s="242"/>
      <c r="F985" s="242"/>
      <c r="G985" s="242"/>
      <c r="H985" s="241"/>
      <c r="I985" s="241"/>
      <c r="J985" s="241"/>
      <c r="K985" s="241"/>
      <c r="L985" s="241"/>
      <c r="M985" s="241"/>
      <c r="N985" s="241"/>
      <c r="O985" s="241"/>
      <c r="P985" s="241"/>
      <c r="Q985" s="241"/>
      <c r="R985" s="241"/>
      <c r="S985" s="241"/>
      <c r="T985" s="241"/>
      <c r="U985" s="241"/>
      <c r="V985" s="241"/>
      <c r="W985" s="241"/>
      <c r="X985" s="241"/>
      <c r="Y985" s="241"/>
    </row>
    <row r="986" spans="1:25" ht="24.75" customHeight="1">
      <c r="A986" s="241"/>
      <c r="B986" s="242"/>
      <c r="C986" s="242"/>
      <c r="D986" s="242"/>
      <c r="E986" s="242"/>
      <c r="F986" s="242"/>
      <c r="G986" s="242"/>
      <c r="H986" s="241"/>
      <c r="I986" s="241"/>
      <c r="J986" s="241"/>
      <c r="K986" s="241"/>
      <c r="L986" s="241"/>
      <c r="M986" s="241"/>
      <c r="N986" s="241"/>
      <c r="O986" s="241"/>
      <c r="P986" s="241"/>
      <c r="Q986" s="241"/>
      <c r="R986" s="241"/>
      <c r="S986" s="241"/>
      <c r="T986" s="241"/>
      <c r="U986" s="241"/>
      <c r="V986" s="241"/>
      <c r="W986" s="241"/>
      <c r="X986" s="241"/>
      <c r="Y986" s="241"/>
    </row>
    <row r="987" spans="1:25" ht="24.75" customHeight="1">
      <c r="A987" s="241"/>
      <c r="B987" s="242"/>
      <c r="C987" s="242"/>
      <c r="D987" s="242"/>
      <c r="E987" s="242"/>
      <c r="F987" s="242"/>
      <c r="G987" s="242"/>
      <c r="H987" s="241"/>
      <c r="I987" s="241"/>
      <c r="J987" s="241"/>
      <c r="K987" s="241"/>
      <c r="L987" s="241"/>
      <c r="M987" s="241"/>
      <c r="N987" s="241"/>
      <c r="O987" s="241"/>
      <c r="P987" s="241"/>
      <c r="Q987" s="241"/>
      <c r="R987" s="241"/>
      <c r="S987" s="241"/>
      <c r="T987" s="241"/>
      <c r="U987" s="241"/>
      <c r="V987" s="241"/>
      <c r="W987" s="241"/>
      <c r="X987" s="241"/>
      <c r="Y987" s="241"/>
    </row>
    <row r="988" spans="1:25" ht="24.75" customHeight="1">
      <c r="A988" s="241"/>
      <c r="B988" s="242"/>
      <c r="C988" s="242"/>
      <c r="D988" s="242"/>
      <c r="E988" s="242"/>
      <c r="F988" s="242"/>
      <c r="G988" s="242"/>
      <c r="H988" s="241"/>
      <c r="I988" s="241"/>
      <c r="J988" s="241"/>
      <c r="K988" s="241"/>
      <c r="L988" s="241"/>
      <c r="M988" s="241"/>
      <c r="N988" s="241"/>
      <c r="O988" s="241"/>
      <c r="P988" s="241"/>
      <c r="Q988" s="241"/>
      <c r="R988" s="241"/>
      <c r="S988" s="241"/>
      <c r="T988" s="241"/>
      <c r="U988" s="241"/>
      <c r="V988" s="241"/>
      <c r="W988" s="241"/>
      <c r="X988" s="241"/>
      <c r="Y988" s="241"/>
    </row>
    <row r="989" spans="1:25" ht="24.75" customHeight="1">
      <c r="A989" s="241"/>
      <c r="B989" s="242"/>
      <c r="C989" s="242"/>
      <c r="D989" s="242"/>
      <c r="E989" s="242"/>
      <c r="F989" s="242"/>
      <c r="G989" s="242"/>
      <c r="H989" s="241"/>
      <c r="I989" s="241"/>
      <c r="J989" s="241"/>
      <c r="K989" s="241"/>
      <c r="L989" s="241"/>
      <c r="M989" s="241"/>
      <c r="N989" s="241"/>
      <c r="O989" s="241"/>
      <c r="P989" s="241"/>
      <c r="Q989" s="241"/>
      <c r="R989" s="241"/>
      <c r="S989" s="241"/>
      <c r="T989" s="241"/>
      <c r="U989" s="241"/>
      <c r="V989" s="241"/>
      <c r="W989" s="241"/>
      <c r="X989" s="241"/>
      <c r="Y989" s="241"/>
    </row>
    <row r="990" spans="1:25" ht="24.75" customHeight="1">
      <c r="A990" s="241"/>
      <c r="B990" s="242"/>
      <c r="C990" s="242"/>
      <c r="D990" s="242"/>
      <c r="E990" s="242"/>
      <c r="F990" s="242"/>
      <c r="G990" s="242"/>
      <c r="H990" s="241"/>
      <c r="I990" s="241"/>
      <c r="J990" s="241"/>
      <c r="K990" s="241"/>
      <c r="L990" s="241"/>
      <c r="M990" s="241"/>
      <c r="N990" s="241"/>
      <c r="O990" s="241"/>
      <c r="P990" s="241"/>
      <c r="Q990" s="241"/>
      <c r="R990" s="241"/>
      <c r="S990" s="241"/>
      <c r="T990" s="241"/>
      <c r="U990" s="241"/>
      <c r="V990" s="241"/>
      <c r="W990" s="241"/>
      <c r="X990" s="241"/>
      <c r="Y990" s="241"/>
    </row>
    <row r="991" spans="1:25" ht="24.75" customHeight="1">
      <c r="A991" s="241"/>
      <c r="B991" s="242"/>
      <c r="C991" s="242"/>
      <c r="D991" s="242"/>
      <c r="E991" s="242"/>
      <c r="F991" s="242"/>
      <c r="G991" s="242"/>
      <c r="H991" s="241"/>
      <c r="I991" s="241"/>
      <c r="J991" s="241"/>
      <c r="K991" s="241"/>
      <c r="L991" s="241"/>
      <c r="M991" s="241"/>
      <c r="N991" s="241"/>
      <c r="O991" s="241"/>
      <c r="P991" s="241"/>
      <c r="Q991" s="241"/>
      <c r="R991" s="241"/>
      <c r="S991" s="241"/>
      <c r="T991" s="241"/>
      <c r="U991" s="241"/>
      <c r="V991" s="241"/>
      <c r="W991" s="241"/>
      <c r="X991" s="241"/>
      <c r="Y991" s="241"/>
    </row>
  </sheetData>
  <mergeCells count="16">
    <mergeCell ref="A23:A29"/>
    <mergeCell ref="A30:A36"/>
    <mergeCell ref="A2:N2"/>
    <mergeCell ref="B4:G4"/>
    <mergeCell ref="H4:N4"/>
    <mergeCell ref="B5:N5"/>
    <mergeCell ref="B6:G6"/>
    <mergeCell ref="H6:N6"/>
    <mergeCell ref="H7:N7"/>
    <mergeCell ref="H8:N8"/>
    <mergeCell ref="B7:G7"/>
    <mergeCell ref="B8:G8"/>
    <mergeCell ref="A9:A15"/>
    <mergeCell ref="B9:N15"/>
    <mergeCell ref="A16:A22"/>
    <mergeCell ref="B16:N22"/>
  </mergeCells>
  <phoneticPr fontId="105"/>
  <pageMargins left="0.7" right="0.7" top="0.75" bottom="0.75" header="0" footer="0"/>
  <pageSetup paperSize="9" scale="45"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A1110"/>
  <sheetViews>
    <sheetView workbookViewId="0"/>
  </sheetViews>
  <sheetFormatPr defaultColWidth="12.6640625" defaultRowHeight="15.75" customHeight="1"/>
  <cols>
    <col min="1" max="1" width="2.77734375" customWidth="1"/>
    <col min="2" max="2" width="15" customWidth="1"/>
    <col min="3" max="10" width="18.109375" customWidth="1"/>
  </cols>
  <sheetData>
    <row r="1" spans="1:27" ht="15">
      <c r="A1" s="250"/>
      <c r="B1" s="250"/>
      <c r="C1" s="251"/>
      <c r="D1" s="251"/>
      <c r="E1" s="251"/>
      <c r="F1" s="251"/>
      <c r="G1" s="251"/>
      <c r="H1" s="251"/>
      <c r="I1" s="251"/>
      <c r="J1" s="250"/>
      <c r="K1" s="250"/>
      <c r="L1" s="250"/>
      <c r="M1" s="250"/>
      <c r="N1" s="250"/>
      <c r="O1" s="250"/>
      <c r="P1" s="250"/>
      <c r="Q1" s="250"/>
      <c r="R1" s="250"/>
      <c r="S1" s="250"/>
      <c r="T1" s="250"/>
      <c r="U1" s="250"/>
      <c r="V1" s="250"/>
      <c r="W1" s="250"/>
      <c r="X1" s="250"/>
      <c r="Y1" s="250"/>
      <c r="Z1" s="250"/>
      <c r="AA1" s="250"/>
    </row>
    <row r="2" spans="1:27" ht="15">
      <c r="A2" s="250"/>
      <c r="B2" s="250"/>
      <c r="C2" s="252">
        <v>45505</v>
      </c>
      <c r="D2" s="253">
        <v>45506</v>
      </c>
      <c r="E2" s="253">
        <v>45507</v>
      </c>
      <c r="F2" s="253">
        <v>45508</v>
      </c>
      <c r="G2" s="253">
        <v>45509</v>
      </c>
      <c r="H2" s="253">
        <v>45510</v>
      </c>
      <c r="I2" s="253">
        <v>45511</v>
      </c>
      <c r="J2" s="252">
        <v>45512</v>
      </c>
      <c r="K2" s="250"/>
      <c r="L2" s="250"/>
      <c r="M2" s="250"/>
      <c r="N2" s="250"/>
      <c r="O2" s="250"/>
      <c r="P2" s="250"/>
      <c r="Q2" s="250"/>
      <c r="R2" s="250"/>
      <c r="S2" s="250"/>
      <c r="T2" s="250"/>
      <c r="U2" s="250"/>
      <c r="V2" s="250"/>
      <c r="W2" s="250"/>
      <c r="X2" s="250"/>
      <c r="Y2" s="250"/>
      <c r="Z2" s="250"/>
      <c r="AA2" s="250"/>
    </row>
    <row r="3" spans="1:27" ht="16.2">
      <c r="A3" s="250"/>
      <c r="B3" s="250"/>
      <c r="C3" s="254" t="s">
        <v>50</v>
      </c>
      <c r="D3" s="254" t="s">
        <v>51</v>
      </c>
      <c r="E3" s="255" t="s">
        <v>52</v>
      </c>
      <c r="F3" s="256" t="s">
        <v>46</v>
      </c>
      <c r="G3" s="254" t="s">
        <v>47</v>
      </c>
      <c r="H3" s="254" t="s">
        <v>48</v>
      </c>
      <c r="I3" s="254" t="s">
        <v>49</v>
      </c>
      <c r="J3" s="254" t="s">
        <v>50</v>
      </c>
      <c r="K3" s="250"/>
      <c r="L3" s="250"/>
      <c r="M3" s="250"/>
      <c r="N3" s="250"/>
      <c r="O3" s="250"/>
      <c r="P3" s="250"/>
      <c r="Q3" s="250"/>
      <c r="R3" s="250"/>
      <c r="S3" s="250"/>
      <c r="T3" s="250"/>
      <c r="U3" s="250"/>
      <c r="V3" s="250"/>
      <c r="W3" s="250"/>
      <c r="X3" s="250"/>
      <c r="Y3" s="250"/>
      <c r="Z3" s="250"/>
      <c r="AA3" s="250"/>
    </row>
    <row r="4" spans="1:27" ht="13.2">
      <c r="A4" s="250"/>
      <c r="B4" s="250"/>
      <c r="C4" s="257" t="str">
        <f>②PDF!C5</f>
        <v>～</v>
      </c>
      <c r="D4" s="258">
        <f>②PDF!F5</f>
        <v>0</v>
      </c>
      <c r="E4" s="259" t="str">
        <f>②PDF!I5</f>
        <v>～</v>
      </c>
      <c r="F4" s="259" t="str">
        <f>②PDF!L5</f>
        <v>～</v>
      </c>
      <c r="G4" s="260"/>
      <c r="H4" s="259" t="str">
        <f>②PDF!R5</f>
        <v>～</v>
      </c>
      <c r="I4" s="259" t="str">
        <f>②PDF!U5</f>
        <v>～</v>
      </c>
      <c r="J4" s="259" t="str">
        <f>②PDF!X5</f>
        <v>～</v>
      </c>
      <c r="K4" s="250"/>
      <c r="L4" s="250"/>
      <c r="M4" s="250"/>
      <c r="N4" s="250"/>
      <c r="O4" s="250"/>
      <c r="P4" s="250"/>
      <c r="Q4" s="250"/>
      <c r="R4" s="250"/>
      <c r="S4" s="250"/>
      <c r="T4" s="250"/>
      <c r="U4" s="250"/>
      <c r="V4" s="250"/>
      <c r="W4" s="250"/>
      <c r="X4" s="250"/>
      <c r="Y4" s="250"/>
      <c r="Z4" s="250"/>
      <c r="AA4" s="250"/>
    </row>
    <row r="5" spans="1:27" ht="13.2">
      <c r="A5" s="250"/>
      <c r="B5" s="250" t="s">
        <v>193</v>
      </c>
      <c r="C5" s="728">
        <f>VLOOKUP(①ひな形!G30,①ひな形!$A$34:$B$99,2,FALSE)</f>
        <v>0</v>
      </c>
      <c r="D5" s="728" t="e">
        <f>VLOOKUP(#REF!,①ひな形!$A$34:$B$99,2,FALSE)</f>
        <v>#REF!</v>
      </c>
      <c r="E5" s="725" t="s">
        <v>603</v>
      </c>
      <c r="F5" s="729" t="s">
        <v>603</v>
      </c>
      <c r="G5" s="728" t="s">
        <v>603</v>
      </c>
      <c r="H5" s="725" t="s">
        <v>603</v>
      </c>
      <c r="I5" s="725" t="s">
        <v>603</v>
      </c>
      <c r="J5" s="727"/>
      <c r="K5" s="250"/>
      <c r="L5" s="250"/>
      <c r="M5" s="250"/>
      <c r="N5" s="250"/>
      <c r="O5" s="250"/>
      <c r="P5" s="250"/>
      <c r="Q5" s="250"/>
      <c r="R5" s="250"/>
      <c r="S5" s="250"/>
      <c r="T5" s="250"/>
      <c r="U5" s="250"/>
      <c r="V5" s="250"/>
      <c r="W5" s="250"/>
      <c r="X5" s="250"/>
      <c r="Y5" s="250"/>
      <c r="Z5" s="250"/>
      <c r="AA5" s="250"/>
    </row>
    <row r="6" spans="1:27" ht="13.2">
      <c r="A6" s="250"/>
      <c r="B6" s="250"/>
      <c r="C6" s="726"/>
      <c r="D6" s="726"/>
      <c r="E6" s="726"/>
      <c r="F6" s="726"/>
      <c r="G6" s="726"/>
      <c r="H6" s="726"/>
      <c r="I6" s="726"/>
      <c r="J6" s="726"/>
      <c r="K6" s="250"/>
      <c r="L6" s="250"/>
      <c r="M6" s="250"/>
      <c r="N6" s="250"/>
      <c r="O6" s="250"/>
      <c r="P6" s="250"/>
      <c r="Q6" s="250"/>
      <c r="R6" s="250"/>
      <c r="S6" s="250"/>
      <c r="T6" s="250"/>
      <c r="U6" s="250"/>
      <c r="V6" s="250"/>
      <c r="W6" s="250"/>
      <c r="X6" s="250"/>
      <c r="Y6" s="250"/>
      <c r="Z6" s="250"/>
      <c r="AA6" s="250"/>
    </row>
    <row r="7" spans="1:27" ht="13.2">
      <c r="A7" s="250"/>
      <c r="B7" s="250" t="s">
        <v>220</v>
      </c>
      <c r="C7" s="261" t="s">
        <v>603</v>
      </c>
      <c r="D7" s="261" t="s">
        <v>603</v>
      </c>
      <c r="E7" s="262" t="s">
        <v>603</v>
      </c>
      <c r="F7" s="262" t="s">
        <v>603</v>
      </c>
      <c r="G7" s="261" t="s">
        <v>603</v>
      </c>
      <c r="H7" s="262" t="s">
        <v>603</v>
      </c>
      <c r="I7" s="262" t="s">
        <v>603</v>
      </c>
      <c r="J7" s="263" t="s">
        <v>603</v>
      </c>
      <c r="K7" s="250"/>
      <c r="L7" s="250"/>
      <c r="M7" s="250"/>
      <c r="N7" s="250"/>
      <c r="O7" s="250"/>
      <c r="P7" s="250"/>
      <c r="Q7" s="250"/>
      <c r="R7" s="250"/>
      <c r="S7" s="250"/>
      <c r="T7" s="250"/>
      <c r="U7" s="250"/>
      <c r="V7" s="250"/>
      <c r="W7" s="250"/>
      <c r="X7" s="250"/>
      <c r="Y7" s="250"/>
      <c r="Z7" s="250"/>
      <c r="AA7" s="250"/>
    </row>
    <row r="8" spans="1:27" ht="13.2">
      <c r="A8" s="250"/>
      <c r="B8" s="250"/>
      <c r="C8" s="264" t="str">
        <f>①ひな形!G31</f>
        <v>Rion.S</v>
      </c>
      <c r="D8" s="265">
        <f>①ひな形!H30</f>
        <v>0</v>
      </c>
      <c r="E8" s="266" t="s">
        <v>603</v>
      </c>
      <c r="F8" s="266" t="s">
        <v>603</v>
      </c>
      <c r="G8" s="267" t="s">
        <v>603</v>
      </c>
      <c r="H8" s="266" t="s">
        <v>603</v>
      </c>
      <c r="I8" s="266" t="s">
        <v>603</v>
      </c>
      <c r="J8" s="268" t="s">
        <v>603</v>
      </c>
      <c r="K8" s="250"/>
      <c r="L8" s="250"/>
      <c r="M8" s="250"/>
      <c r="N8" s="250"/>
      <c r="O8" s="250"/>
      <c r="P8" s="250"/>
      <c r="Q8" s="250"/>
      <c r="R8" s="250"/>
      <c r="S8" s="250"/>
      <c r="T8" s="250"/>
      <c r="U8" s="250"/>
      <c r="V8" s="250"/>
      <c r="W8" s="250"/>
      <c r="X8" s="250"/>
      <c r="Y8" s="250"/>
      <c r="Z8" s="250"/>
      <c r="AA8" s="250"/>
    </row>
    <row r="9" spans="1:27" ht="13.2">
      <c r="A9" s="250"/>
      <c r="B9" s="250" t="s">
        <v>262</v>
      </c>
      <c r="C9" s="269" t="s">
        <v>603</v>
      </c>
      <c r="D9" s="269" t="s">
        <v>603</v>
      </c>
      <c r="E9" s="263" t="s">
        <v>603</v>
      </c>
      <c r="F9" s="263" t="s">
        <v>603</v>
      </c>
      <c r="G9" s="258" t="s">
        <v>603</v>
      </c>
      <c r="H9" s="263" t="s">
        <v>603</v>
      </c>
      <c r="I9" s="263" t="s">
        <v>603</v>
      </c>
      <c r="J9" s="263" t="s">
        <v>603</v>
      </c>
      <c r="K9" s="250"/>
      <c r="L9" s="250"/>
      <c r="M9" s="250"/>
      <c r="N9" s="250"/>
      <c r="O9" s="250"/>
      <c r="P9" s="250"/>
      <c r="Q9" s="250"/>
      <c r="R9" s="250"/>
      <c r="S9" s="250"/>
      <c r="T9" s="250"/>
      <c r="U9" s="250"/>
      <c r="V9" s="250"/>
      <c r="W9" s="250"/>
      <c r="X9" s="250"/>
      <c r="Y9" s="250"/>
      <c r="Z9" s="250"/>
      <c r="AA9" s="250"/>
    </row>
    <row r="10" spans="1:27" ht="13.2">
      <c r="A10" s="250"/>
      <c r="B10" s="250"/>
      <c r="C10" s="270" t="str">
        <f>②PDF!C9</f>
        <v>～</v>
      </c>
      <c r="D10" s="271">
        <f>②PDF!F9</f>
        <v>0</v>
      </c>
      <c r="E10" s="272" t="str">
        <f>②PDF!I9</f>
        <v>～</v>
      </c>
      <c r="F10" s="272" t="str">
        <f>②PDF!L9</f>
        <v>～</v>
      </c>
      <c r="G10" s="271">
        <f>②PDF!O9</f>
        <v>0</v>
      </c>
      <c r="H10" s="272" t="str">
        <f>②PDF!R9</f>
        <v>～</v>
      </c>
      <c r="I10" s="272" t="str">
        <f>②PDF!U9</f>
        <v>～</v>
      </c>
      <c r="J10" s="272" t="str">
        <f>②PDF!X9</f>
        <v>～</v>
      </c>
      <c r="K10" s="250"/>
      <c r="L10" s="250"/>
      <c r="M10" s="250"/>
      <c r="N10" s="250"/>
      <c r="O10" s="250"/>
      <c r="P10" s="250"/>
      <c r="Q10" s="250"/>
      <c r="R10" s="250"/>
      <c r="S10" s="250"/>
      <c r="T10" s="250"/>
      <c r="U10" s="250"/>
      <c r="V10" s="250"/>
      <c r="W10" s="250"/>
      <c r="X10" s="250"/>
      <c r="Y10" s="250"/>
      <c r="Z10" s="250"/>
      <c r="AA10" s="250"/>
    </row>
    <row r="11" spans="1:27" ht="13.2">
      <c r="A11" s="250"/>
      <c r="B11" s="250" t="s">
        <v>195</v>
      </c>
      <c r="C11" s="728" t="s">
        <v>603</v>
      </c>
      <c r="D11" s="728" t="s">
        <v>603</v>
      </c>
      <c r="E11" s="725" t="s">
        <v>603</v>
      </c>
      <c r="F11" s="725" t="s">
        <v>603</v>
      </c>
      <c r="G11" s="728" t="s">
        <v>603</v>
      </c>
      <c r="H11" s="725" t="s">
        <v>603</v>
      </c>
      <c r="I11" s="725" t="s">
        <v>603</v>
      </c>
      <c r="J11" s="727" t="s">
        <v>603</v>
      </c>
      <c r="K11" s="250"/>
      <c r="L11" s="250"/>
      <c r="M11" s="250"/>
      <c r="N11" s="250"/>
      <c r="O11" s="250"/>
      <c r="P11" s="250"/>
      <c r="Q11" s="250"/>
      <c r="R11" s="250"/>
      <c r="S11" s="250"/>
      <c r="T11" s="250"/>
      <c r="U11" s="250"/>
      <c r="V11" s="250"/>
      <c r="W11" s="250"/>
      <c r="X11" s="250"/>
      <c r="Y11" s="250"/>
      <c r="Z11" s="250"/>
      <c r="AA11" s="250"/>
    </row>
    <row r="12" spans="1:27" ht="13.2">
      <c r="A12" s="250"/>
      <c r="B12" s="250"/>
      <c r="C12" s="726"/>
      <c r="D12" s="726"/>
      <c r="E12" s="726"/>
      <c r="F12" s="726"/>
      <c r="G12" s="726"/>
      <c r="H12" s="726"/>
      <c r="I12" s="726"/>
      <c r="J12" s="726"/>
      <c r="K12" s="250"/>
      <c r="L12" s="250"/>
      <c r="M12" s="250"/>
      <c r="N12" s="250"/>
      <c r="O12" s="250"/>
      <c r="P12" s="250"/>
      <c r="Q12" s="250"/>
      <c r="R12" s="250"/>
      <c r="S12" s="250"/>
      <c r="T12" s="250"/>
      <c r="U12" s="250"/>
      <c r="V12" s="250"/>
      <c r="W12" s="250"/>
      <c r="X12" s="250"/>
      <c r="Y12" s="250"/>
      <c r="Z12" s="250"/>
      <c r="AA12" s="250"/>
    </row>
    <row r="13" spans="1:27" ht="13.2">
      <c r="A13" s="250"/>
      <c r="B13" s="250" t="s">
        <v>220</v>
      </c>
      <c r="C13" s="261" t="s">
        <v>603</v>
      </c>
      <c r="D13" s="261" t="s">
        <v>603</v>
      </c>
      <c r="E13" s="262" t="s">
        <v>603</v>
      </c>
      <c r="F13" s="262" t="s">
        <v>603</v>
      </c>
      <c r="G13" s="261" t="s">
        <v>603</v>
      </c>
      <c r="H13" s="262" t="s">
        <v>603</v>
      </c>
      <c r="I13" s="262" t="s">
        <v>603</v>
      </c>
      <c r="J13" s="263" t="s">
        <v>603</v>
      </c>
      <c r="K13" s="250"/>
      <c r="L13" s="250"/>
      <c r="M13" s="250"/>
      <c r="N13" s="250"/>
      <c r="O13" s="250"/>
      <c r="P13" s="250"/>
      <c r="Q13" s="250"/>
      <c r="R13" s="250"/>
      <c r="S13" s="250"/>
      <c r="T13" s="250"/>
      <c r="U13" s="250"/>
      <c r="V13" s="250"/>
      <c r="W13" s="250"/>
      <c r="X13" s="250"/>
      <c r="Y13" s="250"/>
      <c r="Z13" s="250"/>
      <c r="AA13" s="250"/>
    </row>
    <row r="14" spans="1:27" ht="13.2">
      <c r="A14" s="250"/>
      <c r="B14" s="250"/>
      <c r="C14" s="273" t="s">
        <v>603</v>
      </c>
      <c r="D14" s="267" t="s">
        <v>603</v>
      </c>
      <c r="E14" s="266" t="s">
        <v>603</v>
      </c>
      <c r="F14" s="266" t="str">
        <f>①ひな形!J31</f>
        <v>misaki.h</v>
      </c>
      <c r="G14" s="267" t="s">
        <v>603</v>
      </c>
      <c r="H14" s="266" t="s">
        <v>603</v>
      </c>
      <c r="I14" s="266" t="s">
        <v>603</v>
      </c>
      <c r="J14" s="268" t="s">
        <v>603</v>
      </c>
      <c r="K14" s="250"/>
      <c r="L14" s="250"/>
      <c r="M14" s="250"/>
      <c r="N14" s="250"/>
      <c r="O14" s="250"/>
      <c r="P14" s="250"/>
      <c r="Q14" s="250"/>
      <c r="R14" s="250"/>
      <c r="S14" s="250"/>
      <c r="T14" s="250"/>
      <c r="U14" s="250"/>
      <c r="V14" s="250"/>
      <c r="W14" s="250"/>
      <c r="X14" s="250"/>
      <c r="Y14" s="250"/>
      <c r="Z14" s="250"/>
      <c r="AA14" s="250"/>
    </row>
    <row r="15" spans="1:27" ht="13.2">
      <c r="A15" s="250"/>
      <c r="B15" s="250" t="s">
        <v>262</v>
      </c>
      <c r="C15" s="258" t="s">
        <v>603</v>
      </c>
      <c r="D15" s="258" t="s">
        <v>603</v>
      </c>
      <c r="E15" s="263" t="s">
        <v>603</v>
      </c>
      <c r="F15" s="263" t="s">
        <v>603</v>
      </c>
      <c r="G15" s="258" t="s">
        <v>603</v>
      </c>
      <c r="H15" s="263" t="s">
        <v>603</v>
      </c>
      <c r="I15" s="263" t="s">
        <v>603</v>
      </c>
      <c r="J15" s="263" t="s">
        <v>603</v>
      </c>
      <c r="K15" s="250"/>
      <c r="L15" s="250"/>
      <c r="M15" s="250"/>
      <c r="N15" s="250"/>
      <c r="O15" s="250"/>
      <c r="P15" s="250"/>
      <c r="Q15" s="250"/>
      <c r="R15" s="250"/>
      <c r="S15" s="250"/>
      <c r="T15" s="250"/>
      <c r="U15" s="250"/>
      <c r="V15" s="250"/>
      <c r="W15" s="250"/>
      <c r="X15" s="250"/>
      <c r="Y15" s="250"/>
      <c r="Z15" s="250"/>
      <c r="AA15" s="250"/>
    </row>
    <row r="16" spans="1:27" ht="13.2">
      <c r="A16" s="250"/>
      <c r="B16" s="250"/>
      <c r="C16" s="272">
        <f>②PDF!B13</f>
        <v>1430</v>
      </c>
      <c r="D16" s="274">
        <f>②PDF!E13</f>
        <v>0</v>
      </c>
      <c r="E16" s="272">
        <f>②PDF!H13</f>
        <v>1330</v>
      </c>
      <c r="F16" s="272" t="str">
        <f>②PDF!K13</f>
        <v>close</v>
      </c>
      <c r="G16" s="274">
        <f>②PDF!N13</f>
        <v>0</v>
      </c>
      <c r="H16" s="272">
        <f>②PDF!Q13</f>
        <v>1330</v>
      </c>
      <c r="I16" s="272">
        <f>②PDF!T13</f>
        <v>1330</v>
      </c>
      <c r="J16" s="272">
        <f>②PDF!W13</f>
        <v>1430</v>
      </c>
      <c r="K16" s="250"/>
      <c r="L16" s="250"/>
      <c r="M16" s="250"/>
      <c r="N16" s="250"/>
      <c r="O16" s="250"/>
      <c r="P16" s="250"/>
      <c r="Q16" s="250"/>
      <c r="R16" s="250"/>
      <c r="S16" s="250"/>
      <c r="T16" s="250"/>
      <c r="U16" s="250"/>
      <c r="V16" s="250"/>
      <c r="W16" s="250"/>
      <c r="X16" s="250"/>
      <c r="Y16" s="250"/>
      <c r="Z16" s="250"/>
      <c r="AA16" s="250"/>
    </row>
    <row r="17" spans="1:27" ht="13.2">
      <c r="A17" s="250"/>
      <c r="B17" s="250" t="s">
        <v>197</v>
      </c>
      <c r="C17" s="725" t="s">
        <v>603</v>
      </c>
      <c r="D17" s="725" t="s">
        <v>603</v>
      </c>
      <c r="E17" s="725" t="s">
        <v>603</v>
      </c>
      <c r="F17" s="725" t="s">
        <v>603</v>
      </c>
      <c r="G17" s="725" t="s">
        <v>603</v>
      </c>
      <c r="H17" s="725" t="s">
        <v>603</v>
      </c>
      <c r="I17" s="725" t="s">
        <v>603</v>
      </c>
      <c r="J17" s="727" t="s">
        <v>603</v>
      </c>
      <c r="K17" s="250"/>
      <c r="L17" s="250"/>
      <c r="M17" s="250"/>
      <c r="N17" s="250"/>
      <c r="O17" s="250"/>
      <c r="P17" s="250"/>
      <c r="Q17" s="250"/>
      <c r="R17" s="250"/>
      <c r="S17" s="250"/>
      <c r="T17" s="250"/>
      <c r="U17" s="250"/>
      <c r="V17" s="250"/>
      <c r="W17" s="250"/>
      <c r="X17" s="250"/>
      <c r="Y17" s="250"/>
      <c r="Z17" s="250"/>
      <c r="AA17" s="250"/>
    </row>
    <row r="18" spans="1:27" ht="13.2">
      <c r="A18" s="250"/>
      <c r="B18" s="250"/>
      <c r="C18" s="726"/>
      <c r="D18" s="726"/>
      <c r="E18" s="726"/>
      <c r="F18" s="726"/>
      <c r="G18" s="726"/>
      <c r="H18" s="726"/>
      <c r="I18" s="726"/>
      <c r="J18" s="726"/>
      <c r="K18" s="250"/>
      <c r="L18" s="250"/>
      <c r="M18" s="250"/>
      <c r="N18" s="250"/>
      <c r="O18" s="250"/>
      <c r="P18" s="250"/>
      <c r="Q18" s="250"/>
      <c r="R18" s="250"/>
      <c r="S18" s="250"/>
      <c r="T18" s="250"/>
      <c r="U18" s="250"/>
      <c r="V18" s="250"/>
      <c r="W18" s="250"/>
      <c r="X18" s="250"/>
      <c r="Y18" s="250"/>
      <c r="Z18" s="250"/>
      <c r="AA18" s="250"/>
    </row>
    <row r="19" spans="1:27" ht="13.2">
      <c r="A19" s="250"/>
      <c r="B19" s="250" t="s">
        <v>220</v>
      </c>
      <c r="C19" s="262" t="s">
        <v>603</v>
      </c>
      <c r="D19" s="262" t="s">
        <v>603</v>
      </c>
      <c r="E19" s="262" t="s">
        <v>603</v>
      </c>
      <c r="F19" s="262" t="s">
        <v>603</v>
      </c>
      <c r="G19" s="262" t="s">
        <v>603</v>
      </c>
      <c r="H19" s="262" t="s">
        <v>603</v>
      </c>
      <c r="I19" s="262" t="s">
        <v>603</v>
      </c>
      <c r="J19" s="263" t="s">
        <v>603</v>
      </c>
      <c r="K19" s="250"/>
      <c r="L19" s="250"/>
      <c r="M19" s="250"/>
      <c r="N19" s="250"/>
      <c r="O19" s="250"/>
      <c r="P19" s="250"/>
      <c r="Q19" s="250"/>
      <c r="R19" s="250"/>
      <c r="S19" s="250"/>
      <c r="T19" s="250"/>
      <c r="U19" s="250"/>
      <c r="V19" s="250"/>
      <c r="W19" s="250"/>
      <c r="X19" s="250"/>
      <c r="Y19" s="250"/>
      <c r="Z19" s="250"/>
      <c r="AA19" s="250"/>
    </row>
    <row r="20" spans="1:27" ht="13.2">
      <c r="A20" s="250"/>
      <c r="B20" s="250"/>
      <c r="C20" s="275" t="s">
        <v>603</v>
      </c>
      <c r="D20" s="266" t="s">
        <v>603</v>
      </c>
      <c r="E20" s="266" t="s">
        <v>603</v>
      </c>
      <c r="F20" s="266" t="s">
        <v>603</v>
      </c>
      <c r="G20" s="266" t="s">
        <v>603</v>
      </c>
      <c r="H20" s="266" t="s">
        <v>603</v>
      </c>
      <c r="I20" s="266" t="s">
        <v>603</v>
      </c>
      <c r="J20" s="268" t="s">
        <v>603</v>
      </c>
      <c r="K20" s="250"/>
      <c r="L20" s="250"/>
      <c r="M20" s="250"/>
      <c r="N20" s="250"/>
      <c r="O20" s="250"/>
      <c r="P20" s="250"/>
      <c r="Q20" s="250"/>
      <c r="R20" s="250"/>
      <c r="S20" s="250"/>
      <c r="T20" s="250"/>
      <c r="U20" s="250"/>
      <c r="V20" s="250"/>
      <c r="W20" s="250"/>
      <c r="X20" s="250"/>
      <c r="Y20" s="250"/>
      <c r="Z20" s="250"/>
      <c r="AA20" s="250"/>
    </row>
    <row r="21" spans="1:27" ht="13.2">
      <c r="A21" s="250"/>
      <c r="B21" s="250" t="s">
        <v>262</v>
      </c>
      <c r="C21" s="263" t="s">
        <v>603</v>
      </c>
      <c r="D21" s="263" t="s">
        <v>603</v>
      </c>
      <c r="E21" s="263" t="s">
        <v>603</v>
      </c>
      <c r="F21" s="263" t="s">
        <v>603</v>
      </c>
      <c r="G21" s="263" t="s">
        <v>603</v>
      </c>
      <c r="H21" s="263" t="s">
        <v>603</v>
      </c>
      <c r="I21" s="263" t="s">
        <v>603</v>
      </c>
      <c r="J21" s="263" t="s">
        <v>603</v>
      </c>
      <c r="K21" s="250"/>
      <c r="L21" s="250"/>
      <c r="M21" s="250"/>
      <c r="N21" s="250"/>
      <c r="O21" s="250"/>
      <c r="P21" s="250"/>
      <c r="Q21" s="250"/>
      <c r="R21" s="250"/>
      <c r="S21" s="250"/>
      <c r="T21" s="250"/>
      <c r="U21" s="250"/>
      <c r="V21" s="250"/>
      <c r="W21" s="250"/>
      <c r="X21" s="250"/>
      <c r="Y21" s="250"/>
      <c r="Z21" s="250"/>
      <c r="AA21" s="250"/>
    </row>
    <row r="22" spans="1:27" ht="13.2">
      <c r="A22" s="250"/>
      <c r="B22" s="250"/>
      <c r="C22" s="272" t="str">
        <f>②PDF!C17</f>
        <v>～</v>
      </c>
      <c r="D22" s="274">
        <f>②PDF!F17</f>
        <v>0</v>
      </c>
      <c r="E22" s="274">
        <f>②PDF!I17</f>
        <v>0</v>
      </c>
      <c r="F22" s="274">
        <f>②PDF!L17</f>
        <v>0</v>
      </c>
      <c r="G22" s="274">
        <f>②PDF!O17</f>
        <v>0</v>
      </c>
      <c r="H22" s="274">
        <f>②PDF!R17</f>
        <v>0</v>
      </c>
      <c r="I22" s="272" t="str">
        <f>②PDF!U17</f>
        <v>～</v>
      </c>
      <c r="J22" s="272" t="str">
        <f>②PDF!X17</f>
        <v>～</v>
      </c>
      <c r="K22" s="250"/>
      <c r="L22" s="250"/>
      <c r="M22" s="250"/>
      <c r="N22" s="250"/>
      <c r="O22" s="250"/>
      <c r="P22" s="250"/>
      <c r="Q22" s="250"/>
      <c r="R22" s="250"/>
      <c r="S22" s="250"/>
      <c r="T22" s="250"/>
      <c r="U22" s="250"/>
      <c r="V22" s="250"/>
      <c r="W22" s="250"/>
      <c r="X22" s="250"/>
      <c r="Y22" s="250"/>
      <c r="Z22" s="250"/>
      <c r="AA22" s="250"/>
    </row>
    <row r="23" spans="1:27" ht="13.2">
      <c r="A23" s="250"/>
      <c r="B23" s="250" t="s">
        <v>198</v>
      </c>
      <c r="C23" s="725" t="e">
        <f>VLOOKUP(①ひな形!G36,①ひな形!$A$34:$B$99,2,FALSE)</f>
        <v>#N/A</v>
      </c>
      <c r="D23" s="725"/>
      <c r="E23" s="725" t="s">
        <v>603</v>
      </c>
      <c r="F23" s="725" t="s">
        <v>603</v>
      </c>
      <c r="G23" s="725" t="e">
        <f>VLOOKUP(①ひな形!O36,①ひな形!$A$34:$B$99,2,FALSE)</f>
        <v>#N/A</v>
      </c>
      <c r="H23" s="725" t="s">
        <v>603</v>
      </c>
      <c r="I23" s="725" t="s">
        <v>603</v>
      </c>
      <c r="J23" s="727" t="s">
        <v>603</v>
      </c>
      <c r="K23" s="250"/>
      <c r="L23" s="250"/>
      <c r="M23" s="250"/>
      <c r="N23" s="250"/>
      <c r="O23" s="250"/>
      <c r="P23" s="250"/>
      <c r="Q23" s="250"/>
      <c r="R23" s="250"/>
      <c r="S23" s="250"/>
      <c r="T23" s="250"/>
      <c r="U23" s="250"/>
      <c r="V23" s="250"/>
      <c r="W23" s="250"/>
      <c r="X23" s="250"/>
      <c r="Y23" s="250"/>
      <c r="Z23" s="250"/>
      <c r="AA23" s="250"/>
    </row>
    <row r="24" spans="1:27" ht="13.2">
      <c r="A24" s="250"/>
      <c r="B24" s="250"/>
      <c r="C24" s="726"/>
      <c r="D24" s="726"/>
      <c r="E24" s="726"/>
      <c r="F24" s="726"/>
      <c r="G24" s="726"/>
      <c r="H24" s="726"/>
      <c r="I24" s="726"/>
      <c r="J24" s="726"/>
      <c r="K24" s="250"/>
      <c r="L24" s="250"/>
      <c r="M24" s="250"/>
      <c r="N24" s="250"/>
      <c r="O24" s="250"/>
      <c r="P24" s="250"/>
      <c r="Q24" s="250"/>
      <c r="R24" s="250"/>
      <c r="S24" s="250"/>
      <c r="T24" s="250"/>
      <c r="U24" s="250"/>
      <c r="V24" s="250"/>
      <c r="W24" s="250"/>
      <c r="X24" s="250"/>
      <c r="Y24" s="250"/>
      <c r="Z24" s="250"/>
      <c r="AA24" s="250"/>
    </row>
    <row r="25" spans="1:27" ht="13.2">
      <c r="A25" s="250"/>
      <c r="B25" s="250" t="s">
        <v>220</v>
      </c>
      <c r="C25" s="262" t="s">
        <v>603</v>
      </c>
      <c r="D25" s="262" t="s">
        <v>603</v>
      </c>
      <c r="E25" s="262" t="s">
        <v>603</v>
      </c>
      <c r="F25" s="262" t="s">
        <v>603</v>
      </c>
      <c r="G25" s="262" t="s">
        <v>603</v>
      </c>
      <c r="H25" s="262" t="s">
        <v>603</v>
      </c>
      <c r="I25" s="262" t="s">
        <v>603</v>
      </c>
      <c r="J25" s="263" t="s">
        <v>603</v>
      </c>
      <c r="K25" s="250"/>
      <c r="L25" s="250"/>
      <c r="M25" s="250"/>
      <c r="N25" s="250"/>
      <c r="O25" s="250"/>
      <c r="P25" s="250"/>
      <c r="Q25" s="250"/>
      <c r="R25" s="250"/>
      <c r="S25" s="250"/>
      <c r="T25" s="250"/>
      <c r="U25" s="250"/>
      <c r="V25" s="250"/>
      <c r="W25" s="250"/>
      <c r="X25" s="250"/>
      <c r="Y25" s="250"/>
      <c r="Z25" s="250"/>
      <c r="AA25" s="250"/>
    </row>
    <row r="26" spans="1:27" ht="13.2">
      <c r="A26" s="250"/>
      <c r="B26" s="250"/>
      <c r="C26" s="275" t="s">
        <v>603</v>
      </c>
      <c r="D26" s="266" t="s">
        <v>603</v>
      </c>
      <c r="E26" s="266" t="s">
        <v>603</v>
      </c>
      <c r="F26" s="266" t="s">
        <v>603</v>
      </c>
      <c r="G26" s="266" t="s">
        <v>603</v>
      </c>
      <c r="H26" s="266" t="s">
        <v>603</v>
      </c>
      <c r="I26" s="266" t="s">
        <v>603</v>
      </c>
      <c r="J26" s="268" t="s">
        <v>603</v>
      </c>
      <c r="K26" s="250"/>
      <c r="L26" s="250"/>
      <c r="M26" s="250"/>
      <c r="N26" s="250"/>
      <c r="O26" s="250"/>
      <c r="P26" s="250"/>
      <c r="Q26" s="250"/>
      <c r="R26" s="250"/>
      <c r="S26" s="250"/>
      <c r="T26" s="250"/>
      <c r="U26" s="250"/>
      <c r="V26" s="250"/>
      <c r="W26" s="250"/>
      <c r="X26" s="250"/>
      <c r="Y26" s="250"/>
      <c r="Z26" s="250"/>
      <c r="AA26" s="250"/>
    </row>
    <row r="27" spans="1:27" ht="13.2">
      <c r="A27" s="250"/>
      <c r="B27" s="250" t="s">
        <v>262</v>
      </c>
      <c r="C27" s="263" t="s">
        <v>603</v>
      </c>
      <c r="D27" s="263" t="s">
        <v>603</v>
      </c>
      <c r="E27" s="263" t="s">
        <v>603</v>
      </c>
      <c r="F27" s="263" t="s">
        <v>603</v>
      </c>
      <c r="G27" s="263" t="s">
        <v>603</v>
      </c>
      <c r="H27" s="263" t="s">
        <v>603</v>
      </c>
      <c r="I27" s="263" t="s">
        <v>603</v>
      </c>
      <c r="J27" s="263" t="s">
        <v>603</v>
      </c>
      <c r="K27" s="250"/>
      <c r="L27" s="250"/>
      <c r="M27" s="250"/>
      <c r="N27" s="250"/>
      <c r="O27" s="250"/>
      <c r="P27" s="250"/>
      <c r="Q27" s="250"/>
      <c r="R27" s="250"/>
      <c r="S27" s="250"/>
      <c r="T27" s="250"/>
      <c r="U27" s="250"/>
      <c r="V27" s="250"/>
      <c r="W27" s="250"/>
      <c r="X27" s="250"/>
      <c r="Y27" s="250"/>
      <c r="Z27" s="250"/>
      <c r="AA27" s="250"/>
    </row>
    <row r="28" spans="1:27" ht="13.2">
      <c r="A28" s="250"/>
      <c r="B28" s="250"/>
      <c r="C28" s="274">
        <f>②PDF!C21</f>
        <v>0</v>
      </c>
      <c r="D28" s="274">
        <f>②PDF!F21</f>
        <v>0</v>
      </c>
      <c r="E28" s="274">
        <f>②PDF!I21</f>
        <v>0</v>
      </c>
      <c r="F28" s="274">
        <f>②PDF!L21</f>
        <v>0</v>
      </c>
      <c r="G28" s="274">
        <f>②PDF!O21</f>
        <v>0</v>
      </c>
      <c r="H28" s="274">
        <f>②PDF!R21</f>
        <v>0</v>
      </c>
      <c r="I28" s="274">
        <f>②PDF!U21</f>
        <v>0</v>
      </c>
      <c r="J28" s="274">
        <f>②PDF!X21</f>
        <v>0</v>
      </c>
      <c r="K28" s="250"/>
      <c r="L28" s="250"/>
      <c r="M28" s="250"/>
      <c r="N28" s="250"/>
      <c r="O28" s="250"/>
      <c r="P28" s="250"/>
      <c r="Q28" s="250"/>
      <c r="R28" s="250"/>
      <c r="S28" s="250"/>
      <c r="T28" s="250"/>
      <c r="U28" s="250"/>
      <c r="V28" s="250"/>
      <c r="W28" s="250"/>
      <c r="X28" s="250"/>
      <c r="Y28" s="250"/>
      <c r="Z28" s="250"/>
      <c r="AA28" s="250"/>
    </row>
    <row r="29" spans="1:27" ht="13.2">
      <c r="A29" s="250"/>
      <c r="B29" s="250" t="s">
        <v>199</v>
      </c>
      <c r="C29" s="725" t="e">
        <f>VLOOKUP(①ひな形!G38,①ひな形!$A$34:$B$99,2,FALSE)</f>
        <v>#N/A</v>
      </c>
      <c r="D29" s="725"/>
      <c r="E29" s="725" t="s">
        <v>603</v>
      </c>
      <c r="F29" s="725" t="s">
        <v>603</v>
      </c>
      <c r="G29" s="725" t="e">
        <f>VLOOKUP(①ひな形!O38,①ひな形!$A$34:$B$99,2,FALSE)</f>
        <v>#N/A</v>
      </c>
      <c r="H29" s="725" t="s">
        <v>603</v>
      </c>
      <c r="I29" s="725" t="s">
        <v>603</v>
      </c>
      <c r="J29" s="727" t="s">
        <v>603</v>
      </c>
      <c r="K29" s="250"/>
      <c r="L29" s="250"/>
      <c r="M29" s="250"/>
      <c r="N29" s="250"/>
      <c r="O29" s="250"/>
      <c r="P29" s="250"/>
      <c r="Q29" s="250"/>
      <c r="R29" s="250"/>
      <c r="S29" s="250"/>
      <c r="T29" s="250"/>
      <c r="U29" s="250"/>
      <c r="V29" s="250"/>
      <c r="W29" s="250"/>
      <c r="X29" s="250"/>
      <c r="Y29" s="250"/>
      <c r="Z29" s="250"/>
      <c r="AA29" s="250"/>
    </row>
    <row r="30" spans="1:27" ht="13.2">
      <c r="A30" s="250"/>
      <c r="B30" s="250"/>
      <c r="C30" s="726"/>
      <c r="D30" s="726"/>
      <c r="E30" s="726"/>
      <c r="F30" s="726"/>
      <c r="G30" s="726"/>
      <c r="H30" s="726"/>
      <c r="I30" s="726"/>
      <c r="J30" s="726"/>
      <c r="K30" s="250"/>
      <c r="L30" s="250"/>
      <c r="M30" s="250"/>
      <c r="N30" s="250"/>
      <c r="O30" s="250"/>
      <c r="P30" s="250"/>
      <c r="Q30" s="250"/>
      <c r="R30" s="250"/>
      <c r="S30" s="250"/>
      <c r="T30" s="250"/>
      <c r="U30" s="250"/>
      <c r="V30" s="250"/>
      <c r="W30" s="250"/>
      <c r="X30" s="250"/>
      <c r="Y30" s="250"/>
      <c r="Z30" s="250"/>
      <c r="AA30" s="250"/>
    </row>
    <row r="31" spans="1:27" ht="13.2">
      <c r="A31" s="250"/>
      <c r="B31" s="250" t="s">
        <v>220</v>
      </c>
      <c r="C31" s="262" t="s">
        <v>603</v>
      </c>
      <c r="D31" s="262" t="s">
        <v>603</v>
      </c>
      <c r="E31" s="262" t="s">
        <v>603</v>
      </c>
      <c r="F31" s="262" t="s">
        <v>603</v>
      </c>
      <c r="G31" s="262" t="s">
        <v>603</v>
      </c>
      <c r="H31" s="262" t="s">
        <v>603</v>
      </c>
      <c r="I31" s="262" t="s">
        <v>603</v>
      </c>
      <c r="J31" s="263" t="s">
        <v>603</v>
      </c>
      <c r="K31" s="250"/>
      <c r="L31" s="250"/>
      <c r="M31" s="250"/>
      <c r="N31" s="250"/>
      <c r="O31" s="250"/>
      <c r="P31" s="250"/>
      <c r="Q31" s="250"/>
      <c r="R31" s="250"/>
      <c r="S31" s="250"/>
      <c r="T31" s="250"/>
      <c r="U31" s="250"/>
      <c r="V31" s="250"/>
      <c r="W31" s="250"/>
      <c r="X31" s="250"/>
      <c r="Y31" s="250"/>
      <c r="Z31" s="250"/>
      <c r="AA31" s="250"/>
    </row>
    <row r="32" spans="1:27" ht="13.2">
      <c r="A32" s="250"/>
      <c r="B32" s="250"/>
      <c r="C32" s="275" t="s">
        <v>603</v>
      </c>
      <c r="D32" s="266" t="s">
        <v>603</v>
      </c>
      <c r="E32" s="266" t="s">
        <v>603</v>
      </c>
      <c r="F32" s="266" t="s">
        <v>603</v>
      </c>
      <c r="G32" s="266">
        <f>①ひな形!O39</f>
        <v>0</v>
      </c>
      <c r="H32" s="266" t="s">
        <v>603</v>
      </c>
      <c r="I32" s="266" t="s">
        <v>603</v>
      </c>
      <c r="J32" s="268" t="s">
        <v>603</v>
      </c>
      <c r="K32" s="250"/>
      <c r="L32" s="250"/>
      <c r="M32" s="250"/>
      <c r="N32" s="250"/>
      <c r="O32" s="250"/>
      <c r="P32" s="250"/>
      <c r="Q32" s="250"/>
      <c r="R32" s="250"/>
      <c r="S32" s="250"/>
      <c r="T32" s="250"/>
      <c r="U32" s="250"/>
      <c r="V32" s="250"/>
      <c r="W32" s="250"/>
      <c r="X32" s="250"/>
      <c r="Y32" s="250"/>
      <c r="Z32" s="250"/>
      <c r="AA32" s="250"/>
    </row>
    <row r="33" spans="1:27" ht="13.2">
      <c r="A33" s="250"/>
      <c r="B33" s="250" t="s">
        <v>262</v>
      </c>
      <c r="C33" s="263" t="s">
        <v>603</v>
      </c>
      <c r="D33" s="263" t="s">
        <v>603</v>
      </c>
      <c r="E33" s="263" t="s">
        <v>603</v>
      </c>
      <c r="F33" s="263" t="s">
        <v>603</v>
      </c>
      <c r="G33" s="263" t="s">
        <v>603</v>
      </c>
      <c r="H33" s="263" t="s">
        <v>603</v>
      </c>
      <c r="I33" s="263" t="s">
        <v>603</v>
      </c>
      <c r="J33" s="263" t="s">
        <v>603</v>
      </c>
      <c r="K33" s="250"/>
      <c r="L33" s="250"/>
      <c r="M33" s="250"/>
      <c r="N33" s="250"/>
      <c r="O33" s="250"/>
      <c r="P33" s="250"/>
      <c r="Q33" s="250"/>
      <c r="R33" s="250"/>
      <c r="S33" s="250"/>
      <c r="T33" s="250"/>
      <c r="U33" s="250"/>
      <c r="V33" s="250"/>
      <c r="W33" s="250"/>
      <c r="X33" s="250"/>
      <c r="Y33" s="250"/>
      <c r="Z33" s="250"/>
      <c r="AA33" s="250"/>
    </row>
    <row r="34" spans="1:27" ht="13.2">
      <c r="A34" s="250"/>
      <c r="B34" s="250"/>
      <c r="C34" s="274">
        <f>②PDF!C25</f>
        <v>0</v>
      </c>
      <c r="D34" s="274">
        <f>②PDF!F25</f>
        <v>0</v>
      </c>
      <c r="E34" s="274">
        <f>②PDF!I25</f>
        <v>0</v>
      </c>
      <c r="F34" s="274">
        <f>②PDF!L25</f>
        <v>0</v>
      </c>
      <c r="G34" s="274">
        <f>②PDF!O25</f>
        <v>0</v>
      </c>
      <c r="H34" s="274">
        <f>②PDF!R25</f>
        <v>0</v>
      </c>
      <c r="I34" s="272" t="str">
        <f>②PDF!U25</f>
        <v>～</v>
      </c>
      <c r="J34" s="274">
        <f>②PDF!X25</f>
        <v>0</v>
      </c>
      <c r="K34" s="250"/>
      <c r="L34" s="250"/>
      <c r="M34" s="250"/>
      <c r="N34" s="250"/>
      <c r="O34" s="250"/>
      <c r="P34" s="250"/>
      <c r="Q34" s="250"/>
      <c r="R34" s="250"/>
      <c r="S34" s="250"/>
      <c r="T34" s="250"/>
      <c r="U34" s="250"/>
      <c r="V34" s="250"/>
      <c r="W34" s="250"/>
      <c r="X34" s="250"/>
      <c r="Y34" s="250"/>
      <c r="Z34" s="250"/>
      <c r="AA34" s="250"/>
    </row>
    <row r="35" spans="1:27" ht="13.2">
      <c r="A35" s="250"/>
      <c r="B35" s="250" t="s">
        <v>200</v>
      </c>
      <c r="C35" s="725" t="e">
        <f>VLOOKUP(①ひな形!G42,①ひな形!$A$34:$B$99,2,FALSE)</f>
        <v>#N/A</v>
      </c>
      <c r="D35" s="725"/>
      <c r="E35" s="725" t="s">
        <v>603</v>
      </c>
      <c r="F35" s="725" t="s">
        <v>603</v>
      </c>
      <c r="G35" s="725" t="e">
        <f>VLOOKUP(①ひな形!O40,①ひな形!$A$34:$B$99,2,FALSE)</f>
        <v>#N/A</v>
      </c>
      <c r="H35" s="725" t="s">
        <v>603</v>
      </c>
      <c r="I35" s="725" t="s">
        <v>603</v>
      </c>
      <c r="J35" s="727" t="s">
        <v>603</v>
      </c>
      <c r="K35" s="250"/>
      <c r="L35" s="250"/>
      <c r="M35" s="250"/>
      <c r="N35" s="250"/>
      <c r="O35" s="250"/>
      <c r="P35" s="250"/>
      <c r="Q35" s="250"/>
      <c r="R35" s="250"/>
      <c r="S35" s="250"/>
      <c r="T35" s="250"/>
      <c r="U35" s="250"/>
      <c r="V35" s="250"/>
      <c r="W35" s="250"/>
      <c r="X35" s="250"/>
      <c r="Y35" s="250"/>
      <c r="Z35" s="250"/>
      <c r="AA35" s="250"/>
    </row>
    <row r="36" spans="1:27" ht="13.2">
      <c r="A36" s="250"/>
      <c r="B36" s="250"/>
      <c r="C36" s="726"/>
      <c r="D36" s="726"/>
      <c r="E36" s="726"/>
      <c r="F36" s="726"/>
      <c r="G36" s="726"/>
      <c r="H36" s="726"/>
      <c r="I36" s="726"/>
      <c r="J36" s="726"/>
      <c r="K36" s="250"/>
      <c r="L36" s="250"/>
      <c r="M36" s="250"/>
      <c r="N36" s="250"/>
      <c r="O36" s="250"/>
      <c r="P36" s="250"/>
      <c r="Q36" s="250"/>
      <c r="R36" s="250"/>
      <c r="S36" s="250"/>
      <c r="T36" s="250"/>
      <c r="U36" s="250"/>
      <c r="V36" s="250"/>
      <c r="W36" s="250"/>
      <c r="X36" s="250"/>
      <c r="Y36" s="250"/>
      <c r="Z36" s="250"/>
      <c r="AA36" s="250"/>
    </row>
    <row r="37" spans="1:27" ht="13.2">
      <c r="A37" s="250"/>
      <c r="B37" s="250" t="s">
        <v>220</v>
      </c>
      <c r="C37" s="262" t="s">
        <v>603</v>
      </c>
      <c r="D37" s="262" t="s">
        <v>603</v>
      </c>
      <c r="E37" s="262" t="s">
        <v>603</v>
      </c>
      <c r="F37" s="262" t="s">
        <v>603</v>
      </c>
      <c r="G37" s="262" t="s">
        <v>603</v>
      </c>
      <c r="H37" s="262" t="s">
        <v>603</v>
      </c>
      <c r="I37" s="262" t="s">
        <v>603</v>
      </c>
      <c r="J37" s="263" t="s">
        <v>603</v>
      </c>
      <c r="K37" s="250"/>
      <c r="L37" s="250"/>
      <c r="M37" s="250"/>
      <c r="N37" s="250"/>
      <c r="O37" s="250"/>
      <c r="P37" s="250"/>
      <c r="Q37" s="250"/>
      <c r="R37" s="250"/>
      <c r="S37" s="250"/>
      <c r="T37" s="250"/>
      <c r="U37" s="250"/>
      <c r="V37" s="250"/>
      <c r="W37" s="250"/>
      <c r="X37" s="250"/>
      <c r="Y37" s="250"/>
      <c r="Z37" s="250"/>
      <c r="AA37" s="250"/>
    </row>
    <row r="38" spans="1:27" ht="13.2">
      <c r="A38" s="250"/>
      <c r="B38" s="250"/>
      <c r="C38" s="275">
        <f>①ひな形!G43</f>
        <v>0</v>
      </c>
      <c r="D38" s="266" t="s">
        <v>603</v>
      </c>
      <c r="E38" s="266" t="s">
        <v>603</v>
      </c>
      <c r="F38" s="266" t="s">
        <v>603</v>
      </c>
      <c r="G38" s="266">
        <f>①ひな形!O41</f>
        <v>0</v>
      </c>
      <c r="H38" s="266" t="s">
        <v>603</v>
      </c>
      <c r="I38" s="266" t="s">
        <v>603</v>
      </c>
      <c r="J38" s="268" t="s">
        <v>603</v>
      </c>
      <c r="K38" s="250"/>
      <c r="L38" s="250"/>
      <c r="M38" s="250"/>
      <c r="N38" s="250"/>
      <c r="O38" s="250"/>
      <c r="P38" s="250"/>
      <c r="Q38" s="250"/>
      <c r="R38" s="250"/>
      <c r="S38" s="250"/>
      <c r="T38" s="250"/>
      <c r="U38" s="250"/>
      <c r="V38" s="250"/>
      <c r="W38" s="250"/>
      <c r="X38" s="250"/>
      <c r="Y38" s="250"/>
      <c r="Z38" s="250"/>
      <c r="AA38" s="250"/>
    </row>
    <row r="39" spans="1:27" ht="13.2">
      <c r="A39" s="250"/>
      <c r="B39" s="250" t="s">
        <v>262</v>
      </c>
      <c r="C39" s="263" t="s">
        <v>603</v>
      </c>
      <c r="D39" s="263" t="s">
        <v>603</v>
      </c>
      <c r="E39" s="263" t="s">
        <v>603</v>
      </c>
      <c r="F39" s="263" t="s">
        <v>603</v>
      </c>
      <c r="G39" s="263" t="s">
        <v>603</v>
      </c>
      <c r="H39" s="263" t="s">
        <v>603</v>
      </c>
      <c r="I39" s="263" t="s">
        <v>603</v>
      </c>
      <c r="J39" s="263" t="s">
        <v>603</v>
      </c>
      <c r="K39" s="250"/>
      <c r="L39" s="250"/>
      <c r="M39" s="250"/>
      <c r="N39" s="250"/>
      <c r="O39" s="250"/>
      <c r="P39" s="250"/>
      <c r="Q39" s="250"/>
      <c r="R39" s="250"/>
      <c r="S39" s="250"/>
      <c r="T39" s="250"/>
      <c r="U39" s="250"/>
      <c r="V39" s="250"/>
      <c r="W39" s="250"/>
      <c r="X39" s="250"/>
      <c r="Y39" s="250"/>
      <c r="Z39" s="250"/>
      <c r="AA39" s="250"/>
    </row>
    <row r="40" spans="1:27" ht="13.2">
      <c r="A40" s="250"/>
      <c r="B40" s="250"/>
      <c r="C40" s="274">
        <f>②PDF!C29</f>
        <v>0</v>
      </c>
      <c r="D40" s="274">
        <f>②PDF!F29</f>
        <v>0</v>
      </c>
      <c r="E40" s="272" t="str">
        <f>②PDF!I29</f>
        <v>～</v>
      </c>
      <c r="F40" s="272" t="str">
        <f>②PDF!L29</f>
        <v>～</v>
      </c>
      <c r="G40" s="272" t="str">
        <f>②PDF!O29</f>
        <v>～</v>
      </c>
      <c r="H40" s="272" t="str">
        <f>②PDF!R29</f>
        <v>～</v>
      </c>
      <c r="I40" s="274">
        <f>②PDF!U29</f>
        <v>0</v>
      </c>
      <c r="J40" s="274">
        <f>②PDF!X29</f>
        <v>0</v>
      </c>
      <c r="K40" s="250"/>
      <c r="L40" s="250"/>
      <c r="M40" s="250"/>
      <c r="N40" s="250"/>
      <c r="O40" s="250"/>
      <c r="P40" s="250"/>
      <c r="Q40" s="250"/>
      <c r="R40" s="250"/>
      <c r="S40" s="250"/>
      <c r="T40" s="250"/>
      <c r="U40" s="250"/>
      <c r="V40" s="250"/>
      <c r="W40" s="250"/>
      <c r="X40" s="250"/>
      <c r="Y40" s="250"/>
      <c r="Z40" s="250"/>
      <c r="AA40" s="250"/>
    </row>
    <row r="41" spans="1:27" ht="13.2">
      <c r="A41" s="250"/>
      <c r="B41" s="250" t="s">
        <v>201</v>
      </c>
      <c r="C41" s="725" t="e">
        <f>VLOOKUP(①ひな形!G44,①ひな形!$A$34:$B$99,2,FALSE)</f>
        <v>#N/A</v>
      </c>
      <c r="D41" s="725" t="s">
        <v>603</v>
      </c>
      <c r="E41" s="725" t="s">
        <v>603</v>
      </c>
      <c r="F41" s="725" t="s">
        <v>603</v>
      </c>
      <c r="G41" s="725" t="s">
        <v>603</v>
      </c>
      <c r="H41" s="725" t="s">
        <v>603</v>
      </c>
      <c r="I41" s="725" t="s">
        <v>603</v>
      </c>
      <c r="J41" s="725" t="s">
        <v>603</v>
      </c>
      <c r="K41" s="250"/>
      <c r="L41" s="250"/>
      <c r="M41" s="250"/>
      <c r="N41" s="250"/>
      <c r="O41" s="250"/>
      <c r="P41" s="250"/>
      <c r="Q41" s="250"/>
      <c r="R41" s="250"/>
      <c r="S41" s="250"/>
      <c r="T41" s="250"/>
      <c r="U41" s="250"/>
      <c r="V41" s="250"/>
      <c r="W41" s="250"/>
      <c r="X41" s="250"/>
      <c r="Y41" s="250"/>
      <c r="Z41" s="250"/>
      <c r="AA41" s="250"/>
    </row>
    <row r="42" spans="1:27" ht="13.2">
      <c r="A42" s="250"/>
      <c r="B42" s="250"/>
      <c r="C42" s="726"/>
      <c r="D42" s="726"/>
      <c r="E42" s="726"/>
      <c r="F42" s="726"/>
      <c r="G42" s="726"/>
      <c r="H42" s="726"/>
      <c r="I42" s="726"/>
      <c r="J42" s="726"/>
      <c r="K42" s="250"/>
      <c r="L42" s="250"/>
      <c r="M42" s="250"/>
      <c r="N42" s="250"/>
      <c r="O42" s="250"/>
      <c r="P42" s="250"/>
      <c r="Q42" s="250"/>
      <c r="R42" s="250"/>
      <c r="S42" s="250"/>
      <c r="T42" s="250"/>
      <c r="U42" s="250"/>
      <c r="V42" s="250"/>
      <c r="W42" s="250"/>
      <c r="X42" s="250"/>
      <c r="Y42" s="250"/>
      <c r="Z42" s="250"/>
      <c r="AA42" s="250"/>
    </row>
    <row r="43" spans="1:27" ht="13.2">
      <c r="A43" s="250"/>
      <c r="B43" s="250" t="s">
        <v>220</v>
      </c>
      <c r="C43" s="262" t="s">
        <v>603</v>
      </c>
      <c r="D43" s="262" t="s">
        <v>603</v>
      </c>
      <c r="E43" s="262" t="s">
        <v>603</v>
      </c>
      <c r="F43" s="262" t="s">
        <v>603</v>
      </c>
      <c r="G43" s="262" t="s">
        <v>603</v>
      </c>
      <c r="H43" s="262" t="s">
        <v>603</v>
      </c>
      <c r="I43" s="262" t="s">
        <v>603</v>
      </c>
      <c r="J43" s="262" t="s">
        <v>603</v>
      </c>
      <c r="K43" s="250"/>
      <c r="L43" s="250"/>
      <c r="M43" s="250"/>
      <c r="N43" s="250"/>
      <c r="O43" s="250"/>
      <c r="P43" s="250"/>
      <c r="Q43" s="250"/>
      <c r="R43" s="250"/>
      <c r="S43" s="250"/>
      <c r="T43" s="250"/>
      <c r="U43" s="250"/>
      <c r="V43" s="250"/>
      <c r="W43" s="250"/>
      <c r="X43" s="250"/>
      <c r="Y43" s="250"/>
      <c r="Z43" s="250"/>
      <c r="AA43" s="250"/>
    </row>
    <row r="44" spans="1:27" ht="13.2">
      <c r="A44" s="250"/>
      <c r="B44" s="250"/>
      <c r="C44" s="275">
        <f>①ひな形!G45</f>
        <v>0</v>
      </c>
      <c r="D44" s="266" t="s">
        <v>603</v>
      </c>
      <c r="E44" s="266" t="s">
        <v>603</v>
      </c>
      <c r="F44" s="266" t="s">
        <v>603</v>
      </c>
      <c r="G44" s="266" t="s">
        <v>603</v>
      </c>
      <c r="H44" s="266" t="s">
        <v>603</v>
      </c>
      <c r="I44" s="266" t="s">
        <v>603</v>
      </c>
      <c r="J44" s="276" t="s">
        <v>603</v>
      </c>
      <c r="K44" s="250"/>
      <c r="L44" s="250"/>
      <c r="M44" s="250"/>
      <c r="N44" s="250"/>
      <c r="O44" s="250"/>
      <c r="P44" s="250"/>
      <c r="Q44" s="250"/>
      <c r="R44" s="250"/>
      <c r="S44" s="250"/>
      <c r="T44" s="250"/>
      <c r="U44" s="250"/>
      <c r="V44" s="250"/>
      <c r="W44" s="250"/>
      <c r="X44" s="250"/>
      <c r="Y44" s="250"/>
      <c r="Z44" s="250"/>
      <c r="AA44" s="250"/>
    </row>
    <row r="45" spans="1:27" ht="13.2">
      <c r="A45" s="250"/>
      <c r="B45" s="250" t="s">
        <v>262</v>
      </c>
      <c r="C45" s="263" t="s">
        <v>603</v>
      </c>
      <c r="D45" s="263" t="s">
        <v>603</v>
      </c>
      <c r="E45" s="263" t="s">
        <v>603</v>
      </c>
      <c r="F45" s="263" t="s">
        <v>603</v>
      </c>
      <c r="G45" s="263" t="s">
        <v>603</v>
      </c>
      <c r="H45" s="263" t="s">
        <v>603</v>
      </c>
      <c r="I45" s="263" t="s">
        <v>603</v>
      </c>
      <c r="J45" s="262" t="s">
        <v>603</v>
      </c>
      <c r="K45" s="250"/>
      <c r="L45" s="250"/>
      <c r="M45" s="250"/>
      <c r="N45" s="250"/>
      <c r="O45" s="250"/>
      <c r="P45" s="250"/>
      <c r="Q45" s="250"/>
      <c r="R45" s="250"/>
      <c r="S45" s="250"/>
      <c r="T45" s="250"/>
      <c r="U45" s="250"/>
      <c r="V45" s="250"/>
      <c r="W45" s="250"/>
      <c r="X45" s="250"/>
      <c r="Y45" s="250"/>
      <c r="Z45" s="250"/>
      <c r="AA45" s="250"/>
    </row>
    <row r="46" spans="1:27" ht="13.2">
      <c r="A46" s="250"/>
      <c r="B46" s="250"/>
      <c r="C46" s="274">
        <f>②PDF!C33</f>
        <v>0</v>
      </c>
      <c r="D46" s="274">
        <f>②PDF!F33</f>
        <v>0</v>
      </c>
      <c r="E46" s="272" t="str">
        <f>②PDF!I33</f>
        <v>～</v>
      </c>
      <c r="F46" s="272" t="str">
        <f>②PDF!L33</f>
        <v>～</v>
      </c>
      <c r="G46" s="272" t="str">
        <f>②PDF!O33</f>
        <v>～</v>
      </c>
      <c r="H46" s="272" t="str">
        <f>②PDF!R33</f>
        <v>～</v>
      </c>
      <c r="I46" s="274">
        <f>②PDF!U33</f>
        <v>0</v>
      </c>
      <c r="J46" s="277">
        <f>②PDF!X33</f>
        <v>0</v>
      </c>
      <c r="K46" s="250"/>
      <c r="L46" s="250"/>
      <c r="M46" s="250"/>
      <c r="N46" s="250"/>
      <c r="O46" s="250"/>
      <c r="P46" s="250"/>
      <c r="Q46" s="250"/>
      <c r="R46" s="250"/>
      <c r="S46" s="250"/>
      <c r="T46" s="250"/>
      <c r="U46" s="250"/>
      <c r="V46" s="250"/>
      <c r="W46" s="250"/>
      <c r="X46" s="250"/>
      <c r="Y46" s="250"/>
      <c r="Z46" s="250"/>
      <c r="AA46" s="250"/>
    </row>
    <row r="47" spans="1:27" ht="13.2">
      <c r="A47" s="250"/>
      <c r="B47" s="250" t="s">
        <v>202</v>
      </c>
      <c r="C47" s="725" t="e">
        <f>VLOOKUP(①ひな形!G46,①ひな形!$A$34:$B$99,2,FALSE)</f>
        <v>#N/A</v>
      </c>
      <c r="D47" s="725" t="s">
        <v>603</v>
      </c>
      <c r="E47" s="725" t="s">
        <v>603</v>
      </c>
      <c r="F47" s="725" t="s">
        <v>603</v>
      </c>
      <c r="G47" s="725" t="s">
        <v>603</v>
      </c>
      <c r="H47" s="725" t="s">
        <v>603</v>
      </c>
      <c r="I47" s="725" t="s">
        <v>603</v>
      </c>
      <c r="J47" s="725" t="s">
        <v>603</v>
      </c>
      <c r="K47" s="250"/>
      <c r="L47" s="250"/>
      <c r="M47" s="250"/>
      <c r="N47" s="250"/>
      <c r="O47" s="250"/>
      <c r="P47" s="250"/>
      <c r="Q47" s="250"/>
      <c r="R47" s="250"/>
      <c r="S47" s="250"/>
      <c r="T47" s="250"/>
      <c r="U47" s="250"/>
      <c r="V47" s="250"/>
      <c r="W47" s="250"/>
      <c r="X47" s="250"/>
      <c r="Y47" s="250"/>
      <c r="Z47" s="250"/>
      <c r="AA47" s="250"/>
    </row>
    <row r="48" spans="1:27" ht="13.2">
      <c r="A48" s="250"/>
      <c r="B48" s="250"/>
      <c r="C48" s="726"/>
      <c r="D48" s="726"/>
      <c r="E48" s="726"/>
      <c r="F48" s="726"/>
      <c r="G48" s="726"/>
      <c r="H48" s="726"/>
      <c r="I48" s="726"/>
      <c r="J48" s="726"/>
      <c r="K48" s="250"/>
      <c r="L48" s="250"/>
      <c r="M48" s="250"/>
      <c r="N48" s="250"/>
      <c r="O48" s="250"/>
      <c r="P48" s="250"/>
      <c r="Q48" s="250"/>
      <c r="R48" s="250"/>
      <c r="S48" s="250"/>
      <c r="T48" s="250"/>
      <c r="U48" s="250"/>
      <c r="V48" s="250"/>
      <c r="W48" s="250"/>
      <c r="X48" s="250"/>
      <c r="Y48" s="250"/>
      <c r="Z48" s="250"/>
      <c r="AA48" s="250"/>
    </row>
    <row r="49" spans="1:27" ht="13.2">
      <c r="A49" s="250"/>
      <c r="B49" s="250" t="s">
        <v>220</v>
      </c>
      <c r="C49" s="262" t="s">
        <v>603</v>
      </c>
      <c r="D49" s="262" t="s">
        <v>603</v>
      </c>
      <c r="E49" s="262" t="s">
        <v>603</v>
      </c>
      <c r="F49" s="262" t="s">
        <v>603</v>
      </c>
      <c r="G49" s="262" t="s">
        <v>603</v>
      </c>
      <c r="H49" s="262" t="s">
        <v>603</v>
      </c>
      <c r="I49" s="262" t="s">
        <v>603</v>
      </c>
      <c r="J49" s="262" t="s">
        <v>603</v>
      </c>
      <c r="K49" s="250"/>
      <c r="L49" s="250"/>
      <c r="M49" s="250"/>
      <c r="N49" s="250"/>
      <c r="O49" s="250"/>
      <c r="P49" s="250"/>
      <c r="Q49" s="250"/>
      <c r="R49" s="250"/>
      <c r="S49" s="250"/>
      <c r="T49" s="250"/>
      <c r="U49" s="250"/>
      <c r="V49" s="250"/>
      <c r="W49" s="250"/>
      <c r="X49" s="250"/>
      <c r="Y49" s="250"/>
      <c r="Z49" s="250"/>
      <c r="AA49" s="250"/>
    </row>
    <row r="50" spans="1:27" ht="13.2">
      <c r="A50" s="250"/>
      <c r="B50" s="250"/>
      <c r="C50" s="275">
        <f>①ひな形!G47</f>
        <v>0</v>
      </c>
      <c r="D50" s="266" t="s">
        <v>603</v>
      </c>
      <c r="E50" s="266" t="s">
        <v>603</v>
      </c>
      <c r="F50" s="266" t="s">
        <v>603</v>
      </c>
      <c r="G50" s="266" t="s">
        <v>603</v>
      </c>
      <c r="H50" s="266" t="s">
        <v>603</v>
      </c>
      <c r="I50" s="266" t="s">
        <v>603</v>
      </c>
      <c r="J50" s="276" t="s">
        <v>603</v>
      </c>
      <c r="K50" s="250"/>
      <c r="L50" s="250"/>
      <c r="M50" s="250"/>
      <c r="N50" s="250"/>
      <c r="O50" s="250"/>
      <c r="P50" s="250"/>
      <c r="Q50" s="250"/>
      <c r="R50" s="250"/>
      <c r="S50" s="250"/>
      <c r="T50" s="250"/>
      <c r="U50" s="250"/>
      <c r="V50" s="250"/>
      <c r="W50" s="250"/>
      <c r="X50" s="250"/>
      <c r="Y50" s="250"/>
      <c r="Z50" s="250"/>
      <c r="AA50" s="250"/>
    </row>
    <row r="51" spans="1:27" ht="13.2">
      <c r="A51" s="250"/>
      <c r="B51" s="250" t="s">
        <v>262</v>
      </c>
      <c r="C51" s="263" t="s">
        <v>603</v>
      </c>
      <c r="D51" s="263" t="s">
        <v>603</v>
      </c>
      <c r="E51" s="263" t="s">
        <v>603</v>
      </c>
      <c r="F51" s="263" t="s">
        <v>603</v>
      </c>
      <c r="G51" s="263" t="s">
        <v>603</v>
      </c>
      <c r="H51" s="263" t="s">
        <v>603</v>
      </c>
      <c r="I51" s="263" t="s">
        <v>603</v>
      </c>
      <c r="J51" s="262" t="s">
        <v>603</v>
      </c>
      <c r="K51" s="250"/>
      <c r="L51" s="250"/>
      <c r="M51" s="250"/>
      <c r="N51" s="250"/>
      <c r="O51" s="250"/>
      <c r="P51" s="250"/>
      <c r="Q51" s="250"/>
      <c r="R51" s="250"/>
      <c r="S51" s="250"/>
      <c r="T51" s="250"/>
      <c r="U51" s="250"/>
      <c r="V51" s="250"/>
      <c r="W51" s="250"/>
      <c r="X51" s="250"/>
      <c r="Y51" s="250"/>
      <c r="Z51" s="250"/>
      <c r="AA51" s="250"/>
    </row>
    <row r="52" spans="1:27" ht="13.2">
      <c r="A52" s="250"/>
      <c r="B52" s="250"/>
      <c r="C52" s="278">
        <f>②PDF!C37</f>
        <v>0</v>
      </c>
      <c r="D52" s="278">
        <f>②PDF!F37</f>
        <v>0</v>
      </c>
      <c r="E52" s="279" t="str">
        <f>②PDF!I37</f>
        <v>～</v>
      </c>
      <c r="F52" s="279" t="str">
        <f>②PDF!L37</f>
        <v>～</v>
      </c>
      <c r="G52" s="279" t="str">
        <f>②PDF!O37</f>
        <v>～</v>
      </c>
      <c r="H52" s="279" t="str">
        <f>②PDF!R37</f>
        <v>～</v>
      </c>
      <c r="I52" s="278">
        <f>②PDF!U37</f>
        <v>0</v>
      </c>
      <c r="J52" s="280">
        <f>②PDF!X37</f>
        <v>0</v>
      </c>
      <c r="K52" s="250"/>
      <c r="L52" s="250"/>
      <c r="M52" s="250"/>
      <c r="N52" s="250"/>
      <c r="O52" s="250"/>
      <c r="P52" s="250"/>
      <c r="Q52" s="250"/>
      <c r="R52" s="250"/>
      <c r="S52" s="250"/>
      <c r="T52" s="250"/>
      <c r="U52" s="250"/>
      <c r="V52" s="250"/>
      <c r="W52" s="250"/>
      <c r="X52" s="250"/>
      <c r="Y52" s="250"/>
      <c r="Z52" s="250"/>
      <c r="AA52" s="250"/>
    </row>
    <row r="53" spans="1:27" ht="14.25" customHeight="1">
      <c r="A53" s="250"/>
      <c r="B53" s="250" t="s">
        <v>203</v>
      </c>
      <c r="C53" s="732"/>
      <c r="D53" s="731" t="s">
        <v>603</v>
      </c>
      <c r="E53" s="731" t="s">
        <v>603</v>
      </c>
      <c r="F53" s="731" t="s">
        <v>603</v>
      </c>
      <c r="G53" s="731" t="s">
        <v>603</v>
      </c>
      <c r="H53" s="731" t="s">
        <v>603</v>
      </c>
      <c r="I53" s="731" t="s">
        <v>603</v>
      </c>
      <c r="J53" s="609" t="s">
        <v>603</v>
      </c>
      <c r="K53" s="250"/>
      <c r="L53" s="250"/>
      <c r="M53" s="250"/>
      <c r="N53" s="250"/>
      <c r="O53" s="250"/>
      <c r="P53" s="250"/>
      <c r="Q53" s="250"/>
      <c r="R53" s="250"/>
      <c r="S53" s="250"/>
      <c r="T53" s="250"/>
      <c r="U53" s="250"/>
      <c r="V53" s="250"/>
      <c r="W53" s="250"/>
      <c r="X53" s="250"/>
      <c r="Y53" s="250"/>
      <c r="Z53" s="250"/>
      <c r="AA53" s="250"/>
    </row>
    <row r="54" spans="1:27" ht="14.25" customHeight="1">
      <c r="A54" s="250"/>
      <c r="B54" s="250"/>
      <c r="C54" s="726"/>
      <c r="D54" s="726"/>
      <c r="E54" s="726"/>
      <c r="F54" s="726"/>
      <c r="G54" s="726"/>
      <c r="H54" s="726"/>
      <c r="I54" s="726"/>
      <c r="J54" s="726"/>
      <c r="K54" s="250"/>
      <c r="L54" s="250"/>
      <c r="M54" s="250"/>
      <c r="N54" s="250"/>
      <c r="O54" s="250"/>
      <c r="P54" s="250"/>
      <c r="Q54" s="250"/>
      <c r="R54" s="250"/>
      <c r="S54" s="250"/>
      <c r="T54" s="250"/>
      <c r="U54" s="250"/>
      <c r="V54" s="250"/>
      <c r="W54" s="250"/>
      <c r="X54" s="250"/>
      <c r="Y54" s="250"/>
      <c r="Z54" s="250"/>
      <c r="AA54" s="250"/>
    </row>
    <row r="55" spans="1:27" ht="14.25" customHeight="1">
      <c r="A55" s="250"/>
      <c r="B55" s="250" t="s">
        <v>220</v>
      </c>
      <c r="C55" s="281" t="s">
        <v>603</v>
      </c>
      <c r="D55" s="281" t="s">
        <v>603</v>
      </c>
      <c r="E55" s="281" t="s">
        <v>603</v>
      </c>
      <c r="F55" s="281" t="s">
        <v>603</v>
      </c>
      <c r="G55" s="281" t="s">
        <v>603</v>
      </c>
      <c r="H55" s="281" t="s">
        <v>603</v>
      </c>
      <c r="I55" s="281" t="s">
        <v>603</v>
      </c>
      <c r="J55" s="282" t="s">
        <v>603</v>
      </c>
      <c r="K55" s="250"/>
      <c r="L55" s="250"/>
      <c r="M55" s="250"/>
      <c r="N55" s="250"/>
      <c r="O55" s="250"/>
      <c r="P55" s="250"/>
      <c r="Q55" s="250"/>
      <c r="R55" s="250"/>
      <c r="S55" s="250"/>
      <c r="T55" s="250"/>
      <c r="U55" s="250"/>
      <c r="V55" s="250"/>
      <c r="W55" s="250"/>
      <c r="X55" s="250"/>
      <c r="Y55" s="250"/>
      <c r="Z55" s="250"/>
      <c r="AA55" s="250"/>
    </row>
    <row r="56" spans="1:27" ht="16.2">
      <c r="A56" s="250"/>
      <c r="B56" s="250"/>
      <c r="C56" s="283"/>
      <c r="D56" s="284" t="s">
        <v>603</v>
      </c>
      <c r="E56" s="284" t="s">
        <v>603</v>
      </c>
      <c r="F56" s="284" t="s">
        <v>603</v>
      </c>
      <c r="G56" s="284" t="s">
        <v>603</v>
      </c>
      <c r="H56" s="284" t="s">
        <v>603</v>
      </c>
      <c r="I56" s="284" t="s">
        <v>603</v>
      </c>
      <c r="J56" s="285" t="s">
        <v>603</v>
      </c>
      <c r="K56" s="250"/>
      <c r="L56" s="250"/>
      <c r="M56" s="250"/>
      <c r="N56" s="250"/>
      <c r="O56" s="250"/>
      <c r="P56" s="250"/>
      <c r="Q56" s="250"/>
      <c r="R56" s="250"/>
      <c r="S56" s="250"/>
      <c r="T56" s="250"/>
      <c r="U56" s="250"/>
      <c r="V56" s="250"/>
      <c r="W56" s="250"/>
      <c r="X56" s="250"/>
      <c r="Y56" s="250"/>
      <c r="Z56" s="250"/>
      <c r="AA56" s="250"/>
    </row>
    <row r="57" spans="1:27" ht="16.2">
      <c r="A57" s="250"/>
      <c r="B57" s="250" t="s">
        <v>262</v>
      </c>
      <c r="C57" s="286" t="s">
        <v>603</v>
      </c>
      <c r="D57" s="286" t="s">
        <v>603</v>
      </c>
      <c r="E57" s="287" t="s">
        <v>603</v>
      </c>
      <c r="F57" s="286" t="s">
        <v>603</v>
      </c>
      <c r="G57" s="287" t="s">
        <v>603</v>
      </c>
      <c r="H57" s="286" t="s">
        <v>603</v>
      </c>
      <c r="I57" s="287" t="s">
        <v>603</v>
      </c>
      <c r="J57" s="288" t="s">
        <v>603</v>
      </c>
      <c r="K57" s="250"/>
      <c r="L57" s="250"/>
      <c r="M57" s="250"/>
      <c r="N57" s="250"/>
      <c r="O57" s="250"/>
      <c r="P57" s="250"/>
      <c r="Q57" s="250"/>
      <c r="R57" s="250"/>
      <c r="S57" s="250"/>
      <c r="T57" s="250"/>
      <c r="U57" s="250"/>
      <c r="V57" s="250"/>
      <c r="W57" s="250"/>
      <c r="X57" s="250"/>
      <c r="Y57" s="250"/>
      <c r="Z57" s="250"/>
      <c r="AA57" s="250"/>
    </row>
    <row r="58" spans="1:27" ht="13.2">
      <c r="A58" s="250"/>
      <c r="B58" s="250"/>
      <c r="C58" s="289"/>
      <c r="D58" s="290"/>
      <c r="E58" s="290"/>
      <c r="F58" s="290"/>
      <c r="G58" s="290"/>
      <c r="H58" s="290"/>
      <c r="I58" s="290"/>
      <c r="J58" s="250"/>
      <c r="K58" s="250"/>
      <c r="L58" s="250"/>
      <c r="M58" s="250"/>
      <c r="N58" s="250"/>
      <c r="O58" s="250"/>
      <c r="P58" s="250"/>
      <c r="Q58" s="250"/>
      <c r="R58" s="250"/>
      <c r="S58" s="250"/>
      <c r="T58" s="250"/>
      <c r="U58" s="250"/>
      <c r="V58" s="250"/>
      <c r="W58" s="250"/>
      <c r="X58" s="250"/>
      <c r="Y58" s="250"/>
      <c r="Z58" s="250"/>
      <c r="AA58" s="250"/>
    </row>
    <row r="59" spans="1:27" ht="15">
      <c r="A59" s="250"/>
      <c r="B59" s="250"/>
      <c r="C59" s="291">
        <v>45513</v>
      </c>
      <c r="D59" s="291">
        <v>45514</v>
      </c>
      <c r="E59" s="291">
        <v>45515</v>
      </c>
      <c r="F59" s="291">
        <v>45516</v>
      </c>
      <c r="G59" s="291">
        <v>45517</v>
      </c>
      <c r="H59" s="291">
        <v>45518</v>
      </c>
      <c r="I59" s="292">
        <v>45520</v>
      </c>
      <c r="J59" s="292">
        <v>45521</v>
      </c>
      <c r="K59" s="250"/>
      <c r="L59" s="250"/>
      <c r="M59" s="250"/>
      <c r="N59" s="250"/>
      <c r="O59" s="250"/>
      <c r="P59" s="250"/>
      <c r="Q59" s="250"/>
      <c r="R59" s="250"/>
      <c r="S59" s="250"/>
      <c r="T59" s="250"/>
      <c r="U59" s="250"/>
      <c r="V59" s="250"/>
      <c r="W59" s="250"/>
      <c r="X59" s="250"/>
      <c r="Y59" s="250"/>
      <c r="Z59" s="250"/>
      <c r="AA59" s="250"/>
    </row>
    <row r="60" spans="1:27" ht="16.2">
      <c r="A60" s="250"/>
      <c r="B60" s="250"/>
      <c r="C60" s="254" t="s">
        <v>51</v>
      </c>
      <c r="D60" s="254" t="s">
        <v>52</v>
      </c>
      <c r="E60" s="254" t="s">
        <v>46</v>
      </c>
      <c r="F60" s="254" t="s">
        <v>47</v>
      </c>
      <c r="G60" s="254" t="s">
        <v>48</v>
      </c>
      <c r="H60" s="254" t="s">
        <v>49</v>
      </c>
      <c r="I60" s="293" t="s">
        <v>50</v>
      </c>
      <c r="J60" s="293" t="s">
        <v>51</v>
      </c>
      <c r="K60" s="250"/>
      <c r="L60" s="250"/>
      <c r="M60" s="250"/>
      <c r="N60" s="250"/>
      <c r="O60" s="250"/>
      <c r="P60" s="250"/>
      <c r="Q60" s="250"/>
      <c r="R60" s="250"/>
      <c r="S60" s="250"/>
      <c r="T60" s="250"/>
      <c r="U60" s="250"/>
      <c r="V60" s="250"/>
      <c r="W60" s="250"/>
      <c r="X60" s="250"/>
      <c r="Y60" s="250"/>
      <c r="Z60" s="250"/>
      <c r="AA60" s="250"/>
    </row>
    <row r="61" spans="1:27" ht="13.2">
      <c r="A61" s="250"/>
      <c r="B61" s="250"/>
      <c r="C61" s="263">
        <f>②PDF!C46</f>
        <v>0</v>
      </c>
      <c r="D61" s="259" t="str">
        <f>②PDF!F46</f>
        <v>～</v>
      </c>
      <c r="E61" s="259" t="str">
        <f>②PDF!I46</f>
        <v>～</v>
      </c>
      <c r="F61" s="263">
        <f>②PDF!L46</f>
        <v>0</v>
      </c>
      <c r="G61" s="259" t="str">
        <f>②PDF!O46</f>
        <v>～</v>
      </c>
      <c r="H61" s="259" t="str">
        <f>②PDF!R46</f>
        <v>～</v>
      </c>
      <c r="I61" s="294" t="str">
        <f>②PDF!U46</f>
        <v>～</v>
      </c>
      <c r="J61" s="262">
        <f>②PDF!X46</f>
        <v>0</v>
      </c>
      <c r="K61" s="250"/>
      <c r="L61" s="250"/>
      <c r="M61" s="250"/>
      <c r="N61" s="250"/>
      <c r="O61" s="250"/>
      <c r="P61" s="250"/>
      <c r="Q61" s="250"/>
      <c r="R61" s="250"/>
      <c r="S61" s="250"/>
      <c r="T61" s="250"/>
      <c r="U61" s="250"/>
      <c r="V61" s="250"/>
      <c r="W61" s="250"/>
      <c r="X61" s="250"/>
      <c r="Y61" s="250"/>
      <c r="Z61" s="250"/>
      <c r="AA61" s="250"/>
    </row>
    <row r="62" spans="1:27" ht="13.2">
      <c r="A62" s="250"/>
      <c r="B62" s="250"/>
      <c r="C62" s="727" t="e">
        <f>VLOOKUP(①ひな形!O30,①ひな形!$A$34:$B$99,2,FALSE)</f>
        <v>#N/A</v>
      </c>
      <c r="D62" s="727" t="e">
        <f>VLOOKUP(#REF!,①ひな形!$A$34:$B$99,2,FALSE)</f>
        <v>#REF!</v>
      </c>
      <c r="E62" s="727" t="s">
        <v>603</v>
      </c>
      <c r="F62" s="727" t="s">
        <v>603</v>
      </c>
      <c r="G62" s="727" t="s">
        <v>603</v>
      </c>
      <c r="H62" s="727" t="s">
        <v>603</v>
      </c>
      <c r="I62" s="725" t="s">
        <v>603</v>
      </c>
      <c r="J62" s="725" t="s">
        <v>603</v>
      </c>
      <c r="K62" s="250"/>
      <c r="L62" s="250"/>
      <c r="M62" s="250"/>
      <c r="N62" s="250"/>
      <c r="O62" s="250"/>
      <c r="P62" s="250"/>
      <c r="Q62" s="250"/>
      <c r="R62" s="250"/>
      <c r="S62" s="250"/>
      <c r="T62" s="250"/>
      <c r="U62" s="250"/>
      <c r="V62" s="250"/>
      <c r="W62" s="250"/>
      <c r="X62" s="250"/>
      <c r="Y62" s="250"/>
      <c r="Z62" s="250"/>
      <c r="AA62" s="250"/>
    </row>
    <row r="63" spans="1:27" ht="13.2">
      <c r="A63" s="250"/>
      <c r="B63" s="250"/>
      <c r="C63" s="726"/>
      <c r="D63" s="726"/>
      <c r="E63" s="726"/>
      <c r="F63" s="726"/>
      <c r="G63" s="726"/>
      <c r="H63" s="726"/>
      <c r="I63" s="726"/>
      <c r="J63" s="726"/>
      <c r="K63" s="250"/>
      <c r="L63" s="250"/>
      <c r="M63" s="250"/>
      <c r="N63" s="250"/>
      <c r="O63" s="250"/>
      <c r="P63" s="250"/>
      <c r="Q63" s="250"/>
      <c r="R63" s="250"/>
      <c r="S63" s="250"/>
      <c r="T63" s="250"/>
      <c r="U63" s="250"/>
      <c r="V63" s="250"/>
      <c r="W63" s="250"/>
      <c r="X63" s="250"/>
      <c r="Y63" s="250"/>
      <c r="Z63" s="250"/>
      <c r="AA63" s="250"/>
    </row>
    <row r="64" spans="1:27" ht="13.2">
      <c r="A64" s="250"/>
      <c r="B64" s="250" t="s">
        <v>220</v>
      </c>
      <c r="C64" s="263" t="s">
        <v>603</v>
      </c>
      <c r="D64" s="263" t="s">
        <v>603</v>
      </c>
      <c r="E64" s="263" t="s">
        <v>603</v>
      </c>
      <c r="F64" s="263" t="s">
        <v>603</v>
      </c>
      <c r="G64" s="263" t="s">
        <v>603</v>
      </c>
      <c r="H64" s="263" t="s">
        <v>603</v>
      </c>
      <c r="I64" s="262" t="s">
        <v>603</v>
      </c>
      <c r="J64" s="262" t="s">
        <v>603</v>
      </c>
      <c r="K64" s="250"/>
      <c r="L64" s="250"/>
      <c r="M64" s="250"/>
      <c r="N64" s="250"/>
      <c r="O64" s="250"/>
      <c r="P64" s="250"/>
      <c r="Q64" s="250"/>
      <c r="R64" s="250"/>
      <c r="S64" s="250"/>
      <c r="T64" s="250"/>
      <c r="U64" s="250"/>
      <c r="V64" s="250"/>
      <c r="W64" s="250"/>
      <c r="X64" s="250"/>
      <c r="Y64" s="250"/>
      <c r="Z64" s="250"/>
      <c r="AA64" s="250"/>
    </row>
    <row r="65" spans="1:27" ht="13.2">
      <c r="A65" s="250"/>
      <c r="B65" s="250"/>
      <c r="C65" s="268">
        <f>①ひな形!O31</f>
        <v>0</v>
      </c>
      <c r="D65" s="268" t="e">
        <f>#REF!</f>
        <v>#REF!</v>
      </c>
      <c r="E65" s="268" t="s">
        <v>603</v>
      </c>
      <c r="F65" s="268" t="s">
        <v>603</v>
      </c>
      <c r="G65" s="268" t="s">
        <v>603</v>
      </c>
      <c r="H65" s="268" t="s">
        <v>603</v>
      </c>
      <c r="I65" s="276" t="s">
        <v>603</v>
      </c>
      <c r="J65" s="276" t="s">
        <v>603</v>
      </c>
      <c r="K65" s="250"/>
      <c r="L65" s="250"/>
      <c r="M65" s="250"/>
      <c r="N65" s="250"/>
      <c r="O65" s="250"/>
      <c r="P65" s="250"/>
      <c r="Q65" s="250"/>
      <c r="R65" s="250"/>
      <c r="S65" s="250"/>
      <c r="T65" s="250"/>
      <c r="U65" s="250"/>
      <c r="V65" s="250"/>
      <c r="W65" s="250"/>
      <c r="X65" s="250"/>
      <c r="Y65" s="250"/>
      <c r="Z65" s="250"/>
      <c r="AA65" s="250"/>
    </row>
    <row r="66" spans="1:27" ht="13.2">
      <c r="A66" s="250"/>
      <c r="B66" s="250" t="s">
        <v>262</v>
      </c>
      <c r="C66" s="263" t="s">
        <v>603</v>
      </c>
      <c r="D66" s="263" t="s">
        <v>603</v>
      </c>
      <c r="E66" s="263" t="s">
        <v>603</v>
      </c>
      <c r="F66" s="263" t="s">
        <v>603</v>
      </c>
      <c r="G66" s="263" t="s">
        <v>603</v>
      </c>
      <c r="H66" s="263" t="s">
        <v>603</v>
      </c>
      <c r="I66" s="262" t="s">
        <v>603</v>
      </c>
      <c r="J66" s="262" t="s">
        <v>603</v>
      </c>
      <c r="K66" s="250"/>
      <c r="L66" s="250"/>
      <c r="M66" s="250"/>
      <c r="N66" s="250"/>
      <c r="O66" s="250"/>
      <c r="P66" s="250"/>
      <c r="Q66" s="250"/>
      <c r="R66" s="250"/>
      <c r="S66" s="250"/>
      <c r="T66" s="250"/>
      <c r="U66" s="250"/>
      <c r="V66" s="250"/>
      <c r="W66" s="250"/>
      <c r="X66" s="250"/>
      <c r="Y66" s="250"/>
      <c r="Z66" s="250"/>
      <c r="AA66" s="250"/>
    </row>
    <row r="67" spans="1:27" ht="13.2">
      <c r="A67" s="250"/>
      <c r="B67" s="250"/>
      <c r="C67" s="274">
        <f>②PDF!C50</f>
        <v>0</v>
      </c>
      <c r="D67" s="272" t="str">
        <f>②PDF!F50</f>
        <v>～</v>
      </c>
      <c r="E67" s="272" t="str">
        <f>②PDF!I50</f>
        <v>～</v>
      </c>
      <c r="F67" s="274">
        <f>②PDF!L50</f>
        <v>0</v>
      </c>
      <c r="G67" s="272" t="str">
        <f>②PDF!O50</f>
        <v>～</v>
      </c>
      <c r="H67" s="272" t="str">
        <f>②PDF!R50</f>
        <v>～</v>
      </c>
      <c r="I67" s="295" t="str">
        <f>②PDF!U50</f>
        <v>～</v>
      </c>
      <c r="J67" s="277">
        <f>②PDF!X50</f>
        <v>0</v>
      </c>
      <c r="K67" s="250"/>
      <c r="L67" s="250"/>
      <c r="M67" s="250"/>
      <c r="N67" s="250"/>
      <c r="O67" s="250"/>
      <c r="P67" s="250"/>
      <c r="Q67" s="250"/>
      <c r="R67" s="250"/>
      <c r="S67" s="250"/>
      <c r="T67" s="250"/>
      <c r="U67" s="250"/>
      <c r="V67" s="250"/>
      <c r="W67" s="250"/>
      <c r="X67" s="250"/>
      <c r="Y67" s="250"/>
      <c r="Z67" s="250"/>
      <c r="AA67" s="250"/>
    </row>
    <row r="68" spans="1:27" ht="13.2">
      <c r="A68" s="250"/>
      <c r="B68" s="250"/>
      <c r="C68" s="727" t="e">
        <f>VLOOKUP(①ひな形!O32,①ひな形!$A$34:$B$99,2,FALSE)</f>
        <v>#N/A</v>
      </c>
      <c r="D68" s="727" t="e">
        <f>VLOOKUP(#REF!,①ひな形!$A$34:$B$99,2,FALSE)</f>
        <v>#REF!</v>
      </c>
      <c r="E68" s="727" t="s">
        <v>603</v>
      </c>
      <c r="F68" s="727" t="s">
        <v>603</v>
      </c>
      <c r="G68" s="727" t="s">
        <v>603</v>
      </c>
      <c r="H68" s="727" t="s">
        <v>603</v>
      </c>
      <c r="I68" s="725" t="s">
        <v>603</v>
      </c>
      <c r="J68" s="725" t="s">
        <v>603</v>
      </c>
      <c r="K68" s="250"/>
      <c r="L68" s="250"/>
      <c r="M68" s="250"/>
      <c r="N68" s="250"/>
      <c r="O68" s="250"/>
      <c r="P68" s="250"/>
      <c r="Q68" s="250"/>
      <c r="R68" s="250"/>
      <c r="S68" s="250"/>
      <c r="T68" s="250"/>
      <c r="U68" s="250"/>
      <c r="V68" s="250"/>
      <c r="W68" s="250"/>
      <c r="X68" s="250"/>
      <c r="Y68" s="250"/>
      <c r="Z68" s="250"/>
      <c r="AA68" s="250"/>
    </row>
    <row r="69" spans="1:27" ht="13.2">
      <c r="A69" s="250"/>
      <c r="B69" s="250"/>
      <c r="C69" s="726"/>
      <c r="D69" s="726"/>
      <c r="E69" s="726"/>
      <c r="F69" s="726"/>
      <c r="G69" s="726"/>
      <c r="H69" s="726"/>
      <c r="I69" s="726"/>
      <c r="J69" s="726"/>
      <c r="K69" s="250"/>
      <c r="L69" s="250"/>
      <c r="M69" s="250"/>
      <c r="N69" s="250"/>
      <c r="O69" s="250"/>
      <c r="P69" s="250"/>
      <c r="Q69" s="250"/>
      <c r="R69" s="250"/>
      <c r="S69" s="250"/>
      <c r="T69" s="250"/>
      <c r="U69" s="250"/>
      <c r="V69" s="250"/>
      <c r="W69" s="250"/>
      <c r="X69" s="250"/>
      <c r="Y69" s="250"/>
      <c r="Z69" s="250"/>
      <c r="AA69" s="250"/>
    </row>
    <row r="70" spans="1:27" ht="13.2">
      <c r="A70" s="250"/>
      <c r="B70" s="250" t="s">
        <v>220</v>
      </c>
      <c r="C70" s="263" t="s">
        <v>603</v>
      </c>
      <c r="D70" s="263" t="s">
        <v>603</v>
      </c>
      <c r="E70" s="263" t="s">
        <v>603</v>
      </c>
      <c r="F70" s="263" t="s">
        <v>603</v>
      </c>
      <c r="G70" s="263" t="s">
        <v>603</v>
      </c>
      <c r="H70" s="263" t="s">
        <v>603</v>
      </c>
      <c r="I70" s="262" t="s">
        <v>603</v>
      </c>
      <c r="J70" s="262" t="s">
        <v>603</v>
      </c>
      <c r="K70" s="250"/>
      <c r="L70" s="250"/>
      <c r="M70" s="250"/>
      <c r="N70" s="250"/>
      <c r="O70" s="250"/>
      <c r="P70" s="250"/>
      <c r="Q70" s="250"/>
      <c r="R70" s="250"/>
      <c r="S70" s="250"/>
      <c r="T70" s="250"/>
      <c r="U70" s="250"/>
      <c r="V70" s="250"/>
      <c r="W70" s="250"/>
      <c r="X70" s="250"/>
      <c r="Y70" s="250"/>
      <c r="Z70" s="250"/>
      <c r="AA70" s="250"/>
    </row>
    <row r="71" spans="1:27" ht="13.2">
      <c r="A71" s="250"/>
      <c r="B71" s="250"/>
      <c r="C71" s="268">
        <f>①ひな形!O33</f>
        <v>0</v>
      </c>
      <c r="D71" s="268" t="e">
        <f>#REF!</f>
        <v>#REF!</v>
      </c>
      <c r="E71" s="268" t="s">
        <v>603</v>
      </c>
      <c r="F71" s="268" t="s">
        <v>603</v>
      </c>
      <c r="G71" s="268" t="s">
        <v>603</v>
      </c>
      <c r="H71" s="268" t="s">
        <v>603</v>
      </c>
      <c r="I71" s="276" t="s">
        <v>603</v>
      </c>
      <c r="J71" s="276" t="s">
        <v>603</v>
      </c>
      <c r="K71" s="250"/>
      <c r="L71" s="250"/>
      <c r="M71" s="250"/>
      <c r="N71" s="250"/>
      <c r="O71" s="250"/>
      <c r="P71" s="250"/>
      <c r="Q71" s="250"/>
      <c r="R71" s="250"/>
      <c r="S71" s="250"/>
      <c r="T71" s="250"/>
      <c r="U71" s="250"/>
      <c r="V71" s="250"/>
      <c r="W71" s="250"/>
      <c r="X71" s="250"/>
      <c r="Y71" s="250"/>
      <c r="Z71" s="250"/>
      <c r="AA71" s="250"/>
    </row>
    <row r="72" spans="1:27" ht="13.2">
      <c r="A72" s="250"/>
      <c r="B72" s="250" t="s">
        <v>262</v>
      </c>
      <c r="C72" s="263" t="s">
        <v>603</v>
      </c>
      <c r="D72" s="263" t="s">
        <v>603</v>
      </c>
      <c r="E72" s="263" t="s">
        <v>603</v>
      </c>
      <c r="F72" s="263" t="s">
        <v>603</v>
      </c>
      <c r="G72" s="263" t="s">
        <v>603</v>
      </c>
      <c r="H72" s="263" t="s">
        <v>603</v>
      </c>
      <c r="I72" s="262" t="s">
        <v>603</v>
      </c>
      <c r="J72" s="262" t="s">
        <v>603</v>
      </c>
      <c r="K72" s="250"/>
      <c r="L72" s="250"/>
      <c r="M72" s="250"/>
      <c r="N72" s="250"/>
      <c r="O72" s="250"/>
      <c r="P72" s="250"/>
      <c r="Q72" s="250"/>
      <c r="R72" s="250"/>
      <c r="S72" s="250"/>
      <c r="T72" s="250"/>
      <c r="U72" s="250"/>
      <c r="V72" s="250"/>
      <c r="W72" s="250"/>
      <c r="X72" s="250"/>
      <c r="Y72" s="250"/>
      <c r="Z72" s="250"/>
      <c r="AA72" s="250"/>
    </row>
    <row r="73" spans="1:27" ht="13.2">
      <c r="A73" s="250"/>
      <c r="B73" s="250"/>
      <c r="C73" s="274">
        <f>②PDF!C54</f>
        <v>0</v>
      </c>
      <c r="D73" s="272" t="str">
        <f>②PDF!F54</f>
        <v>～</v>
      </c>
      <c r="E73" s="272" t="str">
        <f>②PDF!I54</f>
        <v>～</v>
      </c>
      <c r="F73" s="274">
        <f>②PDF!L54</f>
        <v>0</v>
      </c>
      <c r="G73" s="272" t="str">
        <f>②PDF!O54</f>
        <v>～</v>
      </c>
      <c r="H73" s="272" t="str">
        <f>②PDF!R54</f>
        <v>～</v>
      </c>
      <c r="I73" s="295" t="str">
        <f>②PDF!U54</f>
        <v>～</v>
      </c>
      <c r="J73" s="277">
        <f>②PDF!X54</f>
        <v>0</v>
      </c>
      <c r="K73" s="250"/>
      <c r="L73" s="250"/>
      <c r="M73" s="250"/>
      <c r="N73" s="250"/>
      <c r="O73" s="250"/>
      <c r="P73" s="250"/>
      <c r="Q73" s="250"/>
      <c r="R73" s="250"/>
      <c r="S73" s="250"/>
      <c r="T73" s="250"/>
      <c r="U73" s="250"/>
      <c r="V73" s="250"/>
      <c r="W73" s="250"/>
      <c r="X73" s="250"/>
      <c r="Y73" s="250"/>
      <c r="Z73" s="250"/>
      <c r="AA73" s="250"/>
    </row>
    <row r="74" spans="1:27" ht="13.2">
      <c r="A74" s="250"/>
      <c r="B74" s="250"/>
      <c r="C74" s="727" t="e">
        <f>VLOOKUP(①ひな形!O34,①ひな形!$A$34:$B$99,2,FALSE)</f>
        <v>#N/A</v>
      </c>
      <c r="D74" s="725" t="e">
        <f>VLOOKUP(#REF!,①ひな形!$A$34:$B$99,2,FALSE)</f>
        <v>#REF!</v>
      </c>
      <c r="E74" s="725" t="s">
        <v>603</v>
      </c>
      <c r="F74" s="725" t="s">
        <v>603</v>
      </c>
      <c r="G74" s="725" t="s">
        <v>603</v>
      </c>
      <c r="H74" s="725" t="s">
        <v>603</v>
      </c>
      <c r="I74" s="725" t="s">
        <v>603</v>
      </c>
      <c r="J74" s="725" t="s">
        <v>603</v>
      </c>
      <c r="K74" s="250"/>
      <c r="L74" s="250"/>
      <c r="M74" s="250"/>
      <c r="N74" s="250"/>
      <c r="O74" s="250"/>
      <c r="P74" s="250"/>
      <c r="Q74" s="250"/>
      <c r="R74" s="250"/>
      <c r="S74" s="250"/>
      <c r="T74" s="250"/>
      <c r="U74" s="250"/>
      <c r="V74" s="250"/>
      <c r="W74" s="250"/>
      <c r="X74" s="250"/>
      <c r="Y74" s="250"/>
      <c r="Z74" s="250"/>
      <c r="AA74" s="250"/>
    </row>
    <row r="75" spans="1:27" ht="13.2">
      <c r="A75" s="250"/>
      <c r="B75" s="250"/>
      <c r="C75" s="726"/>
      <c r="D75" s="726"/>
      <c r="E75" s="726"/>
      <c r="F75" s="726"/>
      <c r="G75" s="726"/>
      <c r="H75" s="726"/>
      <c r="I75" s="726"/>
      <c r="J75" s="726"/>
      <c r="K75" s="250"/>
      <c r="L75" s="250"/>
      <c r="M75" s="250"/>
      <c r="N75" s="250"/>
      <c r="O75" s="250"/>
      <c r="P75" s="250"/>
      <c r="Q75" s="250"/>
      <c r="R75" s="250"/>
      <c r="S75" s="250"/>
      <c r="T75" s="250"/>
      <c r="U75" s="250"/>
      <c r="V75" s="250"/>
      <c r="W75" s="250"/>
      <c r="X75" s="250"/>
      <c r="Y75" s="250"/>
      <c r="Z75" s="250"/>
      <c r="AA75" s="250"/>
    </row>
    <row r="76" spans="1:27" ht="13.2">
      <c r="A76" s="250"/>
      <c r="B76" s="250" t="s">
        <v>220</v>
      </c>
      <c r="C76" s="263" t="s">
        <v>603</v>
      </c>
      <c r="D76" s="263" t="s">
        <v>603</v>
      </c>
      <c r="E76" s="263" t="s">
        <v>603</v>
      </c>
      <c r="F76" s="263" t="s">
        <v>603</v>
      </c>
      <c r="G76" s="263" t="s">
        <v>603</v>
      </c>
      <c r="H76" s="263" t="s">
        <v>603</v>
      </c>
      <c r="I76" s="262" t="s">
        <v>603</v>
      </c>
      <c r="J76" s="262" t="s">
        <v>603</v>
      </c>
      <c r="K76" s="250"/>
      <c r="L76" s="250"/>
      <c r="M76" s="250"/>
      <c r="N76" s="250"/>
      <c r="O76" s="250"/>
      <c r="P76" s="250"/>
      <c r="Q76" s="250"/>
      <c r="R76" s="250"/>
      <c r="S76" s="250"/>
      <c r="T76" s="250"/>
      <c r="U76" s="250"/>
      <c r="V76" s="250"/>
      <c r="W76" s="250"/>
      <c r="X76" s="250"/>
      <c r="Y76" s="250"/>
      <c r="Z76" s="250"/>
      <c r="AA76" s="250"/>
    </row>
    <row r="77" spans="1:27" ht="13.2">
      <c r="A77" s="250"/>
      <c r="B77" s="250"/>
      <c r="C77" s="268">
        <f>①ひな形!O35</f>
        <v>0</v>
      </c>
      <c r="D77" s="268" t="e">
        <f>#REF!</f>
        <v>#REF!</v>
      </c>
      <c r="E77" s="268" t="s">
        <v>603</v>
      </c>
      <c r="F77" s="268" t="s">
        <v>603</v>
      </c>
      <c r="G77" s="268" t="s">
        <v>603</v>
      </c>
      <c r="H77" s="268" t="s">
        <v>603</v>
      </c>
      <c r="I77" s="276" t="s">
        <v>603</v>
      </c>
      <c r="J77" s="276" t="s">
        <v>603</v>
      </c>
      <c r="K77" s="250"/>
      <c r="L77" s="250"/>
      <c r="M77" s="250"/>
      <c r="N77" s="250"/>
      <c r="O77" s="250"/>
      <c r="P77" s="250"/>
      <c r="Q77" s="250"/>
      <c r="R77" s="250"/>
      <c r="S77" s="250"/>
      <c r="T77" s="250"/>
      <c r="U77" s="250"/>
      <c r="V77" s="250"/>
      <c r="W77" s="250"/>
      <c r="X77" s="250"/>
      <c r="Y77" s="250"/>
      <c r="Z77" s="250"/>
      <c r="AA77" s="250"/>
    </row>
    <row r="78" spans="1:27" ht="13.2">
      <c r="A78" s="250"/>
      <c r="B78" s="250" t="s">
        <v>262</v>
      </c>
      <c r="C78" s="263" t="s">
        <v>603</v>
      </c>
      <c r="D78" s="263" t="s">
        <v>603</v>
      </c>
      <c r="E78" s="263" t="s">
        <v>603</v>
      </c>
      <c r="F78" s="263" t="s">
        <v>603</v>
      </c>
      <c r="G78" s="263" t="s">
        <v>603</v>
      </c>
      <c r="H78" s="263" t="s">
        <v>603</v>
      </c>
      <c r="I78" s="262" t="s">
        <v>603</v>
      </c>
      <c r="J78" s="262" t="s">
        <v>603</v>
      </c>
      <c r="K78" s="250"/>
      <c r="L78" s="250"/>
      <c r="M78" s="250"/>
      <c r="N78" s="250"/>
      <c r="O78" s="250"/>
      <c r="P78" s="250"/>
      <c r="Q78" s="250"/>
      <c r="R78" s="250"/>
      <c r="S78" s="250"/>
      <c r="T78" s="250"/>
      <c r="U78" s="250"/>
      <c r="V78" s="250"/>
      <c r="W78" s="250"/>
      <c r="X78" s="250"/>
      <c r="Y78" s="250"/>
      <c r="Z78" s="250"/>
      <c r="AA78" s="250"/>
    </row>
    <row r="79" spans="1:27" ht="13.2">
      <c r="A79" s="250"/>
      <c r="B79" s="250"/>
      <c r="C79" s="274">
        <f>②PDF!C58</f>
        <v>0</v>
      </c>
      <c r="D79" s="274">
        <f>②PDF!F58</f>
        <v>0</v>
      </c>
      <c r="E79" s="272" t="str">
        <f>②PDF!I58</f>
        <v>～</v>
      </c>
      <c r="F79" s="274">
        <f>②PDF!L58</f>
        <v>0</v>
      </c>
      <c r="G79" s="274">
        <f>②PDF!O58</f>
        <v>0</v>
      </c>
      <c r="H79" s="272" t="str">
        <f>②PDF!R58</f>
        <v>～</v>
      </c>
      <c r="I79" s="295" t="str">
        <f>②PDF!U58</f>
        <v>～</v>
      </c>
      <c r="J79" s="277">
        <f>②PDF!X58</f>
        <v>0</v>
      </c>
      <c r="K79" s="250"/>
      <c r="L79" s="250"/>
      <c r="M79" s="250"/>
      <c r="N79" s="250"/>
      <c r="O79" s="250"/>
      <c r="P79" s="250"/>
      <c r="Q79" s="250"/>
      <c r="R79" s="250"/>
      <c r="S79" s="250"/>
      <c r="T79" s="250"/>
      <c r="U79" s="250"/>
      <c r="V79" s="250"/>
      <c r="W79" s="250"/>
      <c r="X79" s="250"/>
      <c r="Y79" s="250"/>
      <c r="Z79" s="250"/>
      <c r="AA79" s="250"/>
    </row>
    <row r="80" spans="1:27" ht="13.2">
      <c r="A80" s="250"/>
      <c r="B80" s="250"/>
      <c r="C80" s="727" t="e">
        <f>VLOOKUP(①ひな形!O36,①ひな形!$A$34:$B$99,2,FALSE)</f>
        <v>#N/A</v>
      </c>
      <c r="D80" s="727" t="e">
        <f>VLOOKUP(#REF!,①ひな形!$A$34:$B$99,2,FALSE)</f>
        <v>#REF!</v>
      </c>
      <c r="E80" s="727" t="s">
        <v>603</v>
      </c>
      <c r="F80" s="727" t="s">
        <v>603</v>
      </c>
      <c r="G80" s="727" t="s">
        <v>603</v>
      </c>
      <c r="H80" s="727" t="s">
        <v>603</v>
      </c>
      <c r="I80" s="725" t="s">
        <v>603</v>
      </c>
      <c r="J80" s="725" t="s">
        <v>603</v>
      </c>
      <c r="K80" s="250"/>
      <c r="L80" s="250"/>
      <c r="M80" s="250"/>
      <c r="N80" s="250"/>
      <c r="O80" s="250"/>
      <c r="P80" s="250"/>
      <c r="Q80" s="250"/>
      <c r="R80" s="250"/>
      <c r="S80" s="250"/>
      <c r="T80" s="250"/>
      <c r="U80" s="250"/>
      <c r="V80" s="250"/>
      <c r="W80" s="250"/>
      <c r="X80" s="250"/>
      <c r="Y80" s="250"/>
      <c r="Z80" s="250"/>
      <c r="AA80" s="250"/>
    </row>
    <row r="81" spans="1:27" ht="13.2">
      <c r="A81" s="250"/>
      <c r="B81" s="250"/>
      <c r="C81" s="726"/>
      <c r="D81" s="726"/>
      <c r="E81" s="726"/>
      <c r="F81" s="726"/>
      <c r="G81" s="726"/>
      <c r="H81" s="726"/>
      <c r="I81" s="726"/>
      <c r="J81" s="726"/>
      <c r="K81" s="250"/>
      <c r="L81" s="250"/>
      <c r="M81" s="250"/>
      <c r="N81" s="250"/>
      <c r="O81" s="250"/>
      <c r="P81" s="250"/>
      <c r="Q81" s="250"/>
      <c r="R81" s="250"/>
      <c r="S81" s="250"/>
      <c r="T81" s="250"/>
      <c r="U81" s="250"/>
      <c r="V81" s="250"/>
      <c r="W81" s="250"/>
      <c r="X81" s="250"/>
      <c r="Y81" s="250"/>
      <c r="Z81" s="250"/>
      <c r="AA81" s="250"/>
    </row>
    <row r="82" spans="1:27" ht="13.2">
      <c r="A82" s="250"/>
      <c r="B82" s="250" t="s">
        <v>220</v>
      </c>
      <c r="C82" s="263" t="s">
        <v>603</v>
      </c>
      <c r="D82" s="263" t="s">
        <v>603</v>
      </c>
      <c r="E82" s="263" t="s">
        <v>603</v>
      </c>
      <c r="F82" s="263" t="s">
        <v>603</v>
      </c>
      <c r="G82" s="263" t="s">
        <v>603</v>
      </c>
      <c r="H82" s="263" t="s">
        <v>603</v>
      </c>
      <c r="I82" s="262" t="s">
        <v>603</v>
      </c>
      <c r="J82" s="262" t="s">
        <v>603</v>
      </c>
      <c r="K82" s="250"/>
      <c r="L82" s="250"/>
      <c r="M82" s="250"/>
      <c r="N82" s="250"/>
      <c r="O82" s="250"/>
      <c r="P82" s="250"/>
      <c r="Q82" s="250"/>
      <c r="R82" s="250"/>
      <c r="S82" s="250"/>
      <c r="T82" s="250"/>
      <c r="U82" s="250"/>
      <c r="V82" s="250"/>
      <c r="W82" s="250"/>
      <c r="X82" s="250"/>
      <c r="Y82" s="250"/>
      <c r="Z82" s="250"/>
      <c r="AA82" s="250"/>
    </row>
    <row r="83" spans="1:27" ht="13.2">
      <c r="A83" s="250"/>
      <c r="B83" s="250"/>
      <c r="C83" s="268">
        <f>①ひな形!O37</f>
        <v>0</v>
      </c>
      <c r="D83" s="268" t="e">
        <f>#REF!</f>
        <v>#REF!</v>
      </c>
      <c r="E83" s="268" t="s">
        <v>603</v>
      </c>
      <c r="F83" s="268" t="s">
        <v>603</v>
      </c>
      <c r="G83" s="268" t="s">
        <v>603</v>
      </c>
      <c r="H83" s="268" t="s">
        <v>603</v>
      </c>
      <c r="I83" s="276" t="s">
        <v>603</v>
      </c>
      <c r="J83" s="276" t="s">
        <v>603</v>
      </c>
      <c r="K83" s="250"/>
      <c r="L83" s="250"/>
      <c r="M83" s="250"/>
      <c r="N83" s="250"/>
      <c r="O83" s="250"/>
      <c r="P83" s="250"/>
      <c r="Q83" s="250"/>
      <c r="R83" s="250"/>
      <c r="S83" s="250"/>
      <c r="T83" s="250"/>
      <c r="U83" s="250"/>
      <c r="V83" s="250"/>
      <c r="W83" s="250"/>
      <c r="X83" s="250"/>
      <c r="Y83" s="250"/>
      <c r="Z83" s="250"/>
      <c r="AA83" s="250"/>
    </row>
    <row r="84" spans="1:27" ht="13.2">
      <c r="A84" s="250"/>
      <c r="B84" s="250" t="s">
        <v>262</v>
      </c>
      <c r="C84" s="263" t="s">
        <v>603</v>
      </c>
      <c r="D84" s="263" t="s">
        <v>603</v>
      </c>
      <c r="E84" s="263" t="s">
        <v>603</v>
      </c>
      <c r="F84" s="263" t="s">
        <v>603</v>
      </c>
      <c r="G84" s="263" t="s">
        <v>603</v>
      </c>
      <c r="H84" s="263" t="s">
        <v>603</v>
      </c>
      <c r="I84" s="262" t="s">
        <v>603</v>
      </c>
      <c r="J84" s="262" t="s">
        <v>603</v>
      </c>
      <c r="K84" s="250"/>
      <c r="L84" s="250"/>
      <c r="M84" s="250"/>
      <c r="N84" s="250"/>
      <c r="O84" s="250"/>
      <c r="P84" s="250"/>
      <c r="Q84" s="250"/>
      <c r="R84" s="250"/>
      <c r="S84" s="250"/>
      <c r="T84" s="250"/>
      <c r="U84" s="250"/>
      <c r="V84" s="250"/>
      <c r="W84" s="250"/>
      <c r="X84" s="250"/>
      <c r="Y84" s="250"/>
      <c r="Z84" s="250"/>
      <c r="AA84" s="250"/>
    </row>
    <row r="85" spans="1:27" ht="13.2">
      <c r="A85" s="250"/>
      <c r="B85" s="250"/>
      <c r="C85" s="274">
        <f>②PDF!C62</f>
        <v>0</v>
      </c>
      <c r="D85" s="274">
        <f>②PDF!F62</f>
        <v>0</v>
      </c>
      <c r="E85" s="274">
        <f>②PDF!I62</f>
        <v>0</v>
      </c>
      <c r="F85" s="274">
        <f>②PDF!L62</f>
        <v>0</v>
      </c>
      <c r="G85" s="274">
        <f>②PDF!O62</f>
        <v>0</v>
      </c>
      <c r="H85" s="274">
        <f>②PDF!R62</f>
        <v>0</v>
      </c>
      <c r="I85" s="277">
        <f>②PDF!U62</f>
        <v>0</v>
      </c>
      <c r="J85" s="277">
        <f>②PDF!X62</f>
        <v>0</v>
      </c>
      <c r="K85" s="250"/>
      <c r="L85" s="250"/>
      <c r="M85" s="250"/>
      <c r="N85" s="250"/>
      <c r="O85" s="250"/>
      <c r="P85" s="250"/>
      <c r="Q85" s="250"/>
      <c r="R85" s="250"/>
      <c r="S85" s="250"/>
      <c r="T85" s="250"/>
      <c r="U85" s="250"/>
      <c r="V85" s="250"/>
      <c r="W85" s="250"/>
      <c r="X85" s="250"/>
      <c r="Y85" s="250"/>
      <c r="Z85" s="250"/>
      <c r="AA85" s="250"/>
    </row>
    <row r="86" spans="1:27" ht="13.2">
      <c r="A86" s="250"/>
      <c r="B86" s="250"/>
      <c r="C86" s="727" t="e">
        <f>VLOOKUP(①ひな形!O38,①ひな形!$A$34:$B$99,2,FALSE)</f>
        <v>#N/A</v>
      </c>
      <c r="D86" s="725" t="e">
        <f>VLOOKUP(#REF!,①ひな形!$A$34:$B$99,2,FALSE)</f>
        <v>#REF!</v>
      </c>
      <c r="E86" s="725" t="s">
        <v>603</v>
      </c>
      <c r="F86" s="725" t="s">
        <v>603</v>
      </c>
      <c r="G86" s="727" t="s">
        <v>603</v>
      </c>
      <c r="H86" s="727" t="s">
        <v>603</v>
      </c>
      <c r="I86" s="725" t="s">
        <v>603</v>
      </c>
      <c r="J86" s="725" t="s">
        <v>603</v>
      </c>
      <c r="K86" s="250"/>
      <c r="L86" s="250"/>
      <c r="M86" s="250"/>
      <c r="N86" s="250"/>
      <c r="O86" s="250"/>
      <c r="P86" s="250"/>
      <c r="Q86" s="250"/>
      <c r="R86" s="250"/>
      <c r="S86" s="250"/>
      <c r="T86" s="250"/>
      <c r="U86" s="250"/>
      <c r="V86" s="250"/>
      <c r="W86" s="250"/>
      <c r="X86" s="250"/>
      <c r="Y86" s="250"/>
      <c r="Z86" s="250"/>
      <c r="AA86" s="250"/>
    </row>
    <row r="87" spans="1:27" ht="13.2">
      <c r="A87" s="250"/>
      <c r="B87" s="250"/>
      <c r="C87" s="726"/>
      <c r="D87" s="726"/>
      <c r="E87" s="726"/>
      <c r="F87" s="726"/>
      <c r="G87" s="726"/>
      <c r="H87" s="726"/>
      <c r="I87" s="726"/>
      <c r="J87" s="726"/>
      <c r="K87" s="250"/>
      <c r="L87" s="250"/>
      <c r="M87" s="250"/>
      <c r="N87" s="250"/>
      <c r="O87" s="250"/>
      <c r="P87" s="250"/>
      <c r="Q87" s="250"/>
      <c r="R87" s="250"/>
      <c r="S87" s="250"/>
      <c r="T87" s="250"/>
      <c r="U87" s="250"/>
      <c r="V87" s="250"/>
      <c r="W87" s="250"/>
      <c r="X87" s="250"/>
      <c r="Y87" s="250"/>
      <c r="Z87" s="250"/>
      <c r="AA87" s="250"/>
    </row>
    <row r="88" spans="1:27" ht="13.2">
      <c r="A88" s="250"/>
      <c r="B88" s="250" t="s">
        <v>220</v>
      </c>
      <c r="C88" s="263" t="s">
        <v>603</v>
      </c>
      <c r="D88" s="263" t="s">
        <v>603</v>
      </c>
      <c r="E88" s="263" t="s">
        <v>603</v>
      </c>
      <c r="F88" s="263" t="s">
        <v>603</v>
      </c>
      <c r="G88" s="263" t="s">
        <v>603</v>
      </c>
      <c r="H88" s="263" t="s">
        <v>603</v>
      </c>
      <c r="I88" s="262" t="s">
        <v>603</v>
      </c>
      <c r="J88" s="262" t="s">
        <v>603</v>
      </c>
      <c r="K88" s="250"/>
      <c r="L88" s="250"/>
      <c r="M88" s="250"/>
      <c r="N88" s="250"/>
      <c r="O88" s="250"/>
      <c r="P88" s="250"/>
      <c r="Q88" s="250"/>
      <c r="R88" s="250"/>
      <c r="S88" s="250"/>
      <c r="T88" s="250"/>
      <c r="U88" s="250"/>
      <c r="V88" s="250"/>
      <c r="W88" s="250"/>
      <c r="X88" s="250"/>
      <c r="Y88" s="250"/>
      <c r="Z88" s="250"/>
      <c r="AA88" s="250"/>
    </row>
    <row r="89" spans="1:27" ht="13.2">
      <c r="A89" s="250"/>
      <c r="B89" s="250"/>
      <c r="C89" s="268">
        <f>①ひな形!O39</f>
        <v>0</v>
      </c>
      <c r="D89" s="268" t="e">
        <f>#REF!</f>
        <v>#REF!</v>
      </c>
      <c r="E89" s="268" t="s">
        <v>603</v>
      </c>
      <c r="F89" s="268" t="s">
        <v>603</v>
      </c>
      <c r="G89" s="268" t="s">
        <v>603</v>
      </c>
      <c r="H89" s="268" t="s">
        <v>603</v>
      </c>
      <c r="I89" s="276" t="s">
        <v>603</v>
      </c>
      <c r="J89" s="276" t="s">
        <v>603</v>
      </c>
      <c r="K89" s="250"/>
      <c r="L89" s="250"/>
      <c r="M89" s="250"/>
      <c r="N89" s="250"/>
      <c r="O89" s="250"/>
      <c r="P89" s="250"/>
      <c r="Q89" s="250"/>
      <c r="R89" s="250"/>
      <c r="S89" s="250"/>
      <c r="T89" s="250"/>
      <c r="U89" s="250"/>
      <c r="V89" s="250"/>
      <c r="W89" s="250"/>
      <c r="X89" s="250"/>
      <c r="Y89" s="250"/>
      <c r="Z89" s="250"/>
      <c r="AA89" s="250"/>
    </row>
    <row r="90" spans="1:27" ht="13.2">
      <c r="A90" s="250"/>
      <c r="B90" s="250" t="s">
        <v>262</v>
      </c>
      <c r="C90" s="263" t="s">
        <v>603</v>
      </c>
      <c r="D90" s="263" t="s">
        <v>603</v>
      </c>
      <c r="E90" s="263" t="s">
        <v>603</v>
      </c>
      <c r="F90" s="263" t="s">
        <v>603</v>
      </c>
      <c r="G90" s="263" t="s">
        <v>603</v>
      </c>
      <c r="H90" s="263" t="s">
        <v>603</v>
      </c>
      <c r="I90" s="262" t="s">
        <v>603</v>
      </c>
      <c r="J90" s="262" t="s">
        <v>603</v>
      </c>
      <c r="K90" s="250"/>
      <c r="L90" s="250"/>
      <c r="M90" s="250"/>
      <c r="N90" s="250"/>
      <c r="O90" s="250"/>
      <c r="P90" s="250"/>
      <c r="Q90" s="250"/>
      <c r="R90" s="250"/>
      <c r="S90" s="250"/>
      <c r="T90" s="250"/>
      <c r="U90" s="250"/>
      <c r="V90" s="250"/>
      <c r="W90" s="250"/>
      <c r="X90" s="250"/>
      <c r="Y90" s="250"/>
      <c r="Z90" s="250"/>
      <c r="AA90" s="250"/>
    </row>
    <row r="91" spans="1:27" ht="13.2">
      <c r="A91" s="250"/>
      <c r="B91" s="250"/>
      <c r="C91" s="274">
        <f>②PDF!C66</f>
        <v>0</v>
      </c>
      <c r="D91" s="274">
        <f>②PDF!F66</f>
        <v>0</v>
      </c>
      <c r="E91" s="272" t="str">
        <f>②PDF!I66</f>
        <v>～</v>
      </c>
      <c r="F91" s="274">
        <f>②PDF!L66</f>
        <v>0</v>
      </c>
      <c r="G91" s="274">
        <f>②PDF!O66</f>
        <v>0</v>
      </c>
      <c r="H91" s="272" t="str">
        <f>②PDF!R66</f>
        <v>～</v>
      </c>
      <c r="I91" s="277">
        <f>②PDF!U66</f>
        <v>0</v>
      </c>
      <c r="J91" s="277">
        <f>②PDF!X66</f>
        <v>0</v>
      </c>
      <c r="K91" s="250"/>
      <c r="L91" s="250"/>
      <c r="M91" s="250"/>
      <c r="N91" s="250"/>
      <c r="O91" s="250"/>
      <c r="P91" s="250"/>
      <c r="Q91" s="250"/>
      <c r="R91" s="250"/>
      <c r="S91" s="250"/>
      <c r="T91" s="250"/>
      <c r="U91" s="250"/>
      <c r="V91" s="250"/>
      <c r="W91" s="250"/>
      <c r="X91" s="250"/>
      <c r="Y91" s="250"/>
      <c r="Z91" s="250"/>
      <c r="AA91" s="250"/>
    </row>
    <row r="92" spans="1:27" ht="13.2">
      <c r="A92" s="250"/>
      <c r="B92" s="250"/>
      <c r="C92" s="727" t="s">
        <v>603</v>
      </c>
      <c r="D92" s="727" t="s">
        <v>603</v>
      </c>
      <c r="E92" s="727" t="s">
        <v>603</v>
      </c>
      <c r="F92" s="727" t="s">
        <v>603</v>
      </c>
      <c r="G92" s="727" t="s">
        <v>603</v>
      </c>
      <c r="H92" s="727" t="s">
        <v>603</v>
      </c>
      <c r="I92" s="725" t="s">
        <v>603</v>
      </c>
      <c r="J92" s="725" t="s">
        <v>603</v>
      </c>
      <c r="K92" s="250"/>
      <c r="L92" s="250"/>
      <c r="M92" s="250"/>
      <c r="N92" s="250"/>
      <c r="O92" s="250"/>
      <c r="P92" s="250"/>
      <c r="Q92" s="250"/>
      <c r="R92" s="250"/>
      <c r="S92" s="250"/>
      <c r="T92" s="250"/>
      <c r="U92" s="250"/>
      <c r="V92" s="250"/>
      <c r="W92" s="250"/>
      <c r="X92" s="250"/>
      <c r="Y92" s="250"/>
      <c r="Z92" s="250"/>
      <c r="AA92" s="250"/>
    </row>
    <row r="93" spans="1:27" ht="13.2">
      <c r="A93" s="250"/>
      <c r="B93" s="250"/>
      <c r="C93" s="726"/>
      <c r="D93" s="726"/>
      <c r="E93" s="726"/>
      <c r="F93" s="726"/>
      <c r="G93" s="726"/>
      <c r="H93" s="726"/>
      <c r="I93" s="726"/>
      <c r="J93" s="726"/>
      <c r="K93" s="250"/>
      <c r="L93" s="250"/>
      <c r="M93" s="250"/>
      <c r="N93" s="250"/>
      <c r="O93" s="250"/>
      <c r="P93" s="250"/>
      <c r="Q93" s="250"/>
      <c r="R93" s="250"/>
      <c r="S93" s="250"/>
      <c r="T93" s="250"/>
      <c r="U93" s="250"/>
      <c r="V93" s="250"/>
      <c r="W93" s="250"/>
      <c r="X93" s="250"/>
      <c r="Y93" s="250"/>
      <c r="Z93" s="250"/>
      <c r="AA93" s="250"/>
    </row>
    <row r="94" spans="1:27" ht="13.2">
      <c r="A94" s="250"/>
      <c r="B94" s="250" t="s">
        <v>220</v>
      </c>
      <c r="C94" s="263" t="s">
        <v>603</v>
      </c>
      <c r="D94" s="263" t="s">
        <v>603</v>
      </c>
      <c r="E94" s="263" t="s">
        <v>603</v>
      </c>
      <c r="F94" s="263" t="s">
        <v>603</v>
      </c>
      <c r="G94" s="263" t="s">
        <v>603</v>
      </c>
      <c r="H94" s="263" t="s">
        <v>603</v>
      </c>
      <c r="I94" s="262" t="s">
        <v>603</v>
      </c>
      <c r="J94" s="262" t="s">
        <v>603</v>
      </c>
      <c r="K94" s="250"/>
      <c r="L94" s="250"/>
      <c r="M94" s="250"/>
      <c r="N94" s="250"/>
      <c r="O94" s="250"/>
      <c r="P94" s="250"/>
      <c r="Q94" s="250"/>
      <c r="R94" s="250"/>
      <c r="S94" s="250"/>
      <c r="T94" s="250"/>
      <c r="U94" s="250"/>
      <c r="V94" s="250"/>
      <c r="W94" s="250"/>
      <c r="X94" s="250"/>
      <c r="Y94" s="250"/>
      <c r="Z94" s="250"/>
      <c r="AA94" s="250"/>
    </row>
    <row r="95" spans="1:27" ht="13.2">
      <c r="A95" s="250"/>
      <c r="B95" s="250"/>
      <c r="C95" s="268" t="s">
        <v>603</v>
      </c>
      <c r="D95" s="268" t="s">
        <v>603</v>
      </c>
      <c r="E95" s="268" t="s">
        <v>603</v>
      </c>
      <c r="F95" s="268" t="s">
        <v>603</v>
      </c>
      <c r="G95" s="268" t="s">
        <v>603</v>
      </c>
      <c r="H95" s="268" t="s">
        <v>603</v>
      </c>
      <c r="I95" s="276" t="s">
        <v>603</v>
      </c>
      <c r="J95" s="276" t="s">
        <v>603</v>
      </c>
      <c r="K95" s="250"/>
      <c r="L95" s="250"/>
      <c r="M95" s="250"/>
      <c r="N95" s="250"/>
      <c r="O95" s="250"/>
      <c r="P95" s="250"/>
      <c r="Q95" s="250"/>
      <c r="R95" s="250"/>
      <c r="S95" s="250"/>
      <c r="T95" s="250"/>
      <c r="U95" s="250"/>
      <c r="V95" s="250"/>
      <c r="W95" s="250"/>
      <c r="X95" s="250"/>
      <c r="Y95" s="250"/>
      <c r="Z95" s="250"/>
      <c r="AA95" s="250"/>
    </row>
    <row r="96" spans="1:27" ht="13.2">
      <c r="A96" s="250"/>
      <c r="B96" s="250" t="s">
        <v>262</v>
      </c>
      <c r="C96" s="263" t="s">
        <v>603</v>
      </c>
      <c r="D96" s="263" t="s">
        <v>603</v>
      </c>
      <c r="E96" s="263" t="s">
        <v>603</v>
      </c>
      <c r="F96" s="263" t="s">
        <v>603</v>
      </c>
      <c r="G96" s="263" t="s">
        <v>603</v>
      </c>
      <c r="H96" s="263" t="s">
        <v>603</v>
      </c>
      <c r="I96" s="262" t="s">
        <v>603</v>
      </c>
      <c r="J96" s="262" t="s">
        <v>603</v>
      </c>
      <c r="K96" s="250"/>
      <c r="L96" s="250"/>
      <c r="M96" s="250"/>
      <c r="N96" s="250"/>
      <c r="O96" s="250"/>
      <c r="P96" s="250"/>
      <c r="Q96" s="250"/>
      <c r="R96" s="250"/>
      <c r="S96" s="250"/>
      <c r="T96" s="250"/>
      <c r="U96" s="250"/>
      <c r="V96" s="250"/>
      <c r="W96" s="250"/>
      <c r="X96" s="250"/>
      <c r="Y96" s="250"/>
      <c r="Z96" s="250"/>
      <c r="AA96" s="250"/>
    </row>
    <row r="97" spans="1:27" ht="13.2">
      <c r="A97" s="250"/>
      <c r="B97" s="250"/>
      <c r="C97" s="274">
        <f>②PDF!C70</f>
        <v>0</v>
      </c>
      <c r="D97" s="272" t="str">
        <f>②PDF!F70</f>
        <v>～</v>
      </c>
      <c r="E97" s="274">
        <f>②PDF!I70</f>
        <v>0</v>
      </c>
      <c r="F97" s="272" t="str">
        <f>②PDF!L70</f>
        <v>～</v>
      </c>
      <c r="G97" s="272" t="str">
        <f>②PDF!O70</f>
        <v>～</v>
      </c>
      <c r="H97" s="274">
        <f>②PDF!R70</f>
        <v>0</v>
      </c>
      <c r="I97" s="277">
        <f>②PDF!U70</f>
        <v>0</v>
      </c>
      <c r="J97" s="277">
        <f>②PDF!X70</f>
        <v>0</v>
      </c>
      <c r="K97" s="250"/>
      <c r="L97" s="250"/>
      <c r="M97" s="250"/>
      <c r="N97" s="250"/>
      <c r="O97" s="250"/>
      <c r="P97" s="250"/>
      <c r="Q97" s="250"/>
      <c r="R97" s="250"/>
      <c r="S97" s="250"/>
      <c r="T97" s="250"/>
      <c r="U97" s="250"/>
      <c r="V97" s="250"/>
      <c r="W97" s="250"/>
      <c r="X97" s="250"/>
      <c r="Y97" s="250"/>
      <c r="Z97" s="250"/>
      <c r="AA97" s="250"/>
    </row>
    <row r="98" spans="1:27" ht="13.2">
      <c r="A98" s="250"/>
      <c r="B98" s="250"/>
      <c r="C98" s="725" t="s">
        <v>603</v>
      </c>
      <c r="D98" s="725" t="s">
        <v>603</v>
      </c>
      <c r="E98" s="725" t="s">
        <v>603</v>
      </c>
      <c r="F98" s="725" t="s">
        <v>603</v>
      </c>
      <c r="G98" s="725" t="s">
        <v>603</v>
      </c>
      <c r="H98" s="725" t="s">
        <v>603</v>
      </c>
      <c r="I98" s="725" t="s">
        <v>603</v>
      </c>
      <c r="J98" s="725" t="s">
        <v>603</v>
      </c>
      <c r="K98" s="250"/>
      <c r="L98" s="250"/>
      <c r="M98" s="250"/>
      <c r="N98" s="250"/>
      <c r="O98" s="250"/>
      <c r="P98" s="250"/>
      <c r="Q98" s="250"/>
      <c r="R98" s="250"/>
      <c r="S98" s="250"/>
      <c r="T98" s="250"/>
      <c r="U98" s="250"/>
      <c r="V98" s="250"/>
      <c r="W98" s="250"/>
      <c r="X98" s="250"/>
      <c r="Y98" s="250"/>
      <c r="Z98" s="250"/>
      <c r="AA98" s="250"/>
    </row>
    <row r="99" spans="1:27" ht="13.2">
      <c r="A99" s="250"/>
      <c r="B99" s="250"/>
      <c r="C99" s="726"/>
      <c r="D99" s="726"/>
      <c r="E99" s="726"/>
      <c r="F99" s="726"/>
      <c r="G99" s="726"/>
      <c r="H99" s="726"/>
      <c r="I99" s="726"/>
      <c r="J99" s="726"/>
      <c r="K99" s="250"/>
      <c r="L99" s="250"/>
      <c r="M99" s="250"/>
      <c r="N99" s="250"/>
      <c r="O99" s="250"/>
      <c r="P99" s="250"/>
      <c r="Q99" s="250"/>
      <c r="R99" s="250"/>
      <c r="S99" s="250"/>
      <c r="T99" s="250"/>
      <c r="U99" s="250"/>
      <c r="V99" s="250"/>
      <c r="W99" s="250"/>
      <c r="X99" s="250"/>
      <c r="Y99" s="250"/>
      <c r="Z99" s="250"/>
      <c r="AA99" s="250"/>
    </row>
    <row r="100" spans="1:27" ht="13.2">
      <c r="A100" s="250"/>
      <c r="B100" s="250" t="s">
        <v>220</v>
      </c>
      <c r="C100" s="262" t="s">
        <v>603</v>
      </c>
      <c r="D100" s="262" t="s">
        <v>603</v>
      </c>
      <c r="E100" s="262" t="s">
        <v>603</v>
      </c>
      <c r="F100" s="262" t="s">
        <v>603</v>
      </c>
      <c r="G100" s="262" t="s">
        <v>603</v>
      </c>
      <c r="H100" s="262" t="s">
        <v>603</v>
      </c>
      <c r="I100" s="262" t="s">
        <v>603</v>
      </c>
      <c r="J100" s="262" t="s">
        <v>603</v>
      </c>
      <c r="K100" s="250"/>
      <c r="L100" s="250"/>
      <c r="M100" s="250"/>
      <c r="N100" s="250"/>
      <c r="O100" s="250"/>
      <c r="P100" s="250"/>
      <c r="Q100" s="250"/>
      <c r="R100" s="250"/>
      <c r="S100" s="250"/>
      <c r="T100" s="250"/>
      <c r="U100" s="250"/>
      <c r="V100" s="250"/>
      <c r="W100" s="250"/>
      <c r="X100" s="250"/>
      <c r="Y100" s="250"/>
      <c r="Z100" s="250"/>
      <c r="AA100" s="250"/>
    </row>
    <row r="101" spans="1:27" ht="13.2">
      <c r="A101" s="250"/>
      <c r="B101" s="250"/>
      <c r="C101" s="276" t="s">
        <v>603</v>
      </c>
      <c r="D101" s="276" t="s">
        <v>603</v>
      </c>
      <c r="E101" s="276" t="s">
        <v>603</v>
      </c>
      <c r="F101" s="276" t="s">
        <v>603</v>
      </c>
      <c r="G101" s="276" t="s">
        <v>603</v>
      </c>
      <c r="H101" s="276" t="s">
        <v>603</v>
      </c>
      <c r="I101" s="276" t="s">
        <v>603</v>
      </c>
      <c r="J101" s="276" t="s">
        <v>603</v>
      </c>
      <c r="K101" s="250"/>
      <c r="L101" s="250"/>
      <c r="M101" s="250"/>
      <c r="N101" s="250"/>
      <c r="O101" s="250"/>
      <c r="P101" s="250"/>
      <c r="Q101" s="250"/>
      <c r="R101" s="250"/>
      <c r="S101" s="250"/>
      <c r="T101" s="250"/>
      <c r="U101" s="250"/>
      <c r="V101" s="250"/>
      <c r="W101" s="250"/>
      <c r="X101" s="250"/>
      <c r="Y101" s="250"/>
      <c r="Z101" s="250"/>
      <c r="AA101" s="250"/>
    </row>
    <row r="102" spans="1:27" ht="13.2">
      <c r="A102" s="250"/>
      <c r="B102" s="250" t="s">
        <v>262</v>
      </c>
      <c r="C102" s="262" t="s">
        <v>603</v>
      </c>
      <c r="D102" s="262" t="s">
        <v>603</v>
      </c>
      <c r="E102" s="262" t="s">
        <v>603</v>
      </c>
      <c r="F102" s="262" t="s">
        <v>603</v>
      </c>
      <c r="G102" s="262" t="s">
        <v>603</v>
      </c>
      <c r="H102" s="262" t="s">
        <v>603</v>
      </c>
      <c r="I102" s="262" t="s">
        <v>603</v>
      </c>
      <c r="J102" s="262" t="s">
        <v>603</v>
      </c>
      <c r="K102" s="250"/>
      <c r="L102" s="250"/>
      <c r="M102" s="250"/>
      <c r="N102" s="250"/>
      <c r="O102" s="250"/>
      <c r="P102" s="250"/>
      <c r="Q102" s="250"/>
      <c r="R102" s="250"/>
      <c r="S102" s="250"/>
      <c r="T102" s="250"/>
      <c r="U102" s="250"/>
      <c r="V102" s="250"/>
      <c r="W102" s="250"/>
      <c r="X102" s="250"/>
      <c r="Y102" s="250"/>
      <c r="Z102" s="250"/>
      <c r="AA102" s="250"/>
    </row>
    <row r="103" spans="1:27" ht="13.2">
      <c r="A103" s="250"/>
      <c r="B103" s="250"/>
      <c r="C103" s="277">
        <f>②PDF!C74</f>
        <v>0</v>
      </c>
      <c r="D103" s="295" t="str">
        <f>②PDF!F74</f>
        <v>～</v>
      </c>
      <c r="E103" s="277">
        <f>②PDF!I74</f>
        <v>0</v>
      </c>
      <c r="F103" s="295" t="str">
        <f>②PDF!L74</f>
        <v>～</v>
      </c>
      <c r="G103" s="295" t="str">
        <f>②PDF!O74</f>
        <v>～</v>
      </c>
      <c r="H103" s="277">
        <f>②PDF!R74</f>
        <v>0</v>
      </c>
      <c r="I103" s="277">
        <f>②PDF!U74</f>
        <v>0</v>
      </c>
      <c r="J103" s="277">
        <f>②PDF!X74</f>
        <v>0</v>
      </c>
      <c r="K103" s="250"/>
      <c r="L103" s="250"/>
      <c r="M103" s="250"/>
      <c r="N103" s="250"/>
      <c r="O103" s="250"/>
      <c r="P103" s="250"/>
      <c r="Q103" s="250"/>
      <c r="R103" s="250"/>
      <c r="S103" s="250"/>
      <c r="T103" s="250"/>
      <c r="U103" s="250"/>
      <c r="V103" s="250"/>
      <c r="W103" s="250"/>
      <c r="X103" s="250"/>
      <c r="Y103" s="250"/>
      <c r="Z103" s="250"/>
      <c r="AA103" s="250"/>
    </row>
    <row r="104" spans="1:27" ht="13.2">
      <c r="A104" s="250"/>
      <c r="B104" s="250"/>
      <c r="C104" s="725" t="s">
        <v>603</v>
      </c>
      <c r="D104" s="725" t="s">
        <v>603</v>
      </c>
      <c r="E104" s="725" t="s">
        <v>603</v>
      </c>
      <c r="F104" s="725" t="s">
        <v>603</v>
      </c>
      <c r="G104" s="725" t="s">
        <v>603</v>
      </c>
      <c r="H104" s="725" t="s">
        <v>603</v>
      </c>
      <c r="I104" s="725" t="s">
        <v>603</v>
      </c>
      <c r="J104" s="725" t="s">
        <v>603</v>
      </c>
      <c r="K104" s="250"/>
      <c r="L104" s="250"/>
      <c r="M104" s="250"/>
      <c r="N104" s="250"/>
      <c r="O104" s="250"/>
      <c r="P104" s="250"/>
      <c r="Q104" s="250"/>
      <c r="R104" s="250"/>
      <c r="S104" s="250"/>
      <c r="T104" s="250"/>
      <c r="U104" s="250"/>
      <c r="V104" s="250"/>
      <c r="W104" s="250"/>
      <c r="X104" s="250"/>
      <c r="Y104" s="250"/>
      <c r="Z104" s="250"/>
      <c r="AA104" s="250"/>
    </row>
    <row r="105" spans="1:27" ht="13.2">
      <c r="A105" s="250"/>
      <c r="B105" s="250"/>
      <c r="C105" s="726"/>
      <c r="D105" s="726"/>
      <c r="E105" s="726"/>
      <c r="F105" s="726"/>
      <c r="G105" s="726"/>
      <c r="H105" s="726"/>
      <c r="I105" s="726"/>
      <c r="J105" s="726"/>
      <c r="K105" s="250"/>
      <c r="L105" s="250"/>
      <c r="M105" s="250"/>
      <c r="N105" s="250"/>
      <c r="O105" s="250"/>
      <c r="P105" s="250"/>
      <c r="Q105" s="250"/>
      <c r="R105" s="250"/>
      <c r="S105" s="250"/>
      <c r="T105" s="250"/>
      <c r="U105" s="250"/>
      <c r="V105" s="250"/>
      <c r="W105" s="250"/>
      <c r="X105" s="250"/>
      <c r="Y105" s="250"/>
      <c r="Z105" s="250"/>
      <c r="AA105" s="250"/>
    </row>
    <row r="106" spans="1:27" ht="13.2">
      <c r="A106" s="250"/>
      <c r="B106" s="250" t="s">
        <v>220</v>
      </c>
      <c r="C106" s="262" t="s">
        <v>603</v>
      </c>
      <c r="D106" s="262" t="s">
        <v>603</v>
      </c>
      <c r="E106" s="262" t="s">
        <v>603</v>
      </c>
      <c r="F106" s="262" t="s">
        <v>603</v>
      </c>
      <c r="G106" s="262" t="s">
        <v>603</v>
      </c>
      <c r="H106" s="262" t="s">
        <v>603</v>
      </c>
      <c r="I106" s="262" t="s">
        <v>603</v>
      </c>
      <c r="J106" s="262" t="s">
        <v>603</v>
      </c>
      <c r="K106" s="250"/>
      <c r="L106" s="250"/>
      <c r="M106" s="250"/>
      <c r="N106" s="250"/>
      <c r="O106" s="250"/>
      <c r="P106" s="250"/>
      <c r="Q106" s="250"/>
      <c r="R106" s="250"/>
      <c r="S106" s="250"/>
      <c r="T106" s="250"/>
      <c r="U106" s="250"/>
      <c r="V106" s="250"/>
      <c r="W106" s="250"/>
      <c r="X106" s="250"/>
      <c r="Y106" s="250"/>
      <c r="Z106" s="250"/>
      <c r="AA106" s="250"/>
    </row>
    <row r="107" spans="1:27" ht="13.2">
      <c r="A107" s="250"/>
      <c r="B107" s="250"/>
      <c r="C107" s="276" t="s">
        <v>603</v>
      </c>
      <c r="D107" s="276" t="s">
        <v>603</v>
      </c>
      <c r="E107" s="276" t="s">
        <v>603</v>
      </c>
      <c r="F107" s="276" t="s">
        <v>603</v>
      </c>
      <c r="G107" s="276" t="s">
        <v>603</v>
      </c>
      <c r="H107" s="276" t="s">
        <v>603</v>
      </c>
      <c r="I107" s="276" t="s">
        <v>603</v>
      </c>
      <c r="J107" s="276" t="s">
        <v>603</v>
      </c>
      <c r="K107" s="250"/>
      <c r="L107" s="250"/>
      <c r="M107" s="250"/>
      <c r="N107" s="250"/>
      <c r="O107" s="250"/>
      <c r="P107" s="250"/>
      <c r="Q107" s="250"/>
      <c r="R107" s="250"/>
      <c r="S107" s="250"/>
      <c r="T107" s="250"/>
      <c r="U107" s="250"/>
      <c r="V107" s="250"/>
      <c r="W107" s="250"/>
      <c r="X107" s="250"/>
      <c r="Y107" s="250"/>
      <c r="Z107" s="250"/>
      <c r="AA107" s="250"/>
    </row>
    <row r="108" spans="1:27" ht="13.2">
      <c r="A108" s="250"/>
      <c r="B108" s="250" t="s">
        <v>262</v>
      </c>
      <c r="C108" s="262" t="s">
        <v>603</v>
      </c>
      <c r="D108" s="262" t="s">
        <v>603</v>
      </c>
      <c r="E108" s="262" t="s">
        <v>603</v>
      </c>
      <c r="F108" s="262" t="s">
        <v>603</v>
      </c>
      <c r="G108" s="262" t="s">
        <v>603</v>
      </c>
      <c r="H108" s="262" t="s">
        <v>603</v>
      </c>
      <c r="I108" s="262" t="s">
        <v>603</v>
      </c>
      <c r="J108" s="262" t="s">
        <v>603</v>
      </c>
      <c r="K108" s="250"/>
      <c r="L108" s="250"/>
      <c r="M108" s="250"/>
      <c r="N108" s="250"/>
      <c r="O108" s="250"/>
      <c r="P108" s="250"/>
      <c r="Q108" s="250"/>
      <c r="R108" s="250"/>
      <c r="S108" s="250"/>
      <c r="T108" s="250"/>
      <c r="U108" s="250"/>
      <c r="V108" s="250"/>
      <c r="W108" s="250"/>
      <c r="X108" s="250"/>
      <c r="Y108" s="250"/>
      <c r="Z108" s="250"/>
      <c r="AA108" s="250"/>
    </row>
    <row r="109" spans="1:27" ht="13.2">
      <c r="A109" s="250"/>
      <c r="B109" s="250"/>
      <c r="C109" s="280">
        <f>②PDF!C78</f>
        <v>0</v>
      </c>
      <c r="D109" s="296" t="str">
        <f>②PDF!F78</f>
        <v>～</v>
      </c>
      <c r="E109" s="280">
        <f>②PDF!I78</f>
        <v>0</v>
      </c>
      <c r="F109" s="296" t="str">
        <f>②PDF!L78</f>
        <v>～</v>
      </c>
      <c r="G109" s="296" t="str">
        <f>②PDF!O78</f>
        <v>～</v>
      </c>
      <c r="H109" s="280">
        <f>②PDF!R78</f>
        <v>0</v>
      </c>
      <c r="I109" s="280">
        <f>②PDF!U78</f>
        <v>0</v>
      </c>
      <c r="J109" s="280">
        <f>②PDF!X78</f>
        <v>0</v>
      </c>
      <c r="K109" s="250"/>
      <c r="L109" s="250"/>
      <c r="M109" s="250"/>
      <c r="N109" s="250"/>
      <c r="O109" s="250"/>
      <c r="P109" s="250"/>
      <c r="Q109" s="250"/>
      <c r="R109" s="250"/>
      <c r="S109" s="250"/>
      <c r="T109" s="250"/>
      <c r="U109" s="250"/>
      <c r="V109" s="250"/>
      <c r="W109" s="250"/>
      <c r="X109" s="250"/>
      <c r="Y109" s="250"/>
      <c r="Z109" s="250"/>
      <c r="AA109" s="250"/>
    </row>
    <row r="110" spans="1:27" ht="13.2">
      <c r="A110" s="250"/>
      <c r="B110" s="250"/>
      <c r="C110" s="609" t="s">
        <v>603</v>
      </c>
      <c r="D110" s="609" t="s">
        <v>603</v>
      </c>
      <c r="E110" s="609" t="s">
        <v>603</v>
      </c>
      <c r="F110" s="609" t="s">
        <v>603</v>
      </c>
      <c r="G110" s="609" t="s">
        <v>603</v>
      </c>
      <c r="H110" s="609" t="s">
        <v>603</v>
      </c>
      <c r="I110" s="609" t="s">
        <v>603</v>
      </c>
      <c r="J110" s="609" t="s">
        <v>603</v>
      </c>
      <c r="K110" s="250"/>
      <c r="L110" s="250"/>
      <c r="M110" s="250"/>
      <c r="N110" s="250"/>
      <c r="O110" s="250"/>
      <c r="P110" s="250"/>
      <c r="Q110" s="250"/>
      <c r="R110" s="250"/>
      <c r="S110" s="250"/>
      <c r="T110" s="250"/>
      <c r="U110" s="250"/>
      <c r="V110" s="250"/>
      <c r="W110" s="250"/>
      <c r="X110" s="250"/>
      <c r="Y110" s="250"/>
      <c r="Z110" s="250"/>
      <c r="AA110" s="250"/>
    </row>
    <row r="111" spans="1:27" ht="13.2">
      <c r="A111" s="250"/>
      <c r="B111" s="250"/>
      <c r="C111" s="726"/>
      <c r="D111" s="726"/>
      <c r="E111" s="726"/>
      <c r="F111" s="726"/>
      <c r="G111" s="726"/>
      <c r="H111" s="726"/>
      <c r="I111" s="726"/>
      <c r="J111" s="726"/>
      <c r="K111" s="250"/>
      <c r="L111" s="250"/>
      <c r="M111" s="250"/>
      <c r="N111" s="250"/>
      <c r="O111" s="250"/>
      <c r="P111" s="250"/>
      <c r="Q111" s="250"/>
      <c r="R111" s="250"/>
      <c r="S111" s="250"/>
      <c r="T111" s="250"/>
      <c r="U111" s="250"/>
      <c r="V111" s="250"/>
      <c r="W111" s="250"/>
      <c r="X111" s="250"/>
      <c r="Y111" s="250"/>
      <c r="Z111" s="250"/>
      <c r="AA111" s="250"/>
    </row>
    <row r="112" spans="1:27" ht="16.2">
      <c r="A112" s="250"/>
      <c r="B112" s="250" t="s">
        <v>220</v>
      </c>
      <c r="C112" s="282" t="s">
        <v>603</v>
      </c>
      <c r="D112" s="282" t="s">
        <v>603</v>
      </c>
      <c r="E112" s="282" t="s">
        <v>603</v>
      </c>
      <c r="F112" s="282" t="s">
        <v>603</v>
      </c>
      <c r="G112" s="282" t="s">
        <v>603</v>
      </c>
      <c r="H112" s="282" t="s">
        <v>603</v>
      </c>
      <c r="I112" s="282" t="s">
        <v>603</v>
      </c>
      <c r="J112" s="282" t="s">
        <v>603</v>
      </c>
      <c r="K112" s="250"/>
      <c r="L112" s="250"/>
      <c r="M112" s="250"/>
      <c r="N112" s="250"/>
      <c r="O112" s="250"/>
      <c r="P112" s="250"/>
      <c r="Q112" s="250"/>
      <c r="R112" s="250"/>
      <c r="S112" s="250"/>
      <c r="T112" s="250"/>
      <c r="U112" s="250"/>
      <c r="V112" s="250"/>
      <c r="W112" s="250"/>
      <c r="X112" s="250"/>
      <c r="Y112" s="250"/>
      <c r="Z112" s="250"/>
      <c r="AA112" s="250"/>
    </row>
    <row r="113" spans="1:27" ht="16.2">
      <c r="A113" s="250"/>
      <c r="B113" s="250"/>
      <c r="C113" s="285" t="s">
        <v>603</v>
      </c>
      <c r="D113" s="285" t="s">
        <v>603</v>
      </c>
      <c r="E113" s="285" t="s">
        <v>603</v>
      </c>
      <c r="F113" s="285" t="s">
        <v>603</v>
      </c>
      <c r="G113" s="285" t="s">
        <v>603</v>
      </c>
      <c r="H113" s="285" t="s">
        <v>603</v>
      </c>
      <c r="I113" s="285" t="s">
        <v>603</v>
      </c>
      <c r="J113" s="285" t="s">
        <v>603</v>
      </c>
      <c r="K113" s="250"/>
      <c r="L113" s="250"/>
      <c r="M113" s="250"/>
      <c r="N113" s="250"/>
      <c r="O113" s="250"/>
      <c r="P113" s="250"/>
      <c r="Q113" s="250"/>
      <c r="R113" s="250"/>
      <c r="S113" s="250"/>
      <c r="T113" s="250"/>
      <c r="U113" s="250"/>
      <c r="V113" s="250"/>
      <c r="W113" s="250"/>
      <c r="X113" s="250"/>
      <c r="Y113" s="250"/>
      <c r="Z113" s="250"/>
      <c r="AA113" s="250"/>
    </row>
    <row r="114" spans="1:27" ht="13.2">
      <c r="A114" s="250"/>
      <c r="B114" s="250" t="s">
        <v>262</v>
      </c>
      <c r="C114" s="297" t="s">
        <v>603</v>
      </c>
      <c r="D114" s="297" t="s">
        <v>603</v>
      </c>
      <c r="E114" s="297" t="s">
        <v>603</v>
      </c>
      <c r="F114" s="297" t="s">
        <v>603</v>
      </c>
      <c r="G114" s="297" t="s">
        <v>603</v>
      </c>
      <c r="H114" s="297" t="s">
        <v>603</v>
      </c>
      <c r="I114" s="297" t="s">
        <v>603</v>
      </c>
      <c r="J114" s="297" t="s">
        <v>603</v>
      </c>
      <c r="K114" s="250"/>
      <c r="L114" s="250"/>
      <c r="M114" s="250"/>
      <c r="N114" s="250"/>
      <c r="O114" s="250"/>
      <c r="P114" s="250"/>
      <c r="Q114" s="250"/>
      <c r="R114" s="250"/>
      <c r="S114" s="250"/>
      <c r="T114" s="250"/>
      <c r="U114" s="250"/>
      <c r="V114" s="250"/>
      <c r="W114" s="250"/>
      <c r="X114" s="250"/>
      <c r="Y114" s="250"/>
      <c r="Z114" s="250"/>
      <c r="AA114" s="250"/>
    </row>
    <row r="115" spans="1:27" ht="13.2">
      <c r="A115" s="250"/>
      <c r="B115" s="250"/>
      <c r="C115" s="298"/>
      <c r="D115" s="298"/>
      <c r="E115" s="298"/>
      <c r="F115" s="298"/>
      <c r="G115" s="298"/>
      <c r="H115" s="298"/>
      <c r="I115" s="298"/>
      <c r="J115" s="250"/>
      <c r="K115" s="250"/>
      <c r="L115" s="250"/>
      <c r="M115" s="250"/>
      <c r="N115" s="250"/>
      <c r="O115" s="250"/>
      <c r="P115" s="250"/>
      <c r="Q115" s="250"/>
      <c r="R115" s="250"/>
      <c r="S115" s="250"/>
      <c r="T115" s="250"/>
      <c r="U115" s="250"/>
      <c r="V115" s="250"/>
      <c r="W115" s="250"/>
      <c r="X115" s="250"/>
      <c r="Y115" s="250"/>
      <c r="Z115" s="250"/>
      <c r="AA115" s="250"/>
    </row>
    <row r="116" spans="1:27" ht="15">
      <c r="A116" s="250"/>
      <c r="B116" s="250"/>
      <c r="C116" s="292">
        <v>45522</v>
      </c>
      <c r="D116" s="292">
        <v>45523</v>
      </c>
      <c r="E116" s="292">
        <v>45524</v>
      </c>
      <c r="F116" s="292">
        <v>45525</v>
      </c>
      <c r="G116" s="292">
        <v>45526</v>
      </c>
      <c r="H116" s="252">
        <v>45527</v>
      </c>
      <c r="I116" s="252">
        <v>45528</v>
      </c>
      <c r="J116" s="250"/>
      <c r="K116" s="250"/>
      <c r="L116" s="250"/>
      <c r="M116" s="250"/>
      <c r="N116" s="250"/>
      <c r="O116" s="250"/>
      <c r="P116" s="250"/>
      <c r="Q116" s="250"/>
      <c r="R116" s="250"/>
      <c r="S116" s="250"/>
      <c r="T116" s="250"/>
      <c r="U116" s="250"/>
      <c r="V116" s="250"/>
      <c r="W116" s="250"/>
      <c r="X116" s="250"/>
      <c r="Y116" s="250"/>
      <c r="Z116" s="250"/>
      <c r="AA116" s="250"/>
    </row>
    <row r="117" spans="1:27" ht="16.2">
      <c r="A117" s="250"/>
      <c r="B117" s="250"/>
      <c r="C117" s="293" t="s">
        <v>52</v>
      </c>
      <c r="D117" s="293" t="s">
        <v>46</v>
      </c>
      <c r="E117" s="293" t="s">
        <v>47</v>
      </c>
      <c r="F117" s="293" t="s">
        <v>48</v>
      </c>
      <c r="G117" s="293" t="s">
        <v>49</v>
      </c>
      <c r="H117" s="254" t="s">
        <v>50</v>
      </c>
      <c r="I117" s="254" t="s">
        <v>51</v>
      </c>
      <c r="J117" s="250"/>
      <c r="K117" s="250"/>
      <c r="L117" s="250"/>
      <c r="M117" s="250"/>
      <c r="N117" s="250"/>
      <c r="O117" s="250"/>
      <c r="P117" s="250"/>
      <c r="Q117" s="250"/>
      <c r="R117" s="250"/>
      <c r="S117" s="250"/>
      <c r="T117" s="250"/>
      <c r="U117" s="250"/>
      <c r="V117" s="250"/>
      <c r="W117" s="250"/>
      <c r="X117" s="250"/>
      <c r="Y117" s="250"/>
      <c r="Z117" s="250"/>
      <c r="AA117" s="250"/>
    </row>
    <row r="118" spans="1:27" ht="13.2">
      <c r="A118" s="250"/>
      <c r="B118" s="250"/>
      <c r="C118" s="294" t="str">
        <f>②PDF!C88</f>
        <v>～</v>
      </c>
      <c r="D118" s="294" t="str">
        <f>②PDF!F88</f>
        <v>～</v>
      </c>
      <c r="E118" s="262">
        <f>②PDF!I88</f>
        <v>0</v>
      </c>
      <c r="F118" s="294" t="str">
        <f>②PDF!L88</f>
        <v>～</v>
      </c>
      <c r="G118" s="294" t="str">
        <f>②PDF!O88</f>
        <v>～</v>
      </c>
      <c r="H118" s="259" t="str">
        <f>②PDF!R88</f>
        <v>～</v>
      </c>
      <c r="I118" s="263">
        <f>②PDF!U88</f>
        <v>0</v>
      </c>
      <c r="J118" s="250"/>
      <c r="K118" s="250"/>
      <c r="L118" s="250"/>
      <c r="M118" s="250"/>
      <c r="N118" s="250"/>
      <c r="O118" s="250"/>
      <c r="P118" s="250"/>
      <c r="Q118" s="250"/>
      <c r="R118" s="250"/>
      <c r="S118" s="250"/>
      <c r="T118" s="250"/>
      <c r="U118" s="250"/>
      <c r="V118" s="250"/>
      <c r="W118" s="250"/>
      <c r="X118" s="250"/>
      <c r="Y118" s="250"/>
      <c r="Z118" s="250"/>
      <c r="AA118" s="250"/>
    </row>
    <row r="119" spans="1:27" ht="13.2">
      <c r="A119" s="250"/>
      <c r="B119" s="250"/>
      <c r="C119" s="725">
        <f>VLOOKUP(①ひな形!P30,①ひな形!$A$34:$B$99,2,FALSE)</f>
        <v>0</v>
      </c>
      <c r="D119" s="725" t="s">
        <v>603</v>
      </c>
      <c r="E119" s="725" t="s">
        <v>603</v>
      </c>
      <c r="F119" s="725" t="s">
        <v>603</v>
      </c>
      <c r="G119" s="725" t="s">
        <v>603</v>
      </c>
      <c r="H119" s="725" t="s">
        <v>603</v>
      </c>
      <c r="I119" s="725" t="s">
        <v>603</v>
      </c>
      <c r="J119" s="250"/>
      <c r="K119" s="250"/>
      <c r="L119" s="250"/>
      <c r="M119" s="250"/>
      <c r="N119" s="250"/>
      <c r="O119" s="250"/>
      <c r="P119" s="250"/>
      <c r="Q119" s="250"/>
      <c r="R119" s="250"/>
      <c r="S119" s="250"/>
      <c r="T119" s="250"/>
      <c r="U119" s="250"/>
      <c r="V119" s="250"/>
      <c r="W119" s="250"/>
      <c r="X119" s="250"/>
      <c r="Y119" s="250"/>
      <c r="Z119" s="250"/>
      <c r="AA119" s="250"/>
    </row>
    <row r="120" spans="1:27" ht="13.2">
      <c r="A120" s="250"/>
      <c r="B120" s="250"/>
      <c r="C120" s="726"/>
      <c r="D120" s="726"/>
      <c r="E120" s="726"/>
      <c r="F120" s="726"/>
      <c r="G120" s="726"/>
      <c r="H120" s="726"/>
      <c r="I120" s="726"/>
      <c r="J120" s="250"/>
      <c r="K120" s="250"/>
      <c r="L120" s="250"/>
      <c r="M120" s="250"/>
      <c r="N120" s="250"/>
      <c r="O120" s="250"/>
      <c r="P120" s="250"/>
      <c r="Q120" s="250"/>
      <c r="R120" s="250"/>
      <c r="S120" s="250"/>
      <c r="T120" s="250"/>
      <c r="U120" s="250"/>
      <c r="V120" s="250"/>
      <c r="W120" s="250"/>
      <c r="X120" s="250"/>
      <c r="Y120" s="250"/>
      <c r="Z120" s="250"/>
      <c r="AA120" s="250"/>
    </row>
    <row r="121" spans="1:27" ht="13.2">
      <c r="A121" s="250"/>
      <c r="B121" s="250" t="s">
        <v>220</v>
      </c>
      <c r="C121" s="262" t="s">
        <v>603</v>
      </c>
      <c r="D121" s="262" t="s">
        <v>603</v>
      </c>
      <c r="E121" s="262" t="s">
        <v>603</v>
      </c>
      <c r="F121" s="262" t="s">
        <v>603</v>
      </c>
      <c r="G121" s="262" t="s">
        <v>603</v>
      </c>
      <c r="H121" s="262" t="s">
        <v>603</v>
      </c>
      <c r="I121" s="262" t="s">
        <v>603</v>
      </c>
      <c r="J121" s="250"/>
      <c r="K121" s="250"/>
      <c r="L121" s="250"/>
      <c r="M121" s="250"/>
      <c r="N121" s="250"/>
      <c r="O121" s="250"/>
      <c r="P121" s="250"/>
      <c r="Q121" s="250"/>
      <c r="R121" s="250"/>
      <c r="S121" s="250"/>
      <c r="T121" s="250"/>
      <c r="U121" s="250"/>
      <c r="V121" s="250"/>
      <c r="W121" s="250"/>
      <c r="X121" s="250"/>
      <c r="Y121" s="250"/>
      <c r="Z121" s="250"/>
      <c r="AA121" s="250"/>
    </row>
    <row r="122" spans="1:27" ht="13.2">
      <c r="A122" s="250"/>
      <c r="B122" s="250"/>
      <c r="C122" s="276" t="str">
        <f>①ひな形!P31</f>
        <v>Rion.S</v>
      </c>
      <c r="D122" s="276" t="s">
        <v>603</v>
      </c>
      <c r="E122" s="276" t="s">
        <v>603</v>
      </c>
      <c r="F122" s="276" t="s">
        <v>603</v>
      </c>
      <c r="G122" s="276" t="s">
        <v>603</v>
      </c>
      <c r="H122" s="276" t="s">
        <v>603</v>
      </c>
      <c r="I122" s="276" t="s">
        <v>603</v>
      </c>
      <c r="J122" s="250"/>
      <c r="K122" s="250"/>
      <c r="L122" s="250"/>
      <c r="M122" s="250"/>
      <c r="N122" s="250"/>
      <c r="O122" s="250"/>
      <c r="P122" s="250"/>
      <c r="Q122" s="250"/>
      <c r="R122" s="250"/>
      <c r="S122" s="250"/>
      <c r="T122" s="250"/>
      <c r="U122" s="250"/>
      <c r="V122" s="250"/>
      <c r="W122" s="250"/>
      <c r="X122" s="250"/>
      <c r="Y122" s="250"/>
      <c r="Z122" s="250"/>
      <c r="AA122" s="250"/>
    </row>
    <row r="123" spans="1:27" ht="13.2">
      <c r="A123" s="250"/>
      <c r="B123" s="250" t="s">
        <v>262</v>
      </c>
      <c r="C123" s="262" t="s">
        <v>603</v>
      </c>
      <c r="D123" s="262" t="s">
        <v>603</v>
      </c>
      <c r="E123" s="262" t="s">
        <v>603</v>
      </c>
      <c r="F123" s="262" t="s">
        <v>603</v>
      </c>
      <c r="G123" s="262" t="s">
        <v>603</v>
      </c>
      <c r="H123" s="262" t="s">
        <v>603</v>
      </c>
      <c r="I123" s="262" t="s">
        <v>603</v>
      </c>
      <c r="J123" s="250"/>
      <c r="K123" s="250"/>
      <c r="L123" s="250"/>
      <c r="M123" s="250"/>
      <c r="N123" s="250"/>
      <c r="O123" s="250"/>
      <c r="P123" s="250"/>
      <c r="Q123" s="250"/>
      <c r="R123" s="250"/>
      <c r="S123" s="250"/>
      <c r="T123" s="250"/>
      <c r="U123" s="250"/>
      <c r="V123" s="250"/>
      <c r="W123" s="250"/>
      <c r="X123" s="250"/>
      <c r="Y123" s="250"/>
      <c r="Z123" s="250"/>
      <c r="AA123" s="250"/>
    </row>
    <row r="124" spans="1:27" ht="13.2">
      <c r="A124" s="250"/>
      <c r="B124" s="250"/>
      <c r="C124" s="295" t="str">
        <f>②PDF!C92</f>
        <v>～</v>
      </c>
      <c r="D124" s="295" t="str">
        <f>②PDF!F92</f>
        <v>～</v>
      </c>
      <c r="E124" s="277">
        <f>②PDF!I92</f>
        <v>0</v>
      </c>
      <c r="F124" s="295" t="str">
        <f>②PDF!L92</f>
        <v>～</v>
      </c>
      <c r="G124" s="295" t="str">
        <f>②PDF!O92</f>
        <v>～</v>
      </c>
      <c r="H124" s="295" t="str">
        <f>②PDF!R92</f>
        <v>～</v>
      </c>
      <c r="I124" s="277">
        <f>②PDF!U92</f>
        <v>0</v>
      </c>
      <c r="J124" s="250"/>
      <c r="K124" s="250"/>
      <c r="L124" s="250"/>
      <c r="M124" s="250"/>
      <c r="N124" s="250"/>
      <c r="O124" s="250"/>
      <c r="P124" s="250"/>
      <c r="Q124" s="250"/>
      <c r="R124" s="250"/>
      <c r="S124" s="250"/>
      <c r="T124" s="250"/>
      <c r="U124" s="250"/>
      <c r="V124" s="250"/>
      <c r="W124" s="250"/>
      <c r="X124" s="250"/>
      <c r="Y124" s="250"/>
      <c r="Z124" s="250"/>
      <c r="AA124" s="250"/>
    </row>
    <row r="125" spans="1:27" ht="13.2">
      <c r="A125" s="250"/>
      <c r="B125" s="250"/>
      <c r="C125" s="725">
        <f>VLOOKUP(①ひな形!P32,①ひな形!$A$34:$B$99,2,FALSE)</f>
        <v>0</v>
      </c>
      <c r="D125" s="725" t="s">
        <v>603</v>
      </c>
      <c r="E125" s="725" t="s">
        <v>603</v>
      </c>
      <c r="F125" s="725" t="s">
        <v>603</v>
      </c>
      <c r="G125" s="725" t="s">
        <v>603</v>
      </c>
      <c r="H125" s="725" t="s">
        <v>603</v>
      </c>
      <c r="I125" s="725" t="s">
        <v>603</v>
      </c>
      <c r="J125" s="250"/>
      <c r="K125" s="250"/>
      <c r="L125" s="250"/>
      <c r="M125" s="250"/>
      <c r="N125" s="250"/>
      <c r="O125" s="250"/>
      <c r="P125" s="250"/>
      <c r="Q125" s="250"/>
      <c r="R125" s="250"/>
      <c r="S125" s="250"/>
      <c r="T125" s="250"/>
      <c r="U125" s="250"/>
      <c r="V125" s="250"/>
      <c r="W125" s="250"/>
      <c r="X125" s="250"/>
      <c r="Y125" s="250"/>
      <c r="Z125" s="250"/>
      <c r="AA125" s="250"/>
    </row>
    <row r="126" spans="1:27" ht="13.2">
      <c r="A126" s="250"/>
      <c r="B126" s="250"/>
      <c r="C126" s="726"/>
      <c r="D126" s="726"/>
      <c r="E126" s="726"/>
      <c r="F126" s="726"/>
      <c r="G126" s="726"/>
      <c r="H126" s="726"/>
      <c r="I126" s="726"/>
      <c r="J126" s="250"/>
      <c r="K126" s="250"/>
      <c r="L126" s="250"/>
      <c r="M126" s="250"/>
      <c r="N126" s="250"/>
      <c r="O126" s="250"/>
      <c r="P126" s="250"/>
      <c r="Q126" s="250"/>
      <c r="R126" s="250"/>
      <c r="S126" s="250"/>
      <c r="T126" s="250"/>
      <c r="U126" s="250"/>
      <c r="V126" s="250"/>
      <c r="W126" s="250"/>
      <c r="X126" s="250"/>
      <c r="Y126" s="250"/>
      <c r="Z126" s="250"/>
      <c r="AA126" s="250"/>
    </row>
    <row r="127" spans="1:27" ht="13.2">
      <c r="A127" s="250"/>
      <c r="B127" s="250" t="s">
        <v>220</v>
      </c>
      <c r="C127" s="262" t="s">
        <v>603</v>
      </c>
      <c r="D127" s="262" t="s">
        <v>603</v>
      </c>
      <c r="E127" s="262" t="s">
        <v>603</v>
      </c>
      <c r="F127" s="262" t="s">
        <v>603</v>
      </c>
      <c r="G127" s="262" t="s">
        <v>603</v>
      </c>
      <c r="H127" s="262" t="s">
        <v>603</v>
      </c>
      <c r="I127" s="262" t="s">
        <v>603</v>
      </c>
      <c r="J127" s="250"/>
      <c r="K127" s="250"/>
      <c r="L127" s="250"/>
      <c r="M127" s="250"/>
      <c r="N127" s="250"/>
      <c r="O127" s="250"/>
      <c r="P127" s="250"/>
      <c r="Q127" s="250"/>
      <c r="R127" s="250"/>
      <c r="S127" s="250"/>
      <c r="T127" s="250"/>
      <c r="U127" s="250"/>
      <c r="V127" s="250"/>
      <c r="W127" s="250"/>
      <c r="X127" s="250"/>
      <c r="Y127" s="250"/>
      <c r="Z127" s="250"/>
      <c r="AA127" s="250"/>
    </row>
    <row r="128" spans="1:27" ht="13.2">
      <c r="A128" s="250"/>
      <c r="B128" s="250"/>
      <c r="C128" s="276" t="str">
        <f>①ひな形!P33</f>
        <v>misaki.h</v>
      </c>
      <c r="D128" s="276" t="s">
        <v>603</v>
      </c>
      <c r="E128" s="276" t="s">
        <v>603</v>
      </c>
      <c r="F128" s="276" t="s">
        <v>603</v>
      </c>
      <c r="G128" s="276" t="s">
        <v>603</v>
      </c>
      <c r="H128" s="276" t="s">
        <v>603</v>
      </c>
      <c r="I128" s="276" t="s">
        <v>603</v>
      </c>
      <c r="J128" s="250"/>
      <c r="K128" s="250"/>
      <c r="L128" s="250"/>
      <c r="M128" s="250"/>
      <c r="N128" s="250"/>
      <c r="O128" s="250"/>
      <c r="P128" s="250"/>
      <c r="Q128" s="250"/>
      <c r="R128" s="250"/>
      <c r="S128" s="250"/>
      <c r="T128" s="250"/>
      <c r="U128" s="250"/>
      <c r="V128" s="250"/>
      <c r="W128" s="250"/>
      <c r="X128" s="250"/>
      <c r="Y128" s="250"/>
      <c r="Z128" s="250"/>
      <c r="AA128" s="250"/>
    </row>
    <row r="129" spans="1:27" ht="13.2">
      <c r="A129" s="250"/>
      <c r="B129" s="250" t="s">
        <v>262</v>
      </c>
      <c r="C129" s="262" t="s">
        <v>603</v>
      </c>
      <c r="D129" s="262" t="s">
        <v>603</v>
      </c>
      <c r="E129" s="262" t="s">
        <v>603</v>
      </c>
      <c r="F129" s="262" t="s">
        <v>603</v>
      </c>
      <c r="G129" s="262" t="s">
        <v>603</v>
      </c>
      <c r="H129" s="262" t="s">
        <v>603</v>
      </c>
      <c r="I129" s="262" t="s">
        <v>603</v>
      </c>
      <c r="J129" s="250"/>
      <c r="K129" s="250"/>
      <c r="L129" s="250"/>
      <c r="M129" s="250"/>
      <c r="N129" s="250"/>
      <c r="O129" s="250"/>
      <c r="P129" s="250"/>
      <c r="Q129" s="250"/>
      <c r="R129" s="250"/>
      <c r="S129" s="250"/>
      <c r="T129" s="250"/>
      <c r="U129" s="250"/>
      <c r="V129" s="250"/>
      <c r="W129" s="250"/>
      <c r="X129" s="250"/>
      <c r="Y129" s="250"/>
      <c r="Z129" s="250"/>
      <c r="AA129" s="250"/>
    </row>
    <row r="130" spans="1:27" ht="13.2">
      <c r="A130" s="250"/>
      <c r="B130" s="250"/>
      <c r="C130" s="295" t="str">
        <f>②PDF!C96</f>
        <v>～</v>
      </c>
      <c r="D130" s="277">
        <f>②PDF!F96</f>
        <v>0</v>
      </c>
      <c r="E130" s="277">
        <f>②PDF!I96</f>
        <v>0</v>
      </c>
      <c r="F130" s="295" t="str">
        <f>②PDF!L96</f>
        <v>～</v>
      </c>
      <c r="G130" s="295" t="str">
        <f>②PDF!O96</f>
        <v>～</v>
      </c>
      <c r="H130" s="295" t="str">
        <f>②PDF!R96</f>
        <v>～</v>
      </c>
      <c r="I130" s="277">
        <f>②PDF!U96</f>
        <v>0</v>
      </c>
      <c r="J130" s="250"/>
      <c r="K130" s="250"/>
      <c r="L130" s="250"/>
      <c r="M130" s="250"/>
      <c r="N130" s="250"/>
      <c r="O130" s="250"/>
      <c r="P130" s="250"/>
      <c r="Q130" s="250"/>
      <c r="R130" s="250"/>
      <c r="S130" s="250"/>
      <c r="T130" s="250"/>
      <c r="U130" s="250"/>
      <c r="V130" s="250"/>
      <c r="W130" s="250"/>
      <c r="X130" s="250"/>
      <c r="Y130" s="250"/>
      <c r="Z130" s="250"/>
      <c r="AA130" s="250"/>
    </row>
    <row r="131" spans="1:27" ht="13.2">
      <c r="A131" s="250"/>
      <c r="B131" s="250"/>
      <c r="C131" s="725" t="e">
        <f>VLOOKUP(①ひな形!P34,①ひな形!$A$34:$B$99,2,FALSE)</f>
        <v>#N/A</v>
      </c>
      <c r="D131" s="725" t="s">
        <v>603</v>
      </c>
      <c r="E131" s="725" t="s">
        <v>603</v>
      </c>
      <c r="F131" s="725" t="s">
        <v>603</v>
      </c>
      <c r="G131" s="725" t="s">
        <v>603</v>
      </c>
      <c r="H131" s="725" t="s">
        <v>603</v>
      </c>
      <c r="I131" s="725" t="s">
        <v>603</v>
      </c>
      <c r="J131" s="250"/>
      <c r="K131" s="250"/>
      <c r="L131" s="250"/>
      <c r="M131" s="250"/>
      <c r="N131" s="250"/>
      <c r="O131" s="250"/>
      <c r="P131" s="250"/>
      <c r="Q131" s="250"/>
      <c r="R131" s="250"/>
      <c r="S131" s="250"/>
      <c r="T131" s="250"/>
      <c r="U131" s="250"/>
      <c r="V131" s="250"/>
      <c r="W131" s="250"/>
      <c r="X131" s="250"/>
      <c r="Y131" s="250"/>
      <c r="Z131" s="250"/>
      <c r="AA131" s="250"/>
    </row>
    <row r="132" spans="1:27" ht="13.2">
      <c r="A132" s="250"/>
      <c r="B132" s="250"/>
      <c r="C132" s="726"/>
      <c r="D132" s="726"/>
      <c r="E132" s="726"/>
      <c r="F132" s="726"/>
      <c r="G132" s="726"/>
      <c r="H132" s="726"/>
      <c r="I132" s="726"/>
      <c r="J132" s="250"/>
      <c r="K132" s="250"/>
      <c r="L132" s="250"/>
      <c r="M132" s="250"/>
      <c r="N132" s="250"/>
      <c r="O132" s="250"/>
      <c r="P132" s="250"/>
      <c r="Q132" s="250"/>
      <c r="R132" s="250"/>
      <c r="S132" s="250"/>
      <c r="T132" s="250"/>
      <c r="U132" s="250"/>
      <c r="V132" s="250"/>
      <c r="W132" s="250"/>
      <c r="X132" s="250"/>
      <c r="Y132" s="250"/>
      <c r="Z132" s="250"/>
      <c r="AA132" s="250"/>
    </row>
    <row r="133" spans="1:27" ht="13.2">
      <c r="A133" s="250"/>
      <c r="B133" s="250" t="s">
        <v>220</v>
      </c>
      <c r="C133" s="262" t="s">
        <v>603</v>
      </c>
      <c r="D133" s="262" t="s">
        <v>603</v>
      </c>
      <c r="E133" s="262" t="s">
        <v>603</v>
      </c>
      <c r="F133" s="262" t="s">
        <v>603</v>
      </c>
      <c r="G133" s="262" t="s">
        <v>603</v>
      </c>
      <c r="H133" s="262" t="s">
        <v>603</v>
      </c>
      <c r="I133" s="262" t="s">
        <v>603</v>
      </c>
      <c r="J133" s="250"/>
      <c r="K133" s="250"/>
      <c r="L133" s="250"/>
      <c r="M133" s="250"/>
      <c r="N133" s="250"/>
      <c r="O133" s="250"/>
      <c r="P133" s="250"/>
      <c r="Q133" s="250"/>
      <c r="R133" s="250"/>
      <c r="S133" s="250"/>
      <c r="T133" s="250"/>
      <c r="U133" s="250"/>
      <c r="V133" s="250"/>
      <c r="W133" s="250"/>
      <c r="X133" s="250"/>
      <c r="Y133" s="250"/>
      <c r="Z133" s="250"/>
      <c r="AA133" s="250"/>
    </row>
    <row r="134" spans="1:27" ht="13.2">
      <c r="A134" s="250"/>
      <c r="B134" s="250"/>
      <c r="C134" s="276" t="str">
        <f>①ひな形!P35</f>
        <v>misaki.h</v>
      </c>
      <c r="D134" s="276" t="s">
        <v>603</v>
      </c>
      <c r="E134" s="276" t="s">
        <v>603</v>
      </c>
      <c r="F134" s="276" t="s">
        <v>603</v>
      </c>
      <c r="G134" s="276" t="s">
        <v>603</v>
      </c>
      <c r="H134" s="276" t="s">
        <v>603</v>
      </c>
      <c r="I134" s="276" t="s">
        <v>603</v>
      </c>
      <c r="J134" s="250"/>
      <c r="K134" s="250"/>
      <c r="L134" s="250"/>
      <c r="M134" s="250"/>
      <c r="N134" s="250"/>
      <c r="O134" s="250"/>
      <c r="P134" s="250"/>
      <c r="Q134" s="250"/>
      <c r="R134" s="250"/>
      <c r="S134" s="250"/>
      <c r="T134" s="250"/>
      <c r="U134" s="250"/>
      <c r="V134" s="250"/>
      <c r="W134" s="250"/>
      <c r="X134" s="250"/>
      <c r="Y134" s="250"/>
      <c r="Z134" s="250"/>
      <c r="AA134" s="250"/>
    </row>
    <row r="135" spans="1:27" ht="13.2">
      <c r="A135" s="250"/>
      <c r="B135" s="250" t="s">
        <v>262</v>
      </c>
      <c r="C135" s="262" t="s">
        <v>603</v>
      </c>
      <c r="D135" s="262" t="s">
        <v>603</v>
      </c>
      <c r="E135" s="262" t="s">
        <v>603</v>
      </c>
      <c r="F135" s="262" t="s">
        <v>603</v>
      </c>
      <c r="G135" s="262" t="s">
        <v>603</v>
      </c>
      <c r="H135" s="262" t="s">
        <v>603</v>
      </c>
      <c r="I135" s="262" t="s">
        <v>603</v>
      </c>
      <c r="J135" s="250"/>
      <c r="K135" s="250"/>
      <c r="L135" s="250"/>
      <c r="M135" s="250"/>
      <c r="N135" s="250"/>
      <c r="O135" s="250"/>
      <c r="P135" s="250"/>
      <c r="Q135" s="250"/>
      <c r="R135" s="250"/>
      <c r="S135" s="250"/>
      <c r="T135" s="250"/>
      <c r="U135" s="250"/>
      <c r="V135" s="250"/>
      <c r="W135" s="250"/>
      <c r="X135" s="250"/>
      <c r="Y135" s="250"/>
      <c r="Z135" s="250"/>
      <c r="AA135" s="250"/>
    </row>
    <row r="136" spans="1:27" ht="13.2">
      <c r="A136" s="250"/>
      <c r="B136" s="250"/>
      <c r="C136" s="277">
        <f>②PDF!C100</f>
        <v>0</v>
      </c>
      <c r="D136" s="277">
        <f>②PDF!F100</f>
        <v>0</v>
      </c>
      <c r="E136" s="277">
        <f>②PDF!I100</f>
        <v>0</v>
      </c>
      <c r="F136" s="277">
        <f>②PDF!L100</f>
        <v>0</v>
      </c>
      <c r="G136" s="295" t="str">
        <f>②PDF!O100</f>
        <v>～</v>
      </c>
      <c r="H136" s="295" t="str">
        <f>②PDF!R100</f>
        <v>～</v>
      </c>
      <c r="I136" s="277">
        <f>②PDF!U100</f>
        <v>0</v>
      </c>
      <c r="J136" s="250"/>
      <c r="K136" s="250"/>
      <c r="L136" s="250"/>
      <c r="M136" s="250"/>
      <c r="N136" s="250"/>
      <c r="O136" s="250"/>
      <c r="P136" s="250"/>
      <c r="Q136" s="250"/>
      <c r="R136" s="250"/>
      <c r="S136" s="250"/>
      <c r="T136" s="250"/>
      <c r="U136" s="250"/>
      <c r="V136" s="250"/>
      <c r="W136" s="250"/>
      <c r="X136" s="250"/>
      <c r="Y136" s="250"/>
      <c r="Z136" s="250"/>
      <c r="AA136" s="250"/>
    </row>
    <row r="137" spans="1:27" ht="13.2">
      <c r="A137" s="250"/>
      <c r="B137" s="250"/>
      <c r="C137" s="725" t="e">
        <f>VLOOKUP(①ひな形!P36,①ひな形!$A$34:$B$99,2,FALSE)</f>
        <v>#N/A</v>
      </c>
      <c r="D137" s="725" t="s">
        <v>603</v>
      </c>
      <c r="E137" s="725" t="s">
        <v>603</v>
      </c>
      <c r="F137" s="725" t="s">
        <v>603</v>
      </c>
      <c r="G137" s="725" t="s">
        <v>603</v>
      </c>
      <c r="H137" s="725" t="s">
        <v>603</v>
      </c>
      <c r="I137" s="725" t="s">
        <v>603</v>
      </c>
      <c r="J137" s="250"/>
      <c r="K137" s="250"/>
      <c r="L137" s="250"/>
      <c r="M137" s="250"/>
      <c r="N137" s="250"/>
      <c r="O137" s="250"/>
      <c r="P137" s="250"/>
      <c r="Q137" s="250"/>
      <c r="R137" s="250"/>
      <c r="S137" s="250"/>
      <c r="T137" s="250"/>
      <c r="U137" s="250"/>
      <c r="V137" s="250"/>
      <c r="W137" s="250"/>
      <c r="X137" s="250"/>
      <c r="Y137" s="250"/>
      <c r="Z137" s="250"/>
      <c r="AA137" s="250"/>
    </row>
    <row r="138" spans="1:27" ht="13.2">
      <c r="A138" s="250"/>
      <c r="B138" s="250"/>
      <c r="C138" s="726"/>
      <c r="D138" s="726"/>
      <c r="E138" s="726"/>
      <c r="F138" s="726"/>
      <c r="G138" s="726"/>
      <c r="H138" s="726"/>
      <c r="I138" s="726"/>
      <c r="J138" s="250"/>
      <c r="K138" s="250"/>
      <c r="L138" s="250"/>
      <c r="M138" s="250"/>
      <c r="N138" s="250"/>
      <c r="O138" s="250"/>
      <c r="P138" s="250"/>
      <c r="Q138" s="250"/>
      <c r="R138" s="250"/>
      <c r="S138" s="250"/>
      <c r="T138" s="250"/>
      <c r="U138" s="250"/>
      <c r="V138" s="250"/>
      <c r="W138" s="250"/>
      <c r="X138" s="250"/>
      <c r="Y138" s="250"/>
      <c r="Z138" s="250"/>
      <c r="AA138" s="250"/>
    </row>
    <row r="139" spans="1:27" ht="13.2">
      <c r="A139" s="250"/>
      <c r="B139" s="250" t="s">
        <v>220</v>
      </c>
      <c r="C139" s="262" t="s">
        <v>603</v>
      </c>
      <c r="D139" s="262" t="s">
        <v>603</v>
      </c>
      <c r="E139" s="262" t="s">
        <v>603</v>
      </c>
      <c r="F139" s="262" t="s">
        <v>603</v>
      </c>
      <c r="G139" s="262" t="s">
        <v>603</v>
      </c>
      <c r="H139" s="262" t="s">
        <v>603</v>
      </c>
      <c r="I139" s="262" t="s">
        <v>603</v>
      </c>
      <c r="J139" s="250"/>
      <c r="K139" s="250"/>
      <c r="L139" s="250"/>
      <c r="M139" s="250"/>
      <c r="N139" s="250"/>
      <c r="O139" s="250"/>
      <c r="P139" s="250"/>
      <c r="Q139" s="250"/>
      <c r="R139" s="250"/>
      <c r="S139" s="250"/>
      <c r="T139" s="250"/>
      <c r="U139" s="250"/>
      <c r="V139" s="250"/>
      <c r="W139" s="250"/>
      <c r="X139" s="250"/>
      <c r="Y139" s="250"/>
      <c r="Z139" s="250"/>
      <c r="AA139" s="250"/>
    </row>
    <row r="140" spans="1:27" ht="13.2">
      <c r="A140" s="250"/>
      <c r="B140" s="250"/>
      <c r="C140" s="276">
        <f>①ひな形!P37</f>
        <v>0</v>
      </c>
      <c r="D140" s="276" t="s">
        <v>603</v>
      </c>
      <c r="E140" s="276" t="s">
        <v>603</v>
      </c>
      <c r="F140" s="276" t="s">
        <v>603</v>
      </c>
      <c r="G140" s="276" t="str">
        <f>①ひな形!AB37</f>
        <v>rena.H</v>
      </c>
      <c r="H140" s="276" t="s">
        <v>603</v>
      </c>
      <c r="I140" s="276" t="s">
        <v>603</v>
      </c>
      <c r="J140" s="250"/>
      <c r="K140" s="250"/>
      <c r="L140" s="250"/>
      <c r="M140" s="250"/>
      <c r="N140" s="250"/>
      <c r="O140" s="250"/>
      <c r="P140" s="250"/>
      <c r="Q140" s="250"/>
      <c r="R140" s="250"/>
      <c r="S140" s="250"/>
      <c r="T140" s="250"/>
      <c r="U140" s="250"/>
      <c r="V140" s="250"/>
      <c r="W140" s="250"/>
      <c r="X140" s="250"/>
      <c r="Y140" s="250"/>
      <c r="Z140" s="250"/>
      <c r="AA140" s="250"/>
    </row>
    <row r="141" spans="1:27" ht="13.2">
      <c r="A141" s="250"/>
      <c r="B141" s="250" t="s">
        <v>262</v>
      </c>
      <c r="C141" s="262" t="s">
        <v>603</v>
      </c>
      <c r="D141" s="262" t="s">
        <v>603</v>
      </c>
      <c r="E141" s="262" t="s">
        <v>603</v>
      </c>
      <c r="F141" s="262" t="s">
        <v>603</v>
      </c>
      <c r="G141" s="262" t="s">
        <v>603</v>
      </c>
      <c r="H141" s="262" t="s">
        <v>603</v>
      </c>
      <c r="I141" s="262" t="s">
        <v>603</v>
      </c>
      <c r="J141" s="250"/>
      <c r="K141" s="250"/>
      <c r="L141" s="250"/>
      <c r="M141" s="250"/>
      <c r="N141" s="250"/>
      <c r="O141" s="250"/>
      <c r="P141" s="250"/>
      <c r="Q141" s="250"/>
      <c r="R141" s="250"/>
      <c r="S141" s="250"/>
      <c r="T141" s="250"/>
      <c r="U141" s="250"/>
      <c r="V141" s="250"/>
      <c r="W141" s="250"/>
      <c r="X141" s="250"/>
      <c r="Y141" s="250"/>
      <c r="Z141" s="250"/>
      <c r="AA141" s="250"/>
    </row>
    <row r="142" spans="1:27" ht="13.2">
      <c r="A142" s="250"/>
      <c r="B142" s="250"/>
      <c r="C142" s="277">
        <f>②PDF!C104</f>
        <v>0</v>
      </c>
      <c r="D142" s="277">
        <f>②PDF!F104</f>
        <v>0</v>
      </c>
      <c r="E142" s="277">
        <f>②PDF!I104</f>
        <v>0</v>
      </c>
      <c r="F142" s="277">
        <f>②PDF!L104</f>
        <v>0</v>
      </c>
      <c r="G142" s="277">
        <f>②PDF!O104</f>
        <v>0</v>
      </c>
      <c r="H142" s="277">
        <f>②PDF!R104</f>
        <v>0</v>
      </c>
      <c r="I142" s="277">
        <f>②PDF!U104</f>
        <v>0</v>
      </c>
      <c r="J142" s="250"/>
      <c r="K142" s="250"/>
      <c r="L142" s="250"/>
      <c r="M142" s="250"/>
      <c r="N142" s="250"/>
      <c r="O142" s="250"/>
      <c r="P142" s="250"/>
      <c r="Q142" s="250"/>
      <c r="R142" s="250"/>
      <c r="S142" s="250"/>
      <c r="T142" s="250"/>
      <c r="U142" s="250"/>
      <c r="V142" s="250"/>
      <c r="W142" s="250"/>
      <c r="X142" s="250"/>
      <c r="Y142" s="250"/>
      <c r="Z142" s="250"/>
      <c r="AA142" s="250"/>
    </row>
    <row r="143" spans="1:27" ht="13.2">
      <c r="A143" s="250"/>
      <c r="B143" s="250"/>
      <c r="C143" s="725" t="e">
        <f>VLOOKUP(①ひな形!P38,①ひな形!$A$34:$B$99,2,FALSE)</f>
        <v>#N/A</v>
      </c>
      <c r="D143" s="725" t="s">
        <v>603</v>
      </c>
      <c r="E143" s="725" t="s">
        <v>603</v>
      </c>
      <c r="F143" s="725" t="s">
        <v>603</v>
      </c>
      <c r="G143" s="725" t="e">
        <f>VLOOKUP(①ひな形!AB38,①ひな形!$A$34:$B$99,2,FALSE)</f>
        <v>#N/A</v>
      </c>
      <c r="H143" s="725" t="s">
        <v>603</v>
      </c>
      <c r="I143" s="725" t="s">
        <v>603</v>
      </c>
      <c r="J143" s="250"/>
      <c r="K143" s="250"/>
      <c r="L143" s="250"/>
      <c r="M143" s="250"/>
      <c r="N143" s="250"/>
      <c r="O143" s="250"/>
      <c r="P143" s="250"/>
      <c r="Q143" s="250"/>
      <c r="R143" s="250"/>
      <c r="S143" s="250"/>
      <c r="T143" s="250"/>
      <c r="U143" s="250"/>
      <c r="V143" s="250"/>
      <c r="W143" s="250"/>
      <c r="X143" s="250"/>
      <c r="Y143" s="250"/>
      <c r="Z143" s="250"/>
      <c r="AA143" s="250"/>
    </row>
    <row r="144" spans="1:27" ht="13.2">
      <c r="A144" s="250"/>
      <c r="B144" s="250"/>
      <c r="C144" s="726"/>
      <c r="D144" s="726"/>
      <c r="E144" s="726"/>
      <c r="F144" s="726"/>
      <c r="G144" s="726"/>
      <c r="H144" s="726"/>
      <c r="I144" s="726"/>
      <c r="J144" s="250"/>
      <c r="K144" s="250"/>
      <c r="L144" s="250"/>
      <c r="M144" s="250"/>
      <c r="N144" s="250"/>
      <c r="O144" s="250"/>
      <c r="P144" s="250"/>
      <c r="Q144" s="250"/>
      <c r="R144" s="250"/>
      <c r="S144" s="250"/>
      <c r="T144" s="250"/>
      <c r="U144" s="250"/>
      <c r="V144" s="250"/>
      <c r="W144" s="250"/>
      <c r="X144" s="250"/>
      <c r="Y144" s="250"/>
      <c r="Z144" s="250"/>
      <c r="AA144" s="250"/>
    </row>
    <row r="145" spans="1:27" ht="13.2">
      <c r="A145" s="250"/>
      <c r="B145" s="250" t="s">
        <v>220</v>
      </c>
      <c r="C145" s="262" t="s">
        <v>603</v>
      </c>
      <c r="D145" s="262" t="s">
        <v>603</v>
      </c>
      <c r="E145" s="262" t="s">
        <v>603</v>
      </c>
      <c r="F145" s="262" t="s">
        <v>603</v>
      </c>
      <c r="G145" s="262" t="s">
        <v>603</v>
      </c>
      <c r="H145" s="262" t="s">
        <v>603</v>
      </c>
      <c r="I145" s="262" t="s">
        <v>603</v>
      </c>
      <c r="J145" s="250"/>
      <c r="K145" s="250"/>
      <c r="L145" s="250"/>
      <c r="M145" s="250"/>
      <c r="N145" s="250"/>
      <c r="O145" s="250"/>
      <c r="P145" s="250"/>
      <c r="Q145" s="250"/>
      <c r="R145" s="250"/>
      <c r="S145" s="250"/>
      <c r="T145" s="250"/>
      <c r="U145" s="250"/>
      <c r="V145" s="250"/>
      <c r="W145" s="250"/>
      <c r="X145" s="250"/>
      <c r="Y145" s="250"/>
      <c r="Z145" s="250"/>
      <c r="AA145" s="250"/>
    </row>
    <row r="146" spans="1:27" ht="13.2">
      <c r="A146" s="250"/>
      <c r="B146" s="250"/>
      <c r="C146" s="276" t="s">
        <v>603</v>
      </c>
      <c r="D146" s="276" t="s">
        <v>603</v>
      </c>
      <c r="E146" s="276" t="s">
        <v>603</v>
      </c>
      <c r="F146" s="276" t="s">
        <v>603</v>
      </c>
      <c r="G146" s="276" t="s">
        <v>603</v>
      </c>
      <c r="H146" s="276" t="s">
        <v>603</v>
      </c>
      <c r="I146" s="276" t="s">
        <v>603</v>
      </c>
      <c r="J146" s="250"/>
      <c r="K146" s="250"/>
      <c r="L146" s="250"/>
      <c r="M146" s="250"/>
      <c r="N146" s="250"/>
      <c r="O146" s="250"/>
      <c r="P146" s="250"/>
      <c r="Q146" s="250"/>
      <c r="R146" s="250"/>
      <c r="S146" s="250"/>
      <c r="T146" s="250"/>
      <c r="U146" s="250"/>
      <c r="V146" s="250"/>
      <c r="W146" s="250"/>
      <c r="X146" s="250"/>
      <c r="Y146" s="250"/>
      <c r="Z146" s="250"/>
      <c r="AA146" s="250"/>
    </row>
    <row r="147" spans="1:27" ht="13.2">
      <c r="A147" s="250"/>
      <c r="B147" s="250" t="s">
        <v>262</v>
      </c>
      <c r="C147" s="262" t="s">
        <v>603</v>
      </c>
      <c r="D147" s="262" t="s">
        <v>603</v>
      </c>
      <c r="E147" s="262" t="s">
        <v>603</v>
      </c>
      <c r="F147" s="262" t="s">
        <v>603</v>
      </c>
      <c r="G147" s="262" t="s">
        <v>603</v>
      </c>
      <c r="H147" s="262" t="s">
        <v>603</v>
      </c>
      <c r="I147" s="262" t="s">
        <v>603</v>
      </c>
      <c r="J147" s="250"/>
      <c r="K147" s="250"/>
      <c r="L147" s="250"/>
      <c r="M147" s="250"/>
      <c r="N147" s="250"/>
      <c r="O147" s="250"/>
      <c r="P147" s="250"/>
      <c r="Q147" s="250"/>
      <c r="R147" s="250"/>
      <c r="S147" s="250"/>
      <c r="T147" s="250"/>
      <c r="U147" s="250"/>
      <c r="V147" s="250"/>
      <c r="W147" s="250"/>
      <c r="X147" s="250"/>
      <c r="Y147" s="250"/>
      <c r="Z147" s="250"/>
      <c r="AA147" s="250"/>
    </row>
    <row r="148" spans="1:27" ht="13.2">
      <c r="A148" s="250"/>
      <c r="B148" s="250"/>
      <c r="C148" s="277">
        <f>②PDF!C108</f>
        <v>0</v>
      </c>
      <c r="D148" s="277">
        <f>②PDF!F108</f>
        <v>0</v>
      </c>
      <c r="E148" s="277">
        <f>②PDF!I108</f>
        <v>0</v>
      </c>
      <c r="F148" s="277">
        <f>②PDF!L108</f>
        <v>0</v>
      </c>
      <c r="G148" s="295" t="str">
        <f>②PDF!O108</f>
        <v>～</v>
      </c>
      <c r="H148" s="277">
        <f>②PDF!R108</f>
        <v>0</v>
      </c>
      <c r="I148" s="277">
        <f>②PDF!U108</f>
        <v>0</v>
      </c>
      <c r="J148" s="250"/>
      <c r="K148" s="250"/>
      <c r="L148" s="250"/>
      <c r="M148" s="250"/>
      <c r="N148" s="250"/>
      <c r="O148" s="250"/>
      <c r="P148" s="250"/>
      <c r="Q148" s="250"/>
      <c r="R148" s="250"/>
      <c r="S148" s="250"/>
      <c r="T148" s="250"/>
      <c r="U148" s="250"/>
      <c r="V148" s="250"/>
      <c r="W148" s="250"/>
      <c r="X148" s="250"/>
      <c r="Y148" s="250"/>
      <c r="Z148" s="250"/>
      <c r="AA148" s="250"/>
    </row>
    <row r="149" spans="1:27" ht="13.2">
      <c r="A149" s="250"/>
      <c r="B149" s="250"/>
      <c r="C149" s="725" t="s">
        <v>603</v>
      </c>
      <c r="D149" s="725" t="s">
        <v>603</v>
      </c>
      <c r="E149" s="725" t="s">
        <v>603</v>
      </c>
      <c r="F149" s="725" t="s">
        <v>603</v>
      </c>
      <c r="G149" s="725" t="s">
        <v>603</v>
      </c>
      <c r="H149" s="725" t="s">
        <v>603</v>
      </c>
      <c r="I149" s="725" t="s">
        <v>603</v>
      </c>
      <c r="J149" s="733"/>
      <c r="K149" s="733"/>
      <c r="L149" s="733"/>
      <c r="M149" s="733"/>
      <c r="N149" s="733"/>
      <c r="O149" s="250"/>
      <c r="P149" s="250"/>
      <c r="Q149" s="250"/>
      <c r="R149" s="250"/>
      <c r="S149" s="250"/>
      <c r="T149" s="250"/>
      <c r="U149" s="250"/>
      <c r="V149" s="250"/>
      <c r="W149" s="250"/>
      <c r="X149" s="250"/>
      <c r="Y149" s="250"/>
      <c r="Z149" s="250"/>
      <c r="AA149" s="250"/>
    </row>
    <row r="150" spans="1:27" ht="13.2">
      <c r="A150" s="250"/>
      <c r="B150" s="250"/>
      <c r="C150" s="726"/>
      <c r="D150" s="726"/>
      <c r="E150" s="726"/>
      <c r="F150" s="726"/>
      <c r="G150" s="726"/>
      <c r="H150" s="726"/>
      <c r="I150" s="726"/>
      <c r="J150" s="621"/>
      <c r="K150" s="621"/>
      <c r="L150" s="621"/>
      <c r="M150" s="621"/>
      <c r="N150" s="621"/>
      <c r="O150" s="250"/>
      <c r="P150" s="250"/>
      <c r="Q150" s="250"/>
      <c r="R150" s="250"/>
      <c r="S150" s="250"/>
      <c r="T150" s="250"/>
      <c r="U150" s="250"/>
      <c r="V150" s="250"/>
      <c r="W150" s="250"/>
      <c r="X150" s="250"/>
      <c r="Y150" s="250"/>
      <c r="Z150" s="250"/>
      <c r="AA150" s="250"/>
    </row>
    <row r="151" spans="1:27" ht="13.2">
      <c r="A151" s="250"/>
      <c r="B151" s="250" t="s">
        <v>220</v>
      </c>
      <c r="C151" s="262" t="s">
        <v>603</v>
      </c>
      <c r="D151" s="262" t="s">
        <v>603</v>
      </c>
      <c r="E151" s="262" t="s">
        <v>603</v>
      </c>
      <c r="F151" s="262" t="s">
        <v>603</v>
      </c>
      <c r="G151" s="262" t="s">
        <v>603</v>
      </c>
      <c r="H151" s="262" t="s">
        <v>603</v>
      </c>
      <c r="I151" s="262" t="s">
        <v>603</v>
      </c>
      <c r="J151" s="250"/>
      <c r="K151" s="250"/>
      <c r="L151" s="250"/>
      <c r="M151" s="250"/>
      <c r="N151" s="250"/>
      <c r="O151" s="250"/>
      <c r="P151" s="250"/>
      <c r="Q151" s="250"/>
      <c r="R151" s="250"/>
      <c r="S151" s="250"/>
      <c r="T151" s="250"/>
      <c r="U151" s="250"/>
      <c r="V151" s="250"/>
      <c r="W151" s="250"/>
      <c r="X151" s="250"/>
      <c r="Y151" s="250"/>
      <c r="Z151" s="250"/>
      <c r="AA151" s="250"/>
    </row>
    <row r="152" spans="1:27" ht="13.2">
      <c r="A152" s="250"/>
      <c r="B152" s="250"/>
      <c r="C152" s="276" t="s">
        <v>603</v>
      </c>
      <c r="D152" s="276" t="s">
        <v>603</v>
      </c>
      <c r="E152" s="276" t="s">
        <v>603</v>
      </c>
      <c r="F152" s="276" t="s">
        <v>603</v>
      </c>
      <c r="G152" s="276" t="s">
        <v>603</v>
      </c>
      <c r="H152" s="276" t="s">
        <v>603</v>
      </c>
      <c r="I152" s="276" t="s">
        <v>603</v>
      </c>
      <c r="J152" s="250"/>
      <c r="K152" s="250"/>
      <c r="L152" s="250"/>
      <c r="M152" s="250"/>
      <c r="N152" s="250"/>
      <c r="O152" s="250"/>
      <c r="P152" s="250"/>
      <c r="Q152" s="250"/>
      <c r="R152" s="250"/>
      <c r="S152" s="250"/>
      <c r="T152" s="250"/>
      <c r="U152" s="250"/>
      <c r="V152" s="250"/>
      <c r="W152" s="250"/>
      <c r="X152" s="250"/>
      <c r="Y152" s="250"/>
      <c r="Z152" s="250"/>
      <c r="AA152" s="250"/>
    </row>
    <row r="153" spans="1:27" ht="13.2">
      <c r="A153" s="250"/>
      <c r="B153" s="250" t="s">
        <v>262</v>
      </c>
      <c r="C153" s="262" t="s">
        <v>603</v>
      </c>
      <c r="D153" s="262" t="s">
        <v>603</v>
      </c>
      <c r="E153" s="262" t="s">
        <v>603</v>
      </c>
      <c r="F153" s="262" t="s">
        <v>603</v>
      </c>
      <c r="G153" s="262" t="s">
        <v>603</v>
      </c>
      <c r="H153" s="262" t="s">
        <v>603</v>
      </c>
      <c r="I153" s="262" t="s">
        <v>603</v>
      </c>
      <c r="J153" s="250"/>
      <c r="K153" s="250"/>
      <c r="L153" s="250"/>
      <c r="M153" s="250"/>
      <c r="N153" s="250"/>
      <c r="O153" s="250"/>
      <c r="P153" s="250"/>
      <c r="Q153" s="250"/>
      <c r="R153" s="250"/>
      <c r="S153" s="250"/>
      <c r="T153" s="250"/>
      <c r="U153" s="250"/>
      <c r="V153" s="250"/>
      <c r="W153" s="250"/>
      <c r="X153" s="250"/>
      <c r="Y153" s="250"/>
      <c r="Z153" s="250"/>
      <c r="AA153" s="250"/>
    </row>
    <row r="154" spans="1:27" ht="13.2">
      <c r="A154" s="250"/>
      <c r="B154" s="250"/>
      <c r="C154" s="295" t="str">
        <f>②PDF!C112</f>
        <v>～</v>
      </c>
      <c r="D154" s="295" t="str">
        <f>②PDF!F112</f>
        <v>～</v>
      </c>
      <c r="E154" s="295" t="str">
        <f>②PDF!I112</f>
        <v>～</v>
      </c>
      <c r="F154" s="295" t="str">
        <f>②PDF!L112</f>
        <v>～</v>
      </c>
      <c r="G154" s="277">
        <f>②PDF!O112</f>
        <v>0</v>
      </c>
      <c r="H154" s="277">
        <f>②PDF!R112</f>
        <v>0</v>
      </c>
      <c r="I154" s="277">
        <f>②PDF!U112</f>
        <v>0</v>
      </c>
      <c r="J154" s="250"/>
      <c r="K154" s="250"/>
      <c r="L154" s="250"/>
      <c r="M154" s="250"/>
      <c r="N154" s="250"/>
      <c r="O154" s="250"/>
      <c r="P154" s="250"/>
      <c r="Q154" s="250"/>
      <c r="R154" s="250"/>
      <c r="S154" s="250"/>
      <c r="T154" s="250"/>
      <c r="U154" s="250"/>
      <c r="V154" s="250"/>
      <c r="W154" s="250"/>
      <c r="X154" s="250"/>
      <c r="Y154" s="250"/>
      <c r="Z154" s="250"/>
      <c r="AA154" s="250"/>
    </row>
    <row r="155" spans="1:27" ht="13.2">
      <c r="A155" s="250"/>
      <c r="B155" s="250"/>
      <c r="C155" s="725" t="s">
        <v>603</v>
      </c>
      <c r="D155" s="725" t="s">
        <v>603</v>
      </c>
      <c r="E155" s="725" t="s">
        <v>603</v>
      </c>
      <c r="F155" s="725" t="s">
        <v>603</v>
      </c>
      <c r="G155" s="725" t="s">
        <v>603</v>
      </c>
      <c r="H155" s="725" t="s">
        <v>603</v>
      </c>
      <c r="I155" s="725" t="s">
        <v>603</v>
      </c>
      <c r="J155" s="250"/>
      <c r="K155" s="250"/>
      <c r="L155" s="250"/>
      <c r="M155" s="250"/>
      <c r="N155" s="250"/>
      <c r="O155" s="250"/>
      <c r="P155" s="250"/>
      <c r="Q155" s="250"/>
      <c r="R155" s="250"/>
      <c r="S155" s="250"/>
      <c r="T155" s="250"/>
      <c r="U155" s="250"/>
      <c r="V155" s="250"/>
      <c r="W155" s="250"/>
      <c r="X155" s="250"/>
      <c r="Y155" s="250"/>
      <c r="Z155" s="250"/>
      <c r="AA155" s="250"/>
    </row>
    <row r="156" spans="1:27" ht="13.2">
      <c r="A156" s="250"/>
      <c r="B156" s="250"/>
      <c r="C156" s="726"/>
      <c r="D156" s="726"/>
      <c r="E156" s="726"/>
      <c r="F156" s="726"/>
      <c r="G156" s="726"/>
      <c r="H156" s="726"/>
      <c r="I156" s="726"/>
      <c r="J156" s="250"/>
      <c r="K156" s="250"/>
      <c r="L156" s="250"/>
      <c r="M156" s="250"/>
      <c r="N156" s="250"/>
      <c r="O156" s="250"/>
      <c r="P156" s="250"/>
      <c r="Q156" s="250"/>
      <c r="R156" s="250"/>
      <c r="S156" s="250"/>
      <c r="T156" s="250"/>
      <c r="U156" s="250"/>
      <c r="V156" s="250"/>
      <c r="W156" s="250"/>
      <c r="X156" s="250"/>
      <c r="Y156" s="250"/>
      <c r="Z156" s="250"/>
      <c r="AA156" s="250"/>
    </row>
    <row r="157" spans="1:27" ht="13.2">
      <c r="A157" s="250"/>
      <c r="B157" s="250" t="s">
        <v>220</v>
      </c>
      <c r="C157" s="262" t="s">
        <v>603</v>
      </c>
      <c r="D157" s="262" t="s">
        <v>603</v>
      </c>
      <c r="E157" s="262" t="s">
        <v>603</v>
      </c>
      <c r="F157" s="262" t="s">
        <v>603</v>
      </c>
      <c r="G157" s="262" t="s">
        <v>603</v>
      </c>
      <c r="H157" s="262" t="s">
        <v>603</v>
      </c>
      <c r="I157" s="262" t="s">
        <v>603</v>
      </c>
      <c r="J157" s="250"/>
      <c r="K157" s="250"/>
      <c r="L157" s="250"/>
      <c r="M157" s="250"/>
      <c r="N157" s="250"/>
      <c r="O157" s="250"/>
      <c r="P157" s="250"/>
      <c r="Q157" s="250"/>
      <c r="R157" s="250"/>
      <c r="S157" s="250"/>
      <c r="T157" s="250"/>
      <c r="U157" s="250"/>
      <c r="V157" s="250"/>
      <c r="W157" s="250"/>
      <c r="X157" s="250"/>
      <c r="Y157" s="250"/>
      <c r="Z157" s="250"/>
      <c r="AA157" s="250"/>
    </row>
    <row r="158" spans="1:27" ht="13.2">
      <c r="A158" s="250"/>
      <c r="B158" s="250"/>
      <c r="C158" s="276" t="s">
        <v>603</v>
      </c>
      <c r="D158" s="276" t="s">
        <v>603</v>
      </c>
      <c r="E158" s="276" t="s">
        <v>603</v>
      </c>
      <c r="F158" s="276" t="s">
        <v>603</v>
      </c>
      <c r="G158" s="276" t="s">
        <v>603</v>
      </c>
      <c r="H158" s="276" t="s">
        <v>603</v>
      </c>
      <c r="I158" s="276" t="s">
        <v>603</v>
      </c>
      <c r="J158" s="250"/>
      <c r="K158" s="250"/>
      <c r="L158" s="250"/>
      <c r="M158" s="250"/>
      <c r="N158" s="250"/>
      <c r="O158" s="250"/>
      <c r="P158" s="250"/>
      <c r="Q158" s="250"/>
      <c r="R158" s="250"/>
      <c r="S158" s="250"/>
      <c r="T158" s="250"/>
      <c r="U158" s="250"/>
      <c r="V158" s="250"/>
      <c r="W158" s="250"/>
      <c r="X158" s="250"/>
      <c r="Y158" s="250"/>
      <c r="Z158" s="250"/>
      <c r="AA158" s="250"/>
    </row>
    <row r="159" spans="1:27" ht="13.2">
      <c r="A159" s="250"/>
      <c r="B159" s="250" t="s">
        <v>262</v>
      </c>
      <c r="C159" s="262" t="s">
        <v>603</v>
      </c>
      <c r="D159" s="262" t="s">
        <v>603</v>
      </c>
      <c r="E159" s="262" t="s">
        <v>603</v>
      </c>
      <c r="F159" s="262" t="s">
        <v>603</v>
      </c>
      <c r="G159" s="262" t="s">
        <v>603</v>
      </c>
      <c r="H159" s="262" t="s">
        <v>603</v>
      </c>
      <c r="I159" s="262" t="s">
        <v>603</v>
      </c>
      <c r="J159" s="250"/>
      <c r="K159" s="250"/>
      <c r="L159" s="250"/>
      <c r="M159" s="250"/>
      <c r="N159" s="250"/>
      <c r="O159" s="250"/>
      <c r="P159" s="250"/>
      <c r="Q159" s="250"/>
      <c r="R159" s="250"/>
      <c r="S159" s="250"/>
      <c r="T159" s="250"/>
      <c r="U159" s="250"/>
      <c r="V159" s="250"/>
      <c r="W159" s="250"/>
      <c r="X159" s="250"/>
      <c r="Y159" s="250"/>
      <c r="Z159" s="250"/>
      <c r="AA159" s="250"/>
    </row>
    <row r="160" spans="1:27" ht="13.2">
      <c r="A160" s="250"/>
      <c r="B160" s="250"/>
      <c r="C160" s="295" t="str">
        <f>②PDF!C116</f>
        <v>～</v>
      </c>
      <c r="D160" s="295" t="str">
        <f>②PDF!F116</f>
        <v>～</v>
      </c>
      <c r="E160" s="295" t="str">
        <f>②PDF!I116</f>
        <v>～</v>
      </c>
      <c r="F160" s="295" t="str">
        <f>②PDF!L116</f>
        <v>～</v>
      </c>
      <c r="G160" s="277">
        <f>②PDF!O116</f>
        <v>0</v>
      </c>
      <c r="H160" s="277">
        <f>②PDF!R116</f>
        <v>0</v>
      </c>
      <c r="I160" s="277">
        <f>②PDF!U116</f>
        <v>0</v>
      </c>
      <c r="J160" s="250"/>
      <c r="K160" s="250"/>
      <c r="L160" s="250"/>
      <c r="M160" s="250"/>
      <c r="N160" s="250"/>
      <c r="O160" s="250"/>
      <c r="P160" s="250"/>
      <c r="Q160" s="250"/>
      <c r="R160" s="250"/>
      <c r="S160" s="250"/>
      <c r="T160" s="250"/>
      <c r="U160" s="250"/>
      <c r="V160" s="250"/>
      <c r="W160" s="250"/>
      <c r="X160" s="250"/>
      <c r="Y160" s="250"/>
      <c r="Z160" s="250"/>
      <c r="AA160" s="250"/>
    </row>
    <row r="161" spans="1:27" ht="13.2">
      <c r="A161" s="250"/>
      <c r="B161" s="250"/>
      <c r="C161" s="725" t="s">
        <v>603</v>
      </c>
      <c r="D161" s="725" t="s">
        <v>603</v>
      </c>
      <c r="E161" s="725" t="s">
        <v>603</v>
      </c>
      <c r="F161" s="725" t="s">
        <v>603</v>
      </c>
      <c r="G161" s="725" t="s">
        <v>603</v>
      </c>
      <c r="H161" s="725" t="s">
        <v>603</v>
      </c>
      <c r="I161" s="725" t="s">
        <v>603</v>
      </c>
      <c r="J161" s="250"/>
      <c r="K161" s="250"/>
      <c r="L161" s="250"/>
      <c r="M161" s="250"/>
      <c r="N161" s="250"/>
      <c r="O161" s="250"/>
      <c r="P161" s="250"/>
      <c r="Q161" s="250"/>
      <c r="R161" s="250"/>
      <c r="S161" s="250"/>
      <c r="T161" s="250"/>
      <c r="U161" s="250"/>
      <c r="V161" s="250"/>
      <c r="W161" s="250"/>
      <c r="X161" s="250"/>
      <c r="Y161" s="250"/>
      <c r="Z161" s="250"/>
      <c r="AA161" s="250"/>
    </row>
    <row r="162" spans="1:27" ht="13.2">
      <c r="A162" s="250"/>
      <c r="B162" s="250"/>
      <c r="C162" s="726"/>
      <c r="D162" s="726"/>
      <c r="E162" s="726"/>
      <c r="F162" s="726"/>
      <c r="G162" s="726"/>
      <c r="H162" s="726"/>
      <c r="I162" s="726"/>
      <c r="J162" s="250"/>
      <c r="K162" s="250"/>
      <c r="L162" s="250"/>
      <c r="M162" s="250"/>
      <c r="N162" s="250"/>
      <c r="O162" s="250"/>
      <c r="P162" s="250"/>
      <c r="Q162" s="250"/>
      <c r="R162" s="250"/>
      <c r="S162" s="250"/>
      <c r="T162" s="250"/>
      <c r="U162" s="250"/>
      <c r="V162" s="250"/>
      <c r="W162" s="250"/>
      <c r="X162" s="250"/>
      <c r="Y162" s="250"/>
      <c r="Z162" s="250"/>
      <c r="AA162" s="250"/>
    </row>
    <row r="163" spans="1:27" ht="13.2">
      <c r="A163" s="250"/>
      <c r="B163" s="250" t="s">
        <v>220</v>
      </c>
      <c r="C163" s="262" t="s">
        <v>603</v>
      </c>
      <c r="D163" s="262" t="s">
        <v>603</v>
      </c>
      <c r="E163" s="262" t="s">
        <v>603</v>
      </c>
      <c r="F163" s="262" t="s">
        <v>603</v>
      </c>
      <c r="G163" s="262" t="s">
        <v>603</v>
      </c>
      <c r="H163" s="262" t="s">
        <v>603</v>
      </c>
      <c r="I163" s="262" t="s">
        <v>603</v>
      </c>
      <c r="J163" s="250"/>
      <c r="K163" s="250"/>
      <c r="L163" s="250"/>
      <c r="M163" s="250"/>
      <c r="N163" s="250"/>
      <c r="O163" s="250"/>
      <c r="P163" s="250"/>
      <c r="Q163" s="250"/>
      <c r="R163" s="250"/>
      <c r="S163" s="250"/>
      <c r="T163" s="250"/>
      <c r="U163" s="250"/>
      <c r="V163" s="250"/>
      <c r="W163" s="250"/>
      <c r="X163" s="250"/>
      <c r="Y163" s="250"/>
      <c r="Z163" s="250"/>
      <c r="AA163" s="250"/>
    </row>
    <row r="164" spans="1:27" ht="13.2">
      <c r="A164" s="250"/>
      <c r="B164" s="250"/>
      <c r="C164" s="276" t="s">
        <v>603</v>
      </c>
      <c r="D164" s="276" t="s">
        <v>603</v>
      </c>
      <c r="E164" s="276" t="s">
        <v>603</v>
      </c>
      <c r="F164" s="276" t="s">
        <v>603</v>
      </c>
      <c r="G164" s="276" t="s">
        <v>603</v>
      </c>
      <c r="H164" s="276" t="s">
        <v>603</v>
      </c>
      <c r="I164" s="276" t="s">
        <v>603</v>
      </c>
      <c r="J164" s="250"/>
      <c r="K164" s="250"/>
      <c r="L164" s="250"/>
      <c r="M164" s="250"/>
      <c r="N164" s="250"/>
      <c r="O164" s="250"/>
      <c r="P164" s="250"/>
      <c r="Q164" s="250"/>
      <c r="R164" s="250"/>
      <c r="S164" s="250"/>
      <c r="T164" s="250"/>
      <c r="U164" s="250"/>
      <c r="V164" s="250"/>
      <c r="W164" s="250"/>
      <c r="X164" s="250"/>
      <c r="Y164" s="250"/>
      <c r="Z164" s="250"/>
      <c r="AA164" s="250"/>
    </row>
    <row r="165" spans="1:27" ht="13.2">
      <c r="A165" s="250"/>
      <c r="B165" s="250" t="s">
        <v>262</v>
      </c>
      <c r="C165" s="262" t="s">
        <v>603</v>
      </c>
      <c r="D165" s="262" t="s">
        <v>603</v>
      </c>
      <c r="E165" s="262" t="s">
        <v>603</v>
      </c>
      <c r="F165" s="262" t="s">
        <v>603</v>
      </c>
      <c r="G165" s="262" t="s">
        <v>603</v>
      </c>
      <c r="H165" s="262" t="s">
        <v>603</v>
      </c>
      <c r="I165" s="262" t="s">
        <v>603</v>
      </c>
      <c r="J165" s="250"/>
      <c r="K165" s="250"/>
      <c r="L165" s="250"/>
      <c r="M165" s="250"/>
      <c r="N165" s="250"/>
      <c r="O165" s="250"/>
      <c r="P165" s="250"/>
      <c r="Q165" s="250"/>
      <c r="R165" s="250"/>
      <c r="S165" s="250"/>
      <c r="T165" s="250"/>
      <c r="U165" s="250"/>
      <c r="V165" s="250"/>
      <c r="W165" s="250"/>
      <c r="X165" s="250"/>
      <c r="Y165" s="250"/>
      <c r="Z165" s="250"/>
      <c r="AA165" s="250"/>
    </row>
    <row r="166" spans="1:27" ht="13.2">
      <c r="A166" s="250"/>
      <c r="B166" s="250"/>
      <c r="C166" s="296" t="str">
        <f>②PDF!C120</f>
        <v>～</v>
      </c>
      <c r="D166" s="296" t="str">
        <f>②PDF!F120</f>
        <v>～</v>
      </c>
      <c r="E166" s="296" t="str">
        <f>②PDF!I120</f>
        <v>～</v>
      </c>
      <c r="F166" s="296" t="str">
        <f>②PDF!L120</f>
        <v>～</v>
      </c>
      <c r="G166" s="280">
        <f>②PDF!O120</f>
        <v>0</v>
      </c>
      <c r="H166" s="280">
        <f>②PDF!R120</f>
        <v>0</v>
      </c>
      <c r="I166" s="280">
        <f>②PDF!U120</f>
        <v>0</v>
      </c>
      <c r="J166" s="250"/>
      <c r="K166" s="250"/>
      <c r="L166" s="250"/>
      <c r="M166" s="250"/>
      <c r="N166" s="250"/>
      <c r="O166" s="250"/>
      <c r="P166" s="250"/>
      <c r="Q166" s="250"/>
      <c r="R166" s="250"/>
      <c r="S166" s="250"/>
      <c r="T166" s="250"/>
      <c r="U166" s="250"/>
      <c r="V166" s="250"/>
      <c r="W166" s="250"/>
      <c r="X166" s="250"/>
      <c r="Y166" s="250"/>
      <c r="Z166" s="250"/>
      <c r="AA166" s="250"/>
    </row>
    <row r="167" spans="1:27" ht="13.2">
      <c r="A167" s="250"/>
      <c r="B167" s="250"/>
      <c r="C167" s="609" t="s">
        <v>603</v>
      </c>
      <c r="D167" s="609" t="s">
        <v>603</v>
      </c>
      <c r="E167" s="609" t="s">
        <v>603</v>
      </c>
      <c r="F167" s="609" t="s">
        <v>603</v>
      </c>
      <c r="G167" s="609" t="s">
        <v>603</v>
      </c>
      <c r="H167" s="609" t="s">
        <v>603</v>
      </c>
      <c r="I167" s="609" t="s">
        <v>603</v>
      </c>
      <c r="J167" s="250"/>
      <c r="K167" s="250"/>
      <c r="L167" s="250"/>
      <c r="M167" s="250"/>
      <c r="N167" s="250"/>
      <c r="O167" s="250"/>
      <c r="P167" s="250"/>
      <c r="Q167" s="250"/>
      <c r="R167" s="250"/>
      <c r="S167" s="250"/>
      <c r="T167" s="250"/>
      <c r="U167" s="250"/>
      <c r="V167" s="250"/>
      <c r="W167" s="250"/>
      <c r="X167" s="250"/>
      <c r="Y167" s="250"/>
      <c r="Z167" s="250"/>
      <c r="AA167" s="250"/>
    </row>
    <row r="168" spans="1:27" ht="13.2">
      <c r="A168" s="250"/>
      <c r="B168" s="250"/>
      <c r="C168" s="726"/>
      <c r="D168" s="726"/>
      <c r="E168" s="726"/>
      <c r="F168" s="726"/>
      <c r="G168" s="726"/>
      <c r="H168" s="726"/>
      <c r="I168" s="726"/>
      <c r="J168" s="250"/>
      <c r="K168" s="250"/>
      <c r="L168" s="250"/>
      <c r="M168" s="250"/>
      <c r="N168" s="250"/>
      <c r="O168" s="250"/>
      <c r="P168" s="250"/>
      <c r="Q168" s="250"/>
      <c r="R168" s="250"/>
      <c r="S168" s="250"/>
      <c r="T168" s="250"/>
      <c r="U168" s="250"/>
      <c r="V168" s="250"/>
      <c r="W168" s="250"/>
      <c r="X168" s="250"/>
      <c r="Y168" s="250"/>
      <c r="Z168" s="250"/>
      <c r="AA168" s="250"/>
    </row>
    <row r="169" spans="1:27" ht="16.2">
      <c r="A169" s="250"/>
      <c r="B169" s="250" t="s">
        <v>220</v>
      </c>
      <c r="C169" s="282" t="s">
        <v>603</v>
      </c>
      <c r="D169" s="282" t="s">
        <v>603</v>
      </c>
      <c r="E169" s="282" t="s">
        <v>603</v>
      </c>
      <c r="F169" s="282" t="s">
        <v>603</v>
      </c>
      <c r="G169" s="282" t="s">
        <v>603</v>
      </c>
      <c r="H169" s="282" t="s">
        <v>603</v>
      </c>
      <c r="I169" s="282" t="s">
        <v>603</v>
      </c>
      <c r="J169" s="250"/>
      <c r="K169" s="250"/>
      <c r="L169" s="250"/>
      <c r="M169" s="250"/>
      <c r="N169" s="250"/>
      <c r="O169" s="250"/>
      <c r="P169" s="250"/>
      <c r="Q169" s="250"/>
      <c r="R169" s="250"/>
      <c r="S169" s="250"/>
      <c r="T169" s="250"/>
      <c r="U169" s="250"/>
      <c r="V169" s="250"/>
      <c r="W169" s="250"/>
      <c r="X169" s="250"/>
      <c r="Y169" s="250"/>
      <c r="Z169" s="250"/>
      <c r="AA169" s="250"/>
    </row>
    <row r="170" spans="1:27" ht="16.2">
      <c r="A170" s="250"/>
      <c r="B170" s="250"/>
      <c r="C170" s="299" t="s">
        <v>603</v>
      </c>
      <c r="D170" s="299" t="s">
        <v>603</v>
      </c>
      <c r="E170" s="299" t="s">
        <v>603</v>
      </c>
      <c r="F170" s="299" t="s">
        <v>603</v>
      </c>
      <c r="G170" s="299" t="s">
        <v>603</v>
      </c>
      <c r="H170" s="299" t="s">
        <v>603</v>
      </c>
      <c r="I170" s="299" t="s">
        <v>603</v>
      </c>
      <c r="J170" s="250"/>
      <c r="K170" s="250"/>
      <c r="L170" s="250"/>
      <c r="M170" s="250"/>
      <c r="N170" s="250"/>
      <c r="O170" s="250"/>
      <c r="P170" s="250"/>
      <c r="Q170" s="250"/>
      <c r="R170" s="250"/>
      <c r="S170" s="250"/>
      <c r="T170" s="250"/>
      <c r="U170" s="250"/>
      <c r="V170" s="250"/>
      <c r="W170" s="250"/>
      <c r="X170" s="250"/>
      <c r="Y170" s="250"/>
      <c r="Z170" s="250"/>
      <c r="AA170" s="250"/>
    </row>
    <row r="171" spans="1:27" ht="16.2">
      <c r="A171" s="250"/>
      <c r="B171" s="250" t="s">
        <v>262</v>
      </c>
      <c r="C171" s="300" t="s">
        <v>603</v>
      </c>
      <c r="D171" s="300" t="s">
        <v>603</v>
      </c>
      <c r="E171" s="300" t="s">
        <v>603</v>
      </c>
      <c r="F171" s="300" t="s">
        <v>603</v>
      </c>
      <c r="G171" s="300" t="s">
        <v>603</v>
      </c>
      <c r="H171" s="300" t="s">
        <v>603</v>
      </c>
      <c r="I171" s="300" t="s">
        <v>603</v>
      </c>
      <c r="J171" s="250"/>
      <c r="K171" s="250"/>
      <c r="L171" s="250"/>
      <c r="M171" s="250"/>
      <c r="N171" s="250"/>
      <c r="O171" s="250"/>
      <c r="P171" s="250"/>
      <c r="Q171" s="250"/>
      <c r="R171" s="250"/>
      <c r="S171" s="250"/>
      <c r="T171" s="250"/>
      <c r="U171" s="250"/>
      <c r="V171" s="250"/>
      <c r="W171" s="250"/>
      <c r="X171" s="250"/>
      <c r="Y171" s="250"/>
      <c r="Z171" s="250"/>
      <c r="AA171" s="250"/>
    </row>
    <row r="172" spans="1:27" ht="13.2">
      <c r="A172" s="250"/>
      <c r="B172" s="250"/>
      <c r="C172" s="301"/>
      <c r="D172" s="250"/>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row>
    <row r="173" spans="1:27" ht="15">
      <c r="A173" s="250"/>
      <c r="B173" s="250"/>
      <c r="C173" s="252">
        <v>45529</v>
      </c>
      <c r="D173" s="252">
        <v>45530</v>
      </c>
      <c r="E173" s="252">
        <v>45531</v>
      </c>
      <c r="F173" s="252">
        <v>45532</v>
      </c>
      <c r="G173" s="252">
        <v>45533</v>
      </c>
      <c r="H173" s="252">
        <v>45534</v>
      </c>
      <c r="I173" s="252">
        <v>45535</v>
      </c>
      <c r="J173" s="250"/>
      <c r="K173" s="250"/>
      <c r="L173" s="250"/>
      <c r="M173" s="250"/>
      <c r="N173" s="250"/>
      <c r="O173" s="250"/>
      <c r="P173" s="250"/>
      <c r="Q173" s="250"/>
      <c r="R173" s="250"/>
      <c r="S173" s="250"/>
      <c r="T173" s="250"/>
      <c r="U173" s="250"/>
      <c r="V173" s="250"/>
      <c r="W173" s="250"/>
      <c r="X173" s="250"/>
      <c r="Y173" s="250"/>
      <c r="Z173" s="250"/>
      <c r="AA173" s="250"/>
    </row>
    <row r="174" spans="1:27" ht="16.2">
      <c r="A174" s="250"/>
      <c r="B174" s="250"/>
      <c r="C174" s="254" t="s">
        <v>52</v>
      </c>
      <c r="D174" s="254" t="s">
        <v>46</v>
      </c>
      <c r="E174" s="254" t="s">
        <v>47</v>
      </c>
      <c r="F174" s="254" t="s">
        <v>48</v>
      </c>
      <c r="G174" s="254" t="s">
        <v>49</v>
      </c>
      <c r="H174" s="254" t="s">
        <v>50</v>
      </c>
      <c r="I174" s="254" t="s">
        <v>51</v>
      </c>
      <c r="J174" s="250"/>
      <c r="K174" s="250"/>
      <c r="L174" s="250"/>
      <c r="M174" s="250"/>
      <c r="N174" s="250"/>
      <c r="O174" s="250"/>
      <c r="P174" s="250"/>
      <c r="Q174" s="250"/>
      <c r="R174" s="250"/>
      <c r="S174" s="250"/>
      <c r="T174" s="250"/>
      <c r="U174" s="250"/>
      <c r="V174" s="250"/>
      <c r="W174" s="250"/>
      <c r="X174" s="250"/>
      <c r="Y174" s="250"/>
      <c r="Z174" s="250"/>
      <c r="AA174" s="250"/>
    </row>
    <row r="175" spans="1:27" ht="13.2">
      <c r="A175" s="250"/>
      <c r="B175" s="250"/>
      <c r="C175" s="259" t="str">
        <f>②PDF!X88</f>
        <v>～</v>
      </c>
      <c r="D175" s="259" t="str">
        <f>②PDF!C129</f>
        <v>～</v>
      </c>
      <c r="E175" s="263">
        <f>②PDF!F129</f>
        <v>0</v>
      </c>
      <c r="F175" s="259" t="str">
        <f>②PDF!I129</f>
        <v>～</v>
      </c>
      <c r="G175" s="259" t="str">
        <f>②PDF!L129</f>
        <v>～</v>
      </c>
      <c r="H175" s="263">
        <f>②PDF!O129</f>
        <v>0</v>
      </c>
      <c r="I175" s="263">
        <f>②PDF!R129</f>
        <v>0</v>
      </c>
      <c r="J175" s="250"/>
      <c r="K175" s="250"/>
      <c r="L175" s="250"/>
      <c r="M175" s="250"/>
      <c r="N175" s="250"/>
      <c r="O175" s="250"/>
      <c r="P175" s="250"/>
      <c r="Q175" s="250"/>
      <c r="R175" s="250"/>
      <c r="S175" s="250"/>
      <c r="T175" s="250"/>
      <c r="U175" s="250"/>
      <c r="V175" s="250"/>
      <c r="W175" s="250"/>
      <c r="X175" s="250"/>
      <c r="Y175" s="250"/>
      <c r="Z175" s="250"/>
      <c r="AA175" s="250"/>
    </row>
    <row r="176" spans="1:27" ht="13.2">
      <c r="A176" s="250"/>
      <c r="B176" s="250"/>
      <c r="C176" s="725" t="s">
        <v>603</v>
      </c>
      <c r="D176" s="725" t="s">
        <v>603</v>
      </c>
      <c r="E176" s="725" t="s">
        <v>603</v>
      </c>
      <c r="F176" s="725" t="s">
        <v>603</v>
      </c>
      <c r="G176" s="725" t="s">
        <v>603</v>
      </c>
      <c r="H176" s="727" t="s">
        <v>603</v>
      </c>
      <c r="I176" s="727" t="s">
        <v>603</v>
      </c>
      <c r="J176" s="250"/>
      <c r="K176" s="250"/>
      <c r="L176" s="250"/>
      <c r="M176" s="250"/>
      <c r="N176" s="250"/>
      <c r="O176" s="250"/>
      <c r="P176" s="250"/>
      <c r="Q176" s="250"/>
      <c r="R176" s="250"/>
      <c r="S176" s="250"/>
      <c r="T176" s="250"/>
      <c r="U176" s="250"/>
      <c r="V176" s="250"/>
      <c r="W176" s="250"/>
      <c r="X176" s="250"/>
      <c r="Y176" s="250"/>
      <c r="Z176" s="250"/>
      <c r="AA176" s="250"/>
    </row>
    <row r="177" spans="1:27" ht="13.2">
      <c r="A177" s="250"/>
      <c r="B177" s="250"/>
      <c r="C177" s="726"/>
      <c r="D177" s="726"/>
      <c r="E177" s="726"/>
      <c r="F177" s="726"/>
      <c r="G177" s="726"/>
      <c r="H177" s="726"/>
      <c r="I177" s="726"/>
      <c r="J177" s="250"/>
      <c r="K177" s="250"/>
      <c r="L177" s="250"/>
      <c r="M177" s="250"/>
      <c r="N177" s="250"/>
      <c r="O177" s="250"/>
      <c r="P177" s="250"/>
      <c r="Q177" s="250"/>
      <c r="R177" s="250"/>
      <c r="S177" s="250"/>
      <c r="T177" s="250"/>
      <c r="U177" s="250"/>
      <c r="V177" s="250"/>
      <c r="W177" s="250"/>
      <c r="X177" s="250"/>
      <c r="Y177" s="250"/>
      <c r="Z177" s="250"/>
      <c r="AA177" s="250"/>
    </row>
    <row r="178" spans="1:27" ht="13.2">
      <c r="A178" s="250"/>
      <c r="B178" s="250" t="s">
        <v>220</v>
      </c>
      <c r="C178" s="262" t="s">
        <v>603</v>
      </c>
      <c r="D178" s="262" t="s">
        <v>603</v>
      </c>
      <c r="E178" s="262" t="s">
        <v>603</v>
      </c>
      <c r="F178" s="262" t="s">
        <v>603</v>
      </c>
      <c r="G178" s="262" t="s">
        <v>603</v>
      </c>
      <c r="H178" s="263" t="s">
        <v>603</v>
      </c>
      <c r="I178" s="263" t="s">
        <v>603</v>
      </c>
      <c r="J178" s="250"/>
      <c r="K178" s="250"/>
      <c r="L178" s="250"/>
      <c r="M178" s="250"/>
      <c r="N178" s="250"/>
      <c r="O178" s="250"/>
      <c r="P178" s="250"/>
      <c r="Q178" s="250"/>
      <c r="R178" s="250"/>
      <c r="S178" s="250"/>
      <c r="T178" s="250"/>
      <c r="U178" s="250"/>
      <c r="V178" s="250"/>
      <c r="W178" s="250"/>
      <c r="X178" s="250"/>
      <c r="Y178" s="250"/>
      <c r="Z178" s="250"/>
      <c r="AA178" s="250"/>
    </row>
    <row r="179" spans="1:27" ht="13.2">
      <c r="A179" s="250"/>
      <c r="B179" s="250"/>
      <c r="C179" s="276" t="s">
        <v>603</v>
      </c>
      <c r="D179" s="276" t="s">
        <v>603</v>
      </c>
      <c r="E179" s="276" t="s">
        <v>603</v>
      </c>
      <c r="F179" s="276" t="s">
        <v>603</v>
      </c>
      <c r="G179" s="276" t="s">
        <v>603</v>
      </c>
      <c r="H179" s="268" t="s">
        <v>603</v>
      </c>
      <c r="I179" s="268" t="s">
        <v>603</v>
      </c>
      <c r="J179" s="250"/>
      <c r="K179" s="250"/>
      <c r="L179" s="250"/>
      <c r="M179" s="250"/>
      <c r="N179" s="250"/>
      <c r="O179" s="250"/>
      <c r="P179" s="250"/>
      <c r="Q179" s="250"/>
      <c r="R179" s="250"/>
      <c r="S179" s="250"/>
      <c r="T179" s="250"/>
      <c r="U179" s="250"/>
      <c r="V179" s="250"/>
      <c r="W179" s="250"/>
      <c r="X179" s="250"/>
      <c r="Y179" s="250"/>
      <c r="Z179" s="250"/>
      <c r="AA179" s="250"/>
    </row>
    <row r="180" spans="1:27" ht="13.2">
      <c r="A180" s="250"/>
      <c r="B180" s="250" t="s">
        <v>262</v>
      </c>
      <c r="C180" s="262" t="s">
        <v>603</v>
      </c>
      <c r="D180" s="262" t="s">
        <v>603</v>
      </c>
      <c r="E180" s="262" t="s">
        <v>603</v>
      </c>
      <c r="F180" s="262" t="s">
        <v>603</v>
      </c>
      <c r="G180" s="262" t="s">
        <v>603</v>
      </c>
      <c r="H180" s="263" t="s">
        <v>603</v>
      </c>
      <c r="I180" s="263" t="s">
        <v>603</v>
      </c>
      <c r="J180" s="250"/>
      <c r="K180" s="250"/>
      <c r="L180" s="250"/>
      <c r="M180" s="250"/>
      <c r="N180" s="250"/>
      <c r="O180" s="250"/>
      <c r="P180" s="250"/>
      <c r="Q180" s="250"/>
      <c r="R180" s="250"/>
      <c r="S180" s="250"/>
      <c r="T180" s="250"/>
      <c r="U180" s="250"/>
      <c r="V180" s="250"/>
      <c r="W180" s="250"/>
      <c r="X180" s="250"/>
      <c r="Y180" s="250"/>
      <c r="Z180" s="250"/>
      <c r="AA180" s="250"/>
    </row>
    <row r="181" spans="1:27" ht="13.2">
      <c r="A181" s="250"/>
      <c r="B181" s="250"/>
      <c r="C181" s="295" t="str">
        <f>②PDF!X92</f>
        <v>～</v>
      </c>
      <c r="D181" s="295" t="str">
        <f>②PDF!C133</f>
        <v>～</v>
      </c>
      <c r="E181" s="277">
        <f>②PDF!F133</f>
        <v>0</v>
      </c>
      <c r="F181" s="295" t="str">
        <f>②PDF!I133</f>
        <v>～</v>
      </c>
      <c r="G181" s="295" t="str">
        <f>②PDF!L133</f>
        <v>～</v>
      </c>
      <c r="H181" s="274">
        <f>②PDF!O133</f>
        <v>0</v>
      </c>
      <c r="I181" s="274">
        <f>②PDF!R133</f>
        <v>0</v>
      </c>
      <c r="J181" s="250"/>
      <c r="K181" s="250"/>
      <c r="L181" s="250"/>
      <c r="M181" s="250"/>
      <c r="N181" s="250"/>
      <c r="O181" s="250"/>
      <c r="P181" s="250"/>
      <c r="Q181" s="250"/>
      <c r="R181" s="250"/>
      <c r="S181" s="250"/>
      <c r="T181" s="250"/>
      <c r="U181" s="250"/>
      <c r="V181" s="250"/>
      <c r="W181" s="250"/>
      <c r="X181" s="250"/>
      <c r="Y181" s="250"/>
      <c r="Z181" s="250"/>
      <c r="AA181" s="250"/>
    </row>
    <row r="182" spans="1:27" ht="13.2">
      <c r="A182" s="250"/>
      <c r="B182" s="250"/>
      <c r="C182" s="725" t="s">
        <v>603</v>
      </c>
      <c r="D182" s="725" t="s">
        <v>603</v>
      </c>
      <c r="E182" s="725" t="s">
        <v>603</v>
      </c>
      <c r="F182" s="725" t="s">
        <v>603</v>
      </c>
      <c r="G182" s="725" t="s">
        <v>603</v>
      </c>
      <c r="H182" s="727" t="s">
        <v>603</v>
      </c>
      <c r="I182" s="727" t="s">
        <v>603</v>
      </c>
      <c r="J182" s="250"/>
      <c r="K182" s="250"/>
      <c r="L182" s="250"/>
      <c r="M182" s="250"/>
      <c r="N182" s="250"/>
      <c r="O182" s="250"/>
      <c r="P182" s="250"/>
      <c r="Q182" s="250"/>
      <c r="R182" s="250"/>
      <c r="S182" s="250"/>
      <c r="T182" s="250"/>
      <c r="U182" s="250"/>
      <c r="V182" s="250"/>
      <c r="W182" s="250"/>
      <c r="X182" s="250"/>
      <c r="Y182" s="250"/>
      <c r="Z182" s="250"/>
      <c r="AA182" s="250"/>
    </row>
    <row r="183" spans="1:27" ht="13.2">
      <c r="A183" s="250"/>
      <c r="B183" s="250"/>
      <c r="C183" s="726"/>
      <c r="D183" s="726"/>
      <c r="E183" s="726"/>
      <c r="F183" s="726"/>
      <c r="G183" s="726"/>
      <c r="H183" s="726"/>
      <c r="I183" s="726"/>
      <c r="J183" s="250"/>
      <c r="K183" s="250"/>
      <c r="L183" s="250"/>
      <c r="M183" s="250"/>
      <c r="N183" s="250"/>
      <c r="O183" s="250"/>
      <c r="P183" s="250"/>
      <c r="Q183" s="250"/>
      <c r="R183" s="250"/>
      <c r="S183" s="250"/>
      <c r="T183" s="250"/>
      <c r="U183" s="250"/>
      <c r="V183" s="250"/>
      <c r="W183" s="250"/>
      <c r="X183" s="250"/>
      <c r="Y183" s="250"/>
      <c r="Z183" s="250"/>
      <c r="AA183" s="250"/>
    </row>
    <row r="184" spans="1:27" ht="13.2">
      <c r="A184" s="250"/>
      <c r="B184" s="250" t="s">
        <v>220</v>
      </c>
      <c r="C184" s="262" t="s">
        <v>603</v>
      </c>
      <c r="D184" s="262" t="s">
        <v>603</v>
      </c>
      <c r="E184" s="262" t="s">
        <v>603</v>
      </c>
      <c r="F184" s="262" t="s">
        <v>603</v>
      </c>
      <c r="G184" s="262" t="s">
        <v>603</v>
      </c>
      <c r="H184" s="263" t="s">
        <v>603</v>
      </c>
      <c r="I184" s="263" t="s">
        <v>603</v>
      </c>
      <c r="J184" s="250"/>
      <c r="K184" s="250"/>
      <c r="L184" s="250"/>
      <c r="M184" s="250"/>
      <c r="N184" s="250"/>
      <c r="O184" s="250"/>
      <c r="P184" s="250"/>
      <c r="Q184" s="250"/>
      <c r="R184" s="250"/>
      <c r="S184" s="250"/>
      <c r="T184" s="250"/>
      <c r="U184" s="250"/>
      <c r="V184" s="250"/>
      <c r="W184" s="250"/>
      <c r="X184" s="250"/>
      <c r="Y184" s="250"/>
      <c r="Z184" s="250"/>
      <c r="AA184" s="250"/>
    </row>
    <row r="185" spans="1:27" ht="13.2">
      <c r="A185" s="250"/>
      <c r="B185" s="250"/>
      <c r="C185" s="276" t="s">
        <v>603</v>
      </c>
      <c r="D185" s="276" t="s">
        <v>603</v>
      </c>
      <c r="E185" s="276" t="s">
        <v>603</v>
      </c>
      <c r="F185" s="276" t="s">
        <v>603</v>
      </c>
      <c r="G185" s="276" t="s">
        <v>603</v>
      </c>
      <c r="H185" s="268" t="s">
        <v>603</v>
      </c>
      <c r="I185" s="268" t="s">
        <v>603</v>
      </c>
      <c r="J185" s="250"/>
      <c r="K185" s="250"/>
      <c r="L185" s="250"/>
      <c r="M185" s="250"/>
      <c r="N185" s="250"/>
      <c r="O185" s="250"/>
      <c r="P185" s="250"/>
      <c r="Q185" s="250"/>
      <c r="R185" s="250"/>
      <c r="S185" s="250"/>
      <c r="T185" s="250"/>
      <c r="U185" s="250"/>
      <c r="V185" s="250"/>
      <c r="W185" s="250"/>
      <c r="X185" s="250"/>
      <c r="Y185" s="250"/>
      <c r="Z185" s="250"/>
      <c r="AA185" s="250"/>
    </row>
    <row r="186" spans="1:27" ht="13.2">
      <c r="A186" s="250"/>
      <c r="B186" s="250" t="s">
        <v>262</v>
      </c>
      <c r="C186" s="262" t="s">
        <v>603</v>
      </c>
      <c r="D186" s="262" t="s">
        <v>603</v>
      </c>
      <c r="E186" s="262" t="s">
        <v>603</v>
      </c>
      <c r="F186" s="262" t="s">
        <v>603</v>
      </c>
      <c r="G186" s="262" t="s">
        <v>603</v>
      </c>
      <c r="H186" s="263" t="s">
        <v>603</v>
      </c>
      <c r="I186" s="263" t="s">
        <v>603</v>
      </c>
      <c r="J186" s="250"/>
      <c r="K186" s="250"/>
      <c r="L186" s="250"/>
      <c r="M186" s="250"/>
      <c r="N186" s="250"/>
      <c r="O186" s="250"/>
      <c r="P186" s="250"/>
      <c r="Q186" s="250"/>
      <c r="R186" s="250"/>
      <c r="S186" s="250"/>
      <c r="T186" s="250"/>
      <c r="U186" s="250"/>
      <c r="V186" s="250"/>
      <c r="W186" s="250"/>
      <c r="X186" s="250"/>
      <c r="Y186" s="250"/>
      <c r="Z186" s="250"/>
      <c r="AA186" s="250"/>
    </row>
    <row r="187" spans="1:27" ht="13.2">
      <c r="A187" s="250"/>
      <c r="B187" s="250"/>
      <c r="C187" s="295" t="str">
        <f>②PDF!X96</f>
        <v>～</v>
      </c>
      <c r="D187" s="277">
        <f>②PDF!C137</f>
        <v>0</v>
      </c>
      <c r="E187" s="277">
        <f>②PDF!F137</f>
        <v>0</v>
      </c>
      <c r="F187" s="295" t="str">
        <f>②PDF!I137</f>
        <v>～</v>
      </c>
      <c r="G187" s="295" t="str">
        <f>②PDF!L137</f>
        <v>～</v>
      </c>
      <c r="H187" s="274">
        <f>②PDF!O137</f>
        <v>0</v>
      </c>
      <c r="I187" s="274">
        <f>②PDF!R137</f>
        <v>0</v>
      </c>
      <c r="J187" s="250"/>
      <c r="K187" s="250"/>
      <c r="L187" s="250"/>
      <c r="M187" s="250"/>
      <c r="N187" s="250"/>
      <c r="O187" s="250"/>
      <c r="P187" s="250"/>
      <c r="Q187" s="250"/>
      <c r="R187" s="250"/>
      <c r="S187" s="250"/>
      <c r="T187" s="250"/>
      <c r="U187" s="250"/>
      <c r="V187" s="250"/>
      <c r="W187" s="250"/>
      <c r="X187" s="250"/>
      <c r="Y187" s="250"/>
      <c r="Z187" s="250"/>
      <c r="AA187" s="250"/>
    </row>
    <row r="188" spans="1:27" ht="13.2">
      <c r="A188" s="250"/>
      <c r="B188" s="250"/>
      <c r="C188" s="725" t="s">
        <v>603</v>
      </c>
      <c r="D188" s="725" t="s">
        <v>603</v>
      </c>
      <c r="E188" s="725" t="s">
        <v>603</v>
      </c>
      <c r="F188" s="725" t="s">
        <v>603</v>
      </c>
      <c r="G188" s="725" t="s">
        <v>603</v>
      </c>
      <c r="H188" s="727" t="s">
        <v>603</v>
      </c>
      <c r="I188" s="727" t="s">
        <v>603</v>
      </c>
      <c r="J188" s="250"/>
      <c r="K188" s="250"/>
      <c r="L188" s="250"/>
      <c r="M188" s="250"/>
      <c r="N188" s="250"/>
      <c r="O188" s="250"/>
      <c r="P188" s="250"/>
      <c r="Q188" s="250"/>
      <c r="R188" s="250"/>
      <c r="S188" s="250"/>
      <c r="T188" s="250"/>
      <c r="U188" s="250"/>
      <c r="V188" s="250"/>
      <c r="W188" s="250"/>
      <c r="X188" s="250"/>
      <c r="Y188" s="250"/>
      <c r="Z188" s="250"/>
      <c r="AA188" s="250"/>
    </row>
    <row r="189" spans="1:27" ht="13.2">
      <c r="A189" s="250"/>
      <c r="B189" s="250"/>
      <c r="C189" s="726"/>
      <c r="D189" s="726"/>
      <c r="E189" s="726"/>
      <c r="F189" s="726"/>
      <c r="G189" s="726"/>
      <c r="H189" s="726"/>
      <c r="I189" s="726"/>
      <c r="J189" s="250"/>
      <c r="K189" s="250"/>
      <c r="L189" s="250"/>
      <c r="M189" s="250"/>
      <c r="N189" s="250"/>
      <c r="O189" s="250"/>
      <c r="P189" s="250"/>
      <c r="Q189" s="250"/>
      <c r="R189" s="250"/>
      <c r="S189" s="250"/>
      <c r="T189" s="250"/>
      <c r="U189" s="250"/>
      <c r="V189" s="250"/>
      <c r="W189" s="250"/>
      <c r="X189" s="250"/>
      <c r="Y189" s="250"/>
      <c r="Z189" s="250"/>
      <c r="AA189" s="250"/>
    </row>
    <row r="190" spans="1:27" ht="13.2">
      <c r="A190" s="250"/>
      <c r="B190" s="250" t="s">
        <v>220</v>
      </c>
      <c r="C190" s="262" t="s">
        <v>603</v>
      </c>
      <c r="D190" s="262" t="s">
        <v>603</v>
      </c>
      <c r="E190" s="262" t="s">
        <v>603</v>
      </c>
      <c r="F190" s="262" t="s">
        <v>603</v>
      </c>
      <c r="G190" s="262" t="s">
        <v>603</v>
      </c>
      <c r="H190" s="263" t="s">
        <v>603</v>
      </c>
      <c r="I190" s="263" t="s">
        <v>603</v>
      </c>
      <c r="J190" s="250"/>
      <c r="K190" s="250"/>
      <c r="L190" s="250"/>
      <c r="M190" s="250"/>
      <c r="N190" s="250"/>
      <c r="O190" s="250"/>
      <c r="P190" s="250"/>
      <c r="Q190" s="250"/>
      <c r="R190" s="250"/>
      <c r="S190" s="250"/>
      <c r="T190" s="250"/>
      <c r="U190" s="250"/>
      <c r="V190" s="250"/>
      <c r="W190" s="250"/>
      <c r="X190" s="250"/>
      <c r="Y190" s="250"/>
      <c r="Z190" s="250"/>
      <c r="AA190" s="250"/>
    </row>
    <row r="191" spans="1:27" ht="13.2">
      <c r="A191" s="250"/>
      <c r="B191" s="250"/>
      <c r="C191" s="276" t="s">
        <v>603</v>
      </c>
      <c r="D191" s="276" t="s">
        <v>603</v>
      </c>
      <c r="E191" s="276" t="s">
        <v>603</v>
      </c>
      <c r="F191" s="276" t="s">
        <v>603</v>
      </c>
      <c r="G191" s="276" t="s">
        <v>603</v>
      </c>
      <c r="H191" s="268" t="s">
        <v>603</v>
      </c>
      <c r="I191" s="268" t="s">
        <v>603</v>
      </c>
      <c r="J191" s="250"/>
      <c r="K191" s="250"/>
      <c r="L191" s="250"/>
      <c r="M191" s="250"/>
      <c r="N191" s="250"/>
      <c r="O191" s="250"/>
      <c r="P191" s="250"/>
      <c r="Q191" s="250"/>
      <c r="R191" s="250"/>
      <c r="S191" s="250"/>
      <c r="T191" s="250"/>
      <c r="U191" s="250"/>
      <c r="V191" s="250"/>
      <c r="W191" s="250"/>
      <c r="X191" s="250"/>
      <c r="Y191" s="250"/>
      <c r="Z191" s="250"/>
      <c r="AA191" s="250"/>
    </row>
    <row r="192" spans="1:27" ht="13.2">
      <c r="A192" s="250"/>
      <c r="B192" s="250" t="s">
        <v>262</v>
      </c>
      <c r="C192" s="262" t="s">
        <v>603</v>
      </c>
      <c r="D192" s="262" t="s">
        <v>603</v>
      </c>
      <c r="E192" s="262" t="s">
        <v>603</v>
      </c>
      <c r="F192" s="262" t="s">
        <v>603</v>
      </c>
      <c r="G192" s="262" t="s">
        <v>603</v>
      </c>
      <c r="H192" s="263" t="s">
        <v>603</v>
      </c>
      <c r="I192" s="263" t="s">
        <v>603</v>
      </c>
      <c r="J192" s="250"/>
      <c r="K192" s="250"/>
      <c r="L192" s="250"/>
      <c r="M192" s="250"/>
      <c r="N192" s="250"/>
      <c r="O192" s="250"/>
      <c r="P192" s="250"/>
      <c r="Q192" s="250"/>
      <c r="R192" s="250"/>
      <c r="S192" s="250"/>
      <c r="T192" s="250"/>
      <c r="U192" s="250"/>
      <c r="V192" s="250"/>
      <c r="W192" s="250"/>
      <c r="X192" s="250"/>
      <c r="Y192" s="250"/>
      <c r="Z192" s="250"/>
      <c r="AA192" s="250"/>
    </row>
    <row r="193" spans="1:27" ht="13.2">
      <c r="A193" s="250"/>
      <c r="B193" s="250"/>
      <c r="C193" s="277">
        <f>②PDF!X100</f>
        <v>0</v>
      </c>
      <c r="D193" s="277">
        <f>②PDF!C141</f>
        <v>0</v>
      </c>
      <c r="E193" s="277">
        <f>②PDF!F141</f>
        <v>0</v>
      </c>
      <c r="F193" s="277">
        <f>②PDF!I141</f>
        <v>0</v>
      </c>
      <c r="G193" s="295" t="str">
        <f>②PDF!L141</f>
        <v>～</v>
      </c>
      <c r="H193" s="274">
        <f>②PDF!O141</f>
        <v>0</v>
      </c>
      <c r="I193" s="274">
        <f>②PDF!R141</f>
        <v>0</v>
      </c>
      <c r="J193" s="250"/>
      <c r="K193" s="250"/>
      <c r="L193" s="250"/>
      <c r="M193" s="250"/>
      <c r="N193" s="250"/>
      <c r="O193" s="250"/>
      <c r="P193" s="250"/>
      <c r="Q193" s="250"/>
      <c r="R193" s="250"/>
      <c r="S193" s="250"/>
      <c r="T193" s="250"/>
      <c r="U193" s="250"/>
      <c r="V193" s="250"/>
      <c r="W193" s="250"/>
      <c r="X193" s="250"/>
      <c r="Y193" s="250"/>
      <c r="Z193" s="250"/>
      <c r="AA193" s="250"/>
    </row>
    <row r="194" spans="1:27" ht="13.2">
      <c r="A194" s="250"/>
      <c r="B194" s="250"/>
      <c r="C194" s="725" t="s">
        <v>603</v>
      </c>
      <c r="D194" s="725" t="s">
        <v>603</v>
      </c>
      <c r="E194" s="725" t="s">
        <v>603</v>
      </c>
      <c r="F194" s="725" t="s">
        <v>603</v>
      </c>
      <c r="G194" s="725" t="s">
        <v>603</v>
      </c>
      <c r="H194" s="727" t="s">
        <v>603</v>
      </c>
      <c r="I194" s="727" t="s">
        <v>603</v>
      </c>
      <c r="J194" s="250"/>
      <c r="K194" s="250"/>
      <c r="L194" s="250"/>
      <c r="M194" s="250"/>
      <c r="N194" s="250"/>
      <c r="O194" s="250"/>
      <c r="P194" s="250"/>
      <c r="Q194" s="250"/>
      <c r="R194" s="250"/>
      <c r="S194" s="250"/>
      <c r="T194" s="250"/>
      <c r="U194" s="250"/>
      <c r="V194" s="250"/>
      <c r="W194" s="250"/>
      <c r="X194" s="250"/>
      <c r="Y194" s="250"/>
      <c r="Z194" s="250"/>
      <c r="AA194" s="250"/>
    </row>
    <row r="195" spans="1:27" ht="13.2">
      <c r="A195" s="250"/>
      <c r="B195" s="250"/>
      <c r="C195" s="726"/>
      <c r="D195" s="726"/>
      <c r="E195" s="726"/>
      <c r="F195" s="726"/>
      <c r="G195" s="726"/>
      <c r="H195" s="726"/>
      <c r="I195" s="726"/>
      <c r="J195" s="250"/>
      <c r="K195" s="250"/>
      <c r="L195" s="250"/>
      <c r="M195" s="250"/>
      <c r="N195" s="250"/>
      <c r="O195" s="250"/>
      <c r="P195" s="250"/>
      <c r="Q195" s="250"/>
      <c r="R195" s="250"/>
      <c r="S195" s="250"/>
      <c r="T195" s="250"/>
      <c r="U195" s="250"/>
      <c r="V195" s="250"/>
      <c r="W195" s="250"/>
      <c r="X195" s="250"/>
      <c r="Y195" s="250"/>
      <c r="Z195" s="250"/>
      <c r="AA195" s="250"/>
    </row>
    <row r="196" spans="1:27" ht="13.2">
      <c r="A196" s="250"/>
      <c r="B196" s="250" t="s">
        <v>220</v>
      </c>
      <c r="C196" s="262" t="s">
        <v>603</v>
      </c>
      <c r="D196" s="262" t="s">
        <v>603</v>
      </c>
      <c r="E196" s="262" t="s">
        <v>603</v>
      </c>
      <c r="F196" s="262" t="s">
        <v>603</v>
      </c>
      <c r="G196" s="262"/>
      <c r="H196" s="263" t="s">
        <v>603</v>
      </c>
      <c r="I196" s="263" t="s">
        <v>603</v>
      </c>
      <c r="J196" s="250"/>
      <c r="K196" s="250"/>
      <c r="L196" s="250"/>
      <c r="M196" s="250"/>
      <c r="N196" s="250"/>
      <c r="O196" s="250"/>
      <c r="P196" s="250"/>
      <c r="Q196" s="250"/>
      <c r="R196" s="250"/>
      <c r="S196" s="250"/>
      <c r="T196" s="250"/>
      <c r="U196" s="250"/>
      <c r="V196" s="250"/>
      <c r="W196" s="250"/>
      <c r="X196" s="250"/>
      <c r="Y196" s="250"/>
      <c r="Z196" s="250"/>
      <c r="AA196" s="250"/>
    </row>
    <row r="197" spans="1:27" ht="13.2">
      <c r="A197" s="250"/>
      <c r="B197" s="250"/>
      <c r="C197" s="276" t="s">
        <v>603</v>
      </c>
      <c r="D197" s="276" t="s">
        <v>603</v>
      </c>
      <c r="E197" s="276" t="s">
        <v>603</v>
      </c>
      <c r="F197" s="276" t="s">
        <v>603</v>
      </c>
      <c r="G197" s="276" t="s">
        <v>603</v>
      </c>
      <c r="H197" s="268" t="s">
        <v>603</v>
      </c>
      <c r="I197" s="268" t="s">
        <v>603</v>
      </c>
      <c r="J197" s="250"/>
      <c r="K197" s="250"/>
      <c r="L197" s="250"/>
      <c r="M197" s="250"/>
      <c r="N197" s="250"/>
      <c r="O197" s="250"/>
      <c r="P197" s="250"/>
      <c r="Q197" s="250"/>
      <c r="R197" s="250"/>
      <c r="S197" s="250"/>
      <c r="T197" s="250"/>
      <c r="U197" s="250"/>
      <c r="V197" s="250"/>
      <c r="W197" s="250"/>
      <c r="X197" s="250"/>
      <c r="Y197" s="250"/>
      <c r="Z197" s="250"/>
      <c r="AA197" s="250"/>
    </row>
    <row r="198" spans="1:27" ht="13.2">
      <c r="A198" s="250"/>
      <c r="B198" s="250" t="s">
        <v>262</v>
      </c>
      <c r="C198" s="262" t="s">
        <v>603</v>
      </c>
      <c r="D198" s="262" t="s">
        <v>603</v>
      </c>
      <c r="E198" s="262" t="s">
        <v>603</v>
      </c>
      <c r="F198" s="262" t="s">
        <v>603</v>
      </c>
      <c r="G198" s="262" t="s">
        <v>603</v>
      </c>
      <c r="H198" s="263" t="s">
        <v>603</v>
      </c>
      <c r="I198" s="263" t="s">
        <v>603</v>
      </c>
      <c r="J198" s="250"/>
      <c r="K198" s="250"/>
      <c r="L198" s="250"/>
      <c r="M198" s="250"/>
      <c r="N198" s="250"/>
      <c r="O198" s="250"/>
      <c r="P198" s="250"/>
      <c r="Q198" s="250"/>
      <c r="R198" s="250"/>
      <c r="S198" s="250"/>
      <c r="T198" s="250"/>
      <c r="U198" s="250"/>
      <c r="V198" s="250"/>
      <c r="W198" s="250"/>
      <c r="X198" s="250"/>
      <c r="Y198" s="250"/>
      <c r="Z198" s="250"/>
      <c r="AA198" s="250"/>
    </row>
    <row r="199" spans="1:27" ht="13.2">
      <c r="A199" s="250"/>
      <c r="B199" s="250"/>
      <c r="C199" s="277">
        <f>②PDF!X104</f>
        <v>0</v>
      </c>
      <c r="D199" s="277">
        <f>②PDF!C145</f>
        <v>0</v>
      </c>
      <c r="E199" s="277">
        <f>②PDF!F145</f>
        <v>0</v>
      </c>
      <c r="F199" s="277">
        <f>②PDF!I145</f>
        <v>0</v>
      </c>
      <c r="G199" s="277">
        <f>②PDF!L145</f>
        <v>0</v>
      </c>
      <c r="H199" s="274">
        <f>②PDF!O145</f>
        <v>0</v>
      </c>
      <c r="I199" s="274">
        <f>②PDF!R145</f>
        <v>0</v>
      </c>
      <c r="J199" s="250"/>
      <c r="K199" s="250"/>
      <c r="L199" s="250"/>
      <c r="M199" s="250"/>
      <c r="N199" s="250"/>
      <c r="O199" s="250"/>
      <c r="P199" s="250"/>
      <c r="Q199" s="250"/>
      <c r="R199" s="250"/>
      <c r="S199" s="250"/>
      <c r="T199" s="250"/>
      <c r="U199" s="250"/>
      <c r="V199" s="250"/>
      <c r="W199" s="250"/>
      <c r="X199" s="250"/>
      <c r="Y199" s="250"/>
      <c r="Z199" s="250"/>
      <c r="AA199" s="250"/>
    </row>
    <row r="200" spans="1:27" ht="13.2">
      <c r="A200" s="250"/>
      <c r="B200" s="250"/>
      <c r="C200" s="725" t="s">
        <v>603</v>
      </c>
      <c r="D200" s="725" t="s">
        <v>603</v>
      </c>
      <c r="E200" s="725" t="s">
        <v>603</v>
      </c>
      <c r="F200" s="725" t="s">
        <v>603</v>
      </c>
      <c r="G200" s="725" t="s">
        <v>603</v>
      </c>
      <c r="H200" s="727" t="s">
        <v>603</v>
      </c>
      <c r="I200" s="727" t="s">
        <v>603</v>
      </c>
      <c r="J200" s="250"/>
      <c r="K200" s="250"/>
      <c r="L200" s="250"/>
      <c r="M200" s="250"/>
      <c r="N200" s="250"/>
      <c r="O200" s="250"/>
      <c r="P200" s="250"/>
      <c r="Q200" s="250"/>
      <c r="R200" s="250"/>
      <c r="S200" s="250"/>
      <c r="T200" s="250"/>
      <c r="U200" s="250"/>
      <c r="V200" s="250"/>
      <c r="W200" s="250"/>
      <c r="X200" s="250"/>
      <c r="Y200" s="250"/>
      <c r="Z200" s="250"/>
      <c r="AA200" s="250"/>
    </row>
    <row r="201" spans="1:27" ht="13.2">
      <c r="A201" s="250"/>
      <c r="B201" s="250"/>
      <c r="C201" s="726"/>
      <c r="D201" s="726"/>
      <c r="E201" s="726"/>
      <c r="F201" s="726"/>
      <c r="G201" s="726"/>
      <c r="H201" s="726"/>
      <c r="I201" s="726"/>
      <c r="J201" s="250"/>
      <c r="K201" s="250"/>
      <c r="L201" s="250"/>
      <c r="M201" s="250"/>
      <c r="N201" s="250"/>
      <c r="O201" s="250"/>
      <c r="P201" s="250"/>
      <c r="Q201" s="250"/>
      <c r="R201" s="250"/>
      <c r="S201" s="250"/>
      <c r="T201" s="250"/>
      <c r="U201" s="250"/>
      <c r="V201" s="250"/>
      <c r="W201" s="250"/>
      <c r="X201" s="250"/>
      <c r="Y201" s="250"/>
      <c r="Z201" s="250"/>
      <c r="AA201" s="250"/>
    </row>
    <row r="202" spans="1:27" ht="13.2">
      <c r="A202" s="250"/>
      <c r="B202" s="250" t="s">
        <v>220</v>
      </c>
      <c r="C202" s="262" t="s">
        <v>603</v>
      </c>
      <c r="D202" s="262" t="s">
        <v>603</v>
      </c>
      <c r="E202" s="262" t="s">
        <v>603</v>
      </c>
      <c r="F202" s="262" t="s">
        <v>603</v>
      </c>
      <c r="G202" s="262" t="s">
        <v>603</v>
      </c>
      <c r="H202" s="263" t="s">
        <v>603</v>
      </c>
      <c r="I202" s="263" t="s">
        <v>603</v>
      </c>
      <c r="J202" s="250"/>
      <c r="K202" s="250"/>
      <c r="L202" s="250"/>
      <c r="M202" s="250"/>
      <c r="N202" s="250"/>
      <c r="O202" s="250"/>
      <c r="P202" s="250"/>
      <c r="Q202" s="250"/>
      <c r="R202" s="250"/>
      <c r="S202" s="250"/>
      <c r="T202" s="250"/>
      <c r="U202" s="250"/>
      <c r="V202" s="250"/>
      <c r="W202" s="250"/>
      <c r="X202" s="250"/>
      <c r="Y202" s="250"/>
      <c r="Z202" s="250"/>
      <c r="AA202" s="250"/>
    </row>
    <row r="203" spans="1:27" ht="13.2">
      <c r="A203" s="250"/>
      <c r="B203" s="250"/>
      <c r="C203" s="276" t="s">
        <v>603</v>
      </c>
      <c r="D203" s="276" t="s">
        <v>603</v>
      </c>
      <c r="E203" s="276" t="s">
        <v>603</v>
      </c>
      <c r="F203" s="276" t="s">
        <v>603</v>
      </c>
      <c r="G203" s="276" t="s">
        <v>603</v>
      </c>
      <c r="H203" s="268" t="s">
        <v>603</v>
      </c>
      <c r="I203" s="268" t="s">
        <v>603</v>
      </c>
      <c r="J203" s="250"/>
      <c r="K203" s="250"/>
      <c r="L203" s="250"/>
      <c r="M203" s="250"/>
      <c r="N203" s="250"/>
      <c r="O203" s="250"/>
      <c r="P203" s="250"/>
      <c r="Q203" s="250"/>
      <c r="R203" s="250"/>
      <c r="S203" s="250"/>
      <c r="T203" s="250"/>
      <c r="U203" s="250"/>
      <c r="V203" s="250"/>
      <c r="W203" s="250"/>
      <c r="X203" s="250"/>
      <c r="Y203" s="250"/>
      <c r="Z203" s="250"/>
      <c r="AA203" s="250"/>
    </row>
    <row r="204" spans="1:27" ht="13.2">
      <c r="A204" s="250"/>
      <c r="B204" s="250" t="s">
        <v>262</v>
      </c>
      <c r="C204" s="262" t="s">
        <v>603</v>
      </c>
      <c r="D204" s="262" t="s">
        <v>603</v>
      </c>
      <c r="E204" s="262" t="s">
        <v>603</v>
      </c>
      <c r="F204" s="262" t="s">
        <v>603</v>
      </c>
      <c r="G204" s="262" t="s">
        <v>603</v>
      </c>
      <c r="H204" s="263" t="s">
        <v>603</v>
      </c>
      <c r="I204" s="263" t="s">
        <v>603</v>
      </c>
      <c r="J204" s="250"/>
      <c r="K204" s="250"/>
      <c r="L204" s="250"/>
      <c r="M204" s="250"/>
      <c r="N204" s="250"/>
      <c r="O204" s="250"/>
      <c r="P204" s="250"/>
      <c r="Q204" s="250"/>
      <c r="R204" s="250"/>
      <c r="S204" s="250"/>
      <c r="T204" s="250"/>
      <c r="U204" s="250"/>
      <c r="V204" s="250"/>
      <c r="W204" s="250"/>
      <c r="X204" s="250"/>
      <c r="Y204" s="250"/>
      <c r="Z204" s="250"/>
      <c r="AA204" s="250"/>
    </row>
    <row r="205" spans="1:27" ht="13.2">
      <c r="A205" s="250"/>
      <c r="B205" s="250"/>
      <c r="C205" s="277">
        <f>②PDF!X108</f>
        <v>0</v>
      </c>
      <c r="D205" s="277">
        <f>②PDF!C149</f>
        <v>0</v>
      </c>
      <c r="E205" s="277">
        <f>②PDF!F149</f>
        <v>0</v>
      </c>
      <c r="F205" s="277">
        <f>②PDF!I149</f>
        <v>0</v>
      </c>
      <c r="G205" s="295" t="str">
        <f>②PDF!L149</f>
        <v>～</v>
      </c>
      <c r="H205" s="274">
        <f>②PDF!O148</f>
        <v>0</v>
      </c>
      <c r="I205" s="274">
        <f>②PDF!R148</f>
        <v>0</v>
      </c>
      <c r="J205" s="250"/>
      <c r="K205" s="250"/>
      <c r="L205" s="250"/>
      <c r="M205" s="250"/>
      <c r="N205" s="250"/>
      <c r="O205" s="250"/>
      <c r="P205" s="250"/>
      <c r="Q205" s="250"/>
      <c r="R205" s="250"/>
      <c r="S205" s="250"/>
      <c r="T205" s="250"/>
      <c r="U205" s="250"/>
      <c r="V205" s="250"/>
      <c r="W205" s="250"/>
      <c r="X205" s="250"/>
      <c r="Y205" s="250"/>
      <c r="Z205" s="250"/>
      <c r="AA205" s="250"/>
    </row>
    <row r="206" spans="1:27" ht="13.2">
      <c r="A206" s="250"/>
      <c r="B206" s="250"/>
      <c r="C206" s="725" t="s">
        <v>603</v>
      </c>
      <c r="D206" s="725" t="s">
        <v>603</v>
      </c>
      <c r="E206" s="725" t="s">
        <v>603</v>
      </c>
      <c r="F206" s="725" t="s">
        <v>603</v>
      </c>
      <c r="G206" s="725" t="s">
        <v>603</v>
      </c>
      <c r="H206" s="727" t="s">
        <v>603</v>
      </c>
      <c r="I206" s="727" t="s">
        <v>603</v>
      </c>
      <c r="J206" s="250"/>
      <c r="K206" s="250"/>
      <c r="L206" s="250"/>
      <c r="M206" s="250"/>
      <c r="N206" s="250"/>
      <c r="O206" s="250"/>
      <c r="P206" s="250"/>
      <c r="Q206" s="250"/>
      <c r="R206" s="250"/>
      <c r="S206" s="250"/>
      <c r="T206" s="250"/>
      <c r="U206" s="250"/>
      <c r="V206" s="250"/>
      <c r="W206" s="250"/>
      <c r="X206" s="250"/>
      <c r="Y206" s="250"/>
      <c r="Z206" s="250"/>
      <c r="AA206" s="250"/>
    </row>
    <row r="207" spans="1:27" ht="13.2">
      <c r="A207" s="250"/>
      <c r="B207" s="250"/>
      <c r="C207" s="726"/>
      <c r="D207" s="726"/>
      <c r="E207" s="726"/>
      <c r="F207" s="726"/>
      <c r="G207" s="726"/>
      <c r="H207" s="726"/>
      <c r="I207" s="726"/>
      <c r="J207" s="250"/>
      <c r="K207" s="250"/>
      <c r="L207" s="250"/>
      <c r="M207" s="250"/>
      <c r="N207" s="250"/>
      <c r="O207" s="250"/>
      <c r="P207" s="250"/>
      <c r="Q207" s="250"/>
      <c r="R207" s="250"/>
      <c r="S207" s="250"/>
      <c r="T207" s="250"/>
      <c r="U207" s="250"/>
      <c r="V207" s="250"/>
      <c r="W207" s="250"/>
      <c r="X207" s="250"/>
      <c r="Y207" s="250"/>
      <c r="Z207" s="250"/>
      <c r="AA207" s="250"/>
    </row>
    <row r="208" spans="1:27" ht="13.2">
      <c r="A208" s="250"/>
      <c r="B208" s="250" t="s">
        <v>220</v>
      </c>
      <c r="C208" s="262" t="s">
        <v>603</v>
      </c>
      <c r="D208" s="262" t="s">
        <v>603</v>
      </c>
      <c r="E208" s="262" t="s">
        <v>603</v>
      </c>
      <c r="F208" s="262" t="s">
        <v>603</v>
      </c>
      <c r="G208" s="262" t="s">
        <v>603</v>
      </c>
      <c r="H208" s="263" t="s">
        <v>603</v>
      </c>
      <c r="I208" s="263" t="s">
        <v>603</v>
      </c>
      <c r="J208" s="250"/>
      <c r="K208" s="250"/>
      <c r="L208" s="250"/>
      <c r="M208" s="250"/>
      <c r="N208" s="250"/>
      <c r="O208" s="250"/>
      <c r="P208" s="250"/>
      <c r="Q208" s="250"/>
      <c r="R208" s="250"/>
      <c r="S208" s="250"/>
      <c r="T208" s="250"/>
      <c r="U208" s="250"/>
      <c r="V208" s="250"/>
      <c r="W208" s="250"/>
      <c r="X208" s="250"/>
      <c r="Y208" s="250"/>
      <c r="Z208" s="250"/>
      <c r="AA208" s="250"/>
    </row>
    <row r="209" spans="1:27" ht="13.2">
      <c r="A209" s="250"/>
      <c r="B209" s="250"/>
      <c r="C209" s="276" t="s">
        <v>603</v>
      </c>
      <c r="D209" s="276" t="s">
        <v>603</v>
      </c>
      <c r="E209" s="276" t="s">
        <v>603</v>
      </c>
      <c r="F209" s="276" t="s">
        <v>603</v>
      </c>
      <c r="G209" s="276" t="s">
        <v>603</v>
      </c>
      <c r="H209" s="268" t="s">
        <v>603</v>
      </c>
      <c r="I209" s="268" t="s">
        <v>603</v>
      </c>
      <c r="J209" s="250"/>
      <c r="K209" s="250"/>
      <c r="L209" s="250"/>
      <c r="M209" s="250"/>
      <c r="N209" s="250"/>
      <c r="O209" s="250"/>
      <c r="P209" s="250"/>
      <c r="Q209" s="250"/>
      <c r="R209" s="250"/>
      <c r="S209" s="250"/>
      <c r="T209" s="250"/>
      <c r="U209" s="250"/>
      <c r="V209" s="250"/>
      <c r="W209" s="250"/>
      <c r="X209" s="250"/>
      <c r="Y209" s="250"/>
      <c r="Z209" s="250"/>
      <c r="AA209" s="250"/>
    </row>
    <row r="210" spans="1:27" ht="13.2">
      <c r="A210" s="250"/>
      <c r="B210" s="250" t="s">
        <v>262</v>
      </c>
      <c r="C210" s="262" t="s">
        <v>603</v>
      </c>
      <c r="D210" s="262" t="s">
        <v>603</v>
      </c>
      <c r="E210" s="262" t="s">
        <v>603</v>
      </c>
      <c r="F210" s="262" t="s">
        <v>603</v>
      </c>
      <c r="G210" s="262" t="s">
        <v>603</v>
      </c>
      <c r="H210" s="263" t="s">
        <v>603</v>
      </c>
      <c r="I210" s="263" t="s">
        <v>603</v>
      </c>
      <c r="J210" s="250"/>
      <c r="K210" s="250"/>
      <c r="L210" s="250"/>
      <c r="M210" s="250"/>
      <c r="N210" s="250"/>
      <c r="O210" s="250"/>
      <c r="P210" s="250"/>
      <c r="Q210" s="250"/>
      <c r="R210" s="250"/>
      <c r="S210" s="250"/>
      <c r="T210" s="250"/>
      <c r="U210" s="250"/>
      <c r="V210" s="250"/>
      <c r="W210" s="250"/>
      <c r="X210" s="250"/>
      <c r="Y210" s="250"/>
      <c r="Z210" s="250"/>
      <c r="AA210" s="250"/>
    </row>
    <row r="211" spans="1:27" ht="13.2">
      <c r="A211" s="250"/>
      <c r="B211" s="250"/>
      <c r="C211" s="295" t="str">
        <f>②PDF!X112</f>
        <v>～</v>
      </c>
      <c r="D211" s="295" t="str">
        <f>②PDF!C153</f>
        <v>～</v>
      </c>
      <c r="E211" s="295" t="str">
        <f>②PDF!F153</f>
        <v>～</v>
      </c>
      <c r="F211" s="295" t="str">
        <f>②PDF!I153</f>
        <v>～</v>
      </c>
      <c r="G211" s="277">
        <f>②PDF!L153</f>
        <v>0</v>
      </c>
      <c r="H211" s="274">
        <f>②PDF!O153</f>
        <v>0</v>
      </c>
      <c r="I211" s="274">
        <f>②PDF!R153</f>
        <v>0</v>
      </c>
      <c r="J211" s="250"/>
      <c r="K211" s="250"/>
      <c r="L211" s="250"/>
      <c r="M211" s="250"/>
      <c r="N211" s="250"/>
      <c r="O211" s="250"/>
      <c r="P211" s="250"/>
      <c r="Q211" s="250"/>
      <c r="R211" s="250"/>
      <c r="S211" s="250"/>
      <c r="T211" s="250"/>
      <c r="U211" s="250"/>
      <c r="V211" s="250"/>
      <c r="W211" s="250"/>
      <c r="X211" s="250"/>
      <c r="Y211" s="250"/>
      <c r="Z211" s="250"/>
      <c r="AA211" s="250"/>
    </row>
    <row r="212" spans="1:27" ht="13.2">
      <c r="A212" s="250"/>
      <c r="B212" s="250"/>
      <c r="C212" s="725" t="s">
        <v>603</v>
      </c>
      <c r="D212" s="725" t="s">
        <v>603</v>
      </c>
      <c r="E212" s="725" t="s">
        <v>603</v>
      </c>
      <c r="F212" s="725" t="s">
        <v>603</v>
      </c>
      <c r="G212" s="725" t="s">
        <v>603</v>
      </c>
      <c r="H212" s="727" t="s">
        <v>603</v>
      </c>
      <c r="I212" s="727" t="s">
        <v>603</v>
      </c>
      <c r="J212" s="250"/>
      <c r="K212" s="250"/>
      <c r="L212" s="250"/>
      <c r="M212" s="250"/>
      <c r="N212" s="250"/>
      <c r="O212" s="250"/>
      <c r="P212" s="250"/>
      <c r="Q212" s="250"/>
      <c r="R212" s="250"/>
      <c r="S212" s="250"/>
      <c r="T212" s="250"/>
      <c r="U212" s="250"/>
      <c r="V212" s="250"/>
      <c r="W212" s="250"/>
      <c r="X212" s="250"/>
      <c r="Y212" s="250"/>
      <c r="Z212" s="250"/>
      <c r="AA212" s="250"/>
    </row>
    <row r="213" spans="1:27" ht="13.2">
      <c r="A213" s="250"/>
      <c r="B213" s="250"/>
      <c r="C213" s="726"/>
      <c r="D213" s="726"/>
      <c r="E213" s="726"/>
      <c r="F213" s="726"/>
      <c r="G213" s="726"/>
      <c r="H213" s="726"/>
      <c r="I213" s="726"/>
      <c r="J213" s="250"/>
      <c r="K213" s="250"/>
      <c r="L213" s="250"/>
      <c r="M213" s="250"/>
      <c r="N213" s="250"/>
      <c r="O213" s="250"/>
      <c r="P213" s="250"/>
      <c r="Q213" s="250"/>
      <c r="R213" s="250"/>
      <c r="S213" s="250"/>
      <c r="T213" s="250"/>
      <c r="U213" s="250"/>
      <c r="V213" s="250"/>
      <c r="W213" s="250"/>
      <c r="X213" s="250"/>
      <c r="Y213" s="250"/>
      <c r="Z213" s="250"/>
      <c r="AA213" s="250"/>
    </row>
    <row r="214" spans="1:27" ht="13.2">
      <c r="A214" s="250"/>
      <c r="B214" s="250" t="s">
        <v>220</v>
      </c>
      <c r="C214" s="262" t="s">
        <v>603</v>
      </c>
      <c r="D214" s="262" t="s">
        <v>603</v>
      </c>
      <c r="E214" s="262" t="s">
        <v>603</v>
      </c>
      <c r="F214" s="262" t="s">
        <v>603</v>
      </c>
      <c r="G214" s="262" t="s">
        <v>603</v>
      </c>
      <c r="H214" s="263" t="s">
        <v>603</v>
      </c>
      <c r="I214" s="263" t="s">
        <v>603</v>
      </c>
      <c r="J214" s="250"/>
      <c r="K214" s="250"/>
      <c r="L214" s="250"/>
      <c r="M214" s="250"/>
      <c r="N214" s="250"/>
      <c r="O214" s="250"/>
      <c r="P214" s="250"/>
      <c r="Q214" s="250"/>
      <c r="R214" s="250"/>
      <c r="S214" s="250"/>
      <c r="T214" s="250"/>
      <c r="U214" s="250"/>
      <c r="V214" s="250"/>
      <c r="W214" s="250"/>
      <c r="X214" s="250"/>
      <c r="Y214" s="250"/>
      <c r="Z214" s="250"/>
      <c r="AA214" s="250"/>
    </row>
    <row r="215" spans="1:27" ht="13.2">
      <c r="A215" s="250"/>
      <c r="B215" s="250"/>
      <c r="C215" s="276" t="s">
        <v>603</v>
      </c>
      <c r="D215" s="276" t="s">
        <v>603</v>
      </c>
      <c r="E215" s="276" t="s">
        <v>603</v>
      </c>
      <c r="F215" s="276" t="s">
        <v>603</v>
      </c>
      <c r="G215" s="276" t="s">
        <v>603</v>
      </c>
      <c r="H215" s="268" t="s">
        <v>603</v>
      </c>
      <c r="I215" s="268" t="s">
        <v>603</v>
      </c>
      <c r="J215" s="250"/>
      <c r="K215" s="250"/>
      <c r="L215" s="250"/>
      <c r="M215" s="250"/>
      <c r="N215" s="250"/>
      <c r="O215" s="250"/>
      <c r="P215" s="250"/>
      <c r="Q215" s="250"/>
      <c r="R215" s="250"/>
      <c r="S215" s="250"/>
      <c r="T215" s="250"/>
      <c r="U215" s="250"/>
      <c r="V215" s="250"/>
      <c r="W215" s="250"/>
      <c r="X215" s="250"/>
      <c r="Y215" s="250"/>
      <c r="Z215" s="250"/>
      <c r="AA215" s="250"/>
    </row>
    <row r="216" spans="1:27" ht="13.2">
      <c r="A216" s="250"/>
      <c r="B216" s="250" t="s">
        <v>262</v>
      </c>
      <c r="C216" s="262" t="s">
        <v>603</v>
      </c>
      <c r="D216" s="262" t="s">
        <v>603</v>
      </c>
      <c r="E216" s="262" t="s">
        <v>603</v>
      </c>
      <c r="F216" s="262" t="s">
        <v>603</v>
      </c>
      <c r="G216" s="262" t="s">
        <v>603</v>
      </c>
      <c r="H216" s="263" t="s">
        <v>603</v>
      </c>
      <c r="I216" s="263" t="s">
        <v>603</v>
      </c>
      <c r="J216" s="250"/>
      <c r="K216" s="250"/>
      <c r="L216" s="250"/>
      <c r="M216" s="250"/>
      <c r="N216" s="250"/>
      <c r="O216" s="250"/>
      <c r="P216" s="250"/>
      <c r="Q216" s="250"/>
      <c r="R216" s="250"/>
      <c r="S216" s="250"/>
      <c r="T216" s="250"/>
      <c r="U216" s="250"/>
      <c r="V216" s="250"/>
      <c r="W216" s="250"/>
      <c r="X216" s="250"/>
      <c r="Y216" s="250"/>
      <c r="Z216" s="250"/>
      <c r="AA216" s="250"/>
    </row>
    <row r="217" spans="1:27" ht="13.2">
      <c r="A217" s="250"/>
      <c r="B217" s="250"/>
      <c r="C217" s="295" t="str">
        <f>②PDF!X116</f>
        <v>～</v>
      </c>
      <c r="D217" s="295" t="str">
        <f>②PDF!C157</f>
        <v>～</v>
      </c>
      <c r="E217" s="295" t="str">
        <f>②PDF!F157</f>
        <v>～</v>
      </c>
      <c r="F217" s="295" t="str">
        <f>②PDF!I157</f>
        <v>～</v>
      </c>
      <c r="G217" s="277">
        <f>②PDF!L157</f>
        <v>0</v>
      </c>
      <c r="H217" s="274">
        <f>②PDF!O157</f>
        <v>0</v>
      </c>
      <c r="I217" s="274">
        <f>②PDF!R157</f>
        <v>0</v>
      </c>
      <c r="J217" s="250"/>
      <c r="K217" s="250"/>
      <c r="L217" s="250"/>
      <c r="M217" s="250"/>
      <c r="N217" s="250"/>
      <c r="O217" s="250"/>
      <c r="P217" s="250"/>
      <c r="Q217" s="250"/>
      <c r="R217" s="250"/>
      <c r="S217" s="250"/>
      <c r="T217" s="250"/>
      <c r="U217" s="250"/>
      <c r="V217" s="250"/>
      <c r="W217" s="250"/>
      <c r="X217" s="250"/>
      <c r="Y217" s="250"/>
      <c r="Z217" s="250"/>
      <c r="AA217" s="250"/>
    </row>
    <row r="218" spans="1:27" ht="13.2">
      <c r="A218" s="250"/>
      <c r="B218" s="250"/>
      <c r="C218" s="725" t="s">
        <v>603</v>
      </c>
      <c r="D218" s="725" t="s">
        <v>603</v>
      </c>
      <c r="E218" s="725" t="s">
        <v>603</v>
      </c>
      <c r="F218" s="725" t="s">
        <v>603</v>
      </c>
      <c r="G218" s="725" t="s">
        <v>603</v>
      </c>
      <c r="H218" s="727" t="s">
        <v>603</v>
      </c>
      <c r="I218" s="727" t="s">
        <v>603</v>
      </c>
      <c r="J218" s="250"/>
      <c r="K218" s="250"/>
      <c r="L218" s="250"/>
      <c r="M218" s="250"/>
      <c r="N218" s="250"/>
      <c r="O218" s="250"/>
      <c r="P218" s="250"/>
      <c r="Q218" s="250"/>
      <c r="R218" s="250"/>
      <c r="S218" s="250"/>
      <c r="T218" s="250"/>
      <c r="U218" s="250"/>
      <c r="V218" s="250"/>
      <c r="W218" s="250"/>
      <c r="X218" s="250"/>
      <c r="Y218" s="250"/>
      <c r="Z218" s="250"/>
      <c r="AA218" s="250"/>
    </row>
    <row r="219" spans="1:27" ht="13.2">
      <c r="A219" s="250"/>
      <c r="B219" s="250"/>
      <c r="C219" s="726"/>
      <c r="D219" s="726"/>
      <c r="E219" s="726"/>
      <c r="F219" s="726"/>
      <c r="G219" s="726"/>
      <c r="H219" s="726"/>
      <c r="I219" s="726"/>
      <c r="J219" s="250"/>
      <c r="K219" s="250"/>
      <c r="L219" s="250"/>
      <c r="M219" s="250"/>
      <c r="N219" s="250"/>
      <c r="O219" s="250"/>
      <c r="P219" s="250"/>
      <c r="Q219" s="250"/>
      <c r="R219" s="250"/>
      <c r="S219" s="250"/>
      <c r="T219" s="250"/>
      <c r="U219" s="250"/>
      <c r="V219" s="250"/>
      <c r="W219" s="250"/>
      <c r="X219" s="250"/>
      <c r="Y219" s="250"/>
      <c r="Z219" s="250"/>
      <c r="AA219" s="250"/>
    </row>
    <row r="220" spans="1:27" ht="13.2">
      <c r="A220" s="250"/>
      <c r="B220" s="250" t="s">
        <v>220</v>
      </c>
      <c r="C220" s="262" t="s">
        <v>603</v>
      </c>
      <c r="D220" s="262" t="s">
        <v>603</v>
      </c>
      <c r="E220" s="262" t="s">
        <v>603</v>
      </c>
      <c r="F220" s="262" t="s">
        <v>603</v>
      </c>
      <c r="G220" s="262" t="s">
        <v>603</v>
      </c>
      <c r="H220" s="263" t="s">
        <v>603</v>
      </c>
      <c r="I220" s="263" t="s">
        <v>603</v>
      </c>
      <c r="J220" s="250"/>
      <c r="K220" s="250"/>
      <c r="L220" s="250"/>
      <c r="M220" s="250"/>
      <c r="N220" s="250"/>
      <c r="O220" s="250"/>
      <c r="P220" s="250"/>
      <c r="Q220" s="250"/>
      <c r="R220" s="250"/>
      <c r="S220" s="250"/>
      <c r="T220" s="250"/>
      <c r="U220" s="250"/>
      <c r="V220" s="250"/>
      <c r="W220" s="250"/>
      <c r="X220" s="250"/>
      <c r="Y220" s="250"/>
      <c r="Z220" s="250"/>
      <c r="AA220" s="250"/>
    </row>
    <row r="221" spans="1:27" ht="13.2">
      <c r="A221" s="250"/>
      <c r="B221" s="250"/>
      <c r="C221" s="276" t="s">
        <v>603</v>
      </c>
      <c r="D221" s="276" t="s">
        <v>603</v>
      </c>
      <c r="E221" s="276" t="s">
        <v>603</v>
      </c>
      <c r="F221" s="276" t="s">
        <v>603</v>
      </c>
      <c r="G221" s="276" t="s">
        <v>603</v>
      </c>
      <c r="H221" s="268" t="s">
        <v>603</v>
      </c>
      <c r="I221" s="268" t="s">
        <v>603</v>
      </c>
      <c r="J221" s="250"/>
      <c r="K221" s="250"/>
      <c r="L221" s="250"/>
      <c r="M221" s="250"/>
      <c r="N221" s="250"/>
      <c r="O221" s="250"/>
      <c r="P221" s="250"/>
      <c r="Q221" s="250"/>
      <c r="R221" s="250"/>
      <c r="S221" s="250"/>
      <c r="T221" s="250"/>
      <c r="U221" s="250"/>
      <c r="V221" s="250"/>
      <c r="W221" s="250"/>
      <c r="X221" s="250"/>
      <c r="Y221" s="250"/>
      <c r="Z221" s="250"/>
      <c r="AA221" s="250"/>
    </row>
    <row r="222" spans="1:27" ht="13.2">
      <c r="A222" s="250"/>
      <c r="B222" s="250" t="s">
        <v>262</v>
      </c>
      <c r="C222" s="262" t="s">
        <v>603</v>
      </c>
      <c r="D222" s="262" t="s">
        <v>603</v>
      </c>
      <c r="E222" s="262" t="s">
        <v>603</v>
      </c>
      <c r="F222" s="262" t="s">
        <v>603</v>
      </c>
      <c r="G222" s="262" t="s">
        <v>603</v>
      </c>
      <c r="H222" s="263" t="s">
        <v>603</v>
      </c>
      <c r="I222" s="263" t="s">
        <v>603</v>
      </c>
      <c r="J222" s="250"/>
      <c r="K222" s="250"/>
      <c r="L222" s="250"/>
      <c r="M222" s="250"/>
      <c r="N222" s="250"/>
      <c r="O222" s="250"/>
      <c r="P222" s="250"/>
      <c r="Q222" s="250"/>
      <c r="R222" s="250"/>
      <c r="S222" s="250"/>
      <c r="T222" s="250"/>
      <c r="U222" s="250"/>
      <c r="V222" s="250"/>
      <c r="W222" s="250"/>
      <c r="X222" s="250"/>
      <c r="Y222" s="250"/>
      <c r="Z222" s="250"/>
      <c r="AA222" s="250"/>
    </row>
    <row r="223" spans="1:27" ht="13.2">
      <c r="A223" s="250"/>
      <c r="B223" s="250"/>
      <c r="C223" s="296" t="str">
        <f>②PDF!X120</f>
        <v>～</v>
      </c>
      <c r="D223" s="296" t="str">
        <f>②PDF!C161</f>
        <v>～</v>
      </c>
      <c r="E223" s="296" t="str">
        <f>②PDF!F161</f>
        <v>～</v>
      </c>
      <c r="F223" s="296" t="str">
        <f>②PDF!I161</f>
        <v>～</v>
      </c>
      <c r="G223" s="280">
        <f>②PDF!L161</f>
        <v>0</v>
      </c>
      <c r="H223" s="302">
        <f>②PDF!O161</f>
        <v>0</v>
      </c>
      <c r="I223" s="302">
        <f>②PDF!R161</f>
        <v>0</v>
      </c>
      <c r="J223" s="250"/>
      <c r="K223" s="250"/>
      <c r="L223" s="250"/>
      <c r="M223" s="250"/>
      <c r="N223" s="250"/>
      <c r="O223" s="250"/>
      <c r="P223" s="250"/>
      <c r="Q223" s="250"/>
      <c r="R223" s="250"/>
      <c r="S223" s="250"/>
      <c r="T223" s="250"/>
      <c r="U223" s="250"/>
      <c r="V223" s="250"/>
      <c r="W223" s="250"/>
      <c r="X223" s="250"/>
      <c r="Y223" s="250"/>
      <c r="Z223" s="250"/>
      <c r="AA223" s="250"/>
    </row>
    <row r="224" spans="1:27" ht="13.2">
      <c r="A224" s="250"/>
      <c r="B224" s="250"/>
      <c r="C224" s="609" t="s">
        <v>603</v>
      </c>
      <c r="D224" s="609" t="s">
        <v>603</v>
      </c>
      <c r="E224" s="609" t="s">
        <v>603</v>
      </c>
      <c r="F224" s="609" t="s">
        <v>603</v>
      </c>
      <c r="G224" s="609" t="s">
        <v>603</v>
      </c>
      <c r="H224" s="730" t="s">
        <v>603</v>
      </c>
      <c r="I224" s="730" t="s">
        <v>603</v>
      </c>
      <c r="J224" s="250"/>
      <c r="K224" s="250"/>
      <c r="L224" s="250"/>
      <c r="M224" s="250"/>
      <c r="N224" s="250"/>
      <c r="O224" s="250"/>
      <c r="P224" s="250"/>
      <c r="Q224" s="250"/>
      <c r="R224" s="250"/>
      <c r="S224" s="250"/>
      <c r="T224" s="250"/>
      <c r="U224" s="250"/>
      <c r="V224" s="250"/>
      <c r="W224" s="250"/>
      <c r="X224" s="250"/>
      <c r="Y224" s="250"/>
      <c r="Z224" s="250"/>
      <c r="AA224" s="250"/>
    </row>
    <row r="225" spans="1:27" ht="13.2">
      <c r="A225" s="250"/>
      <c r="B225" s="250"/>
      <c r="C225" s="726"/>
      <c r="D225" s="726"/>
      <c r="E225" s="726"/>
      <c r="F225" s="726"/>
      <c r="G225" s="726"/>
      <c r="H225" s="726"/>
      <c r="I225" s="726"/>
      <c r="J225" s="250"/>
      <c r="K225" s="250"/>
      <c r="L225" s="250"/>
      <c r="M225" s="250"/>
      <c r="N225" s="250"/>
      <c r="O225" s="250"/>
      <c r="P225" s="250"/>
      <c r="Q225" s="250"/>
      <c r="R225" s="250"/>
      <c r="S225" s="250"/>
      <c r="T225" s="250"/>
      <c r="U225" s="250"/>
      <c r="V225" s="250"/>
      <c r="W225" s="250"/>
      <c r="X225" s="250"/>
      <c r="Y225" s="250"/>
      <c r="Z225" s="250"/>
      <c r="AA225" s="250"/>
    </row>
    <row r="226" spans="1:27" ht="16.2">
      <c r="A226" s="250"/>
      <c r="B226" s="250" t="s">
        <v>220</v>
      </c>
      <c r="C226" s="282" t="s">
        <v>603</v>
      </c>
      <c r="D226" s="282" t="s">
        <v>603</v>
      </c>
      <c r="E226" s="282" t="s">
        <v>603</v>
      </c>
      <c r="F226" s="282" t="s">
        <v>603</v>
      </c>
      <c r="G226" s="282" t="s">
        <v>603</v>
      </c>
      <c r="H226" s="303" t="s">
        <v>603</v>
      </c>
      <c r="I226" s="303" t="s">
        <v>603</v>
      </c>
      <c r="J226" s="250"/>
      <c r="K226" s="250"/>
      <c r="L226" s="250"/>
      <c r="M226" s="250"/>
      <c r="N226" s="250"/>
      <c r="O226" s="250"/>
      <c r="P226" s="250"/>
      <c r="Q226" s="250"/>
      <c r="R226" s="250"/>
      <c r="S226" s="250"/>
      <c r="T226" s="250"/>
      <c r="U226" s="250"/>
      <c r="V226" s="250"/>
      <c r="W226" s="250"/>
      <c r="X226" s="250"/>
      <c r="Y226" s="250"/>
      <c r="Z226" s="250"/>
      <c r="AA226" s="250"/>
    </row>
    <row r="227" spans="1:27" ht="16.2">
      <c r="A227" s="250"/>
      <c r="B227" s="250"/>
      <c r="C227" s="299" t="s">
        <v>603</v>
      </c>
      <c r="D227" s="299" t="s">
        <v>603</v>
      </c>
      <c r="E227" s="299" t="s">
        <v>603</v>
      </c>
      <c r="F227" s="299" t="s">
        <v>603</v>
      </c>
      <c r="G227" s="299" t="s">
        <v>603</v>
      </c>
      <c r="H227" s="304" t="s">
        <v>603</v>
      </c>
      <c r="I227" s="304" t="s">
        <v>603</v>
      </c>
      <c r="J227" s="250"/>
      <c r="K227" s="250"/>
      <c r="L227" s="250"/>
      <c r="M227" s="250"/>
      <c r="N227" s="250"/>
      <c r="O227" s="250"/>
      <c r="P227" s="250"/>
      <c r="Q227" s="250"/>
      <c r="R227" s="250"/>
      <c r="S227" s="250"/>
      <c r="T227" s="250"/>
      <c r="U227" s="250"/>
      <c r="V227" s="250"/>
      <c r="W227" s="250"/>
      <c r="X227" s="250"/>
      <c r="Y227" s="250"/>
      <c r="Z227" s="250"/>
      <c r="AA227" s="250"/>
    </row>
    <row r="228" spans="1:27" ht="16.2">
      <c r="A228" s="250"/>
      <c r="B228" s="250" t="s">
        <v>262</v>
      </c>
      <c r="C228" s="300" t="s">
        <v>603</v>
      </c>
      <c r="D228" s="300" t="s">
        <v>603</v>
      </c>
      <c r="E228" s="300" t="s">
        <v>603</v>
      </c>
      <c r="F228" s="300" t="s">
        <v>603</v>
      </c>
      <c r="G228" s="300" t="s">
        <v>603</v>
      </c>
      <c r="H228" s="305" t="s">
        <v>603</v>
      </c>
      <c r="I228" s="305" t="s">
        <v>603</v>
      </c>
      <c r="J228" s="250"/>
      <c r="K228" s="250"/>
      <c r="L228" s="250"/>
      <c r="M228" s="250"/>
      <c r="N228" s="250"/>
      <c r="O228" s="250"/>
      <c r="P228" s="250"/>
      <c r="Q228" s="250"/>
      <c r="R228" s="250"/>
      <c r="S228" s="250"/>
      <c r="T228" s="250"/>
      <c r="U228" s="250"/>
      <c r="V228" s="250"/>
      <c r="W228" s="250"/>
      <c r="X228" s="250"/>
      <c r="Y228" s="250"/>
      <c r="Z228" s="250"/>
      <c r="AA228" s="250"/>
    </row>
    <row r="229" spans="1:27" ht="13.2">
      <c r="A229" s="250"/>
      <c r="B229" s="250"/>
      <c r="C229" s="301"/>
      <c r="D229" s="250"/>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row>
    <row r="230" spans="1:27" ht="13.2">
      <c r="A230" s="250"/>
      <c r="B230" s="250"/>
      <c r="C230" s="250"/>
      <c r="D230" s="250"/>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row>
    <row r="231" spans="1:27" ht="13.2">
      <c r="A231" s="250"/>
      <c r="B231" s="250"/>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row>
    <row r="232" spans="1:27" ht="13.2">
      <c r="A232" s="250"/>
      <c r="B232" s="250"/>
      <c r="C232" s="250"/>
      <c r="D232" s="250"/>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row>
    <row r="233" spans="1:27" ht="13.2">
      <c r="A233" s="250"/>
      <c r="B233" s="250"/>
      <c r="C233" s="250"/>
      <c r="D233" s="250"/>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row>
    <row r="234" spans="1:27" ht="13.2">
      <c r="A234" s="250"/>
      <c r="B234" s="250"/>
      <c r="C234" s="250"/>
      <c r="D234" s="250"/>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row>
    <row r="235" spans="1:27" ht="13.2">
      <c r="A235" s="250"/>
      <c r="B235" s="250"/>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row>
    <row r="236" spans="1:27" ht="13.2">
      <c r="A236" s="250"/>
      <c r="B236" s="250"/>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row>
    <row r="237" spans="1:27" ht="13.2">
      <c r="A237" s="250"/>
      <c r="B237" s="250"/>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row>
    <row r="238" spans="1:27" ht="13.2">
      <c r="A238" s="250"/>
      <c r="B238" s="250"/>
      <c r="C238" s="250"/>
      <c r="D238" s="250"/>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row>
    <row r="239" spans="1:27" ht="13.2">
      <c r="A239" s="250"/>
      <c r="B239" s="250"/>
      <c r="C239" s="250"/>
      <c r="D239" s="250"/>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c r="AA239" s="250"/>
    </row>
    <row r="240" spans="1:27" ht="13.2">
      <c r="A240" s="250"/>
      <c r="B240" s="250"/>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row>
    <row r="241" spans="1:27" ht="13.2">
      <c r="A241" s="250"/>
      <c r="B241" s="250"/>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row>
    <row r="242" spans="1:27" ht="13.2">
      <c r="A242" s="250"/>
      <c r="B242" s="250"/>
      <c r="C242" s="250"/>
      <c r="D242" s="250"/>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row>
    <row r="243" spans="1:27" ht="13.2">
      <c r="A243" s="250"/>
      <c r="B243" s="250"/>
      <c r="C243" s="250"/>
      <c r="D243" s="250"/>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row>
    <row r="244" spans="1:27" ht="13.2">
      <c r="A244" s="250"/>
      <c r="B244" s="250"/>
      <c r="C244" s="250"/>
      <c r="D244" s="250"/>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row>
    <row r="245" spans="1:27" ht="13.2">
      <c r="A245" s="250"/>
      <c r="B245" s="250"/>
      <c r="C245" s="250"/>
      <c r="D245" s="250"/>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row>
    <row r="246" spans="1:27" ht="13.2">
      <c r="A246" s="250"/>
      <c r="B246" s="250"/>
      <c r="C246" s="250"/>
      <c r="D246" s="250"/>
      <c r="E246" s="250"/>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row>
    <row r="247" spans="1:27" ht="13.2">
      <c r="A247" s="250"/>
      <c r="B247" s="250"/>
      <c r="C247" s="250"/>
      <c r="D247" s="250"/>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row>
    <row r="248" spans="1:27" ht="13.2">
      <c r="A248" s="250"/>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row>
    <row r="249" spans="1:27" ht="13.2">
      <c r="A249" s="250"/>
      <c r="B249" s="250"/>
      <c r="C249" s="250"/>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row>
    <row r="250" spans="1:27" ht="13.2">
      <c r="A250" s="250"/>
      <c r="B250" s="250"/>
      <c r="C250" s="250"/>
      <c r="D250" s="250"/>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row>
    <row r="251" spans="1:27" ht="13.2">
      <c r="A251" s="250"/>
      <c r="B251" s="250"/>
      <c r="C251" s="250"/>
      <c r="D251" s="250"/>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row>
    <row r="252" spans="1:27" ht="13.2">
      <c r="A252" s="250"/>
      <c r="B252" s="250"/>
      <c r="C252" s="250"/>
      <c r="D252" s="250"/>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row>
    <row r="253" spans="1:27" ht="13.2">
      <c r="A253" s="250"/>
      <c r="B253" s="250"/>
      <c r="C253" s="250"/>
      <c r="D253" s="250"/>
      <c r="E253" s="250"/>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row>
    <row r="254" spans="1:27" ht="13.2">
      <c r="A254" s="250"/>
      <c r="B254" s="250"/>
      <c r="C254" s="250"/>
      <c r="D254" s="250"/>
      <c r="E254" s="250"/>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row>
    <row r="255" spans="1:27" ht="13.2">
      <c r="A255" s="250"/>
      <c r="B255" s="250"/>
      <c r="C255" s="250"/>
      <c r="D255" s="250"/>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row>
    <row r="256" spans="1:27" ht="13.2">
      <c r="A256" s="250"/>
      <c r="B256" s="250"/>
      <c r="C256" s="250"/>
      <c r="D256" s="250"/>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row>
    <row r="257" spans="1:27" ht="13.2">
      <c r="A257" s="250"/>
      <c r="B257" s="250"/>
      <c r="C257" s="250"/>
      <c r="D257" s="250"/>
      <c r="E257" s="250"/>
      <c r="F257" s="250"/>
      <c r="G257" s="250"/>
      <c r="H257" s="250"/>
      <c r="I257" s="250"/>
      <c r="J257" s="250"/>
      <c r="K257" s="250"/>
      <c r="L257" s="250"/>
      <c r="M257" s="250"/>
      <c r="N257" s="250"/>
      <c r="O257" s="250"/>
      <c r="P257" s="250"/>
      <c r="Q257" s="250"/>
      <c r="R257" s="250"/>
      <c r="S257" s="250"/>
      <c r="T257" s="250"/>
      <c r="U257" s="250"/>
      <c r="V257" s="250"/>
      <c r="W257" s="250"/>
      <c r="X257" s="250"/>
      <c r="Y257" s="250"/>
      <c r="Z257" s="250"/>
      <c r="AA257" s="250"/>
    </row>
    <row r="258" spans="1:27" ht="13.2">
      <c r="A258" s="250"/>
      <c r="B258" s="250"/>
      <c r="C258" s="250"/>
      <c r="D258" s="250"/>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row>
    <row r="259" spans="1:27" ht="13.2">
      <c r="A259" s="250"/>
      <c r="B259" s="250"/>
      <c r="C259" s="250"/>
      <c r="D259" s="250"/>
      <c r="E259" s="301"/>
      <c r="F259" s="250"/>
      <c r="G259" s="250"/>
      <c r="H259" s="250"/>
      <c r="I259" s="250"/>
      <c r="J259" s="250"/>
      <c r="K259" s="250"/>
      <c r="L259" s="250"/>
      <c r="M259" s="250"/>
      <c r="N259" s="250"/>
      <c r="O259" s="250"/>
      <c r="P259" s="250"/>
      <c r="Q259" s="250"/>
      <c r="R259" s="250"/>
      <c r="S259" s="250"/>
      <c r="T259" s="250"/>
      <c r="U259" s="250"/>
      <c r="V259" s="250"/>
      <c r="W259" s="250"/>
      <c r="X259" s="250"/>
      <c r="Y259" s="250"/>
      <c r="Z259" s="250"/>
      <c r="AA259" s="250"/>
    </row>
    <row r="260" spans="1:27" ht="13.2">
      <c r="A260" s="250"/>
      <c r="B260" s="250"/>
      <c r="C260" s="250"/>
      <c r="D260" s="250"/>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c r="AA260" s="250"/>
    </row>
    <row r="261" spans="1:27" ht="13.2">
      <c r="A261" s="250"/>
      <c r="B261" s="250"/>
      <c r="C261" s="250"/>
      <c r="D261" s="250"/>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c r="AA261" s="250"/>
    </row>
    <row r="262" spans="1:27" ht="13.2">
      <c r="A262" s="250"/>
      <c r="B262" s="250"/>
      <c r="C262" s="250"/>
      <c r="D262" s="250"/>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c r="AA262" s="250"/>
    </row>
    <row r="263" spans="1:27" ht="13.2">
      <c r="A263" s="250"/>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row>
    <row r="264" spans="1:27" ht="13.2">
      <c r="A264" s="250"/>
      <c r="B264" s="250"/>
      <c r="C264" s="250"/>
      <c r="D264" s="250"/>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c r="AA264" s="250"/>
    </row>
    <row r="265" spans="1:27" ht="13.2">
      <c r="A265" s="250"/>
      <c r="B265" s="250"/>
      <c r="C265" s="250"/>
      <c r="D265" s="250"/>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c r="AA265" s="250"/>
    </row>
    <row r="266" spans="1:27" ht="13.2">
      <c r="A266" s="250"/>
      <c r="B266" s="250"/>
      <c r="C266" s="250"/>
      <c r="D266" s="250"/>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c r="AA266" s="250"/>
    </row>
    <row r="267" spans="1:27" ht="13.2">
      <c r="A267" s="250"/>
      <c r="B267" s="250"/>
      <c r="C267" s="250"/>
      <c r="D267" s="250"/>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c r="AA267" s="250"/>
    </row>
    <row r="268" spans="1:27" ht="13.2">
      <c r="A268" s="250"/>
      <c r="B268" s="250"/>
      <c r="C268" s="250"/>
      <c r="D268" s="250"/>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c r="AA268" s="250"/>
    </row>
    <row r="269" spans="1:27" ht="13.2">
      <c r="A269" s="250"/>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row>
    <row r="270" spans="1:27" ht="13.2">
      <c r="A270" s="250"/>
      <c r="B270" s="250"/>
      <c r="C270" s="250"/>
      <c r="D270" s="250"/>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c r="AA270" s="250"/>
    </row>
    <row r="271" spans="1:27" ht="13.2">
      <c r="A271" s="250"/>
      <c r="B271" s="250"/>
      <c r="C271" s="250"/>
      <c r="D271" s="250"/>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c r="AA271" s="250"/>
    </row>
    <row r="272" spans="1:27" ht="13.2">
      <c r="A272" s="250"/>
      <c r="B272" s="250"/>
      <c r="C272" s="250"/>
      <c r="D272" s="250"/>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c r="AA272" s="250"/>
    </row>
    <row r="273" spans="1:27" ht="13.2">
      <c r="A273" s="250"/>
      <c r="B273" s="250"/>
      <c r="C273" s="250"/>
      <c r="D273" s="250"/>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c r="AA273" s="250"/>
    </row>
    <row r="274" spans="1:27" ht="13.2">
      <c r="A274" s="250"/>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c r="AA274" s="250"/>
    </row>
    <row r="275" spans="1:27" ht="13.2">
      <c r="A275" s="250"/>
      <c r="B275" s="250"/>
      <c r="C275" s="250"/>
      <c r="D275" s="250"/>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c r="AA275" s="250"/>
    </row>
    <row r="276" spans="1:27" ht="13.2">
      <c r="A276" s="250"/>
      <c r="B276" s="250"/>
      <c r="C276" s="250"/>
      <c r="D276" s="250"/>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c r="AA276" s="250"/>
    </row>
    <row r="277" spans="1:27" ht="13.2">
      <c r="A277" s="250"/>
      <c r="B277" s="250"/>
      <c r="C277" s="250"/>
      <c r="D277" s="250"/>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c r="AA277" s="250"/>
    </row>
    <row r="278" spans="1:27" ht="13.2">
      <c r="A278" s="250"/>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row>
    <row r="279" spans="1:27" ht="13.2">
      <c r="A279" s="250"/>
      <c r="B279" s="250"/>
      <c r="C279" s="250"/>
      <c r="D279" s="250"/>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c r="AA279" s="250"/>
    </row>
    <row r="280" spans="1:27" ht="13.2">
      <c r="A280" s="250"/>
      <c r="B280" s="250"/>
      <c r="C280" s="250"/>
      <c r="D280" s="250"/>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c r="AA280" s="250"/>
    </row>
    <row r="281" spans="1:27" ht="13.2">
      <c r="A281" s="250"/>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row>
    <row r="282" spans="1:27" ht="13.2">
      <c r="A282" s="250"/>
      <c r="B282" s="250"/>
      <c r="C282" s="250"/>
      <c r="D282" s="250"/>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c r="AA282" s="250"/>
    </row>
    <row r="283" spans="1:27" ht="13.2">
      <c r="A283" s="250"/>
      <c r="B283" s="250"/>
      <c r="C283" s="250"/>
      <c r="D283" s="250"/>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c r="AA283" s="250"/>
    </row>
    <row r="284" spans="1:27" ht="13.2">
      <c r="A284" s="250"/>
      <c r="B284" s="250"/>
      <c r="C284" s="250"/>
      <c r="D284" s="250"/>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c r="AA284" s="250"/>
    </row>
    <row r="285" spans="1:27" ht="13.2">
      <c r="A285" s="250"/>
      <c r="B285" s="250"/>
      <c r="C285" s="250"/>
      <c r="D285" s="250"/>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c r="AA285" s="250"/>
    </row>
    <row r="286" spans="1:27" ht="13.2">
      <c r="A286" s="250"/>
      <c r="B286" s="250"/>
      <c r="C286" s="301"/>
      <c r="D286" s="250"/>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c r="AA286" s="250"/>
    </row>
    <row r="287" spans="1:27" ht="13.2">
      <c r="A287" s="250"/>
      <c r="B287" s="250"/>
      <c r="C287" s="301"/>
      <c r="D287" s="250"/>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c r="AA287" s="250"/>
    </row>
    <row r="288" spans="1:27" ht="13.2">
      <c r="A288" s="250"/>
      <c r="B288" s="250"/>
      <c r="C288" s="301"/>
      <c r="D288" s="250"/>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c r="AA288" s="250"/>
    </row>
    <row r="289" spans="1:27" ht="13.2">
      <c r="A289" s="250"/>
      <c r="B289" s="250"/>
      <c r="C289" s="301"/>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c r="AA289" s="250"/>
    </row>
    <row r="290" spans="1:27" ht="13.2">
      <c r="A290" s="250"/>
      <c r="B290" s="250"/>
      <c r="C290" s="301"/>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row>
    <row r="291" spans="1:27" ht="13.2">
      <c r="A291" s="250"/>
      <c r="B291" s="250"/>
      <c r="C291" s="301"/>
      <c r="D291" s="250"/>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c r="AA291" s="250"/>
    </row>
    <row r="292" spans="1:27" ht="13.2">
      <c r="A292" s="250"/>
      <c r="B292" s="250"/>
      <c r="C292" s="301"/>
      <c r="D292" s="250"/>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c r="AA292" s="250"/>
    </row>
    <row r="293" spans="1:27" ht="13.2">
      <c r="A293" s="250"/>
      <c r="B293" s="250"/>
      <c r="C293" s="301"/>
      <c r="D293" s="250"/>
      <c r="E293" s="250"/>
      <c r="F293" s="250"/>
      <c r="G293" s="250"/>
      <c r="H293" s="250"/>
      <c r="I293" s="250"/>
      <c r="J293" s="250"/>
      <c r="K293" s="250"/>
      <c r="L293" s="250"/>
      <c r="M293" s="250"/>
      <c r="N293" s="250"/>
      <c r="O293" s="250"/>
      <c r="P293" s="250"/>
      <c r="Q293" s="250"/>
      <c r="R293" s="250"/>
      <c r="S293" s="250"/>
      <c r="T293" s="250"/>
      <c r="U293" s="250"/>
      <c r="V293" s="250"/>
      <c r="W293" s="250"/>
      <c r="X293" s="250"/>
      <c r="Y293" s="250"/>
      <c r="Z293" s="250"/>
      <c r="AA293" s="250"/>
    </row>
    <row r="294" spans="1:27" ht="13.2">
      <c r="A294" s="250"/>
      <c r="B294" s="250"/>
      <c r="C294" s="301"/>
      <c r="D294" s="250"/>
      <c r="E294" s="250"/>
      <c r="F294" s="250"/>
      <c r="G294" s="250"/>
      <c r="H294" s="250"/>
      <c r="I294" s="250"/>
      <c r="J294" s="250"/>
      <c r="K294" s="250"/>
      <c r="L294" s="250"/>
      <c r="M294" s="250"/>
      <c r="N294" s="250"/>
      <c r="O294" s="250"/>
      <c r="P294" s="250"/>
      <c r="Q294" s="250"/>
      <c r="R294" s="250"/>
      <c r="S294" s="250"/>
      <c r="T294" s="250"/>
      <c r="U294" s="250"/>
      <c r="V294" s="250"/>
      <c r="W294" s="250"/>
      <c r="X294" s="250"/>
      <c r="Y294" s="250"/>
      <c r="Z294" s="250"/>
      <c r="AA294" s="250"/>
    </row>
    <row r="295" spans="1:27" ht="13.2">
      <c r="A295" s="250"/>
      <c r="B295" s="250"/>
      <c r="C295" s="301"/>
      <c r="D295" s="250"/>
      <c r="E295" s="250"/>
      <c r="F295" s="250"/>
      <c r="G295" s="250"/>
      <c r="H295" s="250"/>
      <c r="I295" s="250"/>
      <c r="J295" s="250"/>
      <c r="K295" s="250"/>
      <c r="L295" s="250"/>
      <c r="M295" s="250"/>
      <c r="N295" s="250"/>
      <c r="O295" s="250"/>
      <c r="P295" s="250"/>
      <c r="Q295" s="250"/>
      <c r="R295" s="250"/>
      <c r="S295" s="250"/>
      <c r="T295" s="250"/>
      <c r="U295" s="250"/>
      <c r="V295" s="250"/>
      <c r="W295" s="250"/>
      <c r="X295" s="250"/>
      <c r="Y295" s="250"/>
      <c r="Z295" s="250"/>
      <c r="AA295" s="250"/>
    </row>
    <row r="296" spans="1:27" ht="13.2">
      <c r="A296" s="250"/>
      <c r="B296" s="250"/>
      <c r="C296" s="301"/>
      <c r="D296" s="250"/>
      <c r="E296" s="250"/>
      <c r="F296" s="250"/>
      <c r="G296" s="250"/>
      <c r="H296" s="250"/>
      <c r="I296" s="250"/>
      <c r="J296" s="250"/>
      <c r="K296" s="250"/>
      <c r="L296" s="250"/>
      <c r="M296" s="250"/>
      <c r="N296" s="250"/>
      <c r="O296" s="250"/>
      <c r="P296" s="250"/>
      <c r="Q296" s="250"/>
      <c r="R296" s="250"/>
      <c r="S296" s="250"/>
      <c r="T296" s="250"/>
      <c r="U296" s="250"/>
      <c r="V296" s="250"/>
      <c r="W296" s="250"/>
      <c r="X296" s="250"/>
      <c r="Y296" s="250"/>
      <c r="Z296" s="250"/>
      <c r="AA296" s="250"/>
    </row>
    <row r="297" spans="1:27" ht="13.2">
      <c r="A297" s="250"/>
      <c r="B297" s="250"/>
      <c r="C297" s="301"/>
      <c r="D297" s="250"/>
      <c r="E297" s="250"/>
      <c r="F297" s="250"/>
      <c r="G297" s="250"/>
      <c r="H297" s="250"/>
      <c r="I297" s="250"/>
      <c r="J297" s="250"/>
      <c r="K297" s="250"/>
      <c r="L297" s="250"/>
      <c r="M297" s="250"/>
      <c r="N297" s="250"/>
      <c r="O297" s="250"/>
      <c r="P297" s="250"/>
      <c r="Q297" s="250"/>
      <c r="R297" s="250"/>
      <c r="S297" s="250"/>
      <c r="T297" s="250"/>
      <c r="U297" s="250"/>
      <c r="V297" s="250"/>
      <c r="W297" s="250"/>
      <c r="X297" s="250"/>
      <c r="Y297" s="250"/>
      <c r="Z297" s="250"/>
      <c r="AA297" s="250"/>
    </row>
    <row r="298" spans="1:27" ht="13.2">
      <c r="A298" s="250"/>
      <c r="B298" s="250"/>
      <c r="C298" s="301"/>
      <c r="D298" s="250"/>
      <c r="E298" s="250"/>
      <c r="F298" s="250"/>
      <c r="G298" s="250"/>
      <c r="H298" s="250"/>
      <c r="I298" s="250"/>
      <c r="J298" s="250"/>
      <c r="K298" s="250"/>
      <c r="L298" s="250"/>
      <c r="M298" s="250"/>
      <c r="N298" s="250"/>
      <c r="O298" s="250"/>
      <c r="P298" s="250"/>
      <c r="Q298" s="250"/>
      <c r="R298" s="250"/>
      <c r="S298" s="250"/>
      <c r="T298" s="250"/>
      <c r="U298" s="250"/>
      <c r="V298" s="250"/>
      <c r="W298" s="250"/>
      <c r="X298" s="250"/>
      <c r="Y298" s="250"/>
      <c r="Z298" s="250"/>
      <c r="AA298" s="250"/>
    </row>
    <row r="299" spans="1:27" ht="13.2">
      <c r="A299" s="250"/>
      <c r="B299" s="250"/>
      <c r="C299" s="301"/>
      <c r="D299" s="250"/>
      <c r="E299" s="250"/>
      <c r="F299" s="250"/>
      <c r="G299" s="250"/>
      <c r="H299" s="250"/>
      <c r="I299" s="250"/>
      <c r="J299" s="250"/>
      <c r="K299" s="250"/>
      <c r="L299" s="250"/>
      <c r="M299" s="250"/>
      <c r="N299" s="250"/>
      <c r="O299" s="250"/>
      <c r="P299" s="250"/>
      <c r="Q299" s="250"/>
      <c r="R299" s="250"/>
      <c r="S299" s="250"/>
      <c r="T299" s="250"/>
      <c r="U299" s="250"/>
      <c r="V299" s="250"/>
      <c r="W299" s="250"/>
      <c r="X299" s="250"/>
      <c r="Y299" s="250"/>
      <c r="Z299" s="250"/>
      <c r="AA299" s="250"/>
    </row>
    <row r="300" spans="1:27" ht="13.2">
      <c r="A300" s="250"/>
      <c r="B300" s="250"/>
      <c r="C300" s="301"/>
      <c r="D300" s="250"/>
      <c r="E300" s="250"/>
      <c r="F300" s="250"/>
      <c r="G300" s="250"/>
      <c r="H300" s="250"/>
      <c r="I300" s="250"/>
      <c r="J300" s="250"/>
      <c r="K300" s="250"/>
      <c r="L300" s="250"/>
      <c r="M300" s="250"/>
      <c r="N300" s="250"/>
      <c r="O300" s="250"/>
      <c r="P300" s="250"/>
      <c r="Q300" s="250"/>
      <c r="R300" s="250"/>
      <c r="S300" s="250"/>
      <c r="T300" s="250"/>
      <c r="U300" s="250"/>
      <c r="V300" s="250"/>
      <c r="W300" s="250"/>
      <c r="X300" s="250"/>
      <c r="Y300" s="250"/>
      <c r="Z300" s="250"/>
      <c r="AA300" s="250"/>
    </row>
    <row r="301" spans="1:27" ht="13.2">
      <c r="A301" s="250"/>
      <c r="B301" s="250"/>
      <c r="C301" s="301"/>
      <c r="D301" s="250"/>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c r="AA301" s="250"/>
    </row>
    <row r="302" spans="1:27" ht="13.2">
      <c r="A302" s="250"/>
      <c r="B302" s="250"/>
      <c r="C302" s="301"/>
      <c r="D302" s="250"/>
      <c r="E302" s="250"/>
      <c r="F302" s="250"/>
      <c r="G302" s="250"/>
      <c r="H302" s="250"/>
      <c r="I302" s="250"/>
      <c r="J302" s="250"/>
      <c r="K302" s="250"/>
      <c r="L302" s="250"/>
      <c r="M302" s="250"/>
      <c r="N302" s="250"/>
      <c r="O302" s="250"/>
      <c r="P302" s="250"/>
      <c r="Q302" s="250"/>
      <c r="R302" s="250"/>
      <c r="S302" s="250"/>
      <c r="T302" s="250"/>
      <c r="U302" s="250"/>
      <c r="V302" s="250"/>
      <c r="W302" s="250"/>
      <c r="X302" s="250"/>
      <c r="Y302" s="250"/>
      <c r="Z302" s="250"/>
      <c r="AA302" s="250"/>
    </row>
    <row r="303" spans="1:27" ht="13.2">
      <c r="A303" s="250"/>
      <c r="B303" s="250"/>
      <c r="C303" s="301"/>
      <c r="D303" s="250"/>
      <c r="E303" s="250"/>
      <c r="F303" s="250"/>
      <c r="G303" s="250"/>
      <c r="H303" s="250"/>
      <c r="I303" s="250"/>
      <c r="J303" s="250"/>
      <c r="K303" s="250"/>
      <c r="L303" s="250"/>
      <c r="M303" s="250"/>
      <c r="N303" s="250"/>
      <c r="O303" s="250"/>
      <c r="P303" s="250"/>
      <c r="Q303" s="250"/>
      <c r="R303" s="250"/>
      <c r="S303" s="250"/>
      <c r="T303" s="250"/>
      <c r="U303" s="250"/>
      <c r="V303" s="250"/>
      <c r="W303" s="250"/>
      <c r="X303" s="250"/>
      <c r="Y303" s="250"/>
      <c r="Z303" s="250"/>
      <c r="AA303" s="250"/>
    </row>
    <row r="304" spans="1:27" ht="13.2">
      <c r="A304" s="250"/>
      <c r="B304" s="250"/>
      <c r="C304" s="301"/>
      <c r="D304" s="250"/>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c r="AA304" s="250"/>
    </row>
    <row r="305" spans="1:27" ht="13.2">
      <c r="A305" s="250"/>
      <c r="B305" s="250"/>
      <c r="C305" s="301"/>
      <c r="D305" s="250"/>
      <c r="E305" s="250"/>
      <c r="F305" s="250"/>
      <c r="G305" s="250"/>
      <c r="H305" s="250"/>
      <c r="I305" s="250"/>
      <c r="J305" s="250"/>
      <c r="K305" s="250"/>
      <c r="L305" s="250"/>
      <c r="M305" s="250"/>
      <c r="N305" s="250"/>
      <c r="O305" s="250"/>
      <c r="P305" s="250"/>
      <c r="Q305" s="250"/>
      <c r="R305" s="250"/>
      <c r="S305" s="250"/>
      <c r="T305" s="250"/>
      <c r="U305" s="250"/>
      <c r="V305" s="250"/>
      <c r="W305" s="250"/>
      <c r="X305" s="250"/>
      <c r="Y305" s="250"/>
      <c r="Z305" s="250"/>
      <c r="AA305" s="250"/>
    </row>
    <row r="306" spans="1:27" ht="13.2">
      <c r="A306" s="250"/>
      <c r="B306" s="250"/>
      <c r="C306" s="301"/>
      <c r="D306" s="250"/>
      <c r="E306" s="250"/>
      <c r="F306" s="250"/>
      <c r="G306" s="250"/>
      <c r="H306" s="250"/>
      <c r="I306" s="250"/>
      <c r="J306" s="250"/>
      <c r="K306" s="250"/>
      <c r="L306" s="250"/>
      <c r="M306" s="250"/>
      <c r="N306" s="250"/>
      <c r="O306" s="250"/>
      <c r="P306" s="250"/>
      <c r="Q306" s="250"/>
      <c r="R306" s="250"/>
      <c r="S306" s="250"/>
      <c r="T306" s="250"/>
      <c r="U306" s="250"/>
      <c r="V306" s="250"/>
      <c r="W306" s="250"/>
      <c r="X306" s="250"/>
      <c r="Y306" s="250"/>
      <c r="Z306" s="250"/>
      <c r="AA306" s="250"/>
    </row>
    <row r="307" spans="1:27" ht="13.2">
      <c r="A307" s="250"/>
      <c r="B307" s="250"/>
      <c r="C307" s="301"/>
      <c r="D307" s="250"/>
      <c r="E307" s="250"/>
      <c r="F307" s="250"/>
      <c r="G307" s="250"/>
      <c r="H307" s="250"/>
      <c r="I307" s="250"/>
      <c r="J307" s="250"/>
      <c r="K307" s="250"/>
      <c r="L307" s="250"/>
      <c r="M307" s="250"/>
      <c r="N307" s="250"/>
      <c r="O307" s="250"/>
      <c r="P307" s="250"/>
      <c r="Q307" s="250"/>
      <c r="R307" s="250"/>
      <c r="S307" s="250"/>
      <c r="T307" s="250"/>
      <c r="U307" s="250"/>
      <c r="V307" s="250"/>
      <c r="W307" s="250"/>
      <c r="X307" s="250"/>
      <c r="Y307" s="250"/>
      <c r="Z307" s="250"/>
      <c r="AA307" s="250"/>
    </row>
    <row r="308" spans="1:27" ht="13.2">
      <c r="A308" s="250"/>
      <c r="B308" s="250"/>
      <c r="C308" s="301"/>
      <c r="D308" s="250"/>
      <c r="E308" s="250"/>
      <c r="F308" s="250"/>
      <c r="G308" s="250"/>
      <c r="H308" s="250"/>
      <c r="I308" s="250"/>
      <c r="J308" s="250"/>
      <c r="K308" s="250"/>
      <c r="L308" s="250"/>
      <c r="M308" s="250"/>
      <c r="N308" s="250"/>
      <c r="O308" s="250"/>
      <c r="P308" s="250"/>
      <c r="Q308" s="250"/>
      <c r="R308" s="250"/>
      <c r="S308" s="250"/>
      <c r="T308" s="250"/>
      <c r="U308" s="250"/>
      <c r="V308" s="250"/>
      <c r="W308" s="250"/>
      <c r="X308" s="250"/>
      <c r="Y308" s="250"/>
      <c r="Z308" s="250"/>
      <c r="AA308" s="250"/>
    </row>
    <row r="309" spans="1:27" ht="13.2">
      <c r="A309" s="250"/>
      <c r="B309" s="250"/>
      <c r="C309" s="301"/>
      <c r="D309" s="250"/>
      <c r="E309" s="250"/>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row>
    <row r="310" spans="1:27" ht="13.2">
      <c r="A310" s="250"/>
      <c r="B310" s="250"/>
      <c r="C310" s="301"/>
      <c r="D310" s="250"/>
      <c r="E310" s="250"/>
      <c r="F310" s="250"/>
      <c r="G310" s="250"/>
      <c r="H310" s="250"/>
      <c r="I310" s="250"/>
      <c r="J310" s="250"/>
      <c r="K310" s="250"/>
      <c r="L310" s="250"/>
      <c r="M310" s="250"/>
      <c r="N310" s="250"/>
      <c r="O310" s="250"/>
      <c r="P310" s="250"/>
      <c r="Q310" s="250"/>
      <c r="R310" s="250"/>
      <c r="S310" s="250"/>
      <c r="T310" s="250"/>
      <c r="U310" s="250"/>
      <c r="V310" s="250"/>
      <c r="W310" s="250"/>
      <c r="X310" s="250"/>
      <c r="Y310" s="250"/>
      <c r="Z310" s="250"/>
      <c r="AA310" s="250"/>
    </row>
    <row r="311" spans="1:27" ht="13.2">
      <c r="A311" s="250"/>
      <c r="B311" s="250"/>
      <c r="C311" s="301"/>
      <c r="D311" s="250"/>
      <c r="E311" s="250"/>
      <c r="F311" s="250"/>
      <c r="G311" s="250"/>
      <c r="H311" s="250"/>
      <c r="I311" s="250"/>
      <c r="J311" s="250"/>
      <c r="K311" s="250"/>
      <c r="L311" s="250"/>
      <c r="M311" s="250"/>
      <c r="N311" s="250"/>
      <c r="O311" s="250"/>
      <c r="P311" s="250"/>
      <c r="Q311" s="250"/>
      <c r="R311" s="250"/>
      <c r="S311" s="250"/>
      <c r="T311" s="250"/>
      <c r="U311" s="250"/>
      <c r="V311" s="250"/>
      <c r="W311" s="250"/>
      <c r="X311" s="250"/>
      <c r="Y311" s="250"/>
      <c r="Z311" s="250"/>
      <c r="AA311" s="250"/>
    </row>
    <row r="312" spans="1:27" ht="13.2">
      <c r="A312" s="250"/>
      <c r="B312" s="250"/>
      <c r="C312" s="301"/>
      <c r="D312" s="250"/>
      <c r="E312" s="250"/>
      <c r="F312" s="250"/>
      <c r="G312" s="250"/>
      <c r="H312" s="250"/>
      <c r="I312" s="250"/>
      <c r="J312" s="250"/>
      <c r="K312" s="250"/>
      <c r="L312" s="250"/>
      <c r="M312" s="250"/>
      <c r="N312" s="250"/>
      <c r="O312" s="250"/>
      <c r="P312" s="250"/>
      <c r="Q312" s="250"/>
      <c r="R312" s="250"/>
      <c r="S312" s="250"/>
      <c r="T312" s="250"/>
      <c r="U312" s="250"/>
      <c r="V312" s="250"/>
      <c r="W312" s="250"/>
      <c r="X312" s="250"/>
      <c r="Y312" s="250"/>
      <c r="Z312" s="250"/>
      <c r="AA312" s="250"/>
    </row>
    <row r="313" spans="1:27" ht="13.2">
      <c r="A313" s="250"/>
      <c r="B313" s="250"/>
      <c r="C313" s="301"/>
      <c r="D313" s="250"/>
      <c r="E313" s="250"/>
      <c r="F313" s="250"/>
      <c r="G313" s="250"/>
      <c r="H313" s="250"/>
      <c r="I313" s="250"/>
      <c r="J313" s="250"/>
      <c r="K313" s="250"/>
      <c r="L313" s="250"/>
      <c r="M313" s="250"/>
      <c r="N313" s="250"/>
      <c r="O313" s="250"/>
      <c r="P313" s="250"/>
      <c r="Q313" s="250"/>
      <c r="R313" s="250"/>
      <c r="S313" s="250"/>
      <c r="T313" s="250"/>
      <c r="U313" s="250"/>
      <c r="V313" s="250"/>
      <c r="W313" s="250"/>
      <c r="X313" s="250"/>
      <c r="Y313" s="250"/>
      <c r="Z313" s="250"/>
      <c r="AA313" s="250"/>
    </row>
    <row r="314" spans="1:27" ht="13.2">
      <c r="A314" s="250"/>
      <c r="B314" s="250"/>
      <c r="C314" s="301"/>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c r="AA314" s="250"/>
    </row>
    <row r="315" spans="1:27" ht="13.2">
      <c r="A315" s="250"/>
      <c r="B315" s="250"/>
      <c r="C315" s="301"/>
      <c r="D315" s="250"/>
      <c r="E315" s="250"/>
      <c r="F315" s="250"/>
      <c r="G315" s="250"/>
      <c r="H315" s="250"/>
      <c r="I315" s="250"/>
      <c r="J315" s="250"/>
      <c r="K315" s="250"/>
      <c r="L315" s="250"/>
      <c r="M315" s="250"/>
      <c r="N315" s="250"/>
      <c r="O315" s="250"/>
      <c r="P315" s="250"/>
      <c r="Q315" s="250"/>
      <c r="R315" s="250"/>
      <c r="S315" s="250"/>
      <c r="T315" s="250"/>
      <c r="U315" s="250"/>
      <c r="V315" s="250"/>
      <c r="W315" s="250"/>
      <c r="X315" s="250"/>
      <c r="Y315" s="250"/>
      <c r="Z315" s="250"/>
      <c r="AA315" s="250"/>
    </row>
    <row r="316" spans="1:27" ht="13.2">
      <c r="A316" s="250"/>
      <c r="B316" s="250"/>
      <c r="C316" s="301"/>
      <c r="D316" s="250"/>
      <c r="E316" s="250"/>
      <c r="F316" s="250"/>
      <c r="G316" s="250"/>
      <c r="H316" s="250"/>
      <c r="I316" s="250"/>
      <c r="J316" s="250"/>
      <c r="K316" s="250"/>
      <c r="L316" s="250"/>
      <c r="M316" s="250"/>
      <c r="N316" s="250"/>
      <c r="O316" s="250"/>
      <c r="P316" s="250"/>
      <c r="Q316" s="250"/>
      <c r="R316" s="250"/>
      <c r="S316" s="250"/>
      <c r="T316" s="250"/>
      <c r="U316" s="250"/>
      <c r="V316" s="250"/>
      <c r="W316" s="250"/>
      <c r="X316" s="250"/>
      <c r="Y316" s="250"/>
      <c r="Z316" s="250"/>
      <c r="AA316" s="250"/>
    </row>
    <row r="317" spans="1:27" ht="13.2">
      <c r="A317" s="250"/>
      <c r="B317" s="250"/>
      <c r="C317" s="301"/>
      <c r="D317" s="250"/>
      <c r="E317" s="250"/>
      <c r="F317" s="250"/>
      <c r="G317" s="250"/>
      <c r="H317" s="250"/>
      <c r="I317" s="250"/>
      <c r="J317" s="250"/>
      <c r="K317" s="250"/>
      <c r="L317" s="250"/>
      <c r="M317" s="250"/>
      <c r="N317" s="250"/>
      <c r="O317" s="250"/>
      <c r="P317" s="250"/>
      <c r="Q317" s="250"/>
      <c r="R317" s="250"/>
      <c r="S317" s="250"/>
      <c r="T317" s="250"/>
      <c r="U317" s="250"/>
      <c r="V317" s="250"/>
      <c r="W317" s="250"/>
      <c r="X317" s="250"/>
      <c r="Y317" s="250"/>
      <c r="Z317" s="250"/>
      <c r="AA317" s="250"/>
    </row>
    <row r="318" spans="1:27" ht="13.2">
      <c r="A318" s="250"/>
      <c r="B318" s="250"/>
      <c r="C318" s="301"/>
      <c r="D318" s="250"/>
      <c r="E318" s="250"/>
      <c r="F318" s="250"/>
      <c r="G318" s="250"/>
      <c r="H318" s="250"/>
      <c r="I318" s="250"/>
      <c r="J318" s="250"/>
      <c r="K318" s="250"/>
      <c r="L318" s="250"/>
      <c r="M318" s="250"/>
      <c r="N318" s="250"/>
      <c r="O318" s="250"/>
      <c r="P318" s="250"/>
      <c r="Q318" s="250"/>
      <c r="R318" s="250"/>
      <c r="S318" s="250"/>
      <c r="T318" s="250"/>
      <c r="U318" s="250"/>
      <c r="V318" s="250"/>
      <c r="W318" s="250"/>
      <c r="X318" s="250"/>
      <c r="Y318" s="250"/>
      <c r="Z318" s="250"/>
      <c r="AA318" s="250"/>
    </row>
    <row r="319" spans="1:27" ht="13.2">
      <c r="A319" s="250"/>
      <c r="B319" s="250"/>
      <c r="C319" s="301"/>
      <c r="D319" s="250"/>
      <c r="E319" s="250"/>
      <c r="F319" s="250"/>
      <c r="G319" s="250"/>
      <c r="H319" s="250"/>
      <c r="I319" s="250"/>
      <c r="J319" s="250"/>
      <c r="K319" s="250"/>
      <c r="L319" s="250"/>
      <c r="M319" s="250"/>
      <c r="N319" s="250"/>
      <c r="O319" s="250"/>
      <c r="P319" s="250"/>
      <c r="Q319" s="250"/>
      <c r="R319" s="250"/>
      <c r="S319" s="250"/>
      <c r="T319" s="250"/>
      <c r="U319" s="250"/>
      <c r="V319" s="250"/>
      <c r="W319" s="250"/>
      <c r="X319" s="250"/>
      <c r="Y319" s="250"/>
      <c r="Z319" s="250"/>
      <c r="AA319" s="250"/>
    </row>
    <row r="320" spans="1:27" ht="13.2">
      <c r="A320" s="250"/>
      <c r="B320" s="250"/>
      <c r="C320" s="301"/>
      <c r="D320" s="250"/>
      <c r="E320" s="250"/>
      <c r="F320" s="250"/>
      <c r="G320" s="250"/>
      <c r="H320" s="250"/>
      <c r="I320" s="250"/>
      <c r="J320" s="250"/>
      <c r="K320" s="250"/>
      <c r="L320" s="250"/>
      <c r="M320" s="250"/>
      <c r="N320" s="250"/>
      <c r="O320" s="250"/>
      <c r="P320" s="250"/>
      <c r="Q320" s="250"/>
      <c r="R320" s="250"/>
      <c r="S320" s="250"/>
      <c r="T320" s="250"/>
      <c r="U320" s="250"/>
      <c r="V320" s="250"/>
      <c r="W320" s="250"/>
      <c r="X320" s="250"/>
      <c r="Y320" s="250"/>
      <c r="Z320" s="250"/>
      <c r="AA320" s="250"/>
    </row>
    <row r="321" spans="1:27" ht="13.2">
      <c r="A321" s="250"/>
      <c r="B321" s="250"/>
      <c r="C321" s="301"/>
      <c r="D321" s="250"/>
      <c r="E321" s="250"/>
      <c r="F321" s="250"/>
      <c r="G321" s="250"/>
      <c r="H321" s="250"/>
      <c r="I321" s="250"/>
      <c r="J321" s="250"/>
      <c r="K321" s="250"/>
      <c r="L321" s="250"/>
      <c r="M321" s="250"/>
      <c r="N321" s="250"/>
      <c r="O321" s="250"/>
      <c r="P321" s="250"/>
      <c r="Q321" s="250"/>
      <c r="R321" s="250"/>
      <c r="S321" s="250"/>
      <c r="T321" s="250"/>
      <c r="U321" s="250"/>
      <c r="V321" s="250"/>
      <c r="W321" s="250"/>
      <c r="X321" s="250"/>
      <c r="Y321" s="250"/>
      <c r="Z321" s="250"/>
      <c r="AA321" s="250"/>
    </row>
    <row r="322" spans="1:27" ht="13.2">
      <c r="A322" s="250"/>
      <c r="B322" s="250"/>
      <c r="C322" s="301"/>
      <c r="D322" s="250"/>
      <c r="E322" s="250"/>
      <c r="F322" s="250"/>
      <c r="G322" s="250"/>
      <c r="H322" s="250"/>
      <c r="I322" s="250"/>
      <c r="J322" s="250"/>
      <c r="K322" s="250"/>
      <c r="L322" s="250"/>
      <c r="M322" s="250"/>
      <c r="N322" s="250"/>
      <c r="O322" s="250"/>
      <c r="P322" s="250"/>
      <c r="Q322" s="250"/>
      <c r="R322" s="250"/>
      <c r="S322" s="250"/>
      <c r="T322" s="250"/>
      <c r="U322" s="250"/>
      <c r="V322" s="250"/>
      <c r="W322" s="250"/>
      <c r="X322" s="250"/>
      <c r="Y322" s="250"/>
      <c r="Z322" s="250"/>
      <c r="AA322" s="250"/>
    </row>
    <row r="323" spans="1:27" ht="13.2">
      <c r="A323" s="250"/>
      <c r="B323" s="250"/>
      <c r="C323" s="301"/>
      <c r="D323" s="250"/>
      <c r="E323" s="250"/>
      <c r="F323" s="250"/>
      <c r="G323" s="250"/>
      <c r="H323" s="250"/>
      <c r="I323" s="250"/>
      <c r="J323" s="250"/>
      <c r="K323" s="250"/>
      <c r="L323" s="250"/>
      <c r="M323" s="250"/>
      <c r="N323" s="250"/>
      <c r="O323" s="250"/>
      <c r="P323" s="250"/>
      <c r="Q323" s="250"/>
      <c r="R323" s="250"/>
      <c r="S323" s="250"/>
      <c r="T323" s="250"/>
      <c r="U323" s="250"/>
      <c r="V323" s="250"/>
      <c r="W323" s="250"/>
      <c r="X323" s="250"/>
      <c r="Y323" s="250"/>
      <c r="Z323" s="250"/>
      <c r="AA323" s="250"/>
    </row>
    <row r="324" spans="1:27" ht="13.2">
      <c r="A324" s="250"/>
      <c r="B324" s="250"/>
      <c r="C324" s="301"/>
      <c r="D324" s="250"/>
      <c r="E324" s="250"/>
      <c r="F324" s="250"/>
      <c r="G324" s="250"/>
      <c r="H324" s="250"/>
      <c r="I324" s="250"/>
      <c r="J324" s="250"/>
      <c r="K324" s="250"/>
      <c r="L324" s="250"/>
      <c r="M324" s="250"/>
      <c r="N324" s="250"/>
      <c r="O324" s="250"/>
      <c r="P324" s="250"/>
      <c r="Q324" s="250"/>
      <c r="R324" s="250"/>
      <c r="S324" s="250"/>
      <c r="T324" s="250"/>
      <c r="U324" s="250"/>
      <c r="V324" s="250"/>
      <c r="W324" s="250"/>
      <c r="X324" s="250"/>
      <c r="Y324" s="250"/>
      <c r="Z324" s="250"/>
      <c r="AA324" s="250"/>
    </row>
    <row r="325" spans="1:27" ht="13.2">
      <c r="A325" s="250"/>
      <c r="B325" s="250"/>
      <c r="C325" s="301"/>
      <c r="D325" s="250"/>
      <c r="E325" s="250"/>
      <c r="F325" s="250"/>
      <c r="G325" s="250"/>
      <c r="H325" s="250"/>
      <c r="I325" s="250"/>
      <c r="J325" s="250"/>
      <c r="K325" s="250"/>
      <c r="L325" s="250"/>
      <c r="M325" s="250"/>
      <c r="N325" s="250"/>
      <c r="O325" s="250"/>
      <c r="P325" s="250"/>
      <c r="Q325" s="250"/>
      <c r="R325" s="250"/>
      <c r="S325" s="250"/>
      <c r="T325" s="250"/>
      <c r="U325" s="250"/>
      <c r="V325" s="250"/>
      <c r="W325" s="250"/>
      <c r="X325" s="250"/>
      <c r="Y325" s="250"/>
      <c r="Z325" s="250"/>
      <c r="AA325" s="250"/>
    </row>
    <row r="326" spans="1:27" ht="13.2">
      <c r="A326" s="250"/>
      <c r="B326" s="250"/>
      <c r="C326" s="301"/>
      <c r="D326" s="250"/>
      <c r="E326" s="250"/>
      <c r="F326" s="250"/>
      <c r="G326" s="250"/>
      <c r="H326" s="250"/>
      <c r="I326" s="250"/>
      <c r="J326" s="250"/>
      <c r="K326" s="250"/>
      <c r="L326" s="250"/>
      <c r="M326" s="250"/>
      <c r="N326" s="250"/>
      <c r="O326" s="250"/>
      <c r="P326" s="250"/>
      <c r="Q326" s="250"/>
      <c r="R326" s="250"/>
      <c r="S326" s="250"/>
      <c r="T326" s="250"/>
      <c r="U326" s="250"/>
      <c r="V326" s="250"/>
      <c r="W326" s="250"/>
      <c r="X326" s="250"/>
      <c r="Y326" s="250"/>
      <c r="Z326" s="250"/>
      <c r="AA326" s="250"/>
    </row>
    <row r="327" spans="1:27" ht="13.2">
      <c r="A327" s="250"/>
      <c r="B327" s="250"/>
      <c r="C327" s="301"/>
      <c r="D327" s="250"/>
      <c r="E327" s="250"/>
      <c r="F327" s="250"/>
      <c r="G327" s="250"/>
      <c r="H327" s="250"/>
      <c r="I327" s="250"/>
      <c r="J327" s="250"/>
      <c r="K327" s="250"/>
      <c r="L327" s="250"/>
      <c r="M327" s="250"/>
      <c r="N327" s="250"/>
      <c r="O327" s="250"/>
      <c r="P327" s="250"/>
      <c r="Q327" s="250"/>
      <c r="R327" s="250"/>
      <c r="S327" s="250"/>
      <c r="T327" s="250"/>
      <c r="U327" s="250"/>
      <c r="V327" s="250"/>
      <c r="W327" s="250"/>
      <c r="X327" s="250"/>
      <c r="Y327" s="250"/>
      <c r="Z327" s="250"/>
      <c r="AA327" s="250"/>
    </row>
    <row r="328" spans="1:27" ht="13.2">
      <c r="A328" s="250"/>
      <c r="B328" s="250"/>
      <c r="C328" s="301"/>
      <c r="D328" s="250"/>
      <c r="E328" s="250"/>
      <c r="F328" s="250"/>
      <c r="G328" s="250"/>
      <c r="H328" s="250"/>
      <c r="I328" s="250"/>
      <c r="J328" s="250"/>
      <c r="K328" s="250"/>
      <c r="L328" s="250"/>
      <c r="M328" s="250"/>
      <c r="N328" s="250"/>
      <c r="O328" s="250"/>
      <c r="P328" s="250"/>
      <c r="Q328" s="250"/>
      <c r="R328" s="250"/>
      <c r="S328" s="250"/>
      <c r="T328" s="250"/>
      <c r="U328" s="250"/>
      <c r="V328" s="250"/>
      <c r="W328" s="250"/>
      <c r="X328" s="250"/>
      <c r="Y328" s="250"/>
      <c r="Z328" s="250"/>
      <c r="AA328" s="250"/>
    </row>
    <row r="329" spans="1:27" ht="13.2">
      <c r="A329" s="250"/>
      <c r="B329" s="250"/>
      <c r="C329" s="301"/>
      <c r="D329" s="250"/>
      <c r="E329" s="250"/>
      <c r="F329" s="250"/>
      <c r="G329" s="250"/>
      <c r="H329" s="250"/>
      <c r="I329" s="250"/>
      <c r="J329" s="250"/>
      <c r="K329" s="250"/>
      <c r="L329" s="250"/>
      <c r="M329" s="250"/>
      <c r="N329" s="250"/>
      <c r="O329" s="250"/>
      <c r="P329" s="250"/>
      <c r="Q329" s="250"/>
      <c r="R329" s="250"/>
      <c r="S329" s="250"/>
      <c r="T329" s="250"/>
      <c r="U329" s="250"/>
      <c r="V329" s="250"/>
      <c r="W329" s="250"/>
      <c r="X329" s="250"/>
      <c r="Y329" s="250"/>
      <c r="Z329" s="250"/>
      <c r="AA329" s="250"/>
    </row>
    <row r="330" spans="1:27" ht="13.2">
      <c r="A330" s="250"/>
      <c r="B330" s="250"/>
      <c r="C330" s="301"/>
      <c r="D330" s="250"/>
      <c r="E330" s="250"/>
      <c r="F330" s="250"/>
      <c r="G330" s="250"/>
      <c r="H330" s="250"/>
      <c r="I330" s="250"/>
      <c r="J330" s="250"/>
      <c r="K330" s="250"/>
      <c r="L330" s="250"/>
      <c r="M330" s="250"/>
      <c r="N330" s="250"/>
      <c r="O330" s="250"/>
      <c r="P330" s="250"/>
      <c r="Q330" s="250"/>
      <c r="R330" s="250"/>
      <c r="S330" s="250"/>
      <c r="T330" s="250"/>
      <c r="U330" s="250"/>
      <c r="V330" s="250"/>
      <c r="W330" s="250"/>
      <c r="X330" s="250"/>
      <c r="Y330" s="250"/>
      <c r="Z330" s="250"/>
      <c r="AA330" s="250"/>
    </row>
    <row r="331" spans="1:27" ht="13.2">
      <c r="A331" s="250"/>
      <c r="B331" s="250"/>
      <c r="C331" s="301"/>
      <c r="D331" s="250"/>
      <c r="E331" s="250"/>
      <c r="F331" s="250"/>
      <c r="G331" s="250"/>
      <c r="H331" s="250"/>
      <c r="I331" s="250"/>
      <c r="J331" s="250"/>
      <c r="K331" s="250"/>
      <c r="L331" s="250"/>
      <c r="M331" s="250"/>
      <c r="N331" s="250"/>
      <c r="O331" s="250"/>
      <c r="P331" s="250"/>
      <c r="Q331" s="250"/>
      <c r="R331" s="250"/>
      <c r="S331" s="250"/>
      <c r="T331" s="250"/>
      <c r="U331" s="250"/>
      <c r="V331" s="250"/>
      <c r="W331" s="250"/>
      <c r="X331" s="250"/>
      <c r="Y331" s="250"/>
      <c r="Z331" s="250"/>
      <c r="AA331" s="250"/>
    </row>
    <row r="332" spans="1:27" ht="13.2">
      <c r="A332" s="250"/>
      <c r="B332" s="250"/>
      <c r="C332" s="301"/>
      <c r="D332" s="250"/>
      <c r="E332" s="250"/>
      <c r="F332" s="250"/>
      <c r="G332" s="250"/>
      <c r="H332" s="250"/>
      <c r="I332" s="250"/>
      <c r="J332" s="250"/>
      <c r="K332" s="250"/>
      <c r="L332" s="250"/>
      <c r="M332" s="250"/>
      <c r="N332" s="250"/>
      <c r="O332" s="250"/>
      <c r="P332" s="250"/>
      <c r="Q332" s="250"/>
      <c r="R332" s="250"/>
      <c r="S332" s="250"/>
      <c r="T332" s="250"/>
      <c r="U332" s="250"/>
      <c r="V332" s="250"/>
      <c r="W332" s="250"/>
      <c r="X332" s="250"/>
      <c r="Y332" s="250"/>
      <c r="Z332" s="250"/>
      <c r="AA332" s="250"/>
    </row>
    <row r="333" spans="1:27" ht="13.2">
      <c r="A333" s="250"/>
      <c r="B333" s="250"/>
      <c r="C333" s="301"/>
      <c r="D333" s="250"/>
      <c r="E333" s="250"/>
      <c r="F333" s="250"/>
      <c r="G333" s="250"/>
      <c r="H333" s="250"/>
      <c r="I333" s="250"/>
      <c r="J333" s="250"/>
      <c r="K333" s="250"/>
      <c r="L333" s="250"/>
      <c r="M333" s="250"/>
      <c r="N333" s="250"/>
      <c r="O333" s="250"/>
      <c r="P333" s="250"/>
      <c r="Q333" s="250"/>
      <c r="R333" s="250"/>
      <c r="S333" s="250"/>
      <c r="T333" s="250"/>
      <c r="U333" s="250"/>
      <c r="V333" s="250"/>
      <c r="W333" s="250"/>
      <c r="X333" s="250"/>
      <c r="Y333" s="250"/>
      <c r="Z333" s="250"/>
      <c r="AA333" s="250"/>
    </row>
    <row r="334" spans="1:27" ht="13.2">
      <c r="A334" s="250"/>
      <c r="B334" s="250"/>
      <c r="C334" s="301"/>
      <c r="D334" s="250"/>
      <c r="E334" s="250"/>
      <c r="F334" s="250"/>
      <c r="G334" s="250"/>
      <c r="H334" s="250"/>
      <c r="I334" s="250"/>
      <c r="J334" s="250"/>
      <c r="K334" s="250"/>
      <c r="L334" s="250"/>
      <c r="M334" s="250"/>
      <c r="N334" s="250"/>
      <c r="O334" s="250"/>
      <c r="P334" s="250"/>
      <c r="Q334" s="250"/>
      <c r="R334" s="250"/>
      <c r="S334" s="250"/>
      <c r="T334" s="250"/>
      <c r="U334" s="250"/>
      <c r="V334" s="250"/>
      <c r="W334" s="250"/>
      <c r="X334" s="250"/>
      <c r="Y334" s="250"/>
      <c r="Z334" s="250"/>
      <c r="AA334" s="250"/>
    </row>
    <row r="335" spans="1:27" ht="13.2">
      <c r="A335" s="250"/>
      <c r="B335" s="250"/>
      <c r="C335" s="301"/>
      <c r="D335" s="250"/>
      <c r="E335" s="250"/>
      <c r="F335" s="250"/>
      <c r="G335" s="250"/>
      <c r="H335" s="250"/>
      <c r="I335" s="250"/>
      <c r="J335" s="250"/>
      <c r="K335" s="250"/>
      <c r="L335" s="250"/>
      <c r="M335" s="250"/>
      <c r="N335" s="250"/>
      <c r="O335" s="250"/>
      <c r="P335" s="250"/>
      <c r="Q335" s="250"/>
      <c r="R335" s="250"/>
      <c r="S335" s="250"/>
      <c r="T335" s="250"/>
      <c r="U335" s="250"/>
      <c r="V335" s="250"/>
      <c r="W335" s="250"/>
      <c r="X335" s="250"/>
      <c r="Y335" s="250"/>
      <c r="Z335" s="250"/>
      <c r="AA335" s="250"/>
    </row>
    <row r="336" spans="1:27" ht="13.2">
      <c r="A336" s="250"/>
      <c r="B336" s="250"/>
      <c r="C336" s="301"/>
      <c r="D336" s="250"/>
      <c r="E336" s="250"/>
      <c r="F336" s="250"/>
      <c r="G336" s="250"/>
      <c r="H336" s="250"/>
      <c r="I336" s="250"/>
      <c r="J336" s="250"/>
      <c r="K336" s="250"/>
      <c r="L336" s="250"/>
      <c r="M336" s="250"/>
      <c r="N336" s="250"/>
      <c r="O336" s="250"/>
      <c r="P336" s="250"/>
      <c r="Q336" s="250"/>
      <c r="R336" s="250"/>
      <c r="S336" s="250"/>
      <c r="T336" s="250"/>
      <c r="U336" s="250"/>
      <c r="V336" s="250"/>
      <c r="W336" s="250"/>
      <c r="X336" s="250"/>
      <c r="Y336" s="250"/>
      <c r="Z336" s="250"/>
      <c r="AA336" s="250"/>
    </row>
    <row r="337" spans="1:27" ht="13.2">
      <c r="A337" s="250"/>
      <c r="B337" s="250"/>
      <c r="C337" s="301"/>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c r="AA337" s="250"/>
    </row>
    <row r="338" spans="1:27" ht="13.2">
      <c r="A338" s="250"/>
      <c r="B338" s="250"/>
      <c r="C338" s="301"/>
      <c r="D338" s="250"/>
      <c r="E338" s="250"/>
      <c r="F338" s="250"/>
      <c r="G338" s="250"/>
      <c r="H338" s="250"/>
      <c r="I338" s="250"/>
      <c r="J338" s="250"/>
      <c r="K338" s="250"/>
      <c r="L338" s="250"/>
      <c r="M338" s="250"/>
      <c r="N338" s="250"/>
      <c r="O338" s="250"/>
      <c r="P338" s="250"/>
      <c r="Q338" s="250"/>
      <c r="R338" s="250"/>
      <c r="S338" s="250"/>
      <c r="T338" s="250"/>
      <c r="U338" s="250"/>
      <c r="V338" s="250"/>
      <c r="W338" s="250"/>
      <c r="X338" s="250"/>
      <c r="Y338" s="250"/>
      <c r="Z338" s="250"/>
      <c r="AA338" s="250"/>
    </row>
    <row r="339" spans="1:27" ht="13.2">
      <c r="A339" s="250"/>
      <c r="B339" s="250"/>
      <c r="C339" s="301"/>
      <c r="D339" s="250"/>
      <c r="E339" s="250"/>
      <c r="F339" s="250"/>
      <c r="G339" s="250"/>
      <c r="H339" s="250"/>
      <c r="I339" s="250"/>
      <c r="J339" s="250"/>
      <c r="K339" s="250"/>
      <c r="L339" s="250"/>
      <c r="M339" s="250"/>
      <c r="N339" s="250"/>
      <c r="O339" s="250"/>
      <c r="P339" s="250"/>
      <c r="Q339" s="250"/>
      <c r="R339" s="250"/>
      <c r="S339" s="250"/>
      <c r="T339" s="250"/>
      <c r="U339" s="250"/>
      <c r="V339" s="250"/>
      <c r="W339" s="250"/>
      <c r="X339" s="250"/>
      <c r="Y339" s="250"/>
      <c r="Z339" s="250"/>
      <c r="AA339" s="250"/>
    </row>
    <row r="340" spans="1:27" ht="13.2">
      <c r="A340" s="250"/>
      <c r="B340" s="250"/>
      <c r="C340" s="301"/>
      <c r="D340" s="250"/>
      <c r="E340" s="250"/>
      <c r="F340" s="250"/>
      <c r="G340" s="250"/>
      <c r="H340" s="250"/>
      <c r="I340" s="250"/>
      <c r="J340" s="250"/>
      <c r="K340" s="250"/>
      <c r="L340" s="250"/>
      <c r="M340" s="250"/>
      <c r="N340" s="250"/>
      <c r="O340" s="250"/>
      <c r="P340" s="250"/>
      <c r="Q340" s="250"/>
      <c r="R340" s="250"/>
      <c r="S340" s="250"/>
      <c r="T340" s="250"/>
      <c r="U340" s="250"/>
      <c r="V340" s="250"/>
      <c r="W340" s="250"/>
      <c r="X340" s="250"/>
      <c r="Y340" s="250"/>
      <c r="Z340" s="250"/>
      <c r="AA340" s="250"/>
    </row>
    <row r="341" spans="1:27" ht="13.2">
      <c r="A341" s="250"/>
      <c r="B341" s="250"/>
      <c r="C341" s="301"/>
      <c r="D341" s="250"/>
      <c r="E341" s="250"/>
      <c r="F341" s="250"/>
      <c r="G341" s="250"/>
      <c r="H341" s="250"/>
      <c r="I341" s="250"/>
      <c r="J341" s="250"/>
      <c r="K341" s="250"/>
      <c r="L341" s="250"/>
      <c r="M341" s="250"/>
      <c r="N341" s="250"/>
      <c r="O341" s="250"/>
      <c r="P341" s="250"/>
      <c r="Q341" s="250"/>
      <c r="R341" s="250"/>
      <c r="S341" s="250"/>
      <c r="T341" s="250"/>
      <c r="U341" s="250"/>
      <c r="V341" s="250"/>
      <c r="W341" s="250"/>
      <c r="X341" s="250"/>
      <c r="Y341" s="250"/>
      <c r="Z341" s="250"/>
      <c r="AA341" s="250"/>
    </row>
    <row r="342" spans="1:27" ht="13.2">
      <c r="A342" s="250"/>
      <c r="B342" s="250"/>
      <c r="C342" s="301"/>
      <c r="D342" s="250"/>
      <c r="E342" s="250"/>
      <c r="F342" s="250"/>
      <c r="G342" s="250"/>
      <c r="H342" s="250"/>
      <c r="I342" s="250"/>
      <c r="J342" s="250"/>
      <c r="K342" s="250"/>
      <c r="L342" s="250"/>
      <c r="M342" s="250"/>
      <c r="N342" s="250"/>
      <c r="O342" s="250"/>
      <c r="P342" s="250"/>
      <c r="Q342" s="250"/>
      <c r="R342" s="250"/>
      <c r="S342" s="250"/>
      <c r="T342" s="250"/>
      <c r="U342" s="250"/>
      <c r="V342" s="250"/>
      <c r="W342" s="250"/>
      <c r="X342" s="250"/>
      <c r="Y342" s="250"/>
      <c r="Z342" s="250"/>
      <c r="AA342" s="250"/>
    </row>
    <row r="343" spans="1:27" ht="13.2">
      <c r="A343" s="250"/>
      <c r="B343" s="250"/>
      <c r="C343" s="301"/>
      <c r="D343" s="250"/>
      <c r="E343" s="250"/>
      <c r="F343" s="250"/>
      <c r="G343" s="250"/>
      <c r="H343" s="250"/>
      <c r="I343" s="250"/>
      <c r="J343" s="250"/>
      <c r="K343" s="250"/>
      <c r="L343" s="250"/>
      <c r="M343" s="250"/>
      <c r="N343" s="250"/>
      <c r="O343" s="250"/>
      <c r="P343" s="250"/>
      <c r="Q343" s="250"/>
      <c r="R343" s="250"/>
      <c r="S343" s="250"/>
      <c r="T343" s="250"/>
      <c r="U343" s="250"/>
      <c r="V343" s="250"/>
      <c r="W343" s="250"/>
      <c r="X343" s="250"/>
      <c r="Y343" s="250"/>
      <c r="Z343" s="250"/>
      <c r="AA343" s="250"/>
    </row>
    <row r="344" spans="1:27" ht="13.2">
      <c r="A344" s="250"/>
      <c r="B344" s="250"/>
      <c r="C344" s="301"/>
      <c r="D344" s="250"/>
      <c r="E344" s="250"/>
      <c r="F344" s="250"/>
      <c r="G344" s="250"/>
      <c r="H344" s="250"/>
      <c r="I344" s="250"/>
      <c r="J344" s="250"/>
      <c r="K344" s="250"/>
      <c r="L344" s="250"/>
      <c r="M344" s="250"/>
      <c r="N344" s="250"/>
      <c r="O344" s="250"/>
      <c r="P344" s="250"/>
      <c r="Q344" s="250"/>
      <c r="R344" s="250"/>
      <c r="S344" s="250"/>
      <c r="T344" s="250"/>
      <c r="U344" s="250"/>
      <c r="V344" s="250"/>
      <c r="W344" s="250"/>
      <c r="X344" s="250"/>
      <c r="Y344" s="250"/>
      <c r="Z344" s="250"/>
      <c r="AA344" s="250"/>
    </row>
    <row r="345" spans="1:27" ht="13.2">
      <c r="A345" s="250"/>
      <c r="B345" s="250"/>
      <c r="C345" s="301"/>
      <c r="D345" s="250"/>
      <c r="E345" s="250"/>
      <c r="F345" s="250"/>
      <c r="G345" s="250"/>
      <c r="H345" s="250"/>
      <c r="I345" s="250"/>
      <c r="J345" s="250"/>
      <c r="K345" s="250"/>
      <c r="L345" s="250"/>
      <c r="M345" s="250"/>
      <c r="N345" s="250"/>
      <c r="O345" s="250"/>
      <c r="P345" s="250"/>
      <c r="Q345" s="250"/>
      <c r="R345" s="250"/>
      <c r="S345" s="250"/>
      <c r="T345" s="250"/>
      <c r="U345" s="250"/>
      <c r="V345" s="250"/>
      <c r="W345" s="250"/>
      <c r="X345" s="250"/>
      <c r="Y345" s="250"/>
      <c r="Z345" s="250"/>
      <c r="AA345" s="250"/>
    </row>
    <row r="346" spans="1:27" ht="13.2">
      <c r="A346" s="250"/>
      <c r="B346" s="250"/>
      <c r="C346" s="301"/>
      <c r="D346" s="250"/>
      <c r="E346" s="250"/>
      <c r="F346" s="250"/>
      <c r="G346" s="250"/>
      <c r="H346" s="250"/>
      <c r="I346" s="250"/>
      <c r="J346" s="250"/>
      <c r="K346" s="250"/>
      <c r="L346" s="250"/>
      <c r="M346" s="250"/>
      <c r="N346" s="250"/>
      <c r="O346" s="250"/>
      <c r="P346" s="250"/>
      <c r="Q346" s="250"/>
      <c r="R346" s="250"/>
      <c r="S346" s="250"/>
      <c r="T346" s="250"/>
      <c r="U346" s="250"/>
      <c r="V346" s="250"/>
      <c r="W346" s="250"/>
      <c r="X346" s="250"/>
      <c r="Y346" s="250"/>
      <c r="Z346" s="250"/>
      <c r="AA346" s="250"/>
    </row>
    <row r="347" spans="1:27" ht="13.2">
      <c r="A347" s="250"/>
      <c r="B347" s="250"/>
      <c r="C347" s="301"/>
      <c r="D347" s="250"/>
      <c r="E347" s="250"/>
      <c r="F347" s="250"/>
      <c r="G347" s="250"/>
      <c r="H347" s="250"/>
      <c r="I347" s="250"/>
      <c r="J347" s="250"/>
      <c r="K347" s="250"/>
      <c r="L347" s="250"/>
      <c r="M347" s="250"/>
      <c r="N347" s="250"/>
      <c r="O347" s="250"/>
      <c r="P347" s="250"/>
      <c r="Q347" s="250"/>
      <c r="R347" s="250"/>
      <c r="S347" s="250"/>
      <c r="T347" s="250"/>
      <c r="U347" s="250"/>
      <c r="V347" s="250"/>
      <c r="W347" s="250"/>
      <c r="X347" s="250"/>
      <c r="Y347" s="250"/>
      <c r="Z347" s="250"/>
      <c r="AA347" s="250"/>
    </row>
    <row r="348" spans="1:27" ht="13.2">
      <c r="A348" s="250"/>
      <c r="B348" s="250"/>
      <c r="C348" s="301"/>
      <c r="D348" s="250"/>
      <c r="E348" s="250"/>
      <c r="F348" s="250"/>
      <c r="G348" s="250"/>
      <c r="H348" s="250"/>
      <c r="I348" s="250"/>
      <c r="J348" s="250"/>
      <c r="K348" s="250"/>
      <c r="L348" s="250"/>
      <c r="M348" s="250"/>
      <c r="N348" s="250"/>
      <c r="O348" s="250"/>
      <c r="P348" s="250"/>
      <c r="Q348" s="250"/>
      <c r="R348" s="250"/>
      <c r="S348" s="250"/>
      <c r="T348" s="250"/>
      <c r="U348" s="250"/>
      <c r="V348" s="250"/>
      <c r="W348" s="250"/>
      <c r="X348" s="250"/>
      <c r="Y348" s="250"/>
      <c r="Z348" s="250"/>
      <c r="AA348" s="250"/>
    </row>
    <row r="349" spans="1:27" ht="13.2">
      <c r="A349" s="250"/>
      <c r="B349" s="250"/>
      <c r="C349" s="301"/>
      <c r="D349" s="250"/>
      <c r="E349" s="250"/>
      <c r="F349" s="250"/>
      <c r="G349" s="250"/>
      <c r="H349" s="250"/>
      <c r="I349" s="250"/>
      <c r="J349" s="250"/>
      <c r="K349" s="250"/>
      <c r="L349" s="250"/>
      <c r="M349" s="250"/>
      <c r="N349" s="250"/>
      <c r="O349" s="250"/>
      <c r="P349" s="250"/>
      <c r="Q349" s="250"/>
      <c r="R349" s="250"/>
      <c r="S349" s="250"/>
      <c r="T349" s="250"/>
      <c r="U349" s="250"/>
      <c r="V349" s="250"/>
      <c r="W349" s="250"/>
      <c r="X349" s="250"/>
      <c r="Y349" s="250"/>
      <c r="Z349" s="250"/>
      <c r="AA349" s="250"/>
    </row>
    <row r="350" spans="1:27" ht="13.2">
      <c r="A350" s="250"/>
      <c r="B350" s="250"/>
      <c r="C350" s="301"/>
      <c r="D350" s="250"/>
      <c r="E350" s="250"/>
      <c r="F350" s="250"/>
      <c r="G350" s="250"/>
      <c r="H350" s="250"/>
      <c r="I350" s="250"/>
      <c r="J350" s="250"/>
      <c r="K350" s="250"/>
      <c r="L350" s="250"/>
      <c r="M350" s="250"/>
      <c r="N350" s="250"/>
      <c r="O350" s="250"/>
      <c r="P350" s="250"/>
      <c r="Q350" s="250"/>
      <c r="R350" s="250"/>
      <c r="S350" s="250"/>
      <c r="T350" s="250"/>
      <c r="U350" s="250"/>
      <c r="V350" s="250"/>
      <c r="W350" s="250"/>
      <c r="X350" s="250"/>
      <c r="Y350" s="250"/>
      <c r="Z350" s="250"/>
      <c r="AA350" s="250"/>
    </row>
    <row r="351" spans="1:27" ht="13.2">
      <c r="A351" s="250"/>
      <c r="B351" s="250"/>
      <c r="C351" s="301"/>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c r="AA351" s="250"/>
    </row>
    <row r="352" spans="1:27" ht="13.2">
      <c r="A352" s="250"/>
      <c r="B352" s="250"/>
      <c r="C352" s="301"/>
      <c r="D352" s="250"/>
      <c r="E352" s="250"/>
      <c r="F352" s="250"/>
      <c r="G352" s="250"/>
      <c r="H352" s="250"/>
      <c r="I352" s="250"/>
      <c r="J352" s="250"/>
      <c r="K352" s="250"/>
      <c r="L352" s="250"/>
      <c r="M352" s="250"/>
      <c r="N352" s="250"/>
      <c r="O352" s="250"/>
      <c r="P352" s="250"/>
      <c r="Q352" s="250"/>
      <c r="R352" s="250"/>
      <c r="S352" s="250"/>
      <c r="T352" s="250"/>
      <c r="U352" s="250"/>
      <c r="V352" s="250"/>
      <c r="W352" s="250"/>
      <c r="X352" s="250"/>
      <c r="Y352" s="250"/>
      <c r="Z352" s="250"/>
      <c r="AA352" s="250"/>
    </row>
    <row r="353" spans="1:27" ht="13.2">
      <c r="A353" s="250"/>
      <c r="B353" s="250"/>
      <c r="C353" s="301"/>
      <c r="D353" s="250"/>
      <c r="E353" s="250"/>
      <c r="F353" s="250"/>
      <c r="G353" s="250"/>
      <c r="H353" s="250"/>
      <c r="I353" s="250"/>
      <c r="J353" s="250"/>
      <c r="K353" s="250"/>
      <c r="L353" s="250"/>
      <c r="M353" s="250"/>
      <c r="N353" s="250"/>
      <c r="O353" s="250"/>
      <c r="P353" s="250"/>
      <c r="Q353" s="250"/>
      <c r="R353" s="250"/>
      <c r="S353" s="250"/>
      <c r="T353" s="250"/>
      <c r="U353" s="250"/>
      <c r="V353" s="250"/>
      <c r="W353" s="250"/>
      <c r="X353" s="250"/>
      <c r="Y353" s="250"/>
      <c r="Z353" s="250"/>
      <c r="AA353" s="250"/>
    </row>
    <row r="354" spans="1:27" ht="13.2">
      <c r="A354" s="250"/>
      <c r="B354" s="250"/>
      <c r="C354" s="301"/>
      <c r="D354" s="250"/>
      <c r="E354" s="250"/>
      <c r="F354" s="250"/>
      <c r="G354" s="250"/>
      <c r="H354" s="250"/>
      <c r="I354" s="250"/>
      <c r="J354" s="250"/>
      <c r="K354" s="250"/>
      <c r="L354" s="250"/>
      <c r="M354" s="250"/>
      <c r="N354" s="250"/>
      <c r="O354" s="250"/>
      <c r="P354" s="250"/>
      <c r="Q354" s="250"/>
      <c r="R354" s="250"/>
      <c r="S354" s="250"/>
      <c r="T354" s="250"/>
      <c r="U354" s="250"/>
      <c r="V354" s="250"/>
      <c r="W354" s="250"/>
      <c r="X354" s="250"/>
      <c r="Y354" s="250"/>
      <c r="Z354" s="250"/>
      <c r="AA354" s="250"/>
    </row>
    <row r="355" spans="1:27" ht="13.2">
      <c r="A355" s="250"/>
      <c r="B355" s="250"/>
      <c r="C355" s="301"/>
      <c r="D355" s="250"/>
      <c r="E355" s="250"/>
      <c r="F355" s="250"/>
      <c r="G355" s="250"/>
      <c r="H355" s="250"/>
      <c r="I355" s="250"/>
      <c r="J355" s="250"/>
      <c r="K355" s="250"/>
      <c r="L355" s="250"/>
      <c r="M355" s="250"/>
      <c r="N355" s="250"/>
      <c r="O355" s="250"/>
      <c r="P355" s="250"/>
      <c r="Q355" s="250"/>
      <c r="R355" s="250"/>
      <c r="S355" s="250"/>
      <c r="T355" s="250"/>
      <c r="U355" s="250"/>
      <c r="V355" s="250"/>
      <c r="W355" s="250"/>
      <c r="X355" s="250"/>
      <c r="Y355" s="250"/>
      <c r="Z355" s="250"/>
      <c r="AA355" s="250"/>
    </row>
    <row r="356" spans="1:27" ht="13.2">
      <c r="A356" s="250"/>
      <c r="B356" s="250"/>
      <c r="C356" s="301"/>
      <c r="D356" s="250"/>
      <c r="E356" s="250"/>
      <c r="F356" s="250"/>
      <c r="G356" s="250"/>
      <c r="H356" s="250"/>
      <c r="I356" s="250"/>
      <c r="J356" s="250"/>
      <c r="K356" s="250"/>
      <c r="L356" s="250"/>
      <c r="M356" s="250"/>
      <c r="N356" s="250"/>
      <c r="O356" s="250"/>
      <c r="P356" s="250"/>
      <c r="Q356" s="250"/>
      <c r="R356" s="250"/>
      <c r="S356" s="250"/>
      <c r="T356" s="250"/>
      <c r="U356" s="250"/>
      <c r="V356" s="250"/>
      <c r="W356" s="250"/>
      <c r="X356" s="250"/>
      <c r="Y356" s="250"/>
      <c r="Z356" s="250"/>
      <c r="AA356" s="250"/>
    </row>
    <row r="357" spans="1:27" ht="13.2">
      <c r="A357" s="250"/>
      <c r="B357" s="250"/>
      <c r="C357" s="301"/>
      <c r="D357" s="250"/>
      <c r="E357" s="250"/>
      <c r="F357" s="250"/>
      <c r="G357" s="250"/>
      <c r="H357" s="250"/>
      <c r="I357" s="250"/>
      <c r="J357" s="250"/>
      <c r="K357" s="250"/>
      <c r="L357" s="250"/>
      <c r="M357" s="250"/>
      <c r="N357" s="250"/>
      <c r="O357" s="250"/>
      <c r="P357" s="250"/>
      <c r="Q357" s="250"/>
      <c r="R357" s="250"/>
      <c r="S357" s="250"/>
      <c r="T357" s="250"/>
      <c r="U357" s="250"/>
      <c r="V357" s="250"/>
      <c r="W357" s="250"/>
      <c r="X357" s="250"/>
      <c r="Y357" s="250"/>
      <c r="Z357" s="250"/>
      <c r="AA357" s="250"/>
    </row>
    <row r="358" spans="1:27" ht="13.2">
      <c r="A358" s="250"/>
      <c r="B358" s="250"/>
      <c r="C358" s="301"/>
      <c r="D358" s="250"/>
      <c r="E358" s="250"/>
      <c r="F358" s="250"/>
      <c r="G358" s="250"/>
      <c r="H358" s="250"/>
      <c r="I358" s="250"/>
      <c r="J358" s="250"/>
      <c r="K358" s="250"/>
      <c r="L358" s="250"/>
      <c r="M358" s="250"/>
      <c r="N358" s="250"/>
      <c r="O358" s="250"/>
      <c r="P358" s="250"/>
      <c r="Q358" s="250"/>
      <c r="R358" s="250"/>
      <c r="S358" s="250"/>
      <c r="T358" s="250"/>
      <c r="U358" s="250"/>
      <c r="V358" s="250"/>
      <c r="W358" s="250"/>
      <c r="X358" s="250"/>
      <c r="Y358" s="250"/>
      <c r="Z358" s="250"/>
      <c r="AA358" s="250"/>
    </row>
    <row r="359" spans="1:27" ht="13.2">
      <c r="A359" s="250"/>
      <c r="B359" s="250"/>
      <c r="C359" s="301"/>
      <c r="D359" s="250"/>
      <c r="E359" s="250"/>
      <c r="F359" s="250"/>
      <c r="G359" s="250"/>
      <c r="H359" s="250"/>
      <c r="I359" s="250"/>
      <c r="J359" s="250"/>
      <c r="K359" s="250"/>
      <c r="L359" s="250"/>
      <c r="M359" s="250"/>
      <c r="N359" s="250"/>
      <c r="O359" s="250"/>
      <c r="P359" s="250"/>
      <c r="Q359" s="250"/>
      <c r="R359" s="250"/>
      <c r="S359" s="250"/>
      <c r="T359" s="250"/>
      <c r="U359" s="250"/>
      <c r="V359" s="250"/>
      <c r="W359" s="250"/>
      <c r="X359" s="250"/>
      <c r="Y359" s="250"/>
      <c r="Z359" s="250"/>
      <c r="AA359" s="250"/>
    </row>
    <row r="360" spans="1:27" ht="13.2">
      <c r="A360" s="250"/>
      <c r="B360" s="250"/>
      <c r="C360" s="301"/>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row>
    <row r="361" spans="1:27" ht="13.2">
      <c r="A361" s="250"/>
      <c r="B361" s="250"/>
      <c r="C361" s="301"/>
      <c r="D361" s="250"/>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c r="AA361" s="250"/>
    </row>
    <row r="362" spans="1:27" ht="13.2">
      <c r="A362" s="250"/>
      <c r="B362" s="250"/>
      <c r="C362" s="301"/>
      <c r="D362" s="250"/>
      <c r="E362" s="250"/>
      <c r="F362" s="250"/>
      <c r="G362" s="250"/>
      <c r="H362" s="250"/>
      <c r="I362" s="250"/>
      <c r="J362" s="250"/>
      <c r="K362" s="250"/>
      <c r="L362" s="250"/>
      <c r="M362" s="250"/>
      <c r="N362" s="250"/>
      <c r="O362" s="250"/>
      <c r="P362" s="250"/>
      <c r="Q362" s="250"/>
      <c r="R362" s="250"/>
      <c r="S362" s="250"/>
      <c r="T362" s="250"/>
      <c r="U362" s="250"/>
      <c r="V362" s="250"/>
      <c r="W362" s="250"/>
      <c r="X362" s="250"/>
      <c r="Y362" s="250"/>
      <c r="Z362" s="250"/>
      <c r="AA362" s="250"/>
    </row>
    <row r="363" spans="1:27" ht="13.2">
      <c r="A363" s="250"/>
      <c r="B363" s="250"/>
      <c r="C363" s="301"/>
      <c r="D363" s="250"/>
      <c r="E363" s="250"/>
      <c r="F363" s="250"/>
      <c r="G363" s="250"/>
      <c r="H363" s="250"/>
      <c r="I363" s="250"/>
      <c r="J363" s="250"/>
      <c r="K363" s="250"/>
      <c r="L363" s="250"/>
      <c r="M363" s="250"/>
      <c r="N363" s="250"/>
      <c r="O363" s="250"/>
      <c r="P363" s="250"/>
      <c r="Q363" s="250"/>
      <c r="R363" s="250"/>
      <c r="S363" s="250"/>
      <c r="T363" s="250"/>
      <c r="U363" s="250"/>
      <c r="V363" s="250"/>
      <c r="W363" s="250"/>
      <c r="X363" s="250"/>
      <c r="Y363" s="250"/>
      <c r="Z363" s="250"/>
      <c r="AA363" s="250"/>
    </row>
    <row r="364" spans="1:27" ht="13.2">
      <c r="A364" s="250"/>
      <c r="B364" s="250"/>
      <c r="C364" s="301"/>
      <c r="D364" s="250"/>
      <c r="E364" s="250"/>
      <c r="F364" s="250"/>
      <c r="G364" s="250"/>
      <c r="H364" s="250"/>
      <c r="I364" s="250"/>
      <c r="J364" s="250"/>
      <c r="K364" s="250"/>
      <c r="L364" s="250"/>
      <c r="M364" s="250"/>
      <c r="N364" s="250"/>
      <c r="O364" s="250"/>
      <c r="P364" s="250"/>
      <c r="Q364" s="250"/>
      <c r="R364" s="250"/>
      <c r="S364" s="250"/>
      <c r="T364" s="250"/>
      <c r="U364" s="250"/>
      <c r="V364" s="250"/>
      <c r="W364" s="250"/>
      <c r="X364" s="250"/>
      <c r="Y364" s="250"/>
      <c r="Z364" s="250"/>
      <c r="AA364" s="250"/>
    </row>
    <row r="365" spans="1:27" ht="13.2">
      <c r="A365" s="250"/>
      <c r="B365" s="250"/>
      <c r="C365" s="301"/>
      <c r="D365" s="250"/>
      <c r="E365" s="250"/>
      <c r="F365" s="250"/>
      <c r="G365" s="250"/>
      <c r="H365" s="250"/>
      <c r="I365" s="250"/>
      <c r="J365" s="250"/>
      <c r="K365" s="250"/>
      <c r="L365" s="250"/>
      <c r="M365" s="250"/>
      <c r="N365" s="250"/>
      <c r="O365" s="250"/>
      <c r="P365" s="250"/>
      <c r="Q365" s="250"/>
      <c r="R365" s="250"/>
      <c r="S365" s="250"/>
      <c r="T365" s="250"/>
      <c r="U365" s="250"/>
      <c r="V365" s="250"/>
      <c r="W365" s="250"/>
      <c r="X365" s="250"/>
      <c r="Y365" s="250"/>
      <c r="Z365" s="250"/>
      <c r="AA365" s="250"/>
    </row>
    <row r="366" spans="1:27" ht="13.2">
      <c r="A366" s="250"/>
      <c r="B366" s="250"/>
      <c r="C366" s="301"/>
      <c r="D366" s="250"/>
      <c r="E366" s="250"/>
      <c r="F366" s="250"/>
      <c r="G366" s="250"/>
      <c r="H366" s="250"/>
      <c r="I366" s="250"/>
      <c r="J366" s="250"/>
      <c r="K366" s="250"/>
      <c r="L366" s="250"/>
      <c r="M366" s="250"/>
      <c r="N366" s="250"/>
      <c r="O366" s="250"/>
      <c r="P366" s="250"/>
      <c r="Q366" s="250"/>
      <c r="R366" s="250"/>
      <c r="S366" s="250"/>
      <c r="T366" s="250"/>
      <c r="U366" s="250"/>
      <c r="V366" s="250"/>
      <c r="W366" s="250"/>
      <c r="X366" s="250"/>
      <c r="Y366" s="250"/>
      <c r="Z366" s="250"/>
      <c r="AA366" s="250"/>
    </row>
    <row r="367" spans="1:27" ht="13.2">
      <c r="A367" s="250"/>
      <c r="B367" s="250"/>
      <c r="C367" s="301"/>
      <c r="D367" s="250"/>
      <c r="E367" s="250"/>
      <c r="F367" s="250"/>
      <c r="G367" s="250"/>
      <c r="H367" s="250"/>
      <c r="I367" s="250"/>
      <c r="J367" s="250"/>
      <c r="K367" s="250"/>
      <c r="L367" s="250"/>
      <c r="M367" s="250"/>
      <c r="N367" s="250"/>
      <c r="O367" s="250"/>
      <c r="P367" s="250"/>
      <c r="Q367" s="250"/>
      <c r="R367" s="250"/>
      <c r="S367" s="250"/>
      <c r="T367" s="250"/>
      <c r="U367" s="250"/>
      <c r="V367" s="250"/>
      <c r="W367" s="250"/>
      <c r="X367" s="250"/>
      <c r="Y367" s="250"/>
      <c r="Z367" s="250"/>
      <c r="AA367" s="250"/>
    </row>
    <row r="368" spans="1:27" ht="13.2">
      <c r="A368" s="250"/>
      <c r="B368" s="250"/>
      <c r="C368" s="301"/>
      <c r="D368" s="250"/>
      <c r="E368" s="250"/>
      <c r="F368" s="250"/>
      <c r="G368" s="250"/>
      <c r="H368" s="250"/>
      <c r="I368" s="250"/>
      <c r="J368" s="250"/>
      <c r="K368" s="250"/>
      <c r="L368" s="250"/>
      <c r="M368" s="250"/>
      <c r="N368" s="250"/>
      <c r="O368" s="250"/>
      <c r="P368" s="250"/>
      <c r="Q368" s="250"/>
      <c r="R368" s="250"/>
      <c r="S368" s="250"/>
      <c r="T368" s="250"/>
      <c r="U368" s="250"/>
      <c r="V368" s="250"/>
      <c r="W368" s="250"/>
      <c r="X368" s="250"/>
      <c r="Y368" s="250"/>
      <c r="Z368" s="250"/>
      <c r="AA368" s="250"/>
    </row>
    <row r="369" spans="1:27" ht="13.2">
      <c r="A369" s="250"/>
      <c r="B369" s="250"/>
      <c r="C369" s="301"/>
      <c r="D369" s="250"/>
      <c r="E369" s="250"/>
      <c r="F369" s="250"/>
      <c r="G369" s="250"/>
      <c r="H369" s="250"/>
      <c r="I369" s="250"/>
      <c r="J369" s="250"/>
      <c r="K369" s="250"/>
      <c r="L369" s="250"/>
      <c r="M369" s="250"/>
      <c r="N369" s="250"/>
      <c r="O369" s="250"/>
      <c r="P369" s="250"/>
      <c r="Q369" s="250"/>
      <c r="R369" s="250"/>
      <c r="S369" s="250"/>
      <c r="T369" s="250"/>
      <c r="U369" s="250"/>
      <c r="V369" s="250"/>
      <c r="W369" s="250"/>
      <c r="X369" s="250"/>
      <c r="Y369" s="250"/>
      <c r="Z369" s="250"/>
      <c r="AA369" s="250"/>
    </row>
    <row r="370" spans="1:27" ht="13.2">
      <c r="A370" s="250"/>
      <c r="B370" s="250"/>
      <c r="C370" s="301"/>
      <c r="D370" s="250"/>
      <c r="E370" s="250"/>
      <c r="F370" s="250"/>
      <c r="G370" s="250"/>
      <c r="H370" s="250"/>
      <c r="I370" s="250"/>
      <c r="J370" s="250"/>
      <c r="K370" s="250"/>
      <c r="L370" s="250"/>
      <c r="M370" s="250"/>
      <c r="N370" s="250"/>
      <c r="O370" s="250"/>
      <c r="P370" s="250"/>
      <c r="Q370" s="250"/>
      <c r="R370" s="250"/>
      <c r="S370" s="250"/>
      <c r="T370" s="250"/>
      <c r="U370" s="250"/>
      <c r="V370" s="250"/>
      <c r="W370" s="250"/>
      <c r="X370" s="250"/>
      <c r="Y370" s="250"/>
      <c r="Z370" s="250"/>
      <c r="AA370" s="250"/>
    </row>
    <row r="371" spans="1:27" ht="13.2">
      <c r="A371" s="250"/>
      <c r="B371" s="250"/>
      <c r="C371" s="301"/>
      <c r="D371" s="250"/>
      <c r="E371" s="250"/>
      <c r="F371" s="250"/>
      <c r="G371" s="250"/>
      <c r="H371" s="250"/>
      <c r="I371" s="250"/>
      <c r="J371" s="250"/>
      <c r="K371" s="250"/>
      <c r="L371" s="250"/>
      <c r="M371" s="250"/>
      <c r="N371" s="250"/>
      <c r="O371" s="250"/>
      <c r="P371" s="250"/>
      <c r="Q371" s="250"/>
      <c r="R371" s="250"/>
      <c r="S371" s="250"/>
      <c r="T371" s="250"/>
      <c r="U371" s="250"/>
      <c r="V371" s="250"/>
      <c r="W371" s="250"/>
      <c r="X371" s="250"/>
      <c r="Y371" s="250"/>
      <c r="Z371" s="250"/>
      <c r="AA371" s="250"/>
    </row>
    <row r="372" spans="1:27" ht="13.2">
      <c r="A372" s="250"/>
      <c r="B372" s="250"/>
      <c r="C372" s="301"/>
      <c r="D372" s="250"/>
      <c r="E372" s="250"/>
      <c r="F372" s="250"/>
      <c r="G372" s="250"/>
      <c r="H372" s="250"/>
      <c r="I372" s="250"/>
      <c r="J372" s="250"/>
      <c r="K372" s="250"/>
      <c r="L372" s="250"/>
      <c r="M372" s="250"/>
      <c r="N372" s="250"/>
      <c r="O372" s="250"/>
      <c r="P372" s="250"/>
      <c r="Q372" s="250"/>
      <c r="R372" s="250"/>
      <c r="S372" s="250"/>
      <c r="T372" s="250"/>
      <c r="U372" s="250"/>
      <c r="V372" s="250"/>
      <c r="W372" s="250"/>
      <c r="X372" s="250"/>
      <c r="Y372" s="250"/>
      <c r="Z372" s="250"/>
      <c r="AA372" s="250"/>
    </row>
    <row r="373" spans="1:27" ht="13.2">
      <c r="A373" s="250"/>
      <c r="B373" s="250"/>
      <c r="C373" s="301"/>
      <c r="D373" s="250"/>
      <c r="E373" s="250"/>
      <c r="F373" s="250"/>
      <c r="G373" s="250"/>
      <c r="H373" s="250"/>
      <c r="I373" s="250"/>
      <c r="J373" s="250"/>
      <c r="K373" s="250"/>
      <c r="L373" s="250"/>
      <c r="M373" s="250"/>
      <c r="N373" s="250"/>
      <c r="O373" s="250"/>
      <c r="P373" s="250"/>
      <c r="Q373" s="250"/>
      <c r="R373" s="250"/>
      <c r="S373" s="250"/>
      <c r="T373" s="250"/>
      <c r="U373" s="250"/>
      <c r="V373" s="250"/>
      <c r="W373" s="250"/>
      <c r="X373" s="250"/>
      <c r="Y373" s="250"/>
      <c r="Z373" s="250"/>
      <c r="AA373" s="250"/>
    </row>
    <row r="374" spans="1:27" ht="13.2">
      <c r="A374" s="250"/>
      <c r="B374" s="250"/>
      <c r="C374" s="301"/>
      <c r="D374" s="250"/>
      <c r="E374" s="250"/>
      <c r="F374" s="250"/>
      <c r="G374" s="250"/>
      <c r="H374" s="250"/>
      <c r="I374" s="250"/>
      <c r="J374" s="250"/>
      <c r="K374" s="250"/>
      <c r="L374" s="250"/>
      <c r="M374" s="250"/>
      <c r="N374" s="250"/>
      <c r="O374" s="250"/>
      <c r="P374" s="250"/>
      <c r="Q374" s="250"/>
      <c r="R374" s="250"/>
      <c r="S374" s="250"/>
      <c r="T374" s="250"/>
      <c r="U374" s="250"/>
      <c r="V374" s="250"/>
      <c r="W374" s="250"/>
      <c r="X374" s="250"/>
      <c r="Y374" s="250"/>
      <c r="Z374" s="250"/>
      <c r="AA374" s="250"/>
    </row>
    <row r="375" spans="1:27" ht="13.2">
      <c r="A375" s="250"/>
      <c r="B375" s="250"/>
      <c r="C375" s="301"/>
      <c r="D375" s="250"/>
      <c r="E375" s="250"/>
      <c r="F375" s="250"/>
      <c r="G375" s="250"/>
      <c r="H375" s="250"/>
      <c r="I375" s="250"/>
      <c r="J375" s="250"/>
      <c r="K375" s="250"/>
      <c r="L375" s="250"/>
      <c r="M375" s="250"/>
      <c r="N375" s="250"/>
      <c r="O375" s="250"/>
      <c r="P375" s="250"/>
      <c r="Q375" s="250"/>
      <c r="R375" s="250"/>
      <c r="S375" s="250"/>
      <c r="T375" s="250"/>
      <c r="U375" s="250"/>
      <c r="V375" s="250"/>
      <c r="W375" s="250"/>
      <c r="X375" s="250"/>
      <c r="Y375" s="250"/>
      <c r="Z375" s="250"/>
      <c r="AA375" s="250"/>
    </row>
    <row r="376" spans="1:27" ht="13.2">
      <c r="A376" s="250"/>
      <c r="B376" s="250"/>
      <c r="C376" s="301"/>
      <c r="D376" s="250"/>
      <c r="E376" s="250"/>
      <c r="F376" s="250"/>
      <c r="G376" s="250"/>
      <c r="H376" s="250"/>
      <c r="I376" s="250"/>
      <c r="J376" s="250"/>
      <c r="K376" s="250"/>
      <c r="L376" s="250"/>
      <c r="M376" s="250"/>
      <c r="N376" s="250"/>
      <c r="O376" s="250"/>
      <c r="P376" s="250"/>
      <c r="Q376" s="250"/>
      <c r="R376" s="250"/>
      <c r="S376" s="250"/>
      <c r="T376" s="250"/>
      <c r="U376" s="250"/>
      <c r="V376" s="250"/>
      <c r="W376" s="250"/>
      <c r="X376" s="250"/>
      <c r="Y376" s="250"/>
      <c r="Z376" s="250"/>
      <c r="AA376" s="250"/>
    </row>
    <row r="377" spans="1:27" ht="13.2">
      <c r="A377" s="250"/>
      <c r="B377" s="250"/>
      <c r="C377" s="301"/>
      <c r="D377" s="250"/>
      <c r="E377" s="250"/>
      <c r="F377" s="250"/>
      <c r="G377" s="250"/>
      <c r="H377" s="250"/>
      <c r="I377" s="250"/>
      <c r="J377" s="250"/>
      <c r="K377" s="250"/>
      <c r="L377" s="250"/>
      <c r="M377" s="250"/>
      <c r="N377" s="250"/>
      <c r="O377" s="250"/>
      <c r="P377" s="250"/>
      <c r="Q377" s="250"/>
      <c r="R377" s="250"/>
      <c r="S377" s="250"/>
      <c r="T377" s="250"/>
      <c r="U377" s="250"/>
      <c r="V377" s="250"/>
      <c r="W377" s="250"/>
      <c r="X377" s="250"/>
      <c r="Y377" s="250"/>
      <c r="Z377" s="250"/>
      <c r="AA377" s="250"/>
    </row>
    <row r="378" spans="1:27" ht="13.2">
      <c r="A378" s="250"/>
      <c r="B378" s="250"/>
      <c r="C378" s="301"/>
      <c r="D378" s="250"/>
      <c r="E378" s="250"/>
      <c r="F378" s="250"/>
      <c r="G378" s="250"/>
      <c r="H378" s="250"/>
      <c r="I378" s="250"/>
      <c r="J378" s="250"/>
      <c r="K378" s="250"/>
      <c r="L378" s="250"/>
      <c r="M378" s="250"/>
      <c r="N378" s="250"/>
      <c r="O378" s="250"/>
      <c r="P378" s="250"/>
      <c r="Q378" s="250"/>
      <c r="R378" s="250"/>
      <c r="S378" s="250"/>
      <c r="T378" s="250"/>
      <c r="U378" s="250"/>
      <c r="V378" s="250"/>
      <c r="W378" s="250"/>
      <c r="X378" s="250"/>
      <c r="Y378" s="250"/>
      <c r="Z378" s="250"/>
      <c r="AA378" s="250"/>
    </row>
    <row r="379" spans="1:27" ht="13.2">
      <c r="A379" s="250"/>
      <c r="B379" s="250"/>
      <c r="C379" s="301"/>
      <c r="D379" s="250"/>
      <c r="E379" s="250"/>
      <c r="F379" s="250"/>
      <c r="G379" s="250"/>
      <c r="H379" s="250"/>
      <c r="I379" s="250"/>
      <c r="J379" s="250"/>
      <c r="K379" s="250"/>
      <c r="L379" s="250"/>
      <c r="M379" s="250"/>
      <c r="N379" s="250"/>
      <c r="O379" s="250"/>
      <c r="P379" s="250"/>
      <c r="Q379" s="250"/>
      <c r="R379" s="250"/>
      <c r="S379" s="250"/>
      <c r="T379" s="250"/>
      <c r="U379" s="250"/>
      <c r="V379" s="250"/>
      <c r="W379" s="250"/>
      <c r="X379" s="250"/>
      <c r="Y379" s="250"/>
      <c r="Z379" s="250"/>
      <c r="AA379" s="250"/>
    </row>
    <row r="380" spans="1:27" ht="13.2">
      <c r="A380" s="250"/>
      <c r="B380" s="250"/>
      <c r="C380" s="301"/>
      <c r="D380" s="250"/>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c r="AA380" s="250"/>
    </row>
    <row r="381" spans="1:27" ht="13.2">
      <c r="A381" s="250"/>
      <c r="B381" s="250"/>
      <c r="C381" s="301"/>
      <c r="D381" s="250"/>
      <c r="E381" s="250"/>
      <c r="F381" s="250"/>
      <c r="G381" s="250"/>
      <c r="H381" s="250"/>
      <c r="I381" s="250"/>
      <c r="J381" s="250"/>
      <c r="K381" s="250"/>
      <c r="L381" s="250"/>
      <c r="M381" s="250"/>
      <c r="N381" s="250"/>
      <c r="O381" s="250"/>
      <c r="P381" s="250"/>
      <c r="Q381" s="250"/>
      <c r="R381" s="250"/>
      <c r="S381" s="250"/>
      <c r="T381" s="250"/>
      <c r="U381" s="250"/>
      <c r="V381" s="250"/>
      <c r="W381" s="250"/>
      <c r="X381" s="250"/>
      <c r="Y381" s="250"/>
      <c r="Z381" s="250"/>
      <c r="AA381" s="250"/>
    </row>
    <row r="382" spans="1:27" ht="13.2">
      <c r="A382" s="250"/>
      <c r="B382" s="250"/>
      <c r="C382" s="301"/>
      <c r="D382" s="250"/>
      <c r="E382" s="250"/>
      <c r="F382" s="250"/>
      <c r="G382" s="250"/>
      <c r="H382" s="250"/>
      <c r="I382" s="250"/>
      <c r="J382" s="250"/>
      <c r="K382" s="250"/>
      <c r="L382" s="250"/>
      <c r="M382" s="250"/>
      <c r="N382" s="250"/>
      <c r="O382" s="250"/>
      <c r="P382" s="250"/>
      <c r="Q382" s="250"/>
      <c r="R382" s="250"/>
      <c r="S382" s="250"/>
      <c r="T382" s="250"/>
      <c r="U382" s="250"/>
      <c r="V382" s="250"/>
      <c r="W382" s="250"/>
      <c r="X382" s="250"/>
      <c r="Y382" s="250"/>
      <c r="Z382" s="250"/>
      <c r="AA382" s="250"/>
    </row>
    <row r="383" spans="1:27" ht="13.2">
      <c r="A383" s="250"/>
      <c r="B383" s="250"/>
      <c r="C383" s="301"/>
      <c r="D383" s="250"/>
      <c r="E383" s="250"/>
      <c r="F383" s="250"/>
      <c r="G383" s="250"/>
      <c r="H383" s="250"/>
      <c r="I383" s="250"/>
      <c r="J383" s="250"/>
      <c r="K383" s="250"/>
      <c r="L383" s="250"/>
      <c r="M383" s="250"/>
      <c r="N383" s="250"/>
      <c r="O383" s="250"/>
      <c r="P383" s="250"/>
      <c r="Q383" s="250"/>
      <c r="R383" s="250"/>
      <c r="S383" s="250"/>
      <c r="T383" s="250"/>
      <c r="U383" s="250"/>
      <c r="V383" s="250"/>
      <c r="W383" s="250"/>
      <c r="X383" s="250"/>
      <c r="Y383" s="250"/>
      <c r="Z383" s="250"/>
      <c r="AA383" s="250"/>
    </row>
    <row r="384" spans="1:27" ht="13.2">
      <c r="A384" s="250"/>
      <c r="B384" s="250"/>
      <c r="C384" s="301"/>
      <c r="D384" s="250"/>
      <c r="E384" s="250"/>
      <c r="F384" s="250"/>
      <c r="G384" s="250"/>
      <c r="H384" s="250"/>
      <c r="I384" s="250"/>
      <c r="J384" s="250"/>
      <c r="K384" s="250"/>
      <c r="L384" s="250"/>
      <c r="M384" s="250"/>
      <c r="N384" s="250"/>
      <c r="O384" s="250"/>
      <c r="P384" s="250"/>
      <c r="Q384" s="250"/>
      <c r="R384" s="250"/>
      <c r="S384" s="250"/>
      <c r="T384" s="250"/>
      <c r="U384" s="250"/>
      <c r="V384" s="250"/>
      <c r="W384" s="250"/>
      <c r="X384" s="250"/>
      <c r="Y384" s="250"/>
      <c r="Z384" s="250"/>
      <c r="AA384" s="250"/>
    </row>
    <row r="385" spans="1:27" ht="13.2">
      <c r="A385" s="250"/>
      <c r="B385" s="250"/>
      <c r="C385" s="301"/>
      <c r="D385" s="250"/>
      <c r="E385" s="250"/>
      <c r="F385" s="250"/>
      <c r="G385" s="250"/>
      <c r="H385" s="250"/>
      <c r="I385" s="250"/>
      <c r="J385" s="250"/>
      <c r="K385" s="250"/>
      <c r="L385" s="250"/>
      <c r="M385" s="250"/>
      <c r="N385" s="250"/>
      <c r="O385" s="250"/>
      <c r="P385" s="250"/>
      <c r="Q385" s="250"/>
      <c r="R385" s="250"/>
      <c r="S385" s="250"/>
      <c r="T385" s="250"/>
      <c r="U385" s="250"/>
      <c r="V385" s="250"/>
      <c r="W385" s="250"/>
      <c r="X385" s="250"/>
      <c r="Y385" s="250"/>
      <c r="Z385" s="250"/>
      <c r="AA385" s="250"/>
    </row>
    <row r="386" spans="1:27" ht="13.2">
      <c r="A386" s="250"/>
      <c r="B386" s="250"/>
      <c r="C386" s="301"/>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c r="AA386" s="250"/>
    </row>
    <row r="387" spans="1:27" ht="13.2">
      <c r="A387" s="250"/>
      <c r="B387" s="250"/>
      <c r="C387" s="301"/>
      <c r="D387" s="250"/>
      <c r="E387" s="250"/>
      <c r="F387" s="250"/>
      <c r="G387" s="250"/>
      <c r="H387" s="250"/>
      <c r="I387" s="250"/>
      <c r="J387" s="250"/>
      <c r="K387" s="250"/>
      <c r="L387" s="250"/>
      <c r="M387" s="250"/>
      <c r="N387" s="250"/>
      <c r="O387" s="250"/>
      <c r="P387" s="250"/>
      <c r="Q387" s="250"/>
      <c r="R387" s="250"/>
      <c r="S387" s="250"/>
      <c r="T387" s="250"/>
      <c r="U387" s="250"/>
      <c r="V387" s="250"/>
      <c r="W387" s="250"/>
      <c r="X387" s="250"/>
      <c r="Y387" s="250"/>
      <c r="Z387" s="250"/>
      <c r="AA387" s="250"/>
    </row>
    <row r="388" spans="1:27" ht="13.2">
      <c r="A388" s="250"/>
      <c r="B388" s="250"/>
      <c r="C388" s="301"/>
      <c r="D388" s="250"/>
      <c r="E388" s="250"/>
      <c r="F388" s="250"/>
      <c r="G388" s="250"/>
      <c r="H388" s="250"/>
      <c r="I388" s="250"/>
      <c r="J388" s="250"/>
      <c r="K388" s="250"/>
      <c r="L388" s="250"/>
      <c r="M388" s="250"/>
      <c r="N388" s="250"/>
      <c r="O388" s="250"/>
      <c r="P388" s="250"/>
      <c r="Q388" s="250"/>
      <c r="R388" s="250"/>
      <c r="S388" s="250"/>
      <c r="T388" s="250"/>
      <c r="U388" s="250"/>
      <c r="V388" s="250"/>
      <c r="W388" s="250"/>
      <c r="X388" s="250"/>
      <c r="Y388" s="250"/>
      <c r="Z388" s="250"/>
      <c r="AA388" s="250"/>
    </row>
    <row r="389" spans="1:27" ht="13.2">
      <c r="A389" s="250"/>
      <c r="B389" s="250"/>
      <c r="C389" s="301"/>
      <c r="D389" s="250"/>
      <c r="E389" s="250"/>
      <c r="F389" s="250"/>
      <c r="G389" s="250"/>
      <c r="H389" s="250"/>
      <c r="I389" s="250"/>
      <c r="J389" s="250"/>
      <c r="K389" s="250"/>
      <c r="L389" s="250"/>
      <c r="M389" s="250"/>
      <c r="N389" s="250"/>
      <c r="O389" s="250"/>
      <c r="P389" s="250"/>
      <c r="Q389" s="250"/>
      <c r="R389" s="250"/>
      <c r="S389" s="250"/>
      <c r="T389" s="250"/>
      <c r="U389" s="250"/>
      <c r="V389" s="250"/>
      <c r="W389" s="250"/>
      <c r="X389" s="250"/>
      <c r="Y389" s="250"/>
      <c r="Z389" s="250"/>
      <c r="AA389" s="250"/>
    </row>
    <row r="390" spans="1:27" ht="13.2">
      <c r="A390" s="250"/>
      <c r="B390" s="250"/>
      <c r="C390" s="301"/>
      <c r="D390" s="250"/>
      <c r="E390" s="250"/>
      <c r="F390" s="250"/>
      <c r="G390" s="250"/>
      <c r="H390" s="250"/>
      <c r="I390" s="250"/>
      <c r="J390" s="250"/>
      <c r="K390" s="250"/>
      <c r="L390" s="250"/>
      <c r="M390" s="250"/>
      <c r="N390" s="250"/>
      <c r="O390" s="250"/>
      <c r="P390" s="250"/>
      <c r="Q390" s="250"/>
      <c r="R390" s="250"/>
      <c r="S390" s="250"/>
      <c r="T390" s="250"/>
      <c r="U390" s="250"/>
      <c r="V390" s="250"/>
      <c r="W390" s="250"/>
      <c r="X390" s="250"/>
      <c r="Y390" s="250"/>
      <c r="Z390" s="250"/>
      <c r="AA390" s="250"/>
    </row>
    <row r="391" spans="1:27" ht="13.2">
      <c r="A391" s="250"/>
      <c r="B391" s="250"/>
      <c r="C391" s="301"/>
      <c r="D391" s="250"/>
      <c r="E391" s="250"/>
      <c r="F391" s="250"/>
      <c r="G391" s="250"/>
      <c r="H391" s="250"/>
      <c r="I391" s="250"/>
      <c r="J391" s="250"/>
      <c r="K391" s="250"/>
      <c r="L391" s="250"/>
      <c r="M391" s="250"/>
      <c r="N391" s="250"/>
      <c r="O391" s="250"/>
      <c r="P391" s="250"/>
      <c r="Q391" s="250"/>
      <c r="R391" s="250"/>
      <c r="S391" s="250"/>
      <c r="T391" s="250"/>
      <c r="U391" s="250"/>
      <c r="V391" s="250"/>
      <c r="W391" s="250"/>
      <c r="X391" s="250"/>
      <c r="Y391" s="250"/>
      <c r="Z391" s="250"/>
      <c r="AA391" s="250"/>
    </row>
    <row r="392" spans="1:27" ht="13.2">
      <c r="A392" s="250"/>
      <c r="B392" s="250"/>
      <c r="C392" s="301"/>
      <c r="D392" s="250"/>
      <c r="E392" s="250"/>
      <c r="F392" s="250"/>
      <c r="G392" s="250"/>
      <c r="H392" s="250"/>
      <c r="I392" s="250"/>
      <c r="J392" s="250"/>
      <c r="K392" s="250"/>
      <c r="L392" s="250"/>
      <c r="M392" s="250"/>
      <c r="N392" s="250"/>
      <c r="O392" s="250"/>
      <c r="P392" s="250"/>
      <c r="Q392" s="250"/>
      <c r="R392" s="250"/>
      <c r="S392" s="250"/>
      <c r="T392" s="250"/>
      <c r="U392" s="250"/>
      <c r="V392" s="250"/>
      <c r="W392" s="250"/>
      <c r="X392" s="250"/>
      <c r="Y392" s="250"/>
      <c r="Z392" s="250"/>
      <c r="AA392" s="250"/>
    </row>
    <row r="393" spans="1:27" ht="13.2">
      <c r="A393" s="250"/>
      <c r="B393" s="250"/>
      <c r="C393" s="301"/>
      <c r="D393" s="250"/>
      <c r="E393" s="250"/>
      <c r="F393" s="250"/>
      <c r="G393" s="250"/>
      <c r="H393" s="250"/>
      <c r="I393" s="250"/>
      <c r="J393" s="250"/>
      <c r="K393" s="250"/>
      <c r="L393" s="250"/>
      <c r="M393" s="250"/>
      <c r="N393" s="250"/>
      <c r="O393" s="250"/>
      <c r="P393" s="250"/>
      <c r="Q393" s="250"/>
      <c r="R393" s="250"/>
      <c r="S393" s="250"/>
      <c r="T393" s="250"/>
      <c r="U393" s="250"/>
      <c r="V393" s="250"/>
      <c r="W393" s="250"/>
      <c r="X393" s="250"/>
      <c r="Y393" s="250"/>
      <c r="Z393" s="250"/>
      <c r="AA393" s="250"/>
    </row>
    <row r="394" spans="1:27" ht="13.2">
      <c r="A394" s="250"/>
      <c r="B394" s="250"/>
      <c r="C394" s="301"/>
      <c r="D394" s="250"/>
      <c r="E394" s="250"/>
      <c r="F394" s="250"/>
      <c r="G394" s="250"/>
      <c r="H394" s="250"/>
      <c r="I394" s="250"/>
      <c r="J394" s="250"/>
      <c r="K394" s="250"/>
      <c r="L394" s="250"/>
      <c r="M394" s="250"/>
      <c r="N394" s="250"/>
      <c r="O394" s="250"/>
      <c r="P394" s="250"/>
      <c r="Q394" s="250"/>
      <c r="R394" s="250"/>
      <c r="S394" s="250"/>
      <c r="T394" s="250"/>
      <c r="U394" s="250"/>
      <c r="V394" s="250"/>
      <c r="W394" s="250"/>
      <c r="X394" s="250"/>
      <c r="Y394" s="250"/>
      <c r="Z394" s="250"/>
      <c r="AA394" s="250"/>
    </row>
    <row r="395" spans="1:27" ht="13.2">
      <c r="A395" s="250"/>
      <c r="B395" s="250"/>
      <c r="C395" s="301"/>
      <c r="D395" s="250"/>
      <c r="E395" s="250"/>
      <c r="F395" s="250"/>
      <c r="G395" s="250"/>
      <c r="H395" s="250"/>
      <c r="I395" s="250"/>
      <c r="J395" s="250"/>
      <c r="K395" s="250"/>
      <c r="L395" s="250"/>
      <c r="M395" s="250"/>
      <c r="N395" s="250"/>
      <c r="O395" s="250"/>
      <c r="P395" s="250"/>
      <c r="Q395" s="250"/>
      <c r="R395" s="250"/>
      <c r="S395" s="250"/>
      <c r="T395" s="250"/>
      <c r="U395" s="250"/>
      <c r="V395" s="250"/>
      <c r="W395" s="250"/>
      <c r="X395" s="250"/>
      <c r="Y395" s="250"/>
      <c r="Z395" s="250"/>
      <c r="AA395" s="250"/>
    </row>
    <row r="396" spans="1:27" ht="13.2">
      <c r="A396" s="250"/>
      <c r="B396" s="250"/>
      <c r="C396" s="301"/>
      <c r="D396" s="250"/>
      <c r="E396" s="250"/>
      <c r="F396" s="250"/>
      <c r="G396" s="250"/>
      <c r="H396" s="250"/>
      <c r="I396" s="250"/>
      <c r="J396" s="250"/>
      <c r="K396" s="250"/>
      <c r="L396" s="250"/>
      <c r="M396" s="250"/>
      <c r="N396" s="250"/>
      <c r="O396" s="250"/>
      <c r="P396" s="250"/>
      <c r="Q396" s="250"/>
      <c r="R396" s="250"/>
      <c r="S396" s="250"/>
      <c r="T396" s="250"/>
      <c r="U396" s="250"/>
      <c r="V396" s="250"/>
      <c r="W396" s="250"/>
      <c r="X396" s="250"/>
      <c r="Y396" s="250"/>
      <c r="Z396" s="250"/>
      <c r="AA396" s="250"/>
    </row>
    <row r="397" spans="1:27" ht="13.2">
      <c r="A397" s="250"/>
      <c r="B397" s="250"/>
      <c r="C397" s="301"/>
      <c r="D397" s="250"/>
      <c r="E397" s="250"/>
      <c r="F397" s="250"/>
      <c r="G397" s="250"/>
      <c r="H397" s="250"/>
      <c r="I397" s="250"/>
      <c r="J397" s="250"/>
      <c r="K397" s="250"/>
      <c r="L397" s="250"/>
      <c r="M397" s="250"/>
      <c r="N397" s="250"/>
      <c r="O397" s="250"/>
      <c r="P397" s="250"/>
      <c r="Q397" s="250"/>
      <c r="R397" s="250"/>
      <c r="S397" s="250"/>
      <c r="T397" s="250"/>
      <c r="U397" s="250"/>
      <c r="V397" s="250"/>
      <c r="W397" s="250"/>
      <c r="X397" s="250"/>
      <c r="Y397" s="250"/>
      <c r="Z397" s="250"/>
      <c r="AA397" s="250"/>
    </row>
    <row r="398" spans="1:27" ht="13.2">
      <c r="A398" s="250"/>
      <c r="B398" s="250"/>
      <c r="C398" s="301"/>
      <c r="D398" s="250"/>
      <c r="E398" s="250"/>
      <c r="F398" s="250"/>
      <c r="G398" s="250"/>
      <c r="H398" s="250"/>
      <c r="I398" s="250"/>
      <c r="J398" s="250"/>
      <c r="K398" s="250"/>
      <c r="L398" s="250"/>
      <c r="M398" s="250"/>
      <c r="N398" s="250"/>
      <c r="O398" s="250"/>
      <c r="P398" s="250"/>
      <c r="Q398" s="250"/>
      <c r="R398" s="250"/>
      <c r="S398" s="250"/>
      <c r="T398" s="250"/>
      <c r="U398" s="250"/>
      <c r="V398" s="250"/>
      <c r="W398" s="250"/>
      <c r="X398" s="250"/>
      <c r="Y398" s="250"/>
      <c r="Z398" s="250"/>
      <c r="AA398" s="250"/>
    </row>
    <row r="399" spans="1:27" ht="13.2">
      <c r="A399" s="250"/>
      <c r="B399" s="250"/>
      <c r="C399" s="301"/>
      <c r="D399" s="250"/>
      <c r="E399" s="250"/>
      <c r="F399" s="250"/>
      <c r="G399" s="250"/>
      <c r="H399" s="250"/>
      <c r="I399" s="250"/>
      <c r="J399" s="250"/>
      <c r="K399" s="250"/>
      <c r="L399" s="250"/>
      <c r="M399" s="250"/>
      <c r="N399" s="250"/>
      <c r="O399" s="250"/>
      <c r="P399" s="250"/>
      <c r="Q399" s="250"/>
      <c r="R399" s="250"/>
      <c r="S399" s="250"/>
      <c r="T399" s="250"/>
      <c r="U399" s="250"/>
      <c r="V399" s="250"/>
      <c r="W399" s="250"/>
      <c r="X399" s="250"/>
      <c r="Y399" s="250"/>
      <c r="Z399" s="250"/>
      <c r="AA399" s="250"/>
    </row>
    <row r="400" spans="1:27" ht="13.2">
      <c r="A400" s="250"/>
      <c r="B400" s="250"/>
      <c r="C400" s="301"/>
      <c r="D400" s="250"/>
      <c r="E400" s="250"/>
      <c r="F400" s="250"/>
      <c r="G400" s="250"/>
      <c r="H400" s="250"/>
      <c r="I400" s="250"/>
      <c r="J400" s="250"/>
      <c r="K400" s="250"/>
      <c r="L400" s="250"/>
      <c r="M400" s="250"/>
      <c r="N400" s="250"/>
      <c r="O400" s="250"/>
      <c r="P400" s="250"/>
      <c r="Q400" s="250"/>
      <c r="R400" s="250"/>
      <c r="S400" s="250"/>
      <c r="T400" s="250"/>
      <c r="U400" s="250"/>
      <c r="V400" s="250"/>
      <c r="W400" s="250"/>
      <c r="X400" s="250"/>
      <c r="Y400" s="250"/>
      <c r="Z400" s="250"/>
      <c r="AA400" s="250"/>
    </row>
    <row r="401" spans="1:27" ht="13.2">
      <c r="A401" s="250"/>
      <c r="B401" s="250"/>
      <c r="C401" s="301"/>
      <c r="D401" s="250"/>
      <c r="E401" s="250"/>
      <c r="F401" s="250"/>
      <c r="G401" s="250"/>
      <c r="H401" s="250"/>
      <c r="I401" s="250"/>
      <c r="J401" s="250"/>
      <c r="K401" s="250"/>
      <c r="L401" s="250"/>
      <c r="M401" s="250"/>
      <c r="N401" s="250"/>
      <c r="O401" s="250"/>
      <c r="P401" s="250"/>
      <c r="Q401" s="250"/>
      <c r="R401" s="250"/>
      <c r="S401" s="250"/>
      <c r="T401" s="250"/>
      <c r="U401" s="250"/>
      <c r="V401" s="250"/>
      <c r="W401" s="250"/>
      <c r="X401" s="250"/>
      <c r="Y401" s="250"/>
      <c r="Z401" s="250"/>
      <c r="AA401" s="250"/>
    </row>
    <row r="402" spans="1:27" ht="13.2">
      <c r="A402" s="250"/>
      <c r="B402" s="250"/>
      <c r="C402" s="301"/>
      <c r="D402" s="250"/>
      <c r="E402" s="250"/>
      <c r="F402" s="250"/>
      <c r="G402" s="250"/>
      <c r="H402" s="250"/>
      <c r="I402" s="250"/>
      <c r="J402" s="250"/>
      <c r="K402" s="250"/>
      <c r="L402" s="250"/>
      <c r="M402" s="250"/>
      <c r="N402" s="250"/>
      <c r="O402" s="250"/>
      <c r="P402" s="250"/>
      <c r="Q402" s="250"/>
      <c r="R402" s="250"/>
      <c r="S402" s="250"/>
      <c r="T402" s="250"/>
      <c r="U402" s="250"/>
      <c r="V402" s="250"/>
      <c r="W402" s="250"/>
      <c r="X402" s="250"/>
      <c r="Y402" s="250"/>
      <c r="Z402" s="250"/>
      <c r="AA402" s="250"/>
    </row>
    <row r="403" spans="1:27" ht="13.2">
      <c r="A403" s="250"/>
      <c r="B403" s="250"/>
      <c r="C403" s="301"/>
      <c r="D403" s="250"/>
      <c r="E403" s="250"/>
      <c r="F403" s="250"/>
      <c r="G403" s="250"/>
      <c r="H403" s="250"/>
      <c r="I403" s="250"/>
      <c r="J403" s="250"/>
      <c r="K403" s="250"/>
      <c r="L403" s="250"/>
      <c r="M403" s="250"/>
      <c r="N403" s="250"/>
      <c r="O403" s="250"/>
      <c r="P403" s="250"/>
      <c r="Q403" s="250"/>
      <c r="R403" s="250"/>
      <c r="S403" s="250"/>
      <c r="T403" s="250"/>
      <c r="U403" s="250"/>
      <c r="V403" s="250"/>
      <c r="W403" s="250"/>
      <c r="X403" s="250"/>
      <c r="Y403" s="250"/>
      <c r="Z403" s="250"/>
      <c r="AA403" s="250"/>
    </row>
    <row r="404" spans="1:27" ht="13.2">
      <c r="A404" s="250"/>
      <c r="B404" s="250"/>
      <c r="C404" s="301"/>
      <c r="D404" s="250"/>
      <c r="E404" s="250"/>
      <c r="F404" s="250"/>
      <c r="G404" s="250"/>
      <c r="H404" s="250"/>
      <c r="I404" s="250"/>
      <c r="J404" s="250"/>
      <c r="K404" s="250"/>
      <c r="L404" s="250"/>
      <c r="M404" s="250"/>
      <c r="N404" s="250"/>
      <c r="O404" s="250"/>
      <c r="P404" s="250"/>
      <c r="Q404" s="250"/>
      <c r="R404" s="250"/>
      <c r="S404" s="250"/>
      <c r="T404" s="250"/>
      <c r="U404" s="250"/>
      <c r="V404" s="250"/>
      <c r="W404" s="250"/>
      <c r="X404" s="250"/>
      <c r="Y404" s="250"/>
      <c r="Z404" s="250"/>
      <c r="AA404" s="250"/>
    </row>
    <row r="405" spans="1:27" ht="13.2">
      <c r="A405" s="250"/>
      <c r="B405" s="250"/>
      <c r="C405" s="301"/>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c r="AA405" s="250"/>
    </row>
    <row r="406" spans="1:27" ht="13.2">
      <c r="A406" s="250"/>
      <c r="B406" s="250"/>
      <c r="C406" s="301"/>
      <c r="D406" s="250"/>
      <c r="E406" s="250"/>
      <c r="F406" s="250"/>
      <c r="G406" s="250"/>
      <c r="H406" s="250"/>
      <c r="I406" s="250"/>
      <c r="J406" s="250"/>
      <c r="K406" s="250"/>
      <c r="L406" s="250"/>
      <c r="M406" s="250"/>
      <c r="N406" s="250"/>
      <c r="O406" s="250"/>
      <c r="P406" s="250"/>
      <c r="Q406" s="250"/>
      <c r="R406" s="250"/>
      <c r="S406" s="250"/>
      <c r="T406" s="250"/>
      <c r="U406" s="250"/>
      <c r="V406" s="250"/>
      <c r="W406" s="250"/>
      <c r="X406" s="250"/>
      <c r="Y406" s="250"/>
      <c r="Z406" s="250"/>
      <c r="AA406" s="250"/>
    </row>
    <row r="407" spans="1:27" ht="13.2">
      <c r="A407" s="250"/>
      <c r="B407" s="250"/>
      <c r="C407" s="301"/>
      <c r="D407" s="250"/>
      <c r="E407" s="250"/>
      <c r="F407" s="250"/>
      <c r="G407" s="250"/>
      <c r="H407" s="250"/>
      <c r="I407" s="250"/>
      <c r="J407" s="250"/>
      <c r="K407" s="250"/>
      <c r="L407" s="250"/>
      <c r="M407" s="250"/>
      <c r="N407" s="250"/>
      <c r="O407" s="250"/>
      <c r="P407" s="250"/>
      <c r="Q407" s="250"/>
      <c r="R407" s="250"/>
      <c r="S407" s="250"/>
      <c r="T407" s="250"/>
      <c r="U407" s="250"/>
      <c r="V407" s="250"/>
      <c r="W407" s="250"/>
      <c r="X407" s="250"/>
      <c r="Y407" s="250"/>
      <c r="Z407" s="250"/>
      <c r="AA407" s="250"/>
    </row>
    <row r="408" spans="1:27" ht="13.2">
      <c r="A408" s="250"/>
      <c r="B408" s="250"/>
      <c r="C408" s="301"/>
      <c r="D408" s="250"/>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c r="AA408" s="250"/>
    </row>
    <row r="409" spans="1:27" ht="13.2">
      <c r="A409" s="250"/>
      <c r="B409" s="250"/>
      <c r="C409" s="301"/>
      <c r="D409" s="250"/>
      <c r="E409" s="250"/>
      <c r="F409" s="250"/>
      <c r="G409" s="250"/>
      <c r="H409" s="250"/>
      <c r="I409" s="250"/>
      <c r="J409" s="250"/>
      <c r="K409" s="250"/>
      <c r="L409" s="250"/>
      <c r="M409" s="250"/>
      <c r="N409" s="250"/>
      <c r="O409" s="250"/>
      <c r="P409" s="250"/>
      <c r="Q409" s="250"/>
      <c r="R409" s="250"/>
      <c r="S409" s="250"/>
      <c r="T409" s="250"/>
      <c r="U409" s="250"/>
      <c r="V409" s="250"/>
      <c r="W409" s="250"/>
      <c r="X409" s="250"/>
      <c r="Y409" s="250"/>
      <c r="Z409" s="250"/>
      <c r="AA409" s="250"/>
    </row>
    <row r="410" spans="1:27" ht="13.2">
      <c r="A410" s="250"/>
      <c r="B410" s="250"/>
      <c r="C410" s="301"/>
      <c r="D410" s="250"/>
      <c r="E410" s="250"/>
      <c r="F410" s="250"/>
      <c r="G410" s="250"/>
      <c r="H410" s="250"/>
      <c r="I410" s="250"/>
      <c r="J410" s="250"/>
      <c r="K410" s="250"/>
      <c r="L410" s="250"/>
      <c r="M410" s="250"/>
      <c r="N410" s="250"/>
      <c r="O410" s="250"/>
      <c r="P410" s="250"/>
      <c r="Q410" s="250"/>
      <c r="R410" s="250"/>
      <c r="S410" s="250"/>
      <c r="T410" s="250"/>
      <c r="U410" s="250"/>
      <c r="V410" s="250"/>
      <c r="W410" s="250"/>
      <c r="X410" s="250"/>
      <c r="Y410" s="250"/>
      <c r="Z410" s="250"/>
      <c r="AA410" s="250"/>
    </row>
    <row r="411" spans="1:27" ht="13.2">
      <c r="A411" s="250"/>
      <c r="B411" s="250"/>
      <c r="C411" s="301"/>
      <c r="D411" s="250"/>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c r="AA411" s="250"/>
    </row>
    <row r="412" spans="1:27" ht="13.2">
      <c r="A412" s="250"/>
      <c r="B412" s="250"/>
      <c r="C412" s="301"/>
      <c r="D412" s="250"/>
      <c r="E412" s="250"/>
      <c r="F412" s="250"/>
      <c r="G412" s="250"/>
      <c r="H412" s="250"/>
      <c r="I412" s="250"/>
      <c r="J412" s="250"/>
      <c r="K412" s="250"/>
      <c r="L412" s="250"/>
      <c r="M412" s="250"/>
      <c r="N412" s="250"/>
      <c r="O412" s="250"/>
      <c r="P412" s="250"/>
      <c r="Q412" s="250"/>
      <c r="R412" s="250"/>
      <c r="S412" s="250"/>
      <c r="T412" s="250"/>
      <c r="U412" s="250"/>
      <c r="V412" s="250"/>
      <c r="W412" s="250"/>
      <c r="X412" s="250"/>
      <c r="Y412" s="250"/>
      <c r="Z412" s="250"/>
      <c r="AA412" s="250"/>
    </row>
    <row r="413" spans="1:27" ht="13.2">
      <c r="A413" s="250"/>
      <c r="B413" s="250"/>
      <c r="C413" s="301"/>
      <c r="D413" s="250"/>
      <c r="E413" s="250"/>
      <c r="F413" s="250"/>
      <c r="G413" s="250"/>
      <c r="H413" s="250"/>
      <c r="I413" s="250"/>
      <c r="J413" s="250"/>
      <c r="K413" s="250"/>
      <c r="L413" s="250"/>
      <c r="M413" s="250"/>
      <c r="N413" s="250"/>
      <c r="O413" s="250"/>
      <c r="P413" s="250"/>
      <c r="Q413" s="250"/>
      <c r="R413" s="250"/>
      <c r="S413" s="250"/>
      <c r="T413" s="250"/>
      <c r="U413" s="250"/>
      <c r="V413" s="250"/>
      <c r="W413" s="250"/>
      <c r="X413" s="250"/>
      <c r="Y413" s="250"/>
      <c r="Z413" s="250"/>
      <c r="AA413" s="250"/>
    </row>
    <row r="414" spans="1:27" ht="13.2">
      <c r="A414" s="250"/>
      <c r="B414" s="250"/>
      <c r="C414" s="301"/>
      <c r="D414" s="250"/>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c r="AA414" s="250"/>
    </row>
    <row r="415" spans="1:27" ht="13.2">
      <c r="A415" s="250"/>
      <c r="B415" s="250"/>
      <c r="C415" s="301"/>
      <c r="D415" s="250"/>
      <c r="E415" s="250"/>
      <c r="F415" s="250"/>
      <c r="G415" s="250"/>
      <c r="H415" s="250"/>
      <c r="I415" s="250"/>
      <c r="J415" s="250"/>
      <c r="K415" s="250"/>
      <c r="L415" s="250"/>
      <c r="M415" s="250"/>
      <c r="N415" s="250"/>
      <c r="O415" s="250"/>
      <c r="P415" s="250"/>
      <c r="Q415" s="250"/>
      <c r="R415" s="250"/>
      <c r="S415" s="250"/>
      <c r="T415" s="250"/>
      <c r="U415" s="250"/>
      <c r="V415" s="250"/>
      <c r="W415" s="250"/>
      <c r="X415" s="250"/>
      <c r="Y415" s="250"/>
      <c r="Z415" s="250"/>
      <c r="AA415" s="250"/>
    </row>
    <row r="416" spans="1:27" ht="13.2">
      <c r="A416" s="250"/>
      <c r="B416" s="250"/>
      <c r="C416" s="301"/>
      <c r="D416" s="250"/>
      <c r="E416" s="250"/>
      <c r="F416" s="250"/>
      <c r="G416" s="250"/>
      <c r="H416" s="250"/>
      <c r="I416" s="250"/>
      <c r="J416" s="250"/>
      <c r="K416" s="250"/>
      <c r="L416" s="250"/>
      <c r="M416" s="250"/>
      <c r="N416" s="250"/>
      <c r="O416" s="250"/>
      <c r="P416" s="250"/>
      <c r="Q416" s="250"/>
      <c r="R416" s="250"/>
      <c r="S416" s="250"/>
      <c r="T416" s="250"/>
      <c r="U416" s="250"/>
      <c r="V416" s="250"/>
      <c r="W416" s="250"/>
      <c r="X416" s="250"/>
      <c r="Y416" s="250"/>
      <c r="Z416" s="250"/>
      <c r="AA416" s="250"/>
    </row>
    <row r="417" spans="1:27" ht="13.2">
      <c r="A417" s="250"/>
      <c r="B417" s="250"/>
      <c r="C417" s="301"/>
      <c r="D417" s="250"/>
      <c r="E417" s="250"/>
      <c r="F417" s="250"/>
      <c r="G417" s="250"/>
      <c r="H417" s="250"/>
      <c r="I417" s="250"/>
      <c r="J417" s="250"/>
      <c r="K417" s="250"/>
      <c r="L417" s="250"/>
      <c r="M417" s="250"/>
      <c r="N417" s="250"/>
      <c r="O417" s="250"/>
      <c r="P417" s="250"/>
      <c r="Q417" s="250"/>
      <c r="R417" s="250"/>
      <c r="S417" s="250"/>
      <c r="T417" s="250"/>
      <c r="U417" s="250"/>
      <c r="V417" s="250"/>
      <c r="W417" s="250"/>
      <c r="X417" s="250"/>
      <c r="Y417" s="250"/>
      <c r="Z417" s="250"/>
      <c r="AA417" s="250"/>
    </row>
    <row r="418" spans="1:27" ht="13.2">
      <c r="A418" s="250"/>
      <c r="B418" s="250"/>
      <c r="C418" s="301"/>
      <c r="D418" s="250"/>
      <c r="E418" s="250"/>
      <c r="F418" s="250"/>
      <c r="G418" s="250"/>
      <c r="H418" s="250"/>
      <c r="I418" s="250"/>
      <c r="J418" s="250"/>
      <c r="K418" s="250"/>
      <c r="L418" s="250"/>
      <c r="M418" s="250"/>
      <c r="N418" s="250"/>
      <c r="O418" s="250"/>
      <c r="P418" s="250"/>
      <c r="Q418" s="250"/>
      <c r="R418" s="250"/>
      <c r="S418" s="250"/>
      <c r="T418" s="250"/>
      <c r="U418" s="250"/>
      <c r="V418" s="250"/>
      <c r="W418" s="250"/>
      <c r="X418" s="250"/>
      <c r="Y418" s="250"/>
      <c r="Z418" s="250"/>
      <c r="AA418" s="250"/>
    </row>
    <row r="419" spans="1:27" ht="13.2">
      <c r="A419" s="250"/>
      <c r="B419" s="250"/>
      <c r="C419" s="301"/>
      <c r="D419" s="250"/>
      <c r="E419" s="250"/>
      <c r="F419" s="250"/>
      <c r="G419" s="250"/>
      <c r="H419" s="250"/>
      <c r="I419" s="250"/>
      <c r="J419" s="250"/>
      <c r="K419" s="250"/>
      <c r="L419" s="250"/>
      <c r="M419" s="250"/>
      <c r="N419" s="250"/>
      <c r="O419" s="250"/>
      <c r="P419" s="250"/>
      <c r="Q419" s="250"/>
      <c r="R419" s="250"/>
      <c r="S419" s="250"/>
      <c r="T419" s="250"/>
      <c r="U419" s="250"/>
      <c r="V419" s="250"/>
      <c r="W419" s="250"/>
      <c r="X419" s="250"/>
      <c r="Y419" s="250"/>
      <c r="Z419" s="250"/>
      <c r="AA419" s="250"/>
    </row>
    <row r="420" spans="1:27" ht="13.2">
      <c r="A420" s="250"/>
      <c r="B420" s="250"/>
      <c r="C420" s="301"/>
      <c r="D420" s="250"/>
      <c r="E420" s="250"/>
      <c r="F420" s="250"/>
      <c r="G420" s="250"/>
      <c r="H420" s="250"/>
      <c r="I420" s="250"/>
      <c r="J420" s="250"/>
      <c r="K420" s="250"/>
      <c r="L420" s="250"/>
      <c r="M420" s="250"/>
      <c r="N420" s="250"/>
      <c r="O420" s="250"/>
      <c r="P420" s="250"/>
      <c r="Q420" s="250"/>
      <c r="R420" s="250"/>
      <c r="S420" s="250"/>
      <c r="T420" s="250"/>
      <c r="U420" s="250"/>
      <c r="V420" s="250"/>
      <c r="W420" s="250"/>
      <c r="X420" s="250"/>
      <c r="Y420" s="250"/>
      <c r="Z420" s="250"/>
      <c r="AA420" s="250"/>
    </row>
    <row r="421" spans="1:27" ht="13.2">
      <c r="A421" s="250"/>
      <c r="B421" s="250"/>
      <c r="C421" s="301"/>
      <c r="D421" s="250"/>
      <c r="E421" s="250"/>
      <c r="F421" s="250"/>
      <c r="G421" s="250"/>
      <c r="H421" s="250"/>
      <c r="I421" s="250"/>
      <c r="J421" s="250"/>
      <c r="K421" s="250"/>
      <c r="L421" s="250"/>
      <c r="M421" s="250"/>
      <c r="N421" s="250"/>
      <c r="O421" s="250"/>
      <c r="P421" s="250"/>
      <c r="Q421" s="250"/>
      <c r="R421" s="250"/>
      <c r="S421" s="250"/>
      <c r="T421" s="250"/>
      <c r="U421" s="250"/>
      <c r="V421" s="250"/>
      <c r="W421" s="250"/>
      <c r="X421" s="250"/>
      <c r="Y421" s="250"/>
      <c r="Z421" s="250"/>
      <c r="AA421" s="250"/>
    </row>
    <row r="422" spans="1:27" ht="13.2">
      <c r="A422" s="250"/>
      <c r="B422" s="250"/>
      <c r="C422" s="301"/>
      <c r="D422" s="250"/>
      <c r="E422" s="250"/>
      <c r="F422" s="250"/>
      <c r="G422" s="250"/>
      <c r="H422" s="250"/>
      <c r="I422" s="250"/>
      <c r="J422" s="250"/>
      <c r="K422" s="250"/>
      <c r="L422" s="250"/>
      <c r="M422" s="250"/>
      <c r="N422" s="250"/>
      <c r="O422" s="250"/>
      <c r="P422" s="250"/>
      <c r="Q422" s="250"/>
      <c r="R422" s="250"/>
      <c r="S422" s="250"/>
      <c r="T422" s="250"/>
      <c r="U422" s="250"/>
      <c r="V422" s="250"/>
      <c r="W422" s="250"/>
      <c r="X422" s="250"/>
      <c r="Y422" s="250"/>
      <c r="Z422" s="250"/>
      <c r="AA422" s="250"/>
    </row>
    <row r="423" spans="1:27" ht="13.2">
      <c r="A423" s="250"/>
      <c r="B423" s="250"/>
      <c r="C423" s="301"/>
      <c r="D423" s="250"/>
      <c r="E423" s="250"/>
      <c r="F423" s="250"/>
      <c r="G423" s="250"/>
      <c r="H423" s="250"/>
      <c r="I423" s="250"/>
      <c r="J423" s="250"/>
      <c r="K423" s="250"/>
      <c r="L423" s="250"/>
      <c r="M423" s="250"/>
      <c r="N423" s="250"/>
      <c r="O423" s="250"/>
      <c r="P423" s="250"/>
      <c r="Q423" s="250"/>
      <c r="R423" s="250"/>
      <c r="S423" s="250"/>
      <c r="T423" s="250"/>
      <c r="U423" s="250"/>
      <c r="V423" s="250"/>
      <c r="W423" s="250"/>
      <c r="X423" s="250"/>
      <c r="Y423" s="250"/>
      <c r="Z423" s="250"/>
      <c r="AA423" s="250"/>
    </row>
    <row r="424" spans="1:27" ht="13.2">
      <c r="A424" s="250"/>
      <c r="B424" s="250"/>
      <c r="C424" s="301"/>
      <c r="D424" s="250"/>
      <c r="E424" s="250"/>
      <c r="F424" s="250"/>
      <c r="G424" s="250"/>
      <c r="H424" s="250"/>
      <c r="I424" s="250"/>
      <c r="J424" s="250"/>
      <c r="K424" s="250"/>
      <c r="L424" s="250"/>
      <c r="M424" s="250"/>
      <c r="N424" s="250"/>
      <c r="O424" s="250"/>
      <c r="P424" s="250"/>
      <c r="Q424" s="250"/>
      <c r="R424" s="250"/>
      <c r="S424" s="250"/>
      <c r="T424" s="250"/>
      <c r="U424" s="250"/>
      <c r="V424" s="250"/>
      <c r="W424" s="250"/>
      <c r="X424" s="250"/>
      <c r="Y424" s="250"/>
      <c r="Z424" s="250"/>
      <c r="AA424" s="250"/>
    </row>
    <row r="425" spans="1:27" ht="13.2">
      <c r="A425" s="250"/>
      <c r="B425" s="250"/>
      <c r="C425" s="301"/>
      <c r="D425" s="250"/>
      <c r="E425" s="250"/>
      <c r="F425" s="250"/>
      <c r="G425" s="250"/>
      <c r="H425" s="250"/>
      <c r="I425" s="250"/>
      <c r="J425" s="250"/>
      <c r="K425" s="250"/>
      <c r="L425" s="250"/>
      <c r="M425" s="250"/>
      <c r="N425" s="250"/>
      <c r="O425" s="250"/>
      <c r="P425" s="250"/>
      <c r="Q425" s="250"/>
      <c r="R425" s="250"/>
      <c r="S425" s="250"/>
      <c r="T425" s="250"/>
      <c r="U425" s="250"/>
      <c r="V425" s="250"/>
      <c r="W425" s="250"/>
      <c r="X425" s="250"/>
      <c r="Y425" s="250"/>
      <c r="Z425" s="250"/>
      <c r="AA425" s="250"/>
    </row>
    <row r="426" spans="1:27" ht="13.2">
      <c r="A426" s="250"/>
      <c r="B426" s="250"/>
      <c r="C426" s="301"/>
      <c r="D426" s="250"/>
      <c r="E426" s="250"/>
      <c r="F426" s="250"/>
      <c r="G426" s="250"/>
      <c r="H426" s="250"/>
      <c r="I426" s="250"/>
      <c r="J426" s="250"/>
      <c r="K426" s="250"/>
      <c r="L426" s="250"/>
      <c r="M426" s="250"/>
      <c r="N426" s="250"/>
      <c r="O426" s="250"/>
      <c r="P426" s="250"/>
      <c r="Q426" s="250"/>
      <c r="R426" s="250"/>
      <c r="S426" s="250"/>
      <c r="T426" s="250"/>
      <c r="U426" s="250"/>
      <c r="V426" s="250"/>
      <c r="W426" s="250"/>
      <c r="X426" s="250"/>
      <c r="Y426" s="250"/>
      <c r="Z426" s="250"/>
      <c r="AA426" s="250"/>
    </row>
    <row r="427" spans="1:27" ht="13.2">
      <c r="A427" s="250"/>
      <c r="B427" s="250"/>
      <c r="C427" s="301"/>
      <c r="D427" s="250"/>
      <c r="E427" s="250"/>
      <c r="F427" s="250"/>
      <c r="G427" s="250"/>
      <c r="H427" s="250"/>
      <c r="I427" s="250"/>
      <c r="J427" s="250"/>
      <c r="K427" s="250"/>
      <c r="L427" s="250"/>
      <c r="M427" s="250"/>
      <c r="N427" s="250"/>
      <c r="O427" s="250"/>
      <c r="P427" s="250"/>
      <c r="Q427" s="250"/>
      <c r="R427" s="250"/>
      <c r="S427" s="250"/>
      <c r="T427" s="250"/>
      <c r="U427" s="250"/>
      <c r="V427" s="250"/>
      <c r="W427" s="250"/>
      <c r="X427" s="250"/>
      <c r="Y427" s="250"/>
      <c r="Z427" s="250"/>
      <c r="AA427" s="250"/>
    </row>
    <row r="428" spans="1:27" ht="13.2">
      <c r="A428" s="250"/>
      <c r="B428" s="250"/>
      <c r="C428" s="301"/>
      <c r="D428" s="250"/>
      <c r="E428" s="250"/>
      <c r="F428" s="250"/>
      <c r="G428" s="250"/>
      <c r="H428" s="250"/>
      <c r="I428" s="250"/>
      <c r="J428" s="250"/>
      <c r="K428" s="250"/>
      <c r="L428" s="250"/>
      <c r="M428" s="250"/>
      <c r="N428" s="250"/>
      <c r="O428" s="250"/>
      <c r="P428" s="250"/>
      <c r="Q428" s="250"/>
      <c r="R428" s="250"/>
      <c r="S428" s="250"/>
      <c r="T428" s="250"/>
      <c r="U428" s="250"/>
      <c r="V428" s="250"/>
      <c r="W428" s="250"/>
      <c r="X428" s="250"/>
      <c r="Y428" s="250"/>
      <c r="Z428" s="250"/>
      <c r="AA428" s="250"/>
    </row>
    <row r="429" spans="1:27" ht="13.2">
      <c r="A429" s="250"/>
      <c r="B429" s="250"/>
      <c r="C429" s="301"/>
      <c r="D429" s="250"/>
      <c r="E429" s="250"/>
      <c r="F429" s="250"/>
      <c r="G429" s="250"/>
      <c r="H429" s="250"/>
      <c r="I429" s="250"/>
      <c r="J429" s="250"/>
      <c r="K429" s="250"/>
      <c r="L429" s="250"/>
      <c r="M429" s="250"/>
      <c r="N429" s="250"/>
      <c r="O429" s="250"/>
      <c r="P429" s="250"/>
      <c r="Q429" s="250"/>
      <c r="R429" s="250"/>
      <c r="S429" s="250"/>
      <c r="T429" s="250"/>
      <c r="U429" s="250"/>
      <c r="V429" s="250"/>
      <c r="W429" s="250"/>
      <c r="X429" s="250"/>
      <c r="Y429" s="250"/>
      <c r="Z429" s="250"/>
      <c r="AA429" s="250"/>
    </row>
    <row r="430" spans="1:27" ht="13.2">
      <c r="A430" s="250"/>
      <c r="B430" s="250"/>
      <c r="C430" s="301"/>
      <c r="D430" s="250"/>
      <c r="E430" s="250"/>
      <c r="F430" s="250"/>
      <c r="G430" s="250"/>
      <c r="H430" s="250"/>
      <c r="I430" s="250"/>
      <c r="J430" s="250"/>
      <c r="K430" s="250"/>
      <c r="L430" s="250"/>
      <c r="M430" s="250"/>
      <c r="N430" s="250"/>
      <c r="O430" s="250"/>
      <c r="P430" s="250"/>
      <c r="Q430" s="250"/>
      <c r="R430" s="250"/>
      <c r="S430" s="250"/>
      <c r="T430" s="250"/>
      <c r="U430" s="250"/>
      <c r="V430" s="250"/>
      <c r="W430" s="250"/>
      <c r="X430" s="250"/>
      <c r="Y430" s="250"/>
      <c r="Z430" s="250"/>
      <c r="AA430" s="250"/>
    </row>
    <row r="431" spans="1:27" ht="13.2">
      <c r="A431" s="250"/>
      <c r="B431" s="250"/>
      <c r="C431" s="301"/>
      <c r="D431" s="250"/>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c r="AA431" s="250"/>
    </row>
    <row r="432" spans="1:27" ht="13.2">
      <c r="A432" s="250"/>
      <c r="B432" s="250"/>
      <c r="C432" s="301"/>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c r="AA432" s="250"/>
    </row>
    <row r="433" spans="1:27" ht="13.2">
      <c r="A433" s="250"/>
      <c r="B433" s="250"/>
      <c r="C433" s="301"/>
      <c r="D433" s="250"/>
      <c r="E433" s="250"/>
      <c r="F433" s="250"/>
      <c r="G433" s="250"/>
      <c r="H433" s="250"/>
      <c r="I433" s="250"/>
      <c r="J433" s="250"/>
      <c r="K433" s="250"/>
      <c r="L433" s="250"/>
      <c r="M433" s="250"/>
      <c r="N433" s="250"/>
      <c r="O433" s="250"/>
      <c r="P433" s="250"/>
      <c r="Q433" s="250"/>
      <c r="R433" s="250"/>
      <c r="S433" s="250"/>
      <c r="T433" s="250"/>
      <c r="U433" s="250"/>
      <c r="V433" s="250"/>
      <c r="W433" s="250"/>
      <c r="X433" s="250"/>
      <c r="Y433" s="250"/>
      <c r="Z433" s="250"/>
      <c r="AA433" s="250"/>
    </row>
    <row r="434" spans="1:27" ht="13.2">
      <c r="A434" s="250"/>
      <c r="B434" s="250"/>
      <c r="C434" s="301"/>
      <c r="D434" s="250"/>
      <c r="E434" s="250"/>
      <c r="F434" s="250"/>
      <c r="G434" s="250"/>
      <c r="H434" s="250"/>
      <c r="I434" s="250"/>
      <c r="J434" s="250"/>
      <c r="K434" s="250"/>
      <c r="L434" s="250"/>
      <c r="M434" s="250"/>
      <c r="N434" s="250"/>
      <c r="O434" s="250"/>
      <c r="P434" s="250"/>
      <c r="Q434" s="250"/>
      <c r="R434" s="250"/>
      <c r="S434" s="250"/>
      <c r="T434" s="250"/>
      <c r="U434" s="250"/>
      <c r="V434" s="250"/>
      <c r="W434" s="250"/>
      <c r="X434" s="250"/>
      <c r="Y434" s="250"/>
      <c r="Z434" s="250"/>
      <c r="AA434" s="250"/>
    </row>
    <row r="435" spans="1:27" ht="13.2">
      <c r="A435" s="250"/>
      <c r="B435" s="250"/>
      <c r="C435" s="301"/>
      <c r="D435" s="250"/>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c r="AA435" s="250"/>
    </row>
    <row r="436" spans="1:27" ht="13.2">
      <c r="A436" s="250"/>
      <c r="B436" s="250"/>
      <c r="C436" s="301"/>
      <c r="D436" s="250"/>
      <c r="E436" s="250"/>
      <c r="F436" s="250"/>
      <c r="G436" s="250"/>
      <c r="H436" s="250"/>
      <c r="I436" s="250"/>
      <c r="J436" s="250"/>
      <c r="K436" s="250"/>
      <c r="L436" s="250"/>
      <c r="M436" s="250"/>
      <c r="N436" s="250"/>
      <c r="O436" s="250"/>
      <c r="P436" s="250"/>
      <c r="Q436" s="250"/>
      <c r="R436" s="250"/>
      <c r="S436" s="250"/>
      <c r="T436" s="250"/>
      <c r="U436" s="250"/>
      <c r="V436" s="250"/>
      <c r="W436" s="250"/>
      <c r="X436" s="250"/>
      <c r="Y436" s="250"/>
      <c r="Z436" s="250"/>
      <c r="AA436" s="250"/>
    </row>
    <row r="437" spans="1:27" ht="13.2">
      <c r="A437" s="250"/>
      <c r="B437" s="250"/>
      <c r="C437" s="301"/>
      <c r="D437" s="250"/>
      <c r="E437" s="250"/>
      <c r="F437" s="250"/>
      <c r="G437" s="250"/>
      <c r="H437" s="250"/>
      <c r="I437" s="250"/>
      <c r="J437" s="250"/>
      <c r="K437" s="250"/>
      <c r="L437" s="250"/>
      <c r="M437" s="250"/>
      <c r="N437" s="250"/>
      <c r="O437" s="250"/>
      <c r="P437" s="250"/>
      <c r="Q437" s="250"/>
      <c r="R437" s="250"/>
      <c r="S437" s="250"/>
      <c r="T437" s="250"/>
      <c r="U437" s="250"/>
      <c r="V437" s="250"/>
      <c r="W437" s="250"/>
      <c r="X437" s="250"/>
      <c r="Y437" s="250"/>
      <c r="Z437" s="250"/>
      <c r="AA437" s="250"/>
    </row>
    <row r="438" spans="1:27" ht="13.2">
      <c r="A438" s="250"/>
      <c r="B438" s="250"/>
      <c r="C438" s="301"/>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c r="AA438" s="250"/>
    </row>
    <row r="439" spans="1:27" ht="13.2">
      <c r="A439" s="250"/>
      <c r="B439" s="250"/>
      <c r="C439" s="301"/>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c r="AA439" s="250"/>
    </row>
    <row r="440" spans="1:27" ht="13.2">
      <c r="A440" s="250"/>
      <c r="B440" s="250"/>
      <c r="C440" s="301"/>
      <c r="D440" s="250"/>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c r="AA440" s="250"/>
    </row>
    <row r="441" spans="1:27" ht="13.2">
      <c r="A441" s="250"/>
      <c r="B441" s="250"/>
      <c r="C441" s="301"/>
      <c r="D441" s="250"/>
      <c r="E441" s="250"/>
      <c r="F441" s="250"/>
      <c r="G441" s="250"/>
      <c r="H441" s="250"/>
      <c r="I441" s="250"/>
      <c r="J441" s="250"/>
      <c r="K441" s="250"/>
      <c r="L441" s="250"/>
      <c r="M441" s="250"/>
      <c r="N441" s="250"/>
      <c r="O441" s="250"/>
      <c r="P441" s="250"/>
      <c r="Q441" s="250"/>
      <c r="R441" s="250"/>
      <c r="S441" s="250"/>
      <c r="T441" s="250"/>
      <c r="U441" s="250"/>
      <c r="V441" s="250"/>
      <c r="W441" s="250"/>
      <c r="X441" s="250"/>
      <c r="Y441" s="250"/>
      <c r="Z441" s="250"/>
      <c r="AA441" s="250"/>
    </row>
    <row r="442" spans="1:27" ht="13.2">
      <c r="A442" s="250"/>
      <c r="B442" s="250"/>
      <c r="C442" s="301"/>
      <c r="D442" s="250"/>
      <c r="E442" s="250"/>
      <c r="F442" s="250"/>
      <c r="G442" s="250"/>
      <c r="H442" s="250"/>
      <c r="I442" s="250"/>
      <c r="J442" s="250"/>
      <c r="K442" s="250"/>
      <c r="L442" s="250"/>
      <c r="M442" s="250"/>
      <c r="N442" s="250"/>
      <c r="O442" s="250"/>
      <c r="P442" s="250"/>
      <c r="Q442" s="250"/>
      <c r="R442" s="250"/>
      <c r="S442" s="250"/>
      <c r="T442" s="250"/>
      <c r="U442" s="250"/>
      <c r="V442" s="250"/>
      <c r="W442" s="250"/>
      <c r="X442" s="250"/>
      <c r="Y442" s="250"/>
      <c r="Z442" s="250"/>
      <c r="AA442" s="250"/>
    </row>
    <row r="443" spans="1:27" ht="13.2">
      <c r="A443" s="250"/>
      <c r="B443" s="250"/>
      <c r="C443" s="301"/>
      <c r="D443" s="250"/>
      <c r="E443" s="250"/>
      <c r="F443" s="250"/>
      <c r="G443" s="250"/>
      <c r="H443" s="250"/>
      <c r="I443" s="250"/>
      <c r="J443" s="250"/>
      <c r="K443" s="250"/>
      <c r="L443" s="250"/>
      <c r="M443" s="250"/>
      <c r="N443" s="250"/>
      <c r="O443" s="250"/>
      <c r="P443" s="250"/>
      <c r="Q443" s="250"/>
      <c r="R443" s="250"/>
      <c r="S443" s="250"/>
      <c r="T443" s="250"/>
      <c r="U443" s="250"/>
      <c r="V443" s="250"/>
      <c r="W443" s="250"/>
      <c r="X443" s="250"/>
      <c r="Y443" s="250"/>
      <c r="Z443" s="250"/>
      <c r="AA443" s="250"/>
    </row>
    <row r="444" spans="1:27" ht="13.2">
      <c r="A444" s="250"/>
      <c r="B444" s="250"/>
      <c r="C444" s="301"/>
      <c r="D444" s="250"/>
      <c r="E444" s="250"/>
      <c r="F444" s="250"/>
      <c r="G444" s="250"/>
      <c r="H444" s="250"/>
      <c r="I444" s="250"/>
      <c r="J444" s="250"/>
      <c r="K444" s="250"/>
      <c r="L444" s="250"/>
      <c r="M444" s="250"/>
      <c r="N444" s="250"/>
      <c r="O444" s="250"/>
      <c r="P444" s="250"/>
      <c r="Q444" s="250"/>
      <c r="R444" s="250"/>
      <c r="S444" s="250"/>
      <c r="T444" s="250"/>
      <c r="U444" s="250"/>
      <c r="V444" s="250"/>
      <c r="W444" s="250"/>
      <c r="X444" s="250"/>
      <c r="Y444" s="250"/>
      <c r="Z444" s="250"/>
      <c r="AA444" s="250"/>
    </row>
    <row r="445" spans="1:27" ht="13.2">
      <c r="A445" s="250"/>
      <c r="B445" s="250"/>
      <c r="C445" s="301"/>
      <c r="D445" s="250"/>
      <c r="E445" s="250"/>
      <c r="F445" s="250"/>
      <c r="G445" s="250"/>
      <c r="H445" s="250"/>
      <c r="I445" s="250"/>
      <c r="J445" s="250"/>
      <c r="K445" s="250"/>
      <c r="L445" s="250"/>
      <c r="M445" s="250"/>
      <c r="N445" s="250"/>
      <c r="O445" s="250"/>
      <c r="P445" s="250"/>
      <c r="Q445" s="250"/>
      <c r="R445" s="250"/>
      <c r="S445" s="250"/>
      <c r="T445" s="250"/>
      <c r="U445" s="250"/>
      <c r="V445" s="250"/>
      <c r="W445" s="250"/>
      <c r="X445" s="250"/>
      <c r="Y445" s="250"/>
      <c r="Z445" s="250"/>
      <c r="AA445" s="250"/>
    </row>
    <row r="446" spans="1:27" ht="13.2">
      <c r="A446" s="250"/>
      <c r="B446" s="250"/>
      <c r="C446" s="301"/>
      <c r="D446" s="250"/>
      <c r="E446" s="250"/>
      <c r="F446" s="250"/>
      <c r="G446" s="250"/>
      <c r="H446" s="250"/>
      <c r="I446" s="250"/>
      <c r="J446" s="250"/>
      <c r="K446" s="250"/>
      <c r="L446" s="250"/>
      <c r="M446" s="250"/>
      <c r="N446" s="250"/>
      <c r="O446" s="250"/>
      <c r="P446" s="250"/>
      <c r="Q446" s="250"/>
      <c r="R446" s="250"/>
      <c r="S446" s="250"/>
      <c r="T446" s="250"/>
      <c r="U446" s="250"/>
      <c r="V446" s="250"/>
      <c r="W446" s="250"/>
      <c r="X446" s="250"/>
      <c r="Y446" s="250"/>
      <c r="Z446" s="250"/>
      <c r="AA446" s="250"/>
    </row>
    <row r="447" spans="1:27" ht="13.2">
      <c r="A447" s="250"/>
      <c r="B447" s="250"/>
      <c r="C447" s="301"/>
      <c r="D447" s="250"/>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c r="AA447" s="250"/>
    </row>
    <row r="448" spans="1:27" ht="13.2">
      <c r="A448" s="250"/>
      <c r="B448" s="250"/>
      <c r="C448" s="301"/>
      <c r="D448" s="250"/>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c r="AA448" s="250"/>
    </row>
    <row r="449" spans="1:27" ht="13.2">
      <c r="A449" s="250"/>
      <c r="B449" s="250"/>
      <c r="C449" s="301"/>
      <c r="D449" s="250"/>
      <c r="E449" s="250"/>
      <c r="F449" s="250"/>
      <c r="G449" s="250"/>
      <c r="H449" s="250"/>
      <c r="I449" s="250"/>
      <c r="J449" s="250"/>
      <c r="K449" s="250"/>
      <c r="L449" s="250"/>
      <c r="M449" s="250"/>
      <c r="N449" s="250"/>
      <c r="O449" s="250"/>
      <c r="P449" s="250"/>
      <c r="Q449" s="250"/>
      <c r="R449" s="250"/>
      <c r="S449" s="250"/>
      <c r="T449" s="250"/>
      <c r="U449" s="250"/>
      <c r="V449" s="250"/>
      <c r="W449" s="250"/>
      <c r="X449" s="250"/>
      <c r="Y449" s="250"/>
      <c r="Z449" s="250"/>
      <c r="AA449" s="250"/>
    </row>
    <row r="450" spans="1:27" ht="13.2">
      <c r="A450" s="250"/>
      <c r="B450" s="250"/>
      <c r="C450" s="301"/>
      <c r="D450" s="250"/>
      <c r="E450" s="250"/>
      <c r="F450" s="250"/>
      <c r="G450" s="250"/>
      <c r="H450" s="250"/>
      <c r="I450" s="250"/>
      <c r="J450" s="250"/>
      <c r="K450" s="250"/>
      <c r="L450" s="250"/>
      <c r="M450" s="250"/>
      <c r="N450" s="250"/>
      <c r="O450" s="250"/>
      <c r="P450" s="250"/>
      <c r="Q450" s="250"/>
      <c r="R450" s="250"/>
      <c r="S450" s="250"/>
      <c r="T450" s="250"/>
      <c r="U450" s="250"/>
      <c r="V450" s="250"/>
      <c r="W450" s="250"/>
      <c r="X450" s="250"/>
      <c r="Y450" s="250"/>
      <c r="Z450" s="250"/>
      <c r="AA450" s="250"/>
    </row>
    <row r="451" spans="1:27" ht="13.2">
      <c r="A451" s="250"/>
      <c r="B451" s="250"/>
      <c r="C451" s="301"/>
      <c r="D451" s="250"/>
      <c r="E451" s="250"/>
      <c r="F451" s="250"/>
      <c r="G451" s="250"/>
      <c r="H451" s="250"/>
      <c r="I451" s="250"/>
      <c r="J451" s="250"/>
      <c r="K451" s="250"/>
      <c r="L451" s="250"/>
      <c r="M451" s="250"/>
      <c r="N451" s="250"/>
      <c r="O451" s="250"/>
      <c r="P451" s="250"/>
      <c r="Q451" s="250"/>
      <c r="R451" s="250"/>
      <c r="S451" s="250"/>
      <c r="T451" s="250"/>
      <c r="U451" s="250"/>
      <c r="V451" s="250"/>
      <c r="W451" s="250"/>
      <c r="X451" s="250"/>
      <c r="Y451" s="250"/>
      <c r="Z451" s="250"/>
      <c r="AA451" s="250"/>
    </row>
    <row r="452" spans="1:27" ht="13.2">
      <c r="A452" s="250"/>
      <c r="B452" s="250"/>
      <c r="C452" s="301"/>
      <c r="D452" s="250"/>
      <c r="E452" s="250"/>
      <c r="F452" s="250"/>
      <c r="G452" s="250"/>
      <c r="H452" s="250"/>
      <c r="I452" s="250"/>
      <c r="J452" s="250"/>
      <c r="K452" s="250"/>
      <c r="L452" s="250"/>
      <c r="M452" s="250"/>
      <c r="N452" s="250"/>
      <c r="O452" s="250"/>
      <c r="P452" s="250"/>
      <c r="Q452" s="250"/>
      <c r="R452" s="250"/>
      <c r="S452" s="250"/>
      <c r="T452" s="250"/>
      <c r="U452" s="250"/>
      <c r="V452" s="250"/>
      <c r="W452" s="250"/>
      <c r="X452" s="250"/>
      <c r="Y452" s="250"/>
      <c r="Z452" s="250"/>
      <c r="AA452" s="250"/>
    </row>
    <row r="453" spans="1:27" ht="13.2">
      <c r="A453" s="250"/>
      <c r="B453" s="250"/>
      <c r="C453" s="301"/>
      <c r="D453" s="250"/>
      <c r="E453" s="250"/>
      <c r="F453" s="250"/>
      <c r="G453" s="250"/>
      <c r="H453" s="250"/>
      <c r="I453" s="250"/>
      <c r="J453" s="250"/>
      <c r="K453" s="250"/>
      <c r="L453" s="250"/>
      <c r="M453" s="250"/>
      <c r="N453" s="250"/>
      <c r="O453" s="250"/>
      <c r="P453" s="250"/>
      <c r="Q453" s="250"/>
      <c r="R453" s="250"/>
      <c r="S453" s="250"/>
      <c r="T453" s="250"/>
      <c r="U453" s="250"/>
      <c r="V453" s="250"/>
      <c r="W453" s="250"/>
      <c r="X453" s="250"/>
      <c r="Y453" s="250"/>
      <c r="Z453" s="250"/>
      <c r="AA453" s="250"/>
    </row>
    <row r="454" spans="1:27" ht="13.2">
      <c r="A454" s="250"/>
      <c r="B454" s="250"/>
      <c r="C454" s="301"/>
      <c r="D454" s="250"/>
      <c r="E454" s="250"/>
      <c r="F454" s="250"/>
      <c r="G454" s="250"/>
      <c r="H454" s="250"/>
      <c r="I454" s="250"/>
      <c r="J454" s="250"/>
      <c r="K454" s="250"/>
      <c r="L454" s="250"/>
      <c r="M454" s="250"/>
      <c r="N454" s="250"/>
      <c r="O454" s="250"/>
      <c r="P454" s="250"/>
      <c r="Q454" s="250"/>
      <c r="R454" s="250"/>
      <c r="S454" s="250"/>
      <c r="T454" s="250"/>
      <c r="U454" s="250"/>
      <c r="V454" s="250"/>
      <c r="W454" s="250"/>
      <c r="X454" s="250"/>
      <c r="Y454" s="250"/>
      <c r="Z454" s="250"/>
      <c r="AA454" s="250"/>
    </row>
    <row r="455" spans="1:27" ht="13.2">
      <c r="A455" s="250"/>
      <c r="B455" s="250"/>
      <c r="C455" s="301"/>
      <c r="D455" s="250"/>
      <c r="E455" s="250"/>
      <c r="F455" s="250"/>
      <c r="G455" s="250"/>
      <c r="H455" s="250"/>
      <c r="I455" s="250"/>
      <c r="J455" s="250"/>
      <c r="K455" s="250"/>
      <c r="L455" s="250"/>
      <c r="M455" s="250"/>
      <c r="N455" s="250"/>
      <c r="O455" s="250"/>
      <c r="P455" s="250"/>
      <c r="Q455" s="250"/>
      <c r="R455" s="250"/>
      <c r="S455" s="250"/>
      <c r="T455" s="250"/>
      <c r="U455" s="250"/>
      <c r="V455" s="250"/>
      <c r="W455" s="250"/>
      <c r="X455" s="250"/>
      <c r="Y455" s="250"/>
      <c r="Z455" s="250"/>
      <c r="AA455" s="250"/>
    </row>
    <row r="456" spans="1:27" ht="13.2">
      <c r="A456" s="250"/>
      <c r="B456" s="250"/>
      <c r="C456" s="301"/>
      <c r="D456" s="250"/>
      <c r="E456" s="250"/>
      <c r="F456" s="250"/>
      <c r="G456" s="250"/>
      <c r="H456" s="250"/>
      <c r="I456" s="250"/>
      <c r="J456" s="250"/>
      <c r="K456" s="250"/>
      <c r="L456" s="250"/>
      <c r="M456" s="250"/>
      <c r="N456" s="250"/>
      <c r="O456" s="250"/>
      <c r="P456" s="250"/>
      <c r="Q456" s="250"/>
      <c r="R456" s="250"/>
      <c r="S456" s="250"/>
      <c r="T456" s="250"/>
      <c r="U456" s="250"/>
      <c r="V456" s="250"/>
      <c r="W456" s="250"/>
      <c r="X456" s="250"/>
      <c r="Y456" s="250"/>
      <c r="Z456" s="250"/>
      <c r="AA456" s="250"/>
    </row>
    <row r="457" spans="1:27" ht="13.2">
      <c r="A457" s="250"/>
      <c r="B457" s="250"/>
      <c r="C457" s="301"/>
      <c r="D457" s="250"/>
      <c r="E457" s="250"/>
      <c r="F457" s="250"/>
      <c r="G457" s="250"/>
      <c r="H457" s="250"/>
      <c r="I457" s="250"/>
      <c r="J457" s="250"/>
      <c r="K457" s="250"/>
      <c r="L457" s="250"/>
      <c r="M457" s="250"/>
      <c r="N457" s="250"/>
      <c r="O457" s="250"/>
      <c r="P457" s="250"/>
      <c r="Q457" s="250"/>
      <c r="R457" s="250"/>
      <c r="S457" s="250"/>
      <c r="T457" s="250"/>
      <c r="U457" s="250"/>
      <c r="V457" s="250"/>
      <c r="W457" s="250"/>
      <c r="X457" s="250"/>
      <c r="Y457" s="250"/>
      <c r="Z457" s="250"/>
      <c r="AA457" s="250"/>
    </row>
    <row r="458" spans="1:27" ht="13.2">
      <c r="A458" s="250"/>
      <c r="B458" s="250"/>
      <c r="C458" s="301"/>
      <c r="D458" s="250"/>
      <c r="E458" s="250"/>
      <c r="F458" s="250"/>
      <c r="G458" s="250"/>
      <c r="H458" s="250"/>
      <c r="I458" s="250"/>
      <c r="J458" s="250"/>
      <c r="K458" s="250"/>
      <c r="L458" s="250"/>
      <c r="M458" s="250"/>
      <c r="N458" s="250"/>
      <c r="O458" s="250"/>
      <c r="P458" s="250"/>
      <c r="Q458" s="250"/>
      <c r="R458" s="250"/>
      <c r="S458" s="250"/>
      <c r="T458" s="250"/>
      <c r="U458" s="250"/>
      <c r="V458" s="250"/>
      <c r="W458" s="250"/>
      <c r="X458" s="250"/>
      <c r="Y458" s="250"/>
      <c r="Z458" s="250"/>
      <c r="AA458" s="250"/>
    </row>
    <row r="459" spans="1:27" ht="13.2">
      <c r="A459" s="250"/>
      <c r="B459" s="250"/>
      <c r="C459" s="301"/>
      <c r="D459" s="250"/>
      <c r="E459" s="250"/>
      <c r="F459" s="250"/>
      <c r="G459" s="250"/>
      <c r="H459" s="250"/>
      <c r="I459" s="250"/>
      <c r="J459" s="250"/>
      <c r="K459" s="250"/>
      <c r="L459" s="250"/>
      <c r="M459" s="250"/>
      <c r="N459" s="250"/>
      <c r="O459" s="250"/>
      <c r="P459" s="250"/>
      <c r="Q459" s="250"/>
      <c r="R459" s="250"/>
      <c r="S459" s="250"/>
      <c r="T459" s="250"/>
      <c r="U459" s="250"/>
      <c r="V459" s="250"/>
      <c r="W459" s="250"/>
      <c r="X459" s="250"/>
      <c r="Y459" s="250"/>
      <c r="Z459" s="250"/>
      <c r="AA459" s="250"/>
    </row>
    <row r="460" spans="1:27" ht="13.2">
      <c r="A460" s="250"/>
      <c r="B460" s="250"/>
      <c r="C460" s="301"/>
      <c r="D460" s="250"/>
      <c r="E460" s="250"/>
      <c r="F460" s="250"/>
      <c r="G460" s="250"/>
      <c r="H460" s="250"/>
      <c r="I460" s="250"/>
      <c r="J460" s="250"/>
      <c r="K460" s="250"/>
      <c r="L460" s="250"/>
      <c r="M460" s="250"/>
      <c r="N460" s="250"/>
      <c r="O460" s="250"/>
      <c r="P460" s="250"/>
      <c r="Q460" s="250"/>
      <c r="R460" s="250"/>
      <c r="S460" s="250"/>
      <c r="T460" s="250"/>
      <c r="U460" s="250"/>
      <c r="V460" s="250"/>
      <c r="W460" s="250"/>
      <c r="X460" s="250"/>
      <c r="Y460" s="250"/>
      <c r="Z460" s="250"/>
      <c r="AA460" s="250"/>
    </row>
    <row r="461" spans="1:27" ht="13.2">
      <c r="A461" s="250"/>
      <c r="B461" s="250"/>
      <c r="C461" s="301"/>
      <c r="D461" s="250"/>
      <c r="E461" s="250"/>
      <c r="F461" s="250"/>
      <c r="G461" s="250"/>
      <c r="H461" s="250"/>
      <c r="I461" s="250"/>
      <c r="J461" s="250"/>
      <c r="K461" s="250"/>
      <c r="L461" s="250"/>
      <c r="M461" s="250"/>
      <c r="N461" s="250"/>
      <c r="O461" s="250"/>
      <c r="P461" s="250"/>
      <c r="Q461" s="250"/>
      <c r="R461" s="250"/>
      <c r="S461" s="250"/>
      <c r="T461" s="250"/>
      <c r="U461" s="250"/>
      <c r="V461" s="250"/>
      <c r="W461" s="250"/>
      <c r="X461" s="250"/>
      <c r="Y461" s="250"/>
      <c r="Z461" s="250"/>
      <c r="AA461" s="250"/>
    </row>
    <row r="462" spans="1:27" ht="13.2">
      <c r="A462" s="250"/>
      <c r="B462" s="250"/>
      <c r="C462" s="301"/>
      <c r="D462" s="250"/>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c r="AA462" s="250"/>
    </row>
    <row r="463" spans="1:27" ht="13.2">
      <c r="A463" s="250"/>
      <c r="B463" s="250"/>
      <c r="C463" s="301"/>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c r="AA463" s="250"/>
    </row>
    <row r="464" spans="1:27" ht="13.2">
      <c r="A464" s="250"/>
      <c r="B464" s="250"/>
      <c r="C464" s="301"/>
      <c r="D464" s="250"/>
      <c r="E464" s="250"/>
      <c r="F464" s="250"/>
      <c r="G464" s="250"/>
      <c r="H464" s="250"/>
      <c r="I464" s="250"/>
      <c r="J464" s="250"/>
      <c r="K464" s="250"/>
      <c r="L464" s="250"/>
      <c r="M464" s="250"/>
      <c r="N464" s="250"/>
      <c r="O464" s="250"/>
      <c r="P464" s="250"/>
      <c r="Q464" s="250"/>
      <c r="R464" s="250"/>
      <c r="S464" s="250"/>
      <c r="T464" s="250"/>
      <c r="U464" s="250"/>
      <c r="V464" s="250"/>
      <c r="W464" s="250"/>
      <c r="X464" s="250"/>
      <c r="Y464" s="250"/>
      <c r="Z464" s="250"/>
      <c r="AA464" s="250"/>
    </row>
    <row r="465" spans="1:27" ht="13.2">
      <c r="A465" s="250"/>
      <c r="B465" s="250"/>
      <c r="C465" s="301"/>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c r="AA465" s="250"/>
    </row>
    <row r="466" spans="1:27" ht="13.2">
      <c r="A466" s="250"/>
      <c r="B466" s="250"/>
      <c r="C466" s="301"/>
      <c r="D466" s="250"/>
      <c r="E466" s="250"/>
      <c r="F466" s="250"/>
      <c r="G466" s="250"/>
      <c r="H466" s="250"/>
      <c r="I466" s="250"/>
      <c r="J466" s="250"/>
      <c r="K466" s="250"/>
      <c r="L466" s="250"/>
      <c r="M466" s="250"/>
      <c r="N466" s="250"/>
      <c r="O466" s="250"/>
      <c r="P466" s="250"/>
      <c r="Q466" s="250"/>
      <c r="R466" s="250"/>
      <c r="S466" s="250"/>
      <c r="T466" s="250"/>
      <c r="U466" s="250"/>
      <c r="V466" s="250"/>
      <c r="W466" s="250"/>
      <c r="X466" s="250"/>
      <c r="Y466" s="250"/>
      <c r="Z466" s="250"/>
      <c r="AA466" s="250"/>
    </row>
    <row r="467" spans="1:27" ht="13.2">
      <c r="A467" s="250"/>
      <c r="B467" s="250"/>
      <c r="C467" s="301"/>
      <c r="D467" s="250"/>
      <c r="E467" s="250"/>
      <c r="F467" s="250"/>
      <c r="G467" s="250"/>
      <c r="H467" s="250"/>
      <c r="I467" s="250"/>
      <c r="J467" s="250"/>
      <c r="K467" s="250"/>
      <c r="L467" s="250"/>
      <c r="M467" s="250"/>
      <c r="N467" s="250"/>
      <c r="O467" s="250"/>
      <c r="P467" s="250"/>
      <c r="Q467" s="250"/>
      <c r="R467" s="250"/>
      <c r="S467" s="250"/>
      <c r="T467" s="250"/>
      <c r="U467" s="250"/>
      <c r="V467" s="250"/>
      <c r="W467" s="250"/>
      <c r="X467" s="250"/>
      <c r="Y467" s="250"/>
      <c r="Z467" s="250"/>
      <c r="AA467" s="250"/>
    </row>
    <row r="468" spans="1:27" ht="13.2">
      <c r="A468" s="250"/>
      <c r="B468" s="250"/>
      <c r="C468" s="301"/>
      <c r="D468" s="250"/>
      <c r="E468" s="250"/>
      <c r="F468" s="250"/>
      <c r="G468" s="250"/>
      <c r="H468" s="250"/>
      <c r="I468" s="250"/>
      <c r="J468" s="250"/>
      <c r="K468" s="250"/>
      <c r="L468" s="250"/>
      <c r="M468" s="250"/>
      <c r="N468" s="250"/>
      <c r="O468" s="250"/>
      <c r="P468" s="250"/>
      <c r="Q468" s="250"/>
      <c r="R468" s="250"/>
      <c r="S468" s="250"/>
      <c r="T468" s="250"/>
      <c r="U468" s="250"/>
      <c r="V468" s="250"/>
      <c r="W468" s="250"/>
      <c r="X468" s="250"/>
      <c r="Y468" s="250"/>
      <c r="Z468" s="250"/>
      <c r="AA468" s="250"/>
    </row>
    <row r="469" spans="1:27" ht="13.2">
      <c r="A469" s="250"/>
      <c r="B469" s="250"/>
      <c r="C469" s="301"/>
      <c r="D469" s="250"/>
      <c r="E469" s="250"/>
      <c r="F469" s="250"/>
      <c r="G469" s="250"/>
      <c r="H469" s="250"/>
      <c r="I469" s="250"/>
      <c r="J469" s="250"/>
      <c r="K469" s="250"/>
      <c r="L469" s="250"/>
      <c r="M469" s="250"/>
      <c r="N469" s="250"/>
      <c r="O469" s="250"/>
      <c r="P469" s="250"/>
      <c r="Q469" s="250"/>
      <c r="R469" s="250"/>
      <c r="S469" s="250"/>
      <c r="T469" s="250"/>
      <c r="U469" s="250"/>
      <c r="V469" s="250"/>
      <c r="W469" s="250"/>
      <c r="X469" s="250"/>
      <c r="Y469" s="250"/>
      <c r="Z469" s="250"/>
      <c r="AA469" s="250"/>
    </row>
    <row r="470" spans="1:27" ht="13.2">
      <c r="A470" s="250"/>
      <c r="B470" s="250"/>
      <c r="C470" s="301"/>
      <c r="D470" s="250"/>
      <c r="E470" s="250"/>
      <c r="F470" s="250"/>
      <c r="G470" s="250"/>
      <c r="H470" s="250"/>
      <c r="I470" s="250"/>
      <c r="J470" s="250"/>
      <c r="K470" s="250"/>
      <c r="L470" s="250"/>
      <c r="M470" s="250"/>
      <c r="N470" s="250"/>
      <c r="O470" s="250"/>
      <c r="P470" s="250"/>
      <c r="Q470" s="250"/>
      <c r="R470" s="250"/>
      <c r="S470" s="250"/>
      <c r="T470" s="250"/>
      <c r="U470" s="250"/>
      <c r="V470" s="250"/>
      <c r="W470" s="250"/>
      <c r="X470" s="250"/>
      <c r="Y470" s="250"/>
      <c r="Z470" s="250"/>
      <c r="AA470" s="250"/>
    </row>
    <row r="471" spans="1:27" ht="13.2">
      <c r="A471" s="250"/>
      <c r="B471" s="250"/>
      <c r="C471" s="301"/>
      <c r="D471" s="250"/>
      <c r="E471" s="250"/>
      <c r="F471" s="250"/>
      <c r="G471" s="250"/>
      <c r="H471" s="250"/>
      <c r="I471" s="250"/>
      <c r="J471" s="250"/>
      <c r="K471" s="250"/>
      <c r="L471" s="250"/>
      <c r="M471" s="250"/>
      <c r="N471" s="250"/>
      <c r="O471" s="250"/>
      <c r="P471" s="250"/>
      <c r="Q471" s="250"/>
      <c r="R471" s="250"/>
      <c r="S471" s="250"/>
      <c r="T471" s="250"/>
      <c r="U471" s="250"/>
      <c r="V471" s="250"/>
      <c r="W471" s="250"/>
      <c r="X471" s="250"/>
      <c r="Y471" s="250"/>
      <c r="Z471" s="250"/>
      <c r="AA471" s="250"/>
    </row>
    <row r="472" spans="1:27" ht="13.2">
      <c r="A472" s="250"/>
      <c r="B472" s="250"/>
      <c r="C472" s="301"/>
      <c r="D472" s="250"/>
      <c r="E472" s="250"/>
      <c r="F472" s="250"/>
      <c r="G472" s="250"/>
      <c r="H472" s="250"/>
      <c r="I472" s="250"/>
      <c r="J472" s="250"/>
      <c r="K472" s="250"/>
      <c r="L472" s="250"/>
      <c r="M472" s="250"/>
      <c r="N472" s="250"/>
      <c r="O472" s="250"/>
      <c r="P472" s="250"/>
      <c r="Q472" s="250"/>
      <c r="R472" s="250"/>
      <c r="S472" s="250"/>
      <c r="T472" s="250"/>
      <c r="U472" s="250"/>
      <c r="V472" s="250"/>
      <c r="W472" s="250"/>
      <c r="X472" s="250"/>
      <c r="Y472" s="250"/>
      <c r="Z472" s="250"/>
      <c r="AA472" s="250"/>
    </row>
    <row r="473" spans="1:27" ht="13.2">
      <c r="A473" s="250"/>
      <c r="B473" s="250"/>
      <c r="C473" s="301"/>
      <c r="D473" s="250"/>
      <c r="E473" s="250"/>
      <c r="F473" s="250"/>
      <c r="G473" s="250"/>
      <c r="H473" s="250"/>
      <c r="I473" s="250"/>
      <c r="J473" s="250"/>
      <c r="K473" s="250"/>
      <c r="L473" s="250"/>
      <c r="M473" s="250"/>
      <c r="N473" s="250"/>
      <c r="O473" s="250"/>
      <c r="P473" s="250"/>
      <c r="Q473" s="250"/>
      <c r="R473" s="250"/>
      <c r="S473" s="250"/>
      <c r="T473" s="250"/>
      <c r="U473" s="250"/>
      <c r="V473" s="250"/>
      <c r="W473" s="250"/>
      <c r="X473" s="250"/>
      <c r="Y473" s="250"/>
      <c r="Z473" s="250"/>
      <c r="AA473" s="250"/>
    </row>
    <row r="474" spans="1:27" ht="13.2">
      <c r="A474" s="250"/>
      <c r="B474" s="250"/>
      <c r="C474" s="301"/>
      <c r="D474" s="250"/>
      <c r="E474" s="250"/>
      <c r="F474" s="250"/>
      <c r="G474" s="250"/>
      <c r="H474" s="250"/>
      <c r="I474" s="250"/>
      <c r="J474" s="250"/>
      <c r="K474" s="250"/>
      <c r="L474" s="250"/>
      <c r="M474" s="250"/>
      <c r="N474" s="250"/>
      <c r="O474" s="250"/>
      <c r="P474" s="250"/>
      <c r="Q474" s="250"/>
      <c r="R474" s="250"/>
      <c r="S474" s="250"/>
      <c r="T474" s="250"/>
      <c r="U474" s="250"/>
      <c r="V474" s="250"/>
      <c r="W474" s="250"/>
      <c r="X474" s="250"/>
      <c r="Y474" s="250"/>
      <c r="Z474" s="250"/>
      <c r="AA474" s="250"/>
    </row>
    <row r="475" spans="1:27" ht="13.2">
      <c r="A475" s="250"/>
      <c r="B475" s="250"/>
      <c r="C475" s="301"/>
      <c r="D475" s="250"/>
      <c r="E475" s="250"/>
      <c r="F475" s="250"/>
      <c r="G475" s="250"/>
      <c r="H475" s="250"/>
      <c r="I475" s="250"/>
      <c r="J475" s="250"/>
      <c r="K475" s="250"/>
      <c r="L475" s="250"/>
      <c r="M475" s="250"/>
      <c r="N475" s="250"/>
      <c r="O475" s="250"/>
      <c r="P475" s="250"/>
      <c r="Q475" s="250"/>
      <c r="R475" s="250"/>
      <c r="S475" s="250"/>
      <c r="T475" s="250"/>
      <c r="U475" s="250"/>
      <c r="V475" s="250"/>
      <c r="W475" s="250"/>
      <c r="X475" s="250"/>
      <c r="Y475" s="250"/>
      <c r="Z475" s="250"/>
      <c r="AA475" s="250"/>
    </row>
    <row r="476" spans="1:27" ht="13.2">
      <c r="A476" s="250"/>
      <c r="B476" s="250"/>
      <c r="C476" s="301"/>
      <c r="D476" s="250"/>
      <c r="E476" s="250"/>
      <c r="F476" s="250"/>
      <c r="G476" s="250"/>
      <c r="H476" s="250"/>
      <c r="I476" s="250"/>
      <c r="J476" s="250"/>
      <c r="K476" s="250"/>
      <c r="L476" s="250"/>
      <c r="M476" s="250"/>
      <c r="N476" s="250"/>
      <c r="O476" s="250"/>
      <c r="P476" s="250"/>
      <c r="Q476" s="250"/>
      <c r="R476" s="250"/>
      <c r="S476" s="250"/>
      <c r="T476" s="250"/>
      <c r="U476" s="250"/>
      <c r="V476" s="250"/>
      <c r="W476" s="250"/>
      <c r="X476" s="250"/>
      <c r="Y476" s="250"/>
      <c r="Z476" s="250"/>
      <c r="AA476" s="250"/>
    </row>
    <row r="477" spans="1:27" ht="13.2">
      <c r="A477" s="250"/>
      <c r="B477" s="250"/>
      <c r="C477" s="301"/>
      <c r="D477" s="250"/>
      <c r="E477" s="250"/>
      <c r="F477" s="250"/>
      <c r="G477" s="250"/>
      <c r="H477" s="250"/>
      <c r="I477" s="250"/>
      <c r="J477" s="250"/>
      <c r="K477" s="250"/>
      <c r="L477" s="250"/>
      <c r="M477" s="250"/>
      <c r="N477" s="250"/>
      <c r="O477" s="250"/>
      <c r="P477" s="250"/>
      <c r="Q477" s="250"/>
      <c r="R477" s="250"/>
      <c r="S477" s="250"/>
      <c r="T477" s="250"/>
      <c r="U477" s="250"/>
      <c r="V477" s="250"/>
      <c r="W477" s="250"/>
      <c r="X477" s="250"/>
      <c r="Y477" s="250"/>
      <c r="Z477" s="250"/>
      <c r="AA477" s="250"/>
    </row>
    <row r="478" spans="1:27" ht="13.2">
      <c r="A478" s="250"/>
      <c r="B478" s="250"/>
      <c r="C478" s="301"/>
      <c r="D478" s="250"/>
      <c r="E478" s="250"/>
      <c r="F478" s="250"/>
      <c r="G478" s="250"/>
      <c r="H478" s="250"/>
      <c r="I478" s="250"/>
      <c r="J478" s="250"/>
      <c r="K478" s="250"/>
      <c r="L478" s="250"/>
      <c r="M478" s="250"/>
      <c r="N478" s="250"/>
      <c r="O478" s="250"/>
      <c r="P478" s="250"/>
      <c r="Q478" s="250"/>
      <c r="R478" s="250"/>
      <c r="S478" s="250"/>
      <c r="T478" s="250"/>
      <c r="U478" s="250"/>
      <c r="V478" s="250"/>
      <c r="W478" s="250"/>
      <c r="X478" s="250"/>
      <c r="Y478" s="250"/>
      <c r="Z478" s="250"/>
      <c r="AA478" s="250"/>
    </row>
    <row r="479" spans="1:27" ht="13.2">
      <c r="A479" s="250"/>
      <c r="B479" s="250"/>
      <c r="C479" s="301"/>
      <c r="D479" s="250"/>
      <c r="E479" s="250"/>
      <c r="F479" s="250"/>
      <c r="G479" s="250"/>
      <c r="H479" s="250"/>
      <c r="I479" s="250"/>
      <c r="J479" s="250"/>
      <c r="K479" s="250"/>
      <c r="L479" s="250"/>
      <c r="M479" s="250"/>
      <c r="N479" s="250"/>
      <c r="O479" s="250"/>
      <c r="P479" s="250"/>
      <c r="Q479" s="250"/>
      <c r="R479" s="250"/>
      <c r="S479" s="250"/>
      <c r="T479" s="250"/>
      <c r="U479" s="250"/>
      <c r="V479" s="250"/>
      <c r="W479" s="250"/>
      <c r="X479" s="250"/>
      <c r="Y479" s="250"/>
      <c r="Z479" s="250"/>
      <c r="AA479" s="250"/>
    </row>
    <row r="480" spans="1:27" ht="13.2">
      <c r="A480" s="250"/>
      <c r="B480" s="250"/>
      <c r="C480" s="301"/>
      <c r="D480" s="250"/>
      <c r="E480" s="250"/>
      <c r="F480" s="250"/>
      <c r="G480" s="250"/>
      <c r="H480" s="250"/>
      <c r="I480" s="250"/>
      <c r="J480" s="250"/>
      <c r="K480" s="250"/>
      <c r="L480" s="250"/>
      <c r="M480" s="250"/>
      <c r="N480" s="250"/>
      <c r="O480" s="250"/>
      <c r="P480" s="250"/>
      <c r="Q480" s="250"/>
      <c r="R480" s="250"/>
      <c r="S480" s="250"/>
      <c r="T480" s="250"/>
      <c r="U480" s="250"/>
      <c r="V480" s="250"/>
      <c r="W480" s="250"/>
      <c r="X480" s="250"/>
      <c r="Y480" s="250"/>
      <c r="Z480" s="250"/>
      <c r="AA480" s="250"/>
    </row>
    <row r="481" spans="1:27" ht="13.2">
      <c r="A481" s="250"/>
      <c r="B481" s="250"/>
      <c r="C481" s="301"/>
      <c r="D481" s="250"/>
      <c r="E481" s="250"/>
      <c r="F481" s="250"/>
      <c r="G481" s="250"/>
      <c r="H481" s="250"/>
      <c r="I481" s="250"/>
      <c r="J481" s="250"/>
      <c r="K481" s="250"/>
      <c r="L481" s="250"/>
      <c r="M481" s="250"/>
      <c r="N481" s="250"/>
      <c r="O481" s="250"/>
      <c r="P481" s="250"/>
      <c r="Q481" s="250"/>
      <c r="R481" s="250"/>
      <c r="S481" s="250"/>
      <c r="T481" s="250"/>
      <c r="U481" s="250"/>
      <c r="V481" s="250"/>
      <c r="W481" s="250"/>
      <c r="X481" s="250"/>
      <c r="Y481" s="250"/>
      <c r="Z481" s="250"/>
      <c r="AA481" s="250"/>
    </row>
    <row r="482" spans="1:27" ht="13.2">
      <c r="A482" s="250"/>
      <c r="B482" s="250"/>
      <c r="C482" s="301"/>
      <c r="D482" s="250"/>
      <c r="E482" s="250"/>
      <c r="F482" s="250"/>
      <c r="G482" s="250"/>
      <c r="H482" s="250"/>
      <c r="I482" s="250"/>
      <c r="J482" s="250"/>
      <c r="K482" s="250"/>
      <c r="L482" s="250"/>
      <c r="M482" s="250"/>
      <c r="N482" s="250"/>
      <c r="O482" s="250"/>
      <c r="P482" s="250"/>
      <c r="Q482" s="250"/>
      <c r="R482" s="250"/>
      <c r="S482" s="250"/>
      <c r="T482" s="250"/>
      <c r="U482" s="250"/>
      <c r="V482" s="250"/>
      <c r="W482" s="250"/>
      <c r="X482" s="250"/>
      <c r="Y482" s="250"/>
      <c r="Z482" s="250"/>
      <c r="AA482" s="250"/>
    </row>
    <row r="483" spans="1:27" ht="13.2">
      <c r="A483" s="250"/>
      <c r="B483" s="250"/>
      <c r="C483" s="301"/>
      <c r="D483" s="250"/>
      <c r="E483" s="250"/>
      <c r="F483" s="250"/>
      <c r="G483" s="250"/>
      <c r="H483" s="250"/>
      <c r="I483" s="250"/>
      <c r="J483" s="250"/>
      <c r="K483" s="250"/>
      <c r="L483" s="250"/>
      <c r="M483" s="250"/>
      <c r="N483" s="250"/>
      <c r="O483" s="250"/>
      <c r="P483" s="250"/>
      <c r="Q483" s="250"/>
      <c r="R483" s="250"/>
      <c r="S483" s="250"/>
      <c r="T483" s="250"/>
      <c r="U483" s="250"/>
      <c r="V483" s="250"/>
      <c r="W483" s="250"/>
      <c r="X483" s="250"/>
      <c r="Y483" s="250"/>
      <c r="Z483" s="250"/>
      <c r="AA483" s="250"/>
    </row>
    <row r="484" spans="1:27" ht="13.2">
      <c r="A484" s="250"/>
      <c r="B484" s="250"/>
      <c r="C484" s="301"/>
      <c r="D484" s="250"/>
      <c r="E484" s="250"/>
      <c r="F484" s="250"/>
      <c r="G484" s="250"/>
      <c r="H484" s="250"/>
      <c r="I484" s="250"/>
      <c r="J484" s="250"/>
      <c r="K484" s="250"/>
      <c r="L484" s="250"/>
      <c r="M484" s="250"/>
      <c r="N484" s="250"/>
      <c r="O484" s="250"/>
      <c r="P484" s="250"/>
      <c r="Q484" s="250"/>
      <c r="R484" s="250"/>
      <c r="S484" s="250"/>
      <c r="T484" s="250"/>
      <c r="U484" s="250"/>
      <c r="V484" s="250"/>
      <c r="W484" s="250"/>
      <c r="X484" s="250"/>
      <c r="Y484" s="250"/>
      <c r="Z484" s="250"/>
      <c r="AA484" s="250"/>
    </row>
    <row r="485" spans="1:27" ht="13.2">
      <c r="A485" s="250"/>
      <c r="B485" s="250"/>
      <c r="C485" s="301"/>
      <c r="D485" s="250"/>
      <c r="E485" s="250"/>
      <c r="F485" s="250"/>
      <c r="G485" s="250"/>
      <c r="H485" s="250"/>
      <c r="I485" s="250"/>
      <c r="J485" s="250"/>
      <c r="K485" s="250"/>
      <c r="L485" s="250"/>
      <c r="M485" s="250"/>
      <c r="N485" s="250"/>
      <c r="O485" s="250"/>
      <c r="P485" s="250"/>
      <c r="Q485" s="250"/>
      <c r="R485" s="250"/>
      <c r="S485" s="250"/>
      <c r="T485" s="250"/>
      <c r="U485" s="250"/>
      <c r="V485" s="250"/>
      <c r="W485" s="250"/>
      <c r="X485" s="250"/>
      <c r="Y485" s="250"/>
      <c r="Z485" s="250"/>
      <c r="AA485" s="250"/>
    </row>
    <row r="486" spans="1:27" ht="13.2">
      <c r="A486" s="250"/>
      <c r="B486" s="250"/>
      <c r="C486" s="301"/>
      <c r="D486" s="250"/>
      <c r="E486" s="250"/>
      <c r="F486" s="250"/>
      <c r="G486" s="250"/>
      <c r="H486" s="250"/>
      <c r="I486" s="250"/>
      <c r="J486" s="250"/>
      <c r="K486" s="250"/>
      <c r="L486" s="250"/>
      <c r="M486" s="250"/>
      <c r="N486" s="250"/>
      <c r="O486" s="250"/>
      <c r="P486" s="250"/>
      <c r="Q486" s="250"/>
      <c r="R486" s="250"/>
      <c r="S486" s="250"/>
      <c r="T486" s="250"/>
      <c r="U486" s="250"/>
      <c r="V486" s="250"/>
      <c r="W486" s="250"/>
      <c r="X486" s="250"/>
      <c r="Y486" s="250"/>
      <c r="Z486" s="250"/>
      <c r="AA486" s="250"/>
    </row>
    <row r="487" spans="1:27" ht="13.2">
      <c r="A487" s="250"/>
      <c r="B487" s="250"/>
      <c r="C487" s="301"/>
      <c r="D487" s="250"/>
      <c r="E487" s="250"/>
      <c r="F487" s="250"/>
      <c r="G487" s="250"/>
      <c r="H487" s="250"/>
      <c r="I487" s="250"/>
      <c r="J487" s="250"/>
      <c r="K487" s="250"/>
      <c r="L487" s="250"/>
      <c r="M487" s="250"/>
      <c r="N487" s="250"/>
      <c r="O487" s="250"/>
      <c r="P487" s="250"/>
      <c r="Q487" s="250"/>
      <c r="R487" s="250"/>
      <c r="S487" s="250"/>
      <c r="T487" s="250"/>
      <c r="U487" s="250"/>
      <c r="V487" s="250"/>
      <c r="W487" s="250"/>
      <c r="X487" s="250"/>
      <c r="Y487" s="250"/>
      <c r="Z487" s="250"/>
      <c r="AA487" s="250"/>
    </row>
    <row r="488" spans="1:27" ht="13.2">
      <c r="A488" s="250"/>
      <c r="B488" s="250"/>
      <c r="C488" s="301"/>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row>
    <row r="489" spans="1:27" ht="13.2">
      <c r="A489" s="250"/>
      <c r="B489" s="250"/>
      <c r="C489" s="301"/>
      <c r="D489" s="250"/>
      <c r="E489" s="250"/>
      <c r="F489" s="250"/>
      <c r="G489" s="250"/>
      <c r="H489" s="250"/>
      <c r="I489" s="250"/>
      <c r="J489" s="250"/>
      <c r="K489" s="250"/>
      <c r="L489" s="250"/>
      <c r="M489" s="250"/>
      <c r="N489" s="250"/>
      <c r="O489" s="250"/>
      <c r="P489" s="250"/>
      <c r="Q489" s="250"/>
      <c r="R489" s="250"/>
      <c r="S489" s="250"/>
      <c r="T489" s="250"/>
      <c r="U489" s="250"/>
      <c r="V489" s="250"/>
      <c r="W489" s="250"/>
      <c r="X489" s="250"/>
      <c r="Y489" s="250"/>
      <c r="Z489" s="250"/>
      <c r="AA489" s="250"/>
    </row>
    <row r="490" spans="1:27" ht="13.2">
      <c r="A490" s="250"/>
      <c r="B490" s="250"/>
      <c r="C490" s="301"/>
      <c r="D490" s="250"/>
      <c r="E490" s="250"/>
      <c r="F490" s="250"/>
      <c r="G490" s="250"/>
      <c r="H490" s="250"/>
      <c r="I490" s="250"/>
      <c r="J490" s="250"/>
      <c r="K490" s="250"/>
      <c r="L490" s="250"/>
      <c r="M490" s="250"/>
      <c r="N490" s="250"/>
      <c r="O490" s="250"/>
      <c r="P490" s="250"/>
      <c r="Q490" s="250"/>
      <c r="R490" s="250"/>
      <c r="S490" s="250"/>
      <c r="T490" s="250"/>
      <c r="U490" s="250"/>
      <c r="V490" s="250"/>
      <c r="W490" s="250"/>
      <c r="X490" s="250"/>
      <c r="Y490" s="250"/>
      <c r="Z490" s="250"/>
      <c r="AA490" s="250"/>
    </row>
    <row r="491" spans="1:27" ht="13.2">
      <c r="A491" s="250"/>
      <c r="B491" s="250"/>
      <c r="C491" s="301"/>
      <c r="D491" s="250"/>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c r="AA491" s="250"/>
    </row>
    <row r="492" spans="1:27" ht="13.2">
      <c r="A492" s="250"/>
      <c r="B492" s="250"/>
      <c r="C492" s="301"/>
      <c r="D492" s="250"/>
      <c r="E492" s="250"/>
      <c r="F492" s="250"/>
      <c r="G492" s="250"/>
      <c r="H492" s="250"/>
      <c r="I492" s="250"/>
      <c r="J492" s="250"/>
      <c r="K492" s="250"/>
      <c r="L492" s="250"/>
      <c r="M492" s="250"/>
      <c r="N492" s="250"/>
      <c r="O492" s="250"/>
      <c r="P492" s="250"/>
      <c r="Q492" s="250"/>
      <c r="R492" s="250"/>
      <c r="S492" s="250"/>
      <c r="T492" s="250"/>
      <c r="U492" s="250"/>
      <c r="V492" s="250"/>
      <c r="W492" s="250"/>
      <c r="X492" s="250"/>
      <c r="Y492" s="250"/>
      <c r="Z492" s="250"/>
      <c r="AA492" s="250"/>
    </row>
    <row r="493" spans="1:27" ht="13.2">
      <c r="A493" s="250"/>
      <c r="B493" s="250"/>
      <c r="C493" s="301"/>
      <c r="D493" s="250"/>
      <c r="E493" s="250"/>
      <c r="F493" s="250"/>
      <c r="G493" s="250"/>
      <c r="H493" s="250"/>
      <c r="I493" s="250"/>
      <c r="J493" s="250"/>
      <c r="K493" s="250"/>
      <c r="L493" s="250"/>
      <c r="M493" s="250"/>
      <c r="N493" s="250"/>
      <c r="O493" s="250"/>
      <c r="P493" s="250"/>
      <c r="Q493" s="250"/>
      <c r="R493" s="250"/>
      <c r="S493" s="250"/>
      <c r="T493" s="250"/>
      <c r="U493" s="250"/>
      <c r="V493" s="250"/>
      <c r="W493" s="250"/>
      <c r="X493" s="250"/>
      <c r="Y493" s="250"/>
      <c r="Z493" s="250"/>
      <c r="AA493" s="250"/>
    </row>
    <row r="494" spans="1:27" ht="13.2">
      <c r="A494" s="250"/>
      <c r="B494" s="250"/>
      <c r="C494" s="301"/>
      <c r="D494" s="250"/>
      <c r="E494" s="250"/>
      <c r="F494" s="250"/>
      <c r="G494" s="250"/>
      <c r="H494" s="250"/>
      <c r="I494" s="250"/>
      <c r="J494" s="250"/>
      <c r="K494" s="250"/>
      <c r="L494" s="250"/>
      <c r="M494" s="250"/>
      <c r="N494" s="250"/>
      <c r="O494" s="250"/>
      <c r="P494" s="250"/>
      <c r="Q494" s="250"/>
      <c r="R494" s="250"/>
      <c r="S494" s="250"/>
      <c r="T494" s="250"/>
      <c r="U494" s="250"/>
      <c r="V494" s="250"/>
      <c r="W494" s="250"/>
      <c r="X494" s="250"/>
      <c r="Y494" s="250"/>
      <c r="Z494" s="250"/>
      <c r="AA494" s="250"/>
    </row>
    <row r="495" spans="1:27" ht="13.2">
      <c r="A495" s="250"/>
      <c r="B495" s="250"/>
      <c r="C495" s="301"/>
      <c r="D495" s="250"/>
      <c r="E495" s="250"/>
      <c r="F495" s="250"/>
      <c r="G495" s="250"/>
      <c r="H495" s="250"/>
      <c r="I495" s="250"/>
      <c r="J495" s="250"/>
      <c r="K495" s="250"/>
      <c r="L495" s="250"/>
      <c r="M495" s="250"/>
      <c r="N495" s="250"/>
      <c r="O495" s="250"/>
      <c r="P495" s="250"/>
      <c r="Q495" s="250"/>
      <c r="R495" s="250"/>
      <c r="S495" s="250"/>
      <c r="T495" s="250"/>
      <c r="U495" s="250"/>
      <c r="V495" s="250"/>
      <c r="W495" s="250"/>
      <c r="X495" s="250"/>
      <c r="Y495" s="250"/>
      <c r="Z495" s="250"/>
      <c r="AA495" s="250"/>
    </row>
    <row r="496" spans="1:27" ht="13.2">
      <c r="A496" s="250"/>
      <c r="B496" s="250"/>
      <c r="C496" s="301"/>
      <c r="D496" s="250"/>
      <c r="E496" s="250"/>
      <c r="F496" s="250"/>
      <c r="G496" s="250"/>
      <c r="H496" s="250"/>
      <c r="I496" s="250"/>
      <c r="J496" s="250"/>
      <c r="K496" s="250"/>
      <c r="L496" s="250"/>
      <c r="M496" s="250"/>
      <c r="N496" s="250"/>
      <c r="O496" s="250"/>
      <c r="P496" s="250"/>
      <c r="Q496" s="250"/>
      <c r="R496" s="250"/>
      <c r="S496" s="250"/>
      <c r="T496" s="250"/>
      <c r="U496" s="250"/>
      <c r="V496" s="250"/>
      <c r="W496" s="250"/>
      <c r="X496" s="250"/>
      <c r="Y496" s="250"/>
      <c r="Z496" s="250"/>
      <c r="AA496" s="250"/>
    </row>
    <row r="497" spans="1:27" ht="13.2">
      <c r="A497" s="250"/>
      <c r="B497" s="250"/>
      <c r="C497" s="301"/>
      <c r="D497" s="250"/>
      <c r="E497" s="250"/>
      <c r="F497" s="250"/>
      <c r="G497" s="250"/>
      <c r="H497" s="250"/>
      <c r="I497" s="250"/>
      <c r="J497" s="250"/>
      <c r="K497" s="250"/>
      <c r="L497" s="250"/>
      <c r="M497" s="250"/>
      <c r="N497" s="250"/>
      <c r="O497" s="250"/>
      <c r="P497" s="250"/>
      <c r="Q497" s="250"/>
      <c r="R497" s="250"/>
      <c r="S497" s="250"/>
      <c r="T497" s="250"/>
      <c r="U497" s="250"/>
      <c r="V497" s="250"/>
      <c r="W497" s="250"/>
      <c r="X497" s="250"/>
      <c r="Y497" s="250"/>
      <c r="Z497" s="250"/>
      <c r="AA497" s="250"/>
    </row>
    <row r="498" spans="1:27" ht="13.2">
      <c r="A498" s="250"/>
      <c r="B498" s="250"/>
      <c r="C498" s="301"/>
      <c r="D498" s="250"/>
      <c r="E498" s="250"/>
      <c r="F498" s="250"/>
      <c r="G498" s="250"/>
      <c r="H498" s="250"/>
      <c r="I498" s="250"/>
      <c r="J498" s="250"/>
      <c r="K498" s="250"/>
      <c r="L498" s="250"/>
      <c r="M498" s="250"/>
      <c r="N498" s="250"/>
      <c r="O498" s="250"/>
      <c r="P498" s="250"/>
      <c r="Q498" s="250"/>
      <c r="R498" s="250"/>
      <c r="S498" s="250"/>
      <c r="T498" s="250"/>
      <c r="U498" s="250"/>
      <c r="V498" s="250"/>
      <c r="W498" s="250"/>
      <c r="X498" s="250"/>
      <c r="Y498" s="250"/>
      <c r="Z498" s="250"/>
      <c r="AA498" s="250"/>
    </row>
    <row r="499" spans="1:27" ht="13.2">
      <c r="A499" s="250"/>
      <c r="B499" s="250"/>
      <c r="C499" s="301"/>
      <c r="D499" s="250"/>
      <c r="E499" s="250"/>
      <c r="F499" s="250"/>
      <c r="G499" s="250"/>
      <c r="H499" s="250"/>
      <c r="I499" s="250"/>
      <c r="J499" s="250"/>
      <c r="K499" s="250"/>
      <c r="L499" s="250"/>
      <c r="M499" s="250"/>
      <c r="N499" s="250"/>
      <c r="O499" s="250"/>
      <c r="P499" s="250"/>
      <c r="Q499" s="250"/>
      <c r="R499" s="250"/>
      <c r="S499" s="250"/>
      <c r="T499" s="250"/>
      <c r="U499" s="250"/>
      <c r="V499" s="250"/>
      <c r="W499" s="250"/>
      <c r="X499" s="250"/>
      <c r="Y499" s="250"/>
      <c r="Z499" s="250"/>
      <c r="AA499" s="250"/>
    </row>
    <row r="500" spans="1:27" ht="13.2">
      <c r="A500" s="250"/>
      <c r="B500" s="250"/>
      <c r="C500" s="301"/>
      <c r="D500" s="250"/>
      <c r="E500" s="250"/>
      <c r="F500" s="250"/>
      <c r="G500" s="250"/>
      <c r="H500" s="250"/>
      <c r="I500" s="250"/>
      <c r="J500" s="250"/>
      <c r="K500" s="250"/>
      <c r="L500" s="250"/>
      <c r="M500" s="250"/>
      <c r="N500" s="250"/>
      <c r="O500" s="250"/>
      <c r="P500" s="250"/>
      <c r="Q500" s="250"/>
      <c r="R500" s="250"/>
      <c r="S500" s="250"/>
      <c r="T500" s="250"/>
      <c r="U500" s="250"/>
      <c r="V500" s="250"/>
      <c r="W500" s="250"/>
      <c r="X500" s="250"/>
      <c r="Y500" s="250"/>
      <c r="Z500" s="250"/>
      <c r="AA500" s="250"/>
    </row>
    <row r="501" spans="1:27" ht="13.2">
      <c r="A501" s="250"/>
      <c r="B501" s="250"/>
      <c r="C501" s="301"/>
      <c r="D501" s="250"/>
      <c r="E501" s="250"/>
      <c r="F501" s="250"/>
      <c r="G501" s="250"/>
      <c r="H501" s="250"/>
      <c r="I501" s="250"/>
      <c r="J501" s="250"/>
      <c r="K501" s="250"/>
      <c r="L501" s="250"/>
      <c r="M501" s="250"/>
      <c r="N501" s="250"/>
      <c r="O501" s="250"/>
      <c r="P501" s="250"/>
      <c r="Q501" s="250"/>
      <c r="R501" s="250"/>
      <c r="S501" s="250"/>
      <c r="T501" s="250"/>
      <c r="U501" s="250"/>
      <c r="V501" s="250"/>
      <c r="W501" s="250"/>
      <c r="X501" s="250"/>
      <c r="Y501" s="250"/>
      <c r="Z501" s="250"/>
      <c r="AA501" s="250"/>
    </row>
    <row r="502" spans="1:27" ht="13.2">
      <c r="A502" s="250"/>
      <c r="B502" s="250"/>
      <c r="C502" s="301"/>
      <c r="D502" s="250"/>
      <c r="E502" s="250"/>
      <c r="F502" s="250"/>
      <c r="G502" s="250"/>
      <c r="H502" s="250"/>
      <c r="I502" s="250"/>
      <c r="J502" s="250"/>
      <c r="K502" s="250"/>
      <c r="L502" s="250"/>
      <c r="M502" s="250"/>
      <c r="N502" s="250"/>
      <c r="O502" s="250"/>
      <c r="P502" s="250"/>
      <c r="Q502" s="250"/>
      <c r="R502" s="250"/>
      <c r="S502" s="250"/>
      <c r="T502" s="250"/>
      <c r="U502" s="250"/>
      <c r="V502" s="250"/>
      <c r="W502" s="250"/>
      <c r="X502" s="250"/>
      <c r="Y502" s="250"/>
      <c r="Z502" s="250"/>
      <c r="AA502" s="250"/>
    </row>
    <row r="503" spans="1:27" ht="13.2">
      <c r="A503" s="250"/>
      <c r="B503" s="250"/>
      <c r="C503" s="301"/>
      <c r="D503" s="250"/>
      <c r="E503" s="250"/>
      <c r="F503" s="250"/>
      <c r="G503" s="250"/>
      <c r="H503" s="250"/>
      <c r="I503" s="250"/>
      <c r="J503" s="250"/>
      <c r="K503" s="250"/>
      <c r="L503" s="250"/>
      <c r="M503" s="250"/>
      <c r="N503" s="250"/>
      <c r="O503" s="250"/>
      <c r="P503" s="250"/>
      <c r="Q503" s="250"/>
      <c r="R503" s="250"/>
      <c r="S503" s="250"/>
      <c r="T503" s="250"/>
      <c r="U503" s="250"/>
      <c r="V503" s="250"/>
      <c r="W503" s="250"/>
      <c r="X503" s="250"/>
      <c r="Y503" s="250"/>
      <c r="Z503" s="250"/>
      <c r="AA503" s="250"/>
    </row>
    <row r="504" spans="1:27" ht="13.2">
      <c r="A504" s="250"/>
      <c r="B504" s="250"/>
      <c r="C504" s="301"/>
      <c r="D504" s="250"/>
      <c r="E504" s="250"/>
      <c r="F504" s="250"/>
      <c r="G504" s="250"/>
      <c r="H504" s="250"/>
      <c r="I504" s="250"/>
      <c r="J504" s="250"/>
      <c r="K504" s="250"/>
      <c r="L504" s="250"/>
      <c r="M504" s="250"/>
      <c r="N504" s="250"/>
      <c r="O504" s="250"/>
      <c r="P504" s="250"/>
      <c r="Q504" s="250"/>
      <c r="R504" s="250"/>
      <c r="S504" s="250"/>
      <c r="T504" s="250"/>
      <c r="U504" s="250"/>
      <c r="V504" s="250"/>
      <c r="W504" s="250"/>
      <c r="X504" s="250"/>
      <c r="Y504" s="250"/>
      <c r="Z504" s="250"/>
      <c r="AA504" s="250"/>
    </row>
    <row r="505" spans="1:27" ht="13.2">
      <c r="A505" s="250"/>
      <c r="B505" s="250"/>
      <c r="C505" s="301"/>
      <c r="D505" s="250"/>
      <c r="E505" s="250"/>
      <c r="F505" s="250"/>
      <c r="G505" s="250"/>
      <c r="H505" s="250"/>
      <c r="I505" s="250"/>
      <c r="J505" s="250"/>
      <c r="K505" s="250"/>
      <c r="L505" s="250"/>
      <c r="M505" s="250"/>
      <c r="N505" s="250"/>
      <c r="O505" s="250"/>
      <c r="P505" s="250"/>
      <c r="Q505" s="250"/>
      <c r="R505" s="250"/>
      <c r="S505" s="250"/>
      <c r="T505" s="250"/>
      <c r="U505" s="250"/>
      <c r="V505" s="250"/>
      <c r="W505" s="250"/>
      <c r="X505" s="250"/>
      <c r="Y505" s="250"/>
      <c r="Z505" s="250"/>
      <c r="AA505" s="250"/>
    </row>
    <row r="506" spans="1:27" ht="13.2">
      <c r="A506" s="250"/>
      <c r="B506" s="250"/>
      <c r="C506" s="301"/>
      <c r="D506" s="250"/>
      <c r="E506" s="250"/>
      <c r="F506" s="250"/>
      <c r="G506" s="250"/>
      <c r="H506" s="250"/>
      <c r="I506" s="250"/>
      <c r="J506" s="250"/>
      <c r="K506" s="250"/>
      <c r="L506" s="250"/>
      <c r="M506" s="250"/>
      <c r="N506" s="250"/>
      <c r="O506" s="250"/>
      <c r="P506" s="250"/>
      <c r="Q506" s="250"/>
      <c r="R506" s="250"/>
      <c r="S506" s="250"/>
      <c r="T506" s="250"/>
      <c r="U506" s="250"/>
      <c r="V506" s="250"/>
      <c r="W506" s="250"/>
      <c r="X506" s="250"/>
      <c r="Y506" s="250"/>
      <c r="Z506" s="250"/>
      <c r="AA506" s="250"/>
    </row>
    <row r="507" spans="1:27" ht="13.2">
      <c r="A507" s="250"/>
      <c r="B507" s="250"/>
      <c r="C507" s="301"/>
      <c r="D507" s="250"/>
      <c r="E507" s="250"/>
      <c r="F507" s="250"/>
      <c r="G507" s="250"/>
      <c r="H507" s="250"/>
      <c r="I507" s="250"/>
      <c r="J507" s="250"/>
      <c r="K507" s="250"/>
      <c r="L507" s="250"/>
      <c r="M507" s="250"/>
      <c r="N507" s="250"/>
      <c r="O507" s="250"/>
      <c r="P507" s="250"/>
      <c r="Q507" s="250"/>
      <c r="R507" s="250"/>
      <c r="S507" s="250"/>
      <c r="T507" s="250"/>
      <c r="U507" s="250"/>
      <c r="V507" s="250"/>
      <c r="W507" s="250"/>
      <c r="X507" s="250"/>
      <c r="Y507" s="250"/>
      <c r="Z507" s="250"/>
      <c r="AA507" s="250"/>
    </row>
    <row r="508" spans="1:27" ht="13.2">
      <c r="A508" s="250"/>
      <c r="B508" s="250"/>
      <c r="C508" s="301"/>
      <c r="D508" s="250"/>
      <c r="E508" s="250"/>
      <c r="F508" s="250"/>
      <c r="G508" s="250"/>
      <c r="H508" s="250"/>
      <c r="I508" s="250"/>
      <c r="J508" s="250"/>
      <c r="K508" s="250"/>
      <c r="L508" s="250"/>
      <c r="M508" s="250"/>
      <c r="N508" s="250"/>
      <c r="O508" s="250"/>
      <c r="P508" s="250"/>
      <c r="Q508" s="250"/>
      <c r="R508" s="250"/>
      <c r="S508" s="250"/>
      <c r="T508" s="250"/>
      <c r="U508" s="250"/>
      <c r="V508" s="250"/>
      <c r="W508" s="250"/>
      <c r="X508" s="250"/>
      <c r="Y508" s="250"/>
      <c r="Z508" s="250"/>
      <c r="AA508" s="250"/>
    </row>
    <row r="509" spans="1:27" ht="13.2">
      <c r="A509" s="250"/>
      <c r="B509" s="250"/>
      <c r="C509" s="301"/>
      <c r="D509" s="250"/>
      <c r="E509" s="250"/>
      <c r="F509" s="250"/>
      <c r="G509" s="250"/>
      <c r="H509" s="250"/>
      <c r="I509" s="250"/>
      <c r="J509" s="250"/>
      <c r="K509" s="250"/>
      <c r="L509" s="250"/>
      <c r="M509" s="250"/>
      <c r="N509" s="250"/>
      <c r="O509" s="250"/>
      <c r="P509" s="250"/>
      <c r="Q509" s="250"/>
      <c r="R509" s="250"/>
      <c r="S509" s="250"/>
      <c r="T509" s="250"/>
      <c r="U509" s="250"/>
      <c r="V509" s="250"/>
      <c r="W509" s="250"/>
      <c r="X509" s="250"/>
      <c r="Y509" s="250"/>
      <c r="Z509" s="250"/>
      <c r="AA509" s="250"/>
    </row>
    <row r="510" spans="1:27" ht="13.2">
      <c r="A510" s="250"/>
      <c r="B510" s="250"/>
      <c r="C510" s="301"/>
      <c r="D510" s="250"/>
      <c r="E510" s="250"/>
      <c r="F510" s="250"/>
      <c r="G510" s="250"/>
      <c r="H510" s="250"/>
      <c r="I510" s="250"/>
      <c r="J510" s="250"/>
      <c r="K510" s="250"/>
      <c r="L510" s="250"/>
      <c r="M510" s="250"/>
      <c r="N510" s="250"/>
      <c r="O510" s="250"/>
      <c r="P510" s="250"/>
      <c r="Q510" s="250"/>
      <c r="R510" s="250"/>
      <c r="S510" s="250"/>
      <c r="T510" s="250"/>
      <c r="U510" s="250"/>
      <c r="V510" s="250"/>
      <c r="W510" s="250"/>
      <c r="X510" s="250"/>
      <c r="Y510" s="250"/>
      <c r="Z510" s="250"/>
      <c r="AA510" s="250"/>
    </row>
    <row r="511" spans="1:27" ht="13.2">
      <c r="A511" s="250"/>
      <c r="B511" s="250"/>
      <c r="C511" s="301"/>
      <c r="D511" s="250"/>
      <c r="E511" s="250"/>
      <c r="F511" s="250"/>
      <c r="G511" s="250"/>
      <c r="H511" s="250"/>
      <c r="I511" s="250"/>
      <c r="J511" s="250"/>
      <c r="K511" s="250"/>
      <c r="L511" s="250"/>
      <c r="M511" s="250"/>
      <c r="N511" s="250"/>
      <c r="O511" s="250"/>
      <c r="P511" s="250"/>
      <c r="Q511" s="250"/>
      <c r="R511" s="250"/>
      <c r="S511" s="250"/>
      <c r="T511" s="250"/>
      <c r="U511" s="250"/>
      <c r="V511" s="250"/>
      <c r="W511" s="250"/>
      <c r="X511" s="250"/>
      <c r="Y511" s="250"/>
      <c r="Z511" s="250"/>
      <c r="AA511" s="250"/>
    </row>
    <row r="512" spans="1:27" ht="13.2">
      <c r="A512" s="250"/>
      <c r="B512" s="250"/>
      <c r="C512" s="301"/>
      <c r="D512" s="250"/>
      <c r="E512" s="250"/>
      <c r="F512" s="250"/>
      <c r="G512" s="250"/>
      <c r="H512" s="250"/>
      <c r="I512" s="250"/>
      <c r="J512" s="250"/>
      <c r="K512" s="250"/>
      <c r="L512" s="250"/>
      <c r="M512" s="250"/>
      <c r="N512" s="250"/>
      <c r="O512" s="250"/>
      <c r="P512" s="250"/>
      <c r="Q512" s="250"/>
      <c r="R512" s="250"/>
      <c r="S512" s="250"/>
      <c r="T512" s="250"/>
      <c r="U512" s="250"/>
      <c r="V512" s="250"/>
      <c r="W512" s="250"/>
      <c r="X512" s="250"/>
      <c r="Y512" s="250"/>
      <c r="Z512" s="250"/>
      <c r="AA512" s="250"/>
    </row>
    <row r="513" spans="1:27" ht="13.2">
      <c r="A513" s="250"/>
      <c r="B513" s="250"/>
      <c r="C513" s="301"/>
      <c r="D513" s="250"/>
      <c r="E513" s="250"/>
      <c r="F513" s="250"/>
      <c r="G513" s="250"/>
      <c r="H513" s="250"/>
      <c r="I513" s="250"/>
      <c r="J513" s="250"/>
      <c r="K513" s="250"/>
      <c r="L513" s="250"/>
      <c r="M513" s="250"/>
      <c r="N513" s="250"/>
      <c r="O513" s="250"/>
      <c r="P513" s="250"/>
      <c r="Q513" s="250"/>
      <c r="R513" s="250"/>
      <c r="S513" s="250"/>
      <c r="T513" s="250"/>
      <c r="U513" s="250"/>
      <c r="V513" s="250"/>
      <c r="W513" s="250"/>
      <c r="X513" s="250"/>
      <c r="Y513" s="250"/>
      <c r="Z513" s="250"/>
      <c r="AA513" s="250"/>
    </row>
    <row r="514" spans="1:27" ht="13.2">
      <c r="A514" s="250"/>
      <c r="B514" s="250"/>
      <c r="C514" s="301"/>
      <c r="D514" s="250"/>
      <c r="E514" s="250"/>
      <c r="F514" s="250"/>
      <c r="G514" s="250"/>
      <c r="H514" s="250"/>
      <c r="I514" s="250"/>
      <c r="J514" s="250"/>
      <c r="K514" s="250"/>
      <c r="L514" s="250"/>
      <c r="M514" s="250"/>
      <c r="N514" s="250"/>
      <c r="O514" s="250"/>
      <c r="P514" s="250"/>
      <c r="Q514" s="250"/>
      <c r="R514" s="250"/>
      <c r="S514" s="250"/>
      <c r="T514" s="250"/>
      <c r="U514" s="250"/>
      <c r="V514" s="250"/>
      <c r="W514" s="250"/>
      <c r="X514" s="250"/>
      <c r="Y514" s="250"/>
      <c r="Z514" s="250"/>
      <c r="AA514" s="250"/>
    </row>
    <row r="515" spans="1:27" ht="13.2">
      <c r="A515" s="250"/>
      <c r="B515" s="250"/>
      <c r="C515" s="301"/>
      <c r="D515" s="250"/>
      <c r="E515" s="250"/>
      <c r="F515" s="250"/>
      <c r="G515" s="250"/>
      <c r="H515" s="250"/>
      <c r="I515" s="250"/>
      <c r="J515" s="250"/>
      <c r="K515" s="250"/>
      <c r="L515" s="250"/>
      <c r="M515" s="250"/>
      <c r="N515" s="250"/>
      <c r="O515" s="250"/>
      <c r="P515" s="250"/>
      <c r="Q515" s="250"/>
      <c r="R515" s="250"/>
      <c r="S515" s="250"/>
      <c r="T515" s="250"/>
      <c r="U515" s="250"/>
      <c r="V515" s="250"/>
      <c r="W515" s="250"/>
      <c r="X515" s="250"/>
      <c r="Y515" s="250"/>
      <c r="Z515" s="250"/>
      <c r="AA515" s="250"/>
    </row>
    <row r="516" spans="1:27" ht="13.2">
      <c r="A516" s="250"/>
      <c r="B516" s="250"/>
      <c r="C516" s="301"/>
      <c r="D516" s="250"/>
      <c r="E516" s="250"/>
      <c r="F516" s="250"/>
      <c r="G516" s="250"/>
      <c r="H516" s="250"/>
      <c r="I516" s="250"/>
      <c r="J516" s="250"/>
      <c r="K516" s="250"/>
      <c r="L516" s="250"/>
      <c r="M516" s="250"/>
      <c r="N516" s="250"/>
      <c r="O516" s="250"/>
      <c r="P516" s="250"/>
      <c r="Q516" s="250"/>
      <c r="R516" s="250"/>
      <c r="S516" s="250"/>
      <c r="T516" s="250"/>
      <c r="U516" s="250"/>
      <c r="V516" s="250"/>
      <c r="W516" s="250"/>
      <c r="X516" s="250"/>
      <c r="Y516" s="250"/>
      <c r="Z516" s="250"/>
      <c r="AA516" s="250"/>
    </row>
    <row r="517" spans="1:27" ht="13.2">
      <c r="A517" s="250"/>
      <c r="B517" s="250"/>
      <c r="C517" s="301"/>
      <c r="D517" s="250"/>
      <c r="E517" s="250"/>
      <c r="F517" s="250"/>
      <c r="G517" s="250"/>
      <c r="H517" s="250"/>
      <c r="I517" s="250"/>
      <c r="J517" s="250"/>
      <c r="K517" s="250"/>
      <c r="L517" s="250"/>
      <c r="M517" s="250"/>
      <c r="N517" s="250"/>
      <c r="O517" s="250"/>
      <c r="P517" s="250"/>
      <c r="Q517" s="250"/>
      <c r="R517" s="250"/>
      <c r="S517" s="250"/>
      <c r="T517" s="250"/>
      <c r="U517" s="250"/>
      <c r="V517" s="250"/>
      <c r="W517" s="250"/>
      <c r="X517" s="250"/>
      <c r="Y517" s="250"/>
      <c r="Z517" s="250"/>
      <c r="AA517" s="250"/>
    </row>
    <row r="518" spans="1:27" ht="13.2">
      <c r="A518" s="250"/>
      <c r="B518" s="250"/>
      <c r="C518" s="301"/>
      <c r="D518" s="250"/>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c r="AA518" s="250"/>
    </row>
    <row r="519" spans="1:27" ht="13.2">
      <c r="A519" s="250"/>
      <c r="B519" s="250"/>
      <c r="C519" s="301"/>
      <c r="D519" s="250"/>
      <c r="E519" s="250"/>
      <c r="F519" s="250"/>
      <c r="G519" s="250"/>
      <c r="H519" s="250"/>
      <c r="I519" s="250"/>
      <c r="J519" s="250"/>
      <c r="K519" s="250"/>
      <c r="L519" s="250"/>
      <c r="M519" s="250"/>
      <c r="N519" s="250"/>
      <c r="O519" s="250"/>
      <c r="P519" s="250"/>
      <c r="Q519" s="250"/>
      <c r="R519" s="250"/>
      <c r="S519" s="250"/>
      <c r="T519" s="250"/>
      <c r="U519" s="250"/>
      <c r="V519" s="250"/>
      <c r="W519" s="250"/>
      <c r="X519" s="250"/>
      <c r="Y519" s="250"/>
      <c r="Z519" s="250"/>
      <c r="AA519" s="250"/>
    </row>
    <row r="520" spans="1:27" ht="13.2">
      <c r="A520" s="250"/>
      <c r="B520" s="250"/>
      <c r="C520" s="301"/>
      <c r="D520" s="250"/>
      <c r="E520" s="250"/>
      <c r="F520" s="250"/>
      <c r="G520" s="250"/>
      <c r="H520" s="250"/>
      <c r="I520" s="250"/>
      <c r="J520" s="250"/>
      <c r="K520" s="250"/>
      <c r="L520" s="250"/>
      <c r="M520" s="250"/>
      <c r="N520" s="250"/>
      <c r="O520" s="250"/>
      <c r="P520" s="250"/>
      <c r="Q520" s="250"/>
      <c r="R520" s="250"/>
      <c r="S520" s="250"/>
      <c r="T520" s="250"/>
      <c r="U520" s="250"/>
      <c r="V520" s="250"/>
      <c r="W520" s="250"/>
      <c r="X520" s="250"/>
      <c r="Y520" s="250"/>
      <c r="Z520" s="250"/>
      <c r="AA520" s="250"/>
    </row>
    <row r="521" spans="1:27" ht="13.2">
      <c r="A521" s="250"/>
      <c r="B521" s="250"/>
      <c r="C521" s="301"/>
      <c r="D521" s="250"/>
      <c r="E521" s="250"/>
      <c r="F521" s="250"/>
      <c r="G521" s="250"/>
      <c r="H521" s="250"/>
      <c r="I521" s="250"/>
      <c r="J521" s="250"/>
      <c r="K521" s="250"/>
      <c r="L521" s="250"/>
      <c r="M521" s="250"/>
      <c r="N521" s="250"/>
      <c r="O521" s="250"/>
      <c r="P521" s="250"/>
      <c r="Q521" s="250"/>
      <c r="R521" s="250"/>
      <c r="S521" s="250"/>
      <c r="T521" s="250"/>
      <c r="U521" s="250"/>
      <c r="V521" s="250"/>
      <c r="W521" s="250"/>
      <c r="X521" s="250"/>
      <c r="Y521" s="250"/>
      <c r="Z521" s="250"/>
      <c r="AA521" s="250"/>
    </row>
    <row r="522" spans="1:27" ht="13.2">
      <c r="A522" s="250"/>
      <c r="B522" s="250"/>
      <c r="C522" s="301"/>
      <c r="D522" s="250"/>
      <c r="E522" s="250"/>
      <c r="F522" s="250"/>
      <c r="G522" s="250"/>
      <c r="H522" s="250"/>
      <c r="I522" s="250"/>
      <c r="J522" s="250"/>
      <c r="K522" s="250"/>
      <c r="L522" s="250"/>
      <c r="M522" s="250"/>
      <c r="N522" s="250"/>
      <c r="O522" s="250"/>
      <c r="P522" s="250"/>
      <c r="Q522" s="250"/>
      <c r="R522" s="250"/>
      <c r="S522" s="250"/>
      <c r="T522" s="250"/>
      <c r="U522" s="250"/>
      <c r="V522" s="250"/>
      <c r="W522" s="250"/>
      <c r="X522" s="250"/>
      <c r="Y522" s="250"/>
      <c r="Z522" s="250"/>
      <c r="AA522" s="250"/>
    </row>
    <row r="523" spans="1:27" ht="13.2">
      <c r="A523" s="250"/>
      <c r="B523" s="250"/>
      <c r="C523" s="301"/>
      <c r="D523" s="250"/>
      <c r="E523" s="250"/>
      <c r="F523" s="250"/>
      <c r="G523" s="250"/>
      <c r="H523" s="250"/>
      <c r="I523" s="250"/>
      <c r="J523" s="250"/>
      <c r="K523" s="250"/>
      <c r="L523" s="250"/>
      <c r="M523" s="250"/>
      <c r="N523" s="250"/>
      <c r="O523" s="250"/>
      <c r="P523" s="250"/>
      <c r="Q523" s="250"/>
      <c r="R523" s="250"/>
      <c r="S523" s="250"/>
      <c r="T523" s="250"/>
      <c r="U523" s="250"/>
      <c r="V523" s="250"/>
      <c r="W523" s="250"/>
      <c r="X523" s="250"/>
      <c r="Y523" s="250"/>
      <c r="Z523" s="250"/>
      <c r="AA523" s="250"/>
    </row>
    <row r="524" spans="1:27" ht="13.2">
      <c r="A524" s="250"/>
      <c r="B524" s="250"/>
      <c r="C524" s="301"/>
      <c r="D524" s="250"/>
      <c r="E524" s="250"/>
      <c r="F524" s="250"/>
      <c r="G524" s="250"/>
      <c r="H524" s="250"/>
      <c r="I524" s="250"/>
      <c r="J524" s="250"/>
      <c r="K524" s="250"/>
      <c r="L524" s="250"/>
      <c r="M524" s="250"/>
      <c r="N524" s="250"/>
      <c r="O524" s="250"/>
      <c r="P524" s="250"/>
      <c r="Q524" s="250"/>
      <c r="R524" s="250"/>
      <c r="S524" s="250"/>
      <c r="T524" s="250"/>
      <c r="U524" s="250"/>
      <c r="V524" s="250"/>
      <c r="W524" s="250"/>
      <c r="X524" s="250"/>
      <c r="Y524" s="250"/>
      <c r="Z524" s="250"/>
      <c r="AA524" s="250"/>
    </row>
    <row r="525" spans="1:27" ht="13.2">
      <c r="A525" s="250"/>
      <c r="B525" s="250"/>
      <c r="C525" s="301"/>
      <c r="D525" s="250"/>
      <c r="E525" s="250"/>
      <c r="F525" s="250"/>
      <c r="G525" s="250"/>
      <c r="H525" s="250"/>
      <c r="I525" s="250"/>
      <c r="J525" s="250"/>
      <c r="K525" s="250"/>
      <c r="L525" s="250"/>
      <c r="M525" s="250"/>
      <c r="N525" s="250"/>
      <c r="O525" s="250"/>
      <c r="P525" s="250"/>
      <c r="Q525" s="250"/>
      <c r="R525" s="250"/>
      <c r="S525" s="250"/>
      <c r="T525" s="250"/>
      <c r="U525" s="250"/>
      <c r="V525" s="250"/>
      <c r="W525" s="250"/>
      <c r="X525" s="250"/>
      <c r="Y525" s="250"/>
      <c r="Z525" s="250"/>
      <c r="AA525" s="250"/>
    </row>
    <row r="526" spans="1:27" ht="13.2">
      <c r="A526" s="250"/>
      <c r="B526" s="250"/>
      <c r="C526" s="301"/>
      <c r="D526" s="250"/>
      <c r="E526" s="250"/>
      <c r="F526" s="250"/>
      <c r="G526" s="250"/>
      <c r="H526" s="250"/>
      <c r="I526" s="250"/>
      <c r="J526" s="250"/>
      <c r="K526" s="250"/>
      <c r="L526" s="250"/>
      <c r="M526" s="250"/>
      <c r="N526" s="250"/>
      <c r="O526" s="250"/>
      <c r="P526" s="250"/>
      <c r="Q526" s="250"/>
      <c r="R526" s="250"/>
      <c r="S526" s="250"/>
      <c r="T526" s="250"/>
      <c r="U526" s="250"/>
      <c r="V526" s="250"/>
      <c r="W526" s="250"/>
      <c r="X526" s="250"/>
      <c r="Y526" s="250"/>
      <c r="Z526" s="250"/>
      <c r="AA526" s="250"/>
    </row>
    <row r="527" spans="1:27" ht="13.2">
      <c r="A527" s="250"/>
      <c r="B527" s="250"/>
      <c r="C527" s="301"/>
      <c r="D527" s="250"/>
      <c r="E527" s="250"/>
      <c r="F527" s="250"/>
      <c r="G527" s="250"/>
      <c r="H527" s="250"/>
      <c r="I527" s="250"/>
      <c r="J527" s="250"/>
      <c r="K527" s="250"/>
      <c r="L527" s="250"/>
      <c r="M527" s="250"/>
      <c r="N527" s="250"/>
      <c r="O527" s="250"/>
      <c r="P527" s="250"/>
      <c r="Q527" s="250"/>
      <c r="R527" s="250"/>
      <c r="S527" s="250"/>
      <c r="T527" s="250"/>
      <c r="U527" s="250"/>
      <c r="V527" s="250"/>
      <c r="W527" s="250"/>
      <c r="X527" s="250"/>
      <c r="Y527" s="250"/>
      <c r="Z527" s="250"/>
      <c r="AA527" s="250"/>
    </row>
    <row r="528" spans="1:27" ht="13.2">
      <c r="A528" s="250"/>
      <c r="B528" s="250"/>
      <c r="C528" s="301"/>
      <c r="D528" s="250"/>
      <c r="E528" s="250"/>
      <c r="F528" s="250"/>
      <c r="G528" s="250"/>
      <c r="H528" s="250"/>
      <c r="I528" s="250"/>
      <c r="J528" s="250"/>
      <c r="K528" s="250"/>
      <c r="L528" s="250"/>
      <c r="M528" s="250"/>
      <c r="N528" s="250"/>
      <c r="O528" s="250"/>
      <c r="P528" s="250"/>
      <c r="Q528" s="250"/>
      <c r="R528" s="250"/>
      <c r="S528" s="250"/>
      <c r="T528" s="250"/>
      <c r="U528" s="250"/>
      <c r="V528" s="250"/>
      <c r="W528" s="250"/>
      <c r="X528" s="250"/>
      <c r="Y528" s="250"/>
      <c r="Z528" s="250"/>
      <c r="AA528" s="250"/>
    </row>
    <row r="529" spans="1:27" ht="13.2">
      <c r="A529" s="250"/>
      <c r="B529" s="250"/>
      <c r="C529" s="301"/>
      <c r="D529" s="250"/>
      <c r="E529" s="250"/>
      <c r="F529" s="250"/>
      <c r="G529" s="250"/>
      <c r="H529" s="250"/>
      <c r="I529" s="250"/>
      <c r="J529" s="250"/>
      <c r="K529" s="250"/>
      <c r="L529" s="250"/>
      <c r="M529" s="250"/>
      <c r="N529" s="250"/>
      <c r="O529" s="250"/>
      <c r="P529" s="250"/>
      <c r="Q529" s="250"/>
      <c r="R529" s="250"/>
      <c r="S529" s="250"/>
      <c r="T529" s="250"/>
      <c r="U529" s="250"/>
      <c r="V529" s="250"/>
      <c r="W529" s="250"/>
      <c r="X529" s="250"/>
      <c r="Y529" s="250"/>
      <c r="Z529" s="250"/>
      <c r="AA529" s="250"/>
    </row>
    <row r="530" spans="1:27" ht="13.2">
      <c r="A530" s="250"/>
      <c r="B530" s="250"/>
      <c r="C530" s="301"/>
      <c r="D530" s="250"/>
      <c r="E530" s="250"/>
      <c r="F530" s="250"/>
      <c r="G530" s="250"/>
      <c r="H530" s="250"/>
      <c r="I530" s="250"/>
      <c r="J530" s="250"/>
      <c r="K530" s="250"/>
      <c r="L530" s="250"/>
      <c r="M530" s="250"/>
      <c r="N530" s="250"/>
      <c r="O530" s="250"/>
      <c r="P530" s="250"/>
      <c r="Q530" s="250"/>
      <c r="R530" s="250"/>
      <c r="S530" s="250"/>
      <c r="T530" s="250"/>
      <c r="U530" s="250"/>
      <c r="V530" s="250"/>
      <c r="W530" s="250"/>
      <c r="X530" s="250"/>
      <c r="Y530" s="250"/>
      <c r="Z530" s="250"/>
      <c r="AA530" s="250"/>
    </row>
    <row r="531" spans="1:27" ht="13.2">
      <c r="A531" s="250"/>
      <c r="B531" s="250"/>
      <c r="C531" s="301"/>
      <c r="D531" s="250"/>
      <c r="E531" s="250"/>
      <c r="F531" s="250"/>
      <c r="G531" s="250"/>
      <c r="H531" s="250"/>
      <c r="I531" s="250"/>
      <c r="J531" s="250"/>
      <c r="K531" s="250"/>
      <c r="L531" s="250"/>
      <c r="M531" s="250"/>
      <c r="N531" s="250"/>
      <c r="O531" s="250"/>
      <c r="P531" s="250"/>
      <c r="Q531" s="250"/>
      <c r="R531" s="250"/>
      <c r="S531" s="250"/>
      <c r="T531" s="250"/>
      <c r="U531" s="250"/>
      <c r="V531" s="250"/>
      <c r="W531" s="250"/>
      <c r="X531" s="250"/>
      <c r="Y531" s="250"/>
      <c r="Z531" s="250"/>
      <c r="AA531" s="250"/>
    </row>
    <row r="532" spans="1:27" ht="13.2">
      <c r="A532" s="250"/>
      <c r="B532" s="250"/>
      <c r="C532" s="301"/>
      <c r="D532" s="250"/>
      <c r="E532" s="250"/>
      <c r="F532" s="250"/>
      <c r="G532" s="250"/>
      <c r="H532" s="250"/>
      <c r="I532" s="250"/>
      <c r="J532" s="250"/>
      <c r="K532" s="250"/>
      <c r="L532" s="250"/>
      <c r="M532" s="250"/>
      <c r="N532" s="250"/>
      <c r="O532" s="250"/>
      <c r="P532" s="250"/>
      <c r="Q532" s="250"/>
      <c r="R532" s="250"/>
      <c r="S532" s="250"/>
      <c r="T532" s="250"/>
      <c r="U532" s="250"/>
      <c r="V532" s="250"/>
      <c r="W532" s="250"/>
      <c r="X532" s="250"/>
      <c r="Y532" s="250"/>
      <c r="Z532" s="250"/>
      <c r="AA532" s="250"/>
    </row>
    <row r="533" spans="1:27" ht="13.2">
      <c r="A533" s="250"/>
      <c r="B533" s="250"/>
      <c r="C533" s="301"/>
      <c r="D533" s="250"/>
      <c r="E533" s="250"/>
      <c r="F533" s="250"/>
      <c r="G533" s="250"/>
      <c r="H533" s="250"/>
      <c r="I533" s="250"/>
      <c r="J533" s="250"/>
      <c r="K533" s="250"/>
      <c r="L533" s="250"/>
      <c r="M533" s="250"/>
      <c r="N533" s="250"/>
      <c r="O533" s="250"/>
      <c r="P533" s="250"/>
      <c r="Q533" s="250"/>
      <c r="R533" s="250"/>
      <c r="S533" s="250"/>
      <c r="T533" s="250"/>
      <c r="U533" s="250"/>
      <c r="V533" s="250"/>
      <c r="W533" s="250"/>
      <c r="X533" s="250"/>
      <c r="Y533" s="250"/>
      <c r="Z533" s="250"/>
      <c r="AA533" s="250"/>
    </row>
    <row r="534" spans="1:27" ht="13.2">
      <c r="A534" s="250"/>
      <c r="B534" s="250"/>
      <c r="C534" s="301"/>
      <c r="D534" s="250"/>
      <c r="E534" s="250"/>
      <c r="F534" s="250"/>
      <c r="G534" s="250"/>
      <c r="H534" s="250"/>
      <c r="I534" s="250"/>
      <c r="J534" s="250"/>
      <c r="K534" s="250"/>
      <c r="L534" s="250"/>
      <c r="M534" s="250"/>
      <c r="N534" s="250"/>
      <c r="O534" s="250"/>
      <c r="P534" s="250"/>
      <c r="Q534" s="250"/>
      <c r="R534" s="250"/>
      <c r="S534" s="250"/>
      <c r="T534" s="250"/>
      <c r="U534" s="250"/>
      <c r="V534" s="250"/>
      <c r="W534" s="250"/>
      <c r="X534" s="250"/>
      <c r="Y534" s="250"/>
      <c r="Z534" s="250"/>
      <c r="AA534" s="250"/>
    </row>
    <row r="535" spans="1:27" ht="13.2">
      <c r="A535" s="250"/>
      <c r="B535" s="250"/>
      <c r="C535" s="301"/>
      <c r="D535" s="250"/>
      <c r="E535" s="250"/>
      <c r="F535" s="250"/>
      <c r="G535" s="250"/>
      <c r="H535" s="250"/>
      <c r="I535" s="250"/>
      <c r="J535" s="250"/>
      <c r="K535" s="250"/>
      <c r="L535" s="250"/>
      <c r="M535" s="250"/>
      <c r="N535" s="250"/>
      <c r="O535" s="250"/>
      <c r="P535" s="250"/>
      <c r="Q535" s="250"/>
      <c r="R535" s="250"/>
      <c r="S535" s="250"/>
      <c r="T535" s="250"/>
      <c r="U535" s="250"/>
      <c r="V535" s="250"/>
      <c r="W535" s="250"/>
      <c r="X535" s="250"/>
      <c r="Y535" s="250"/>
      <c r="Z535" s="250"/>
      <c r="AA535" s="250"/>
    </row>
    <row r="536" spans="1:27" ht="13.2">
      <c r="A536" s="250"/>
      <c r="B536" s="250"/>
      <c r="C536" s="301"/>
      <c r="D536" s="250"/>
      <c r="E536" s="250"/>
      <c r="F536" s="250"/>
      <c r="G536" s="250"/>
      <c r="H536" s="250"/>
      <c r="I536" s="250"/>
      <c r="J536" s="250"/>
      <c r="K536" s="250"/>
      <c r="L536" s="250"/>
      <c r="M536" s="250"/>
      <c r="N536" s="250"/>
      <c r="O536" s="250"/>
      <c r="P536" s="250"/>
      <c r="Q536" s="250"/>
      <c r="R536" s="250"/>
      <c r="S536" s="250"/>
      <c r="T536" s="250"/>
      <c r="U536" s="250"/>
      <c r="V536" s="250"/>
      <c r="W536" s="250"/>
      <c r="X536" s="250"/>
      <c r="Y536" s="250"/>
      <c r="Z536" s="250"/>
      <c r="AA536" s="250"/>
    </row>
    <row r="537" spans="1:27" ht="13.2">
      <c r="A537" s="250"/>
      <c r="B537" s="250"/>
      <c r="C537" s="301"/>
      <c r="D537" s="250"/>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c r="AA537" s="250"/>
    </row>
    <row r="538" spans="1:27" ht="13.2">
      <c r="A538" s="250"/>
      <c r="B538" s="250"/>
      <c r="C538" s="301"/>
      <c r="D538" s="250"/>
      <c r="E538" s="250"/>
      <c r="F538" s="250"/>
      <c r="G538" s="250"/>
      <c r="H538" s="250"/>
      <c r="I538" s="250"/>
      <c r="J538" s="250"/>
      <c r="K538" s="250"/>
      <c r="L538" s="250"/>
      <c r="M538" s="250"/>
      <c r="N538" s="250"/>
      <c r="O538" s="250"/>
      <c r="P538" s="250"/>
      <c r="Q538" s="250"/>
      <c r="R538" s="250"/>
      <c r="S538" s="250"/>
      <c r="T538" s="250"/>
      <c r="U538" s="250"/>
      <c r="V538" s="250"/>
      <c r="W538" s="250"/>
      <c r="X538" s="250"/>
      <c r="Y538" s="250"/>
      <c r="Z538" s="250"/>
      <c r="AA538" s="250"/>
    </row>
    <row r="539" spans="1:27" ht="13.2">
      <c r="A539" s="250"/>
      <c r="B539" s="250"/>
      <c r="C539" s="301"/>
      <c r="D539" s="250"/>
      <c r="E539" s="250"/>
      <c r="F539" s="250"/>
      <c r="G539" s="250"/>
      <c r="H539" s="250"/>
      <c r="I539" s="250"/>
      <c r="J539" s="250"/>
      <c r="K539" s="250"/>
      <c r="L539" s="250"/>
      <c r="M539" s="250"/>
      <c r="N539" s="250"/>
      <c r="O539" s="250"/>
      <c r="P539" s="250"/>
      <c r="Q539" s="250"/>
      <c r="R539" s="250"/>
      <c r="S539" s="250"/>
      <c r="T539" s="250"/>
      <c r="U539" s="250"/>
      <c r="V539" s="250"/>
      <c r="W539" s="250"/>
      <c r="X539" s="250"/>
      <c r="Y539" s="250"/>
      <c r="Z539" s="250"/>
      <c r="AA539" s="250"/>
    </row>
    <row r="540" spans="1:27" ht="13.2">
      <c r="A540" s="250"/>
      <c r="B540" s="250"/>
      <c r="C540" s="301"/>
      <c r="D540" s="250"/>
      <c r="E540" s="250"/>
      <c r="F540" s="250"/>
      <c r="G540" s="250"/>
      <c r="H540" s="250"/>
      <c r="I540" s="250"/>
      <c r="J540" s="250"/>
      <c r="K540" s="250"/>
      <c r="L540" s="250"/>
      <c r="M540" s="250"/>
      <c r="N540" s="250"/>
      <c r="O540" s="250"/>
      <c r="P540" s="250"/>
      <c r="Q540" s="250"/>
      <c r="R540" s="250"/>
      <c r="S540" s="250"/>
      <c r="T540" s="250"/>
      <c r="U540" s="250"/>
      <c r="V540" s="250"/>
      <c r="W540" s="250"/>
      <c r="X540" s="250"/>
      <c r="Y540" s="250"/>
      <c r="Z540" s="250"/>
      <c r="AA540" s="250"/>
    </row>
    <row r="541" spans="1:27" ht="13.2">
      <c r="A541" s="250"/>
      <c r="B541" s="250"/>
      <c r="C541" s="301"/>
      <c r="D541" s="250"/>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c r="AA541" s="250"/>
    </row>
    <row r="542" spans="1:27" ht="13.2">
      <c r="A542" s="250"/>
      <c r="B542" s="250"/>
      <c r="C542" s="301"/>
      <c r="D542" s="250"/>
      <c r="E542" s="250"/>
      <c r="F542" s="250"/>
      <c r="G542" s="250"/>
      <c r="H542" s="250"/>
      <c r="I542" s="250"/>
      <c r="J542" s="250"/>
      <c r="K542" s="250"/>
      <c r="L542" s="250"/>
      <c r="M542" s="250"/>
      <c r="N542" s="250"/>
      <c r="O542" s="250"/>
      <c r="P542" s="250"/>
      <c r="Q542" s="250"/>
      <c r="R542" s="250"/>
      <c r="S542" s="250"/>
      <c r="T542" s="250"/>
      <c r="U542" s="250"/>
      <c r="V542" s="250"/>
      <c r="W542" s="250"/>
      <c r="X542" s="250"/>
      <c r="Y542" s="250"/>
      <c r="Z542" s="250"/>
      <c r="AA542" s="250"/>
    </row>
    <row r="543" spans="1:27" ht="13.2">
      <c r="A543" s="250"/>
      <c r="B543" s="250"/>
      <c r="C543" s="301"/>
      <c r="D543" s="250"/>
      <c r="E543" s="250"/>
      <c r="F543" s="250"/>
      <c r="G543" s="250"/>
      <c r="H543" s="250"/>
      <c r="I543" s="250"/>
      <c r="J543" s="250"/>
      <c r="K543" s="250"/>
      <c r="L543" s="250"/>
      <c r="M543" s="250"/>
      <c r="N543" s="250"/>
      <c r="O543" s="250"/>
      <c r="P543" s="250"/>
      <c r="Q543" s="250"/>
      <c r="R543" s="250"/>
      <c r="S543" s="250"/>
      <c r="T543" s="250"/>
      <c r="U543" s="250"/>
      <c r="V543" s="250"/>
      <c r="W543" s="250"/>
      <c r="X543" s="250"/>
      <c r="Y543" s="250"/>
      <c r="Z543" s="250"/>
      <c r="AA543" s="250"/>
    </row>
    <row r="544" spans="1:27" ht="13.2">
      <c r="A544" s="250"/>
      <c r="B544" s="250"/>
      <c r="C544" s="301"/>
      <c r="D544" s="250"/>
      <c r="E544" s="250"/>
      <c r="F544" s="250"/>
      <c r="G544" s="250"/>
      <c r="H544" s="250"/>
      <c r="I544" s="250"/>
      <c r="J544" s="250"/>
      <c r="K544" s="250"/>
      <c r="L544" s="250"/>
      <c r="M544" s="250"/>
      <c r="N544" s="250"/>
      <c r="O544" s="250"/>
      <c r="P544" s="250"/>
      <c r="Q544" s="250"/>
      <c r="R544" s="250"/>
      <c r="S544" s="250"/>
      <c r="T544" s="250"/>
      <c r="U544" s="250"/>
      <c r="V544" s="250"/>
      <c r="W544" s="250"/>
      <c r="X544" s="250"/>
      <c r="Y544" s="250"/>
      <c r="Z544" s="250"/>
      <c r="AA544" s="250"/>
    </row>
    <row r="545" spans="1:27" ht="13.2">
      <c r="A545" s="250"/>
      <c r="B545" s="250"/>
      <c r="C545" s="301"/>
      <c r="D545" s="250"/>
      <c r="E545" s="250"/>
      <c r="F545" s="250"/>
      <c r="G545" s="250"/>
      <c r="H545" s="250"/>
      <c r="I545" s="250"/>
      <c r="J545" s="250"/>
      <c r="K545" s="250"/>
      <c r="L545" s="250"/>
      <c r="M545" s="250"/>
      <c r="N545" s="250"/>
      <c r="O545" s="250"/>
      <c r="P545" s="250"/>
      <c r="Q545" s="250"/>
      <c r="R545" s="250"/>
      <c r="S545" s="250"/>
      <c r="T545" s="250"/>
      <c r="U545" s="250"/>
      <c r="V545" s="250"/>
      <c r="W545" s="250"/>
      <c r="X545" s="250"/>
      <c r="Y545" s="250"/>
      <c r="Z545" s="250"/>
      <c r="AA545" s="250"/>
    </row>
    <row r="546" spans="1:27" ht="13.2">
      <c r="A546" s="250"/>
      <c r="B546" s="250"/>
      <c r="C546" s="301"/>
      <c r="D546" s="250"/>
      <c r="E546" s="250"/>
      <c r="F546" s="250"/>
      <c r="G546" s="250"/>
      <c r="H546" s="250"/>
      <c r="I546" s="250"/>
      <c r="J546" s="250"/>
      <c r="K546" s="250"/>
      <c r="L546" s="250"/>
      <c r="M546" s="250"/>
      <c r="N546" s="250"/>
      <c r="O546" s="250"/>
      <c r="P546" s="250"/>
      <c r="Q546" s="250"/>
      <c r="R546" s="250"/>
      <c r="S546" s="250"/>
      <c r="T546" s="250"/>
      <c r="U546" s="250"/>
      <c r="V546" s="250"/>
      <c r="W546" s="250"/>
      <c r="X546" s="250"/>
      <c r="Y546" s="250"/>
      <c r="Z546" s="250"/>
      <c r="AA546" s="250"/>
    </row>
    <row r="547" spans="1:27" ht="13.2">
      <c r="A547" s="250"/>
      <c r="B547" s="250"/>
      <c r="C547" s="301"/>
      <c r="D547" s="250"/>
      <c r="E547" s="250"/>
      <c r="F547" s="250"/>
      <c r="G547" s="250"/>
      <c r="H547" s="250"/>
      <c r="I547" s="250"/>
      <c r="J547" s="250"/>
      <c r="K547" s="250"/>
      <c r="L547" s="250"/>
      <c r="M547" s="250"/>
      <c r="N547" s="250"/>
      <c r="O547" s="250"/>
      <c r="P547" s="250"/>
      <c r="Q547" s="250"/>
      <c r="R547" s="250"/>
      <c r="S547" s="250"/>
      <c r="T547" s="250"/>
      <c r="U547" s="250"/>
      <c r="V547" s="250"/>
      <c r="W547" s="250"/>
      <c r="X547" s="250"/>
      <c r="Y547" s="250"/>
      <c r="Z547" s="250"/>
      <c r="AA547" s="250"/>
    </row>
    <row r="548" spans="1:27" ht="13.2">
      <c r="A548" s="250"/>
      <c r="B548" s="250"/>
      <c r="C548" s="301"/>
      <c r="D548" s="250"/>
      <c r="E548" s="250"/>
      <c r="F548" s="250"/>
      <c r="G548" s="250"/>
      <c r="H548" s="250"/>
      <c r="I548" s="250"/>
      <c r="J548" s="250"/>
      <c r="K548" s="250"/>
      <c r="L548" s="250"/>
      <c r="M548" s="250"/>
      <c r="N548" s="250"/>
      <c r="O548" s="250"/>
      <c r="P548" s="250"/>
      <c r="Q548" s="250"/>
      <c r="R548" s="250"/>
      <c r="S548" s="250"/>
      <c r="T548" s="250"/>
      <c r="U548" s="250"/>
      <c r="V548" s="250"/>
      <c r="W548" s="250"/>
      <c r="X548" s="250"/>
      <c r="Y548" s="250"/>
      <c r="Z548" s="250"/>
      <c r="AA548" s="250"/>
    </row>
    <row r="549" spans="1:27" ht="13.2">
      <c r="A549" s="250"/>
      <c r="B549" s="250"/>
      <c r="C549" s="301"/>
      <c r="D549" s="250"/>
      <c r="E549" s="250"/>
      <c r="F549" s="250"/>
      <c r="G549" s="250"/>
      <c r="H549" s="250"/>
      <c r="I549" s="250"/>
      <c r="J549" s="250"/>
      <c r="K549" s="250"/>
      <c r="L549" s="250"/>
      <c r="M549" s="250"/>
      <c r="N549" s="250"/>
      <c r="O549" s="250"/>
      <c r="P549" s="250"/>
      <c r="Q549" s="250"/>
      <c r="R549" s="250"/>
      <c r="S549" s="250"/>
      <c r="T549" s="250"/>
      <c r="U549" s="250"/>
      <c r="V549" s="250"/>
      <c r="W549" s="250"/>
      <c r="X549" s="250"/>
      <c r="Y549" s="250"/>
      <c r="Z549" s="250"/>
      <c r="AA549" s="250"/>
    </row>
    <row r="550" spans="1:27" ht="13.2">
      <c r="A550" s="250"/>
      <c r="B550" s="250"/>
      <c r="C550" s="301"/>
      <c r="D550" s="250"/>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c r="AA550" s="250"/>
    </row>
    <row r="551" spans="1:27" ht="13.2">
      <c r="A551" s="250"/>
      <c r="B551" s="250"/>
      <c r="C551" s="301"/>
      <c r="D551" s="250"/>
      <c r="E551" s="250"/>
      <c r="F551" s="250"/>
      <c r="G551" s="250"/>
      <c r="H551" s="250"/>
      <c r="I551" s="250"/>
      <c r="J551" s="250"/>
      <c r="K551" s="250"/>
      <c r="L551" s="250"/>
      <c r="M551" s="250"/>
      <c r="N551" s="250"/>
      <c r="O551" s="250"/>
      <c r="P551" s="250"/>
      <c r="Q551" s="250"/>
      <c r="R551" s="250"/>
      <c r="S551" s="250"/>
      <c r="T551" s="250"/>
      <c r="U551" s="250"/>
      <c r="V551" s="250"/>
      <c r="W551" s="250"/>
      <c r="X551" s="250"/>
      <c r="Y551" s="250"/>
      <c r="Z551" s="250"/>
      <c r="AA551" s="250"/>
    </row>
    <row r="552" spans="1:27" ht="13.2">
      <c r="A552" s="250"/>
      <c r="B552" s="250"/>
      <c r="C552" s="301"/>
      <c r="D552" s="250"/>
      <c r="E552" s="250"/>
      <c r="F552" s="250"/>
      <c r="G552" s="250"/>
      <c r="H552" s="250"/>
      <c r="I552" s="250"/>
      <c r="J552" s="250"/>
      <c r="K552" s="250"/>
      <c r="L552" s="250"/>
      <c r="M552" s="250"/>
      <c r="N552" s="250"/>
      <c r="O552" s="250"/>
      <c r="P552" s="250"/>
      <c r="Q552" s="250"/>
      <c r="R552" s="250"/>
      <c r="S552" s="250"/>
      <c r="T552" s="250"/>
      <c r="U552" s="250"/>
      <c r="V552" s="250"/>
      <c r="W552" s="250"/>
      <c r="X552" s="250"/>
      <c r="Y552" s="250"/>
      <c r="Z552" s="250"/>
      <c r="AA552" s="250"/>
    </row>
    <row r="553" spans="1:27" ht="13.2">
      <c r="A553" s="250"/>
      <c r="B553" s="250"/>
      <c r="C553" s="301"/>
      <c r="D553" s="250"/>
      <c r="E553" s="250"/>
      <c r="F553" s="250"/>
      <c r="G553" s="250"/>
      <c r="H553" s="250"/>
      <c r="I553" s="250"/>
      <c r="J553" s="250"/>
      <c r="K553" s="250"/>
      <c r="L553" s="250"/>
      <c r="M553" s="250"/>
      <c r="N553" s="250"/>
      <c r="O553" s="250"/>
      <c r="P553" s="250"/>
      <c r="Q553" s="250"/>
      <c r="R553" s="250"/>
      <c r="S553" s="250"/>
      <c r="T553" s="250"/>
      <c r="U553" s="250"/>
      <c r="V553" s="250"/>
      <c r="W553" s="250"/>
      <c r="X553" s="250"/>
      <c r="Y553" s="250"/>
      <c r="Z553" s="250"/>
      <c r="AA553" s="250"/>
    </row>
    <row r="554" spans="1:27" ht="13.2">
      <c r="A554" s="250"/>
      <c r="B554" s="250"/>
      <c r="C554" s="301"/>
      <c r="D554" s="250"/>
      <c r="E554" s="250"/>
      <c r="F554" s="250"/>
      <c r="G554" s="250"/>
      <c r="H554" s="250"/>
      <c r="I554" s="250"/>
      <c r="J554" s="250"/>
      <c r="K554" s="250"/>
      <c r="L554" s="250"/>
      <c r="M554" s="250"/>
      <c r="N554" s="250"/>
      <c r="O554" s="250"/>
      <c r="P554" s="250"/>
      <c r="Q554" s="250"/>
      <c r="R554" s="250"/>
      <c r="S554" s="250"/>
      <c r="T554" s="250"/>
      <c r="U554" s="250"/>
      <c r="V554" s="250"/>
      <c r="W554" s="250"/>
      <c r="X554" s="250"/>
      <c r="Y554" s="250"/>
      <c r="Z554" s="250"/>
      <c r="AA554" s="250"/>
    </row>
    <row r="555" spans="1:27" ht="13.2">
      <c r="A555" s="250"/>
      <c r="B555" s="250"/>
      <c r="C555" s="301"/>
      <c r="D555" s="250"/>
      <c r="E555" s="250"/>
      <c r="F555" s="250"/>
      <c r="G555" s="250"/>
      <c r="H555" s="250"/>
      <c r="I555" s="250"/>
      <c r="J555" s="250"/>
      <c r="K555" s="250"/>
      <c r="L555" s="250"/>
      <c r="M555" s="250"/>
      <c r="N555" s="250"/>
      <c r="O555" s="250"/>
      <c r="P555" s="250"/>
      <c r="Q555" s="250"/>
      <c r="R555" s="250"/>
      <c r="S555" s="250"/>
      <c r="T555" s="250"/>
      <c r="U555" s="250"/>
      <c r="V555" s="250"/>
      <c r="W555" s="250"/>
      <c r="X555" s="250"/>
      <c r="Y555" s="250"/>
      <c r="Z555" s="250"/>
      <c r="AA555" s="250"/>
    </row>
    <row r="556" spans="1:27" ht="13.2">
      <c r="A556" s="250"/>
      <c r="B556" s="250"/>
      <c r="C556" s="301"/>
      <c r="D556" s="250"/>
      <c r="E556" s="250"/>
      <c r="F556" s="250"/>
      <c r="G556" s="250"/>
      <c r="H556" s="250"/>
      <c r="I556" s="250"/>
      <c r="J556" s="250"/>
      <c r="K556" s="250"/>
      <c r="L556" s="250"/>
      <c r="M556" s="250"/>
      <c r="N556" s="250"/>
      <c r="O556" s="250"/>
      <c r="P556" s="250"/>
      <c r="Q556" s="250"/>
      <c r="R556" s="250"/>
      <c r="S556" s="250"/>
      <c r="T556" s="250"/>
      <c r="U556" s="250"/>
      <c r="V556" s="250"/>
      <c r="W556" s="250"/>
      <c r="X556" s="250"/>
      <c r="Y556" s="250"/>
      <c r="Z556" s="250"/>
      <c r="AA556" s="250"/>
    </row>
    <row r="557" spans="1:27" ht="13.2">
      <c r="A557" s="250"/>
      <c r="B557" s="250"/>
      <c r="C557" s="301"/>
      <c r="D557" s="250"/>
      <c r="E557" s="250"/>
      <c r="F557" s="250"/>
      <c r="G557" s="250"/>
      <c r="H557" s="250"/>
      <c r="I557" s="250"/>
      <c r="J557" s="250"/>
      <c r="K557" s="250"/>
      <c r="L557" s="250"/>
      <c r="M557" s="250"/>
      <c r="N557" s="250"/>
      <c r="O557" s="250"/>
      <c r="P557" s="250"/>
      <c r="Q557" s="250"/>
      <c r="R557" s="250"/>
      <c r="S557" s="250"/>
      <c r="T557" s="250"/>
      <c r="U557" s="250"/>
      <c r="V557" s="250"/>
      <c r="W557" s="250"/>
      <c r="X557" s="250"/>
      <c r="Y557" s="250"/>
      <c r="Z557" s="250"/>
      <c r="AA557" s="250"/>
    </row>
    <row r="558" spans="1:27" ht="13.2">
      <c r="A558" s="250"/>
      <c r="B558" s="250"/>
      <c r="C558" s="301"/>
      <c r="D558" s="250"/>
      <c r="E558" s="250"/>
      <c r="F558" s="250"/>
      <c r="G558" s="250"/>
      <c r="H558" s="250"/>
      <c r="I558" s="250"/>
      <c r="J558" s="250"/>
      <c r="K558" s="250"/>
      <c r="L558" s="250"/>
      <c r="M558" s="250"/>
      <c r="N558" s="250"/>
      <c r="O558" s="250"/>
      <c r="P558" s="250"/>
      <c r="Q558" s="250"/>
      <c r="R558" s="250"/>
      <c r="S558" s="250"/>
      <c r="T558" s="250"/>
      <c r="U558" s="250"/>
      <c r="V558" s="250"/>
      <c r="W558" s="250"/>
      <c r="X558" s="250"/>
      <c r="Y558" s="250"/>
      <c r="Z558" s="250"/>
      <c r="AA558" s="250"/>
    </row>
    <row r="559" spans="1:27" ht="13.2">
      <c r="A559" s="250"/>
      <c r="B559" s="250"/>
      <c r="C559" s="301"/>
      <c r="D559" s="250"/>
      <c r="E559" s="250"/>
      <c r="F559" s="250"/>
      <c r="G559" s="250"/>
      <c r="H559" s="250"/>
      <c r="I559" s="250"/>
      <c r="J559" s="250"/>
      <c r="K559" s="250"/>
      <c r="L559" s="250"/>
      <c r="M559" s="250"/>
      <c r="N559" s="250"/>
      <c r="O559" s="250"/>
      <c r="P559" s="250"/>
      <c r="Q559" s="250"/>
      <c r="R559" s="250"/>
      <c r="S559" s="250"/>
      <c r="T559" s="250"/>
      <c r="U559" s="250"/>
      <c r="V559" s="250"/>
      <c r="W559" s="250"/>
      <c r="X559" s="250"/>
      <c r="Y559" s="250"/>
      <c r="Z559" s="250"/>
      <c r="AA559" s="250"/>
    </row>
    <row r="560" spans="1:27" ht="13.2">
      <c r="A560" s="250"/>
      <c r="B560" s="250"/>
      <c r="C560" s="301"/>
      <c r="D560" s="250"/>
      <c r="E560" s="250"/>
      <c r="F560" s="250"/>
      <c r="G560" s="250"/>
      <c r="H560" s="250"/>
      <c r="I560" s="250"/>
      <c r="J560" s="250"/>
      <c r="K560" s="250"/>
      <c r="L560" s="250"/>
      <c r="M560" s="250"/>
      <c r="N560" s="250"/>
      <c r="O560" s="250"/>
      <c r="P560" s="250"/>
      <c r="Q560" s="250"/>
      <c r="R560" s="250"/>
      <c r="S560" s="250"/>
      <c r="T560" s="250"/>
      <c r="U560" s="250"/>
      <c r="V560" s="250"/>
      <c r="W560" s="250"/>
      <c r="X560" s="250"/>
      <c r="Y560" s="250"/>
      <c r="Z560" s="250"/>
      <c r="AA560" s="250"/>
    </row>
    <row r="561" spans="1:27" ht="13.2">
      <c r="A561" s="250"/>
      <c r="B561" s="250"/>
      <c r="C561" s="301"/>
      <c r="D561" s="250"/>
      <c r="E561" s="250"/>
      <c r="F561" s="250"/>
      <c r="G561" s="250"/>
      <c r="H561" s="250"/>
      <c r="I561" s="250"/>
      <c r="J561" s="250"/>
      <c r="K561" s="250"/>
      <c r="L561" s="250"/>
      <c r="M561" s="250"/>
      <c r="N561" s="250"/>
      <c r="O561" s="250"/>
      <c r="P561" s="250"/>
      <c r="Q561" s="250"/>
      <c r="R561" s="250"/>
      <c r="S561" s="250"/>
      <c r="T561" s="250"/>
      <c r="U561" s="250"/>
      <c r="V561" s="250"/>
      <c r="W561" s="250"/>
      <c r="X561" s="250"/>
      <c r="Y561" s="250"/>
      <c r="Z561" s="250"/>
      <c r="AA561" s="250"/>
    </row>
    <row r="562" spans="1:27" ht="13.2">
      <c r="A562" s="250"/>
      <c r="B562" s="250"/>
      <c r="C562" s="301"/>
      <c r="D562" s="250"/>
      <c r="E562" s="250"/>
      <c r="F562" s="250"/>
      <c r="G562" s="250"/>
      <c r="H562" s="250"/>
      <c r="I562" s="250"/>
      <c r="J562" s="250"/>
      <c r="K562" s="250"/>
      <c r="L562" s="250"/>
      <c r="M562" s="250"/>
      <c r="N562" s="250"/>
      <c r="O562" s="250"/>
      <c r="P562" s="250"/>
      <c r="Q562" s="250"/>
      <c r="R562" s="250"/>
      <c r="S562" s="250"/>
      <c r="T562" s="250"/>
      <c r="U562" s="250"/>
      <c r="V562" s="250"/>
      <c r="W562" s="250"/>
      <c r="X562" s="250"/>
      <c r="Y562" s="250"/>
      <c r="Z562" s="250"/>
      <c r="AA562" s="250"/>
    </row>
    <row r="563" spans="1:27" ht="13.2">
      <c r="A563" s="250"/>
      <c r="B563" s="250"/>
      <c r="C563" s="301"/>
      <c r="D563" s="250"/>
      <c r="E563" s="250"/>
      <c r="F563" s="250"/>
      <c r="G563" s="250"/>
      <c r="H563" s="250"/>
      <c r="I563" s="250"/>
      <c r="J563" s="250"/>
      <c r="K563" s="250"/>
      <c r="L563" s="250"/>
      <c r="M563" s="250"/>
      <c r="N563" s="250"/>
      <c r="O563" s="250"/>
      <c r="P563" s="250"/>
      <c r="Q563" s="250"/>
      <c r="R563" s="250"/>
      <c r="S563" s="250"/>
      <c r="T563" s="250"/>
      <c r="U563" s="250"/>
      <c r="V563" s="250"/>
      <c r="W563" s="250"/>
      <c r="X563" s="250"/>
      <c r="Y563" s="250"/>
      <c r="Z563" s="250"/>
      <c r="AA563" s="250"/>
    </row>
    <row r="564" spans="1:27" ht="13.2">
      <c r="A564" s="250"/>
      <c r="B564" s="250"/>
      <c r="C564" s="301"/>
      <c r="D564" s="250"/>
      <c r="E564" s="250"/>
      <c r="F564" s="250"/>
      <c r="G564" s="250"/>
      <c r="H564" s="250"/>
      <c r="I564" s="250"/>
      <c r="J564" s="250"/>
      <c r="K564" s="250"/>
      <c r="L564" s="250"/>
      <c r="M564" s="250"/>
      <c r="N564" s="250"/>
      <c r="O564" s="250"/>
      <c r="P564" s="250"/>
      <c r="Q564" s="250"/>
      <c r="R564" s="250"/>
      <c r="S564" s="250"/>
      <c r="T564" s="250"/>
      <c r="U564" s="250"/>
      <c r="V564" s="250"/>
      <c r="W564" s="250"/>
      <c r="X564" s="250"/>
      <c r="Y564" s="250"/>
      <c r="Z564" s="250"/>
      <c r="AA564" s="250"/>
    </row>
    <row r="565" spans="1:27" ht="13.2">
      <c r="A565" s="250"/>
      <c r="B565" s="250"/>
      <c r="C565" s="301"/>
      <c r="D565" s="250"/>
      <c r="E565" s="250"/>
      <c r="F565" s="250"/>
      <c r="G565" s="250"/>
      <c r="H565" s="250"/>
      <c r="I565" s="250"/>
      <c r="J565" s="250"/>
      <c r="K565" s="250"/>
      <c r="L565" s="250"/>
      <c r="M565" s="250"/>
      <c r="N565" s="250"/>
      <c r="O565" s="250"/>
      <c r="P565" s="250"/>
      <c r="Q565" s="250"/>
      <c r="R565" s="250"/>
      <c r="S565" s="250"/>
      <c r="T565" s="250"/>
      <c r="U565" s="250"/>
      <c r="V565" s="250"/>
      <c r="W565" s="250"/>
      <c r="X565" s="250"/>
      <c r="Y565" s="250"/>
      <c r="Z565" s="250"/>
      <c r="AA565" s="250"/>
    </row>
    <row r="566" spans="1:27" ht="13.2">
      <c r="A566" s="250"/>
      <c r="B566" s="250"/>
      <c r="C566" s="301"/>
      <c r="D566" s="250"/>
      <c r="E566" s="250"/>
      <c r="F566" s="250"/>
      <c r="G566" s="250"/>
      <c r="H566" s="250"/>
      <c r="I566" s="250"/>
      <c r="J566" s="250"/>
      <c r="K566" s="250"/>
      <c r="L566" s="250"/>
      <c r="M566" s="250"/>
      <c r="N566" s="250"/>
      <c r="O566" s="250"/>
      <c r="P566" s="250"/>
      <c r="Q566" s="250"/>
      <c r="R566" s="250"/>
      <c r="S566" s="250"/>
      <c r="T566" s="250"/>
      <c r="U566" s="250"/>
      <c r="V566" s="250"/>
      <c r="W566" s="250"/>
      <c r="X566" s="250"/>
      <c r="Y566" s="250"/>
      <c r="Z566" s="250"/>
      <c r="AA566" s="250"/>
    </row>
    <row r="567" spans="1:27" ht="13.2">
      <c r="A567" s="250"/>
      <c r="B567" s="250"/>
      <c r="C567" s="301"/>
      <c r="D567" s="250"/>
      <c r="E567" s="250"/>
      <c r="F567" s="250"/>
      <c r="G567" s="250"/>
      <c r="H567" s="250"/>
      <c r="I567" s="250"/>
      <c r="J567" s="250"/>
      <c r="K567" s="250"/>
      <c r="L567" s="250"/>
      <c r="M567" s="250"/>
      <c r="N567" s="250"/>
      <c r="O567" s="250"/>
      <c r="P567" s="250"/>
      <c r="Q567" s="250"/>
      <c r="R567" s="250"/>
      <c r="S567" s="250"/>
      <c r="T567" s="250"/>
      <c r="U567" s="250"/>
      <c r="V567" s="250"/>
      <c r="W567" s="250"/>
      <c r="X567" s="250"/>
      <c r="Y567" s="250"/>
      <c r="Z567" s="250"/>
      <c r="AA567" s="250"/>
    </row>
    <row r="568" spans="1:27" ht="13.2">
      <c r="A568" s="250"/>
      <c r="B568" s="250"/>
      <c r="C568" s="301"/>
      <c r="D568" s="250"/>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c r="AA568" s="250"/>
    </row>
    <row r="569" spans="1:27" ht="13.2">
      <c r="A569" s="250"/>
      <c r="B569" s="250"/>
      <c r="C569" s="301"/>
      <c r="D569" s="250"/>
      <c r="E569" s="250"/>
      <c r="F569" s="250"/>
      <c r="G569" s="250"/>
      <c r="H569" s="250"/>
      <c r="I569" s="250"/>
      <c r="J569" s="250"/>
      <c r="K569" s="250"/>
      <c r="L569" s="250"/>
      <c r="M569" s="250"/>
      <c r="N569" s="250"/>
      <c r="O569" s="250"/>
      <c r="P569" s="250"/>
      <c r="Q569" s="250"/>
      <c r="R569" s="250"/>
      <c r="S569" s="250"/>
      <c r="T569" s="250"/>
      <c r="U569" s="250"/>
      <c r="V569" s="250"/>
      <c r="W569" s="250"/>
      <c r="X569" s="250"/>
      <c r="Y569" s="250"/>
      <c r="Z569" s="250"/>
      <c r="AA569" s="250"/>
    </row>
    <row r="570" spans="1:27" ht="13.2">
      <c r="A570" s="250"/>
      <c r="B570" s="250"/>
      <c r="C570" s="301"/>
      <c r="D570" s="250"/>
      <c r="E570" s="250"/>
      <c r="F570" s="250"/>
      <c r="G570" s="250"/>
      <c r="H570" s="250"/>
      <c r="I570" s="250"/>
      <c r="J570" s="250"/>
      <c r="K570" s="250"/>
      <c r="L570" s="250"/>
      <c r="M570" s="250"/>
      <c r="N570" s="250"/>
      <c r="O570" s="250"/>
      <c r="P570" s="250"/>
      <c r="Q570" s="250"/>
      <c r="R570" s="250"/>
      <c r="S570" s="250"/>
      <c r="T570" s="250"/>
      <c r="U570" s="250"/>
      <c r="V570" s="250"/>
      <c r="W570" s="250"/>
      <c r="X570" s="250"/>
      <c r="Y570" s="250"/>
      <c r="Z570" s="250"/>
      <c r="AA570" s="250"/>
    </row>
    <row r="571" spans="1:27" ht="13.2">
      <c r="A571" s="250"/>
      <c r="B571" s="250"/>
      <c r="C571" s="301"/>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c r="AA571" s="250"/>
    </row>
    <row r="572" spans="1:27" ht="13.2">
      <c r="A572" s="250"/>
      <c r="B572" s="250"/>
      <c r="C572" s="301"/>
      <c r="D572" s="250"/>
      <c r="E572" s="250"/>
      <c r="F572" s="250"/>
      <c r="G572" s="250"/>
      <c r="H572" s="250"/>
      <c r="I572" s="250"/>
      <c r="J572" s="250"/>
      <c r="K572" s="250"/>
      <c r="L572" s="250"/>
      <c r="M572" s="250"/>
      <c r="N572" s="250"/>
      <c r="O572" s="250"/>
      <c r="P572" s="250"/>
      <c r="Q572" s="250"/>
      <c r="R572" s="250"/>
      <c r="S572" s="250"/>
      <c r="T572" s="250"/>
      <c r="U572" s="250"/>
      <c r="V572" s="250"/>
      <c r="W572" s="250"/>
      <c r="X572" s="250"/>
      <c r="Y572" s="250"/>
      <c r="Z572" s="250"/>
      <c r="AA572" s="250"/>
    </row>
    <row r="573" spans="1:27" ht="13.2">
      <c r="A573" s="250"/>
      <c r="B573" s="250"/>
      <c r="C573" s="301"/>
      <c r="D573" s="250"/>
      <c r="E573" s="250"/>
      <c r="F573" s="250"/>
      <c r="G573" s="250"/>
      <c r="H573" s="250"/>
      <c r="I573" s="250"/>
      <c r="J573" s="250"/>
      <c r="K573" s="250"/>
      <c r="L573" s="250"/>
      <c r="M573" s="250"/>
      <c r="N573" s="250"/>
      <c r="O573" s="250"/>
      <c r="P573" s="250"/>
      <c r="Q573" s="250"/>
      <c r="R573" s="250"/>
      <c r="S573" s="250"/>
      <c r="T573" s="250"/>
      <c r="U573" s="250"/>
      <c r="V573" s="250"/>
      <c r="W573" s="250"/>
      <c r="X573" s="250"/>
      <c r="Y573" s="250"/>
      <c r="Z573" s="250"/>
      <c r="AA573" s="250"/>
    </row>
    <row r="574" spans="1:27" ht="13.2">
      <c r="A574" s="250"/>
      <c r="B574" s="250"/>
      <c r="C574" s="301"/>
      <c r="D574" s="250"/>
      <c r="E574" s="250"/>
      <c r="F574" s="250"/>
      <c r="G574" s="250"/>
      <c r="H574" s="250"/>
      <c r="I574" s="250"/>
      <c r="J574" s="250"/>
      <c r="K574" s="250"/>
      <c r="L574" s="250"/>
      <c r="M574" s="250"/>
      <c r="N574" s="250"/>
      <c r="O574" s="250"/>
      <c r="P574" s="250"/>
      <c r="Q574" s="250"/>
      <c r="R574" s="250"/>
      <c r="S574" s="250"/>
      <c r="T574" s="250"/>
      <c r="U574" s="250"/>
      <c r="V574" s="250"/>
      <c r="W574" s="250"/>
      <c r="X574" s="250"/>
      <c r="Y574" s="250"/>
      <c r="Z574" s="250"/>
      <c r="AA574" s="250"/>
    </row>
    <row r="575" spans="1:27" ht="13.2">
      <c r="A575" s="250"/>
      <c r="B575" s="250"/>
      <c r="C575" s="301"/>
      <c r="D575" s="250"/>
      <c r="E575" s="250"/>
      <c r="F575" s="250"/>
      <c r="G575" s="250"/>
      <c r="H575" s="250"/>
      <c r="I575" s="250"/>
      <c r="J575" s="250"/>
      <c r="K575" s="250"/>
      <c r="L575" s="250"/>
      <c r="M575" s="250"/>
      <c r="N575" s="250"/>
      <c r="O575" s="250"/>
      <c r="P575" s="250"/>
      <c r="Q575" s="250"/>
      <c r="R575" s="250"/>
      <c r="S575" s="250"/>
      <c r="T575" s="250"/>
      <c r="U575" s="250"/>
      <c r="V575" s="250"/>
      <c r="W575" s="250"/>
      <c r="X575" s="250"/>
      <c r="Y575" s="250"/>
      <c r="Z575" s="250"/>
      <c r="AA575" s="250"/>
    </row>
    <row r="576" spans="1:27" ht="13.2">
      <c r="A576" s="250"/>
      <c r="B576" s="250"/>
      <c r="C576" s="301"/>
      <c r="D576" s="250"/>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c r="AA576" s="250"/>
    </row>
    <row r="577" spans="1:27" ht="13.2">
      <c r="A577" s="250"/>
      <c r="B577" s="250"/>
      <c r="C577" s="301"/>
      <c r="D577" s="250"/>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c r="AA577" s="250"/>
    </row>
    <row r="578" spans="1:27" ht="13.2">
      <c r="A578" s="250"/>
      <c r="B578" s="250"/>
      <c r="C578" s="301"/>
      <c r="D578" s="250"/>
      <c r="E578" s="250"/>
      <c r="F578" s="250"/>
      <c r="G578" s="250"/>
      <c r="H578" s="250"/>
      <c r="I578" s="250"/>
      <c r="J578" s="250"/>
      <c r="K578" s="250"/>
      <c r="L578" s="250"/>
      <c r="M578" s="250"/>
      <c r="N578" s="250"/>
      <c r="O578" s="250"/>
      <c r="P578" s="250"/>
      <c r="Q578" s="250"/>
      <c r="R578" s="250"/>
      <c r="S578" s="250"/>
      <c r="T578" s="250"/>
      <c r="U578" s="250"/>
      <c r="V578" s="250"/>
      <c r="W578" s="250"/>
      <c r="X578" s="250"/>
      <c r="Y578" s="250"/>
      <c r="Z578" s="250"/>
      <c r="AA578" s="250"/>
    </row>
    <row r="579" spans="1:27" ht="13.2">
      <c r="A579" s="250"/>
      <c r="B579" s="250"/>
      <c r="C579" s="301"/>
      <c r="D579" s="250"/>
      <c r="E579" s="250"/>
      <c r="F579" s="250"/>
      <c r="G579" s="250"/>
      <c r="H579" s="250"/>
      <c r="I579" s="250"/>
      <c r="J579" s="250"/>
      <c r="K579" s="250"/>
      <c r="L579" s="250"/>
      <c r="M579" s="250"/>
      <c r="N579" s="250"/>
      <c r="O579" s="250"/>
      <c r="P579" s="250"/>
      <c r="Q579" s="250"/>
      <c r="R579" s="250"/>
      <c r="S579" s="250"/>
      <c r="T579" s="250"/>
      <c r="U579" s="250"/>
      <c r="V579" s="250"/>
      <c r="W579" s="250"/>
      <c r="X579" s="250"/>
      <c r="Y579" s="250"/>
      <c r="Z579" s="250"/>
      <c r="AA579" s="250"/>
    </row>
    <row r="580" spans="1:27" ht="13.2">
      <c r="A580" s="250"/>
      <c r="B580" s="250"/>
      <c r="C580" s="301"/>
      <c r="D580" s="250"/>
      <c r="E580" s="250"/>
      <c r="F580" s="250"/>
      <c r="G580" s="250"/>
      <c r="H580" s="250"/>
      <c r="I580" s="250"/>
      <c r="J580" s="250"/>
      <c r="K580" s="250"/>
      <c r="L580" s="250"/>
      <c r="M580" s="250"/>
      <c r="N580" s="250"/>
      <c r="O580" s="250"/>
      <c r="P580" s="250"/>
      <c r="Q580" s="250"/>
      <c r="R580" s="250"/>
      <c r="S580" s="250"/>
      <c r="T580" s="250"/>
      <c r="U580" s="250"/>
      <c r="V580" s="250"/>
      <c r="W580" s="250"/>
      <c r="X580" s="250"/>
      <c r="Y580" s="250"/>
      <c r="Z580" s="250"/>
      <c r="AA580" s="250"/>
    </row>
    <row r="581" spans="1:27" ht="13.2">
      <c r="A581" s="250"/>
      <c r="B581" s="250"/>
      <c r="C581" s="301"/>
      <c r="D581" s="250"/>
      <c r="E581" s="250"/>
      <c r="F581" s="250"/>
      <c r="G581" s="250"/>
      <c r="H581" s="250"/>
      <c r="I581" s="250"/>
      <c r="J581" s="250"/>
      <c r="K581" s="250"/>
      <c r="L581" s="250"/>
      <c r="M581" s="250"/>
      <c r="N581" s="250"/>
      <c r="O581" s="250"/>
      <c r="P581" s="250"/>
      <c r="Q581" s="250"/>
      <c r="R581" s="250"/>
      <c r="S581" s="250"/>
      <c r="T581" s="250"/>
      <c r="U581" s="250"/>
      <c r="V581" s="250"/>
      <c r="W581" s="250"/>
      <c r="X581" s="250"/>
      <c r="Y581" s="250"/>
      <c r="Z581" s="250"/>
      <c r="AA581" s="250"/>
    </row>
    <row r="582" spans="1:27" ht="13.2">
      <c r="A582" s="250"/>
      <c r="B582" s="250"/>
      <c r="C582" s="301"/>
      <c r="D582" s="250"/>
      <c r="E582" s="250"/>
      <c r="F582" s="250"/>
      <c r="G582" s="250"/>
      <c r="H582" s="250"/>
      <c r="I582" s="250"/>
      <c r="J582" s="250"/>
      <c r="K582" s="250"/>
      <c r="L582" s="250"/>
      <c r="M582" s="250"/>
      <c r="N582" s="250"/>
      <c r="O582" s="250"/>
      <c r="P582" s="250"/>
      <c r="Q582" s="250"/>
      <c r="R582" s="250"/>
      <c r="S582" s="250"/>
      <c r="T582" s="250"/>
      <c r="U582" s="250"/>
      <c r="V582" s="250"/>
      <c r="W582" s="250"/>
      <c r="X582" s="250"/>
      <c r="Y582" s="250"/>
      <c r="Z582" s="250"/>
      <c r="AA582" s="250"/>
    </row>
    <row r="583" spans="1:27" ht="13.2">
      <c r="A583" s="250"/>
      <c r="B583" s="250"/>
      <c r="C583" s="301"/>
      <c r="D583" s="250"/>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c r="AA583" s="250"/>
    </row>
    <row r="584" spans="1:27" ht="13.2">
      <c r="A584" s="250"/>
      <c r="B584" s="250"/>
      <c r="C584" s="301"/>
      <c r="D584" s="250"/>
      <c r="E584" s="250"/>
      <c r="F584" s="250"/>
      <c r="G584" s="250"/>
      <c r="H584" s="250"/>
      <c r="I584" s="250"/>
      <c r="J584" s="250"/>
      <c r="K584" s="250"/>
      <c r="L584" s="250"/>
      <c r="M584" s="250"/>
      <c r="N584" s="250"/>
      <c r="O584" s="250"/>
      <c r="P584" s="250"/>
      <c r="Q584" s="250"/>
      <c r="R584" s="250"/>
      <c r="S584" s="250"/>
      <c r="T584" s="250"/>
      <c r="U584" s="250"/>
      <c r="V584" s="250"/>
      <c r="W584" s="250"/>
      <c r="X584" s="250"/>
      <c r="Y584" s="250"/>
      <c r="Z584" s="250"/>
      <c r="AA584" s="250"/>
    </row>
    <row r="585" spans="1:27" ht="13.2">
      <c r="A585" s="250"/>
      <c r="B585" s="250"/>
      <c r="C585" s="301"/>
      <c r="D585" s="250"/>
      <c r="E585" s="250"/>
      <c r="F585" s="250"/>
      <c r="G585" s="250"/>
      <c r="H585" s="250"/>
      <c r="I585" s="250"/>
      <c r="J585" s="250"/>
      <c r="K585" s="250"/>
      <c r="L585" s="250"/>
      <c r="M585" s="250"/>
      <c r="N585" s="250"/>
      <c r="O585" s="250"/>
      <c r="P585" s="250"/>
      <c r="Q585" s="250"/>
      <c r="R585" s="250"/>
      <c r="S585" s="250"/>
      <c r="T585" s="250"/>
      <c r="U585" s="250"/>
      <c r="V585" s="250"/>
      <c r="W585" s="250"/>
      <c r="X585" s="250"/>
      <c r="Y585" s="250"/>
      <c r="Z585" s="250"/>
      <c r="AA585" s="250"/>
    </row>
    <row r="586" spans="1:27" ht="13.2">
      <c r="A586" s="250"/>
      <c r="B586" s="250"/>
      <c r="C586" s="301"/>
      <c r="D586" s="250"/>
      <c r="E586" s="250"/>
      <c r="F586" s="250"/>
      <c r="G586" s="250"/>
      <c r="H586" s="250"/>
      <c r="I586" s="250"/>
      <c r="J586" s="250"/>
      <c r="K586" s="250"/>
      <c r="L586" s="250"/>
      <c r="M586" s="250"/>
      <c r="N586" s="250"/>
      <c r="O586" s="250"/>
      <c r="P586" s="250"/>
      <c r="Q586" s="250"/>
      <c r="R586" s="250"/>
      <c r="S586" s="250"/>
      <c r="T586" s="250"/>
      <c r="U586" s="250"/>
      <c r="V586" s="250"/>
      <c r="W586" s="250"/>
      <c r="X586" s="250"/>
      <c r="Y586" s="250"/>
      <c r="Z586" s="250"/>
      <c r="AA586" s="250"/>
    </row>
    <row r="587" spans="1:27" ht="13.2">
      <c r="A587" s="250"/>
      <c r="B587" s="250"/>
      <c r="C587" s="301"/>
      <c r="D587" s="250"/>
      <c r="E587" s="250"/>
      <c r="F587" s="250"/>
      <c r="G587" s="250"/>
      <c r="H587" s="250"/>
      <c r="I587" s="250"/>
      <c r="J587" s="250"/>
      <c r="K587" s="250"/>
      <c r="L587" s="250"/>
      <c r="M587" s="250"/>
      <c r="N587" s="250"/>
      <c r="O587" s="250"/>
      <c r="P587" s="250"/>
      <c r="Q587" s="250"/>
      <c r="R587" s="250"/>
      <c r="S587" s="250"/>
      <c r="T587" s="250"/>
      <c r="U587" s="250"/>
      <c r="V587" s="250"/>
      <c r="W587" s="250"/>
      <c r="X587" s="250"/>
      <c r="Y587" s="250"/>
      <c r="Z587" s="250"/>
      <c r="AA587" s="250"/>
    </row>
    <row r="588" spans="1:27" ht="13.2">
      <c r="A588" s="250"/>
      <c r="B588" s="250"/>
      <c r="C588" s="301"/>
      <c r="D588" s="250"/>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c r="AA588" s="250"/>
    </row>
    <row r="589" spans="1:27" ht="13.2">
      <c r="A589" s="250"/>
      <c r="B589" s="250"/>
      <c r="C589" s="301"/>
      <c r="D589" s="250"/>
      <c r="E589" s="250"/>
      <c r="F589" s="250"/>
      <c r="G589" s="250"/>
      <c r="H589" s="250"/>
      <c r="I589" s="250"/>
      <c r="J589" s="250"/>
      <c r="K589" s="250"/>
      <c r="L589" s="250"/>
      <c r="M589" s="250"/>
      <c r="N589" s="250"/>
      <c r="O589" s="250"/>
      <c r="P589" s="250"/>
      <c r="Q589" s="250"/>
      <c r="R589" s="250"/>
      <c r="S589" s="250"/>
      <c r="T589" s="250"/>
      <c r="U589" s="250"/>
      <c r="V589" s="250"/>
      <c r="W589" s="250"/>
      <c r="X589" s="250"/>
      <c r="Y589" s="250"/>
      <c r="Z589" s="250"/>
      <c r="AA589" s="250"/>
    </row>
    <row r="590" spans="1:27" ht="13.2">
      <c r="A590" s="250"/>
      <c r="B590" s="250"/>
      <c r="C590" s="301"/>
      <c r="D590" s="250"/>
      <c r="E590" s="250"/>
      <c r="F590" s="250"/>
      <c r="G590" s="250"/>
      <c r="H590" s="250"/>
      <c r="I590" s="250"/>
      <c r="J590" s="250"/>
      <c r="K590" s="250"/>
      <c r="L590" s="250"/>
      <c r="M590" s="250"/>
      <c r="N590" s="250"/>
      <c r="O590" s="250"/>
      <c r="P590" s="250"/>
      <c r="Q590" s="250"/>
      <c r="R590" s="250"/>
      <c r="S590" s="250"/>
      <c r="T590" s="250"/>
      <c r="U590" s="250"/>
      <c r="V590" s="250"/>
      <c r="W590" s="250"/>
      <c r="X590" s="250"/>
      <c r="Y590" s="250"/>
      <c r="Z590" s="250"/>
      <c r="AA590" s="250"/>
    </row>
    <row r="591" spans="1:27" ht="13.2">
      <c r="A591" s="250"/>
      <c r="B591" s="250"/>
      <c r="C591" s="301"/>
      <c r="D591" s="250"/>
      <c r="E591" s="250"/>
      <c r="F591" s="250"/>
      <c r="G591" s="250"/>
      <c r="H591" s="250"/>
      <c r="I591" s="250"/>
      <c r="J591" s="250"/>
      <c r="K591" s="250"/>
      <c r="L591" s="250"/>
      <c r="M591" s="250"/>
      <c r="N591" s="250"/>
      <c r="O591" s="250"/>
      <c r="P591" s="250"/>
      <c r="Q591" s="250"/>
      <c r="R591" s="250"/>
      <c r="S591" s="250"/>
      <c r="T591" s="250"/>
      <c r="U591" s="250"/>
      <c r="V591" s="250"/>
      <c r="W591" s="250"/>
      <c r="X591" s="250"/>
      <c r="Y591" s="250"/>
      <c r="Z591" s="250"/>
      <c r="AA591" s="250"/>
    </row>
    <row r="592" spans="1:27" ht="13.2">
      <c r="A592" s="250"/>
      <c r="B592" s="250"/>
      <c r="C592" s="301"/>
      <c r="D592" s="250"/>
      <c r="E592" s="250"/>
      <c r="F592" s="250"/>
      <c r="G592" s="250"/>
      <c r="H592" s="250"/>
      <c r="I592" s="250"/>
      <c r="J592" s="250"/>
      <c r="K592" s="250"/>
      <c r="L592" s="250"/>
      <c r="M592" s="250"/>
      <c r="N592" s="250"/>
      <c r="O592" s="250"/>
      <c r="P592" s="250"/>
      <c r="Q592" s="250"/>
      <c r="R592" s="250"/>
      <c r="S592" s="250"/>
      <c r="T592" s="250"/>
      <c r="U592" s="250"/>
      <c r="V592" s="250"/>
      <c r="W592" s="250"/>
      <c r="X592" s="250"/>
      <c r="Y592" s="250"/>
      <c r="Z592" s="250"/>
      <c r="AA592" s="250"/>
    </row>
    <row r="593" spans="1:27" ht="13.2">
      <c r="A593" s="250"/>
      <c r="B593" s="250"/>
      <c r="C593" s="301"/>
      <c r="D593" s="250"/>
      <c r="E593" s="250"/>
      <c r="F593" s="250"/>
      <c r="G593" s="250"/>
      <c r="H593" s="250"/>
      <c r="I593" s="250"/>
      <c r="J593" s="250"/>
      <c r="K593" s="250"/>
      <c r="L593" s="250"/>
      <c r="M593" s="250"/>
      <c r="N593" s="250"/>
      <c r="O593" s="250"/>
      <c r="P593" s="250"/>
      <c r="Q593" s="250"/>
      <c r="R593" s="250"/>
      <c r="S593" s="250"/>
      <c r="T593" s="250"/>
      <c r="U593" s="250"/>
      <c r="V593" s="250"/>
      <c r="W593" s="250"/>
      <c r="X593" s="250"/>
      <c r="Y593" s="250"/>
      <c r="Z593" s="250"/>
      <c r="AA593" s="250"/>
    </row>
    <row r="594" spans="1:27" ht="13.2">
      <c r="A594" s="250"/>
      <c r="B594" s="250"/>
      <c r="C594" s="301"/>
      <c r="D594" s="250"/>
      <c r="E594" s="250"/>
      <c r="F594" s="250"/>
      <c r="G594" s="250"/>
      <c r="H594" s="250"/>
      <c r="I594" s="250"/>
      <c r="J594" s="250"/>
      <c r="K594" s="250"/>
      <c r="L594" s="250"/>
      <c r="M594" s="250"/>
      <c r="N594" s="250"/>
      <c r="O594" s="250"/>
      <c r="P594" s="250"/>
      <c r="Q594" s="250"/>
      <c r="R594" s="250"/>
      <c r="S594" s="250"/>
      <c r="T594" s="250"/>
      <c r="U594" s="250"/>
      <c r="V594" s="250"/>
      <c r="W594" s="250"/>
      <c r="X594" s="250"/>
      <c r="Y594" s="250"/>
      <c r="Z594" s="250"/>
      <c r="AA594" s="250"/>
    </row>
    <row r="595" spans="1:27" ht="13.2">
      <c r="A595" s="250"/>
      <c r="B595" s="250"/>
      <c r="C595" s="301"/>
      <c r="D595" s="250"/>
      <c r="E595" s="250"/>
      <c r="F595" s="250"/>
      <c r="G595" s="250"/>
      <c r="H595" s="250"/>
      <c r="I595" s="250"/>
      <c r="J595" s="250"/>
      <c r="K595" s="250"/>
      <c r="L595" s="250"/>
      <c r="M595" s="250"/>
      <c r="N595" s="250"/>
      <c r="O595" s="250"/>
      <c r="P595" s="250"/>
      <c r="Q595" s="250"/>
      <c r="R595" s="250"/>
      <c r="S595" s="250"/>
      <c r="T595" s="250"/>
      <c r="U595" s="250"/>
      <c r="V595" s="250"/>
      <c r="W595" s="250"/>
      <c r="X595" s="250"/>
      <c r="Y595" s="250"/>
      <c r="Z595" s="250"/>
      <c r="AA595" s="250"/>
    </row>
    <row r="596" spans="1:27" ht="13.2">
      <c r="A596" s="250"/>
      <c r="B596" s="250"/>
      <c r="C596" s="301"/>
      <c r="D596" s="250"/>
      <c r="E596" s="250"/>
      <c r="F596" s="250"/>
      <c r="G596" s="250"/>
      <c r="H596" s="250"/>
      <c r="I596" s="250"/>
      <c r="J596" s="250"/>
      <c r="K596" s="250"/>
      <c r="L596" s="250"/>
      <c r="M596" s="250"/>
      <c r="N596" s="250"/>
      <c r="O596" s="250"/>
      <c r="P596" s="250"/>
      <c r="Q596" s="250"/>
      <c r="R596" s="250"/>
      <c r="S596" s="250"/>
      <c r="T596" s="250"/>
      <c r="U596" s="250"/>
      <c r="V596" s="250"/>
      <c r="W596" s="250"/>
      <c r="X596" s="250"/>
      <c r="Y596" s="250"/>
      <c r="Z596" s="250"/>
      <c r="AA596" s="250"/>
    </row>
    <row r="597" spans="1:27" ht="13.2">
      <c r="A597" s="250"/>
      <c r="B597" s="250"/>
      <c r="C597" s="301"/>
      <c r="D597" s="250"/>
      <c r="E597" s="250"/>
      <c r="F597" s="250"/>
      <c r="G597" s="250"/>
      <c r="H597" s="250"/>
      <c r="I597" s="250"/>
      <c r="J597" s="250"/>
      <c r="K597" s="250"/>
      <c r="L597" s="250"/>
      <c r="M597" s="250"/>
      <c r="N597" s="250"/>
      <c r="O597" s="250"/>
      <c r="P597" s="250"/>
      <c r="Q597" s="250"/>
      <c r="R597" s="250"/>
      <c r="S597" s="250"/>
      <c r="T597" s="250"/>
      <c r="U597" s="250"/>
      <c r="V597" s="250"/>
      <c r="W597" s="250"/>
      <c r="X597" s="250"/>
      <c r="Y597" s="250"/>
      <c r="Z597" s="250"/>
      <c r="AA597" s="250"/>
    </row>
    <row r="598" spans="1:27" ht="13.2">
      <c r="A598" s="250"/>
      <c r="B598" s="250"/>
      <c r="C598" s="301"/>
      <c r="D598" s="250"/>
      <c r="E598" s="250"/>
      <c r="F598" s="250"/>
      <c r="G598" s="250"/>
      <c r="H598" s="250"/>
      <c r="I598" s="250"/>
      <c r="J598" s="250"/>
      <c r="K598" s="250"/>
      <c r="L598" s="250"/>
      <c r="M598" s="250"/>
      <c r="N598" s="250"/>
      <c r="O598" s="250"/>
      <c r="P598" s="250"/>
      <c r="Q598" s="250"/>
      <c r="R598" s="250"/>
      <c r="S598" s="250"/>
      <c r="T598" s="250"/>
      <c r="U598" s="250"/>
      <c r="V598" s="250"/>
      <c r="W598" s="250"/>
      <c r="X598" s="250"/>
      <c r="Y598" s="250"/>
      <c r="Z598" s="250"/>
      <c r="AA598" s="250"/>
    </row>
    <row r="599" spans="1:27" ht="13.2">
      <c r="A599" s="250"/>
      <c r="B599" s="250"/>
      <c r="C599" s="301"/>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row>
    <row r="600" spans="1:27" ht="13.2">
      <c r="A600" s="250"/>
      <c r="B600" s="250"/>
      <c r="C600" s="301"/>
      <c r="D600" s="250"/>
      <c r="E600" s="250"/>
      <c r="F600" s="250"/>
      <c r="G600" s="250"/>
      <c r="H600" s="250"/>
      <c r="I600" s="250"/>
      <c r="J600" s="250"/>
      <c r="K600" s="250"/>
      <c r="L600" s="250"/>
      <c r="M600" s="250"/>
      <c r="N600" s="250"/>
      <c r="O600" s="250"/>
      <c r="P600" s="250"/>
      <c r="Q600" s="250"/>
      <c r="R600" s="250"/>
      <c r="S600" s="250"/>
      <c r="T600" s="250"/>
      <c r="U600" s="250"/>
      <c r="V600" s="250"/>
      <c r="W600" s="250"/>
      <c r="X600" s="250"/>
      <c r="Y600" s="250"/>
      <c r="Z600" s="250"/>
      <c r="AA600" s="250"/>
    </row>
    <row r="601" spans="1:27" ht="13.2">
      <c r="A601" s="250"/>
      <c r="B601" s="250"/>
      <c r="C601" s="301"/>
      <c r="D601" s="250"/>
      <c r="E601" s="250"/>
      <c r="F601" s="250"/>
      <c r="G601" s="250"/>
      <c r="H601" s="250"/>
      <c r="I601" s="250"/>
      <c r="J601" s="250"/>
      <c r="K601" s="250"/>
      <c r="L601" s="250"/>
      <c r="M601" s="250"/>
      <c r="N601" s="250"/>
      <c r="O601" s="250"/>
      <c r="P601" s="250"/>
      <c r="Q601" s="250"/>
      <c r="R601" s="250"/>
      <c r="S601" s="250"/>
      <c r="T601" s="250"/>
      <c r="U601" s="250"/>
      <c r="V601" s="250"/>
      <c r="W601" s="250"/>
      <c r="X601" s="250"/>
      <c r="Y601" s="250"/>
      <c r="Z601" s="250"/>
      <c r="AA601" s="250"/>
    </row>
    <row r="602" spans="1:27" ht="13.2">
      <c r="A602" s="250"/>
      <c r="B602" s="250"/>
      <c r="C602" s="301"/>
      <c r="D602" s="250"/>
      <c r="E602" s="250"/>
      <c r="F602" s="250"/>
      <c r="G602" s="250"/>
      <c r="H602" s="250"/>
      <c r="I602" s="250"/>
      <c r="J602" s="250"/>
      <c r="K602" s="250"/>
      <c r="L602" s="250"/>
      <c r="M602" s="250"/>
      <c r="N602" s="250"/>
      <c r="O602" s="250"/>
      <c r="P602" s="250"/>
      <c r="Q602" s="250"/>
      <c r="R602" s="250"/>
      <c r="S602" s="250"/>
      <c r="T602" s="250"/>
      <c r="U602" s="250"/>
      <c r="V602" s="250"/>
      <c r="W602" s="250"/>
      <c r="X602" s="250"/>
      <c r="Y602" s="250"/>
      <c r="Z602" s="250"/>
      <c r="AA602" s="250"/>
    </row>
    <row r="603" spans="1:27" ht="13.2">
      <c r="A603" s="250"/>
      <c r="B603" s="250"/>
      <c r="C603" s="301"/>
      <c r="D603" s="250"/>
      <c r="E603" s="250"/>
      <c r="F603" s="250"/>
      <c r="G603" s="250"/>
      <c r="H603" s="250"/>
      <c r="I603" s="250"/>
      <c r="J603" s="250"/>
      <c r="K603" s="250"/>
      <c r="L603" s="250"/>
      <c r="M603" s="250"/>
      <c r="N603" s="250"/>
      <c r="O603" s="250"/>
      <c r="P603" s="250"/>
      <c r="Q603" s="250"/>
      <c r="R603" s="250"/>
      <c r="S603" s="250"/>
      <c r="T603" s="250"/>
      <c r="U603" s="250"/>
      <c r="V603" s="250"/>
      <c r="W603" s="250"/>
      <c r="X603" s="250"/>
      <c r="Y603" s="250"/>
      <c r="Z603" s="250"/>
      <c r="AA603" s="250"/>
    </row>
    <row r="604" spans="1:27" ht="13.2">
      <c r="A604" s="250"/>
      <c r="B604" s="250"/>
      <c r="C604" s="301"/>
      <c r="D604" s="250"/>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c r="AA604" s="250"/>
    </row>
    <row r="605" spans="1:27" ht="13.2">
      <c r="A605" s="250"/>
      <c r="B605" s="250"/>
      <c r="C605" s="301"/>
      <c r="D605" s="250"/>
      <c r="E605" s="250"/>
      <c r="F605" s="250"/>
      <c r="G605" s="250"/>
      <c r="H605" s="250"/>
      <c r="I605" s="250"/>
      <c r="J605" s="250"/>
      <c r="K605" s="250"/>
      <c r="L605" s="250"/>
      <c r="M605" s="250"/>
      <c r="N605" s="250"/>
      <c r="O605" s="250"/>
      <c r="P605" s="250"/>
      <c r="Q605" s="250"/>
      <c r="R605" s="250"/>
      <c r="S605" s="250"/>
      <c r="T605" s="250"/>
      <c r="U605" s="250"/>
      <c r="V605" s="250"/>
      <c r="W605" s="250"/>
      <c r="X605" s="250"/>
      <c r="Y605" s="250"/>
      <c r="Z605" s="250"/>
      <c r="AA605" s="250"/>
    </row>
    <row r="606" spans="1:27" ht="13.2">
      <c r="A606" s="250"/>
      <c r="B606" s="250"/>
      <c r="C606" s="301"/>
      <c r="D606" s="250"/>
      <c r="E606" s="250"/>
      <c r="F606" s="250"/>
      <c r="G606" s="250"/>
      <c r="H606" s="250"/>
      <c r="I606" s="250"/>
      <c r="J606" s="250"/>
      <c r="K606" s="250"/>
      <c r="L606" s="250"/>
      <c r="M606" s="250"/>
      <c r="N606" s="250"/>
      <c r="O606" s="250"/>
      <c r="P606" s="250"/>
      <c r="Q606" s="250"/>
      <c r="R606" s="250"/>
      <c r="S606" s="250"/>
      <c r="T606" s="250"/>
      <c r="U606" s="250"/>
      <c r="V606" s="250"/>
      <c r="W606" s="250"/>
      <c r="X606" s="250"/>
      <c r="Y606" s="250"/>
      <c r="Z606" s="250"/>
      <c r="AA606" s="250"/>
    </row>
    <row r="607" spans="1:27" ht="13.2">
      <c r="A607" s="250"/>
      <c r="B607" s="250"/>
      <c r="C607" s="301"/>
      <c r="D607" s="250"/>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c r="AA607" s="250"/>
    </row>
    <row r="608" spans="1:27" ht="13.2">
      <c r="A608" s="250"/>
      <c r="B608" s="250"/>
      <c r="C608" s="301"/>
      <c r="D608" s="250"/>
      <c r="E608" s="250"/>
      <c r="F608" s="250"/>
      <c r="G608" s="250"/>
      <c r="H608" s="250"/>
      <c r="I608" s="250"/>
      <c r="J608" s="250"/>
      <c r="K608" s="250"/>
      <c r="L608" s="250"/>
      <c r="M608" s="250"/>
      <c r="N608" s="250"/>
      <c r="O608" s="250"/>
      <c r="P608" s="250"/>
      <c r="Q608" s="250"/>
      <c r="R608" s="250"/>
      <c r="S608" s="250"/>
      <c r="T608" s="250"/>
      <c r="U608" s="250"/>
      <c r="V608" s="250"/>
      <c r="W608" s="250"/>
      <c r="X608" s="250"/>
      <c r="Y608" s="250"/>
      <c r="Z608" s="250"/>
      <c r="AA608" s="250"/>
    </row>
    <row r="609" spans="1:27" ht="13.2">
      <c r="A609" s="250"/>
      <c r="B609" s="250"/>
      <c r="C609" s="301"/>
      <c r="D609" s="250"/>
      <c r="E609" s="250"/>
      <c r="F609" s="250"/>
      <c r="G609" s="250"/>
      <c r="H609" s="250"/>
      <c r="I609" s="250"/>
      <c r="J609" s="250"/>
      <c r="K609" s="250"/>
      <c r="L609" s="250"/>
      <c r="M609" s="250"/>
      <c r="N609" s="250"/>
      <c r="O609" s="250"/>
      <c r="P609" s="250"/>
      <c r="Q609" s="250"/>
      <c r="R609" s="250"/>
      <c r="S609" s="250"/>
      <c r="T609" s="250"/>
      <c r="U609" s="250"/>
      <c r="V609" s="250"/>
      <c r="W609" s="250"/>
      <c r="X609" s="250"/>
      <c r="Y609" s="250"/>
      <c r="Z609" s="250"/>
      <c r="AA609" s="250"/>
    </row>
    <row r="610" spans="1:27" ht="13.2">
      <c r="A610" s="250"/>
      <c r="B610" s="250"/>
      <c r="C610" s="301"/>
      <c r="D610" s="250"/>
      <c r="E610" s="250"/>
      <c r="F610" s="250"/>
      <c r="G610" s="250"/>
      <c r="H610" s="250"/>
      <c r="I610" s="250"/>
      <c r="J610" s="250"/>
      <c r="K610" s="250"/>
      <c r="L610" s="250"/>
      <c r="M610" s="250"/>
      <c r="N610" s="250"/>
      <c r="O610" s="250"/>
      <c r="P610" s="250"/>
      <c r="Q610" s="250"/>
      <c r="R610" s="250"/>
      <c r="S610" s="250"/>
      <c r="T610" s="250"/>
      <c r="U610" s="250"/>
      <c r="V610" s="250"/>
      <c r="W610" s="250"/>
      <c r="X610" s="250"/>
      <c r="Y610" s="250"/>
      <c r="Z610" s="250"/>
      <c r="AA610" s="250"/>
    </row>
    <row r="611" spans="1:27" ht="13.2">
      <c r="A611" s="250"/>
      <c r="B611" s="250"/>
      <c r="C611" s="301"/>
      <c r="D611" s="250"/>
      <c r="E611" s="250"/>
      <c r="F611" s="250"/>
      <c r="G611" s="250"/>
      <c r="H611" s="250"/>
      <c r="I611" s="250"/>
      <c r="J611" s="250"/>
      <c r="K611" s="250"/>
      <c r="L611" s="250"/>
      <c r="M611" s="250"/>
      <c r="N611" s="250"/>
      <c r="O611" s="250"/>
      <c r="P611" s="250"/>
      <c r="Q611" s="250"/>
      <c r="R611" s="250"/>
      <c r="S611" s="250"/>
      <c r="T611" s="250"/>
      <c r="U611" s="250"/>
      <c r="V611" s="250"/>
      <c r="W611" s="250"/>
      <c r="X611" s="250"/>
      <c r="Y611" s="250"/>
      <c r="Z611" s="250"/>
      <c r="AA611" s="250"/>
    </row>
    <row r="612" spans="1:27" ht="13.2">
      <c r="A612" s="250"/>
      <c r="B612" s="250"/>
      <c r="C612" s="301"/>
      <c r="D612" s="250"/>
      <c r="E612" s="250"/>
      <c r="F612" s="250"/>
      <c r="G612" s="250"/>
      <c r="H612" s="250"/>
      <c r="I612" s="250"/>
      <c r="J612" s="250"/>
      <c r="K612" s="250"/>
      <c r="L612" s="250"/>
      <c r="M612" s="250"/>
      <c r="N612" s="250"/>
      <c r="O612" s="250"/>
      <c r="P612" s="250"/>
      <c r="Q612" s="250"/>
      <c r="R612" s="250"/>
      <c r="S612" s="250"/>
      <c r="T612" s="250"/>
      <c r="U612" s="250"/>
      <c r="V612" s="250"/>
      <c r="W612" s="250"/>
      <c r="X612" s="250"/>
      <c r="Y612" s="250"/>
      <c r="Z612" s="250"/>
      <c r="AA612" s="250"/>
    </row>
    <row r="613" spans="1:27" ht="13.2">
      <c r="A613" s="250"/>
      <c r="B613" s="250"/>
      <c r="C613" s="301"/>
      <c r="D613" s="250"/>
      <c r="E613" s="250"/>
      <c r="F613" s="250"/>
      <c r="G613" s="250"/>
      <c r="H613" s="250"/>
      <c r="I613" s="250"/>
      <c r="J613" s="250"/>
      <c r="K613" s="250"/>
      <c r="L613" s="250"/>
      <c r="M613" s="250"/>
      <c r="N613" s="250"/>
      <c r="O613" s="250"/>
      <c r="P613" s="250"/>
      <c r="Q613" s="250"/>
      <c r="R613" s="250"/>
      <c r="S613" s="250"/>
      <c r="T613" s="250"/>
      <c r="U613" s="250"/>
      <c r="V613" s="250"/>
      <c r="W613" s="250"/>
      <c r="X613" s="250"/>
      <c r="Y613" s="250"/>
      <c r="Z613" s="250"/>
      <c r="AA613" s="250"/>
    </row>
    <row r="614" spans="1:27" ht="13.2">
      <c r="A614" s="250"/>
      <c r="B614" s="250"/>
      <c r="C614" s="301"/>
      <c r="D614" s="250"/>
      <c r="E614" s="250"/>
      <c r="F614" s="250"/>
      <c r="G614" s="250"/>
      <c r="H614" s="250"/>
      <c r="I614" s="250"/>
      <c r="J614" s="250"/>
      <c r="K614" s="250"/>
      <c r="L614" s="250"/>
      <c r="M614" s="250"/>
      <c r="N614" s="250"/>
      <c r="O614" s="250"/>
      <c r="P614" s="250"/>
      <c r="Q614" s="250"/>
      <c r="R614" s="250"/>
      <c r="S614" s="250"/>
      <c r="T614" s="250"/>
      <c r="U614" s="250"/>
      <c r="V614" s="250"/>
      <c r="W614" s="250"/>
      <c r="X614" s="250"/>
      <c r="Y614" s="250"/>
      <c r="Z614" s="250"/>
      <c r="AA614" s="250"/>
    </row>
    <row r="615" spans="1:27" ht="13.2">
      <c r="A615" s="250"/>
      <c r="B615" s="250"/>
      <c r="C615" s="301"/>
      <c r="D615" s="250"/>
      <c r="E615" s="250"/>
      <c r="F615" s="250"/>
      <c r="G615" s="250"/>
      <c r="H615" s="250"/>
      <c r="I615" s="250"/>
      <c r="J615" s="250"/>
      <c r="K615" s="250"/>
      <c r="L615" s="250"/>
      <c r="M615" s="250"/>
      <c r="N615" s="250"/>
      <c r="O615" s="250"/>
      <c r="P615" s="250"/>
      <c r="Q615" s="250"/>
      <c r="R615" s="250"/>
      <c r="S615" s="250"/>
      <c r="T615" s="250"/>
      <c r="U615" s="250"/>
      <c r="V615" s="250"/>
      <c r="W615" s="250"/>
      <c r="X615" s="250"/>
      <c r="Y615" s="250"/>
      <c r="Z615" s="250"/>
      <c r="AA615" s="250"/>
    </row>
    <row r="616" spans="1:27" ht="13.2">
      <c r="A616" s="250"/>
      <c r="B616" s="250"/>
      <c r="C616" s="301"/>
      <c r="D616" s="250"/>
      <c r="E616" s="250"/>
      <c r="F616" s="250"/>
      <c r="G616" s="250"/>
      <c r="H616" s="250"/>
      <c r="I616" s="250"/>
      <c r="J616" s="250"/>
      <c r="K616" s="250"/>
      <c r="L616" s="250"/>
      <c r="M616" s="250"/>
      <c r="N616" s="250"/>
      <c r="O616" s="250"/>
      <c r="P616" s="250"/>
      <c r="Q616" s="250"/>
      <c r="R616" s="250"/>
      <c r="S616" s="250"/>
      <c r="T616" s="250"/>
      <c r="U616" s="250"/>
      <c r="V616" s="250"/>
      <c r="W616" s="250"/>
      <c r="X616" s="250"/>
      <c r="Y616" s="250"/>
      <c r="Z616" s="250"/>
      <c r="AA616" s="250"/>
    </row>
    <row r="617" spans="1:27" ht="13.2">
      <c r="A617" s="250"/>
      <c r="B617" s="250"/>
      <c r="C617" s="301"/>
      <c r="D617" s="250"/>
      <c r="E617" s="250"/>
      <c r="F617" s="250"/>
      <c r="G617" s="250"/>
      <c r="H617" s="250"/>
      <c r="I617" s="250"/>
      <c r="J617" s="250"/>
      <c r="K617" s="250"/>
      <c r="L617" s="250"/>
      <c r="M617" s="250"/>
      <c r="N617" s="250"/>
      <c r="O617" s="250"/>
      <c r="P617" s="250"/>
      <c r="Q617" s="250"/>
      <c r="R617" s="250"/>
      <c r="S617" s="250"/>
      <c r="T617" s="250"/>
      <c r="U617" s="250"/>
      <c r="V617" s="250"/>
      <c r="W617" s="250"/>
      <c r="X617" s="250"/>
      <c r="Y617" s="250"/>
      <c r="Z617" s="250"/>
      <c r="AA617" s="250"/>
    </row>
    <row r="618" spans="1:27" ht="13.2">
      <c r="A618" s="250"/>
      <c r="B618" s="250"/>
      <c r="C618" s="301"/>
      <c r="D618" s="250"/>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c r="AA618" s="250"/>
    </row>
    <row r="619" spans="1:27" ht="13.2">
      <c r="A619" s="250"/>
      <c r="B619" s="250"/>
      <c r="C619" s="301"/>
      <c r="D619" s="250"/>
      <c r="E619" s="250"/>
      <c r="F619" s="250"/>
      <c r="G619" s="250"/>
      <c r="H619" s="250"/>
      <c r="I619" s="250"/>
      <c r="J619" s="250"/>
      <c r="K619" s="250"/>
      <c r="L619" s="250"/>
      <c r="M619" s="250"/>
      <c r="N619" s="250"/>
      <c r="O619" s="250"/>
      <c r="P619" s="250"/>
      <c r="Q619" s="250"/>
      <c r="R619" s="250"/>
      <c r="S619" s="250"/>
      <c r="T619" s="250"/>
      <c r="U619" s="250"/>
      <c r="V619" s="250"/>
      <c r="W619" s="250"/>
      <c r="X619" s="250"/>
      <c r="Y619" s="250"/>
      <c r="Z619" s="250"/>
      <c r="AA619" s="250"/>
    </row>
    <row r="620" spans="1:27" ht="13.2">
      <c r="A620" s="250"/>
      <c r="B620" s="250"/>
      <c r="C620" s="301"/>
      <c r="D620" s="250"/>
      <c r="E620" s="250"/>
      <c r="F620" s="250"/>
      <c r="G620" s="250"/>
      <c r="H620" s="250"/>
      <c r="I620" s="250"/>
      <c r="J620" s="250"/>
      <c r="K620" s="250"/>
      <c r="L620" s="250"/>
      <c r="M620" s="250"/>
      <c r="N620" s="250"/>
      <c r="O620" s="250"/>
      <c r="P620" s="250"/>
      <c r="Q620" s="250"/>
      <c r="R620" s="250"/>
      <c r="S620" s="250"/>
      <c r="T620" s="250"/>
      <c r="U620" s="250"/>
      <c r="V620" s="250"/>
      <c r="W620" s="250"/>
      <c r="X620" s="250"/>
      <c r="Y620" s="250"/>
      <c r="Z620" s="250"/>
      <c r="AA620" s="250"/>
    </row>
    <row r="621" spans="1:27" ht="13.2">
      <c r="A621" s="250"/>
      <c r="B621" s="250"/>
      <c r="C621" s="301"/>
      <c r="D621" s="250"/>
      <c r="E621" s="250"/>
      <c r="F621" s="250"/>
      <c r="G621" s="250"/>
      <c r="H621" s="250"/>
      <c r="I621" s="250"/>
      <c r="J621" s="250"/>
      <c r="K621" s="250"/>
      <c r="L621" s="250"/>
      <c r="M621" s="250"/>
      <c r="N621" s="250"/>
      <c r="O621" s="250"/>
      <c r="P621" s="250"/>
      <c r="Q621" s="250"/>
      <c r="R621" s="250"/>
      <c r="S621" s="250"/>
      <c r="T621" s="250"/>
      <c r="U621" s="250"/>
      <c r="V621" s="250"/>
      <c r="W621" s="250"/>
      <c r="X621" s="250"/>
      <c r="Y621" s="250"/>
      <c r="Z621" s="250"/>
      <c r="AA621" s="250"/>
    </row>
    <row r="622" spans="1:27" ht="13.2">
      <c r="A622" s="250"/>
      <c r="B622" s="250"/>
      <c r="C622" s="301"/>
      <c r="D622" s="250"/>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c r="AA622" s="250"/>
    </row>
    <row r="623" spans="1:27" ht="13.2">
      <c r="A623" s="250"/>
      <c r="B623" s="250"/>
      <c r="C623" s="301"/>
      <c r="D623" s="250"/>
      <c r="E623" s="250"/>
      <c r="F623" s="250"/>
      <c r="G623" s="250"/>
      <c r="H623" s="250"/>
      <c r="I623" s="250"/>
      <c r="J623" s="250"/>
      <c r="K623" s="250"/>
      <c r="L623" s="250"/>
      <c r="M623" s="250"/>
      <c r="N623" s="250"/>
      <c r="O623" s="250"/>
      <c r="P623" s="250"/>
      <c r="Q623" s="250"/>
      <c r="R623" s="250"/>
      <c r="S623" s="250"/>
      <c r="T623" s="250"/>
      <c r="U623" s="250"/>
      <c r="V623" s="250"/>
      <c r="W623" s="250"/>
      <c r="X623" s="250"/>
      <c r="Y623" s="250"/>
      <c r="Z623" s="250"/>
      <c r="AA623" s="250"/>
    </row>
    <row r="624" spans="1:27" ht="13.2">
      <c r="A624" s="250"/>
      <c r="B624" s="250"/>
      <c r="C624" s="301"/>
      <c r="D624" s="250"/>
      <c r="E624" s="250"/>
      <c r="F624" s="250"/>
      <c r="G624" s="250"/>
      <c r="H624" s="250"/>
      <c r="I624" s="250"/>
      <c r="J624" s="250"/>
      <c r="K624" s="250"/>
      <c r="L624" s="250"/>
      <c r="M624" s="250"/>
      <c r="N624" s="250"/>
      <c r="O624" s="250"/>
      <c r="P624" s="250"/>
      <c r="Q624" s="250"/>
      <c r="R624" s="250"/>
      <c r="S624" s="250"/>
      <c r="T624" s="250"/>
      <c r="U624" s="250"/>
      <c r="V624" s="250"/>
      <c r="W624" s="250"/>
      <c r="X624" s="250"/>
      <c r="Y624" s="250"/>
      <c r="Z624" s="250"/>
      <c r="AA624" s="250"/>
    </row>
    <row r="625" spans="1:27" ht="13.2">
      <c r="A625" s="250"/>
      <c r="B625" s="250"/>
      <c r="C625" s="301"/>
      <c r="D625" s="250"/>
      <c r="E625" s="250"/>
      <c r="F625" s="250"/>
      <c r="G625" s="250"/>
      <c r="H625" s="250"/>
      <c r="I625" s="250"/>
      <c r="J625" s="250"/>
      <c r="K625" s="250"/>
      <c r="L625" s="250"/>
      <c r="M625" s="250"/>
      <c r="N625" s="250"/>
      <c r="O625" s="250"/>
      <c r="P625" s="250"/>
      <c r="Q625" s="250"/>
      <c r="R625" s="250"/>
      <c r="S625" s="250"/>
      <c r="T625" s="250"/>
      <c r="U625" s="250"/>
      <c r="V625" s="250"/>
      <c r="W625" s="250"/>
      <c r="X625" s="250"/>
      <c r="Y625" s="250"/>
      <c r="Z625" s="250"/>
      <c r="AA625" s="250"/>
    </row>
    <row r="626" spans="1:27" ht="13.2">
      <c r="A626" s="250"/>
      <c r="B626" s="250"/>
      <c r="C626" s="301"/>
      <c r="D626" s="250"/>
      <c r="E626" s="250"/>
      <c r="F626" s="250"/>
      <c r="G626" s="250"/>
      <c r="H626" s="250"/>
      <c r="I626" s="250"/>
      <c r="J626" s="250"/>
      <c r="K626" s="250"/>
      <c r="L626" s="250"/>
      <c r="M626" s="250"/>
      <c r="N626" s="250"/>
      <c r="O626" s="250"/>
      <c r="P626" s="250"/>
      <c r="Q626" s="250"/>
      <c r="R626" s="250"/>
      <c r="S626" s="250"/>
      <c r="T626" s="250"/>
      <c r="U626" s="250"/>
      <c r="V626" s="250"/>
      <c r="W626" s="250"/>
      <c r="X626" s="250"/>
      <c r="Y626" s="250"/>
      <c r="Z626" s="250"/>
      <c r="AA626" s="250"/>
    </row>
    <row r="627" spans="1:27" ht="13.2">
      <c r="A627" s="250"/>
      <c r="B627" s="250"/>
      <c r="C627" s="301"/>
      <c r="D627" s="250"/>
      <c r="E627" s="250"/>
      <c r="F627" s="250"/>
      <c r="G627" s="250"/>
      <c r="H627" s="250"/>
      <c r="I627" s="250"/>
      <c r="J627" s="250"/>
      <c r="K627" s="250"/>
      <c r="L627" s="250"/>
      <c r="M627" s="250"/>
      <c r="N627" s="250"/>
      <c r="O627" s="250"/>
      <c r="P627" s="250"/>
      <c r="Q627" s="250"/>
      <c r="R627" s="250"/>
      <c r="S627" s="250"/>
      <c r="T627" s="250"/>
      <c r="U627" s="250"/>
      <c r="V627" s="250"/>
      <c r="W627" s="250"/>
      <c r="X627" s="250"/>
      <c r="Y627" s="250"/>
      <c r="Z627" s="250"/>
      <c r="AA627" s="250"/>
    </row>
    <row r="628" spans="1:27" ht="13.2">
      <c r="A628" s="250"/>
      <c r="B628" s="250"/>
      <c r="C628" s="301"/>
      <c r="D628" s="250"/>
      <c r="E628" s="250"/>
      <c r="F628" s="250"/>
      <c r="G628" s="250"/>
      <c r="H628" s="250"/>
      <c r="I628" s="250"/>
      <c r="J628" s="250"/>
      <c r="K628" s="250"/>
      <c r="L628" s="250"/>
      <c r="M628" s="250"/>
      <c r="N628" s="250"/>
      <c r="O628" s="250"/>
      <c r="P628" s="250"/>
      <c r="Q628" s="250"/>
      <c r="R628" s="250"/>
      <c r="S628" s="250"/>
      <c r="T628" s="250"/>
      <c r="U628" s="250"/>
      <c r="V628" s="250"/>
      <c r="W628" s="250"/>
      <c r="X628" s="250"/>
      <c r="Y628" s="250"/>
      <c r="Z628" s="250"/>
      <c r="AA628" s="250"/>
    </row>
    <row r="629" spans="1:27" ht="13.2">
      <c r="A629" s="250"/>
      <c r="B629" s="250"/>
      <c r="C629" s="301"/>
      <c r="D629" s="250"/>
      <c r="E629" s="250"/>
      <c r="F629" s="250"/>
      <c r="G629" s="250"/>
      <c r="H629" s="250"/>
      <c r="I629" s="250"/>
      <c r="J629" s="250"/>
      <c r="K629" s="250"/>
      <c r="L629" s="250"/>
      <c r="M629" s="250"/>
      <c r="N629" s="250"/>
      <c r="O629" s="250"/>
      <c r="P629" s="250"/>
      <c r="Q629" s="250"/>
      <c r="R629" s="250"/>
      <c r="S629" s="250"/>
      <c r="T629" s="250"/>
      <c r="U629" s="250"/>
      <c r="V629" s="250"/>
      <c r="W629" s="250"/>
      <c r="X629" s="250"/>
      <c r="Y629" s="250"/>
      <c r="Z629" s="250"/>
      <c r="AA629" s="250"/>
    </row>
    <row r="630" spans="1:27" ht="13.2">
      <c r="A630" s="250"/>
      <c r="B630" s="250"/>
      <c r="C630" s="301"/>
      <c r="D630" s="250"/>
      <c r="E630" s="250"/>
      <c r="F630" s="250"/>
      <c r="G630" s="250"/>
      <c r="H630" s="250"/>
      <c r="I630" s="250"/>
      <c r="J630" s="250"/>
      <c r="K630" s="250"/>
      <c r="L630" s="250"/>
      <c r="M630" s="250"/>
      <c r="N630" s="250"/>
      <c r="O630" s="250"/>
      <c r="P630" s="250"/>
      <c r="Q630" s="250"/>
      <c r="R630" s="250"/>
      <c r="S630" s="250"/>
      <c r="T630" s="250"/>
      <c r="U630" s="250"/>
      <c r="V630" s="250"/>
      <c r="W630" s="250"/>
      <c r="X630" s="250"/>
      <c r="Y630" s="250"/>
      <c r="Z630" s="250"/>
      <c r="AA630" s="250"/>
    </row>
    <row r="631" spans="1:27" ht="13.2">
      <c r="A631" s="250"/>
      <c r="B631" s="250"/>
      <c r="C631" s="301"/>
      <c r="D631" s="250"/>
      <c r="E631" s="250"/>
      <c r="F631" s="250"/>
      <c r="G631" s="250"/>
      <c r="H631" s="250"/>
      <c r="I631" s="250"/>
      <c r="J631" s="250"/>
      <c r="K631" s="250"/>
      <c r="L631" s="250"/>
      <c r="M631" s="250"/>
      <c r="N631" s="250"/>
      <c r="O631" s="250"/>
      <c r="P631" s="250"/>
      <c r="Q631" s="250"/>
      <c r="R631" s="250"/>
      <c r="S631" s="250"/>
      <c r="T631" s="250"/>
      <c r="U631" s="250"/>
      <c r="V631" s="250"/>
      <c r="W631" s="250"/>
      <c r="X631" s="250"/>
      <c r="Y631" s="250"/>
      <c r="Z631" s="250"/>
      <c r="AA631" s="250"/>
    </row>
    <row r="632" spans="1:27" ht="13.2">
      <c r="A632" s="250"/>
      <c r="B632" s="250"/>
      <c r="C632" s="301"/>
      <c r="D632" s="250"/>
      <c r="E632" s="250"/>
      <c r="F632" s="250"/>
      <c r="G632" s="250"/>
      <c r="H632" s="250"/>
      <c r="I632" s="250"/>
      <c r="J632" s="250"/>
      <c r="K632" s="250"/>
      <c r="L632" s="250"/>
      <c r="M632" s="250"/>
      <c r="N632" s="250"/>
      <c r="O632" s="250"/>
      <c r="P632" s="250"/>
      <c r="Q632" s="250"/>
      <c r="R632" s="250"/>
      <c r="S632" s="250"/>
      <c r="T632" s="250"/>
      <c r="U632" s="250"/>
      <c r="V632" s="250"/>
      <c r="W632" s="250"/>
      <c r="X632" s="250"/>
      <c r="Y632" s="250"/>
      <c r="Z632" s="250"/>
      <c r="AA632" s="250"/>
    </row>
    <row r="633" spans="1:27" ht="13.2">
      <c r="A633" s="250"/>
      <c r="B633" s="250"/>
      <c r="C633" s="301"/>
      <c r="D633" s="250"/>
      <c r="E633" s="250"/>
      <c r="F633" s="250"/>
      <c r="G633" s="250"/>
      <c r="H633" s="250"/>
      <c r="I633" s="250"/>
      <c r="J633" s="250"/>
      <c r="K633" s="250"/>
      <c r="L633" s="250"/>
      <c r="M633" s="250"/>
      <c r="N633" s="250"/>
      <c r="O633" s="250"/>
      <c r="P633" s="250"/>
      <c r="Q633" s="250"/>
      <c r="R633" s="250"/>
      <c r="S633" s="250"/>
      <c r="T633" s="250"/>
      <c r="U633" s="250"/>
      <c r="V633" s="250"/>
      <c r="W633" s="250"/>
      <c r="X633" s="250"/>
      <c r="Y633" s="250"/>
      <c r="Z633" s="250"/>
      <c r="AA633" s="250"/>
    </row>
    <row r="634" spans="1:27" ht="13.2">
      <c r="A634" s="250"/>
      <c r="B634" s="250"/>
      <c r="C634" s="301"/>
      <c r="D634" s="250"/>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c r="AA634" s="250"/>
    </row>
    <row r="635" spans="1:27" ht="13.2">
      <c r="A635" s="250"/>
      <c r="B635" s="250"/>
      <c r="C635" s="301"/>
      <c r="D635" s="250"/>
      <c r="E635" s="250"/>
      <c r="F635" s="250"/>
      <c r="G635" s="250"/>
      <c r="H635" s="250"/>
      <c r="I635" s="250"/>
      <c r="J635" s="250"/>
      <c r="K635" s="250"/>
      <c r="L635" s="250"/>
      <c r="M635" s="250"/>
      <c r="N635" s="250"/>
      <c r="O635" s="250"/>
      <c r="P635" s="250"/>
      <c r="Q635" s="250"/>
      <c r="R635" s="250"/>
      <c r="S635" s="250"/>
      <c r="T635" s="250"/>
      <c r="U635" s="250"/>
      <c r="V635" s="250"/>
      <c r="W635" s="250"/>
      <c r="X635" s="250"/>
      <c r="Y635" s="250"/>
      <c r="Z635" s="250"/>
      <c r="AA635" s="250"/>
    </row>
    <row r="636" spans="1:27" ht="13.2">
      <c r="A636" s="250"/>
      <c r="B636" s="250"/>
      <c r="C636" s="301"/>
      <c r="D636" s="250"/>
      <c r="E636" s="250"/>
      <c r="F636" s="250"/>
      <c r="G636" s="250"/>
      <c r="H636" s="250"/>
      <c r="I636" s="250"/>
      <c r="J636" s="250"/>
      <c r="K636" s="250"/>
      <c r="L636" s="250"/>
      <c r="M636" s="250"/>
      <c r="N636" s="250"/>
      <c r="O636" s="250"/>
      <c r="P636" s="250"/>
      <c r="Q636" s="250"/>
      <c r="R636" s="250"/>
      <c r="S636" s="250"/>
      <c r="T636" s="250"/>
      <c r="U636" s="250"/>
      <c r="V636" s="250"/>
      <c r="W636" s="250"/>
      <c r="X636" s="250"/>
      <c r="Y636" s="250"/>
      <c r="Z636" s="250"/>
      <c r="AA636" s="250"/>
    </row>
    <row r="637" spans="1:27" ht="13.2">
      <c r="A637" s="250"/>
      <c r="B637" s="250"/>
      <c r="C637" s="301"/>
      <c r="D637" s="250"/>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c r="AA637" s="250"/>
    </row>
    <row r="638" spans="1:27" ht="13.2">
      <c r="A638" s="250"/>
      <c r="B638" s="250"/>
      <c r="C638" s="301"/>
      <c r="D638" s="250"/>
      <c r="E638" s="250"/>
      <c r="F638" s="250"/>
      <c r="G638" s="250"/>
      <c r="H638" s="250"/>
      <c r="I638" s="250"/>
      <c r="J638" s="250"/>
      <c r="K638" s="250"/>
      <c r="L638" s="250"/>
      <c r="M638" s="250"/>
      <c r="N638" s="250"/>
      <c r="O638" s="250"/>
      <c r="P638" s="250"/>
      <c r="Q638" s="250"/>
      <c r="R638" s="250"/>
      <c r="S638" s="250"/>
      <c r="T638" s="250"/>
      <c r="U638" s="250"/>
      <c r="V638" s="250"/>
      <c r="W638" s="250"/>
      <c r="X638" s="250"/>
      <c r="Y638" s="250"/>
      <c r="Z638" s="250"/>
      <c r="AA638" s="250"/>
    </row>
    <row r="639" spans="1:27" ht="13.2">
      <c r="A639" s="250"/>
      <c r="B639" s="250"/>
      <c r="C639" s="301"/>
      <c r="D639" s="250"/>
      <c r="E639" s="250"/>
      <c r="F639" s="250"/>
      <c r="G639" s="250"/>
      <c r="H639" s="250"/>
      <c r="I639" s="250"/>
      <c r="J639" s="250"/>
      <c r="K639" s="250"/>
      <c r="L639" s="250"/>
      <c r="M639" s="250"/>
      <c r="N639" s="250"/>
      <c r="O639" s="250"/>
      <c r="P639" s="250"/>
      <c r="Q639" s="250"/>
      <c r="R639" s="250"/>
      <c r="S639" s="250"/>
      <c r="T639" s="250"/>
      <c r="U639" s="250"/>
      <c r="V639" s="250"/>
      <c r="W639" s="250"/>
      <c r="X639" s="250"/>
      <c r="Y639" s="250"/>
      <c r="Z639" s="250"/>
      <c r="AA639" s="250"/>
    </row>
    <row r="640" spans="1:27" ht="13.2">
      <c r="A640" s="250"/>
      <c r="B640" s="250"/>
      <c r="C640" s="301"/>
      <c r="D640" s="250"/>
      <c r="E640" s="250"/>
      <c r="F640" s="250"/>
      <c r="G640" s="250"/>
      <c r="H640" s="250"/>
      <c r="I640" s="250"/>
      <c r="J640" s="250"/>
      <c r="K640" s="250"/>
      <c r="L640" s="250"/>
      <c r="M640" s="250"/>
      <c r="N640" s="250"/>
      <c r="O640" s="250"/>
      <c r="P640" s="250"/>
      <c r="Q640" s="250"/>
      <c r="R640" s="250"/>
      <c r="S640" s="250"/>
      <c r="T640" s="250"/>
      <c r="U640" s="250"/>
      <c r="V640" s="250"/>
      <c r="W640" s="250"/>
      <c r="X640" s="250"/>
      <c r="Y640" s="250"/>
      <c r="Z640" s="250"/>
      <c r="AA640" s="250"/>
    </row>
    <row r="641" spans="1:27" ht="13.2">
      <c r="A641" s="250"/>
      <c r="B641" s="250"/>
      <c r="C641" s="301"/>
      <c r="D641" s="250"/>
      <c r="E641" s="250"/>
      <c r="F641" s="250"/>
      <c r="G641" s="250"/>
      <c r="H641" s="250"/>
      <c r="I641" s="250"/>
      <c r="J641" s="250"/>
      <c r="K641" s="250"/>
      <c r="L641" s="250"/>
      <c r="M641" s="250"/>
      <c r="N641" s="250"/>
      <c r="O641" s="250"/>
      <c r="P641" s="250"/>
      <c r="Q641" s="250"/>
      <c r="R641" s="250"/>
      <c r="S641" s="250"/>
      <c r="T641" s="250"/>
      <c r="U641" s="250"/>
      <c r="V641" s="250"/>
      <c r="W641" s="250"/>
      <c r="X641" s="250"/>
      <c r="Y641" s="250"/>
      <c r="Z641" s="250"/>
      <c r="AA641" s="250"/>
    </row>
    <row r="642" spans="1:27" ht="13.2">
      <c r="A642" s="250"/>
      <c r="B642" s="250"/>
      <c r="C642" s="301"/>
      <c r="D642" s="250"/>
      <c r="E642" s="250"/>
      <c r="F642" s="250"/>
      <c r="G642" s="250"/>
      <c r="H642" s="250"/>
      <c r="I642" s="250"/>
      <c r="J642" s="250"/>
      <c r="K642" s="250"/>
      <c r="L642" s="250"/>
      <c r="M642" s="250"/>
      <c r="N642" s="250"/>
      <c r="O642" s="250"/>
      <c r="P642" s="250"/>
      <c r="Q642" s="250"/>
      <c r="R642" s="250"/>
      <c r="S642" s="250"/>
      <c r="T642" s="250"/>
      <c r="U642" s="250"/>
      <c r="V642" s="250"/>
      <c r="W642" s="250"/>
      <c r="X642" s="250"/>
      <c r="Y642" s="250"/>
      <c r="Z642" s="250"/>
      <c r="AA642" s="250"/>
    </row>
    <row r="643" spans="1:27" ht="13.2">
      <c r="A643" s="250"/>
      <c r="B643" s="250"/>
      <c r="C643" s="301"/>
      <c r="D643" s="250"/>
      <c r="E643" s="250"/>
      <c r="F643" s="250"/>
      <c r="G643" s="250"/>
      <c r="H643" s="250"/>
      <c r="I643" s="250"/>
      <c r="J643" s="250"/>
      <c r="K643" s="250"/>
      <c r="L643" s="250"/>
      <c r="M643" s="250"/>
      <c r="N643" s="250"/>
      <c r="O643" s="250"/>
      <c r="P643" s="250"/>
      <c r="Q643" s="250"/>
      <c r="R643" s="250"/>
      <c r="S643" s="250"/>
      <c r="T643" s="250"/>
      <c r="U643" s="250"/>
      <c r="V643" s="250"/>
      <c r="W643" s="250"/>
      <c r="X643" s="250"/>
      <c r="Y643" s="250"/>
      <c r="Z643" s="250"/>
      <c r="AA643" s="250"/>
    </row>
    <row r="644" spans="1:27" ht="13.2">
      <c r="A644" s="250"/>
      <c r="B644" s="250"/>
      <c r="C644" s="301"/>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c r="AA644" s="250"/>
    </row>
    <row r="645" spans="1:27" ht="13.2">
      <c r="A645" s="250"/>
      <c r="B645" s="250"/>
      <c r="C645" s="301"/>
      <c r="D645" s="250"/>
      <c r="E645" s="250"/>
      <c r="F645" s="250"/>
      <c r="G645" s="250"/>
      <c r="H645" s="250"/>
      <c r="I645" s="250"/>
      <c r="J645" s="250"/>
      <c r="K645" s="250"/>
      <c r="L645" s="250"/>
      <c r="M645" s="250"/>
      <c r="N645" s="250"/>
      <c r="O645" s="250"/>
      <c r="P645" s="250"/>
      <c r="Q645" s="250"/>
      <c r="R645" s="250"/>
      <c r="S645" s="250"/>
      <c r="T645" s="250"/>
      <c r="U645" s="250"/>
      <c r="V645" s="250"/>
      <c r="W645" s="250"/>
      <c r="X645" s="250"/>
      <c r="Y645" s="250"/>
      <c r="Z645" s="250"/>
      <c r="AA645" s="250"/>
    </row>
    <row r="646" spans="1:27" ht="13.2">
      <c r="A646" s="250"/>
      <c r="B646" s="250"/>
      <c r="C646" s="301"/>
      <c r="D646" s="250"/>
      <c r="E646" s="250"/>
      <c r="F646" s="250"/>
      <c r="G646" s="250"/>
      <c r="H646" s="250"/>
      <c r="I646" s="250"/>
      <c r="J646" s="250"/>
      <c r="K646" s="250"/>
      <c r="L646" s="250"/>
      <c r="M646" s="250"/>
      <c r="N646" s="250"/>
      <c r="O646" s="250"/>
      <c r="P646" s="250"/>
      <c r="Q646" s="250"/>
      <c r="R646" s="250"/>
      <c r="S646" s="250"/>
      <c r="T646" s="250"/>
      <c r="U646" s="250"/>
      <c r="V646" s="250"/>
      <c r="W646" s="250"/>
      <c r="X646" s="250"/>
      <c r="Y646" s="250"/>
      <c r="Z646" s="250"/>
      <c r="AA646" s="250"/>
    </row>
    <row r="647" spans="1:27" ht="13.2">
      <c r="A647" s="250"/>
      <c r="B647" s="250"/>
      <c r="C647" s="301"/>
      <c r="D647" s="250"/>
      <c r="E647" s="250"/>
      <c r="F647" s="250"/>
      <c r="G647" s="250"/>
      <c r="H647" s="250"/>
      <c r="I647" s="250"/>
      <c r="J647" s="250"/>
      <c r="K647" s="250"/>
      <c r="L647" s="250"/>
      <c r="M647" s="250"/>
      <c r="N647" s="250"/>
      <c r="O647" s="250"/>
      <c r="P647" s="250"/>
      <c r="Q647" s="250"/>
      <c r="R647" s="250"/>
      <c r="S647" s="250"/>
      <c r="T647" s="250"/>
      <c r="U647" s="250"/>
      <c r="V647" s="250"/>
      <c r="W647" s="250"/>
      <c r="X647" s="250"/>
      <c r="Y647" s="250"/>
      <c r="Z647" s="250"/>
      <c r="AA647" s="250"/>
    </row>
    <row r="648" spans="1:27" ht="13.2">
      <c r="A648" s="250"/>
      <c r="B648" s="250"/>
      <c r="C648" s="301"/>
      <c r="D648" s="250"/>
      <c r="E648" s="250"/>
      <c r="F648" s="250"/>
      <c r="G648" s="250"/>
      <c r="H648" s="250"/>
      <c r="I648" s="250"/>
      <c r="J648" s="250"/>
      <c r="K648" s="250"/>
      <c r="L648" s="250"/>
      <c r="M648" s="250"/>
      <c r="N648" s="250"/>
      <c r="O648" s="250"/>
      <c r="P648" s="250"/>
      <c r="Q648" s="250"/>
      <c r="R648" s="250"/>
      <c r="S648" s="250"/>
      <c r="T648" s="250"/>
      <c r="U648" s="250"/>
      <c r="V648" s="250"/>
      <c r="W648" s="250"/>
      <c r="X648" s="250"/>
      <c r="Y648" s="250"/>
      <c r="Z648" s="250"/>
      <c r="AA648" s="250"/>
    </row>
    <row r="649" spans="1:27" ht="13.2">
      <c r="A649" s="250"/>
      <c r="B649" s="250"/>
      <c r="C649" s="301"/>
      <c r="D649" s="250"/>
      <c r="E649" s="250"/>
      <c r="F649" s="250"/>
      <c r="G649" s="250"/>
      <c r="H649" s="250"/>
      <c r="I649" s="250"/>
      <c r="J649" s="250"/>
      <c r="K649" s="250"/>
      <c r="L649" s="250"/>
      <c r="M649" s="250"/>
      <c r="N649" s="250"/>
      <c r="O649" s="250"/>
      <c r="P649" s="250"/>
      <c r="Q649" s="250"/>
      <c r="R649" s="250"/>
      <c r="S649" s="250"/>
      <c r="T649" s="250"/>
      <c r="U649" s="250"/>
      <c r="V649" s="250"/>
      <c r="W649" s="250"/>
      <c r="X649" s="250"/>
      <c r="Y649" s="250"/>
      <c r="Z649" s="250"/>
      <c r="AA649" s="250"/>
    </row>
    <row r="650" spans="1:27" ht="13.2">
      <c r="A650" s="250"/>
      <c r="B650" s="250"/>
      <c r="C650" s="301"/>
      <c r="D650" s="250"/>
      <c r="E650" s="250"/>
      <c r="F650" s="250"/>
      <c r="G650" s="250"/>
      <c r="H650" s="250"/>
      <c r="I650" s="250"/>
      <c r="J650" s="250"/>
      <c r="K650" s="250"/>
      <c r="L650" s="250"/>
      <c r="M650" s="250"/>
      <c r="N650" s="250"/>
      <c r="O650" s="250"/>
      <c r="P650" s="250"/>
      <c r="Q650" s="250"/>
      <c r="R650" s="250"/>
      <c r="S650" s="250"/>
      <c r="T650" s="250"/>
      <c r="U650" s="250"/>
      <c r="V650" s="250"/>
      <c r="W650" s="250"/>
      <c r="X650" s="250"/>
      <c r="Y650" s="250"/>
      <c r="Z650" s="250"/>
      <c r="AA650" s="250"/>
    </row>
    <row r="651" spans="1:27" ht="13.2">
      <c r="A651" s="250"/>
      <c r="B651" s="250"/>
      <c r="C651" s="301"/>
      <c r="D651" s="250"/>
      <c r="E651" s="250"/>
      <c r="F651" s="250"/>
      <c r="G651" s="250"/>
      <c r="H651" s="250"/>
      <c r="I651" s="250"/>
      <c r="J651" s="250"/>
      <c r="K651" s="250"/>
      <c r="L651" s="250"/>
      <c r="M651" s="250"/>
      <c r="N651" s="250"/>
      <c r="O651" s="250"/>
      <c r="P651" s="250"/>
      <c r="Q651" s="250"/>
      <c r="R651" s="250"/>
      <c r="S651" s="250"/>
      <c r="T651" s="250"/>
      <c r="U651" s="250"/>
      <c r="V651" s="250"/>
      <c r="W651" s="250"/>
      <c r="X651" s="250"/>
      <c r="Y651" s="250"/>
      <c r="Z651" s="250"/>
      <c r="AA651" s="250"/>
    </row>
    <row r="652" spans="1:27" ht="13.2">
      <c r="A652" s="250"/>
      <c r="B652" s="250"/>
      <c r="C652" s="301"/>
      <c r="D652" s="250"/>
      <c r="E652" s="250"/>
      <c r="F652" s="250"/>
      <c r="G652" s="250"/>
      <c r="H652" s="250"/>
      <c r="I652" s="250"/>
      <c r="J652" s="250"/>
      <c r="K652" s="250"/>
      <c r="L652" s="250"/>
      <c r="M652" s="250"/>
      <c r="N652" s="250"/>
      <c r="O652" s="250"/>
      <c r="P652" s="250"/>
      <c r="Q652" s="250"/>
      <c r="R652" s="250"/>
      <c r="S652" s="250"/>
      <c r="T652" s="250"/>
      <c r="U652" s="250"/>
      <c r="V652" s="250"/>
      <c r="W652" s="250"/>
      <c r="X652" s="250"/>
      <c r="Y652" s="250"/>
      <c r="Z652" s="250"/>
      <c r="AA652" s="250"/>
    </row>
    <row r="653" spans="1:27" ht="13.2">
      <c r="A653" s="250"/>
      <c r="B653" s="250"/>
      <c r="C653" s="301"/>
      <c r="D653" s="250"/>
      <c r="E653" s="250"/>
      <c r="F653" s="250"/>
      <c r="G653" s="250"/>
      <c r="H653" s="250"/>
      <c r="I653" s="250"/>
      <c r="J653" s="250"/>
      <c r="K653" s="250"/>
      <c r="L653" s="250"/>
      <c r="M653" s="250"/>
      <c r="N653" s="250"/>
      <c r="O653" s="250"/>
      <c r="P653" s="250"/>
      <c r="Q653" s="250"/>
      <c r="R653" s="250"/>
      <c r="S653" s="250"/>
      <c r="T653" s="250"/>
      <c r="U653" s="250"/>
      <c r="V653" s="250"/>
      <c r="W653" s="250"/>
      <c r="X653" s="250"/>
      <c r="Y653" s="250"/>
      <c r="Z653" s="250"/>
      <c r="AA653" s="250"/>
    </row>
    <row r="654" spans="1:27" ht="13.2">
      <c r="A654" s="250"/>
      <c r="B654" s="250"/>
      <c r="C654" s="301"/>
      <c r="D654" s="250"/>
      <c r="E654" s="250"/>
      <c r="F654" s="250"/>
      <c r="G654" s="250"/>
      <c r="H654" s="250"/>
      <c r="I654" s="250"/>
      <c r="J654" s="250"/>
      <c r="K654" s="250"/>
      <c r="L654" s="250"/>
      <c r="M654" s="250"/>
      <c r="N654" s="250"/>
      <c r="O654" s="250"/>
      <c r="P654" s="250"/>
      <c r="Q654" s="250"/>
      <c r="R654" s="250"/>
      <c r="S654" s="250"/>
      <c r="T654" s="250"/>
      <c r="U654" s="250"/>
      <c r="V654" s="250"/>
      <c r="W654" s="250"/>
      <c r="X654" s="250"/>
      <c r="Y654" s="250"/>
      <c r="Z654" s="250"/>
      <c r="AA654" s="250"/>
    </row>
    <row r="655" spans="1:27" ht="13.2">
      <c r="A655" s="250"/>
      <c r="B655" s="250"/>
      <c r="C655" s="301"/>
      <c r="D655" s="250"/>
      <c r="E655" s="250"/>
      <c r="F655" s="250"/>
      <c r="G655" s="250"/>
      <c r="H655" s="250"/>
      <c r="I655" s="250"/>
      <c r="J655" s="250"/>
      <c r="K655" s="250"/>
      <c r="L655" s="250"/>
      <c r="M655" s="250"/>
      <c r="N655" s="250"/>
      <c r="O655" s="250"/>
      <c r="P655" s="250"/>
      <c r="Q655" s="250"/>
      <c r="R655" s="250"/>
      <c r="S655" s="250"/>
      <c r="T655" s="250"/>
      <c r="U655" s="250"/>
      <c r="V655" s="250"/>
      <c r="W655" s="250"/>
      <c r="X655" s="250"/>
      <c r="Y655" s="250"/>
      <c r="Z655" s="250"/>
      <c r="AA655" s="250"/>
    </row>
    <row r="656" spans="1:27" ht="13.2">
      <c r="A656" s="250"/>
      <c r="B656" s="250"/>
      <c r="C656" s="301"/>
      <c r="D656" s="250"/>
      <c r="E656" s="250"/>
      <c r="F656" s="250"/>
      <c r="G656" s="250"/>
      <c r="H656" s="250"/>
      <c r="I656" s="250"/>
      <c r="J656" s="250"/>
      <c r="K656" s="250"/>
      <c r="L656" s="250"/>
      <c r="M656" s="250"/>
      <c r="N656" s="250"/>
      <c r="O656" s="250"/>
      <c r="P656" s="250"/>
      <c r="Q656" s="250"/>
      <c r="R656" s="250"/>
      <c r="S656" s="250"/>
      <c r="T656" s="250"/>
      <c r="U656" s="250"/>
      <c r="V656" s="250"/>
      <c r="W656" s="250"/>
      <c r="X656" s="250"/>
      <c r="Y656" s="250"/>
      <c r="Z656" s="250"/>
      <c r="AA656" s="250"/>
    </row>
    <row r="657" spans="1:27" ht="13.2">
      <c r="A657" s="250"/>
      <c r="B657" s="250"/>
      <c r="C657" s="301"/>
      <c r="D657" s="250"/>
      <c r="E657" s="250"/>
      <c r="F657" s="250"/>
      <c r="G657" s="250"/>
      <c r="H657" s="250"/>
      <c r="I657" s="250"/>
      <c r="J657" s="250"/>
      <c r="K657" s="250"/>
      <c r="L657" s="250"/>
      <c r="M657" s="250"/>
      <c r="N657" s="250"/>
      <c r="O657" s="250"/>
      <c r="P657" s="250"/>
      <c r="Q657" s="250"/>
      <c r="R657" s="250"/>
      <c r="S657" s="250"/>
      <c r="T657" s="250"/>
      <c r="U657" s="250"/>
      <c r="V657" s="250"/>
      <c r="W657" s="250"/>
      <c r="X657" s="250"/>
      <c r="Y657" s="250"/>
      <c r="Z657" s="250"/>
      <c r="AA657" s="250"/>
    </row>
    <row r="658" spans="1:27" ht="13.2">
      <c r="A658" s="250"/>
      <c r="B658" s="250"/>
      <c r="C658" s="301"/>
      <c r="D658" s="250"/>
      <c r="E658" s="250"/>
      <c r="F658" s="250"/>
      <c r="G658" s="250"/>
      <c r="H658" s="250"/>
      <c r="I658" s="250"/>
      <c r="J658" s="250"/>
      <c r="K658" s="250"/>
      <c r="L658" s="250"/>
      <c r="M658" s="250"/>
      <c r="N658" s="250"/>
      <c r="O658" s="250"/>
      <c r="P658" s="250"/>
      <c r="Q658" s="250"/>
      <c r="R658" s="250"/>
      <c r="S658" s="250"/>
      <c r="T658" s="250"/>
      <c r="U658" s="250"/>
      <c r="V658" s="250"/>
      <c r="W658" s="250"/>
      <c r="X658" s="250"/>
      <c r="Y658" s="250"/>
      <c r="Z658" s="250"/>
      <c r="AA658" s="250"/>
    </row>
    <row r="659" spans="1:27" ht="13.2">
      <c r="A659" s="250"/>
      <c r="B659" s="250"/>
      <c r="C659" s="301"/>
      <c r="D659" s="250"/>
      <c r="E659" s="250"/>
      <c r="F659" s="250"/>
      <c r="G659" s="250"/>
      <c r="H659" s="250"/>
      <c r="I659" s="250"/>
      <c r="J659" s="250"/>
      <c r="K659" s="250"/>
      <c r="L659" s="250"/>
      <c r="M659" s="250"/>
      <c r="N659" s="250"/>
      <c r="O659" s="250"/>
      <c r="P659" s="250"/>
      <c r="Q659" s="250"/>
      <c r="R659" s="250"/>
      <c r="S659" s="250"/>
      <c r="T659" s="250"/>
      <c r="U659" s="250"/>
      <c r="V659" s="250"/>
      <c r="W659" s="250"/>
      <c r="X659" s="250"/>
      <c r="Y659" s="250"/>
      <c r="Z659" s="250"/>
      <c r="AA659" s="250"/>
    </row>
    <row r="660" spans="1:27" ht="13.2">
      <c r="A660" s="250"/>
      <c r="B660" s="250"/>
      <c r="C660" s="301"/>
      <c r="D660" s="250"/>
      <c r="E660" s="250"/>
      <c r="F660" s="250"/>
      <c r="G660" s="250"/>
      <c r="H660" s="250"/>
      <c r="I660" s="250"/>
      <c r="J660" s="250"/>
      <c r="K660" s="250"/>
      <c r="L660" s="250"/>
      <c r="M660" s="250"/>
      <c r="N660" s="250"/>
      <c r="O660" s="250"/>
      <c r="P660" s="250"/>
      <c r="Q660" s="250"/>
      <c r="R660" s="250"/>
      <c r="S660" s="250"/>
      <c r="T660" s="250"/>
      <c r="U660" s="250"/>
      <c r="V660" s="250"/>
      <c r="W660" s="250"/>
      <c r="X660" s="250"/>
      <c r="Y660" s="250"/>
      <c r="Z660" s="250"/>
      <c r="AA660" s="250"/>
    </row>
    <row r="661" spans="1:27" ht="13.2">
      <c r="A661" s="250"/>
      <c r="B661" s="250"/>
      <c r="C661" s="301"/>
      <c r="D661" s="250"/>
      <c r="E661" s="250"/>
      <c r="F661" s="250"/>
      <c r="G661" s="250"/>
      <c r="H661" s="250"/>
      <c r="I661" s="250"/>
      <c r="J661" s="250"/>
      <c r="K661" s="250"/>
      <c r="L661" s="250"/>
      <c r="M661" s="250"/>
      <c r="N661" s="250"/>
      <c r="O661" s="250"/>
      <c r="P661" s="250"/>
      <c r="Q661" s="250"/>
      <c r="R661" s="250"/>
      <c r="S661" s="250"/>
      <c r="T661" s="250"/>
      <c r="U661" s="250"/>
      <c r="V661" s="250"/>
      <c r="W661" s="250"/>
      <c r="X661" s="250"/>
      <c r="Y661" s="250"/>
      <c r="Z661" s="250"/>
      <c r="AA661" s="250"/>
    </row>
    <row r="662" spans="1:27" ht="13.2">
      <c r="A662" s="250"/>
      <c r="B662" s="250"/>
      <c r="C662" s="301"/>
      <c r="D662" s="250"/>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c r="AA662" s="250"/>
    </row>
    <row r="663" spans="1:27" ht="13.2">
      <c r="A663" s="250"/>
      <c r="B663" s="250"/>
      <c r="C663" s="301"/>
      <c r="D663" s="250"/>
      <c r="E663" s="250"/>
      <c r="F663" s="250"/>
      <c r="G663" s="250"/>
      <c r="H663" s="250"/>
      <c r="I663" s="250"/>
      <c r="J663" s="250"/>
      <c r="K663" s="250"/>
      <c r="L663" s="250"/>
      <c r="M663" s="250"/>
      <c r="N663" s="250"/>
      <c r="O663" s="250"/>
      <c r="P663" s="250"/>
      <c r="Q663" s="250"/>
      <c r="R663" s="250"/>
      <c r="S663" s="250"/>
      <c r="T663" s="250"/>
      <c r="U663" s="250"/>
      <c r="V663" s="250"/>
      <c r="W663" s="250"/>
      <c r="X663" s="250"/>
      <c r="Y663" s="250"/>
      <c r="Z663" s="250"/>
      <c r="AA663" s="250"/>
    </row>
    <row r="664" spans="1:27" ht="13.2">
      <c r="A664" s="250"/>
      <c r="B664" s="250"/>
      <c r="C664" s="301"/>
      <c r="D664" s="250"/>
      <c r="E664" s="250"/>
      <c r="F664" s="250"/>
      <c r="G664" s="250"/>
      <c r="H664" s="250"/>
      <c r="I664" s="250"/>
      <c r="J664" s="250"/>
      <c r="K664" s="250"/>
      <c r="L664" s="250"/>
      <c r="M664" s="250"/>
      <c r="N664" s="250"/>
      <c r="O664" s="250"/>
      <c r="P664" s="250"/>
      <c r="Q664" s="250"/>
      <c r="R664" s="250"/>
      <c r="S664" s="250"/>
      <c r="T664" s="250"/>
      <c r="U664" s="250"/>
      <c r="V664" s="250"/>
      <c r="W664" s="250"/>
      <c r="X664" s="250"/>
      <c r="Y664" s="250"/>
      <c r="Z664" s="250"/>
      <c r="AA664" s="250"/>
    </row>
    <row r="665" spans="1:27" ht="13.2">
      <c r="A665" s="250"/>
      <c r="B665" s="250"/>
      <c r="C665" s="301"/>
      <c r="D665" s="250"/>
      <c r="E665" s="250"/>
      <c r="F665" s="250"/>
      <c r="G665" s="250"/>
      <c r="H665" s="250"/>
      <c r="I665" s="250"/>
      <c r="J665" s="250"/>
      <c r="K665" s="250"/>
      <c r="L665" s="250"/>
      <c r="M665" s="250"/>
      <c r="N665" s="250"/>
      <c r="O665" s="250"/>
      <c r="P665" s="250"/>
      <c r="Q665" s="250"/>
      <c r="R665" s="250"/>
      <c r="S665" s="250"/>
      <c r="T665" s="250"/>
      <c r="U665" s="250"/>
      <c r="V665" s="250"/>
      <c r="W665" s="250"/>
      <c r="X665" s="250"/>
      <c r="Y665" s="250"/>
      <c r="Z665" s="250"/>
      <c r="AA665" s="250"/>
    </row>
    <row r="666" spans="1:27" ht="13.2">
      <c r="A666" s="250"/>
      <c r="B666" s="250"/>
      <c r="C666" s="301"/>
      <c r="D666" s="250"/>
      <c r="E666" s="250"/>
      <c r="F666" s="250"/>
      <c r="G666" s="250"/>
      <c r="H666" s="250"/>
      <c r="I666" s="250"/>
      <c r="J666" s="250"/>
      <c r="K666" s="250"/>
      <c r="L666" s="250"/>
      <c r="M666" s="250"/>
      <c r="N666" s="250"/>
      <c r="O666" s="250"/>
      <c r="P666" s="250"/>
      <c r="Q666" s="250"/>
      <c r="R666" s="250"/>
      <c r="S666" s="250"/>
      <c r="T666" s="250"/>
      <c r="U666" s="250"/>
      <c r="V666" s="250"/>
      <c r="W666" s="250"/>
      <c r="X666" s="250"/>
      <c r="Y666" s="250"/>
      <c r="Z666" s="250"/>
      <c r="AA666" s="250"/>
    </row>
    <row r="667" spans="1:27" ht="13.2">
      <c r="A667" s="250"/>
      <c r="B667" s="250"/>
      <c r="C667" s="301"/>
      <c r="D667" s="250"/>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c r="AA667" s="250"/>
    </row>
    <row r="668" spans="1:27" ht="13.2">
      <c r="A668" s="250"/>
      <c r="B668" s="250"/>
      <c r="C668" s="301"/>
      <c r="D668" s="250"/>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c r="AA668" s="250"/>
    </row>
    <row r="669" spans="1:27" ht="13.2">
      <c r="A669" s="250"/>
      <c r="B669" s="250"/>
      <c r="C669" s="301"/>
      <c r="D669" s="250"/>
      <c r="E669" s="250"/>
      <c r="F669" s="250"/>
      <c r="G669" s="250"/>
      <c r="H669" s="250"/>
      <c r="I669" s="250"/>
      <c r="J669" s="250"/>
      <c r="K669" s="250"/>
      <c r="L669" s="250"/>
      <c r="M669" s="250"/>
      <c r="N669" s="250"/>
      <c r="O669" s="250"/>
      <c r="P669" s="250"/>
      <c r="Q669" s="250"/>
      <c r="R669" s="250"/>
      <c r="S669" s="250"/>
      <c r="T669" s="250"/>
      <c r="U669" s="250"/>
      <c r="V669" s="250"/>
      <c r="W669" s="250"/>
      <c r="X669" s="250"/>
      <c r="Y669" s="250"/>
      <c r="Z669" s="250"/>
      <c r="AA669" s="250"/>
    </row>
    <row r="670" spans="1:27" ht="13.2">
      <c r="A670" s="250"/>
      <c r="B670" s="250"/>
      <c r="C670" s="301"/>
      <c r="D670" s="250"/>
      <c r="E670" s="250"/>
      <c r="F670" s="250"/>
      <c r="G670" s="250"/>
      <c r="H670" s="250"/>
      <c r="I670" s="250"/>
      <c r="J670" s="250"/>
      <c r="K670" s="250"/>
      <c r="L670" s="250"/>
      <c r="M670" s="250"/>
      <c r="N670" s="250"/>
      <c r="O670" s="250"/>
      <c r="P670" s="250"/>
      <c r="Q670" s="250"/>
      <c r="R670" s="250"/>
      <c r="S670" s="250"/>
      <c r="T670" s="250"/>
      <c r="U670" s="250"/>
      <c r="V670" s="250"/>
      <c r="W670" s="250"/>
      <c r="X670" s="250"/>
      <c r="Y670" s="250"/>
      <c r="Z670" s="250"/>
      <c r="AA670" s="250"/>
    </row>
    <row r="671" spans="1:27" ht="13.2">
      <c r="A671" s="250"/>
      <c r="B671" s="250"/>
      <c r="C671" s="301"/>
      <c r="D671" s="250"/>
      <c r="E671" s="250"/>
      <c r="F671" s="250"/>
      <c r="G671" s="250"/>
      <c r="H671" s="250"/>
      <c r="I671" s="250"/>
      <c r="J671" s="250"/>
      <c r="K671" s="250"/>
      <c r="L671" s="250"/>
      <c r="M671" s="250"/>
      <c r="N671" s="250"/>
      <c r="O671" s="250"/>
      <c r="P671" s="250"/>
      <c r="Q671" s="250"/>
      <c r="R671" s="250"/>
      <c r="S671" s="250"/>
      <c r="T671" s="250"/>
      <c r="U671" s="250"/>
      <c r="V671" s="250"/>
      <c r="W671" s="250"/>
      <c r="X671" s="250"/>
      <c r="Y671" s="250"/>
      <c r="Z671" s="250"/>
      <c r="AA671" s="250"/>
    </row>
    <row r="672" spans="1:27" ht="13.2">
      <c r="A672" s="250"/>
      <c r="B672" s="250"/>
      <c r="C672" s="301"/>
      <c r="D672" s="250"/>
      <c r="E672" s="250"/>
      <c r="F672" s="250"/>
      <c r="G672" s="250"/>
      <c r="H672" s="250"/>
      <c r="I672" s="250"/>
      <c r="J672" s="250"/>
      <c r="K672" s="250"/>
      <c r="L672" s="250"/>
      <c r="M672" s="250"/>
      <c r="N672" s="250"/>
      <c r="O672" s="250"/>
      <c r="P672" s="250"/>
      <c r="Q672" s="250"/>
      <c r="R672" s="250"/>
      <c r="S672" s="250"/>
      <c r="T672" s="250"/>
      <c r="U672" s="250"/>
      <c r="V672" s="250"/>
      <c r="W672" s="250"/>
      <c r="X672" s="250"/>
      <c r="Y672" s="250"/>
      <c r="Z672" s="250"/>
      <c r="AA672" s="250"/>
    </row>
    <row r="673" spans="1:27" ht="13.2">
      <c r="A673" s="250"/>
      <c r="B673" s="250"/>
      <c r="C673" s="301"/>
      <c r="D673" s="250"/>
      <c r="E673" s="250"/>
      <c r="F673" s="250"/>
      <c r="G673" s="250"/>
      <c r="H673" s="250"/>
      <c r="I673" s="250"/>
      <c r="J673" s="250"/>
      <c r="K673" s="250"/>
      <c r="L673" s="250"/>
      <c r="M673" s="250"/>
      <c r="N673" s="250"/>
      <c r="O673" s="250"/>
      <c r="P673" s="250"/>
      <c r="Q673" s="250"/>
      <c r="R673" s="250"/>
      <c r="S673" s="250"/>
      <c r="T673" s="250"/>
      <c r="U673" s="250"/>
      <c r="V673" s="250"/>
      <c r="W673" s="250"/>
      <c r="X673" s="250"/>
      <c r="Y673" s="250"/>
      <c r="Z673" s="250"/>
      <c r="AA673" s="250"/>
    </row>
    <row r="674" spans="1:27" ht="13.2">
      <c r="A674" s="250"/>
      <c r="B674" s="250"/>
      <c r="C674" s="301"/>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c r="AA674" s="250"/>
    </row>
    <row r="675" spans="1:27" ht="13.2">
      <c r="A675" s="250"/>
      <c r="B675" s="250"/>
      <c r="C675" s="301"/>
      <c r="D675" s="250"/>
      <c r="E675" s="250"/>
      <c r="F675" s="250"/>
      <c r="G675" s="250"/>
      <c r="H675" s="250"/>
      <c r="I675" s="250"/>
      <c r="J675" s="250"/>
      <c r="K675" s="250"/>
      <c r="L675" s="250"/>
      <c r="M675" s="250"/>
      <c r="N675" s="250"/>
      <c r="O675" s="250"/>
      <c r="P675" s="250"/>
      <c r="Q675" s="250"/>
      <c r="R675" s="250"/>
      <c r="S675" s="250"/>
      <c r="T675" s="250"/>
      <c r="U675" s="250"/>
      <c r="V675" s="250"/>
      <c r="W675" s="250"/>
      <c r="X675" s="250"/>
      <c r="Y675" s="250"/>
      <c r="Z675" s="250"/>
      <c r="AA675" s="250"/>
    </row>
    <row r="676" spans="1:27" ht="13.2">
      <c r="A676" s="250"/>
      <c r="B676" s="250"/>
      <c r="C676" s="301"/>
      <c r="D676" s="250"/>
      <c r="E676" s="250"/>
      <c r="F676" s="250"/>
      <c r="G676" s="250"/>
      <c r="H676" s="250"/>
      <c r="I676" s="250"/>
      <c r="J676" s="250"/>
      <c r="K676" s="250"/>
      <c r="L676" s="250"/>
      <c r="M676" s="250"/>
      <c r="N676" s="250"/>
      <c r="O676" s="250"/>
      <c r="P676" s="250"/>
      <c r="Q676" s="250"/>
      <c r="R676" s="250"/>
      <c r="S676" s="250"/>
      <c r="T676" s="250"/>
      <c r="U676" s="250"/>
      <c r="V676" s="250"/>
      <c r="W676" s="250"/>
      <c r="X676" s="250"/>
      <c r="Y676" s="250"/>
      <c r="Z676" s="250"/>
      <c r="AA676" s="250"/>
    </row>
    <row r="677" spans="1:27" ht="13.2">
      <c r="A677" s="250"/>
      <c r="B677" s="250"/>
      <c r="C677" s="301"/>
      <c r="D677" s="250"/>
      <c r="E677" s="250"/>
      <c r="F677" s="250"/>
      <c r="G677" s="250"/>
      <c r="H677" s="250"/>
      <c r="I677" s="250"/>
      <c r="J677" s="250"/>
      <c r="K677" s="250"/>
      <c r="L677" s="250"/>
      <c r="M677" s="250"/>
      <c r="N677" s="250"/>
      <c r="O677" s="250"/>
      <c r="P677" s="250"/>
      <c r="Q677" s="250"/>
      <c r="R677" s="250"/>
      <c r="S677" s="250"/>
      <c r="T677" s="250"/>
      <c r="U677" s="250"/>
      <c r="V677" s="250"/>
      <c r="W677" s="250"/>
      <c r="X677" s="250"/>
      <c r="Y677" s="250"/>
      <c r="Z677" s="250"/>
      <c r="AA677" s="250"/>
    </row>
    <row r="678" spans="1:27" ht="13.2">
      <c r="A678" s="250"/>
      <c r="B678" s="250"/>
      <c r="C678" s="301"/>
      <c r="D678" s="250"/>
      <c r="E678" s="250"/>
      <c r="F678" s="250"/>
      <c r="G678" s="250"/>
      <c r="H678" s="250"/>
      <c r="I678" s="250"/>
      <c r="J678" s="250"/>
      <c r="K678" s="250"/>
      <c r="L678" s="250"/>
      <c r="M678" s="250"/>
      <c r="N678" s="250"/>
      <c r="O678" s="250"/>
      <c r="P678" s="250"/>
      <c r="Q678" s="250"/>
      <c r="R678" s="250"/>
      <c r="S678" s="250"/>
      <c r="T678" s="250"/>
      <c r="U678" s="250"/>
      <c r="V678" s="250"/>
      <c r="W678" s="250"/>
      <c r="X678" s="250"/>
      <c r="Y678" s="250"/>
      <c r="Z678" s="250"/>
      <c r="AA678" s="250"/>
    </row>
    <row r="679" spans="1:27" ht="13.2">
      <c r="A679" s="250"/>
      <c r="B679" s="250"/>
      <c r="C679" s="301"/>
      <c r="D679" s="250"/>
      <c r="E679" s="250"/>
      <c r="F679" s="250"/>
      <c r="G679" s="250"/>
      <c r="H679" s="250"/>
      <c r="I679" s="250"/>
      <c r="J679" s="250"/>
      <c r="K679" s="250"/>
      <c r="L679" s="250"/>
      <c r="M679" s="250"/>
      <c r="N679" s="250"/>
      <c r="O679" s="250"/>
      <c r="P679" s="250"/>
      <c r="Q679" s="250"/>
      <c r="R679" s="250"/>
      <c r="S679" s="250"/>
      <c r="T679" s="250"/>
      <c r="U679" s="250"/>
      <c r="V679" s="250"/>
      <c r="W679" s="250"/>
      <c r="X679" s="250"/>
      <c r="Y679" s="250"/>
      <c r="Z679" s="250"/>
      <c r="AA679" s="250"/>
    </row>
    <row r="680" spans="1:27" ht="13.2">
      <c r="A680" s="250"/>
      <c r="B680" s="250"/>
      <c r="C680" s="301"/>
      <c r="D680" s="250"/>
      <c r="E680" s="250"/>
      <c r="F680" s="250"/>
      <c r="G680" s="250"/>
      <c r="H680" s="250"/>
      <c r="I680" s="250"/>
      <c r="J680" s="250"/>
      <c r="K680" s="250"/>
      <c r="L680" s="250"/>
      <c r="M680" s="250"/>
      <c r="N680" s="250"/>
      <c r="O680" s="250"/>
      <c r="P680" s="250"/>
      <c r="Q680" s="250"/>
      <c r="R680" s="250"/>
      <c r="S680" s="250"/>
      <c r="T680" s="250"/>
      <c r="U680" s="250"/>
      <c r="V680" s="250"/>
      <c r="W680" s="250"/>
      <c r="X680" s="250"/>
      <c r="Y680" s="250"/>
      <c r="Z680" s="250"/>
      <c r="AA680" s="250"/>
    </row>
    <row r="681" spans="1:27" ht="13.2">
      <c r="A681" s="250"/>
      <c r="B681" s="250"/>
      <c r="C681" s="301"/>
      <c r="D681" s="250"/>
      <c r="E681" s="250"/>
      <c r="F681" s="250"/>
      <c r="G681" s="250"/>
      <c r="H681" s="250"/>
      <c r="I681" s="250"/>
      <c r="J681" s="250"/>
      <c r="K681" s="250"/>
      <c r="L681" s="250"/>
      <c r="M681" s="250"/>
      <c r="N681" s="250"/>
      <c r="O681" s="250"/>
      <c r="P681" s="250"/>
      <c r="Q681" s="250"/>
      <c r="R681" s="250"/>
      <c r="S681" s="250"/>
      <c r="T681" s="250"/>
      <c r="U681" s="250"/>
      <c r="V681" s="250"/>
      <c r="W681" s="250"/>
      <c r="X681" s="250"/>
      <c r="Y681" s="250"/>
      <c r="Z681" s="250"/>
      <c r="AA681" s="250"/>
    </row>
    <row r="682" spans="1:27" ht="13.2">
      <c r="A682" s="250"/>
      <c r="B682" s="250"/>
      <c r="C682" s="301"/>
      <c r="D682" s="250"/>
      <c r="E682" s="250"/>
      <c r="F682" s="250"/>
      <c r="G682" s="250"/>
      <c r="H682" s="250"/>
      <c r="I682" s="250"/>
      <c r="J682" s="250"/>
      <c r="K682" s="250"/>
      <c r="L682" s="250"/>
      <c r="M682" s="250"/>
      <c r="N682" s="250"/>
      <c r="O682" s="250"/>
      <c r="P682" s="250"/>
      <c r="Q682" s="250"/>
      <c r="R682" s="250"/>
      <c r="S682" s="250"/>
      <c r="T682" s="250"/>
      <c r="U682" s="250"/>
      <c r="V682" s="250"/>
      <c r="W682" s="250"/>
      <c r="X682" s="250"/>
      <c r="Y682" s="250"/>
      <c r="Z682" s="250"/>
      <c r="AA682" s="250"/>
    </row>
    <row r="683" spans="1:27" ht="13.2">
      <c r="A683" s="250"/>
      <c r="B683" s="250"/>
      <c r="C683" s="301"/>
      <c r="D683" s="250"/>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c r="AA683" s="250"/>
    </row>
    <row r="684" spans="1:27" ht="13.2">
      <c r="A684" s="250"/>
      <c r="B684" s="250"/>
      <c r="C684" s="301"/>
      <c r="D684" s="250"/>
      <c r="E684" s="250"/>
      <c r="F684" s="250"/>
      <c r="G684" s="250"/>
      <c r="H684" s="250"/>
      <c r="I684" s="250"/>
      <c r="J684" s="250"/>
      <c r="K684" s="250"/>
      <c r="L684" s="250"/>
      <c r="M684" s="250"/>
      <c r="N684" s="250"/>
      <c r="O684" s="250"/>
      <c r="P684" s="250"/>
      <c r="Q684" s="250"/>
      <c r="R684" s="250"/>
      <c r="S684" s="250"/>
      <c r="T684" s="250"/>
      <c r="U684" s="250"/>
      <c r="V684" s="250"/>
      <c r="W684" s="250"/>
      <c r="X684" s="250"/>
      <c r="Y684" s="250"/>
      <c r="Z684" s="250"/>
      <c r="AA684" s="250"/>
    </row>
    <row r="685" spans="1:27" ht="13.2">
      <c r="A685" s="250"/>
      <c r="B685" s="250"/>
      <c r="C685" s="301"/>
      <c r="D685" s="250"/>
      <c r="E685" s="250"/>
      <c r="F685" s="250"/>
      <c r="G685" s="250"/>
      <c r="H685" s="250"/>
      <c r="I685" s="250"/>
      <c r="J685" s="250"/>
      <c r="K685" s="250"/>
      <c r="L685" s="250"/>
      <c r="M685" s="250"/>
      <c r="N685" s="250"/>
      <c r="O685" s="250"/>
      <c r="P685" s="250"/>
      <c r="Q685" s="250"/>
      <c r="R685" s="250"/>
      <c r="S685" s="250"/>
      <c r="T685" s="250"/>
      <c r="U685" s="250"/>
      <c r="V685" s="250"/>
      <c r="W685" s="250"/>
      <c r="X685" s="250"/>
      <c r="Y685" s="250"/>
      <c r="Z685" s="250"/>
      <c r="AA685" s="250"/>
    </row>
    <row r="686" spans="1:27" ht="13.2">
      <c r="A686" s="250"/>
      <c r="B686" s="250"/>
      <c r="C686" s="301"/>
      <c r="D686" s="250"/>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c r="AA686" s="250"/>
    </row>
    <row r="687" spans="1:27" ht="13.2">
      <c r="A687" s="250"/>
      <c r="B687" s="250"/>
      <c r="C687" s="301"/>
      <c r="D687" s="250"/>
      <c r="E687" s="250"/>
      <c r="F687" s="250"/>
      <c r="G687" s="250"/>
      <c r="H687" s="250"/>
      <c r="I687" s="250"/>
      <c r="J687" s="250"/>
      <c r="K687" s="250"/>
      <c r="L687" s="250"/>
      <c r="M687" s="250"/>
      <c r="N687" s="250"/>
      <c r="O687" s="250"/>
      <c r="P687" s="250"/>
      <c r="Q687" s="250"/>
      <c r="R687" s="250"/>
      <c r="S687" s="250"/>
      <c r="T687" s="250"/>
      <c r="U687" s="250"/>
      <c r="V687" s="250"/>
      <c r="W687" s="250"/>
      <c r="X687" s="250"/>
      <c r="Y687" s="250"/>
      <c r="Z687" s="250"/>
      <c r="AA687" s="250"/>
    </row>
    <row r="688" spans="1:27" ht="13.2">
      <c r="A688" s="250"/>
      <c r="B688" s="250"/>
      <c r="C688" s="301"/>
      <c r="D688" s="250"/>
      <c r="E688" s="250"/>
      <c r="F688" s="250"/>
      <c r="G688" s="250"/>
      <c r="H688" s="250"/>
      <c r="I688" s="250"/>
      <c r="J688" s="250"/>
      <c r="K688" s="250"/>
      <c r="L688" s="250"/>
      <c r="M688" s="250"/>
      <c r="N688" s="250"/>
      <c r="O688" s="250"/>
      <c r="P688" s="250"/>
      <c r="Q688" s="250"/>
      <c r="R688" s="250"/>
      <c r="S688" s="250"/>
      <c r="T688" s="250"/>
      <c r="U688" s="250"/>
      <c r="V688" s="250"/>
      <c r="W688" s="250"/>
      <c r="X688" s="250"/>
      <c r="Y688" s="250"/>
      <c r="Z688" s="250"/>
      <c r="AA688" s="250"/>
    </row>
    <row r="689" spans="1:27" ht="13.2">
      <c r="A689" s="250"/>
      <c r="B689" s="250"/>
      <c r="C689" s="301"/>
      <c r="D689" s="250"/>
      <c r="E689" s="250"/>
      <c r="F689" s="250"/>
      <c r="G689" s="250"/>
      <c r="H689" s="250"/>
      <c r="I689" s="250"/>
      <c r="J689" s="250"/>
      <c r="K689" s="250"/>
      <c r="L689" s="250"/>
      <c r="M689" s="250"/>
      <c r="N689" s="250"/>
      <c r="O689" s="250"/>
      <c r="P689" s="250"/>
      <c r="Q689" s="250"/>
      <c r="R689" s="250"/>
      <c r="S689" s="250"/>
      <c r="T689" s="250"/>
      <c r="U689" s="250"/>
      <c r="V689" s="250"/>
      <c r="W689" s="250"/>
      <c r="X689" s="250"/>
      <c r="Y689" s="250"/>
      <c r="Z689" s="250"/>
      <c r="AA689" s="250"/>
    </row>
    <row r="690" spans="1:27" ht="13.2">
      <c r="A690" s="250"/>
      <c r="B690" s="250"/>
      <c r="C690" s="301"/>
      <c r="D690" s="250"/>
      <c r="E690" s="250"/>
      <c r="F690" s="250"/>
      <c r="G690" s="250"/>
      <c r="H690" s="250"/>
      <c r="I690" s="250"/>
      <c r="J690" s="250"/>
      <c r="K690" s="250"/>
      <c r="L690" s="250"/>
      <c r="M690" s="250"/>
      <c r="N690" s="250"/>
      <c r="O690" s="250"/>
      <c r="P690" s="250"/>
      <c r="Q690" s="250"/>
      <c r="R690" s="250"/>
      <c r="S690" s="250"/>
      <c r="T690" s="250"/>
      <c r="U690" s="250"/>
      <c r="V690" s="250"/>
      <c r="W690" s="250"/>
      <c r="X690" s="250"/>
      <c r="Y690" s="250"/>
      <c r="Z690" s="250"/>
      <c r="AA690" s="250"/>
    </row>
    <row r="691" spans="1:27" ht="13.2">
      <c r="A691" s="250"/>
      <c r="B691" s="250"/>
      <c r="C691" s="301"/>
      <c r="D691" s="250"/>
      <c r="E691" s="250"/>
      <c r="F691" s="250"/>
      <c r="G691" s="250"/>
      <c r="H691" s="250"/>
      <c r="I691" s="250"/>
      <c r="J691" s="250"/>
      <c r="K691" s="250"/>
      <c r="L691" s="250"/>
      <c r="M691" s="250"/>
      <c r="N691" s="250"/>
      <c r="O691" s="250"/>
      <c r="P691" s="250"/>
      <c r="Q691" s="250"/>
      <c r="R691" s="250"/>
      <c r="S691" s="250"/>
      <c r="T691" s="250"/>
      <c r="U691" s="250"/>
      <c r="V691" s="250"/>
      <c r="W691" s="250"/>
      <c r="X691" s="250"/>
      <c r="Y691" s="250"/>
      <c r="Z691" s="250"/>
      <c r="AA691" s="250"/>
    </row>
    <row r="692" spans="1:27" ht="13.2">
      <c r="A692" s="250"/>
      <c r="B692" s="250"/>
      <c r="C692" s="301"/>
      <c r="D692" s="250"/>
      <c r="E692" s="250"/>
      <c r="F692" s="250"/>
      <c r="G692" s="250"/>
      <c r="H692" s="250"/>
      <c r="I692" s="250"/>
      <c r="J692" s="250"/>
      <c r="K692" s="250"/>
      <c r="L692" s="250"/>
      <c r="M692" s="250"/>
      <c r="N692" s="250"/>
      <c r="O692" s="250"/>
      <c r="P692" s="250"/>
      <c r="Q692" s="250"/>
      <c r="R692" s="250"/>
      <c r="S692" s="250"/>
      <c r="T692" s="250"/>
      <c r="U692" s="250"/>
      <c r="V692" s="250"/>
      <c r="W692" s="250"/>
      <c r="X692" s="250"/>
      <c r="Y692" s="250"/>
      <c r="Z692" s="250"/>
      <c r="AA692" s="250"/>
    </row>
    <row r="693" spans="1:27" ht="13.2">
      <c r="A693" s="250"/>
      <c r="B693" s="250"/>
      <c r="C693" s="301"/>
      <c r="D693" s="250"/>
      <c r="E693" s="250"/>
      <c r="F693" s="250"/>
      <c r="G693" s="250"/>
      <c r="H693" s="250"/>
      <c r="I693" s="250"/>
      <c r="J693" s="250"/>
      <c r="K693" s="250"/>
      <c r="L693" s="250"/>
      <c r="M693" s="250"/>
      <c r="N693" s="250"/>
      <c r="O693" s="250"/>
      <c r="P693" s="250"/>
      <c r="Q693" s="250"/>
      <c r="R693" s="250"/>
      <c r="S693" s="250"/>
      <c r="T693" s="250"/>
      <c r="U693" s="250"/>
      <c r="V693" s="250"/>
      <c r="W693" s="250"/>
      <c r="X693" s="250"/>
      <c r="Y693" s="250"/>
      <c r="Z693" s="250"/>
      <c r="AA693" s="250"/>
    </row>
    <row r="694" spans="1:27" ht="13.2">
      <c r="A694" s="250"/>
      <c r="B694" s="250"/>
      <c r="C694" s="301"/>
      <c r="D694" s="250"/>
      <c r="E694" s="250"/>
      <c r="F694" s="250"/>
      <c r="G694" s="250"/>
      <c r="H694" s="250"/>
      <c r="I694" s="250"/>
      <c r="J694" s="250"/>
      <c r="K694" s="250"/>
      <c r="L694" s="250"/>
      <c r="M694" s="250"/>
      <c r="N694" s="250"/>
      <c r="O694" s="250"/>
      <c r="P694" s="250"/>
      <c r="Q694" s="250"/>
      <c r="R694" s="250"/>
      <c r="S694" s="250"/>
      <c r="T694" s="250"/>
      <c r="U694" s="250"/>
      <c r="V694" s="250"/>
      <c r="W694" s="250"/>
      <c r="X694" s="250"/>
      <c r="Y694" s="250"/>
      <c r="Z694" s="250"/>
      <c r="AA694" s="250"/>
    </row>
    <row r="695" spans="1:27" ht="13.2">
      <c r="A695" s="250"/>
      <c r="B695" s="250"/>
      <c r="C695" s="301"/>
      <c r="D695" s="250"/>
      <c r="E695" s="250"/>
      <c r="F695" s="250"/>
      <c r="G695" s="250"/>
      <c r="H695" s="250"/>
      <c r="I695" s="250"/>
      <c r="J695" s="250"/>
      <c r="K695" s="250"/>
      <c r="L695" s="250"/>
      <c r="M695" s="250"/>
      <c r="N695" s="250"/>
      <c r="O695" s="250"/>
      <c r="P695" s="250"/>
      <c r="Q695" s="250"/>
      <c r="R695" s="250"/>
      <c r="S695" s="250"/>
      <c r="T695" s="250"/>
      <c r="U695" s="250"/>
      <c r="V695" s="250"/>
      <c r="W695" s="250"/>
      <c r="X695" s="250"/>
      <c r="Y695" s="250"/>
      <c r="Z695" s="250"/>
      <c r="AA695" s="250"/>
    </row>
    <row r="696" spans="1:27" ht="13.2">
      <c r="A696" s="250"/>
      <c r="B696" s="250"/>
      <c r="C696" s="301"/>
      <c r="D696" s="250"/>
      <c r="E696" s="250"/>
      <c r="F696" s="250"/>
      <c r="G696" s="250"/>
      <c r="H696" s="250"/>
      <c r="I696" s="250"/>
      <c r="J696" s="250"/>
      <c r="K696" s="250"/>
      <c r="L696" s="250"/>
      <c r="M696" s="250"/>
      <c r="N696" s="250"/>
      <c r="O696" s="250"/>
      <c r="P696" s="250"/>
      <c r="Q696" s="250"/>
      <c r="R696" s="250"/>
      <c r="S696" s="250"/>
      <c r="T696" s="250"/>
      <c r="U696" s="250"/>
      <c r="V696" s="250"/>
      <c r="W696" s="250"/>
      <c r="X696" s="250"/>
      <c r="Y696" s="250"/>
      <c r="Z696" s="250"/>
      <c r="AA696" s="250"/>
    </row>
    <row r="697" spans="1:27" ht="13.2">
      <c r="A697" s="250"/>
      <c r="B697" s="250"/>
      <c r="C697" s="301"/>
      <c r="D697" s="250"/>
      <c r="E697" s="250"/>
      <c r="F697" s="250"/>
      <c r="G697" s="250"/>
      <c r="H697" s="250"/>
      <c r="I697" s="250"/>
      <c r="J697" s="250"/>
      <c r="K697" s="250"/>
      <c r="L697" s="250"/>
      <c r="M697" s="250"/>
      <c r="N697" s="250"/>
      <c r="O697" s="250"/>
      <c r="P697" s="250"/>
      <c r="Q697" s="250"/>
      <c r="R697" s="250"/>
      <c r="S697" s="250"/>
      <c r="T697" s="250"/>
      <c r="U697" s="250"/>
      <c r="V697" s="250"/>
      <c r="W697" s="250"/>
      <c r="X697" s="250"/>
      <c r="Y697" s="250"/>
      <c r="Z697" s="250"/>
      <c r="AA697" s="250"/>
    </row>
    <row r="698" spans="1:27" ht="13.2">
      <c r="A698" s="250"/>
      <c r="B698" s="250"/>
      <c r="C698" s="301"/>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row>
    <row r="699" spans="1:27" ht="13.2">
      <c r="A699" s="250"/>
      <c r="B699" s="250"/>
      <c r="C699" s="301"/>
      <c r="D699" s="250"/>
      <c r="E699" s="250"/>
      <c r="F699" s="250"/>
      <c r="G699" s="250"/>
      <c r="H699" s="250"/>
      <c r="I699" s="250"/>
      <c r="J699" s="250"/>
      <c r="K699" s="250"/>
      <c r="L699" s="250"/>
      <c r="M699" s="250"/>
      <c r="N699" s="250"/>
      <c r="O699" s="250"/>
      <c r="P699" s="250"/>
      <c r="Q699" s="250"/>
      <c r="R699" s="250"/>
      <c r="S699" s="250"/>
      <c r="T699" s="250"/>
      <c r="U699" s="250"/>
      <c r="V699" s="250"/>
      <c r="W699" s="250"/>
      <c r="X699" s="250"/>
      <c r="Y699" s="250"/>
      <c r="Z699" s="250"/>
      <c r="AA699" s="250"/>
    </row>
    <row r="700" spans="1:27" ht="13.2">
      <c r="A700" s="250"/>
      <c r="B700" s="250"/>
      <c r="C700" s="301"/>
      <c r="D700" s="250"/>
      <c r="E700" s="250"/>
      <c r="F700" s="250"/>
      <c r="G700" s="250"/>
      <c r="H700" s="250"/>
      <c r="I700" s="250"/>
      <c r="J700" s="250"/>
      <c r="K700" s="250"/>
      <c r="L700" s="250"/>
      <c r="M700" s="250"/>
      <c r="N700" s="250"/>
      <c r="O700" s="250"/>
      <c r="P700" s="250"/>
      <c r="Q700" s="250"/>
      <c r="R700" s="250"/>
      <c r="S700" s="250"/>
      <c r="T700" s="250"/>
      <c r="U700" s="250"/>
      <c r="V700" s="250"/>
      <c r="W700" s="250"/>
      <c r="X700" s="250"/>
      <c r="Y700" s="250"/>
      <c r="Z700" s="250"/>
      <c r="AA700" s="250"/>
    </row>
    <row r="701" spans="1:27" ht="13.2">
      <c r="A701" s="250"/>
      <c r="B701" s="250"/>
      <c r="C701" s="301"/>
      <c r="D701" s="250"/>
      <c r="E701" s="250"/>
      <c r="F701" s="250"/>
      <c r="G701" s="250"/>
      <c r="H701" s="250"/>
      <c r="I701" s="250"/>
      <c r="J701" s="250"/>
      <c r="K701" s="250"/>
      <c r="L701" s="250"/>
      <c r="M701" s="250"/>
      <c r="N701" s="250"/>
      <c r="O701" s="250"/>
      <c r="P701" s="250"/>
      <c r="Q701" s="250"/>
      <c r="R701" s="250"/>
      <c r="S701" s="250"/>
      <c r="T701" s="250"/>
      <c r="U701" s="250"/>
      <c r="V701" s="250"/>
      <c r="W701" s="250"/>
      <c r="X701" s="250"/>
      <c r="Y701" s="250"/>
      <c r="Z701" s="250"/>
      <c r="AA701" s="250"/>
    </row>
    <row r="702" spans="1:27" ht="13.2">
      <c r="A702" s="250"/>
      <c r="B702" s="250"/>
      <c r="C702" s="301"/>
      <c r="D702" s="250"/>
      <c r="E702" s="250"/>
      <c r="F702" s="250"/>
      <c r="G702" s="250"/>
      <c r="H702" s="250"/>
      <c r="I702" s="250"/>
      <c r="J702" s="250"/>
      <c r="K702" s="250"/>
      <c r="L702" s="250"/>
      <c r="M702" s="250"/>
      <c r="N702" s="250"/>
      <c r="O702" s="250"/>
      <c r="P702" s="250"/>
      <c r="Q702" s="250"/>
      <c r="R702" s="250"/>
      <c r="S702" s="250"/>
      <c r="T702" s="250"/>
      <c r="U702" s="250"/>
      <c r="V702" s="250"/>
      <c r="W702" s="250"/>
      <c r="X702" s="250"/>
      <c r="Y702" s="250"/>
      <c r="Z702" s="250"/>
      <c r="AA702" s="250"/>
    </row>
    <row r="703" spans="1:27" ht="13.2">
      <c r="A703" s="250"/>
      <c r="B703" s="250"/>
      <c r="C703" s="301"/>
      <c r="D703" s="250"/>
      <c r="E703" s="250"/>
      <c r="F703" s="250"/>
      <c r="G703" s="250"/>
      <c r="H703" s="250"/>
      <c r="I703" s="250"/>
      <c r="J703" s="250"/>
      <c r="K703" s="250"/>
      <c r="L703" s="250"/>
      <c r="M703" s="250"/>
      <c r="N703" s="250"/>
      <c r="O703" s="250"/>
      <c r="P703" s="250"/>
      <c r="Q703" s="250"/>
      <c r="R703" s="250"/>
      <c r="S703" s="250"/>
      <c r="T703" s="250"/>
      <c r="U703" s="250"/>
      <c r="V703" s="250"/>
      <c r="W703" s="250"/>
      <c r="X703" s="250"/>
      <c r="Y703" s="250"/>
      <c r="Z703" s="250"/>
      <c r="AA703" s="250"/>
    </row>
    <row r="704" spans="1:27" ht="13.2">
      <c r="A704" s="250"/>
      <c r="B704" s="250"/>
      <c r="C704" s="301"/>
      <c r="D704" s="250"/>
      <c r="E704" s="250"/>
      <c r="F704" s="250"/>
      <c r="G704" s="250"/>
      <c r="H704" s="250"/>
      <c r="I704" s="250"/>
      <c r="J704" s="250"/>
      <c r="K704" s="250"/>
      <c r="L704" s="250"/>
      <c r="M704" s="250"/>
      <c r="N704" s="250"/>
      <c r="O704" s="250"/>
      <c r="P704" s="250"/>
      <c r="Q704" s="250"/>
      <c r="R704" s="250"/>
      <c r="S704" s="250"/>
      <c r="T704" s="250"/>
      <c r="U704" s="250"/>
      <c r="V704" s="250"/>
      <c r="W704" s="250"/>
      <c r="X704" s="250"/>
      <c r="Y704" s="250"/>
      <c r="Z704" s="250"/>
      <c r="AA704" s="250"/>
    </row>
    <row r="705" spans="1:27" ht="13.2">
      <c r="A705" s="250"/>
      <c r="B705" s="250"/>
      <c r="C705" s="301"/>
      <c r="D705" s="250"/>
      <c r="E705" s="250"/>
      <c r="F705" s="250"/>
      <c r="G705" s="250"/>
      <c r="H705" s="250"/>
      <c r="I705" s="250"/>
      <c r="J705" s="250"/>
      <c r="K705" s="250"/>
      <c r="L705" s="250"/>
      <c r="M705" s="250"/>
      <c r="N705" s="250"/>
      <c r="O705" s="250"/>
      <c r="P705" s="250"/>
      <c r="Q705" s="250"/>
      <c r="R705" s="250"/>
      <c r="S705" s="250"/>
      <c r="T705" s="250"/>
      <c r="U705" s="250"/>
      <c r="V705" s="250"/>
      <c r="W705" s="250"/>
      <c r="X705" s="250"/>
      <c r="Y705" s="250"/>
      <c r="Z705" s="250"/>
      <c r="AA705" s="250"/>
    </row>
    <row r="706" spans="1:27" ht="13.2">
      <c r="A706" s="250"/>
      <c r="B706" s="250"/>
      <c r="C706" s="301"/>
      <c r="D706" s="250"/>
      <c r="E706" s="250"/>
      <c r="F706" s="250"/>
      <c r="G706" s="250"/>
      <c r="H706" s="250"/>
      <c r="I706" s="250"/>
      <c r="J706" s="250"/>
      <c r="K706" s="250"/>
      <c r="L706" s="250"/>
      <c r="M706" s="250"/>
      <c r="N706" s="250"/>
      <c r="O706" s="250"/>
      <c r="P706" s="250"/>
      <c r="Q706" s="250"/>
      <c r="R706" s="250"/>
      <c r="S706" s="250"/>
      <c r="T706" s="250"/>
      <c r="U706" s="250"/>
      <c r="V706" s="250"/>
      <c r="W706" s="250"/>
      <c r="X706" s="250"/>
      <c r="Y706" s="250"/>
      <c r="Z706" s="250"/>
      <c r="AA706" s="250"/>
    </row>
    <row r="707" spans="1:27" ht="13.2">
      <c r="A707" s="250"/>
      <c r="B707" s="250"/>
      <c r="C707" s="301"/>
      <c r="D707" s="250"/>
      <c r="E707" s="250"/>
      <c r="F707" s="250"/>
      <c r="G707" s="250"/>
      <c r="H707" s="250"/>
      <c r="I707" s="250"/>
      <c r="J707" s="250"/>
      <c r="K707" s="250"/>
      <c r="L707" s="250"/>
      <c r="M707" s="250"/>
      <c r="N707" s="250"/>
      <c r="O707" s="250"/>
      <c r="P707" s="250"/>
      <c r="Q707" s="250"/>
      <c r="R707" s="250"/>
      <c r="S707" s="250"/>
      <c r="T707" s="250"/>
      <c r="U707" s="250"/>
      <c r="V707" s="250"/>
      <c r="W707" s="250"/>
      <c r="X707" s="250"/>
      <c r="Y707" s="250"/>
      <c r="Z707" s="250"/>
      <c r="AA707" s="250"/>
    </row>
    <row r="708" spans="1:27" ht="13.2">
      <c r="A708" s="250"/>
      <c r="B708" s="250"/>
      <c r="C708" s="301"/>
      <c r="D708" s="250"/>
      <c r="E708" s="250"/>
      <c r="F708" s="250"/>
      <c r="G708" s="250"/>
      <c r="H708" s="250"/>
      <c r="I708" s="250"/>
      <c r="J708" s="250"/>
      <c r="K708" s="250"/>
      <c r="L708" s="250"/>
      <c r="M708" s="250"/>
      <c r="N708" s="250"/>
      <c r="O708" s="250"/>
      <c r="P708" s="250"/>
      <c r="Q708" s="250"/>
      <c r="R708" s="250"/>
      <c r="S708" s="250"/>
      <c r="T708" s="250"/>
      <c r="U708" s="250"/>
      <c r="V708" s="250"/>
      <c r="W708" s="250"/>
      <c r="X708" s="250"/>
      <c r="Y708" s="250"/>
      <c r="Z708" s="250"/>
      <c r="AA708" s="250"/>
    </row>
    <row r="709" spans="1:27" ht="13.2">
      <c r="A709" s="250"/>
      <c r="B709" s="250"/>
      <c r="C709" s="301"/>
      <c r="D709" s="250"/>
      <c r="E709" s="250"/>
      <c r="F709" s="250"/>
      <c r="G709" s="250"/>
      <c r="H709" s="250"/>
      <c r="I709" s="250"/>
      <c r="J709" s="250"/>
      <c r="K709" s="250"/>
      <c r="L709" s="250"/>
      <c r="M709" s="250"/>
      <c r="N709" s="250"/>
      <c r="O709" s="250"/>
      <c r="P709" s="250"/>
      <c r="Q709" s="250"/>
      <c r="R709" s="250"/>
      <c r="S709" s="250"/>
      <c r="T709" s="250"/>
      <c r="U709" s="250"/>
      <c r="V709" s="250"/>
      <c r="W709" s="250"/>
      <c r="X709" s="250"/>
      <c r="Y709" s="250"/>
      <c r="Z709" s="250"/>
      <c r="AA709" s="250"/>
    </row>
    <row r="710" spans="1:27" ht="13.2">
      <c r="A710" s="250"/>
      <c r="B710" s="250"/>
      <c r="C710" s="301"/>
      <c r="D710" s="250"/>
      <c r="E710" s="250"/>
      <c r="F710" s="250"/>
      <c r="G710" s="250"/>
      <c r="H710" s="250"/>
      <c r="I710" s="250"/>
      <c r="J710" s="250"/>
      <c r="K710" s="250"/>
      <c r="L710" s="250"/>
      <c r="M710" s="250"/>
      <c r="N710" s="250"/>
      <c r="O710" s="250"/>
      <c r="P710" s="250"/>
      <c r="Q710" s="250"/>
      <c r="R710" s="250"/>
      <c r="S710" s="250"/>
      <c r="T710" s="250"/>
      <c r="U710" s="250"/>
      <c r="V710" s="250"/>
      <c r="W710" s="250"/>
      <c r="X710" s="250"/>
      <c r="Y710" s="250"/>
      <c r="Z710" s="250"/>
      <c r="AA710" s="250"/>
    </row>
    <row r="711" spans="1:27" ht="13.2">
      <c r="A711" s="250"/>
      <c r="B711" s="250"/>
      <c r="C711" s="301"/>
      <c r="D711" s="250"/>
      <c r="E711" s="250"/>
      <c r="F711" s="250"/>
      <c r="G711" s="250"/>
      <c r="H711" s="250"/>
      <c r="I711" s="250"/>
      <c r="J711" s="250"/>
      <c r="K711" s="250"/>
      <c r="L711" s="250"/>
      <c r="M711" s="250"/>
      <c r="N711" s="250"/>
      <c r="O711" s="250"/>
      <c r="P711" s="250"/>
      <c r="Q711" s="250"/>
      <c r="R711" s="250"/>
      <c r="S711" s="250"/>
      <c r="T711" s="250"/>
      <c r="U711" s="250"/>
      <c r="V711" s="250"/>
      <c r="W711" s="250"/>
      <c r="X711" s="250"/>
      <c r="Y711" s="250"/>
      <c r="Z711" s="250"/>
      <c r="AA711" s="250"/>
    </row>
    <row r="712" spans="1:27" ht="13.2">
      <c r="A712" s="250"/>
      <c r="B712" s="250"/>
      <c r="C712" s="301"/>
      <c r="D712" s="250"/>
      <c r="E712" s="250"/>
      <c r="F712" s="250"/>
      <c r="G712" s="250"/>
      <c r="H712" s="250"/>
      <c r="I712" s="250"/>
      <c r="J712" s="250"/>
      <c r="K712" s="250"/>
      <c r="L712" s="250"/>
      <c r="M712" s="250"/>
      <c r="N712" s="250"/>
      <c r="O712" s="250"/>
      <c r="P712" s="250"/>
      <c r="Q712" s="250"/>
      <c r="R712" s="250"/>
      <c r="S712" s="250"/>
      <c r="T712" s="250"/>
      <c r="U712" s="250"/>
      <c r="V712" s="250"/>
      <c r="W712" s="250"/>
      <c r="X712" s="250"/>
      <c r="Y712" s="250"/>
      <c r="Z712" s="250"/>
      <c r="AA712" s="250"/>
    </row>
    <row r="713" spans="1:27" ht="13.2">
      <c r="A713" s="250"/>
      <c r="B713" s="250"/>
      <c r="C713" s="301"/>
      <c r="D713" s="250"/>
      <c r="E713" s="250"/>
      <c r="F713" s="250"/>
      <c r="G713" s="250"/>
      <c r="H713" s="250"/>
      <c r="I713" s="250"/>
      <c r="J713" s="250"/>
      <c r="K713" s="250"/>
      <c r="L713" s="250"/>
      <c r="M713" s="250"/>
      <c r="N713" s="250"/>
      <c r="O713" s="250"/>
      <c r="P713" s="250"/>
      <c r="Q713" s="250"/>
      <c r="R713" s="250"/>
      <c r="S713" s="250"/>
      <c r="T713" s="250"/>
      <c r="U713" s="250"/>
      <c r="V713" s="250"/>
      <c r="W713" s="250"/>
      <c r="X713" s="250"/>
      <c r="Y713" s="250"/>
      <c r="Z713" s="250"/>
      <c r="AA713" s="250"/>
    </row>
    <row r="714" spans="1:27" ht="13.2">
      <c r="A714" s="250"/>
      <c r="B714" s="250"/>
      <c r="C714" s="301"/>
      <c r="D714" s="250"/>
      <c r="E714" s="250"/>
      <c r="F714" s="250"/>
      <c r="G714" s="250"/>
      <c r="H714" s="250"/>
      <c r="I714" s="250"/>
      <c r="J714" s="250"/>
      <c r="K714" s="250"/>
      <c r="L714" s="250"/>
      <c r="M714" s="250"/>
      <c r="N714" s="250"/>
      <c r="O714" s="250"/>
      <c r="P714" s="250"/>
      <c r="Q714" s="250"/>
      <c r="R714" s="250"/>
      <c r="S714" s="250"/>
      <c r="T714" s="250"/>
      <c r="U714" s="250"/>
      <c r="V714" s="250"/>
      <c r="W714" s="250"/>
      <c r="X714" s="250"/>
      <c r="Y714" s="250"/>
      <c r="Z714" s="250"/>
      <c r="AA714" s="250"/>
    </row>
    <row r="715" spans="1:27" ht="13.2">
      <c r="A715" s="250"/>
      <c r="B715" s="250"/>
      <c r="C715" s="301"/>
      <c r="D715" s="250"/>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c r="AA715" s="250"/>
    </row>
    <row r="716" spans="1:27" ht="13.2">
      <c r="A716" s="250"/>
      <c r="B716" s="250"/>
      <c r="C716" s="301"/>
      <c r="D716" s="250"/>
      <c r="E716" s="250"/>
      <c r="F716" s="250"/>
      <c r="G716" s="250"/>
      <c r="H716" s="250"/>
      <c r="I716" s="250"/>
      <c r="J716" s="250"/>
      <c r="K716" s="250"/>
      <c r="L716" s="250"/>
      <c r="M716" s="250"/>
      <c r="N716" s="250"/>
      <c r="O716" s="250"/>
      <c r="P716" s="250"/>
      <c r="Q716" s="250"/>
      <c r="R716" s="250"/>
      <c r="S716" s="250"/>
      <c r="T716" s="250"/>
      <c r="U716" s="250"/>
      <c r="V716" s="250"/>
      <c r="W716" s="250"/>
      <c r="X716" s="250"/>
      <c r="Y716" s="250"/>
      <c r="Z716" s="250"/>
      <c r="AA716" s="250"/>
    </row>
    <row r="717" spans="1:27" ht="13.2">
      <c r="A717" s="250"/>
      <c r="B717" s="250"/>
      <c r="C717" s="301"/>
      <c r="D717" s="250"/>
      <c r="E717" s="250"/>
      <c r="F717" s="250"/>
      <c r="G717" s="250"/>
      <c r="H717" s="250"/>
      <c r="I717" s="250"/>
      <c r="J717" s="250"/>
      <c r="K717" s="250"/>
      <c r="L717" s="250"/>
      <c r="M717" s="250"/>
      <c r="N717" s="250"/>
      <c r="O717" s="250"/>
      <c r="P717" s="250"/>
      <c r="Q717" s="250"/>
      <c r="R717" s="250"/>
      <c r="S717" s="250"/>
      <c r="T717" s="250"/>
      <c r="U717" s="250"/>
      <c r="V717" s="250"/>
      <c r="W717" s="250"/>
      <c r="X717" s="250"/>
      <c r="Y717" s="250"/>
      <c r="Z717" s="250"/>
      <c r="AA717" s="250"/>
    </row>
    <row r="718" spans="1:27" ht="13.2">
      <c r="A718" s="250"/>
      <c r="B718" s="250"/>
      <c r="C718" s="301"/>
      <c r="D718" s="250"/>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c r="AA718" s="250"/>
    </row>
    <row r="719" spans="1:27" ht="13.2">
      <c r="A719" s="250"/>
      <c r="B719" s="250"/>
      <c r="C719" s="301"/>
      <c r="D719" s="250"/>
      <c r="E719" s="250"/>
      <c r="F719" s="250"/>
      <c r="G719" s="250"/>
      <c r="H719" s="250"/>
      <c r="I719" s="250"/>
      <c r="J719" s="250"/>
      <c r="K719" s="250"/>
      <c r="L719" s="250"/>
      <c r="M719" s="250"/>
      <c r="N719" s="250"/>
      <c r="O719" s="250"/>
      <c r="P719" s="250"/>
      <c r="Q719" s="250"/>
      <c r="R719" s="250"/>
      <c r="S719" s="250"/>
      <c r="T719" s="250"/>
      <c r="U719" s="250"/>
      <c r="V719" s="250"/>
      <c r="W719" s="250"/>
      <c r="X719" s="250"/>
      <c r="Y719" s="250"/>
      <c r="Z719" s="250"/>
      <c r="AA719" s="250"/>
    </row>
    <row r="720" spans="1:27" ht="13.2">
      <c r="A720" s="250"/>
      <c r="B720" s="250"/>
      <c r="C720" s="301"/>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c r="AA720" s="250"/>
    </row>
    <row r="721" spans="1:27" ht="13.2">
      <c r="A721" s="250"/>
      <c r="B721" s="250"/>
      <c r="C721" s="301"/>
      <c r="D721" s="250"/>
      <c r="E721" s="250"/>
      <c r="F721" s="250"/>
      <c r="G721" s="250"/>
      <c r="H721" s="250"/>
      <c r="I721" s="250"/>
      <c r="J721" s="250"/>
      <c r="K721" s="250"/>
      <c r="L721" s="250"/>
      <c r="M721" s="250"/>
      <c r="N721" s="250"/>
      <c r="O721" s="250"/>
      <c r="P721" s="250"/>
      <c r="Q721" s="250"/>
      <c r="R721" s="250"/>
      <c r="S721" s="250"/>
      <c r="T721" s="250"/>
      <c r="U721" s="250"/>
      <c r="V721" s="250"/>
      <c r="W721" s="250"/>
      <c r="X721" s="250"/>
      <c r="Y721" s="250"/>
      <c r="Z721" s="250"/>
      <c r="AA721" s="250"/>
    </row>
    <row r="722" spans="1:27" ht="13.2">
      <c r="A722" s="250"/>
      <c r="B722" s="250"/>
      <c r="C722" s="301"/>
      <c r="D722" s="250"/>
      <c r="E722" s="250"/>
      <c r="F722" s="250"/>
      <c r="G722" s="250"/>
      <c r="H722" s="250"/>
      <c r="I722" s="250"/>
      <c r="J722" s="250"/>
      <c r="K722" s="250"/>
      <c r="L722" s="250"/>
      <c r="M722" s="250"/>
      <c r="N722" s="250"/>
      <c r="O722" s="250"/>
      <c r="P722" s="250"/>
      <c r="Q722" s="250"/>
      <c r="R722" s="250"/>
      <c r="S722" s="250"/>
      <c r="T722" s="250"/>
      <c r="U722" s="250"/>
      <c r="V722" s="250"/>
      <c r="W722" s="250"/>
      <c r="X722" s="250"/>
      <c r="Y722" s="250"/>
      <c r="Z722" s="250"/>
      <c r="AA722" s="250"/>
    </row>
    <row r="723" spans="1:27" ht="13.2">
      <c r="A723" s="250"/>
      <c r="B723" s="250"/>
      <c r="C723" s="301"/>
      <c r="D723" s="250"/>
      <c r="E723" s="250"/>
      <c r="F723" s="250"/>
      <c r="G723" s="250"/>
      <c r="H723" s="250"/>
      <c r="I723" s="250"/>
      <c r="J723" s="250"/>
      <c r="K723" s="250"/>
      <c r="L723" s="250"/>
      <c r="M723" s="250"/>
      <c r="N723" s="250"/>
      <c r="O723" s="250"/>
      <c r="P723" s="250"/>
      <c r="Q723" s="250"/>
      <c r="R723" s="250"/>
      <c r="S723" s="250"/>
      <c r="T723" s="250"/>
      <c r="U723" s="250"/>
      <c r="V723" s="250"/>
      <c r="W723" s="250"/>
      <c r="X723" s="250"/>
      <c r="Y723" s="250"/>
      <c r="Z723" s="250"/>
      <c r="AA723" s="250"/>
    </row>
    <row r="724" spans="1:27" ht="13.2">
      <c r="A724" s="250"/>
      <c r="B724" s="250"/>
      <c r="C724" s="301"/>
      <c r="D724" s="250"/>
      <c r="E724" s="250"/>
      <c r="F724" s="250"/>
      <c r="G724" s="250"/>
      <c r="H724" s="250"/>
      <c r="I724" s="250"/>
      <c r="J724" s="250"/>
      <c r="K724" s="250"/>
      <c r="L724" s="250"/>
      <c r="M724" s="250"/>
      <c r="N724" s="250"/>
      <c r="O724" s="250"/>
      <c r="P724" s="250"/>
      <c r="Q724" s="250"/>
      <c r="R724" s="250"/>
      <c r="S724" s="250"/>
      <c r="T724" s="250"/>
      <c r="U724" s="250"/>
      <c r="V724" s="250"/>
      <c r="W724" s="250"/>
      <c r="X724" s="250"/>
      <c r="Y724" s="250"/>
      <c r="Z724" s="250"/>
      <c r="AA724" s="250"/>
    </row>
    <row r="725" spans="1:27" ht="13.2">
      <c r="A725" s="250"/>
      <c r="B725" s="250"/>
      <c r="C725" s="301"/>
      <c r="D725" s="250"/>
      <c r="E725" s="250"/>
      <c r="F725" s="250"/>
      <c r="G725" s="250"/>
      <c r="H725" s="250"/>
      <c r="I725" s="250"/>
      <c r="J725" s="250"/>
      <c r="K725" s="250"/>
      <c r="L725" s="250"/>
      <c r="M725" s="250"/>
      <c r="N725" s="250"/>
      <c r="O725" s="250"/>
      <c r="P725" s="250"/>
      <c r="Q725" s="250"/>
      <c r="R725" s="250"/>
      <c r="S725" s="250"/>
      <c r="T725" s="250"/>
      <c r="U725" s="250"/>
      <c r="V725" s="250"/>
      <c r="W725" s="250"/>
      <c r="X725" s="250"/>
      <c r="Y725" s="250"/>
      <c r="Z725" s="250"/>
      <c r="AA725" s="250"/>
    </row>
    <row r="726" spans="1:27" ht="13.2">
      <c r="A726" s="250"/>
      <c r="B726" s="250"/>
      <c r="C726" s="301"/>
      <c r="D726" s="250"/>
      <c r="E726" s="250"/>
      <c r="F726" s="250"/>
      <c r="G726" s="250"/>
      <c r="H726" s="250"/>
      <c r="I726" s="250"/>
      <c r="J726" s="250"/>
      <c r="K726" s="250"/>
      <c r="L726" s="250"/>
      <c r="M726" s="250"/>
      <c r="N726" s="250"/>
      <c r="O726" s="250"/>
      <c r="P726" s="250"/>
      <c r="Q726" s="250"/>
      <c r="R726" s="250"/>
      <c r="S726" s="250"/>
      <c r="T726" s="250"/>
      <c r="U726" s="250"/>
      <c r="V726" s="250"/>
      <c r="W726" s="250"/>
      <c r="X726" s="250"/>
      <c r="Y726" s="250"/>
      <c r="Z726" s="250"/>
      <c r="AA726" s="250"/>
    </row>
    <row r="727" spans="1:27" ht="13.2">
      <c r="A727" s="250"/>
      <c r="B727" s="250"/>
      <c r="C727" s="301"/>
      <c r="D727" s="250"/>
      <c r="E727" s="250"/>
      <c r="F727" s="250"/>
      <c r="G727" s="250"/>
      <c r="H727" s="250"/>
      <c r="I727" s="250"/>
      <c r="J727" s="250"/>
      <c r="K727" s="250"/>
      <c r="L727" s="250"/>
      <c r="M727" s="250"/>
      <c r="N727" s="250"/>
      <c r="O727" s="250"/>
      <c r="P727" s="250"/>
      <c r="Q727" s="250"/>
      <c r="R727" s="250"/>
      <c r="S727" s="250"/>
      <c r="T727" s="250"/>
      <c r="U727" s="250"/>
      <c r="V727" s="250"/>
      <c r="W727" s="250"/>
      <c r="X727" s="250"/>
      <c r="Y727" s="250"/>
      <c r="Z727" s="250"/>
      <c r="AA727" s="250"/>
    </row>
    <row r="728" spans="1:27" ht="13.2">
      <c r="A728" s="250"/>
      <c r="B728" s="250"/>
      <c r="C728" s="301"/>
      <c r="D728" s="250"/>
      <c r="E728" s="250"/>
      <c r="F728" s="250"/>
      <c r="G728" s="250"/>
      <c r="H728" s="250"/>
      <c r="I728" s="250"/>
      <c r="J728" s="250"/>
      <c r="K728" s="250"/>
      <c r="L728" s="250"/>
      <c r="M728" s="250"/>
      <c r="N728" s="250"/>
      <c r="O728" s="250"/>
      <c r="P728" s="250"/>
      <c r="Q728" s="250"/>
      <c r="R728" s="250"/>
      <c r="S728" s="250"/>
      <c r="T728" s="250"/>
      <c r="U728" s="250"/>
      <c r="V728" s="250"/>
      <c r="W728" s="250"/>
      <c r="X728" s="250"/>
      <c r="Y728" s="250"/>
      <c r="Z728" s="250"/>
      <c r="AA728" s="250"/>
    </row>
    <row r="729" spans="1:27" ht="13.2">
      <c r="A729" s="250"/>
      <c r="B729" s="250"/>
      <c r="C729" s="301"/>
      <c r="D729" s="250"/>
      <c r="E729" s="250"/>
      <c r="F729" s="250"/>
      <c r="G729" s="250"/>
      <c r="H729" s="250"/>
      <c r="I729" s="250"/>
      <c r="J729" s="250"/>
      <c r="K729" s="250"/>
      <c r="L729" s="250"/>
      <c r="M729" s="250"/>
      <c r="N729" s="250"/>
      <c r="O729" s="250"/>
      <c r="P729" s="250"/>
      <c r="Q729" s="250"/>
      <c r="R729" s="250"/>
      <c r="S729" s="250"/>
      <c r="T729" s="250"/>
      <c r="U729" s="250"/>
      <c r="V729" s="250"/>
      <c r="W729" s="250"/>
      <c r="X729" s="250"/>
      <c r="Y729" s="250"/>
      <c r="Z729" s="250"/>
      <c r="AA729" s="250"/>
    </row>
    <row r="730" spans="1:27" ht="13.2">
      <c r="A730" s="250"/>
      <c r="B730" s="250"/>
      <c r="C730" s="301"/>
      <c r="D730" s="250"/>
      <c r="E730" s="250"/>
      <c r="F730" s="250"/>
      <c r="G730" s="250"/>
      <c r="H730" s="250"/>
      <c r="I730" s="250"/>
      <c r="J730" s="250"/>
      <c r="K730" s="250"/>
      <c r="L730" s="250"/>
      <c r="M730" s="250"/>
      <c r="N730" s="250"/>
      <c r="O730" s="250"/>
      <c r="P730" s="250"/>
      <c r="Q730" s="250"/>
      <c r="R730" s="250"/>
      <c r="S730" s="250"/>
      <c r="T730" s="250"/>
      <c r="U730" s="250"/>
      <c r="V730" s="250"/>
      <c r="W730" s="250"/>
      <c r="X730" s="250"/>
      <c r="Y730" s="250"/>
      <c r="Z730" s="250"/>
      <c r="AA730" s="250"/>
    </row>
    <row r="731" spans="1:27" ht="13.2">
      <c r="A731" s="250"/>
      <c r="B731" s="250"/>
      <c r="C731" s="301"/>
      <c r="D731" s="250"/>
      <c r="E731" s="250"/>
      <c r="F731" s="250"/>
      <c r="G731" s="250"/>
      <c r="H731" s="250"/>
      <c r="I731" s="250"/>
      <c r="J731" s="250"/>
      <c r="K731" s="250"/>
      <c r="L731" s="250"/>
      <c r="M731" s="250"/>
      <c r="N731" s="250"/>
      <c r="O731" s="250"/>
      <c r="P731" s="250"/>
      <c r="Q731" s="250"/>
      <c r="R731" s="250"/>
      <c r="S731" s="250"/>
      <c r="T731" s="250"/>
      <c r="U731" s="250"/>
      <c r="V731" s="250"/>
      <c r="W731" s="250"/>
      <c r="X731" s="250"/>
      <c r="Y731" s="250"/>
      <c r="Z731" s="250"/>
      <c r="AA731" s="250"/>
    </row>
    <row r="732" spans="1:27" ht="13.2">
      <c r="A732" s="250"/>
      <c r="B732" s="250"/>
      <c r="C732" s="301"/>
      <c r="D732" s="250"/>
      <c r="E732" s="250"/>
      <c r="F732" s="250"/>
      <c r="G732" s="250"/>
      <c r="H732" s="250"/>
      <c r="I732" s="250"/>
      <c r="J732" s="250"/>
      <c r="K732" s="250"/>
      <c r="L732" s="250"/>
      <c r="M732" s="250"/>
      <c r="N732" s="250"/>
      <c r="O732" s="250"/>
      <c r="P732" s="250"/>
      <c r="Q732" s="250"/>
      <c r="R732" s="250"/>
      <c r="S732" s="250"/>
      <c r="T732" s="250"/>
      <c r="U732" s="250"/>
      <c r="V732" s="250"/>
      <c r="W732" s="250"/>
      <c r="X732" s="250"/>
      <c r="Y732" s="250"/>
      <c r="Z732" s="250"/>
      <c r="AA732" s="250"/>
    </row>
    <row r="733" spans="1:27" ht="13.2">
      <c r="A733" s="250"/>
      <c r="B733" s="250"/>
      <c r="C733" s="301"/>
      <c r="D733" s="250"/>
      <c r="E733" s="250"/>
      <c r="F733" s="250"/>
      <c r="G733" s="250"/>
      <c r="H733" s="250"/>
      <c r="I733" s="250"/>
      <c r="J733" s="250"/>
      <c r="K733" s="250"/>
      <c r="L733" s="250"/>
      <c r="M733" s="250"/>
      <c r="N733" s="250"/>
      <c r="O733" s="250"/>
      <c r="P733" s="250"/>
      <c r="Q733" s="250"/>
      <c r="R733" s="250"/>
      <c r="S733" s="250"/>
      <c r="T733" s="250"/>
      <c r="U733" s="250"/>
      <c r="V733" s="250"/>
      <c r="W733" s="250"/>
      <c r="X733" s="250"/>
      <c r="Y733" s="250"/>
      <c r="Z733" s="250"/>
      <c r="AA733" s="250"/>
    </row>
    <row r="734" spans="1:27" ht="13.2">
      <c r="A734" s="250"/>
      <c r="B734" s="250"/>
      <c r="C734" s="301"/>
      <c r="D734" s="250"/>
      <c r="E734" s="250"/>
      <c r="F734" s="250"/>
      <c r="G734" s="250"/>
      <c r="H734" s="250"/>
      <c r="I734" s="250"/>
      <c r="J734" s="250"/>
      <c r="K734" s="250"/>
      <c r="L734" s="250"/>
      <c r="M734" s="250"/>
      <c r="N734" s="250"/>
      <c r="O734" s="250"/>
      <c r="P734" s="250"/>
      <c r="Q734" s="250"/>
      <c r="R734" s="250"/>
      <c r="S734" s="250"/>
      <c r="T734" s="250"/>
      <c r="U734" s="250"/>
      <c r="V734" s="250"/>
      <c r="W734" s="250"/>
      <c r="X734" s="250"/>
      <c r="Y734" s="250"/>
      <c r="Z734" s="250"/>
      <c r="AA734" s="250"/>
    </row>
    <row r="735" spans="1:27" ht="13.2">
      <c r="A735" s="250"/>
      <c r="B735" s="250"/>
      <c r="C735" s="301"/>
      <c r="D735" s="250"/>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c r="AA735" s="250"/>
    </row>
    <row r="736" spans="1:27" ht="13.2">
      <c r="A736" s="250"/>
      <c r="B736" s="250"/>
      <c r="C736" s="301"/>
      <c r="D736" s="250"/>
      <c r="E736" s="250"/>
      <c r="F736" s="250"/>
      <c r="G736" s="250"/>
      <c r="H736" s="250"/>
      <c r="I736" s="250"/>
      <c r="J736" s="250"/>
      <c r="K736" s="250"/>
      <c r="L736" s="250"/>
      <c r="M736" s="250"/>
      <c r="N736" s="250"/>
      <c r="O736" s="250"/>
      <c r="P736" s="250"/>
      <c r="Q736" s="250"/>
      <c r="R736" s="250"/>
      <c r="S736" s="250"/>
      <c r="T736" s="250"/>
      <c r="U736" s="250"/>
      <c r="V736" s="250"/>
      <c r="W736" s="250"/>
      <c r="X736" s="250"/>
      <c r="Y736" s="250"/>
      <c r="Z736" s="250"/>
      <c r="AA736" s="250"/>
    </row>
    <row r="737" spans="1:27" ht="13.2">
      <c r="A737" s="250"/>
      <c r="B737" s="250"/>
      <c r="C737" s="301"/>
      <c r="D737" s="250"/>
      <c r="E737" s="250"/>
      <c r="F737" s="250"/>
      <c r="G737" s="250"/>
      <c r="H737" s="250"/>
      <c r="I737" s="250"/>
      <c r="J737" s="250"/>
      <c r="K737" s="250"/>
      <c r="L737" s="250"/>
      <c r="M737" s="250"/>
      <c r="N737" s="250"/>
      <c r="O737" s="250"/>
      <c r="P737" s="250"/>
      <c r="Q737" s="250"/>
      <c r="R737" s="250"/>
      <c r="S737" s="250"/>
      <c r="T737" s="250"/>
      <c r="U737" s="250"/>
      <c r="V737" s="250"/>
      <c r="W737" s="250"/>
      <c r="X737" s="250"/>
      <c r="Y737" s="250"/>
      <c r="Z737" s="250"/>
      <c r="AA737" s="250"/>
    </row>
    <row r="738" spans="1:27" ht="13.2">
      <c r="A738" s="250"/>
      <c r="B738" s="250"/>
      <c r="C738" s="301"/>
      <c r="D738" s="250"/>
      <c r="E738" s="250"/>
      <c r="F738" s="250"/>
      <c r="G738" s="250"/>
      <c r="H738" s="250"/>
      <c r="I738" s="250"/>
      <c r="J738" s="250"/>
      <c r="K738" s="250"/>
      <c r="L738" s="250"/>
      <c r="M738" s="250"/>
      <c r="N738" s="250"/>
      <c r="O738" s="250"/>
      <c r="P738" s="250"/>
      <c r="Q738" s="250"/>
      <c r="R738" s="250"/>
      <c r="S738" s="250"/>
      <c r="T738" s="250"/>
      <c r="U738" s="250"/>
      <c r="V738" s="250"/>
      <c r="W738" s="250"/>
      <c r="X738" s="250"/>
      <c r="Y738" s="250"/>
      <c r="Z738" s="250"/>
      <c r="AA738" s="250"/>
    </row>
    <row r="739" spans="1:27" ht="13.2">
      <c r="A739" s="250"/>
      <c r="B739" s="250"/>
      <c r="C739" s="301"/>
      <c r="D739" s="250"/>
      <c r="E739" s="250"/>
      <c r="F739" s="250"/>
      <c r="G739" s="250"/>
      <c r="H739" s="250"/>
      <c r="I739" s="250"/>
      <c r="J739" s="250"/>
      <c r="K739" s="250"/>
      <c r="L739" s="250"/>
      <c r="M739" s="250"/>
      <c r="N739" s="250"/>
      <c r="O739" s="250"/>
      <c r="P739" s="250"/>
      <c r="Q739" s="250"/>
      <c r="R739" s="250"/>
      <c r="S739" s="250"/>
      <c r="T739" s="250"/>
      <c r="U739" s="250"/>
      <c r="V739" s="250"/>
      <c r="W739" s="250"/>
      <c r="X739" s="250"/>
      <c r="Y739" s="250"/>
      <c r="Z739" s="250"/>
      <c r="AA739" s="250"/>
    </row>
    <row r="740" spans="1:27" ht="13.2">
      <c r="A740" s="250"/>
      <c r="B740" s="250"/>
      <c r="C740" s="301"/>
      <c r="D740" s="250"/>
      <c r="E740" s="250"/>
      <c r="F740" s="250"/>
      <c r="G740" s="250"/>
      <c r="H740" s="250"/>
      <c r="I740" s="250"/>
      <c r="J740" s="250"/>
      <c r="K740" s="250"/>
      <c r="L740" s="250"/>
      <c r="M740" s="250"/>
      <c r="N740" s="250"/>
      <c r="O740" s="250"/>
      <c r="P740" s="250"/>
      <c r="Q740" s="250"/>
      <c r="R740" s="250"/>
      <c r="S740" s="250"/>
      <c r="T740" s="250"/>
      <c r="U740" s="250"/>
      <c r="V740" s="250"/>
      <c r="W740" s="250"/>
      <c r="X740" s="250"/>
      <c r="Y740" s="250"/>
      <c r="Z740" s="250"/>
      <c r="AA740" s="250"/>
    </row>
    <row r="741" spans="1:27" ht="13.2">
      <c r="A741" s="250"/>
      <c r="B741" s="250"/>
      <c r="C741" s="301"/>
      <c r="D741" s="250"/>
      <c r="E741" s="250"/>
      <c r="F741" s="250"/>
      <c r="G741" s="250"/>
      <c r="H741" s="250"/>
      <c r="I741" s="250"/>
      <c r="J741" s="250"/>
      <c r="K741" s="250"/>
      <c r="L741" s="250"/>
      <c r="M741" s="250"/>
      <c r="N741" s="250"/>
      <c r="O741" s="250"/>
      <c r="P741" s="250"/>
      <c r="Q741" s="250"/>
      <c r="R741" s="250"/>
      <c r="S741" s="250"/>
      <c r="T741" s="250"/>
      <c r="U741" s="250"/>
      <c r="V741" s="250"/>
      <c r="W741" s="250"/>
      <c r="X741" s="250"/>
      <c r="Y741" s="250"/>
      <c r="Z741" s="250"/>
      <c r="AA741" s="250"/>
    </row>
    <row r="742" spans="1:27" ht="13.2">
      <c r="A742" s="250"/>
      <c r="B742" s="250"/>
      <c r="C742" s="301"/>
      <c r="D742" s="250"/>
      <c r="E742" s="250"/>
      <c r="F742" s="250"/>
      <c r="G742" s="250"/>
      <c r="H742" s="250"/>
      <c r="I742" s="250"/>
      <c r="J742" s="250"/>
      <c r="K742" s="250"/>
      <c r="L742" s="250"/>
      <c r="M742" s="250"/>
      <c r="N742" s="250"/>
      <c r="O742" s="250"/>
      <c r="P742" s="250"/>
      <c r="Q742" s="250"/>
      <c r="R742" s="250"/>
      <c r="S742" s="250"/>
      <c r="T742" s="250"/>
      <c r="U742" s="250"/>
      <c r="V742" s="250"/>
      <c r="W742" s="250"/>
      <c r="X742" s="250"/>
      <c r="Y742" s="250"/>
      <c r="Z742" s="250"/>
      <c r="AA742" s="250"/>
    </row>
    <row r="743" spans="1:27" ht="13.2">
      <c r="A743" s="250"/>
      <c r="B743" s="250"/>
      <c r="C743" s="301"/>
      <c r="D743" s="250"/>
      <c r="E743" s="250"/>
      <c r="F743" s="250"/>
      <c r="G743" s="250"/>
      <c r="H743" s="250"/>
      <c r="I743" s="250"/>
      <c r="J743" s="250"/>
      <c r="K743" s="250"/>
      <c r="L743" s="250"/>
      <c r="M743" s="250"/>
      <c r="N743" s="250"/>
      <c r="O743" s="250"/>
      <c r="P743" s="250"/>
      <c r="Q743" s="250"/>
      <c r="R743" s="250"/>
      <c r="S743" s="250"/>
      <c r="T743" s="250"/>
      <c r="U743" s="250"/>
      <c r="V743" s="250"/>
      <c r="W743" s="250"/>
      <c r="X743" s="250"/>
      <c r="Y743" s="250"/>
      <c r="Z743" s="250"/>
      <c r="AA743" s="250"/>
    </row>
    <row r="744" spans="1:27" ht="13.2">
      <c r="A744" s="250"/>
      <c r="B744" s="250"/>
      <c r="C744" s="301"/>
      <c r="D744" s="250"/>
      <c r="E744" s="250"/>
      <c r="F744" s="250"/>
      <c r="G744" s="250"/>
      <c r="H744" s="250"/>
      <c r="I744" s="250"/>
      <c r="J744" s="250"/>
      <c r="K744" s="250"/>
      <c r="L744" s="250"/>
      <c r="M744" s="250"/>
      <c r="N744" s="250"/>
      <c r="O744" s="250"/>
      <c r="P744" s="250"/>
      <c r="Q744" s="250"/>
      <c r="R744" s="250"/>
      <c r="S744" s="250"/>
      <c r="T744" s="250"/>
      <c r="U744" s="250"/>
      <c r="V744" s="250"/>
      <c r="W744" s="250"/>
      <c r="X744" s="250"/>
      <c r="Y744" s="250"/>
      <c r="Z744" s="250"/>
      <c r="AA744" s="250"/>
    </row>
    <row r="745" spans="1:27" ht="13.2">
      <c r="A745" s="250"/>
      <c r="B745" s="250"/>
      <c r="C745" s="301"/>
      <c r="D745" s="250"/>
      <c r="E745" s="250"/>
      <c r="F745" s="250"/>
      <c r="G745" s="250"/>
      <c r="H745" s="250"/>
      <c r="I745" s="250"/>
      <c r="J745" s="250"/>
      <c r="K745" s="250"/>
      <c r="L745" s="250"/>
      <c r="M745" s="250"/>
      <c r="N745" s="250"/>
      <c r="O745" s="250"/>
      <c r="P745" s="250"/>
      <c r="Q745" s="250"/>
      <c r="R745" s="250"/>
      <c r="S745" s="250"/>
      <c r="T745" s="250"/>
      <c r="U745" s="250"/>
      <c r="V745" s="250"/>
      <c r="W745" s="250"/>
      <c r="X745" s="250"/>
      <c r="Y745" s="250"/>
      <c r="Z745" s="250"/>
      <c r="AA745" s="250"/>
    </row>
    <row r="746" spans="1:27" ht="13.2">
      <c r="A746" s="250"/>
      <c r="B746" s="250"/>
      <c r="C746" s="301"/>
      <c r="D746" s="250"/>
      <c r="E746" s="250"/>
      <c r="F746" s="250"/>
      <c r="G746" s="250"/>
      <c r="H746" s="250"/>
      <c r="I746" s="250"/>
      <c r="J746" s="250"/>
      <c r="K746" s="250"/>
      <c r="L746" s="250"/>
      <c r="M746" s="250"/>
      <c r="N746" s="250"/>
      <c r="O746" s="250"/>
      <c r="P746" s="250"/>
      <c r="Q746" s="250"/>
      <c r="R746" s="250"/>
      <c r="S746" s="250"/>
      <c r="T746" s="250"/>
      <c r="U746" s="250"/>
      <c r="V746" s="250"/>
      <c r="W746" s="250"/>
      <c r="X746" s="250"/>
      <c r="Y746" s="250"/>
      <c r="Z746" s="250"/>
      <c r="AA746" s="250"/>
    </row>
    <row r="747" spans="1:27" ht="13.2">
      <c r="A747" s="250"/>
      <c r="B747" s="250"/>
      <c r="C747" s="301"/>
      <c r="D747" s="250"/>
      <c r="E747" s="250"/>
      <c r="F747" s="250"/>
      <c r="G747" s="250"/>
      <c r="H747" s="250"/>
      <c r="I747" s="250"/>
      <c r="J747" s="250"/>
      <c r="K747" s="250"/>
      <c r="L747" s="250"/>
      <c r="M747" s="250"/>
      <c r="N747" s="250"/>
      <c r="O747" s="250"/>
      <c r="P747" s="250"/>
      <c r="Q747" s="250"/>
      <c r="R747" s="250"/>
      <c r="S747" s="250"/>
      <c r="T747" s="250"/>
      <c r="U747" s="250"/>
      <c r="V747" s="250"/>
      <c r="W747" s="250"/>
      <c r="X747" s="250"/>
      <c r="Y747" s="250"/>
      <c r="Z747" s="250"/>
      <c r="AA747" s="250"/>
    </row>
    <row r="748" spans="1:27" ht="13.2">
      <c r="A748" s="250"/>
      <c r="B748" s="250"/>
      <c r="C748" s="301"/>
      <c r="D748" s="250"/>
      <c r="E748" s="250"/>
      <c r="F748" s="250"/>
      <c r="G748" s="250"/>
      <c r="H748" s="250"/>
      <c r="I748" s="250"/>
      <c r="J748" s="250"/>
      <c r="K748" s="250"/>
      <c r="L748" s="250"/>
      <c r="M748" s="250"/>
      <c r="N748" s="250"/>
      <c r="O748" s="250"/>
      <c r="P748" s="250"/>
      <c r="Q748" s="250"/>
      <c r="R748" s="250"/>
      <c r="S748" s="250"/>
      <c r="T748" s="250"/>
      <c r="U748" s="250"/>
      <c r="V748" s="250"/>
      <c r="W748" s="250"/>
      <c r="X748" s="250"/>
      <c r="Y748" s="250"/>
      <c r="Z748" s="250"/>
      <c r="AA748" s="250"/>
    </row>
    <row r="749" spans="1:27" ht="13.2">
      <c r="A749" s="250"/>
      <c r="B749" s="250"/>
      <c r="C749" s="301"/>
      <c r="D749" s="250"/>
      <c r="E749" s="250"/>
      <c r="F749" s="250"/>
      <c r="G749" s="250"/>
      <c r="H749" s="250"/>
      <c r="I749" s="250"/>
      <c r="J749" s="250"/>
      <c r="K749" s="250"/>
      <c r="L749" s="250"/>
      <c r="M749" s="250"/>
      <c r="N749" s="250"/>
      <c r="O749" s="250"/>
      <c r="P749" s="250"/>
      <c r="Q749" s="250"/>
      <c r="R749" s="250"/>
      <c r="S749" s="250"/>
      <c r="T749" s="250"/>
      <c r="U749" s="250"/>
      <c r="V749" s="250"/>
      <c r="W749" s="250"/>
      <c r="X749" s="250"/>
      <c r="Y749" s="250"/>
      <c r="Z749" s="250"/>
      <c r="AA749" s="250"/>
    </row>
    <row r="750" spans="1:27" ht="13.2">
      <c r="A750" s="250"/>
      <c r="B750" s="250"/>
      <c r="C750" s="301"/>
      <c r="D750" s="250"/>
      <c r="E750" s="250"/>
      <c r="F750" s="250"/>
      <c r="G750" s="250"/>
      <c r="H750" s="250"/>
      <c r="I750" s="250"/>
      <c r="J750" s="250"/>
      <c r="K750" s="250"/>
      <c r="L750" s="250"/>
      <c r="M750" s="250"/>
      <c r="N750" s="250"/>
      <c r="O750" s="250"/>
      <c r="P750" s="250"/>
      <c r="Q750" s="250"/>
      <c r="R750" s="250"/>
      <c r="S750" s="250"/>
      <c r="T750" s="250"/>
      <c r="U750" s="250"/>
      <c r="V750" s="250"/>
      <c r="W750" s="250"/>
      <c r="X750" s="250"/>
      <c r="Y750" s="250"/>
      <c r="Z750" s="250"/>
      <c r="AA750" s="250"/>
    </row>
    <row r="751" spans="1:27" ht="13.2">
      <c r="A751" s="250"/>
      <c r="B751" s="250"/>
      <c r="C751" s="301"/>
      <c r="D751" s="250"/>
      <c r="E751" s="250"/>
      <c r="F751" s="250"/>
      <c r="G751" s="250"/>
      <c r="H751" s="250"/>
      <c r="I751" s="250"/>
      <c r="J751" s="250"/>
      <c r="K751" s="250"/>
      <c r="L751" s="250"/>
      <c r="M751" s="250"/>
      <c r="N751" s="250"/>
      <c r="O751" s="250"/>
      <c r="P751" s="250"/>
      <c r="Q751" s="250"/>
      <c r="R751" s="250"/>
      <c r="S751" s="250"/>
      <c r="T751" s="250"/>
      <c r="U751" s="250"/>
      <c r="V751" s="250"/>
      <c r="W751" s="250"/>
      <c r="X751" s="250"/>
      <c r="Y751" s="250"/>
      <c r="Z751" s="250"/>
      <c r="AA751" s="250"/>
    </row>
    <row r="752" spans="1:27" ht="13.2">
      <c r="A752" s="250"/>
      <c r="B752" s="250"/>
      <c r="C752" s="301"/>
      <c r="D752" s="250"/>
      <c r="E752" s="250"/>
      <c r="F752" s="250"/>
      <c r="G752" s="250"/>
      <c r="H752" s="250"/>
      <c r="I752" s="250"/>
      <c r="J752" s="250"/>
      <c r="K752" s="250"/>
      <c r="L752" s="250"/>
      <c r="M752" s="250"/>
      <c r="N752" s="250"/>
      <c r="O752" s="250"/>
      <c r="P752" s="250"/>
      <c r="Q752" s="250"/>
      <c r="R752" s="250"/>
      <c r="S752" s="250"/>
      <c r="T752" s="250"/>
      <c r="U752" s="250"/>
      <c r="V752" s="250"/>
      <c r="W752" s="250"/>
      <c r="X752" s="250"/>
      <c r="Y752" s="250"/>
      <c r="Z752" s="250"/>
      <c r="AA752" s="250"/>
    </row>
    <row r="753" spans="1:27" ht="13.2">
      <c r="A753" s="250"/>
      <c r="B753" s="250"/>
      <c r="C753" s="301"/>
      <c r="D753" s="250"/>
      <c r="E753" s="250"/>
      <c r="F753" s="250"/>
      <c r="G753" s="250"/>
      <c r="H753" s="250"/>
      <c r="I753" s="250"/>
      <c r="J753" s="250"/>
      <c r="K753" s="250"/>
      <c r="L753" s="250"/>
      <c r="M753" s="250"/>
      <c r="N753" s="250"/>
      <c r="O753" s="250"/>
      <c r="P753" s="250"/>
      <c r="Q753" s="250"/>
      <c r="R753" s="250"/>
      <c r="S753" s="250"/>
      <c r="T753" s="250"/>
      <c r="U753" s="250"/>
      <c r="V753" s="250"/>
      <c r="W753" s="250"/>
      <c r="X753" s="250"/>
      <c r="Y753" s="250"/>
      <c r="Z753" s="250"/>
      <c r="AA753" s="250"/>
    </row>
    <row r="754" spans="1:27" ht="13.2">
      <c r="A754" s="250"/>
      <c r="B754" s="250"/>
      <c r="C754" s="301"/>
      <c r="D754" s="250"/>
      <c r="E754" s="250"/>
      <c r="F754" s="250"/>
      <c r="G754" s="250"/>
      <c r="H754" s="250"/>
      <c r="I754" s="250"/>
      <c r="J754" s="250"/>
      <c r="K754" s="250"/>
      <c r="L754" s="250"/>
      <c r="M754" s="250"/>
      <c r="N754" s="250"/>
      <c r="O754" s="250"/>
      <c r="P754" s="250"/>
      <c r="Q754" s="250"/>
      <c r="R754" s="250"/>
      <c r="S754" s="250"/>
      <c r="T754" s="250"/>
      <c r="U754" s="250"/>
      <c r="V754" s="250"/>
      <c r="W754" s="250"/>
      <c r="X754" s="250"/>
      <c r="Y754" s="250"/>
      <c r="Z754" s="250"/>
      <c r="AA754" s="250"/>
    </row>
    <row r="755" spans="1:27" ht="13.2">
      <c r="A755" s="250"/>
      <c r="B755" s="250"/>
      <c r="C755" s="301"/>
      <c r="D755" s="250"/>
      <c r="E755" s="250"/>
      <c r="F755" s="250"/>
      <c r="G755" s="250"/>
      <c r="H755" s="250"/>
      <c r="I755" s="250"/>
      <c r="J755" s="250"/>
      <c r="K755" s="250"/>
      <c r="L755" s="250"/>
      <c r="M755" s="250"/>
      <c r="N755" s="250"/>
      <c r="O755" s="250"/>
      <c r="P755" s="250"/>
      <c r="Q755" s="250"/>
      <c r="R755" s="250"/>
      <c r="S755" s="250"/>
      <c r="T755" s="250"/>
      <c r="U755" s="250"/>
      <c r="V755" s="250"/>
      <c r="W755" s="250"/>
      <c r="X755" s="250"/>
      <c r="Y755" s="250"/>
      <c r="Z755" s="250"/>
      <c r="AA755" s="250"/>
    </row>
    <row r="756" spans="1:27" ht="13.2">
      <c r="A756" s="250"/>
      <c r="B756" s="250"/>
      <c r="C756" s="301"/>
      <c r="D756" s="250"/>
      <c r="E756" s="250"/>
      <c r="F756" s="250"/>
      <c r="G756" s="250"/>
      <c r="H756" s="250"/>
      <c r="I756" s="250"/>
      <c r="J756" s="250"/>
      <c r="K756" s="250"/>
      <c r="L756" s="250"/>
      <c r="M756" s="250"/>
      <c r="N756" s="250"/>
      <c r="O756" s="250"/>
      <c r="P756" s="250"/>
      <c r="Q756" s="250"/>
      <c r="R756" s="250"/>
      <c r="S756" s="250"/>
      <c r="T756" s="250"/>
      <c r="U756" s="250"/>
      <c r="V756" s="250"/>
      <c r="W756" s="250"/>
      <c r="X756" s="250"/>
      <c r="Y756" s="250"/>
      <c r="Z756" s="250"/>
      <c r="AA756" s="250"/>
    </row>
    <row r="757" spans="1:27" ht="13.2">
      <c r="A757" s="250"/>
      <c r="B757" s="250"/>
      <c r="C757" s="301"/>
      <c r="D757" s="250"/>
      <c r="E757" s="250"/>
      <c r="F757" s="250"/>
      <c r="G757" s="250"/>
      <c r="H757" s="250"/>
      <c r="I757" s="250"/>
      <c r="J757" s="250"/>
      <c r="K757" s="250"/>
      <c r="L757" s="250"/>
      <c r="M757" s="250"/>
      <c r="N757" s="250"/>
      <c r="O757" s="250"/>
      <c r="P757" s="250"/>
      <c r="Q757" s="250"/>
      <c r="R757" s="250"/>
      <c r="S757" s="250"/>
      <c r="T757" s="250"/>
      <c r="U757" s="250"/>
      <c r="V757" s="250"/>
      <c r="W757" s="250"/>
      <c r="X757" s="250"/>
      <c r="Y757" s="250"/>
      <c r="Z757" s="250"/>
      <c r="AA757" s="250"/>
    </row>
    <row r="758" spans="1:27" ht="13.2">
      <c r="A758" s="250"/>
      <c r="B758" s="250"/>
      <c r="C758" s="301"/>
      <c r="D758" s="250"/>
      <c r="E758" s="250"/>
      <c r="F758" s="250"/>
      <c r="G758" s="250"/>
      <c r="H758" s="250"/>
      <c r="I758" s="250"/>
      <c r="J758" s="250"/>
      <c r="K758" s="250"/>
      <c r="L758" s="250"/>
      <c r="M758" s="250"/>
      <c r="N758" s="250"/>
      <c r="O758" s="250"/>
      <c r="P758" s="250"/>
      <c r="Q758" s="250"/>
      <c r="R758" s="250"/>
      <c r="S758" s="250"/>
      <c r="T758" s="250"/>
      <c r="U758" s="250"/>
      <c r="V758" s="250"/>
      <c r="W758" s="250"/>
      <c r="X758" s="250"/>
      <c r="Y758" s="250"/>
      <c r="Z758" s="250"/>
      <c r="AA758" s="250"/>
    </row>
    <row r="759" spans="1:27" ht="13.2">
      <c r="A759" s="250"/>
      <c r="B759" s="250"/>
      <c r="C759" s="301"/>
      <c r="D759" s="250"/>
      <c r="E759" s="250"/>
      <c r="F759" s="250"/>
      <c r="G759" s="250"/>
      <c r="H759" s="250"/>
      <c r="I759" s="250"/>
      <c r="J759" s="250"/>
      <c r="K759" s="250"/>
      <c r="L759" s="250"/>
      <c r="M759" s="250"/>
      <c r="N759" s="250"/>
      <c r="O759" s="250"/>
      <c r="P759" s="250"/>
      <c r="Q759" s="250"/>
      <c r="R759" s="250"/>
      <c r="S759" s="250"/>
      <c r="T759" s="250"/>
      <c r="U759" s="250"/>
      <c r="V759" s="250"/>
      <c r="W759" s="250"/>
      <c r="X759" s="250"/>
      <c r="Y759" s="250"/>
      <c r="Z759" s="250"/>
      <c r="AA759" s="250"/>
    </row>
    <row r="760" spans="1:27" ht="13.2">
      <c r="A760" s="250"/>
      <c r="B760" s="250"/>
      <c r="C760" s="301"/>
      <c r="D760" s="250"/>
      <c r="E760" s="250"/>
      <c r="F760" s="250"/>
      <c r="G760" s="250"/>
      <c r="H760" s="250"/>
      <c r="I760" s="250"/>
      <c r="J760" s="250"/>
      <c r="K760" s="250"/>
      <c r="L760" s="250"/>
      <c r="M760" s="250"/>
      <c r="N760" s="250"/>
      <c r="O760" s="250"/>
      <c r="P760" s="250"/>
      <c r="Q760" s="250"/>
      <c r="R760" s="250"/>
      <c r="S760" s="250"/>
      <c r="T760" s="250"/>
      <c r="U760" s="250"/>
      <c r="V760" s="250"/>
      <c r="W760" s="250"/>
      <c r="X760" s="250"/>
      <c r="Y760" s="250"/>
      <c r="Z760" s="250"/>
      <c r="AA760" s="250"/>
    </row>
    <row r="761" spans="1:27" ht="13.2">
      <c r="A761" s="250"/>
      <c r="B761" s="250"/>
      <c r="C761" s="301"/>
      <c r="D761" s="250"/>
      <c r="E761" s="250"/>
      <c r="F761" s="250"/>
      <c r="G761" s="250"/>
      <c r="H761" s="250"/>
      <c r="I761" s="250"/>
      <c r="J761" s="250"/>
      <c r="K761" s="250"/>
      <c r="L761" s="250"/>
      <c r="M761" s="250"/>
      <c r="N761" s="250"/>
      <c r="O761" s="250"/>
      <c r="P761" s="250"/>
      <c r="Q761" s="250"/>
      <c r="R761" s="250"/>
      <c r="S761" s="250"/>
      <c r="T761" s="250"/>
      <c r="U761" s="250"/>
      <c r="V761" s="250"/>
      <c r="W761" s="250"/>
      <c r="X761" s="250"/>
      <c r="Y761" s="250"/>
      <c r="Z761" s="250"/>
      <c r="AA761" s="250"/>
    </row>
    <row r="762" spans="1:27" ht="13.2">
      <c r="A762" s="250"/>
      <c r="B762" s="250"/>
      <c r="C762" s="301"/>
      <c r="D762" s="250"/>
      <c r="E762" s="250"/>
      <c r="F762" s="250"/>
      <c r="G762" s="250"/>
      <c r="H762" s="250"/>
      <c r="I762" s="250"/>
      <c r="J762" s="250"/>
      <c r="K762" s="250"/>
      <c r="L762" s="250"/>
      <c r="M762" s="250"/>
      <c r="N762" s="250"/>
      <c r="O762" s="250"/>
      <c r="P762" s="250"/>
      <c r="Q762" s="250"/>
      <c r="R762" s="250"/>
      <c r="S762" s="250"/>
      <c r="T762" s="250"/>
      <c r="U762" s="250"/>
      <c r="V762" s="250"/>
      <c r="W762" s="250"/>
      <c r="X762" s="250"/>
      <c r="Y762" s="250"/>
      <c r="Z762" s="250"/>
      <c r="AA762" s="250"/>
    </row>
    <row r="763" spans="1:27" ht="13.2">
      <c r="A763" s="250"/>
      <c r="B763" s="250"/>
      <c r="C763" s="301"/>
      <c r="D763" s="250"/>
      <c r="E763" s="250"/>
      <c r="F763" s="250"/>
      <c r="G763" s="250"/>
      <c r="H763" s="250"/>
      <c r="I763" s="250"/>
      <c r="J763" s="250"/>
      <c r="K763" s="250"/>
      <c r="L763" s="250"/>
      <c r="M763" s="250"/>
      <c r="N763" s="250"/>
      <c r="O763" s="250"/>
      <c r="P763" s="250"/>
      <c r="Q763" s="250"/>
      <c r="R763" s="250"/>
      <c r="S763" s="250"/>
      <c r="T763" s="250"/>
      <c r="U763" s="250"/>
      <c r="V763" s="250"/>
      <c r="W763" s="250"/>
      <c r="X763" s="250"/>
      <c r="Y763" s="250"/>
      <c r="Z763" s="250"/>
      <c r="AA763" s="250"/>
    </row>
    <row r="764" spans="1:27" ht="13.2">
      <c r="A764" s="250"/>
      <c r="B764" s="250"/>
      <c r="C764" s="301"/>
      <c r="D764" s="250"/>
      <c r="E764" s="250"/>
      <c r="F764" s="250"/>
      <c r="G764" s="250"/>
      <c r="H764" s="250"/>
      <c r="I764" s="250"/>
      <c r="J764" s="250"/>
      <c r="K764" s="250"/>
      <c r="L764" s="250"/>
      <c r="M764" s="250"/>
      <c r="N764" s="250"/>
      <c r="O764" s="250"/>
      <c r="P764" s="250"/>
      <c r="Q764" s="250"/>
      <c r="R764" s="250"/>
      <c r="S764" s="250"/>
      <c r="T764" s="250"/>
      <c r="U764" s="250"/>
      <c r="V764" s="250"/>
      <c r="W764" s="250"/>
      <c r="X764" s="250"/>
      <c r="Y764" s="250"/>
      <c r="Z764" s="250"/>
      <c r="AA764" s="250"/>
    </row>
    <row r="765" spans="1:27" ht="13.2">
      <c r="A765" s="250"/>
      <c r="B765" s="250"/>
      <c r="C765" s="301"/>
      <c r="D765" s="250"/>
      <c r="E765" s="250"/>
      <c r="F765" s="250"/>
      <c r="G765" s="250"/>
      <c r="H765" s="250"/>
      <c r="I765" s="250"/>
      <c r="J765" s="250"/>
      <c r="K765" s="250"/>
      <c r="L765" s="250"/>
      <c r="M765" s="250"/>
      <c r="N765" s="250"/>
      <c r="O765" s="250"/>
      <c r="P765" s="250"/>
      <c r="Q765" s="250"/>
      <c r="R765" s="250"/>
      <c r="S765" s="250"/>
      <c r="T765" s="250"/>
      <c r="U765" s="250"/>
      <c r="V765" s="250"/>
      <c r="W765" s="250"/>
      <c r="X765" s="250"/>
      <c r="Y765" s="250"/>
      <c r="Z765" s="250"/>
      <c r="AA765" s="250"/>
    </row>
    <row r="766" spans="1:27" ht="13.2">
      <c r="A766" s="250"/>
      <c r="B766" s="250"/>
      <c r="C766" s="301"/>
      <c r="D766" s="250"/>
      <c r="E766" s="250"/>
      <c r="F766" s="250"/>
      <c r="G766" s="250"/>
      <c r="H766" s="250"/>
      <c r="I766" s="250"/>
      <c r="J766" s="250"/>
      <c r="K766" s="250"/>
      <c r="L766" s="250"/>
      <c r="M766" s="250"/>
      <c r="N766" s="250"/>
      <c r="O766" s="250"/>
      <c r="P766" s="250"/>
      <c r="Q766" s="250"/>
      <c r="R766" s="250"/>
      <c r="S766" s="250"/>
      <c r="T766" s="250"/>
      <c r="U766" s="250"/>
      <c r="V766" s="250"/>
      <c r="W766" s="250"/>
      <c r="X766" s="250"/>
      <c r="Y766" s="250"/>
      <c r="Z766" s="250"/>
      <c r="AA766" s="250"/>
    </row>
    <row r="767" spans="1:27" ht="13.2">
      <c r="A767" s="250"/>
      <c r="B767" s="250"/>
      <c r="C767" s="301"/>
      <c r="D767" s="250"/>
      <c r="E767" s="250"/>
      <c r="F767" s="250"/>
      <c r="G767" s="250"/>
      <c r="H767" s="250"/>
      <c r="I767" s="250"/>
      <c r="J767" s="250"/>
      <c r="K767" s="250"/>
      <c r="L767" s="250"/>
      <c r="M767" s="250"/>
      <c r="N767" s="250"/>
      <c r="O767" s="250"/>
      <c r="P767" s="250"/>
      <c r="Q767" s="250"/>
      <c r="R767" s="250"/>
      <c r="S767" s="250"/>
      <c r="T767" s="250"/>
      <c r="U767" s="250"/>
      <c r="V767" s="250"/>
      <c r="W767" s="250"/>
      <c r="X767" s="250"/>
      <c r="Y767" s="250"/>
      <c r="Z767" s="250"/>
      <c r="AA767" s="250"/>
    </row>
    <row r="768" spans="1:27" ht="13.2">
      <c r="A768" s="250"/>
      <c r="B768" s="250"/>
      <c r="C768" s="301"/>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row>
    <row r="769" spans="1:27" ht="13.2">
      <c r="A769" s="250"/>
      <c r="B769" s="250"/>
      <c r="C769" s="301"/>
      <c r="D769" s="250"/>
      <c r="E769" s="250"/>
      <c r="F769" s="250"/>
      <c r="G769" s="250"/>
      <c r="H769" s="250"/>
      <c r="I769" s="250"/>
      <c r="J769" s="250"/>
      <c r="K769" s="250"/>
      <c r="L769" s="250"/>
      <c r="M769" s="250"/>
      <c r="N769" s="250"/>
      <c r="O769" s="250"/>
      <c r="P769" s="250"/>
      <c r="Q769" s="250"/>
      <c r="R769" s="250"/>
      <c r="S769" s="250"/>
      <c r="T769" s="250"/>
      <c r="U769" s="250"/>
      <c r="V769" s="250"/>
      <c r="W769" s="250"/>
      <c r="X769" s="250"/>
      <c r="Y769" s="250"/>
      <c r="Z769" s="250"/>
      <c r="AA769" s="250"/>
    </row>
    <row r="770" spans="1:27" ht="13.2">
      <c r="A770" s="250"/>
      <c r="B770" s="250"/>
      <c r="C770" s="301"/>
      <c r="D770" s="250"/>
      <c r="E770" s="250"/>
      <c r="F770" s="250"/>
      <c r="G770" s="250"/>
      <c r="H770" s="250"/>
      <c r="I770" s="250"/>
      <c r="J770" s="250"/>
      <c r="K770" s="250"/>
      <c r="L770" s="250"/>
      <c r="M770" s="250"/>
      <c r="N770" s="250"/>
      <c r="O770" s="250"/>
      <c r="P770" s="250"/>
      <c r="Q770" s="250"/>
      <c r="R770" s="250"/>
      <c r="S770" s="250"/>
      <c r="T770" s="250"/>
      <c r="U770" s="250"/>
      <c r="V770" s="250"/>
      <c r="W770" s="250"/>
      <c r="X770" s="250"/>
      <c r="Y770" s="250"/>
      <c r="Z770" s="250"/>
      <c r="AA770" s="250"/>
    </row>
    <row r="771" spans="1:27" ht="13.2">
      <c r="A771" s="250"/>
      <c r="B771" s="250"/>
      <c r="C771" s="301"/>
      <c r="D771" s="250"/>
      <c r="E771" s="250"/>
      <c r="F771" s="250"/>
      <c r="G771" s="250"/>
      <c r="H771" s="250"/>
      <c r="I771" s="250"/>
      <c r="J771" s="250"/>
      <c r="K771" s="250"/>
      <c r="L771" s="250"/>
      <c r="M771" s="250"/>
      <c r="N771" s="250"/>
      <c r="O771" s="250"/>
      <c r="P771" s="250"/>
      <c r="Q771" s="250"/>
      <c r="R771" s="250"/>
      <c r="S771" s="250"/>
      <c r="T771" s="250"/>
      <c r="U771" s="250"/>
      <c r="V771" s="250"/>
      <c r="W771" s="250"/>
      <c r="X771" s="250"/>
      <c r="Y771" s="250"/>
      <c r="Z771" s="250"/>
      <c r="AA771" s="250"/>
    </row>
    <row r="772" spans="1:27" ht="13.2">
      <c r="A772" s="250"/>
      <c r="B772" s="250"/>
      <c r="C772" s="301"/>
      <c r="D772" s="250"/>
      <c r="E772" s="250"/>
      <c r="F772" s="250"/>
      <c r="G772" s="250"/>
      <c r="H772" s="250"/>
      <c r="I772" s="250"/>
      <c r="J772" s="250"/>
      <c r="K772" s="250"/>
      <c r="L772" s="250"/>
      <c r="M772" s="250"/>
      <c r="N772" s="250"/>
      <c r="O772" s="250"/>
      <c r="P772" s="250"/>
      <c r="Q772" s="250"/>
      <c r="R772" s="250"/>
      <c r="S772" s="250"/>
      <c r="T772" s="250"/>
      <c r="U772" s="250"/>
      <c r="V772" s="250"/>
      <c r="W772" s="250"/>
      <c r="X772" s="250"/>
      <c r="Y772" s="250"/>
      <c r="Z772" s="250"/>
      <c r="AA772" s="250"/>
    </row>
    <row r="773" spans="1:27" ht="13.2">
      <c r="A773" s="250"/>
      <c r="B773" s="250"/>
      <c r="C773" s="301"/>
      <c r="D773" s="250"/>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c r="AA773" s="250"/>
    </row>
    <row r="774" spans="1:27" ht="13.2">
      <c r="A774" s="250"/>
      <c r="B774" s="250"/>
      <c r="C774" s="301"/>
      <c r="D774" s="250"/>
      <c r="E774" s="250"/>
      <c r="F774" s="250"/>
      <c r="G774" s="250"/>
      <c r="H774" s="250"/>
      <c r="I774" s="250"/>
      <c r="J774" s="250"/>
      <c r="K774" s="250"/>
      <c r="L774" s="250"/>
      <c r="M774" s="250"/>
      <c r="N774" s="250"/>
      <c r="O774" s="250"/>
      <c r="P774" s="250"/>
      <c r="Q774" s="250"/>
      <c r="R774" s="250"/>
      <c r="S774" s="250"/>
      <c r="T774" s="250"/>
      <c r="U774" s="250"/>
      <c r="V774" s="250"/>
      <c r="W774" s="250"/>
      <c r="X774" s="250"/>
      <c r="Y774" s="250"/>
      <c r="Z774" s="250"/>
      <c r="AA774" s="250"/>
    </row>
    <row r="775" spans="1:27" ht="13.2">
      <c r="A775" s="250"/>
      <c r="B775" s="250"/>
      <c r="C775" s="301"/>
      <c r="D775" s="250"/>
      <c r="E775" s="250"/>
      <c r="F775" s="250"/>
      <c r="G775" s="250"/>
      <c r="H775" s="250"/>
      <c r="I775" s="250"/>
      <c r="J775" s="250"/>
      <c r="K775" s="250"/>
      <c r="L775" s="250"/>
      <c r="M775" s="250"/>
      <c r="N775" s="250"/>
      <c r="O775" s="250"/>
      <c r="P775" s="250"/>
      <c r="Q775" s="250"/>
      <c r="R775" s="250"/>
      <c r="S775" s="250"/>
      <c r="T775" s="250"/>
      <c r="U775" s="250"/>
      <c r="V775" s="250"/>
      <c r="W775" s="250"/>
      <c r="X775" s="250"/>
      <c r="Y775" s="250"/>
      <c r="Z775" s="250"/>
      <c r="AA775" s="250"/>
    </row>
    <row r="776" spans="1:27" ht="13.2">
      <c r="A776" s="250"/>
      <c r="B776" s="250"/>
      <c r="C776" s="301"/>
      <c r="D776" s="250"/>
      <c r="E776" s="250"/>
      <c r="F776" s="250"/>
      <c r="G776" s="250"/>
      <c r="H776" s="250"/>
      <c r="I776" s="250"/>
      <c r="J776" s="250"/>
      <c r="K776" s="250"/>
      <c r="L776" s="250"/>
      <c r="M776" s="250"/>
      <c r="N776" s="250"/>
      <c r="O776" s="250"/>
      <c r="P776" s="250"/>
      <c r="Q776" s="250"/>
      <c r="R776" s="250"/>
      <c r="S776" s="250"/>
      <c r="T776" s="250"/>
      <c r="U776" s="250"/>
      <c r="V776" s="250"/>
      <c r="W776" s="250"/>
      <c r="X776" s="250"/>
      <c r="Y776" s="250"/>
      <c r="Z776" s="250"/>
      <c r="AA776" s="250"/>
    </row>
    <row r="777" spans="1:27" ht="13.2">
      <c r="A777" s="250"/>
      <c r="B777" s="250"/>
      <c r="C777" s="301"/>
      <c r="D777" s="250"/>
      <c r="E777" s="250"/>
      <c r="F777" s="250"/>
      <c r="G777" s="250"/>
      <c r="H777" s="250"/>
      <c r="I777" s="250"/>
      <c r="J777" s="250"/>
      <c r="K777" s="250"/>
      <c r="L777" s="250"/>
      <c r="M777" s="250"/>
      <c r="N777" s="250"/>
      <c r="O777" s="250"/>
      <c r="P777" s="250"/>
      <c r="Q777" s="250"/>
      <c r="R777" s="250"/>
      <c r="S777" s="250"/>
      <c r="T777" s="250"/>
      <c r="U777" s="250"/>
      <c r="V777" s="250"/>
      <c r="W777" s="250"/>
      <c r="X777" s="250"/>
      <c r="Y777" s="250"/>
      <c r="Z777" s="250"/>
      <c r="AA777" s="250"/>
    </row>
    <row r="778" spans="1:27" ht="13.2">
      <c r="A778" s="250"/>
      <c r="B778" s="250"/>
      <c r="C778" s="301"/>
      <c r="D778" s="250"/>
      <c r="E778" s="250"/>
      <c r="F778" s="250"/>
      <c r="G778" s="250"/>
      <c r="H778" s="250"/>
      <c r="I778" s="250"/>
      <c r="J778" s="250"/>
      <c r="K778" s="250"/>
      <c r="L778" s="250"/>
      <c r="M778" s="250"/>
      <c r="N778" s="250"/>
      <c r="O778" s="250"/>
      <c r="P778" s="250"/>
      <c r="Q778" s="250"/>
      <c r="R778" s="250"/>
      <c r="S778" s="250"/>
      <c r="T778" s="250"/>
      <c r="U778" s="250"/>
      <c r="V778" s="250"/>
      <c r="W778" s="250"/>
      <c r="X778" s="250"/>
      <c r="Y778" s="250"/>
      <c r="Z778" s="250"/>
      <c r="AA778" s="250"/>
    </row>
    <row r="779" spans="1:27" ht="13.2">
      <c r="A779" s="250"/>
      <c r="B779" s="250"/>
      <c r="C779" s="301"/>
      <c r="D779" s="250"/>
      <c r="E779" s="250"/>
      <c r="F779" s="250"/>
      <c r="G779" s="250"/>
      <c r="H779" s="250"/>
      <c r="I779" s="250"/>
      <c r="J779" s="250"/>
      <c r="K779" s="250"/>
      <c r="L779" s="250"/>
      <c r="M779" s="250"/>
      <c r="N779" s="250"/>
      <c r="O779" s="250"/>
      <c r="P779" s="250"/>
      <c r="Q779" s="250"/>
      <c r="R779" s="250"/>
      <c r="S779" s="250"/>
      <c r="T779" s="250"/>
      <c r="U779" s="250"/>
      <c r="V779" s="250"/>
      <c r="W779" s="250"/>
      <c r="X779" s="250"/>
      <c r="Y779" s="250"/>
      <c r="Z779" s="250"/>
      <c r="AA779" s="250"/>
    </row>
    <row r="780" spans="1:27" ht="13.2">
      <c r="A780" s="250"/>
      <c r="B780" s="250"/>
      <c r="C780" s="301"/>
      <c r="D780" s="250"/>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c r="AA780" s="250"/>
    </row>
    <row r="781" spans="1:27" ht="13.2">
      <c r="A781" s="250"/>
      <c r="B781" s="250"/>
      <c r="C781" s="301"/>
      <c r="D781" s="250"/>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c r="AA781" s="250"/>
    </row>
    <row r="782" spans="1:27" ht="13.2">
      <c r="A782" s="250"/>
      <c r="B782" s="250"/>
      <c r="C782" s="301"/>
      <c r="D782" s="250"/>
      <c r="E782" s="250"/>
      <c r="F782" s="250"/>
      <c r="G782" s="250"/>
      <c r="H782" s="250"/>
      <c r="I782" s="250"/>
      <c r="J782" s="250"/>
      <c r="K782" s="250"/>
      <c r="L782" s="250"/>
      <c r="M782" s="250"/>
      <c r="N782" s="250"/>
      <c r="O782" s="250"/>
      <c r="P782" s="250"/>
      <c r="Q782" s="250"/>
      <c r="R782" s="250"/>
      <c r="S782" s="250"/>
      <c r="T782" s="250"/>
      <c r="U782" s="250"/>
      <c r="V782" s="250"/>
      <c r="W782" s="250"/>
      <c r="X782" s="250"/>
      <c r="Y782" s="250"/>
      <c r="Z782" s="250"/>
      <c r="AA782" s="250"/>
    </row>
    <row r="783" spans="1:27" ht="13.2">
      <c r="A783" s="250"/>
      <c r="B783" s="250"/>
      <c r="C783" s="301"/>
      <c r="D783" s="250"/>
      <c r="E783" s="250"/>
      <c r="F783" s="250"/>
      <c r="G783" s="250"/>
      <c r="H783" s="250"/>
      <c r="I783" s="250"/>
      <c r="J783" s="250"/>
      <c r="K783" s="250"/>
      <c r="L783" s="250"/>
      <c r="M783" s="250"/>
      <c r="N783" s="250"/>
      <c r="O783" s="250"/>
      <c r="P783" s="250"/>
      <c r="Q783" s="250"/>
      <c r="R783" s="250"/>
      <c r="S783" s="250"/>
      <c r="T783" s="250"/>
      <c r="U783" s="250"/>
      <c r="V783" s="250"/>
      <c r="W783" s="250"/>
      <c r="X783" s="250"/>
      <c r="Y783" s="250"/>
      <c r="Z783" s="250"/>
      <c r="AA783" s="250"/>
    </row>
    <row r="784" spans="1:27" ht="13.2">
      <c r="A784" s="250"/>
      <c r="B784" s="250"/>
      <c r="C784" s="301"/>
      <c r="D784" s="250"/>
      <c r="E784" s="250"/>
      <c r="F784" s="250"/>
      <c r="G784" s="250"/>
      <c r="H784" s="250"/>
      <c r="I784" s="250"/>
      <c r="J784" s="250"/>
      <c r="K784" s="250"/>
      <c r="L784" s="250"/>
      <c r="M784" s="250"/>
      <c r="N784" s="250"/>
      <c r="O784" s="250"/>
      <c r="P784" s="250"/>
      <c r="Q784" s="250"/>
      <c r="R784" s="250"/>
      <c r="S784" s="250"/>
      <c r="T784" s="250"/>
      <c r="U784" s="250"/>
      <c r="V784" s="250"/>
      <c r="W784" s="250"/>
      <c r="X784" s="250"/>
      <c r="Y784" s="250"/>
      <c r="Z784" s="250"/>
      <c r="AA784" s="250"/>
    </row>
    <row r="785" spans="1:27" ht="13.2">
      <c r="A785" s="250"/>
      <c r="B785" s="250"/>
      <c r="C785" s="301"/>
      <c r="D785" s="250"/>
      <c r="E785" s="250"/>
      <c r="F785" s="250"/>
      <c r="G785" s="250"/>
      <c r="H785" s="250"/>
      <c r="I785" s="250"/>
      <c r="J785" s="250"/>
      <c r="K785" s="250"/>
      <c r="L785" s="250"/>
      <c r="M785" s="250"/>
      <c r="N785" s="250"/>
      <c r="O785" s="250"/>
      <c r="P785" s="250"/>
      <c r="Q785" s="250"/>
      <c r="R785" s="250"/>
      <c r="S785" s="250"/>
      <c r="T785" s="250"/>
      <c r="U785" s="250"/>
      <c r="V785" s="250"/>
      <c r="W785" s="250"/>
      <c r="X785" s="250"/>
      <c r="Y785" s="250"/>
      <c r="Z785" s="250"/>
      <c r="AA785" s="250"/>
    </row>
    <row r="786" spans="1:27" ht="13.2">
      <c r="A786" s="250"/>
      <c r="B786" s="250"/>
      <c r="C786" s="301"/>
      <c r="D786" s="250"/>
      <c r="E786" s="250"/>
      <c r="F786" s="250"/>
      <c r="G786" s="250"/>
      <c r="H786" s="250"/>
      <c r="I786" s="250"/>
      <c r="J786" s="250"/>
      <c r="K786" s="250"/>
      <c r="L786" s="250"/>
      <c r="M786" s="250"/>
      <c r="N786" s="250"/>
      <c r="O786" s="250"/>
      <c r="P786" s="250"/>
      <c r="Q786" s="250"/>
      <c r="R786" s="250"/>
      <c r="S786" s="250"/>
      <c r="T786" s="250"/>
      <c r="U786" s="250"/>
      <c r="V786" s="250"/>
      <c r="W786" s="250"/>
      <c r="X786" s="250"/>
      <c r="Y786" s="250"/>
      <c r="Z786" s="250"/>
      <c r="AA786" s="250"/>
    </row>
    <row r="787" spans="1:27" ht="13.2">
      <c r="A787" s="250"/>
      <c r="B787" s="250"/>
      <c r="C787" s="301"/>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row>
    <row r="788" spans="1:27" ht="13.2">
      <c r="A788" s="250"/>
      <c r="B788" s="250"/>
      <c r="C788" s="301"/>
      <c r="D788" s="250"/>
      <c r="E788" s="250"/>
      <c r="F788" s="250"/>
      <c r="G788" s="250"/>
      <c r="H788" s="250"/>
      <c r="I788" s="250"/>
      <c r="J788" s="250"/>
      <c r="K788" s="250"/>
      <c r="L788" s="250"/>
      <c r="M788" s="250"/>
      <c r="N788" s="250"/>
      <c r="O788" s="250"/>
      <c r="P788" s="250"/>
      <c r="Q788" s="250"/>
      <c r="R788" s="250"/>
      <c r="S788" s="250"/>
      <c r="T788" s="250"/>
      <c r="U788" s="250"/>
      <c r="V788" s="250"/>
      <c r="W788" s="250"/>
      <c r="X788" s="250"/>
      <c r="Y788" s="250"/>
      <c r="Z788" s="250"/>
      <c r="AA788" s="250"/>
    </row>
    <row r="789" spans="1:27" ht="13.2">
      <c r="A789" s="250"/>
      <c r="B789" s="250"/>
      <c r="C789" s="301"/>
      <c r="D789" s="250"/>
      <c r="E789" s="250"/>
      <c r="F789" s="250"/>
      <c r="G789" s="250"/>
      <c r="H789" s="250"/>
      <c r="I789" s="250"/>
      <c r="J789" s="250"/>
      <c r="K789" s="250"/>
      <c r="L789" s="250"/>
      <c r="M789" s="250"/>
      <c r="N789" s="250"/>
      <c r="O789" s="250"/>
      <c r="P789" s="250"/>
      <c r="Q789" s="250"/>
      <c r="R789" s="250"/>
      <c r="S789" s="250"/>
      <c r="T789" s="250"/>
      <c r="U789" s="250"/>
      <c r="V789" s="250"/>
      <c r="W789" s="250"/>
      <c r="X789" s="250"/>
      <c r="Y789" s="250"/>
      <c r="Z789" s="250"/>
      <c r="AA789" s="250"/>
    </row>
    <row r="790" spans="1:27" ht="13.2">
      <c r="A790" s="250"/>
      <c r="B790" s="250"/>
      <c r="C790" s="301"/>
      <c r="D790" s="250"/>
      <c r="E790" s="250"/>
      <c r="F790" s="250"/>
      <c r="G790" s="250"/>
      <c r="H790" s="250"/>
      <c r="I790" s="250"/>
      <c r="J790" s="250"/>
      <c r="K790" s="250"/>
      <c r="L790" s="250"/>
      <c r="M790" s="250"/>
      <c r="N790" s="250"/>
      <c r="O790" s="250"/>
      <c r="P790" s="250"/>
      <c r="Q790" s="250"/>
      <c r="R790" s="250"/>
      <c r="S790" s="250"/>
      <c r="T790" s="250"/>
      <c r="U790" s="250"/>
      <c r="V790" s="250"/>
      <c r="W790" s="250"/>
      <c r="X790" s="250"/>
      <c r="Y790" s="250"/>
      <c r="Z790" s="250"/>
      <c r="AA790" s="250"/>
    </row>
    <row r="791" spans="1:27" ht="13.2">
      <c r="A791" s="250"/>
      <c r="B791" s="250"/>
      <c r="C791" s="301"/>
      <c r="D791" s="250"/>
      <c r="E791" s="250"/>
      <c r="F791" s="250"/>
      <c r="G791" s="250"/>
      <c r="H791" s="250"/>
      <c r="I791" s="250"/>
      <c r="J791" s="250"/>
      <c r="K791" s="250"/>
      <c r="L791" s="250"/>
      <c r="M791" s="250"/>
      <c r="N791" s="250"/>
      <c r="O791" s="250"/>
      <c r="P791" s="250"/>
      <c r="Q791" s="250"/>
      <c r="R791" s="250"/>
      <c r="S791" s="250"/>
      <c r="T791" s="250"/>
      <c r="U791" s="250"/>
      <c r="V791" s="250"/>
      <c r="W791" s="250"/>
      <c r="X791" s="250"/>
      <c r="Y791" s="250"/>
      <c r="Z791" s="250"/>
      <c r="AA791" s="250"/>
    </row>
    <row r="792" spans="1:27" ht="13.2">
      <c r="A792" s="250"/>
      <c r="B792" s="250"/>
      <c r="C792" s="301"/>
      <c r="D792" s="250"/>
      <c r="E792" s="250"/>
      <c r="F792" s="250"/>
      <c r="G792" s="250"/>
      <c r="H792" s="250"/>
      <c r="I792" s="250"/>
      <c r="J792" s="250"/>
      <c r="K792" s="250"/>
      <c r="L792" s="250"/>
      <c r="M792" s="250"/>
      <c r="N792" s="250"/>
      <c r="O792" s="250"/>
      <c r="P792" s="250"/>
      <c r="Q792" s="250"/>
      <c r="R792" s="250"/>
      <c r="S792" s="250"/>
      <c r="T792" s="250"/>
      <c r="U792" s="250"/>
      <c r="V792" s="250"/>
      <c r="W792" s="250"/>
      <c r="X792" s="250"/>
      <c r="Y792" s="250"/>
      <c r="Z792" s="250"/>
      <c r="AA792" s="250"/>
    </row>
    <row r="793" spans="1:27" ht="13.2">
      <c r="A793" s="250"/>
      <c r="B793" s="250"/>
      <c r="C793" s="301"/>
      <c r="D793" s="250"/>
      <c r="E793" s="250"/>
      <c r="F793" s="250"/>
      <c r="G793" s="250"/>
      <c r="H793" s="250"/>
      <c r="I793" s="250"/>
      <c r="J793" s="250"/>
      <c r="K793" s="250"/>
      <c r="L793" s="250"/>
      <c r="M793" s="250"/>
      <c r="N793" s="250"/>
      <c r="O793" s="250"/>
      <c r="P793" s="250"/>
      <c r="Q793" s="250"/>
      <c r="R793" s="250"/>
      <c r="S793" s="250"/>
      <c r="T793" s="250"/>
      <c r="U793" s="250"/>
      <c r="V793" s="250"/>
      <c r="W793" s="250"/>
      <c r="X793" s="250"/>
      <c r="Y793" s="250"/>
      <c r="Z793" s="250"/>
      <c r="AA793" s="250"/>
    </row>
    <row r="794" spans="1:27" ht="13.2">
      <c r="A794" s="250"/>
      <c r="B794" s="250"/>
      <c r="C794" s="301"/>
      <c r="D794" s="250"/>
      <c r="E794" s="250"/>
      <c r="F794" s="250"/>
      <c r="G794" s="250"/>
      <c r="H794" s="250"/>
      <c r="I794" s="250"/>
      <c r="J794" s="250"/>
      <c r="K794" s="250"/>
      <c r="L794" s="250"/>
      <c r="M794" s="250"/>
      <c r="N794" s="250"/>
      <c r="O794" s="250"/>
      <c r="P794" s="250"/>
      <c r="Q794" s="250"/>
      <c r="R794" s="250"/>
      <c r="S794" s="250"/>
      <c r="T794" s="250"/>
      <c r="U794" s="250"/>
      <c r="V794" s="250"/>
      <c r="W794" s="250"/>
      <c r="X794" s="250"/>
      <c r="Y794" s="250"/>
      <c r="Z794" s="250"/>
      <c r="AA794" s="250"/>
    </row>
    <row r="795" spans="1:27" ht="13.2">
      <c r="A795" s="250"/>
      <c r="B795" s="250"/>
      <c r="C795" s="301"/>
      <c r="D795" s="250"/>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c r="AA795" s="250"/>
    </row>
    <row r="796" spans="1:27" ht="13.2">
      <c r="A796" s="250"/>
      <c r="B796" s="250"/>
      <c r="C796" s="301"/>
      <c r="D796" s="250"/>
      <c r="E796" s="250"/>
      <c r="F796" s="250"/>
      <c r="G796" s="250"/>
      <c r="H796" s="250"/>
      <c r="I796" s="250"/>
      <c r="J796" s="250"/>
      <c r="K796" s="250"/>
      <c r="L796" s="250"/>
      <c r="M796" s="250"/>
      <c r="N796" s="250"/>
      <c r="O796" s="250"/>
      <c r="P796" s="250"/>
      <c r="Q796" s="250"/>
      <c r="R796" s="250"/>
      <c r="S796" s="250"/>
      <c r="T796" s="250"/>
      <c r="U796" s="250"/>
      <c r="V796" s="250"/>
      <c r="W796" s="250"/>
      <c r="X796" s="250"/>
      <c r="Y796" s="250"/>
      <c r="Z796" s="250"/>
      <c r="AA796" s="250"/>
    </row>
    <row r="797" spans="1:27" ht="13.2">
      <c r="A797" s="250"/>
      <c r="B797" s="250"/>
      <c r="C797" s="301"/>
      <c r="D797" s="250"/>
      <c r="E797" s="250"/>
      <c r="F797" s="250"/>
      <c r="G797" s="250"/>
      <c r="H797" s="250"/>
      <c r="I797" s="250"/>
      <c r="J797" s="250"/>
      <c r="K797" s="250"/>
      <c r="L797" s="250"/>
      <c r="M797" s="250"/>
      <c r="N797" s="250"/>
      <c r="O797" s="250"/>
      <c r="P797" s="250"/>
      <c r="Q797" s="250"/>
      <c r="R797" s="250"/>
      <c r="S797" s="250"/>
      <c r="T797" s="250"/>
      <c r="U797" s="250"/>
      <c r="V797" s="250"/>
      <c r="W797" s="250"/>
      <c r="X797" s="250"/>
      <c r="Y797" s="250"/>
      <c r="Z797" s="250"/>
      <c r="AA797" s="250"/>
    </row>
    <row r="798" spans="1:27" ht="13.2">
      <c r="A798" s="250"/>
      <c r="B798" s="250"/>
      <c r="C798" s="301"/>
      <c r="D798" s="250"/>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c r="AA798" s="250"/>
    </row>
    <row r="799" spans="1:27" ht="13.2">
      <c r="A799" s="250"/>
      <c r="B799" s="250"/>
      <c r="C799" s="301"/>
      <c r="D799" s="250"/>
      <c r="E799" s="250"/>
      <c r="F799" s="250"/>
      <c r="G799" s="250"/>
      <c r="H799" s="250"/>
      <c r="I799" s="250"/>
      <c r="J799" s="250"/>
      <c r="K799" s="250"/>
      <c r="L799" s="250"/>
      <c r="M799" s="250"/>
      <c r="N799" s="250"/>
      <c r="O799" s="250"/>
      <c r="P799" s="250"/>
      <c r="Q799" s="250"/>
      <c r="R799" s="250"/>
      <c r="S799" s="250"/>
      <c r="T799" s="250"/>
      <c r="U799" s="250"/>
      <c r="V799" s="250"/>
      <c r="W799" s="250"/>
      <c r="X799" s="250"/>
      <c r="Y799" s="250"/>
      <c r="Z799" s="250"/>
      <c r="AA799" s="250"/>
    </row>
    <row r="800" spans="1:27" ht="13.2">
      <c r="A800" s="250"/>
      <c r="B800" s="250"/>
      <c r="C800" s="301"/>
      <c r="D800" s="250"/>
      <c r="E800" s="250"/>
      <c r="F800" s="250"/>
      <c r="G800" s="250"/>
      <c r="H800" s="250"/>
      <c r="I800" s="250"/>
      <c r="J800" s="250"/>
      <c r="K800" s="250"/>
      <c r="L800" s="250"/>
      <c r="M800" s="250"/>
      <c r="N800" s="250"/>
      <c r="O800" s="250"/>
      <c r="P800" s="250"/>
      <c r="Q800" s="250"/>
      <c r="R800" s="250"/>
      <c r="S800" s="250"/>
      <c r="T800" s="250"/>
      <c r="U800" s="250"/>
      <c r="V800" s="250"/>
      <c r="W800" s="250"/>
      <c r="X800" s="250"/>
      <c r="Y800" s="250"/>
      <c r="Z800" s="250"/>
      <c r="AA800" s="250"/>
    </row>
    <row r="801" spans="1:27" ht="13.2">
      <c r="A801" s="250"/>
      <c r="B801" s="250"/>
      <c r="C801" s="301"/>
      <c r="D801" s="250"/>
      <c r="E801" s="250"/>
      <c r="F801" s="250"/>
      <c r="G801" s="250"/>
      <c r="H801" s="250"/>
      <c r="I801" s="250"/>
      <c r="J801" s="250"/>
      <c r="K801" s="250"/>
      <c r="L801" s="250"/>
      <c r="M801" s="250"/>
      <c r="N801" s="250"/>
      <c r="O801" s="250"/>
      <c r="P801" s="250"/>
      <c r="Q801" s="250"/>
      <c r="R801" s="250"/>
      <c r="S801" s="250"/>
      <c r="T801" s="250"/>
      <c r="U801" s="250"/>
      <c r="V801" s="250"/>
      <c r="W801" s="250"/>
      <c r="X801" s="250"/>
      <c r="Y801" s="250"/>
      <c r="Z801" s="250"/>
      <c r="AA801" s="250"/>
    </row>
    <row r="802" spans="1:27" ht="13.2">
      <c r="A802" s="250"/>
      <c r="B802" s="250"/>
      <c r="C802" s="301"/>
      <c r="D802" s="250"/>
      <c r="E802" s="250"/>
      <c r="F802" s="250"/>
      <c r="G802" s="250"/>
      <c r="H802" s="250"/>
      <c r="I802" s="250"/>
      <c r="J802" s="250"/>
      <c r="K802" s="250"/>
      <c r="L802" s="250"/>
      <c r="M802" s="250"/>
      <c r="N802" s="250"/>
      <c r="O802" s="250"/>
      <c r="P802" s="250"/>
      <c r="Q802" s="250"/>
      <c r="R802" s="250"/>
      <c r="S802" s="250"/>
      <c r="T802" s="250"/>
      <c r="U802" s="250"/>
      <c r="V802" s="250"/>
      <c r="W802" s="250"/>
      <c r="X802" s="250"/>
      <c r="Y802" s="250"/>
      <c r="Z802" s="250"/>
      <c r="AA802" s="250"/>
    </row>
    <row r="803" spans="1:27" ht="13.2">
      <c r="A803" s="250"/>
      <c r="B803" s="250"/>
      <c r="C803" s="301"/>
      <c r="D803" s="250"/>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c r="AA803" s="250"/>
    </row>
    <row r="804" spans="1:27" ht="13.2">
      <c r="A804" s="250"/>
      <c r="B804" s="250"/>
      <c r="C804" s="301"/>
      <c r="D804" s="250"/>
      <c r="E804" s="250"/>
      <c r="F804" s="250"/>
      <c r="G804" s="250"/>
      <c r="H804" s="250"/>
      <c r="I804" s="250"/>
      <c r="J804" s="250"/>
      <c r="K804" s="250"/>
      <c r="L804" s="250"/>
      <c r="M804" s="250"/>
      <c r="N804" s="250"/>
      <c r="O804" s="250"/>
      <c r="P804" s="250"/>
      <c r="Q804" s="250"/>
      <c r="R804" s="250"/>
      <c r="S804" s="250"/>
      <c r="T804" s="250"/>
      <c r="U804" s="250"/>
      <c r="V804" s="250"/>
      <c r="W804" s="250"/>
      <c r="X804" s="250"/>
      <c r="Y804" s="250"/>
      <c r="Z804" s="250"/>
      <c r="AA804" s="250"/>
    </row>
    <row r="805" spans="1:27" ht="13.2">
      <c r="A805" s="250"/>
      <c r="B805" s="250"/>
      <c r="C805" s="301"/>
      <c r="D805" s="250"/>
      <c r="E805" s="250"/>
      <c r="F805" s="250"/>
      <c r="G805" s="250"/>
      <c r="H805" s="250"/>
      <c r="I805" s="250"/>
      <c r="J805" s="250"/>
      <c r="K805" s="250"/>
      <c r="L805" s="250"/>
      <c r="M805" s="250"/>
      <c r="N805" s="250"/>
      <c r="O805" s="250"/>
      <c r="P805" s="250"/>
      <c r="Q805" s="250"/>
      <c r="R805" s="250"/>
      <c r="S805" s="250"/>
      <c r="T805" s="250"/>
      <c r="U805" s="250"/>
      <c r="V805" s="250"/>
      <c r="W805" s="250"/>
      <c r="X805" s="250"/>
      <c r="Y805" s="250"/>
      <c r="Z805" s="250"/>
      <c r="AA805" s="250"/>
    </row>
    <row r="806" spans="1:27" ht="13.2">
      <c r="A806" s="250"/>
      <c r="B806" s="250"/>
      <c r="C806" s="301"/>
      <c r="D806" s="250"/>
      <c r="E806" s="250"/>
      <c r="F806" s="250"/>
      <c r="G806" s="250"/>
      <c r="H806" s="250"/>
      <c r="I806" s="250"/>
      <c r="J806" s="250"/>
      <c r="K806" s="250"/>
      <c r="L806" s="250"/>
      <c r="M806" s="250"/>
      <c r="N806" s="250"/>
      <c r="O806" s="250"/>
      <c r="P806" s="250"/>
      <c r="Q806" s="250"/>
      <c r="R806" s="250"/>
      <c r="S806" s="250"/>
      <c r="T806" s="250"/>
      <c r="U806" s="250"/>
      <c r="V806" s="250"/>
      <c r="W806" s="250"/>
      <c r="X806" s="250"/>
      <c r="Y806" s="250"/>
      <c r="Z806" s="250"/>
      <c r="AA806" s="250"/>
    </row>
    <row r="807" spans="1:27" ht="13.2">
      <c r="A807" s="250"/>
      <c r="B807" s="250"/>
      <c r="C807" s="301"/>
      <c r="D807" s="250"/>
      <c r="E807" s="250"/>
      <c r="F807" s="250"/>
      <c r="G807" s="250"/>
      <c r="H807" s="250"/>
      <c r="I807" s="250"/>
      <c r="J807" s="250"/>
      <c r="K807" s="250"/>
      <c r="L807" s="250"/>
      <c r="M807" s="250"/>
      <c r="N807" s="250"/>
      <c r="O807" s="250"/>
      <c r="P807" s="250"/>
      <c r="Q807" s="250"/>
      <c r="R807" s="250"/>
      <c r="S807" s="250"/>
      <c r="T807" s="250"/>
      <c r="U807" s="250"/>
      <c r="V807" s="250"/>
      <c r="W807" s="250"/>
      <c r="X807" s="250"/>
      <c r="Y807" s="250"/>
      <c r="Z807" s="250"/>
      <c r="AA807" s="250"/>
    </row>
    <row r="808" spans="1:27" ht="13.2">
      <c r="A808" s="250"/>
      <c r="B808" s="250"/>
      <c r="C808" s="301"/>
      <c r="D808" s="250"/>
      <c r="E808" s="250"/>
      <c r="F808" s="250"/>
      <c r="G808" s="250"/>
      <c r="H808" s="250"/>
      <c r="I808" s="250"/>
      <c r="J808" s="250"/>
      <c r="K808" s="250"/>
      <c r="L808" s="250"/>
      <c r="M808" s="250"/>
      <c r="N808" s="250"/>
      <c r="O808" s="250"/>
      <c r="P808" s="250"/>
      <c r="Q808" s="250"/>
      <c r="R808" s="250"/>
      <c r="S808" s="250"/>
      <c r="T808" s="250"/>
      <c r="U808" s="250"/>
      <c r="V808" s="250"/>
      <c r="W808" s="250"/>
      <c r="X808" s="250"/>
      <c r="Y808" s="250"/>
      <c r="Z808" s="250"/>
      <c r="AA808" s="250"/>
    </row>
    <row r="809" spans="1:27" ht="13.2">
      <c r="A809" s="250"/>
      <c r="B809" s="250"/>
      <c r="C809" s="301"/>
      <c r="D809" s="250"/>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c r="AA809" s="250"/>
    </row>
    <row r="810" spans="1:27" ht="13.2">
      <c r="A810" s="250"/>
      <c r="B810" s="250"/>
      <c r="C810" s="301"/>
      <c r="D810" s="250"/>
      <c r="E810" s="250"/>
      <c r="F810" s="250"/>
      <c r="G810" s="250"/>
      <c r="H810" s="250"/>
      <c r="I810" s="250"/>
      <c r="J810" s="250"/>
      <c r="K810" s="250"/>
      <c r="L810" s="250"/>
      <c r="M810" s="250"/>
      <c r="N810" s="250"/>
      <c r="O810" s="250"/>
      <c r="P810" s="250"/>
      <c r="Q810" s="250"/>
      <c r="R810" s="250"/>
      <c r="S810" s="250"/>
      <c r="T810" s="250"/>
      <c r="U810" s="250"/>
      <c r="V810" s="250"/>
      <c r="W810" s="250"/>
      <c r="X810" s="250"/>
      <c r="Y810" s="250"/>
      <c r="Z810" s="250"/>
      <c r="AA810" s="250"/>
    </row>
    <row r="811" spans="1:27" ht="13.2">
      <c r="A811" s="250"/>
      <c r="B811" s="250"/>
      <c r="C811" s="301"/>
      <c r="D811" s="250"/>
      <c r="E811" s="250"/>
      <c r="F811" s="250"/>
      <c r="G811" s="250"/>
      <c r="H811" s="250"/>
      <c r="I811" s="250"/>
      <c r="J811" s="250"/>
      <c r="K811" s="250"/>
      <c r="L811" s="250"/>
      <c r="M811" s="250"/>
      <c r="N811" s="250"/>
      <c r="O811" s="250"/>
      <c r="P811" s="250"/>
      <c r="Q811" s="250"/>
      <c r="R811" s="250"/>
      <c r="S811" s="250"/>
      <c r="T811" s="250"/>
      <c r="U811" s="250"/>
      <c r="V811" s="250"/>
      <c r="W811" s="250"/>
      <c r="X811" s="250"/>
      <c r="Y811" s="250"/>
      <c r="Z811" s="250"/>
      <c r="AA811" s="250"/>
    </row>
    <row r="812" spans="1:27" ht="13.2">
      <c r="A812" s="250"/>
      <c r="B812" s="250"/>
      <c r="C812" s="301"/>
      <c r="D812" s="250"/>
      <c r="E812" s="250"/>
      <c r="F812" s="250"/>
      <c r="G812" s="250"/>
      <c r="H812" s="250"/>
      <c r="I812" s="250"/>
      <c r="J812" s="250"/>
      <c r="K812" s="250"/>
      <c r="L812" s="250"/>
      <c r="M812" s="250"/>
      <c r="N812" s="250"/>
      <c r="O812" s="250"/>
      <c r="P812" s="250"/>
      <c r="Q812" s="250"/>
      <c r="R812" s="250"/>
      <c r="S812" s="250"/>
      <c r="T812" s="250"/>
      <c r="U812" s="250"/>
      <c r="V812" s="250"/>
      <c r="W812" s="250"/>
      <c r="X812" s="250"/>
      <c r="Y812" s="250"/>
      <c r="Z812" s="250"/>
      <c r="AA812" s="250"/>
    </row>
    <row r="813" spans="1:27" ht="13.2">
      <c r="A813" s="250"/>
      <c r="B813" s="250"/>
      <c r="C813" s="301"/>
      <c r="D813" s="250"/>
      <c r="E813" s="250"/>
      <c r="F813" s="250"/>
      <c r="G813" s="250"/>
      <c r="H813" s="250"/>
      <c r="I813" s="250"/>
      <c r="J813" s="250"/>
      <c r="K813" s="250"/>
      <c r="L813" s="250"/>
      <c r="M813" s="250"/>
      <c r="N813" s="250"/>
      <c r="O813" s="250"/>
      <c r="P813" s="250"/>
      <c r="Q813" s="250"/>
      <c r="R813" s="250"/>
      <c r="S813" s="250"/>
      <c r="T813" s="250"/>
      <c r="U813" s="250"/>
      <c r="V813" s="250"/>
      <c r="W813" s="250"/>
      <c r="X813" s="250"/>
      <c r="Y813" s="250"/>
      <c r="Z813" s="250"/>
      <c r="AA813" s="250"/>
    </row>
    <row r="814" spans="1:27" ht="13.2">
      <c r="A814" s="250"/>
      <c r="B814" s="250"/>
      <c r="C814" s="301"/>
      <c r="D814" s="250"/>
      <c r="E814" s="250"/>
      <c r="F814" s="250"/>
      <c r="G814" s="250"/>
      <c r="H814" s="250"/>
      <c r="I814" s="250"/>
      <c r="J814" s="250"/>
      <c r="K814" s="250"/>
      <c r="L814" s="250"/>
      <c r="M814" s="250"/>
      <c r="N814" s="250"/>
      <c r="O814" s="250"/>
      <c r="P814" s="250"/>
      <c r="Q814" s="250"/>
      <c r="R814" s="250"/>
      <c r="S814" s="250"/>
      <c r="T814" s="250"/>
      <c r="U814" s="250"/>
      <c r="V814" s="250"/>
      <c r="W814" s="250"/>
      <c r="X814" s="250"/>
      <c r="Y814" s="250"/>
      <c r="Z814" s="250"/>
      <c r="AA814" s="250"/>
    </row>
    <row r="815" spans="1:27" ht="13.2">
      <c r="A815" s="250"/>
      <c r="B815" s="250"/>
      <c r="C815" s="301"/>
      <c r="D815" s="250"/>
      <c r="E815" s="250"/>
      <c r="F815" s="250"/>
      <c r="G815" s="250"/>
      <c r="H815" s="250"/>
      <c r="I815" s="250"/>
      <c r="J815" s="250"/>
      <c r="K815" s="250"/>
      <c r="L815" s="250"/>
      <c r="M815" s="250"/>
      <c r="N815" s="250"/>
      <c r="O815" s="250"/>
      <c r="P815" s="250"/>
      <c r="Q815" s="250"/>
      <c r="R815" s="250"/>
      <c r="S815" s="250"/>
      <c r="T815" s="250"/>
      <c r="U815" s="250"/>
      <c r="V815" s="250"/>
      <c r="W815" s="250"/>
      <c r="X815" s="250"/>
      <c r="Y815" s="250"/>
      <c r="Z815" s="250"/>
      <c r="AA815" s="250"/>
    </row>
    <row r="816" spans="1:27" ht="13.2">
      <c r="A816" s="250"/>
      <c r="B816" s="250"/>
      <c r="C816" s="301"/>
      <c r="D816" s="250"/>
      <c r="E816" s="250"/>
      <c r="F816" s="250"/>
      <c r="G816" s="250"/>
      <c r="H816" s="250"/>
      <c r="I816" s="250"/>
      <c r="J816" s="250"/>
      <c r="K816" s="250"/>
      <c r="L816" s="250"/>
      <c r="M816" s="250"/>
      <c r="N816" s="250"/>
      <c r="O816" s="250"/>
      <c r="P816" s="250"/>
      <c r="Q816" s="250"/>
      <c r="R816" s="250"/>
      <c r="S816" s="250"/>
      <c r="T816" s="250"/>
      <c r="U816" s="250"/>
      <c r="V816" s="250"/>
      <c r="W816" s="250"/>
      <c r="X816" s="250"/>
      <c r="Y816" s="250"/>
      <c r="Z816" s="250"/>
      <c r="AA816" s="250"/>
    </row>
    <row r="817" spans="1:27" ht="13.2">
      <c r="A817" s="250"/>
      <c r="B817" s="250"/>
      <c r="C817" s="301"/>
      <c r="D817" s="250"/>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c r="AA817" s="250"/>
    </row>
    <row r="818" spans="1:27" ht="13.2">
      <c r="A818" s="250"/>
      <c r="B818" s="250"/>
      <c r="C818" s="301"/>
      <c r="D818" s="250"/>
      <c r="E818" s="250"/>
      <c r="F818" s="250"/>
      <c r="G818" s="250"/>
      <c r="H818" s="250"/>
      <c r="I818" s="250"/>
      <c r="J818" s="250"/>
      <c r="K818" s="250"/>
      <c r="L818" s="250"/>
      <c r="M818" s="250"/>
      <c r="N818" s="250"/>
      <c r="O818" s="250"/>
      <c r="P818" s="250"/>
      <c r="Q818" s="250"/>
      <c r="R818" s="250"/>
      <c r="S818" s="250"/>
      <c r="T818" s="250"/>
      <c r="U818" s="250"/>
      <c r="V818" s="250"/>
      <c r="W818" s="250"/>
      <c r="X818" s="250"/>
      <c r="Y818" s="250"/>
      <c r="Z818" s="250"/>
      <c r="AA818" s="250"/>
    </row>
    <row r="819" spans="1:27" ht="13.2">
      <c r="A819" s="250"/>
      <c r="B819" s="250"/>
      <c r="C819" s="301"/>
      <c r="D819" s="250"/>
      <c r="E819" s="250"/>
      <c r="F819" s="250"/>
      <c r="G819" s="250"/>
      <c r="H819" s="250"/>
      <c r="I819" s="250"/>
      <c r="J819" s="250"/>
      <c r="K819" s="250"/>
      <c r="L819" s="250"/>
      <c r="M819" s="250"/>
      <c r="N819" s="250"/>
      <c r="O819" s="250"/>
      <c r="P819" s="250"/>
      <c r="Q819" s="250"/>
      <c r="R819" s="250"/>
      <c r="S819" s="250"/>
      <c r="T819" s="250"/>
      <c r="U819" s="250"/>
      <c r="V819" s="250"/>
      <c r="W819" s="250"/>
      <c r="X819" s="250"/>
      <c r="Y819" s="250"/>
      <c r="Z819" s="250"/>
      <c r="AA819" s="250"/>
    </row>
    <row r="820" spans="1:27" ht="13.2">
      <c r="A820" s="250"/>
      <c r="B820" s="250"/>
      <c r="C820" s="301"/>
      <c r="D820" s="250"/>
      <c r="E820" s="250"/>
      <c r="F820" s="250"/>
      <c r="G820" s="250"/>
      <c r="H820" s="250"/>
      <c r="I820" s="250"/>
      <c r="J820" s="250"/>
      <c r="K820" s="250"/>
      <c r="L820" s="250"/>
      <c r="M820" s="250"/>
      <c r="N820" s="250"/>
      <c r="O820" s="250"/>
      <c r="P820" s="250"/>
      <c r="Q820" s="250"/>
      <c r="R820" s="250"/>
      <c r="S820" s="250"/>
      <c r="T820" s="250"/>
      <c r="U820" s="250"/>
      <c r="V820" s="250"/>
      <c r="W820" s="250"/>
      <c r="X820" s="250"/>
      <c r="Y820" s="250"/>
      <c r="Z820" s="250"/>
      <c r="AA820" s="250"/>
    </row>
    <row r="821" spans="1:27" ht="13.2">
      <c r="A821" s="250"/>
      <c r="B821" s="250"/>
      <c r="C821" s="301"/>
      <c r="D821" s="250"/>
      <c r="E821" s="250"/>
      <c r="F821" s="250"/>
      <c r="G821" s="250"/>
      <c r="H821" s="250"/>
      <c r="I821" s="250"/>
      <c r="J821" s="250"/>
      <c r="K821" s="250"/>
      <c r="L821" s="250"/>
      <c r="M821" s="250"/>
      <c r="N821" s="250"/>
      <c r="O821" s="250"/>
      <c r="P821" s="250"/>
      <c r="Q821" s="250"/>
      <c r="R821" s="250"/>
      <c r="S821" s="250"/>
      <c r="T821" s="250"/>
      <c r="U821" s="250"/>
      <c r="V821" s="250"/>
      <c r="W821" s="250"/>
      <c r="X821" s="250"/>
      <c r="Y821" s="250"/>
      <c r="Z821" s="250"/>
      <c r="AA821" s="250"/>
    </row>
    <row r="822" spans="1:27" ht="13.2">
      <c r="A822" s="250"/>
      <c r="B822" s="250"/>
      <c r="C822" s="301"/>
      <c r="D822" s="250"/>
      <c r="E822" s="250"/>
      <c r="F822" s="250"/>
      <c r="G822" s="250"/>
      <c r="H822" s="250"/>
      <c r="I822" s="250"/>
      <c r="J822" s="250"/>
      <c r="K822" s="250"/>
      <c r="L822" s="250"/>
      <c r="M822" s="250"/>
      <c r="N822" s="250"/>
      <c r="O822" s="250"/>
      <c r="P822" s="250"/>
      <c r="Q822" s="250"/>
      <c r="R822" s="250"/>
      <c r="S822" s="250"/>
      <c r="T822" s="250"/>
      <c r="U822" s="250"/>
      <c r="V822" s="250"/>
      <c r="W822" s="250"/>
      <c r="X822" s="250"/>
      <c r="Y822" s="250"/>
      <c r="Z822" s="250"/>
      <c r="AA822" s="250"/>
    </row>
    <row r="823" spans="1:27" ht="13.2">
      <c r="A823" s="250"/>
      <c r="B823" s="250"/>
      <c r="C823" s="301"/>
      <c r="D823" s="250"/>
      <c r="E823" s="250"/>
      <c r="F823" s="250"/>
      <c r="G823" s="250"/>
      <c r="H823" s="250"/>
      <c r="I823" s="250"/>
      <c r="J823" s="250"/>
      <c r="K823" s="250"/>
      <c r="L823" s="250"/>
      <c r="M823" s="250"/>
      <c r="N823" s="250"/>
      <c r="O823" s="250"/>
      <c r="P823" s="250"/>
      <c r="Q823" s="250"/>
      <c r="R823" s="250"/>
      <c r="S823" s="250"/>
      <c r="T823" s="250"/>
      <c r="U823" s="250"/>
      <c r="V823" s="250"/>
      <c r="W823" s="250"/>
      <c r="X823" s="250"/>
      <c r="Y823" s="250"/>
      <c r="Z823" s="250"/>
      <c r="AA823" s="250"/>
    </row>
    <row r="824" spans="1:27" ht="13.2">
      <c r="A824" s="250"/>
      <c r="B824" s="250"/>
      <c r="C824" s="301"/>
      <c r="D824" s="250"/>
      <c r="E824" s="250"/>
      <c r="F824" s="250"/>
      <c r="G824" s="250"/>
      <c r="H824" s="250"/>
      <c r="I824" s="250"/>
      <c r="J824" s="250"/>
      <c r="K824" s="250"/>
      <c r="L824" s="250"/>
      <c r="M824" s="250"/>
      <c r="N824" s="250"/>
      <c r="O824" s="250"/>
      <c r="P824" s="250"/>
      <c r="Q824" s="250"/>
      <c r="R824" s="250"/>
      <c r="S824" s="250"/>
      <c r="T824" s="250"/>
      <c r="U824" s="250"/>
      <c r="V824" s="250"/>
      <c r="W824" s="250"/>
      <c r="X824" s="250"/>
      <c r="Y824" s="250"/>
      <c r="Z824" s="250"/>
      <c r="AA824" s="250"/>
    </row>
    <row r="825" spans="1:27" ht="13.2">
      <c r="A825" s="250"/>
      <c r="B825" s="250"/>
      <c r="C825" s="301"/>
      <c r="D825" s="250"/>
      <c r="E825" s="250"/>
      <c r="F825" s="250"/>
      <c r="G825" s="250"/>
      <c r="H825" s="250"/>
      <c r="I825" s="250"/>
      <c r="J825" s="250"/>
      <c r="K825" s="250"/>
      <c r="L825" s="250"/>
      <c r="M825" s="250"/>
      <c r="N825" s="250"/>
      <c r="O825" s="250"/>
      <c r="P825" s="250"/>
      <c r="Q825" s="250"/>
      <c r="R825" s="250"/>
      <c r="S825" s="250"/>
      <c r="T825" s="250"/>
      <c r="U825" s="250"/>
      <c r="V825" s="250"/>
      <c r="W825" s="250"/>
      <c r="X825" s="250"/>
      <c r="Y825" s="250"/>
      <c r="Z825" s="250"/>
      <c r="AA825" s="250"/>
    </row>
    <row r="826" spans="1:27" ht="13.2">
      <c r="A826" s="250"/>
      <c r="B826" s="250"/>
      <c r="C826" s="301"/>
      <c r="D826" s="250"/>
      <c r="E826" s="250"/>
      <c r="F826" s="250"/>
      <c r="G826" s="250"/>
      <c r="H826" s="250"/>
      <c r="I826" s="250"/>
      <c r="J826" s="250"/>
      <c r="K826" s="250"/>
      <c r="L826" s="250"/>
      <c r="M826" s="250"/>
      <c r="N826" s="250"/>
      <c r="O826" s="250"/>
      <c r="P826" s="250"/>
      <c r="Q826" s="250"/>
      <c r="R826" s="250"/>
      <c r="S826" s="250"/>
      <c r="T826" s="250"/>
      <c r="U826" s="250"/>
      <c r="V826" s="250"/>
      <c r="W826" s="250"/>
      <c r="X826" s="250"/>
      <c r="Y826" s="250"/>
      <c r="Z826" s="250"/>
      <c r="AA826" s="250"/>
    </row>
    <row r="827" spans="1:27" ht="13.2">
      <c r="A827" s="250"/>
      <c r="B827" s="250"/>
      <c r="C827" s="301"/>
      <c r="D827" s="250"/>
      <c r="E827" s="250"/>
      <c r="F827" s="250"/>
      <c r="G827" s="250"/>
      <c r="H827" s="250"/>
      <c r="I827" s="250"/>
      <c r="J827" s="250"/>
      <c r="K827" s="250"/>
      <c r="L827" s="250"/>
      <c r="M827" s="250"/>
      <c r="N827" s="250"/>
      <c r="O827" s="250"/>
      <c r="P827" s="250"/>
      <c r="Q827" s="250"/>
      <c r="R827" s="250"/>
      <c r="S827" s="250"/>
      <c r="T827" s="250"/>
      <c r="U827" s="250"/>
      <c r="V827" s="250"/>
      <c r="W827" s="250"/>
      <c r="X827" s="250"/>
      <c r="Y827" s="250"/>
      <c r="Z827" s="250"/>
      <c r="AA827" s="250"/>
    </row>
    <row r="828" spans="1:27" ht="13.2">
      <c r="A828" s="250"/>
      <c r="B828" s="250"/>
      <c r="C828" s="301"/>
      <c r="D828" s="250"/>
      <c r="E828" s="250"/>
      <c r="F828" s="250"/>
      <c r="G828" s="250"/>
      <c r="H828" s="250"/>
      <c r="I828" s="250"/>
      <c r="J828" s="250"/>
      <c r="K828" s="250"/>
      <c r="L828" s="250"/>
      <c r="M828" s="250"/>
      <c r="N828" s="250"/>
      <c r="O828" s="250"/>
      <c r="P828" s="250"/>
      <c r="Q828" s="250"/>
      <c r="R828" s="250"/>
      <c r="S828" s="250"/>
      <c r="T828" s="250"/>
      <c r="U828" s="250"/>
      <c r="V828" s="250"/>
      <c r="W828" s="250"/>
      <c r="X828" s="250"/>
      <c r="Y828" s="250"/>
      <c r="Z828" s="250"/>
      <c r="AA828" s="250"/>
    </row>
    <row r="829" spans="1:27" ht="13.2">
      <c r="A829" s="250"/>
      <c r="B829" s="250"/>
      <c r="C829" s="301"/>
      <c r="D829" s="250"/>
      <c r="E829" s="250"/>
      <c r="F829" s="250"/>
      <c r="G829" s="250"/>
      <c r="H829" s="250"/>
      <c r="I829" s="250"/>
      <c r="J829" s="250"/>
      <c r="K829" s="250"/>
      <c r="L829" s="250"/>
      <c r="M829" s="250"/>
      <c r="N829" s="250"/>
      <c r="O829" s="250"/>
      <c r="P829" s="250"/>
      <c r="Q829" s="250"/>
      <c r="R829" s="250"/>
      <c r="S829" s="250"/>
      <c r="T829" s="250"/>
      <c r="U829" s="250"/>
      <c r="V829" s="250"/>
      <c r="W829" s="250"/>
      <c r="X829" s="250"/>
      <c r="Y829" s="250"/>
      <c r="Z829" s="250"/>
      <c r="AA829" s="250"/>
    </row>
    <row r="830" spans="1:27" ht="13.2">
      <c r="A830" s="250"/>
      <c r="B830" s="250"/>
      <c r="C830" s="301"/>
      <c r="D830" s="250"/>
      <c r="E830" s="250"/>
      <c r="F830" s="250"/>
      <c r="G830" s="250"/>
      <c r="H830" s="250"/>
      <c r="I830" s="250"/>
      <c r="J830" s="250"/>
      <c r="K830" s="250"/>
      <c r="L830" s="250"/>
      <c r="M830" s="250"/>
      <c r="N830" s="250"/>
      <c r="O830" s="250"/>
      <c r="P830" s="250"/>
      <c r="Q830" s="250"/>
      <c r="R830" s="250"/>
      <c r="S830" s="250"/>
      <c r="T830" s="250"/>
      <c r="U830" s="250"/>
      <c r="V830" s="250"/>
      <c r="W830" s="250"/>
      <c r="X830" s="250"/>
      <c r="Y830" s="250"/>
      <c r="Z830" s="250"/>
      <c r="AA830" s="250"/>
    </row>
    <row r="831" spans="1:27" ht="13.2">
      <c r="A831" s="250"/>
      <c r="B831" s="250"/>
      <c r="C831" s="301"/>
      <c r="D831" s="250"/>
      <c r="E831" s="250"/>
      <c r="F831" s="250"/>
      <c r="G831" s="250"/>
      <c r="H831" s="250"/>
      <c r="I831" s="250"/>
      <c r="J831" s="250"/>
      <c r="K831" s="250"/>
      <c r="L831" s="250"/>
      <c r="M831" s="250"/>
      <c r="N831" s="250"/>
      <c r="O831" s="250"/>
      <c r="P831" s="250"/>
      <c r="Q831" s="250"/>
      <c r="R831" s="250"/>
      <c r="S831" s="250"/>
      <c r="T831" s="250"/>
      <c r="U831" s="250"/>
      <c r="V831" s="250"/>
      <c r="W831" s="250"/>
      <c r="X831" s="250"/>
      <c r="Y831" s="250"/>
      <c r="Z831" s="250"/>
      <c r="AA831" s="250"/>
    </row>
    <row r="832" spans="1:27" ht="13.2">
      <c r="A832" s="250"/>
      <c r="B832" s="250"/>
      <c r="C832" s="301"/>
      <c r="D832" s="250"/>
      <c r="E832" s="250"/>
      <c r="F832" s="250"/>
      <c r="G832" s="250"/>
      <c r="H832" s="250"/>
      <c r="I832" s="250"/>
      <c r="J832" s="250"/>
      <c r="K832" s="250"/>
      <c r="L832" s="250"/>
      <c r="M832" s="250"/>
      <c r="N832" s="250"/>
      <c r="O832" s="250"/>
      <c r="P832" s="250"/>
      <c r="Q832" s="250"/>
      <c r="R832" s="250"/>
      <c r="S832" s="250"/>
      <c r="T832" s="250"/>
      <c r="U832" s="250"/>
      <c r="V832" s="250"/>
      <c r="W832" s="250"/>
      <c r="X832" s="250"/>
      <c r="Y832" s="250"/>
      <c r="Z832" s="250"/>
      <c r="AA832" s="250"/>
    </row>
    <row r="833" spans="1:27" ht="13.2">
      <c r="A833" s="250"/>
      <c r="B833" s="250"/>
      <c r="C833" s="301"/>
      <c r="D833" s="250"/>
      <c r="E833" s="250"/>
      <c r="F833" s="250"/>
      <c r="G833" s="250"/>
      <c r="H833" s="250"/>
      <c r="I833" s="250"/>
      <c r="J833" s="250"/>
      <c r="K833" s="250"/>
      <c r="L833" s="250"/>
      <c r="M833" s="250"/>
      <c r="N833" s="250"/>
      <c r="O833" s="250"/>
      <c r="P833" s="250"/>
      <c r="Q833" s="250"/>
      <c r="R833" s="250"/>
      <c r="S833" s="250"/>
      <c r="T833" s="250"/>
      <c r="U833" s="250"/>
      <c r="V833" s="250"/>
      <c r="W833" s="250"/>
      <c r="X833" s="250"/>
      <c r="Y833" s="250"/>
      <c r="Z833" s="250"/>
      <c r="AA833" s="250"/>
    </row>
    <row r="834" spans="1:27" ht="13.2">
      <c r="A834" s="250"/>
      <c r="B834" s="250"/>
      <c r="C834" s="301"/>
      <c r="D834" s="250"/>
      <c r="E834" s="250"/>
      <c r="F834" s="250"/>
      <c r="G834" s="250"/>
      <c r="H834" s="250"/>
      <c r="I834" s="250"/>
      <c r="J834" s="250"/>
      <c r="K834" s="250"/>
      <c r="L834" s="250"/>
      <c r="M834" s="250"/>
      <c r="N834" s="250"/>
      <c r="O834" s="250"/>
      <c r="P834" s="250"/>
      <c r="Q834" s="250"/>
      <c r="R834" s="250"/>
      <c r="S834" s="250"/>
      <c r="T834" s="250"/>
      <c r="U834" s="250"/>
      <c r="V834" s="250"/>
      <c r="W834" s="250"/>
      <c r="X834" s="250"/>
      <c r="Y834" s="250"/>
      <c r="Z834" s="250"/>
      <c r="AA834" s="250"/>
    </row>
    <row r="835" spans="1:27" ht="13.2">
      <c r="A835" s="250"/>
      <c r="B835" s="250"/>
      <c r="C835" s="301"/>
      <c r="D835" s="250"/>
      <c r="E835" s="250"/>
      <c r="F835" s="250"/>
      <c r="G835" s="250"/>
      <c r="H835" s="250"/>
      <c r="I835" s="250"/>
      <c r="J835" s="250"/>
      <c r="K835" s="250"/>
      <c r="L835" s="250"/>
      <c r="M835" s="250"/>
      <c r="N835" s="250"/>
      <c r="O835" s="250"/>
      <c r="P835" s="250"/>
      <c r="Q835" s="250"/>
      <c r="R835" s="250"/>
      <c r="S835" s="250"/>
      <c r="T835" s="250"/>
      <c r="U835" s="250"/>
      <c r="V835" s="250"/>
      <c r="W835" s="250"/>
      <c r="X835" s="250"/>
      <c r="Y835" s="250"/>
      <c r="Z835" s="250"/>
      <c r="AA835" s="250"/>
    </row>
    <row r="836" spans="1:27" ht="13.2">
      <c r="A836" s="250"/>
      <c r="B836" s="250"/>
      <c r="C836" s="301"/>
      <c r="D836" s="250"/>
      <c r="E836" s="250"/>
      <c r="F836" s="250"/>
      <c r="G836" s="250"/>
      <c r="H836" s="250"/>
      <c r="I836" s="250"/>
      <c r="J836" s="250"/>
      <c r="K836" s="250"/>
      <c r="L836" s="250"/>
      <c r="M836" s="250"/>
      <c r="N836" s="250"/>
      <c r="O836" s="250"/>
      <c r="P836" s="250"/>
      <c r="Q836" s="250"/>
      <c r="R836" s="250"/>
      <c r="S836" s="250"/>
      <c r="T836" s="250"/>
      <c r="U836" s="250"/>
      <c r="V836" s="250"/>
      <c r="W836" s="250"/>
      <c r="X836" s="250"/>
      <c r="Y836" s="250"/>
      <c r="Z836" s="250"/>
      <c r="AA836" s="250"/>
    </row>
    <row r="837" spans="1:27" ht="13.2">
      <c r="A837" s="250"/>
      <c r="B837" s="250"/>
      <c r="C837" s="301"/>
      <c r="D837" s="250"/>
      <c r="E837" s="250"/>
      <c r="F837" s="250"/>
      <c r="G837" s="250"/>
      <c r="H837" s="250"/>
      <c r="I837" s="250"/>
      <c r="J837" s="250"/>
      <c r="K837" s="250"/>
      <c r="L837" s="250"/>
      <c r="M837" s="250"/>
      <c r="N837" s="250"/>
      <c r="O837" s="250"/>
      <c r="P837" s="250"/>
      <c r="Q837" s="250"/>
      <c r="R837" s="250"/>
      <c r="S837" s="250"/>
      <c r="T837" s="250"/>
      <c r="U837" s="250"/>
      <c r="V837" s="250"/>
      <c r="W837" s="250"/>
      <c r="X837" s="250"/>
      <c r="Y837" s="250"/>
      <c r="Z837" s="250"/>
      <c r="AA837" s="250"/>
    </row>
    <row r="838" spans="1:27" ht="13.2">
      <c r="A838" s="250"/>
      <c r="B838" s="250"/>
      <c r="C838" s="301"/>
      <c r="D838" s="250"/>
      <c r="E838" s="250"/>
      <c r="F838" s="250"/>
      <c r="G838" s="250"/>
      <c r="H838" s="250"/>
      <c r="I838" s="250"/>
      <c r="J838" s="250"/>
      <c r="K838" s="250"/>
      <c r="L838" s="250"/>
      <c r="M838" s="250"/>
      <c r="N838" s="250"/>
      <c r="O838" s="250"/>
      <c r="P838" s="250"/>
      <c r="Q838" s="250"/>
      <c r="R838" s="250"/>
      <c r="S838" s="250"/>
      <c r="T838" s="250"/>
      <c r="U838" s="250"/>
      <c r="V838" s="250"/>
      <c r="W838" s="250"/>
      <c r="X838" s="250"/>
      <c r="Y838" s="250"/>
      <c r="Z838" s="250"/>
      <c r="AA838" s="250"/>
    </row>
    <row r="839" spans="1:27" ht="13.2">
      <c r="A839" s="250"/>
      <c r="B839" s="250"/>
      <c r="C839" s="301"/>
      <c r="D839" s="250"/>
      <c r="E839" s="250"/>
      <c r="F839" s="250"/>
      <c r="G839" s="250"/>
      <c r="H839" s="250"/>
      <c r="I839" s="250"/>
      <c r="J839" s="250"/>
      <c r="K839" s="250"/>
      <c r="L839" s="250"/>
      <c r="M839" s="250"/>
      <c r="N839" s="250"/>
      <c r="O839" s="250"/>
      <c r="P839" s="250"/>
      <c r="Q839" s="250"/>
      <c r="R839" s="250"/>
      <c r="S839" s="250"/>
      <c r="T839" s="250"/>
      <c r="U839" s="250"/>
      <c r="V839" s="250"/>
      <c r="W839" s="250"/>
      <c r="X839" s="250"/>
      <c r="Y839" s="250"/>
      <c r="Z839" s="250"/>
      <c r="AA839" s="250"/>
    </row>
    <row r="840" spans="1:27" ht="13.2">
      <c r="A840" s="250"/>
      <c r="B840" s="250"/>
      <c r="C840" s="301"/>
      <c r="D840" s="250"/>
      <c r="E840" s="250"/>
      <c r="F840" s="250"/>
      <c r="G840" s="250"/>
      <c r="H840" s="250"/>
      <c r="I840" s="250"/>
      <c r="J840" s="250"/>
      <c r="K840" s="250"/>
      <c r="L840" s="250"/>
      <c r="M840" s="250"/>
      <c r="N840" s="250"/>
      <c r="O840" s="250"/>
      <c r="P840" s="250"/>
      <c r="Q840" s="250"/>
      <c r="R840" s="250"/>
      <c r="S840" s="250"/>
      <c r="T840" s="250"/>
      <c r="U840" s="250"/>
      <c r="V840" s="250"/>
      <c r="W840" s="250"/>
      <c r="X840" s="250"/>
      <c r="Y840" s="250"/>
      <c r="Z840" s="250"/>
      <c r="AA840" s="250"/>
    </row>
    <row r="841" spans="1:27" ht="13.2">
      <c r="A841" s="250"/>
      <c r="B841" s="250"/>
      <c r="C841" s="301"/>
      <c r="D841" s="250"/>
      <c r="E841" s="250"/>
      <c r="F841" s="250"/>
      <c r="G841" s="250"/>
      <c r="H841" s="250"/>
      <c r="I841" s="250"/>
      <c r="J841" s="250"/>
      <c r="K841" s="250"/>
      <c r="L841" s="250"/>
      <c r="M841" s="250"/>
      <c r="N841" s="250"/>
      <c r="O841" s="250"/>
      <c r="P841" s="250"/>
      <c r="Q841" s="250"/>
      <c r="R841" s="250"/>
      <c r="S841" s="250"/>
      <c r="T841" s="250"/>
      <c r="U841" s="250"/>
      <c r="V841" s="250"/>
      <c r="W841" s="250"/>
      <c r="X841" s="250"/>
      <c r="Y841" s="250"/>
      <c r="Z841" s="250"/>
      <c r="AA841" s="250"/>
    </row>
    <row r="842" spans="1:27" ht="13.2">
      <c r="A842" s="250"/>
      <c r="B842" s="250"/>
      <c r="C842" s="301"/>
      <c r="D842" s="250"/>
      <c r="E842" s="250"/>
      <c r="F842" s="250"/>
      <c r="G842" s="250"/>
      <c r="H842" s="250"/>
      <c r="I842" s="250"/>
      <c r="J842" s="250"/>
      <c r="K842" s="250"/>
      <c r="L842" s="250"/>
      <c r="M842" s="250"/>
      <c r="N842" s="250"/>
      <c r="O842" s="250"/>
      <c r="P842" s="250"/>
      <c r="Q842" s="250"/>
      <c r="R842" s="250"/>
      <c r="S842" s="250"/>
      <c r="T842" s="250"/>
      <c r="U842" s="250"/>
      <c r="V842" s="250"/>
      <c r="W842" s="250"/>
      <c r="X842" s="250"/>
      <c r="Y842" s="250"/>
      <c r="Z842" s="250"/>
      <c r="AA842" s="250"/>
    </row>
    <row r="843" spans="1:27" ht="13.2">
      <c r="A843" s="250"/>
      <c r="B843" s="250"/>
      <c r="C843" s="301"/>
      <c r="D843" s="250"/>
      <c r="E843" s="250"/>
      <c r="F843" s="250"/>
      <c r="G843" s="250"/>
      <c r="H843" s="250"/>
      <c r="I843" s="250"/>
      <c r="J843" s="250"/>
      <c r="K843" s="250"/>
      <c r="L843" s="250"/>
      <c r="M843" s="250"/>
      <c r="N843" s="250"/>
      <c r="O843" s="250"/>
      <c r="P843" s="250"/>
      <c r="Q843" s="250"/>
      <c r="R843" s="250"/>
      <c r="S843" s="250"/>
      <c r="T843" s="250"/>
      <c r="U843" s="250"/>
      <c r="V843" s="250"/>
      <c r="W843" s="250"/>
      <c r="X843" s="250"/>
      <c r="Y843" s="250"/>
      <c r="Z843" s="250"/>
      <c r="AA843" s="250"/>
    </row>
    <row r="844" spans="1:27" ht="13.2">
      <c r="A844" s="250"/>
      <c r="B844" s="250"/>
      <c r="C844" s="301"/>
      <c r="D844" s="250"/>
      <c r="E844" s="250"/>
      <c r="F844" s="250"/>
      <c r="G844" s="250"/>
      <c r="H844" s="250"/>
      <c r="I844" s="250"/>
      <c r="J844" s="250"/>
      <c r="K844" s="250"/>
      <c r="L844" s="250"/>
      <c r="M844" s="250"/>
      <c r="N844" s="250"/>
      <c r="O844" s="250"/>
      <c r="P844" s="250"/>
      <c r="Q844" s="250"/>
      <c r="R844" s="250"/>
      <c r="S844" s="250"/>
      <c r="T844" s="250"/>
      <c r="U844" s="250"/>
      <c r="V844" s="250"/>
      <c r="W844" s="250"/>
      <c r="X844" s="250"/>
      <c r="Y844" s="250"/>
      <c r="Z844" s="250"/>
      <c r="AA844" s="250"/>
    </row>
    <row r="845" spans="1:27" ht="13.2">
      <c r="A845" s="250"/>
      <c r="B845" s="250"/>
      <c r="C845" s="301"/>
      <c r="D845" s="250"/>
      <c r="E845" s="250"/>
      <c r="F845" s="250"/>
      <c r="G845" s="250"/>
      <c r="H845" s="250"/>
      <c r="I845" s="250"/>
      <c r="J845" s="250"/>
      <c r="K845" s="250"/>
      <c r="L845" s="250"/>
      <c r="M845" s="250"/>
      <c r="N845" s="250"/>
      <c r="O845" s="250"/>
      <c r="P845" s="250"/>
      <c r="Q845" s="250"/>
      <c r="R845" s="250"/>
      <c r="S845" s="250"/>
      <c r="T845" s="250"/>
      <c r="U845" s="250"/>
      <c r="V845" s="250"/>
      <c r="W845" s="250"/>
      <c r="X845" s="250"/>
      <c r="Y845" s="250"/>
      <c r="Z845" s="250"/>
      <c r="AA845" s="250"/>
    </row>
    <row r="846" spans="1:27" ht="13.2">
      <c r="A846" s="250"/>
      <c r="B846" s="250"/>
      <c r="C846" s="301"/>
      <c r="D846" s="250"/>
      <c r="E846" s="250"/>
      <c r="F846" s="250"/>
      <c r="G846" s="250"/>
      <c r="H846" s="250"/>
      <c r="I846" s="250"/>
      <c r="J846" s="250"/>
      <c r="K846" s="250"/>
      <c r="L846" s="250"/>
      <c r="M846" s="250"/>
      <c r="N846" s="250"/>
      <c r="O846" s="250"/>
      <c r="P846" s="250"/>
      <c r="Q846" s="250"/>
      <c r="R846" s="250"/>
      <c r="S846" s="250"/>
      <c r="T846" s="250"/>
      <c r="U846" s="250"/>
      <c r="V846" s="250"/>
      <c r="W846" s="250"/>
      <c r="X846" s="250"/>
      <c r="Y846" s="250"/>
      <c r="Z846" s="250"/>
      <c r="AA846" s="250"/>
    </row>
    <row r="847" spans="1:27" ht="13.2">
      <c r="A847" s="250"/>
      <c r="B847" s="250"/>
      <c r="C847" s="301"/>
      <c r="D847" s="250"/>
      <c r="E847" s="250"/>
      <c r="F847" s="250"/>
      <c r="G847" s="250"/>
      <c r="H847" s="250"/>
      <c r="I847" s="250"/>
      <c r="J847" s="250"/>
      <c r="K847" s="250"/>
      <c r="L847" s="250"/>
      <c r="M847" s="250"/>
      <c r="N847" s="250"/>
      <c r="O847" s="250"/>
      <c r="P847" s="250"/>
      <c r="Q847" s="250"/>
      <c r="R847" s="250"/>
      <c r="S847" s="250"/>
      <c r="T847" s="250"/>
      <c r="U847" s="250"/>
      <c r="V847" s="250"/>
      <c r="W847" s="250"/>
      <c r="X847" s="250"/>
      <c r="Y847" s="250"/>
      <c r="Z847" s="250"/>
      <c r="AA847" s="250"/>
    </row>
    <row r="848" spans="1:27" ht="13.2">
      <c r="A848" s="250"/>
      <c r="B848" s="250"/>
      <c r="C848" s="301"/>
      <c r="D848" s="250"/>
      <c r="E848" s="250"/>
      <c r="F848" s="250"/>
      <c r="G848" s="250"/>
      <c r="H848" s="250"/>
      <c r="I848" s="250"/>
      <c r="J848" s="250"/>
      <c r="K848" s="250"/>
      <c r="L848" s="250"/>
      <c r="M848" s="250"/>
      <c r="N848" s="250"/>
      <c r="O848" s="250"/>
      <c r="P848" s="250"/>
      <c r="Q848" s="250"/>
      <c r="R848" s="250"/>
      <c r="S848" s="250"/>
      <c r="T848" s="250"/>
      <c r="U848" s="250"/>
      <c r="V848" s="250"/>
      <c r="W848" s="250"/>
      <c r="X848" s="250"/>
      <c r="Y848" s="250"/>
      <c r="Z848" s="250"/>
      <c r="AA848" s="250"/>
    </row>
    <row r="849" spans="1:27" ht="13.2">
      <c r="A849" s="250"/>
      <c r="B849" s="250"/>
      <c r="C849" s="301"/>
      <c r="D849" s="250"/>
      <c r="E849" s="250"/>
      <c r="F849" s="250"/>
      <c r="G849" s="250"/>
      <c r="H849" s="250"/>
      <c r="I849" s="250"/>
      <c r="J849" s="250"/>
      <c r="K849" s="250"/>
      <c r="L849" s="250"/>
      <c r="M849" s="250"/>
      <c r="N849" s="250"/>
      <c r="O849" s="250"/>
      <c r="P849" s="250"/>
      <c r="Q849" s="250"/>
      <c r="R849" s="250"/>
      <c r="S849" s="250"/>
      <c r="T849" s="250"/>
      <c r="U849" s="250"/>
      <c r="V849" s="250"/>
      <c r="W849" s="250"/>
      <c r="X849" s="250"/>
      <c r="Y849" s="250"/>
      <c r="Z849" s="250"/>
      <c r="AA849" s="250"/>
    </row>
    <row r="850" spans="1:27" ht="13.2">
      <c r="A850" s="250"/>
      <c r="B850" s="250"/>
      <c r="C850" s="301"/>
      <c r="D850" s="250"/>
      <c r="E850" s="250"/>
      <c r="F850" s="250"/>
      <c r="G850" s="250"/>
      <c r="H850" s="250"/>
      <c r="I850" s="250"/>
      <c r="J850" s="250"/>
      <c r="K850" s="250"/>
      <c r="L850" s="250"/>
      <c r="M850" s="250"/>
      <c r="N850" s="250"/>
      <c r="O850" s="250"/>
      <c r="P850" s="250"/>
      <c r="Q850" s="250"/>
      <c r="R850" s="250"/>
      <c r="S850" s="250"/>
      <c r="T850" s="250"/>
      <c r="U850" s="250"/>
      <c r="V850" s="250"/>
      <c r="W850" s="250"/>
      <c r="X850" s="250"/>
      <c r="Y850" s="250"/>
      <c r="Z850" s="250"/>
      <c r="AA850" s="250"/>
    </row>
    <row r="851" spans="1:27" ht="13.2">
      <c r="A851" s="250"/>
      <c r="B851" s="250"/>
      <c r="C851" s="301"/>
      <c r="D851" s="250"/>
      <c r="E851" s="250"/>
      <c r="F851" s="250"/>
      <c r="G851" s="250"/>
      <c r="H851" s="250"/>
      <c r="I851" s="250"/>
      <c r="J851" s="250"/>
      <c r="K851" s="250"/>
      <c r="L851" s="250"/>
      <c r="M851" s="250"/>
      <c r="N851" s="250"/>
      <c r="O851" s="250"/>
      <c r="P851" s="250"/>
      <c r="Q851" s="250"/>
      <c r="R851" s="250"/>
      <c r="S851" s="250"/>
      <c r="T851" s="250"/>
      <c r="U851" s="250"/>
      <c r="V851" s="250"/>
      <c r="W851" s="250"/>
      <c r="X851" s="250"/>
      <c r="Y851" s="250"/>
      <c r="Z851" s="250"/>
      <c r="AA851" s="250"/>
    </row>
    <row r="852" spans="1:27" ht="13.2">
      <c r="A852" s="250"/>
      <c r="B852" s="250"/>
      <c r="C852" s="301"/>
      <c r="D852" s="250"/>
      <c r="E852" s="250"/>
      <c r="F852" s="250"/>
      <c r="G852" s="250"/>
      <c r="H852" s="250"/>
      <c r="I852" s="250"/>
      <c r="J852" s="250"/>
      <c r="K852" s="250"/>
      <c r="L852" s="250"/>
      <c r="M852" s="250"/>
      <c r="N852" s="250"/>
      <c r="O852" s="250"/>
      <c r="P852" s="250"/>
      <c r="Q852" s="250"/>
      <c r="R852" s="250"/>
      <c r="S852" s="250"/>
      <c r="T852" s="250"/>
      <c r="U852" s="250"/>
      <c r="V852" s="250"/>
      <c r="W852" s="250"/>
      <c r="X852" s="250"/>
      <c r="Y852" s="250"/>
      <c r="Z852" s="250"/>
      <c r="AA852" s="250"/>
    </row>
    <row r="853" spans="1:27" ht="13.2">
      <c r="A853" s="250"/>
      <c r="B853" s="250"/>
      <c r="C853" s="301"/>
      <c r="D853" s="250"/>
      <c r="E853" s="250"/>
      <c r="F853" s="250"/>
      <c r="G853" s="250"/>
      <c r="H853" s="250"/>
      <c r="I853" s="250"/>
      <c r="J853" s="250"/>
      <c r="K853" s="250"/>
      <c r="L853" s="250"/>
      <c r="M853" s="250"/>
      <c r="N853" s="250"/>
      <c r="O853" s="250"/>
      <c r="P853" s="250"/>
      <c r="Q853" s="250"/>
      <c r="R853" s="250"/>
      <c r="S853" s="250"/>
      <c r="T853" s="250"/>
      <c r="U853" s="250"/>
      <c r="V853" s="250"/>
      <c r="W853" s="250"/>
      <c r="X853" s="250"/>
      <c r="Y853" s="250"/>
      <c r="Z853" s="250"/>
      <c r="AA853" s="250"/>
    </row>
    <row r="854" spans="1:27" ht="13.2">
      <c r="A854" s="250"/>
      <c r="B854" s="250"/>
      <c r="C854" s="301"/>
      <c r="D854" s="250"/>
      <c r="E854" s="250"/>
      <c r="F854" s="250"/>
      <c r="G854" s="250"/>
      <c r="H854" s="250"/>
      <c r="I854" s="250"/>
      <c r="J854" s="250"/>
      <c r="K854" s="250"/>
      <c r="L854" s="250"/>
      <c r="M854" s="250"/>
      <c r="N854" s="250"/>
      <c r="O854" s="250"/>
      <c r="P854" s="250"/>
      <c r="Q854" s="250"/>
      <c r="R854" s="250"/>
      <c r="S854" s="250"/>
      <c r="T854" s="250"/>
      <c r="U854" s="250"/>
      <c r="V854" s="250"/>
      <c r="W854" s="250"/>
      <c r="X854" s="250"/>
      <c r="Y854" s="250"/>
      <c r="Z854" s="250"/>
      <c r="AA854" s="250"/>
    </row>
    <row r="855" spans="1:27" ht="13.2">
      <c r="A855" s="250"/>
      <c r="B855" s="250"/>
      <c r="C855" s="301"/>
      <c r="D855" s="250"/>
      <c r="E855" s="250"/>
      <c r="F855" s="250"/>
      <c r="G855" s="250"/>
      <c r="H855" s="250"/>
      <c r="I855" s="250"/>
      <c r="J855" s="250"/>
      <c r="K855" s="250"/>
      <c r="L855" s="250"/>
      <c r="M855" s="250"/>
      <c r="N855" s="250"/>
      <c r="O855" s="250"/>
      <c r="P855" s="250"/>
      <c r="Q855" s="250"/>
      <c r="R855" s="250"/>
      <c r="S855" s="250"/>
      <c r="T855" s="250"/>
      <c r="U855" s="250"/>
      <c r="V855" s="250"/>
      <c r="W855" s="250"/>
      <c r="X855" s="250"/>
      <c r="Y855" s="250"/>
      <c r="Z855" s="250"/>
      <c r="AA855" s="250"/>
    </row>
    <row r="856" spans="1:27" ht="13.2">
      <c r="A856" s="250"/>
      <c r="B856" s="250"/>
      <c r="C856" s="301"/>
      <c r="D856" s="250"/>
      <c r="E856" s="250"/>
      <c r="F856" s="250"/>
      <c r="G856" s="250"/>
      <c r="H856" s="250"/>
      <c r="I856" s="250"/>
      <c r="J856" s="250"/>
      <c r="K856" s="250"/>
      <c r="L856" s="250"/>
      <c r="M856" s="250"/>
      <c r="N856" s="250"/>
      <c r="O856" s="250"/>
      <c r="P856" s="250"/>
      <c r="Q856" s="250"/>
      <c r="R856" s="250"/>
      <c r="S856" s="250"/>
      <c r="T856" s="250"/>
      <c r="U856" s="250"/>
      <c r="V856" s="250"/>
      <c r="W856" s="250"/>
      <c r="X856" s="250"/>
      <c r="Y856" s="250"/>
      <c r="Z856" s="250"/>
      <c r="AA856" s="250"/>
    </row>
    <row r="857" spans="1:27" ht="13.2">
      <c r="A857" s="250"/>
      <c r="B857" s="250"/>
      <c r="C857" s="301"/>
      <c r="D857" s="250"/>
      <c r="E857" s="250"/>
      <c r="F857" s="250"/>
      <c r="G857" s="250"/>
      <c r="H857" s="250"/>
      <c r="I857" s="250"/>
      <c r="J857" s="250"/>
      <c r="K857" s="250"/>
      <c r="L857" s="250"/>
      <c r="M857" s="250"/>
      <c r="N857" s="250"/>
      <c r="O857" s="250"/>
      <c r="P857" s="250"/>
      <c r="Q857" s="250"/>
      <c r="R857" s="250"/>
      <c r="S857" s="250"/>
      <c r="T857" s="250"/>
      <c r="U857" s="250"/>
      <c r="V857" s="250"/>
      <c r="W857" s="250"/>
      <c r="X857" s="250"/>
      <c r="Y857" s="250"/>
      <c r="Z857" s="250"/>
      <c r="AA857" s="250"/>
    </row>
    <row r="858" spans="1:27" ht="13.2">
      <c r="A858" s="250"/>
      <c r="B858" s="250"/>
      <c r="C858" s="301"/>
      <c r="D858" s="250"/>
      <c r="E858" s="250"/>
      <c r="F858" s="250"/>
      <c r="G858" s="250"/>
      <c r="H858" s="250"/>
      <c r="I858" s="250"/>
      <c r="J858" s="250"/>
      <c r="K858" s="250"/>
      <c r="L858" s="250"/>
      <c r="M858" s="250"/>
      <c r="N858" s="250"/>
      <c r="O858" s="250"/>
      <c r="P858" s="250"/>
      <c r="Q858" s="250"/>
      <c r="R858" s="250"/>
      <c r="S858" s="250"/>
      <c r="T858" s="250"/>
      <c r="U858" s="250"/>
      <c r="V858" s="250"/>
      <c r="W858" s="250"/>
      <c r="X858" s="250"/>
      <c r="Y858" s="250"/>
      <c r="Z858" s="250"/>
      <c r="AA858" s="250"/>
    </row>
    <row r="859" spans="1:27" ht="13.2">
      <c r="A859" s="250"/>
      <c r="B859" s="250"/>
      <c r="C859" s="301"/>
      <c r="D859" s="250"/>
      <c r="E859" s="250"/>
      <c r="F859" s="250"/>
      <c r="G859" s="250"/>
      <c r="H859" s="250"/>
      <c r="I859" s="250"/>
      <c r="J859" s="250"/>
      <c r="K859" s="250"/>
      <c r="L859" s="250"/>
      <c r="M859" s="250"/>
      <c r="N859" s="250"/>
      <c r="O859" s="250"/>
      <c r="P859" s="250"/>
      <c r="Q859" s="250"/>
      <c r="R859" s="250"/>
      <c r="S859" s="250"/>
      <c r="T859" s="250"/>
      <c r="U859" s="250"/>
      <c r="V859" s="250"/>
      <c r="W859" s="250"/>
      <c r="X859" s="250"/>
      <c r="Y859" s="250"/>
      <c r="Z859" s="250"/>
      <c r="AA859" s="250"/>
    </row>
    <row r="860" spans="1:27" ht="13.2">
      <c r="A860" s="250"/>
      <c r="B860" s="250"/>
      <c r="C860" s="301"/>
      <c r="D860" s="250"/>
      <c r="E860" s="250"/>
      <c r="F860" s="250"/>
      <c r="G860" s="250"/>
      <c r="H860" s="250"/>
      <c r="I860" s="250"/>
      <c r="J860" s="250"/>
      <c r="K860" s="250"/>
      <c r="L860" s="250"/>
      <c r="M860" s="250"/>
      <c r="N860" s="250"/>
      <c r="O860" s="250"/>
      <c r="P860" s="250"/>
      <c r="Q860" s="250"/>
      <c r="R860" s="250"/>
      <c r="S860" s="250"/>
      <c r="T860" s="250"/>
      <c r="U860" s="250"/>
      <c r="V860" s="250"/>
      <c r="W860" s="250"/>
      <c r="X860" s="250"/>
      <c r="Y860" s="250"/>
      <c r="Z860" s="250"/>
      <c r="AA860" s="250"/>
    </row>
    <row r="861" spans="1:27" ht="13.2">
      <c r="A861" s="250"/>
      <c r="B861" s="250"/>
      <c r="C861" s="301"/>
      <c r="D861" s="250"/>
      <c r="E861" s="250"/>
      <c r="F861" s="250"/>
      <c r="G861" s="250"/>
      <c r="H861" s="250"/>
      <c r="I861" s="250"/>
      <c r="J861" s="250"/>
      <c r="K861" s="250"/>
      <c r="L861" s="250"/>
      <c r="M861" s="250"/>
      <c r="N861" s="250"/>
      <c r="O861" s="250"/>
      <c r="P861" s="250"/>
      <c r="Q861" s="250"/>
      <c r="R861" s="250"/>
      <c r="S861" s="250"/>
      <c r="T861" s="250"/>
      <c r="U861" s="250"/>
      <c r="V861" s="250"/>
      <c r="W861" s="250"/>
      <c r="X861" s="250"/>
      <c r="Y861" s="250"/>
      <c r="Z861" s="250"/>
      <c r="AA861" s="250"/>
    </row>
    <row r="862" spans="1:27" ht="13.2">
      <c r="A862" s="250"/>
      <c r="B862" s="250"/>
      <c r="C862" s="301"/>
      <c r="D862" s="250"/>
      <c r="E862" s="250"/>
      <c r="F862" s="250"/>
      <c r="G862" s="250"/>
      <c r="H862" s="250"/>
      <c r="I862" s="250"/>
      <c r="J862" s="250"/>
      <c r="K862" s="250"/>
      <c r="L862" s="250"/>
      <c r="M862" s="250"/>
      <c r="N862" s="250"/>
      <c r="O862" s="250"/>
      <c r="P862" s="250"/>
      <c r="Q862" s="250"/>
      <c r="R862" s="250"/>
      <c r="S862" s="250"/>
      <c r="T862" s="250"/>
      <c r="U862" s="250"/>
      <c r="V862" s="250"/>
      <c r="W862" s="250"/>
      <c r="X862" s="250"/>
      <c r="Y862" s="250"/>
      <c r="Z862" s="250"/>
      <c r="AA862" s="250"/>
    </row>
    <row r="863" spans="1:27" ht="13.2">
      <c r="A863" s="250"/>
      <c r="B863" s="250"/>
      <c r="C863" s="301"/>
      <c r="D863" s="250"/>
      <c r="E863" s="250"/>
      <c r="F863" s="250"/>
      <c r="G863" s="250"/>
      <c r="H863" s="250"/>
      <c r="I863" s="250"/>
      <c r="J863" s="250"/>
      <c r="K863" s="250"/>
      <c r="L863" s="250"/>
      <c r="M863" s="250"/>
      <c r="N863" s="250"/>
      <c r="O863" s="250"/>
      <c r="P863" s="250"/>
      <c r="Q863" s="250"/>
      <c r="R863" s="250"/>
      <c r="S863" s="250"/>
      <c r="T863" s="250"/>
      <c r="U863" s="250"/>
      <c r="V863" s="250"/>
      <c r="W863" s="250"/>
      <c r="X863" s="250"/>
      <c r="Y863" s="250"/>
      <c r="Z863" s="250"/>
      <c r="AA863" s="250"/>
    </row>
    <row r="864" spans="1:27" ht="13.2">
      <c r="A864" s="250"/>
      <c r="B864" s="250"/>
      <c r="C864" s="301"/>
      <c r="D864" s="250"/>
      <c r="E864" s="250"/>
      <c r="F864" s="250"/>
      <c r="G864" s="250"/>
      <c r="H864" s="250"/>
      <c r="I864" s="250"/>
      <c r="J864" s="250"/>
      <c r="K864" s="250"/>
      <c r="L864" s="250"/>
      <c r="M864" s="250"/>
      <c r="N864" s="250"/>
      <c r="O864" s="250"/>
      <c r="P864" s="250"/>
      <c r="Q864" s="250"/>
      <c r="R864" s="250"/>
      <c r="S864" s="250"/>
      <c r="T864" s="250"/>
      <c r="U864" s="250"/>
      <c r="V864" s="250"/>
      <c r="W864" s="250"/>
      <c r="X864" s="250"/>
      <c r="Y864" s="250"/>
      <c r="Z864" s="250"/>
      <c r="AA864" s="250"/>
    </row>
    <row r="865" spans="1:27" ht="13.2">
      <c r="A865" s="250"/>
      <c r="B865" s="250"/>
      <c r="C865" s="301"/>
      <c r="D865" s="250"/>
      <c r="E865" s="250"/>
      <c r="F865" s="250"/>
      <c r="G865" s="250"/>
      <c r="H865" s="250"/>
      <c r="I865" s="250"/>
      <c r="J865" s="250"/>
      <c r="K865" s="250"/>
      <c r="L865" s="250"/>
      <c r="M865" s="250"/>
      <c r="N865" s="250"/>
      <c r="O865" s="250"/>
      <c r="P865" s="250"/>
      <c r="Q865" s="250"/>
      <c r="R865" s="250"/>
      <c r="S865" s="250"/>
      <c r="T865" s="250"/>
      <c r="U865" s="250"/>
      <c r="V865" s="250"/>
      <c r="W865" s="250"/>
      <c r="X865" s="250"/>
      <c r="Y865" s="250"/>
      <c r="Z865" s="250"/>
      <c r="AA865" s="250"/>
    </row>
    <row r="866" spans="1:27" ht="13.2">
      <c r="A866" s="250"/>
      <c r="B866" s="250"/>
      <c r="C866" s="301"/>
      <c r="D866" s="250"/>
      <c r="E866" s="250"/>
      <c r="F866" s="250"/>
      <c r="G866" s="250"/>
      <c r="H866" s="250"/>
      <c r="I866" s="250"/>
      <c r="J866" s="250"/>
      <c r="K866" s="250"/>
      <c r="L866" s="250"/>
      <c r="M866" s="250"/>
      <c r="N866" s="250"/>
      <c r="O866" s="250"/>
      <c r="P866" s="250"/>
      <c r="Q866" s="250"/>
      <c r="R866" s="250"/>
      <c r="S866" s="250"/>
      <c r="T866" s="250"/>
      <c r="U866" s="250"/>
      <c r="V866" s="250"/>
      <c r="W866" s="250"/>
      <c r="X866" s="250"/>
      <c r="Y866" s="250"/>
      <c r="Z866" s="250"/>
      <c r="AA866" s="250"/>
    </row>
    <row r="867" spans="1:27" ht="13.2">
      <c r="A867" s="250"/>
      <c r="B867" s="250"/>
      <c r="C867" s="301"/>
      <c r="D867" s="250"/>
      <c r="E867" s="250"/>
      <c r="F867" s="250"/>
      <c r="G867" s="250"/>
      <c r="H867" s="250"/>
      <c r="I867" s="250"/>
      <c r="J867" s="250"/>
      <c r="K867" s="250"/>
      <c r="L867" s="250"/>
      <c r="M867" s="250"/>
      <c r="N867" s="250"/>
      <c r="O867" s="250"/>
      <c r="P867" s="250"/>
      <c r="Q867" s="250"/>
      <c r="R867" s="250"/>
      <c r="S867" s="250"/>
      <c r="T867" s="250"/>
      <c r="U867" s="250"/>
      <c r="V867" s="250"/>
      <c r="W867" s="250"/>
      <c r="X867" s="250"/>
      <c r="Y867" s="250"/>
      <c r="Z867" s="250"/>
      <c r="AA867" s="250"/>
    </row>
    <row r="868" spans="1:27" ht="13.2">
      <c r="A868" s="250"/>
      <c r="B868" s="250"/>
      <c r="C868" s="301"/>
      <c r="D868" s="250"/>
      <c r="E868" s="250"/>
      <c r="F868" s="250"/>
      <c r="G868" s="250"/>
      <c r="H868" s="250"/>
      <c r="I868" s="250"/>
      <c r="J868" s="250"/>
      <c r="K868" s="250"/>
      <c r="L868" s="250"/>
      <c r="M868" s="250"/>
      <c r="N868" s="250"/>
      <c r="O868" s="250"/>
      <c r="P868" s="250"/>
      <c r="Q868" s="250"/>
      <c r="R868" s="250"/>
      <c r="S868" s="250"/>
      <c r="T868" s="250"/>
      <c r="U868" s="250"/>
      <c r="V868" s="250"/>
      <c r="W868" s="250"/>
      <c r="X868" s="250"/>
      <c r="Y868" s="250"/>
      <c r="Z868" s="250"/>
      <c r="AA868" s="250"/>
    </row>
    <row r="869" spans="1:27" ht="13.2">
      <c r="A869" s="250"/>
      <c r="B869" s="250"/>
      <c r="C869" s="301"/>
      <c r="D869" s="250"/>
      <c r="E869" s="250"/>
      <c r="F869" s="250"/>
      <c r="G869" s="250"/>
      <c r="H869" s="250"/>
      <c r="I869" s="250"/>
      <c r="J869" s="250"/>
      <c r="K869" s="250"/>
      <c r="L869" s="250"/>
      <c r="M869" s="250"/>
      <c r="N869" s="250"/>
      <c r="O869" s="250"/>
      <c r="P869" s="250"/>
      <c r="Q869" s="250"/>
      <c r="R869" s="250"/>
      <c r="S869" s="250"/>
      <c r="T869" s="250"/>
      <c r="U869" s="250"/>
      <c r="V869" s="250"/>
      <c r="W869" s="250"/>
      <c r="X869" s="250"/>
      <c r="Y869" s="250"/>
      <c r="Z869" s="250"/>
      <c r="AA869" s="250"/>
    </row>
    <row r="870" spans="1:27" ht="13.2">
      <c r="A870" s="250"/>
      <c r="B870" s="250"/>
      <c r="C870" s="301"/>
      <c r="D870" s="250"/>
      <c r="E870" s="250"/>
      <c r="F870" s="250"/>
      <c r="G870" s="250"/>
      <c r="H870" s="250"/>
      <c r="I870" s="250"/>
      <c r="J870" s="250"/>
      <c r="K870" s="250"/>
      <c r="L870" s="250"/>
      <c r="M870" s="250"/>
      <c r="N870" s="250"/>
      <c r="O870" s="250"/>
      <c r="P870" s="250"/>
      <c r="Q870" s="250"/>
      <c r="R870" s="250"/>
      <c r="S870" s="250"/>
      <c r="T870" s="250"/>
      <c r="U870" s="250"/>
      <c r="V870" s="250"/>
      <c r="W870" s="250"/>
      <c r="X870" s="250"/>
      <c r="Y870" s="250"/>
      <c r="Z870" s="250"/>
      <c r="AA870" s="250"/>
    </row>
    <row r="871" spans="1:27" ht="13.2">
      <c r="A871" s="250"/>
      <c r="B871" s="250"/>
      <c r="C871" s="301"/>
      <c r="D871" s="250"/>
      <c r="E871" s="250"/>
      <c r="F871" s="250"/>
      <c r="G871" s="250"/>
      <c r="H871" s="250"/>
      <c r="I871" s="250"/>
      <c r="J871" s="250"/>
      <c r="K871" s="250"/>
      <c r="L871" s="250"/>
      <c r="M871" s="250"/>
      <c r="N871" s="250"/>
      <c r="O871" s="250"/>
      <c r="P871" s="250"/>
      <c r="Q871" s="250"/>
      <c r="R871" s="250"/>
      <c r="S871" s="250"/>
      <c r="T871" s="250"/>
      <c r="U871" s="250"/>
      <c r="V871" s="250"/>
      <c r="W871" s="250"/>
      <c r="X871" s="250"/>
      <c r="Y871" s="250"/>
      <c r="Z871" s="250"/>
      <c r="AA871" s="250"/>
    </row>
    <row r="872" spans="1:27" ht="13.2">
      <c r="A872" s="250"/>
      <c r="B872" s="250"/>
      <c r="C872" s="301"/>
      <c r="D872" s="250"/>
      <c r="E872" s="250"/>
      <c r="F872" s="250"/>
      <c r="G872" s="250"/>
      <c r="H872" s="250"/>
      <c r="I872" s="250"/>
      <c r="J872" s="250"/>
      <c r="K872" s="250"/>
      <c r="L872" s="250"/>
      <c r="M872" s="250"/>
      <c r="N872" s="250"/>
      <c r="O872" s="250"/>
      <c r="P872" s="250"/>
      <c r="Q872" s="250"/>
      <c r="R872" s="250"/>
      <c r="S872" s="250"/>
      <c r="T872" s="250"/>
      <c r="U872" s="250"/>
      <c r="V872" s="250"/>
      <c r="W872" s="250"/>
      <c r="X872" s="250"/>
      <c r="Y872" s="250"/>
      <c r="Z872" s="250"/>
      <c r="AA872" s="250"/>
    </row>
    <row r="873" spans="1:27" ht="13.2">
      <c r="A873" s="250"/>
      <c r="B873" s="250"/>
      <c r="C873" s="301"/>
      <c r="D873" s="250"/>
      <c r="E873" s="250"/>
      <c r="F873" s="250"/>
      <c r="G873" s="250"/>
      <c r="H873" s="250"/>
      <c r="I873" s="250"/>
      <c r="J873" s="250"/>
      <c r="K873" s="250"/>
      <c r="L873" s="250"/>
      <c r="M873" s="250"/>
      <c r="N873" s="250"/>
      <c r="O873" s="250"/>
      <c r="P873" s="250"/>
      <c r="Q873" s="250"/>
      <c r="R873" s="250"/>
      <c r="S873" s="250"/>
      <c r="T873" s="250"/>
      <c r="U873" s="250"/>
      <c r="V873" s="250"/>
      <c r="W873" s="250"/>
      <c r="X873" s="250"/>
      <c r="Y873" s="250"/>
      <c r="Z873" s="250"/>
      <c r="AA873" s="250"/>
    </row>
    <row r="874" spans="1:27" ht="13.2">
      <c r="A874" s="250"/>
      <c r="B874" s="250"/>
      <c r="C874" s="301"/>
      <c r="D874" s="250"/>
      <c r="E874" s="250"/>
      <c r="F874" s="250"/>
      <c r="G874" s="250"/>
      <c r="H874" s="250"/>
      <c r="I874" s="250"/>
      <c r="J874" s="250"/>
      <c r="K874" s="250"/>
      <c r="L874" s="250"/>
      <c r="M874" s="250"/>
      <c r="N874" s="250"/>
      <c r="O874" s="250"/>
      <c r="P874" s="250"/>
      <c r="Q874" s="250"/>
      <c r="R874" s="250"/>
      <c r="S874" s="250"/>
      <c r="T874" s="250"/>
      <c r="U874" s="250"/>
      <c r="V874" s="250"/>
      <c r="W874" s="250"/>
      <c r="X874" s="250"/>
      <c r="Y874" s="250"/>
      <c r="Z874" s="250"/>
      <c r="AA874" s="250"/>
    </row>
    <row r="875" spans="1:27" ht="13.2">
      <c r="A875" s="250"/>
      <c r="B875" s="250"/>
      <c r="C875" s="301"/>
      <c r="D875" s="250"/>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c r="AA875" s="250"/>
    </row>
    <row r="876" spans="1:27" ht="13.2">
      <c r="A876" s="250"/>
      <c r="B876" s="250"/>
      <c r="C876" s="301"/>
      <c r="D876" s="250"/>
      <c r="E876" s="250"/>
      <c r="F876" s="250"/>
      <c r="G876" s="250"/>
      <c r="H876" s="250"/>
      <c r="I876" s="250"/>
      <c r="J876" s="250"/>
      <c r="K876" s="250"/>
      <c r="L876" s="250"/>
      <c r="M876" s="250"/>
      <c r="N876" s="250"/>
      <c r="O876" s="250"/>
      <c r="P876" s="250"/>
      <c r="Q876" s="250"/>
      <c r="R876" s="250"/>
      <c r="S876" s="250"/>
      <c r="T876" s="250"/>
      <c r="U876" s="250"/>
      <c r="V876" s="250"/>
      <c r="W876" s="250"/>
      <c r="X876" s="250"/>
      <c r="Y876" s="250"/>
      <c r="Z876" s="250"/>
      <c r="AA876" s="250"/>
    </row>
    <row r="877" spans="1:27" ht="13.2">
      <c r="A877" s="250"/>
      <c r="B877" s="250"/>
      <c r="C877" s="301"/>
      <c r="D877" s="250"/>
      <c r="E877" s="250"/>
      <c r="F877" s="250"/>
      <c r="G877" s="250"/>
      <c r="H877" s="250"/>
      <c r="I877" s="250"/>
      <c r="J877" s="250"/>
      <c r="K877" s="250"/>
      <c r="L877" s="250"/>
      <c r="M877" s="250"/>
      <c r="N877" s="250"/>
      <c r="O877" s="250"/>
      <c r="P877" s="250"/>
      <c r="Q877" s="250"/>
      <c r="R877" s="250"/>
      <c r="S877" s="250"/>
      <c r="T877" s="250"/>
      <c r="U877" s="250"/>
      <c r="V877" s="250"/>
      <c r="W877" s="250"/>
      <c r="X877" s="250"/>
      <c r="Y877" s="250"/>
      <c r="Z877" s="250"/>
      <c r="AA877" s="250"/>
    </row>
    <row r="878" spans="1:27" ht="13.2">
      <c r="A878" s="250"/>
      <c r="B878" s="250"/>
      <c r="C878" s="301"/>
      <c r="D878" s="250"/>
      <c r="E878" s="250"/>
      <c r="F878" s="250"/>
      <c r="G878" s="250"/>
      <c r="H878" s="250"/>
      <c r="I878" s="250"/>
      <c r="J878" s="250"/>
      <c r="K878" s="250"/>
      <c r="L878" s="250"/>
      <c r="M878" s="250"/>
      <c r="N878" s="250"/>
      <c r="O878" s="250"/>
      <c r="P878" s="250"/>
      <c r="Q878" s="250"/>
      <c r="R878" s="250"/>
      <c r="S878" s="250"/>
      <c r="T878" s="250"/>
      <c r="U878" s="250"/>
      <c r="V878" s="250"/>
      <c r="W878" s="250"/>
      <c r="X878" s="250"/>
      <c r="Y878" s="250"/>
      <c r="Z878" s="250"/>
      <c r="AA878" s="250"/>
    </row>
    <row r="879" spans="1:27" ht="13.2">
      <c r="A879" s="250"/>
      <c r="B879" s="250"/>
      <c r="C879" s="301"/>
      <c r="D879" s="250"/>
      <c r="E879" s="250"/>
      <c r="F879" s="250"/>
      <c r="G879" s="250"/>
      <c r="H879" s="250"/>
      <c r="I879" s="250"/>
      <c r="J879" s="250"/>
      <c r="K879" s="250"/>
      <c r="L879" s="250"/>
      <c r="M879" s="250"/>
      <c r="N879" s="250"/>
      <c r="O879" s="250"/>
      <c r="P879" s="250"/>
      <c r="Q879" s="250"/>
      <c r="R879" s="250"/>
      <c r="S879" s="250"/>
      <c r="T879" s="250"/>
      <c r="U879" s="250"/>
      <c r="V879" s="250"/>
      <c r="W879" s="250"/>
      <c r="X879" s="250"/>
      <c r="Y879" s="250"/>
      <c r="Z879" s="250"/>
      <c r="AA879" s="250"/>
    </row>
    <row r="880" spans="1:27" ht="13.2">
      <c r="A880" s="250"/>
      <c r="B880" s="250"/>
      <c r="C880" s="301"/>
      <c r="D880" s="250"/>
      <c r="E880" s="250"/>
      <c r="F880" s="250"/>
      <c r="G880" s="250"/>
      <c r="H880" s="250"/>
      <c r="I880" s="250"/>
      <c r="J880" s="250"/>
      <c r="K880" s="250"/>
      <c r="L880" s="250"/>
      <c r="M880" s="250"/>
      <c r="N880" s="250"/>
      <c r="O880" s="250"/>
      <c r="P880" s="250"/>
      <c r="Q880" s="250"/>
      <c r="R880" s="250"/>
      <c r="S880" s="250"/>
      <c r="T880" s="250"/>
      <c r="U880" s="250"/>
      <c r="V880" s="250"/>
      <c r="W880" s="250"/>
      <c r="X880" s="250"/>
      <c r="Y880" s="250"/>
      <c r="Z880" s="250"/>
      <c r="AA880" s="250"/>
    </row>
    <row r="881" spans="1:27" ht="13.2">
      <c r="A881" s="250"/>
      <c r="B881" s="250"/>
      <c r="C881" s="301"/>
      <c r="D881" s="250"/>
      <c r="E881" s="250"/>
      <c r="F881" s="250"/>
      <c r="G881" s="250"/>
      <c r="H881" s="250"/>
      <c r="I881" s="250"/>
      <c r="J881" s="250"/>
      <c r="K881" s="250"/>
      <c r="L881" s="250"/>
      <c r="M881" s="250"/>
      <c r="N881" s="250"/>
      <c r="O881" s="250"/>
      <c r="P881" s="250"/>
      <c r="Q881" s="250"/>
      <c r="R881" s="250"/>
      <c r="S881" s="250"/>
      <c r="T881" s="250"/>
      <c r="U881" s="250"/>
      <c r="V881" s="250"/>
      <c r="W881" s="250"/>
      <c r="X881" s="250"/>
      <c r="Y881" s="250"/>
      <c r="Z881" s="250"/>
      <c r="AA881" s="250"/>
    </row>
    <row r="882" spans="1:27" ht="13.2">
      <c r="A882" s="250"/>
      <c r="B882" s="250"/>
      <c r="C882" s="301"/>
      <c r="D882" s="250"/>
      <c r="E882" s="250"/>
      <c r="F882" s="250"/>
      <c r="G882" s="250"/>
      <c r="H882" s="250"/>
      <c r="I882" s="250"/>
      <c r="J882" s="250"/>
      <c r="K882" s="250"/>
      <c r="L882" s="250"/>
      <c r="M882" s="250"/>
      <c r="N882" s="250"/>
      <c r="O882" s="250"/>
      <c r="P882" s="250"/>
      <c r="Q882" s="250"/>
      <c r="R882" s="250"/>
      <c r="S882" s="250"/>
      <c r="T882" s="250"/>
      <c r="U882" s="250"/>
      <c r="V882" s="250"/>
      <c r="W882" s="250"/>
      <c r="X882" s="250"/>
      <c r="Y882" s="250"/>
      <c r="Z882" s="250"/>
      <c r="AA882" s="250"/>
    </row>
    <row r="883" spans="1:27" ht="13.2">
      <c r="A883" s="250"/>
      <c r="B883" s="250"/>
      <c r="C883" s="301"/>
      <c r="D883" s="250"/>
      <c r="E883" s="250"/>
      <c r="F883" s="250"/>
      <c r="G883" s="250"/>
      <c r="H883" s="250"/>
      <c r="I883" s="250"/>
      <c r="J883" s="250"/>
      <c r="K883" s="250"/>
      <c r="L883" s="250"/>
      <c r="M883" s="250"/>
      <c r="N883" s="250"/>
      <c r="O883" s="250"/>
      <c r="P883" s="250"/>
      <c r="Q883" s="250"/>
      <c r="R883" s="250"/>
      <c r="S883" s="250"/>
      <c r="T883" s="250"/>
      <c r="U883" s="250"/>
      <c r="V883" s="250"/>
      <c r="W883" s="250"/>
      <c r="X883" s="250"/>
      <c r="Y883" s="250"/>
      <c r="Z883" s="250"/>
      <c r="AA883" s="250"/>
    </row>
    <row r="884" spans="1:27" ht="13.2">
      <c r="A884" s="250"/>
      <c r="B884" s="250"/>
      <c r="C884" s="301"/>
      <c r="D884" s="250"/>
      <c r="E884" s="250"/>
      <c r="F884" s="250"/>
      <c r="G884" s="250"/>
      <c r="H884" s="250"/>
      <c r="I884" s="250"/>
      <c r="J884" s="250"/>
      <c r="K884" s="250"/>
      <c r="L884" s="250"/>
      <c r="M884" s="250"/>
      <c r="N884" s="250"/>
      <c r="O884" s="250"/>
      <c r="P884" s="250"/>
      <c r="Q884" s="250"/>
      <c r="R884" s="250"/>
      <c r="S884" s="250"/>
      <c r="T884" s="250"/>
      <c r="U884" s="250"/>
      <c r="V884" s="250"/>
      <c r="W884" s="250"/>
      <c r="X884" s="250"/>
      <c r="Y884" s="250"/>
      <c r="Z884" s="250"/>
      <c r="AA884" s="250"/>
    </row>
    <row r="885" spans="1:27" ht="13.2">
      <c r="A885" s="250"/>
      <c r="B885" s="250"/>
      <c r="C885" s="301"/>
      <c r="D885" s="250"/>
      <c r="E885" s="250"/>
      <c r="F885" s="250"/>
      <c r="G885" s="250"/>
      <c r="H885" s="250"/>
      <c r="I885" s="250"/>
      <c r="J885" s="250"/>
      <c r="K885" s="250"/>
      <c r="L885" s="250"/>
      <c r="M885" s="250"/>
      <c r="N885" s="250"/>
      <c r="O885" s="250"/>
      <c r="P885" s="250"/>
      <c r="Q885" s="250"/>
      <c r="R885" s="250"/>
      <c r="S885" s="250"/>
      <c r="T885" s="250"/>
      <c r="U885" s="250"/>
      <c r="V885" s="250"/>
      <c r="W885" s="250"/>
      <c r="X885" s="250"/>
      <c r="Y885" s="250"/>
      <c r="Z885" s="250"/>
      <c r="AA885" s="250"/>
    </row>
    <row r="886" spans="1:27" ht="13.2">
      <c r="A886" s="250"/>
      <c r="B886" s="250"/>
      <c r="C886" s="301"/>
      <c r="D886" s="250"/>
      <c r="E886" s="250"/>
      <c r="F886" s="250"/>
      <c r="G886" s="250"/>
      <c r="H886" s="250"/>
      <c r="I886" s="250"/>
      <c r="J886" s="250"/>
      <c r="K886" s="250"/>
      <c r="L886" s="250"/>
      <c r="M886" s="250"/>
      <c r="N886" s="250"/>
      <c r="O886" s="250"/>
      <c r="P886" s="250"/>
      <c r="Q886" s="250"/>
      <c r="R886" s="250"/>
      <c r="S886" s="250"/>
      <c r="T886" s="250"/>
      <c r="U886" s="250"/>
      <c r="V886" s="250"/>
      <c r="W886" s="250"/>
      <c r="X886" s="250"/>
      <c r="Y886" s="250"/>
      <c r="Z886" s="250"/>
      <c r="AA886" s="250"/>
    </row>
    <row r="887" spans="1:27" ht="13.2">
      <c r="A887" s="250"/>
      <c r="B887" s="250"/>
      <c r="C887" s="301"/>
      <c r="D887" s="250"/>
      <c r="E887" s="250"/>
      <c r="F887" s="250"/>
      <c r="G887" s="250"/>
      <c r="H887" s="250"/>
      <c r="I887" s="250"/>
      <c r="J887" s="250"/>
      <c r="K887" s="250"/>
      <c r="L887" s="250"/>
      <c r="M887" s="250"/>
      <c r="N887" s="250"/>
      <c r="O887" s="250"/>
      <c r="P887" s="250"/>
      <c r="Q887" s="250"/>
      <c r="R887" s="250"/>
      <c r="S887" s="250"/>
      <c r="T887" s="250"/>
      <c r="U887" s="250"/>
      <c r="V887" s="250"/>
      <c r="W887" s="250"/>
      <c r="X887" s="250"/>
      <c r="Y887" s="250"/>
      <c r="Z887" s="250"/>
      <c r="AA887" s="250"/>
    </row>
    <row r="888" spans="1:27" ht="13.2">
      <c r="A888" s="250"/>
      <c r="B888" s="250"/>
      <c r="C888" s="301"/>
      <c r="D888" s="250"/>
      <c r="E888" s="250"/>
      <c r="F888" s="250"/>
      <c r="G888" s="250"/>
      <c r="H888" s="250"/>
      <c r="I888" s="250"/>
      <c r="J888" s="250"/>
      <c r="K888" s="250"/>
      <c r="L888" s="250"/>
      <c r="M888" s="250"/>
      <c r="N888" s="250"/>
      <c r="O888" s="250"/>
      <c r="P888" s="250"/>
      <c r="Q888" s="250"/>
      <c r="R888" s="250"/>
      <c r="S888" s="250"/>
      <c r="T888" s="250"/>
      <c r="U888" s="250"/>
      <c r="V888" s="250"/>
      <c r="W888" s="250"/>
      <c r="X888" s="250"/>
      <c r="Y888" s="250"/>
      <c r="Z888" s="250"/>
      <c r="AA888" s="250"/>
    </row>
    <row r="889" spans="1:27" ht="13.2">
      <c r="A889" s="250"/>
      <c r="B889" s="250"/>
      <c r="C889" s="301"/>
      <c r="D889" s="250"/>
      <c r="E889" s="250"/>
      <c r="F889" s="250"/>
      <c r="G889" s="250"/>
      <c r="H889" s="250"/>
      <c r="I889" s="250"/>
      <c r="J889" s="250"/>
      <c r="K889" s="250"/>
      <c r="L889" s="250"/>
      <c r="M889" s="250"/>
      <c r="N889" s="250"/>
      <c r="O889" s="250"/>
      <c r="P889" s="250"/>
      <c r="Q889" s="250"/>
      <c r="R889" s="250"/>
      <c r="S889" s="250"/>
      <c r="T889" s="250"/>
      <c r="U889" s="250"/>
      <c r="V889" s="250"/>
      <c r="W889" s="250"/>
      <c r="X889" s="250"/>
      <c r="Y889" s="250"/>
      <c r="Z889" s="250"/>
      <c r="AA889" s="250"/>
    </row>
    <row r="890" spans="1:27" ht="13.2">
      <c r="A890" s="250"/>
      <c r="B890" s="250"/>
      <c r="C890" s="301"/>
      <c r="D890" s="250"/>
      <c r="E890" s="250"/>
      <c r="F890" s="250"/>
      <c r="G890" s="250"/>
      <c r="H890" s="250"/>
      <c r="I890" s="250"/>
      <c r="J890" s="250"/>
      <c r="K890" s="250"/>
      <c r="L890" s="250"/>
      <c r="M890" s="250"/>
      <c r="N890" s="250"/>
      <c r="O890" s="250"/>
      <c r="P890" s="250"/>
      <c r="Q890" s="250"/>
      <c r="R890" s="250"/>
      <c r="S890" s="250"/>
      <c r="T890" s="250"/>
      <c r="U890" s="250"/>
      <c r="V890" s="250"/>
      <c r="W890" s="250"/>
      <c r="X890" s="250"/>
      <c r="Y890" s="250"/>
      <c r="Z890" s="250"/>
      <c r="AA890" s="250"/>
    </row>
    <row r="891" spans="1:27" ht="13.2">
      <c r="A891" s="250"/>
      <c r="B891" s="250"/>
      <c r="C891" s="301"/>
      <c r="D891" s="250"/>
      <c r="E891" s="250"/>
      <c r="F891" s="250"/>
      <c r="G891" s="250"/>
      <c r="H891" s="250"/>
      <c r="I891" s="250"/>
      <c r="J891" s="250"/>
      <c r="K891" s="250"/>
      <c r="L891" s="250"/>
      <c r="M891" s="250"/>
      <c r="N891" s="250"/>
      <c r="O891" s="250"/>
      <c r="P891" s="250"/>
      <c r="Q891" s="250"/>
      <c r="R891" s="250"/>
      <c r="S891" s="250"/>
      <c r="T891" s="250"/>
      <c r="U891" s="250"/>
      <c r="V891" s="250"/>
      <c r="W891" s="250"/>
      <c r="X891" s="250"/>
      <c r="Y891" s="250"/>
      <c r="Z891" s="250"/>
      <c r="AA891" s="250"/>
    </row>
    <row r="892" spans="1:27" ht="13.2">
      <c r="A892" s="250"/>
      <c r="B892" s="250"/>
      <c r="C892" s="301"/>
      <c r="D892" s="250"/>
      <c r="E892" s="250"/>
      <c r="F892" s="250"/>
      <c r="G892" s="250"/>
      <c r="H892" s="250"/>
      <c r="I892" s="250"/>
      <c r="J892" s="250"/>
      <c r="K892" s="250"/>
      <c r="L892" s="250"/>
      <c r="M892" s="250"/>
      <c r="N892" s="250"/>
      <c r="O892" s="250"/>
      <c r="P892" s="250"/>
      <c r="Q892" s="250"/>
      <c r="R892" s="250"/>
      <c r="S892" s="250"/>
      <c r="T892" s="250"/>
      <c r="U892" s="250"/>
      <c r="V892" s="250"/>
      <c r="W892" s="250"/>
      <c r="X892" s="250"/>
      <c r="Y892" s="250"/>
      <c r="Z892" s="250"/>
      <c r="AA892" s="250"/>
    </row>
    <row r="893" spans="1:27" ht="13.2">
      <c r="A893" s="250"/>
      <c r="B893" s="250"/>
      <c r="C893" s="301"/>
      <c r="D893" s="250"/>
      <c r="E893" s="250"/>
      <c r="F893" s="250"/>
      <c r="G893" s="250"/>
      <c r="H893" s="250"/>
      <c r="I893" s="250"/>
      <c r="J893" s="250"/>
      <c r="K893" s="250"/>
      <c r="L893" s="250"/>
      <c r="M893" s="250"/>
      <c r="N893" s="250"/>
      <c r="O893" s="250"/>
      <c r="P893" s="250"/>
      <c r="Q893" s="250"/>
      <c r="R893" s="250"/>
      <c r="S893" s="250"/>
      <c r="T893" s="250"/>
      <c r="U893" s="250"/>
      <c r="V893" s="250"/>
      <c r="W893" s="250"/>
      <c r="X893" s="250"/>
      <c r="Y893" s="250"/>
      <c r="Z893" s="250"/>
      <c r="AA893" s="250"/>
    </row>
    <row r="894" spans="1:27" ht="13.2">
      <c r="A894" s="250"/>
      <c r="B894" s="250"/>
      <c r="C894" s="301"/>
      <c r="D894" s="250"/>
      <c r="E894" s="250"/>
      <c r="F894" s="250"/>
      <c r="G894" s="250"/>
      <c r="H894" s="250"/>
      <c r="I894" s="250"/>
      <c r="J894" s="250"/>
      <c r="K894" s="250"/>
      <c r="L894" s="250"/>
      <c r="M894" s="250"/>
      <c r="N894" s="250"/>
      <c r="O894" s="250"/>
      <c r="P894" s="250"/>
      <c r="Q894" s="250"/>
      <c r="R894" s="250"/>
      <c r="S894" s="250"/>
      <c r="T894" s="250"/>
      <c r="U894" s="250"/>
      <c r="V894" s="250"/>
      <c r="W894" s="250"/>
      <c r="X894" s="250"/>
      <c r="Y894" s="250"/>
      <c r="Z894" s="250"/>
      <c r="AA894" s="250"/>
    </row>
    <row r="895" spans="1:27" ht="13.2">
      <c r="A895" s="250"/>
      <c r="B895" s="250"/>
      <c r="C895" s="301"/>
      <c r="D895" s="250"/>
      <c r="E895" s="250"/>
      <c r="F895" s="250"/>
      <c r="G895" s="250"/>
      <c r="H895" s="250"/>
      <c r="I895" s="250"/>
      <c r="J895" s="250"/>
      <c r="K895" s="250"/>
      <c r="L895" s="250"/>
      <c r="M895" s="250"/>
      <c r="N895" s="250"/>
      <c r="O895" s="250"/>
      <c r="P895" s="250"/>
      <c r="Q895" s="250"/>
      <c r="R895" s="250"/>
      <c r="S895" s="250"/>
      <c r="T895" s="250"/>
      <c r="U895" s="250"/>
      <c r="V895" s="250"/>
      <c r="W895" s="250"/>
      <c r="X895" s="250"/>
      <c r="Y895" s="250"/>
      <c r="Z895" s="250"/>
      <c r="AA895" s="250"/>
    </row>
    <row r="896" spans="1:27" ht="13.2">
      <c r="A896" s="250"/>
      <c r="B896" s="250"/>
      <c r="C896" s="301"/>
      <c r="D896" s="250"/>
      <c r="E896" s="250"/>
      <c r="F896" s="250"/>
      <c r="G896" s="250"/>
      <c r="H896" s="250"/>
      <c r="I896" s="250"/>
      <c r="J896" s="250"/>
      <c r="K896" s="250"/>
      <c r="L896" s="250"/>
      <c r="M896" s="250"/>
      <c r="N896" s="250"/>
      <c r="O896" s="250"/>
      <c r="P896" s="250"/>
      <c r="Q896" s="250"/>
      <c r="R896" s="250"/>
      <c r="S896" s="250"/>
      <c r="T896" s="250"/>
      <c r="U896" s="250"/>
      <c r="V896" s="250"/>
      <c r="W896" s="250"/>
      <c r="X896" s="250"/>
      <c r="Y896" s="250"/>
      <c r="Z896" s="250"/>
      <c r="AA896" s="250"/>
    </row>
    <row r="897" spans="1:27" ht="13.2">
      <c r="A897" s="250"/>
      <c r="B897" s="250"/>
      <c r="C897" s="301"/>
      <c r="D897" s="250"/>
      <c r="E897" s="250"/>
      <c r="F897" s="250"/>
      <c r="G897" s="250"/>
      <c r="H897" s="250"/>
      <c r="I897" s="250"/>
      <c r="J897" s="250"/>
      <c r="K897" s="250"/>
      <c r="L897" s="250"/>
      <c r="M897" s="250"/>
      <c r="N897" s="250"/>
      <c r="O897" s="250"/>
      <c r="P897" s="250"/>
      <c r="Q897" s="250"/>
      <c r="R897" s="250"/>
      <c r="S897" s="250"/>
      <c r="T897" s="250"/>
      <c r="U897" s="250"/>
      <c r="V897" s="250"/>
      <c r="W897" s="250"/>
      <c r="X897" s="250"/>
      <c r="Y897" s="250"/>
      <c r="Z897" s="250"/>
      <c r="AA897" s="250"/>
    </row>
    <row r="898" spans="1:27" ht="13.2">
      <c r="A898" s="250"/>
      <c r="B898" s="250"/>
      <c r="C898" s="301"/>
      <c r="D898" s="250"/>
      <c r="E898" s="250"/>
      <c r="F898" s="250"/>
      <c r="G898" s="250"/>
      <c r="H898" s="250"/>
      <c r="I898" s="250"/>
      <c r="J898" s="250"/>
      <c r="K898" s="250"/>
      <c r="L898" s="250"/>
      <c r="M898" s="250"/>
      <c r="N898" s="250"/>
      <c r="O898" s="250"/>
      <c r="P898" s="250"/>
      <c r="Q898" s="250"/>
      <c r="R898" s="250"/>
      <c r="S898" s="250"/>
      <c r="T898" s="250"/>
      <c r="U898" s="250"/>
      <c r="V898" s="250"/>
      <c r="W898" s="250"/>
      <c r="X898" s="250"/>
      <c r="Y898" s="250"/>
      <c r="Z898" s="250"/>
      <c r="AA898" s="250"/>
    </row>
    <row r="899" spans="1:27" ht="13.2">
      <c r="A899" s="250"/>
      <c r="B899" s="250"/>
      <c r="C899" s="301"/>
      <c r="D899" s="250"/>
      <c r="E899" s="250"/>
      <c r="F899" s="250"/>
      <c r="G899" s="250"/>
      <c r="H899" s="250"/>
      <c r="I899" s="250"/>
      <c r="J899" s="250"/>
      <c r="K899" s="250"/>
      <c r="L899" s="250"/>
      <c r="M899" s="250"/>
      <c r="N899" s="250"/>
      <c r="O899" s="250"/>
      <c r="P899" s="250"/>
      <c r="Q899" s="250"/>
      <c r="R899" s="250"/>
      <c r="S899" s="250"/>
      <c r="T899" s="250"/>
      <c r="U899" s="250"/>
      <c r="V899" s="250"/>
      <c r="W899" s="250"/>
      <c r="X899" s="250"/>
      <c r="Y899" s="250"/>
      <c r="Z899" s="250"/>
      <c r="AA899" s="250"/>
    </row>
    <row r="900" spans="1:27" ht="13.2">
      <c r="A900" s="250"/>
      <c r="B900" s="250"/>
      <c r="C900" s="301"/>
      <c r="D900" s="250"/>
      <c r="E900" s="250"/>
      <c r="F900" s="250"/>
      <c r="G900" s="250"/>
      <c r="H900" s="250"/>
      <c r="I900" s="250"/>
      <c r="J900" s="250"/>
      <c r="K900" s="250"/>
      <c r="L900" s="250"/>
      <c r="M900" s="250"/>
      <c r="N900" s="250"/>
      <c r="O900" s="250"/>
      <c r="P900" s="250"/>
      <c r="Q900" s="250"/>
      <c r="R900" s="250"/>
      <c r="S900" s="250"/>
      <c r="T900" s="250"/>
      <c r="U900" s="250"/>
      <c r="V900" s="250"/>
      <c r="W900" s="250"/>
      <c r="X900" s="250"/>
      <c r="Y900" s="250"/>
      <c r="Z900" s="250"/>
      <c r="AA900" s="250"/>
    </row>
    <row r="901" spans="1:27" ht="13.2">
      <c r="A901" s="250"/>
      <c r="B901" s="250"/>
      <c r="C901" s="301"/>
      <c r="D901" s="250"/>
      <c r="E901" s="250"/>
      <c r="F901" s="250"/>
      <c r="G901" s="250"/>
      <c r="H901" s="250"/>
      <c r="I901" s="250"/>
      <c r="J901" s="250"/>
      <c r="K901" s="250"/>
      <c r="L901" s="250"/>
      <c r="M901" s="250"/>
      <c r="N901" s="250"/>
      <c r="O901" s="250"/>
      <c r="P901" s="250"/>
      <c r="Q901" s="250"/>
      <c r="R901" s="250"/>
      <c r="S901" s="250"/>
      <c r="T901" s="250"/>
      <c r="U901" s="250"/>
      <c r="V901" s="250"/>
      <c r="W901" s="250"/>
      <c r="X901" s="250"/>
      <c r="Y901" s="250"/>
      <c r="Z901" s="250"/>
      <c r="AA901" s="250"/>
    </row>
    <row r="902" spans="1:27" ht="13.2">
      <c r="A902" s="250"/>
      <c r="B902" s="250"/>
      <c r="C902" s="301"/>
      <c r="D902" s="250"/>
      <c r="E902" s="250"/>
      <c r="F902" s="250"/>
      <c r="G902" s="250"/>
      <c r="H902" s="250"/>
      <c r="I902" s="250"/>
      <c r="J902" s="250"/>
      <c r="K902" s="250"/>
      <c r="L902" s="250"/>
      <c r="M902" s="250"/>
      <c r="N902" s="250"/>
      <c r="O902" s="250"/>
      <c r="P902" s="250"/>
      <c r="Q902" s="250"/>
      <c r="R902" s="250"/>
      <c r="S902" s="250"/>
      <c r="T902" s="250"/>
      <c r="U902" s="250"/>
      <c r="V902" s="250"/>
      <c r="W902" s="250"/>
      <c r="X902" s="250"/>
      <c r="Y902" s="250"/>
      <c r="Z902" s="250"/>
      <c r="AA902" s="250"/>
    </row>
    <row r="903" spans="1:27" ht="13.2">
      <c r="A903" s="250"/>
      <c r="B903" s="250"/>
      <c r="C903" s="301"/>
      <c r="D903" s="250"/>
      <c r="E903" s="250"/>
      <c r="F903" s="250"/>
      <c r="G903" s="250"/>
      <c r="H903" s="250"/>
      <c r="I903" s="250"/>
      <c r="J903" s="250"/>
      <c r="K903" s="250"/>
      <c r="L903" s="250"/>
      <c r="M903" s="250"/>
      <c r="N903" s="250"/>
      <c r="O903" s="250"/>
      <c r="P903" s="250"/>
      <c r="Q903" s="250"/>
      <c r="R903" s="250"/>
      <c r="S903" s="250"/>
      <c r="T903" s="250"/>
      <c r="U903" s="250"/>
      <c r="V903" s="250"/>
      <c r="W903" s="250"/>
      <c r="X903" s="250"/>
      <c r="Y903" s="250"/>
      <c r="Z903" s="250"/>
      <c r="AA903" s="250"/>
    </row>
    <row r="904" spans="1:27" ht="13.2">
      <c r="A904" s="250"/>
      <c r="B904" s="250"/>
      <c r="C904" s="301"/>
      <c r="D904" s="250"/>
      <c r="E904" s="250"/>
      <c r="F904" s="250"/>
      <c r="G904" s="250"/>
      <c r="H904" s="250"/>
      <c r="I904" s="250"/>
      <c r="J904" s="250"/>
      <c r="K904" s="250"/>
      <c r="L904" s="250"/>
      <c r="M904" s="250"/>
      <c r="N904" s="250"/>
      <c r="O904" s="250"/>
      <c r="P904" s="250"/>
      <c r="Q904" s="250"/>
      <c r="R904" s="250"/>
      <c r="S904" s="250"/>
      <c r="T904" s="250"/>
      <c r="U904" s="250"/>
      <c r="V904" s="250"/>
      <c r="W904" s="250"/>
      <c r="X904" s="250"/>
      <c r="Y904" s="250"/>
      <c r="Z904" s="250"/>
      <c r="AA904" s="250"/>
    </row>
    <row r="905" spans="1:27" ht="13.2">
      <c r="A905" s="250"/>
      <c r="B905" s="250"/>
      <c r="C905" s="301"/>
      <c r="D905" s="250"/>
      <c r="E905" s="250"/>
      <c r="F905" s="250"/>
      <c r="G905" s="250"/>
      <c r="H905" s="250"/>
      <c r="I905" s="250"/>
      <c r="J905" s="250"/>
      <c r="K905" s="250"/>
      <c r="L905" s="250"/>
      <c r="M905" s="250"/>
      <c r="N905" s="250"/>
      <c r="O905" s="250"/>
      <c r="P905" s="250"/>
      <c r="Q905" s="250"/>
      <c r="R905" s="250"/>
      <c r="S905" s="250"/>
      <c r="T905" s="250"/>
      <c r="U905" s="250"/>
      <c r="V905" s="250"/>
      <c r="W905" s="250"/>
      <c r="X905" s="250"/>
      <c r="Y905" s="250"/>
      <c r="Z905" s="250"/>
      <c r="AA905" s="250"/>
    </row>
    <row r="906" spans="1:27" ht="13.2">
      <c r="A906" s="250"/>
      <c r="B906" s="250"/>
      <c r="C906" s="301"/>
      <c r="D906" s="250"/>
      <c r="E906" s="250"/>
      <c r="F906" s="250"/>
      <c r="G906" s="250"/>
      <c r="H906" s="250"/>
      <c r="I906" s="250"/>
      <c r="J906" s="250"/>
      <c r="K906" s="250"/>
      <c r="L906" s="250"/>
      <c r="M906" s="250"/>
      <c r="N906" s="250"/>
      <c r="O906" s="250"/>
      <c r="P906" s="250"/>
      <c r="Q906" s="250"/>
      <c r="R906" s="250"/>
      <c r="S906" s="250"/>
      <c r="T906" s="250"/>
      <c r="U906" s="250"/>
      <c r="V906" s="250"/>
      <c r="W906" s="250"/>
      <c r="X906" s="250"/>
      <c r="Y906" s="250"/>
      <c r="Z906" s="250"/>
      <c r="AA906" s="250"/>
    </row>
    <row r="907" spans="1:27" ht="13.2">
      <c r="A907" s="250"/>
      <c r="B907" s="250"/>
      <c r="C907" s="301"/>
      <c r="D907" s="250"/>
      <c r="E907" s="250"/>
      <c r="F907" s="250"/>
      <c r="G907" s="250"/>
      <c r="H907" s="250"/>
      <c r="I907" s="250"/>
      <c r="J907" s="250"/>
      <c r="K907" s="250"/>
      <c r="L907" s="250"/>
      <c r="M907" s="250"/>
      <c r="N907" s="250"/>
      <c r="O907" s="250"/>
      <c r="P907" s="250"/>
      <c r="Q907" s="250"/>
      <c r="R907" s="250"/>
      <c r="S907" s="250"/>
      <c r="T907" s="250"/>
      <c r="U907" s="250"/>
      <c r="V907" s="250"/>
      <c r="W907" s="250"/>
      <c r="X907" s="250"/>
      <c r="Y907" s="250"/>
      <c r="Z907" s="250"/>
      <c r="AA907" s="250"/>
    </row>
    <row r="908" spans="1:27" ht="13.2">
      <c r="A908" s="250"/>
      <c r="B908" s="250"/>
      <c r="C908" s="301"/>
      <c r="D908" s="250"/>
      <c r="E908" s="250"/>
      <c r="F908" s="250"/>
      <c r="G908" s="250"/>
      <c r="H908" s="250"/>
      <c r="I908" s="250"/>
      <c r="J908" s="250"/>
      <c r="K908" s="250"/>
      <c r="L908" s="250"/>
      <c r="M908" s="250"/>
      <c r="N908" s="250"/>
      <c r="O908" s="250"/>
      <c r="P908" s="250"/>
      <c r="Q908" s="250"/>
      <c r="R908" s="250"/>
      <c r="S908" s="250"/>
      <c r="T908" s="250"/>
      <c r="U908" s="250"/>
      <c r="V908" s="250"/>
      <c r="W908" s="250"/>
      <c r="X908" s="250"/>
      <c r="Y908" s="250"/>
      <c r="Z908" s="250"/>
      <c r="AA908" s="250"/>
    </row>
    <row r="909" spans="1:27" ht="13.2">
      <c r="A909" s="250"/>
      <c r="B909" s="250"/>
      <c r="C909" s="301"/>
      <c r="D909" s="250"/>
      <c r="E909" s="250"/>
      <c r="F909" s="250"/>
      <c r="G909" s="250"/>
      <c r="H909" s="250"/>
      <c r="I909" s="250"/>
      <c r="J909" s="250"/>
      <c r="K909" s="250"/>
      <c r="L909" s="250"/>
      <c r="M909" s="250"/>
      <c r="N909" s="250"/>
      <c r="O909" s="250"/>
      <c r="P909" s="250"/>
      <c r="Q909" s="250"/>
      <c r="R909" s="250"/>
      <c r="S909" s="250"/>
      <c r="T909" s="250"/>
      <c r="U909" s="250"/>
      <c r="V909" s="250"/>
      <c r="W909" s="250"/>
      <c r="X909" s="250"/>
      <c r="Y909" s="250"/>
      <c r="Z909" s="250"/>
      <c r="AA909" s="250"/>
    </row>
    <row r="910" spans="1:27" ht="13.2">
      <c r="A910" s="250"/>
      <c r="B910" s="250"/>
      <c r="C910" s="301"/>
      <c r="D910" s="250"/>
      <c r="E910" s="250"/>
      <c r="F910" s="250"/>
      <c r="G910" s="250"/>
      <c r="H910" s="250"/>
      <c r="I910" s="250"/>
      <c r="J910" s="250"/>
      <c r="K910" s="250"/>
      <c r="L910" s="250"/>
      <c r="M910" s="250"/>
      <c r="N910" s="250"/>
      <c r="O910" s="250"/>
      <c r="P910" s="250"/>
      <c r="Q910" s="250"/>
      <c r="R910" s="250"/>
      <c r="S910" s="250"/>
      <c r="T910" s="250"/>
      <c r="U910" s="250"/>
      <c r="V910" s="250"/>
      <c r="W910" s="250"/>
      <c r="X910" s="250"/>
      <c r="Y910" s="250"/>
      <c r="Z910" s="250"/>
      <c r="AA910" s="250"/>
    </row>
    <row r="911" spans="1:27" ht="13.2">
      <c r="A911" s="250"/>
      <c r="B911" s="250"/>
      <c r="C911" s="301"/>
      <c r="D911" s="250"/>
      <c r="E911" s="250"/>
      <c r="F911" s="250"/>
      <c r="G911" s="250"/>
      <c r="H911" s="250"/>
      <c r="I911" s="250"/>
      <c r="J911" s="250"/>
      <c r="K911" s="250"/>
      <c r="L911" s="250"/>
      <c r="M911" s="250"/>
      <c r="N911" s="250"/>
      <c r="O911" s="250"/>
      <c r="P911" s="250"/>
      <c r="Q911" s="250"/>
      <c r="R911" s="250"/>
      <c r="S911" s="250"/>
      <c r="T911" s="250"/>
      <c r="U911" s="250"/>
      <c r="V911" s="250"/>
      <c r="W911" s="250"/>
      <c r="X911" s="250"/>
      <c r="Y911" s="250"/>
      <c r="Z911" s="250"/>
      <c r="AA911" s="250"/>
    </row>
    <row r="912" spans="1:27" ht="13.2">
      <c r="A912" s="250"/>
      <c r="B912" s="250"/>
      <c r="C912" s="301"/>
      <c r="D912" s="250"/>
      <c r="E912" s="250"/>
      <c r="F912" s="250"/>
      <c r="G912" s="250"/>
      <c r="H912" s="250"/>
      <c r="I912" s="250"/>
      <c r="J912" s="250"/>
      <c r="K912" s="250"/>
      <c r="L912" s="250"/>
      <c r="M912" s="250"/>
      <c r="N912" s="250"/>
      <c r="O912" s="250"/>
      <c r="P912" s="250"/>
      <c r="Q912" s="250"/>
      <c r="R912" s="250"/>
      <c r="S912" s="250"/>
      <c r="T912" s="250"/>
      <c r="U912" s="250"/>
      <c r="V912" s="250"/>
      <c r="W912" s="250"/>
      <c r="X912" s="250"/>
      <c r="Y912" s="250"/>
      <c r="Z912" s="250"/>
      <c r="AA912" s="250"/>
    </row>
    <row r="913" spans="1:27" ht="13.2">
      <c r="A913" s="250"/>
      <c r="B913" s="250"/>
      <c r="C913" s="301"/>
      <c r="D913" s="250"/>
      <c r="E913" s="250"/>
      <c r="F913" s="250"/>
      <c r="G913" s="250"/>
      <c r="H913" s="250"/>
      <c r="I913" s="250"/>
      <c r="J913" s="250"/>
      <c r="K913" s="250"/>
      <c r="L913" s="250"/>
      <c r="M913" s="250"/>
      <c r="N913" s="250"/>
      <c r="O913" s="250"/>
      <c r="P913" s="250"/>
      <c r="Q913" s="250"/>
      <c r="R913" s="250"/>
      <c r="S913" s="250"/>
      <c r="T913" s="250"/>
      <c r="U913" s="250"/>
      <c r="V913" s="250"/>
      <c r="W913" s="250"/>
      <c r="X913" s="250"/>
      <c r="Y913" s="250"/>
      <c r="Z913" s="250"/>
      <c r="AA913" s="250"/>
    </row>
    <row r="914" spans="1:27" ht="13.2">
      <c r="A914" s="250"/>
      <c r="B914" s="250"/>
      <c r="C914" s="301"/>
      <c r="D914" s="250"/>
      <c r="E914" s="250"/>
      <c r="F914" s="250"/>
      <c r="G914" s="250"/>
      <c r="H914" s="250"/>
      <c r="I914" s="250"/>
      <c r="J914" s="250"/>
      <c r="K914" s="250"/>
      <c r="L914" s="250"/>
      <c r="M914" s="250"/>
      <c r="N914" s="250"/>
      <c r="O914" s="250"/>
      <c r="P914" s="250"/>
      <c r="Q914" s="250"/>
      <c r="R914" s="250"/>
      <c r="S914" s="250"/>
      <c r="T914" s="250"/>
      <c r="U914" s="250"/>
      <c r="V914" s="250"/>
      <c r="W914" s="250"/>
      <c r="X914" s="250"/>
      <c r="Y914" s="250"/>
      <c r="Z914" s="250"/>
      <c r="AA914" s="250"/>
    </row>
    <row r="915" spans="1:27" ht="13.2">
      <c r="A915" s="250"/>
      <c r="B915" s="250"/>
      <c r="C915" s="301"/>
      <c r="D915" s="250"/>
      <c r="E915" s="250"/>
      <c r="F915" s="250"/>
      <c r="G915" s="250"/>
      <c r="H915" s="250"/>
      <c r="I915" s="250"/>
      <c r="J915" s="250"/>
      <c r="K915" s="250"/>
      <c r="L915" s="250"/>
      <c r="M915" s="250"/>
      <c r="N915" s="250"/>
      <c r="O915" s="250"/>
      <c r="P915" s="250"/>
      <c r="Q915" s="250"/>
      <c r="R915" s="250"/>
      <c r="S915" s="250"/>
      <c r="T915" s="250"/>
      <c r="U915" s="250"/>
      <c r="V915" s="250"/>
      <c r="W915" s="250"/>
      <c r="X915" s="250"/>
      <c r="Y915" s="250"/>
      <c r="Z915" s="250"/>
      <c r="AA915" s="250"/>
    </row>
    <row r="916" spans="1:27" ht="13.2">
      <c r="A916" s="250"/>
      <c r="B916" s="250"/>
      <c r="C916" s="301"/>
      <c r="D916" s="250"/>
      <c r="E916" s="250"/>
      <c r="F916" s="250"/>
      <c r="G916" s="250"/>
      <c r="H916" s="250"/>
      <c r="I916" s="250"/>
      <c r="J916" s="250"/>
      <c r="K916" s="250"/>
      <c r="L916" s="250"/>
      <c r="M916" s="250"/>
      <c r="N916" s="250"/>
      <c r="O916" s="250"/>
      <c r="P916" s="250"/>
      <c r="Q916" s="250"/>
      <c r="R916" s="250"/>
      <c r="S916" s="250"/>
      <c r="T916" s="250"/>
      <c r="U916" s="250"/>
      <c r="V916" s="250"/>
      <c r="W916" s="250"/>
      <c r="X916" s="250"/>
      <c r="Y916" s="250"/>
      <c r="Z916" s="250"/>
      <c r="AA916" s="250"/>
    </row>
    <row r="917" spans="1:27" ht="13.2">
      <c r="A917" s="250"/>
      <c r="B917" s="250"/>
      <c r="C917" s="301"/>
      <c r="D917" s="250"/>
      <c r="E917" s="250"/>
      <c r="F917" s="250"/>
      <c r="G917" s="250"/>
      <c r="H917" s="250"/>
      <c r="I917" s="250"/>
      <c r="J917" s="250"/>
      <c r="K917" s="250"/>
      <c r="L917" s="250"/>
      <c r="M917" s="250"/>
      <c r="N917" s="250"/>
      <c r="O917" s="250"/>
      <c r="P917" s="250"/>
      <c r="Q917" s="250"/>
      <c r="R917" s="250"/>
      <c r="S917" s="250"/>
      <c r="T917" s="250"/>
      <c r="U917" s="250"/>
      <c r="V917" s="250"/>
      <c r="W917" s="250"/>
      <c r="X917" s="250"/>
      <c r="Y917" s="250"/>
      <c r="Z917" s="250"/>
      <c r="AA917" s="250"/>
    </row>
    <row r="918" spans="1:27" ht="13.2">
      <c r="A918" s="250"/>
      <c r="B918" s="250"/>
      <c r="C918" s="301"/>
      <c r="D918" s="250"/>
      <c r="E918" s="250"/>
      <c r="F918" s="250"/>
      <c r="G918" s="250"/>
      <c r="H918" s="250"/>
      <c r="I918" s="250"/>
      <c r="J918" s="250"/>
      <c r="K918" s="250"/>
      <c r="L918" s="250"/>
      <c r="M918" s="250"/>
      <c r="N918" s="250"/>
      <c r="O918" s="250"/>
      <c r="P918" s="250"/>
      <c r="Q918" s="250"/>
      <c r="R918" s="250"/>
      <c r="S918" s="250"/>
      <c r="T918" s="250"/>
      <c r="U918" s="250"/>
      <c r="V918" s="250"/>
      <c r="W918" s="250"/>
      <c r="X918" s="250"/>
      <c r="Y918" s="250"/>
      <c r="Z918" s="250"/>
      <c r="AA918" s="250"/>
    </row>
    <row r="919" spans="1:27" ht="13.2">
      <c r="A919" s="250"/>
      <c r="B919" s="250"/>
      <c r="C919" s="301"/>
      <c r="D919" s="250"/>
      <c r="E919" s="250"/>
      <c r="F919" s="250"/>
      <c r="G919" s="250"/>
      <c r="H919" s="250"/>
      <c r="I919" s="250"/>
      <c r="J919" s="250"/>
      <c r="K919" s="250"/>
      <c r="L919" s="250"/>
      <c r="M919" s="250"/>
      <c r="N919" s="250"/>
      <c r="O919" s="250"/>
      <c r="P919" s="250"/>
      <c r="Q919" s="250"/>
      <c r="R919" s="250"/>
      <c r="S919" s="250"/>
      <c r="T919" s="250"/>
      <c r="U919" s="250"/>
      <c r="V919" s="250"/>
      <c r="W919" s="250"/>
      <c r="X919" s="250"/>
      <c r="Y919" s="250"/>
      <c r="Z919" s="250"/>
      <c r="AA919" s="250"/>
    </row>
    <row r="920" spans="1:27" ht="13.2">
      <c r="A920" s="250"/>
      <c r="B920" s="250"/>
      <c r="C920" s="301"/>
      <c r="D920" s="250"/>
      <c r="E920" s="250"/>
      <c r="F920" s="250"/>
      <c r="G920" s="250"/>
      <c r="H920" s="250"/>
      <c r="I920" s="250"/>
      <c r="J920" s="250"/>
      <c r="K920" s="250"/>
      <c r="L920" s="250"/>
      <c r="M920" s="250"/>
      <c r="N920" s="250"/>
      <c r="O920" s="250"/>
      <c r="P920" s="250"/>
      <c r="Q920" s="250"/>
      <c r="R920" s="250"/>
      <c r="S920" s="250"/>
      <c r="T920" s="250"/>
      <c r="U920" s="250"/>
      <c r="V920" s="250"/>
      <c r="W920" s="250"/>
      <c r="X920" s="250"/>
      <c r="Y920" s="250"/>
      <c r="Z920" s="250"/>
      <c r="AA920" s="250"/>
    </row>
    <row r="921" spans="1:27" ht="13.2">
      <c r="A921" s="250"/>
      <c r="B921" s="250"/>
      <c r="C921" s="301"/>
      <c r="D921" s="250"/>
      <c r="E921" s="250"/>
      <c r="F921" s="250"/>
      <c r="G921" s="250"/>
      <c r="H921" s="250"/>
      <c r="I921" s="250"/>
      <c r="J921" s="250"/>
      <c r="K921" s="250"/>
      <c r="L921" s="250"/>
      <c r="M921" s="250"/>
      <c r="N921" s="250"/>
      <c r="O921" s="250"/>
      <c r="P921" s="250"/>
      <c r="Q921" s="250"/>
      <c r="R921" s="250"/>
      <c r="S921" s="250"/>
      <c r="T921" s="250"/>
      <c r="U921" s="250"/>
      <c r="V921" s="250"/>
      <c r="W921" s="250"/>
      <c r="X921" s="250"/>
      <c r="Y921" s="250"/>
      <c r="Z921" s="250"/>
      <c r="AA921" s="250"/>
    </row>
    <row r="922" spans="1:27" ht="13.2">
      <c r="A922" s="250"/>
      <c r="B922" s="250"/>
      <c r="C922" s="301"/>
      <c r="D922" s="250"/>
      <c r="E922" s="250"/>
      <c r="F922" s="250"/>
      <c r="G922" s="250"/>
      <c r="H922" s="250"/>
      <c r="I922" s="250"/>
      <c r="J922" s="250"/>
      <c r="K922" s="250"/>
      <c r="L922" s="250"/>
      <c r="M922" s="250"/>
      <c r="N922" s="250"/>
      <c r="O922" s="250"/>
      <c r="P922" s="250"/>
      <c r="Q922" s="250"/>
      <c r="R922" s="250"/>
      <c r="S922" s="250"/>
      <c r="T922" s="250"/>
      <c r="U922" s="250"/>
      <c r="V922" s="250"/>
      <c r="W922" s="250"/>
      <c r="X922" s="250"/>
      <c r="Y922" s="250"/>
      <c r="Z922" s="250"/>
      <c r="AA922" s="250"/>
    </row>
    <row r="923" spans="1:27" ht="13.2">
      <c r="A923" s="250"/>
      <c r="B923" s="250"/>
      <c r="C923" s="301"/>
      <c r="D923" s="250"/>
      <c r="E923" s="250"/>
      <c r="F923" s="250"/>
      <c r="G923" s="250"/>
      <c r="H923" s="250"/>
      <c r="I923" s="250"/>
      <c r="J923" s="250"/>
      <c r="K923" s="250"/>
      <c r="L923" s="250"/>
      <c r="M923" s="250"/>
      <c r="N923" s="250"/>
      <c r="O923" s="250"/>
      <c r="P923" s="250"/>
      <c r="Q923" s="250"/>
      <c r="R923" s="250"/>
      <c r="S923" s="250"/>
      <c r="T923" s="250"/>
      <c r="U923" s="250"/>
      <c r="V923" s="250"/>
      <c r="W923" s="250"/>
      <c r="X923" s="250"/>
      <c r="Y923" s="250"/>
      <c r="Z923" s="250"/>
      <c r="AA923" s="250"/>
    </row>
    <row r="924" spans="1:27" ht="13.2">
      <c r="A924" s="250"/>
      <c r="B924" s="250"/>
      <c r="C924" s="301"/>
      <c r="D924" s="250"/>
      <c r="E924" s="250"/>
      <c r="F924" s="250"/>
      <c r="G924" s="250"/>
      <c r="H924" s="250"/>
      <c r="I924" s="250"/>
      <c r="J924" s="250"/>
      <c r="K924" s="250"/>
      <c r="L924" s="250"/>
      <c r="M924" s="250"/>
      <c r="N924" s="250"/>
      <c r="O924" s="250"/>
      <c r="P924" s="250"/>
      <c r="Q924" s="250"/>
      <c r="R924" s="250"/>
      <c r="S924" s="250"/>
      <c r="T924" s="250"/>
      <c r="U924" s="250"/>
      <c r="V924" s="250"/>
      <c r="W924" s="250"/>
      <c r="X924" s="250"/>
      <c r="Y924" s="250"/>
      <c r="Z924" s="250"/>
      <c r="AA924" s="250"/>
    </row>
    <row r="925" spans="1:27" ht="13.2">
      <c r="A925" s="250"/>
      <c r="B925" s="250"/>
      <c r="C925" s="301"/>
      <c r="D925" s="250"/>
      <c r="E925" s="250"/>
      <c r="F925" s="250"/>
      <c r="G925" s="250"/>
      <c r="H925" s="250"/>
      <c r="I925" s="250"/>
      <c r="J925" s="250"/>
      <c r="K925" s="250"/>
      <c r="L925" s="250"/>
      <c r="M925" s="250"/>
      <c r="N925" s="250"/>
      <c r="O925" s="250"/>
      <c r="P925" s="250"/>
      <c r="Q925" s="250"/>
      <c r="R925" s="250"/>
      <c r="S925" s="250"/>
      <c r="T925" s="250"/>
      <c r="U925" s="250"/>
      <c r="V925" s="250"/>
      <c r="W925" s="250"/>
      <c r="X925" s="250"/>
      <c r="Y925" s="250"/>
      <c r="Z925" s="250"/>
      <c r="AA925" s="250"/>
    </row>
    <row r="926" spans="1:27" ht="13.2">
      <c r="A926" s="250"/>
      <c r="B926" s="250"/>
      <c r="C926" s="301"/>
      <c r="D926" s="250"/>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50"/>
      <c r="AA926" s="250"/>
    </row>
    <row r="927" spans="1:27" ht="13.2">
      <c r="A927" s="250"/>
      <c r="B927" s="250"/>
      <c r="C927" s="301"/>
      <c r="D927" s="250"/>
      <c r="E927" s="250"/>
      <c r="F927" s="250"/>
      <c r="G927" s="250"/>
      <c r="H927" s="250"/>
      <c r="I927" s="250"/>
      <c r="J927" s="250"/>
      <c r="K927" s="250"/>
      <c r="L927" s="250"/>
      <c r="M927" s="250"/>
      <c r="N927" s="250"/>
      <c r="O927" s="250"/>
      <c r="P927" s="250"/>
      <c r="Q927" s="250"/>
      <c r="R927" s="250"/>
      <c r="S927" s="250"/>
      <c r="T927" s="250"/>
      <c r="U927" s="250"/>
      <c r="V927" s="250"/>
      <c r="W927" s="250"/>
      <c r="X927" s="250"/>
      <c r="Y927" s="250"/>
      <c r="Z927" s="250"/>
      <c r="AA927" s="250"/>
    </row>
    <row r="928" spans="1:27" ht="13.2">
      <c r="A928" s="250"/>
      <c r="B928" s="250"/>
      <c r="C928" s="301"/>
      <c r="D928" s="250"/>
      <c r="E928" s="250"/>
      <c r="F928" s="250"/>
      <c r="G928" s="250"/>
      <c r="H928" s="250"/>
      <c r="I928" s="250"/>
      <c r="J928" s="250"/>
      <c r="K928" s="250"/>
      <c r="L928" s="250"/>
      <c r="M928" s="250"/>
      <c r="N928" s="250"/>
      <c r="O928" s="250"/>
      <c r="P928" s="250"/>
      <c r="Q928" s="250"/>
      <c r="R928" s="250"/>
      <c r="S928" s="250"/>
      <c r="T928" s="250"/>
      <c r="U928" s="250"/>
      <c r="V928" s="250"/>
      <c r="W928" s="250"/>
      <c r="X928" s="250"/>
      <c r="Y928" s="250"/>
      <c r="Z928" s="250"/>
      <c r="AA928" s="250"/>
    </row>
    <row r="929" spans="1:27" ht="13.2">
      <c r="A929" s="250"/>
      <c r="B929" s="250"/>
      <c r="C929" s="301"/>
      <c r="D929" s="250"/>
      <c r="E929" s="250"/>
      <c r="F929" s="250"/>
      <c r="G929" s="250"/>
      <c r="H929" s="250"/>
      <c r="I929" s="250"/>
      <c r="J929" s="250"/>
      <c r="K929" s="250"/>
      <c r="L929" s="250"/>
      <c r="M929" s="250"/>
      <c r="N929" s="250"/>
      <c r="O929" s="250"/>
      <c r="P929" s="250"/>
      <c r="Q929" s="250"/>
      <c r="R929" s="250"/>
      <c r="S929" s="250"/>
      <c r="T929" s="250"/>
      <c r="U929" s="250"/>
      <c r="V929" s="250"/>
      <c r="W929" s="250"/>
      <c r="X929" s="250"/>
      <c r="Y929" s="250"/>
      <c r="Z929" s="250"/>
      <c r="AA929" s="250"/>
    </row>
    <row r="930" spans="1:27" ht="13.2">
      <c r="A930" s="250"/>
      <c r="B930" s="250"/>
      <c r="C930" s="301"/>
      <c r="D930" s="250"/>
      <c r="E930" s="250"/>
      <c r="F930" s="250"/>
      <c r="G930" s="250"/>
      <c r="H930" s="250"/>
      <c r="I930" s="250"/>
      <c r="J930" s="250"/>
      <c r="K930" s="250"/>
      <c r="L930" s="250"/>
      <c r="M930" s="250"/>
      <c r="N930" s="250"/>
      <c r="O930" s="250"/>
      <c r="P930" s="250"/>
      <c r="Q930" s="250"/>
      <c r="R930" s="250"/>
      <c r="S930" s="250"/>
      <c r="T930" s="250"/>
      <c r="U930" s="250"/>
      <c r="V930" s="250"/>
      <c r="W930" s="250"/>
      <c r="X930" s="250"/>
      <c r="Y930" s="250"/>
      <c r="Z930" s="250"/>
      <c r="AA930" s="250"/>
    </row>
    <row r="931" spans="1:27" ht="13.2">
      <c r="A931" s="250"/>
      <c r="B931" s="250"/>
      <c r="C931" s="301"/>
      <c r="D931" s="250"/>
      <c r="E931" s="250"/>
      <c r="F931" s="250"/>
      <c r="G931" s="250"/>
      <c r="H931" s="250"/>
      <c r="I931" s="250"/>
      <c r="J931" s="250"/>
      <c r="K931" s="250"/>
      <c r="L931" s="250"/>
      <c r="M931" s="250"/>
      <c r="N931" s="250"/>
      <c r="O931" s="250"/>
      <c r="P931" s="250"/>
      <c r="Q931" s="250"/>
      <c r="R931" s="250"/>
      <c r="S931" s="250"/>
      <c r="T931" s="250"/>
      <c r="U931" s="250"/>
      <c r="V931" s="250"/>
      <c r="W931" s="250"/>
      <c r="X931" s="250"/>
      <c r="Y931" s="250"/>
      <c r="Z931" s="250"/>
      <c r="AA931" s="250"/>
    </row>
    <row r="932" spans="1:27" ht="13.2">
      <c r="A932" s="250"/>
      <c r="B932" s="250"/>
      <c r="C932" s="301"/>
      <c r="D932" s="250"/>
      <c r="E932" s="250"/>
      <c r="F932" s="250"/>
      <c r="G932" s="250"/>
      <c r="H932" s="250"/>
      <c r="I932" s="250"/>
      <c r="J932" s="250"/>
      <c r="K932" s="250"/>
      <c r="L932" s="250"/>
      <c r="M932" s="250"/>
      <c r="N932" s="250"/>
      <c r="O932" s="250"/>
      <c r="P932" s="250"/>
      <c r="Q932" s="250"/>
      <c r="R932" s="250"/>
      <c r="S932" s="250"/>
      <c r="T932" s="250"/>
      <c r="U932" s="250"/>
      <c r="V932" s="250"/>
      <c r="W932" s="250"/>
      <c r="X932" s="250"/>
      <c r="Y932" s="250"/>
      <c r="Z932" s="250"/>
      <c r="AA932" s="250"/>
    </row>
    <row r="933" spans="1:27" ht="13.2">
      <c r="A933" s="250"/>
      <c r="B933" s="250"/>
      <c r="C933" s="301"/>
      <c r="D933" s="250"/>
      <c r="E933" s="250"/>
      <c r="F933" s="250"/>
      <c r="G933" s="250"/>
      <c r="H933" s="250"/>
      <c r="I933" s="250"/>
      <c r="J933" s="250"/>
      <c r="K933" s="250"/>
      <c r="L933" s="250"/>
      <c r="M933" s="250"/>
      <c r="N933" s="250"/>
      <c r="O933" s="250"/>
      <c r="P933" s="250"/>
      <c r="Q933" s="250"/>
      <c r="R933" s="250"/>
      <c r="S933" s="250"/>
      <c r="T933" s="250"/>
      <c r="U933" s="250"/>
      <c r="V933" s="250"/>
      <c r="W933" s="250"/>
      <c r="X933" s="250"/>
      <c r="Y933" s="250"/>
      <c r="Z933" s="250"/>
      <c r="AA933" s="250"/>
    </row>
    <row r="934" spans="1:27" ht="13.2">
      <c r="A934" s="250"/>
      <c r="B934" s="250"/>
      <c r="C934" s="301"/>
      <c r="D934" s="250"/>
      <c r="E934" s="250"/>
      <c r="F934" s="250"/>
      <c r="G934" s="250"/>
      <c r="H934" s="250"/>
      <c r="I934" s="250"/>
      <c r="J934" s="250"/>
      <c r="K934" s="250"/>
      <c r="L934" s="250"/>
      <c r="M934" s="250"/>
      <c r="N934" s="250"/>
      <c r="O934" s="250"/>
      <c r="P934" s="250"/>
      <c r="Q934" s="250"/>
      <c r="R934" s="250"/>
      <c r="S934" s="250"/>
      <c r="T934" s="250"/>
      <c r="U934" s="250"/>
      <c r="V934" s="250"/>
      <c r="W934" s="250"/>
      <c r="X934" s="250"/>
      <c r="Y934" s="250"/>
      <c r="Z934" s="250"/>
      <c r="AA934" s="250"/>
    </row>
    <row r="935" spans="1:27" ht="13.2">
      <c r="A935" s="250"/>
      <c r="B935" s="250"/>
      <c r="C935" s="301"/>
      <c r="D935" s="250"/>
      <c r="E935" s="250"/>
      <c r="F935" s="250"/>
      <c r="G935" s="250"/>
      <c r="H935" s="250"/>
      <c r="I935" s="250"/>
      <c r="J935" s="250"/>
      <c r="K935" s="250"/>
      <c r="L935" s="250"/>
      <c r="M935" s="250"/>
      <c r="N935" s="250"/>
      <c r="O935" s="250"/>
      <c r="P935" s="250"/>
      <c r="Q935" s="250"/>
      <c r="R935" s="250"/>
      <c r="S935" s="250"/>
      <c r="T935" s="250"/>
      <c r="U935" s="250"/>
      <c r="V935" s="250"/>
      <c r="W935" s="250"/>
      <c r="X935" s="250"/>
      <c r="Y935" s="250"/>
      <c r="Z935" s="250"/>
      <c r="AA935" s="250"/>
    </row>
    <row r="936" spans="1:27" ht="13.2">
      <c r="A936" s="250"/>
      <c r="B936" s="250"/>
      <c r="C936" s="301"/>
      <c r="D936" s="250"/>
      <c r="E936" s="250"/>
      <c r="F936" s="250"/>
      <c r="G936" s="250"/>
      <c r="H936" s="250"/>
      <c r="I936" s="250"/>
      <c r="J936" s="250"/>
      <c r="K936" s="250"/>
      <c r="L936" s="250"/>
      <c r="M936" s="250"/>
      <c r="N936" s="250"/>
      <c r="O936" s="250"/>
      <c r="P936" s="250"/>
      <c r="Q936" s="250"/>
      <c r="R936" s="250"/>
      <c r="S936" s="250"/>
      <c r="T936" s="250"/>
      <c r="U936" s="250"/>
      <c r="V936" s="250"/>
      <c r="W936" s="250"/>
      <c r="X936" s="250"/>
      <c r="Y936" s="250"/>
      <c r="Z936" s="250"/>
      <c r="AA936" s="250"/>
    </row>
    <row r="937" spans="1:27" ht="13.2">
      <c r="A937" s="250"/>
      <c r="B937" s="250"/>
      <c r="C937" s="301"/>
      <c r="D937" s="250"/>
      <c r="E937" s="250"/>
      <c r="F937" s="250"/>
      <c r="G937" s="250"/>
      <c r="H937" s="250"/>
      <c r="I937" s="250"/>
      <c r="J937" s="250"/>
      <c r="K937" s="250"/>
      <c r="L937" s="250"/>
      <c r="M937" s="250"/>
      <c r="N937" s="250"/>
      <c r="O937" s="250"/>
      <c r="P937" s="250"/>
      <c r="Q937" s="250"/>
      <c r="R937" s="250"/>
      <c r="S937" s="250"/>
      <c r="T937" s="250"/>
      <c r="U937" s="250"/>
      <c r="V937" s="250"/>
      <c r="W937" s="250"/>
      <c r="X937" s="250"/>
      <c r="Y937" s="250"/>
      <c r="Z937" s="250"/>
      <c r="AA937" s="250"/>
    </row>
    <row r="938" spans="1:27" ht="13.2">
      <c r="A938" s="250"/>
      <c r="B938" s="250"/>
      <c r="C938" s="301"/>
      <c r="D938" s="250"/>
      <c r="E938" s="250"/>
      <c r="F938" s="250"/>
      <c r="G938" s="250"/>
      <c r="H938" s="250"/>
      <c r="I938" s="250"/>
      <c r="J938" s="250"/>
      <c r="K938" s="250"/>
      <c r="L938" s="250"/>
      <c r="M938" s="250"/>
      <c r="N938" s="250"/>
      <c r="O938" s="250"/>
      <c r="P938" s="250"/>
      <c r="Q938" s="250"/>
      <c r="R938" s="250"/>
      <c r="S938" s="250"/>
      <c r="T938" s="250"/>
      <c r="U938" s="250"/>
      <c r="V938" s="250"/>
      <c r="W938" s="250"/>
      <c r="X938" s="250"/>
      <c r="Y938" s="250"/>
      <c r="Z938" s="250"/>
      <c r="AA938" s="250"/>
    </row>
    <row r="939" spans="1:27" ht="13.2">
      <c r="A939" s="250"/>
      <c r="B939" s="250"/>
      <c r="C939" s="301"/>
      <c r="D939" s="250"/>
      <c r="E939" s="250"/>
      <c r="F939" s="250"/>
      <c r="G939" s="250"/>
      <c r="H939" s="250"/>
      <c r="I939" s="250"/>
      <c r="J939" s="250"/>
      <c r="K939" s="250"/>
      <c r="L939" s="250"/>
      <c r="M939" s="250"/>
      <c r="N939" s="250"/>
      <c r="O939" s="250"/>
      <c r="P939" s="250"/>
      <c r="Q939" s="250"/>
      <c r="R939" s="250"/>
      <c r="S939" s="250"/>
      <c r="T939" s="250"/>
      <c r="U939" s="250"/>
      <c r="V939" s="250"/>
      <c r="W939" s="250"/>
      <c r="X939" s="250"/>
      <c r="Y939" s="250"/>
      <c r="Z939" s="250"/>
      <c r="AA939" s="250"/>
    </row>
    <row r="940" spans="1:27" ht="13.2">
      <c r="A940" s="250"/>
      <c r="B940" s="250"/>
      <c r="C940" s="301"/>
      <c r="D940" s="250"/>
      <c r="E940" s="250"/>
      <c r="F940" s="250"/>
      <c r="G940" s="250"/>
      <c r="H940" s="250"/>
      <c r="I940" s="250"/>
      <c r="J940" s="250"/>
      <c r="K940" s="250"/>
      <c r="L940" s="250"/>
      <c r="M940" s="250"/>
      <c r="N940" s="250"/>
      <c r="O940" s="250"/>
      <c r="P940" s="250"/>
      <c r="Q940" s="250"/>
      <c r="R940" s="250"/>
      <c r="S940" s="250"/>
      <c r="T940" s="250"/>
      <c r="U940" s="250"/>
      <c r="V940" s="250"/>
      <c r="W940" s="250"/>
      <c r="X940" s="250"/>
      <c r="Y940" s="250"/>
      <c r="Z940" s="250"/>
      <c r="AA940" s="250"/>
    </row>
    <row r="941" spans="1:27" ht="13.2">
      <c r="A941" s="250"/>
      <c r="B941" s="250"/>
      <c r="C941" s="301"/>
      <c r="D941" s="250"/>
      <c r="E941" s="250"/>
      <c r="F941" s="250"/>
      <c r="G941" s="250"/>
      <c r="H941" s="250"/>
      <c r="I941" s="250"/>
      <c r="J941" s="250"/>
      <c r="K941" s="250"/>
      <c r="L941" s="250"/>
      <c r="M941" s="250"/>
      <c r="N941" s="250"/>
      <c r="O941" s="250"/>
      <c r="P941" s="250"/>
      <c r="Q941" s="250"/>
      <c r="R941" s="250"/>
      <c r="S941" s="250"/>
      <c r="T941" s="250"/>
      <c r="U941" s="250"/>
      <c r="V941" s="250"/>
      <c r="W941" s="250"/>
      <c r="X941" s="250"/>
      <c r="Y941" s="250"/>
      <c r="Z941" s="250"/>
      <c r="AA941" s="250"/>
    </row>
    <row r="942" spans="1:27" ht="13.2">
      <c r="A942" s="250"/>
      <c r="B942" s="250"/>
      <c r="C942" s="301"/>
      <c r="D942" s="250"/>
      <c r="E942" s="250"/>
      <c r="F942" s="250"/>
      <c r="G942" s="250"/>
      <c r="H942" s="250"/>
      <c r="I942" s="250"/>
      <c r="J942" s="250"/>
      <c r="K942" s="250"/>
      <c r="L942" s="250"/>
      <c r="M942" s="250"/>
      <c r="N942" s="250"/>
      <c r="O942" s="250"/>
      <c r="P942" s="250"/>
      <c r="Q942" s="250"/>
      <c r="R942" s="250"/>
      <c r="S942" s="250"/>
      <c r="T942" s="250"/>
      <c r="U942" s="250"/>
      <c r="V942" s="250"/>
      <c r="W942" s="250"/>
      <c r="X942" s="250"/>
      <c r="Y942" s="250"/>
      <c r="Z942" s="250"/>
      <c r="AA942" s="250"/>
    </row>
    <row r="943" spans="1:27" ht="13.2">
      <c r="A943" s="250"/>
      <c r="B943" s="250"/>
      <c r="C943" s="301"/>
      <c r="D943" s="250"/>
      <c r="E943" s="250"/>
      <c r="F943" s="250"/>
      <c r="G943" s="250"/>
      <c r="H943" s="250"/>
      <c r="I943" s="250"/>
      <c r="J943" s="250"/>
      <c r="K943" s="250"/>
      <c r="L943" s="250"/>
      <c r="M943" s="250"/>
      <c r="N943" s="250"/>
      <c r="O943" s="250"/>
      <c r="P943" s="250"/>
      <c r="Q943" s="250"/>
      <c r="R943" s="250"/>
      <c r="S943" s="250"/>
      <c r="T943" s="250"/>
      <c r="U943" s="250"/>
      <c r="V943" s="250"/>
      <c r="W943" s="250"/>
      <c r="X943" s="250"/>
      <c r="Y943" s="250"/>
      <c r="Z943" s="250"/>
      <c r="AA943" s="250"/>
    </row>
    <row r="944" spans="1:27" ht="13.2">
      <c r="A944" s="250"/>
      <c r="B944" s="250"/>
      <c r="C944" s="301"/>
      <c r="D944" s="250"/>
      <c r="E944" s="250"/>
      <c r="F944" s="250"/>
      <c r="G944" s="250"/>
      <c r="H944" s="250"/>
      <c r="I944" s="250"/>
      <c r="J944" s="250"/>
      <c r="K944" s="250"/>
      <c r="L944" s="250"/>
      <c r="M944" s="250"/>
      <c r="N944" s="250"/>
      <c r="O944" s="250"/>
      <c r="P944" s="250"/>
      <c r="Q944" s="250"/>
      <c r="R944" s="250"/>
      <c r="S944" s="250"/>
      <c r="T944" s="250"/>
      <c r="U944" s="250"/>
      <c r="V944" s="250"/>
      <c r="W944" s="250"/>
      <c r="X944" s="250"/>
      <c r="Y944" s="250"/>
      <c r="Z944" s="250"/>
      <c r="AA944" s="250"/>
    </row>
    <row r="945" spans="1:27" ht="13.2">
      <c r="A945" s="250"/>
      <c r="B945" s="250"/>
      <c r="C945" s="301"/>
      <c r="D945" s="250"/>
      <c r="E945" s="250"/>
      <c r="F945" s="250"/>
      <c r="G945" s="250"/>
      <c r="H945" s="250"/>
      <c r="I945" s="250"/>
      <c r="J945" s="250"/>
      <c r="K945" s="250"/>
      <c r="L945" s="250"/>
      <c r="M945" s="250"/>
      <c r="N945" s="250"/>
      <c r="O945" s="250"/>
      <c r="P945" s="250"/>
      <c r="Q945" s="250"/>
      <c r="R945" s="250"/>
      <c r="S945" s="250"/>
      <c r="T945" s="250"/>
      <c r="U945" s="250"/>
      <c r="V945" s="250"/>
      <c r="W945" s="250"/>
      <c r="X945" s="250"/>
      <c r="Y945" s="250"/>
      <c r="Z945" s="250"/>
      <c r="AA945" s="250"/>
    </row>
    <row r="946" spans="1:27" ht="13.2">
      <c r="A946" s="250"/>
      <c r="B946" s="250"/>
      <c r="C946" s="301"/>
      <c r="D946" s="250"/>
      <c r="E946" s="250"/>
      <c r="F946" s="250"/>
      <c r="G946" s="250"/>
      <c r="H946" s="250"/>
      <c r="I946" s="250"/>
      <c r="J946" s="250"/>
      <c r="K946" s="250"/>
      <c r="L946" s="250"/>
      <c r="M946" s="250"/>
      <c r="N946" s="250"/>
      <c r="O946" s="250"/>
      <c r="P946" s="250"/>
      <c r="Q946" s="250"/>
      <c r="R946" s="250"/>
      <c r="S946" s="250"/>
      <c r="T946" s="250"/>
      <c r="U946" s="250"/>
      <c r="V946" s="250"/>
      <c r="W946" s="250"/>
      <c r="X946" s="250"/>
      <c r="Y946" s="250"/>
      <c r="Z946" s="250"/>
      <c r="AA946" s="250"/>
    </row>
    <row r="947" spans="1:27" ht="13.2">
      <c r="A947" s="250"/>
      <c r="B947" s="250"/>
      <c r="C947" s="301"/>
      <c r="D947" s="250"/>
      <c r="E947" s="250"/>
      <c r="F947" s="250"/>
      <c r="G947" s="250"/>
      <c r="H947" s="250"/>
      <c r="I947" s="250"/>
      <c r="J947" s="250"/>
      <c r="K947" s="250"/>
      <c r="L947" s="250"/>
      <c r="M947" s="250"/>
      <c r="N947" s="250"/>
      <c r="O947" s="250"/>
      <c r="P947" s="250"/>
      <c r="Q947" s="250"/>
      <c r="R947" s="250"/>
      <c r="S947" s="250"/>
      <c r="T947" s="250"/>
      <c r="U947" s="250"/>
      <c r="V947" s="250"/>
      <c r="W947" s="250"/>
      <c r="X947" s="250"/>
      <c r="Y947" s="250"/>
      <c r="Z947" s="250"/>
      <c r="AA947" s="250"/>
    </row>
    <row r="948" spans="1:27" ht="13.2">
      <c r="A948" s="250"/>
      <c r="B948" s="250"/>
      <c r="C948" s="301"/>
      <c r="D948" s="250"/>
      <c r="E948" s="250"/>
      <c r="F948" s="250"/>
      <c r="G948" s="250"/>
      <c r="H948" s="250"/>
      <c r="I948" s="250"/>
      <c r="J948" s="250"/>
      <c r="K948" s="250"/>
      <c r="L948" s="250"/>
      <c r="M948" s="250"/>
      <c r="N948" s="250"/>
      <c r="O948" s="250"/>
      <c r="P948" s="250"/>
      <c r="Q948" s="250"/>
      <c r="R948" s="250"/>
      <c r="S948" s="250"/>
      <c r="T948" s="250"/>
      <c r="U948" s="250"/>
      <c r="V948" s="250"/>
      <c r="W948" s="250"/>
      <c r="X948" s="250"/>
      <c r="Y948" s="250"/>
      <c r="Z948" s="250"/>
      <c r="AA948" s="250"/>
    </row>
    <row r="949" spans="1:27" ht="13.2">
      <c r="A949" s="250"/>
      <c r="B949" s="250"/>
      <c r="C949" s="301"/>
      <c r="D949" s="250"/>
      <c r="E949" s="250"/>
      <c r="F949" s="250"/>
      <c r="G949" s="250"/>
      <c r="H949" s="250"/>
      <c r="I949" s="250"/>
      <c r="J949" s="250"/>
      <c r="K949" s="250"/>
      <c r="L949" s="250"/>
      <c r="M949" s="250"/>
      <c r="N949" s="250"/>
      <c r="O949" s="250"/>
      <c r="P949" s="250"/>
      <c r="Q949" s="250"/>
      <c r="R949" s="250"/>
      <c r="S949" s="250"/>
      <c r="T949" s="250"/>
      <c r="U949" s="250"/>
      <c r="V949" s="250"/>
      <c r="W949" s="250"/>
      <c r="X949" s="250"/>
      <c r="Y949" s="250"/>
      <c r="Z949" s="250"/>
      <c r="AA949" s="250"/>
    </row>
    <row r="950" spans="1:27" ht="13.2">
      <c r="A950" s="250"/>
      <c r="B950" s="250"/>
      <c r="C950" s="301"/>
      <c r="D950" s="250"/>
      <c r="E950" s="250"/>
      <c r="F950" s="250"/>
      <c r="G950" s="250"/>
      <c r="H950" s="250"/>
      <c r="I950" s="250"/>
      <c r="J950" s="250"/>
      <c r="K950" s="250"/>
      <c r="L950" s="250"/>
      <c r="M950" s="250"/>
      <c r="N950" s="250"/>
      <c r="O950" s="250"/>
      <c r="P950" s="250"/>
      <c r="Q950" s="250"/>
      <c r="R950" s="250"/>
      <c r="S950" s="250"/>
      <c r="T950" s="250"/>
      <c r="U950" s="250"/>
      <c r="V950" s="250"/>
      <c r="W950" s="250"/>
      <c r="X950" s="250"/>
      <c r="Y950" s="250"/>
      <c r="Z950" s="250"/>
      <c r="AA950" s="250"/>
    </row>
    <row r="951" spans="1:27" ht="13.2">
      <c r="A951" s="250"/>
      <c r="B951" s="250"/>
      <c r="C951" s="301"/>
      <c r="D951" s="250"/>
      <c r="E951" s="250"/>
      <c r="F951" s="250"/>
      <c r="G951" s="250"/>
      <c r="H951" s="250"/>
      <c r="I951" s="250"/>
      <c r="J951" s="250"/>
      <c r="K951" s="250"/>
      <c r="L951" s="250"/>
      <c r="M951" s="250"/>
      <c r="N951" s="250"/>
      <c r="O951" s="250"/>
      <c r="P951" s="250"/>
      <c r="Q951" s="250"/>
      <c r="R951" s="250"/>
      <c r="S951" s="250"/>
      <c r="T951" s="250"/>
      <c r="U951" s="250"/>
      <c r="V951" s="250"/>
      <c r="W951" s="250"/>
      <c r="X951" s="250"/>
      <c r="Y951" s="250"/>
      <c r="Z951" s="250"/>
      <c r="AA951" s="250"/>
    </row>
    <row r="952" spans="1:27" ht="13.2">
      <c r="A952" s="250"/>
      <c r="B952" s="250"/>
      <c r="C952" s="301"/>
      <c r="D952" s="250"/>
      <c r="E952" s="250"/>
      <c r="F952" s="250"/>
      <c r="G952" s="250"/>
      <c r="H952" s="250"/>
      <c r="I952" s="250"/>
      <c r="J952" s="250"/>
      <c r="K952" s="250"/>
      <c r="L952" s="250"/>
      <c r="M952" s="250"/>
      <c r="N952" s="250"/>
      <c r="O952" s="250"/>
      <c r="P952" s="250"/>
      <c r="Q952" s="250"/>
      <c r="R952" s="250"/>
      <c r="S952" s="250"/>
      <c r="T952" s="250"/>
      <c r="U952" s="250"/>
      <c r="V952" s="250"/>
      <c r="W952" s="250"/>
      <c r="X952" s="250"/>
      <c r="Y952" s="250"/>
      <c r="Z952" s="250"/>
      <c r="AA952" s="250"/>
    </row>
    <row r="953" spans="1:27" ht="13.2">
      <c r="A953" s="250"/>
      <c r="B953" s="250"/>
      <c r="C953" s="301"/>
      <c r="D953" s="250"/>
      <c r="E953" s="250"/>
      <c r="F953" s="250"/>
      <c r="G953" s="250"/>
      <c r="H953" s="250"/>
      <c r="I953" s="250"/>
      <c r="J953" s="250"/>
      <c r="K953" s="250"/>
      <c r="L953" s="250"/>
      <c r="M953" s="250"/>
      <c r="N953" s="250"/>
      <c r="O953" s="250"/>
      <c r="P953" s="250"/>
      <c r="Q953" s="250"/>
      <c r="R953" s="250"/>
      <c r="S953" s="250"/>
      <c r="T953" s="250"/>
      <c r="U953" s="250"/>
      <c r="V953" s="250"/>
      <c r="W953" s="250"/>
      <c r="X953" s="250"/>
      <c r="Y953" s="250"/>
      <c r="Z953" s="250"/>
      <c r="AA953" s="250"/>
    </row>
    <row r="954" spans="1:27" ht="13.2">
      <c r="A954" s="250"/>
      <c r="B954" s="250"/>
      <c r="C954" s="301"/>
      <c r="D954" s="250"/>
      <c r="E954" s="250"/>
      <c r="F954" s="250"/>
      <c r="G954" s="250"/>
      <c r="H954" s="250"/>
      <c r="I954" s="250"/>
      <c r="J954" s="250"/>
      <c r="K954" s="250"/>
      <c r="L954" s="250"/>
      <c r="M954" s="250"/>
      <c r="N954" s="250"/>
      <c r="O954" s="250"/>
      <c r="P954" s="250"/>
      <c r="Q954" s="250"/>
      <c r="R954" s="250"/>
      <c r="S954" s="250"/>
      <c r="T954" s="250"/>
      <c r="U954" s="250"/>
      <c r="V954" s="250"/>
      <c r="W954" s="250"/>
      <c r="X954" s="250"/>
      <c r="Y954" s="250"/>
      <c r="Z954" s="250"/>
      <c r="AA954" s="250"/>
    </row>
    <row r="955" spans="1:27" ht="13.2">
      <c r="A955" s="250"/>
      <c r="B955" s="250"/>
      <c r="C955" s="301"/>
      <c r="D955" s="250"/>
      <c r="E955" s="250"/>
      <c r="F955" s="250"/>
      <c r="G955" s="250"/>
      <c r="H955" s="250"/>
      <c r="I955" s="250"/>
      <c r="J955" s="250"/>
      <c r="K955" s="250"/>
      <c r="L955" s="250"/>
      <c r="M955" s="250"/>
      <c r="N955" s="250"/>
      <c r="O955" s="250"/>
      <c r="P955" s="250"/>
      <c r="Q955" s="250"/>
      <c r="R955" s="250"/>
      <c r="S955" s="250"/>
      <c r="T955" s="250"/>
      <c r="U955" s="250"/>
      <c r="V955" s="250"/>
      <c r="W955" s="250"/>
      <c r="X955" s="250"/>
      <c r="Y955" s="250"/>
      <c r="Z955" s="250"/>
      <c r="AA955" s="250"/>
    </row>
    <row r="956" spans="1:27" ht="13.2">
      <c r="A956" s="250"/>
      <c r="B956" s="250"/>
      <c r="C956" s="301"/>
      <c r="D956" s="250"/>
      <c r="E956" s="250"/>
      <c r="F956" s="250"/>
      <c r="G956" s="250"/>
      <c r="H956" s="250"/>
      <c r="I956" s="250"/>
      <c r="J956" s="250"/>
      <c r="K956" s="250"/>
      <c r="L956" s="250"/>
      <c r="M956" s="250"/>
      <c r="N956" s="250"/>
      <c r="O956" s="250"/>
      <c r="P956" s="250"/>
      <c r="Q956" s="250"/>
      <c r="R956" s="250"/>
      <c r="S956" s="250"/>
      <c r="T956" s="250"/>
      <c r="U956" s="250"/>
      <c r="V956" s="250"/>
      <c r="W956" s="250"/>
      <c r="X956" s="250"/>
      <c r="Y956" s="250"/>
      <c r="Z956" s="250"/>
      <c r="AA956" s="250"/>
    </row>
    <row r="957" spans="1:27" ht="13.2">
      <c r="A957" s="250"/>
      <c r="B957" s="250"/>
      <c r="C957" s="301"/>
      <c r="D957" s="250"/>
      <c r="E957" s="250"/>
      <c r="F957" s="250"/>
      <c r="G957" s="250"/>
      <c r="H957" s="250"/>
      <c r="I957" s="250"/>
      <c r="J957" s="250"/>
      <c r="K957" s="250"/>
      <c r="L957" s="250"/>
      <c r="M957" s="250"/>
      <c r="N957" s="250"/>
      <c r="O957" s="250"/>
      <c r="P957" s="250"/>
      <c r="Q957" s="250"/>
      <c r="R957" s="250"/>
      <c r="S957" s="250"/>
      <c r="T957" s="250"/>
      <c r="U957" s="250"/>
      <c r="V957" s="250"/>
      <c r="W957" s="250"/>
      <c r="X957" s="250"/>
      <c r="Y957" s="250"/>
      <c r="Z957" s="250"/>
      <c r="AA957" s="250"/>
    </row>
    <row r="958" spans="1:27" ht="13.2">
      <c r="A958" s="250"/>
      <c r="B958" s="250"/>
      <c r="C958" s="301"/>
      <c r="D958" s="250"/>
      <c r="E958" s="250"/>
      <c r="F958" s="250"/>
      <c r="G958" s="250"/>
      <c r="H958" s="250"/>
      <c r="I958" s="250"/>
      <c r="J958" s="250"/>
      <c r="K958" s="250"/>
      <c r="L958" s="250"/>
      <c r="M958" s="250"/>
      <c r="N958" s="250"/>
      <c r="O958" s="250"/>
      <c r="P958" s="250"/>
      <c r="Q958" s="250"/>
      <c r="R958" s="250"/>
      <c r="S958" s="250"/>
      <c r="T958" s="250"/>
      <c r="U958" s="250"/>
      <c r="V958" s="250"/>
      <c r="W958" s="250"/>
      <c r="X958" s="250"/>
      <c r="Y958" s="250"/>
      <c r="Z958" s="250"/>
      <c r="AA958" s="250"/>
    </row>
    <row r="959" spans="1:27" ht="13.2">
      <c r="A959" s="250"/>
      <c r="B959" s="250"/>
      <c r="C959" s="301"/>
      <c r="D959" s="250"/>
      <c r="E959" s="250"/>
      <c r="F959" s="250"/>
      <c r="G959" s="250"/>
      <c r="H959" s="250"/>
      <c r="I959" s="250"/>
      <c r="J959" s="250"/>
      <c r="K959" s="250"/>
      <c r="L959" s="250"/>
      <c r="M959" s="250"/>
      <c r="N959" s="250"/>
      <c r="O959" s="250"/>
      <c r="P959" s="250"/>
      <c r="Q959" s="250"/>
      <c r="R959" s="250"/>
      <c r="S959" s="250"/>
      <c r="T959" s="250"/>
      <c r="U959" s="250"/>
      <c r="V959" s="250"/>
      <c r="W959" s="250"/>
      <c r="X959" s="250"/>
      <c r="Y959" s="250"/>
      <c r="Z959" s="250"/>
      <c r="AA959" s="250"/>
    </row>
    <row r="960" spans="1:27" ht="13.2">
      <c r="A960" s="250"/>
      <c r="B960" s="250"/>
      <c r="C960" s="301"/>
      <c r="D960" s="250"/>
      <c r="E960" s="250"/>
      <c r="F960" s="250"/>
      <c r="G960" s="250"/>
      <c r="H960" s="250"/>
      <c r="I960" s="250"/>
      <c r="J960" s="250"/>
      <c r="K960" s="250"/>
      <c r="L960" s="250"/>
      <c r="M960" s="250"/>
      <c r="N960" s="250"/>
      <c r="O960" s="250"/>
      <c r="P960" s="250"/>
      <c r="Q960" s="250"/>
      <c r="R960" s="250"/>
      <c r="S960" s="250"/>
      <c r="T960" s="250"/>
      <c r="U960" s="250"/>
      <c r="V960" s="250"/>
      <c r="W960" s="250"/>
      <c r="X960" s="250"/>
      <c r="Y960" s="250"/>
      <c r="Z960" s="250"/>
      <c r="AA960" s="250"/>
    </row>
    <row r="961" spans="1:27" ht="13.2">
      <c r="A961" s="250"/>
      <c r="B961" s="250"/>
      <c r="C961" s="301"/>
      <c r="D961" s="250"/>
      <c r="E961" s="250"/>
      <c r="F961" s="250"/>
      <c r="G961" s="250"/>
      <c r="H961" s="250"/>
      <c r="I961" s="250"/>
      <c r="J961" s="250"/>
      <c r="K961" s="250"/>
      <c r="L961" s="250"/>
      <c r="M961" s="250"/>
      <c r="N961" s="250"/>
      <c r="O961" s="250"/>
      <c r="P961" s="250"/>
      <c r="Q961" s="250"/>
      <c r="R961" s="250"/>
      <c r="S961" s="250"/>
      <c r="T961" s="250"/>
      <c r="U961" s="250"/>
      <c r="V961" s="250"/>
      <c r="W961" s="250"/>
      <c r="X961" s="250"/>
      <c r="Y961" s="250"/>
      <c r="Z961" s="250"/>
      <c r="AA961" s="250"/>
    </row>
    <row r="962" spans="1:27" ht="13.2">
      <c r="A962" s="250"/>
      <c r="B962" s="250"/>
      <c r="C962" s="301"/>
      <c r="D962" s="250"/>
      <c r="E962" s="250"/>
      <c r="F962" s="250"/>
      <c r="G962" s="250"/>
      <c r="H962" s="250"/>
      <c r="I962" s="250"/>
      <c r="J962" s="250"/>
      <c r="K962" s="250"/>
      <c r="L962" s="250"/>
      <c r="M962" s="250"/>
      <c r="N962" s="250"/>
      <c r="O962" s="250"/>
      <c r="P962" s="250"/>
      <c r="Q962" s="250"/>
      <c r="R962" s="250"/>
      <c r="S962" s="250"/>
      <c r="T962" s="250"/>
      <c r="U962" s="250"/>
      <c r="V962" s="250"/>
      <c r="W962" s="250"/>
      <c r="X962" s="250"/>
      <c r="Y962" s="250"/>
      <c r="Z962" s="250"/>
      <c r="AA962" s="250"/>
    </row>
    <row r="963" spans="1:27" ht="13.2">
      <c r="A963" s="250"/>
      <c r="B963" s="250"/>
      <c r="C963" s="301"/>
      <c r="D963" s="250"/>
      <c r="E963" s="250"/>
      <c r="F963" s="250"/>
      <c r="G963" s="250"/>
      <c r="H963" s="250"/>
      <c r="I963" s="250"/>
      <c r="J963" s="250"/>
      <c r="K963" s="250"/>
      <c r="L963" s="250"/>
      <c r="M963" s="250"/>
      <c r="N963" s="250"/>
      <c r="O963" s="250"/>
      <c r="P963" s="250"/>
      <c r="Q963" s="250"/>
      <c r="R963" s="250"/>
      <c r="S963" s="250"/>
      <c r="T963" s="250"/>
      <c r="U963" s="250"/>
      <c r="V963" s="250"/>
      <c r="W963" s="250"/>
      <c r="X963" s="250"/>
      <c r="Y963" s="250"/>
      <c r="Z963" s="250"/>
      <c r="AA963" s="250"/>
    </row>
    <row r="964" spans="1:27" ht="13.2">
      <c r="A964" s="250"/>
      <c r="B964" s="250"/>
      <c r="C964" s="301"/>
      <c r="D964" s="250"/>
      <c r="E964" s="250"/>
      <c r="F964" s="250"/>
      <c r="G964" s="250"/>
      <c r="H964" s="250"/>
      <c r="I964" s="250"/>
      <c r="J964" s="250"/>
      <c r="K964" s="250"/>
      <c r="L964" s="250"/>
      <c r="M964" s="250"/>
      <c r="N964" s="250"/>
      <c r="O964" s="250"/>
      <c r="P964" s="250"/>
      <c r="Q964" s="250"/>
      <c r="R964" s="250"/>
      <c r="S964" s="250"/>
      <c r="T964" s="250"/>
      <c r="U964" s="250"/>
      <c r="V964" s="250"/>
      <c r="W964" s="250"/>
      <c r="X964" s="250"/>
      <c r="Y964" s="250"/>
      <c r="Z964" s="250"/>
      <c r="AA964" s="250"/>
    </row>
    <row r="965" spans="1:27" ht="13.2">
      <c r="A965" s="250"/>
      <c r="B965" s="250"/>
      <c r="C965" s="301"/>
      <c r="D965" s="250"/>
      <c r="E965" s="250"/>
      <c r="F965" s="250"/>
      <c r="G965" s="250"/>
      <c r="H965" s="250"/>
      <c r="I965" s="250"/>
      <c r="J965" s="250"/>
      <c r="K965" s="250"/>
      <c r="L965" s="250"/>
      <c r="M965" s="250"/>
      <c r="N965" s="250"/>
      <c r="O965" s="250"/>
      <c r="P965" s="250"/>
      <c r="Q965" s="250"/>
      <c r="R965" s="250"/>
      <c r="S965" s="250"/>
      <c r="T965" s="250"/>
      <c r="U965" s="250"/>
      <c r="V965" s="250"/>
      <c r="W965" s="250"/>
      <c r="X965" s="250"/>
      <c r="Y965" s="250"/>
      <c r="Z965" s="250"/>
      <c r="AA965" s="250"/>
    </row>
    <row r="966" spans="1:27" ht="13.2">
      <c r="A966" s="250"/>
      <c r="B966" s="250"/>
      <c r="C966" s="301"/>
      <c r="D966" s="250"/>
      <c r="E966" s="250"/>
      <c r="F966" s="250"/>
      <c r="G966" s="250"/>
      <c r="H966" s="250"/>
      <c r="I966" s="250"/>
      <c r="J966" s="250"/>
      <c r="K966" s="250"/>
      <c r="L966" s="250"/>
      <c r="M966" s="250"/>
      <c r="N966" s="250"/>
      <c r="O966" s="250"/>
      <c r="P966" s="250"/>
      <c r="Q966" s="250"/>
      <c r="R966" s="250"/>
      <c r="S966" s="250"/>
      <c r="T966" s="250"/>
      <c r="U966" s="250"/>
      <c r="V966" s="250"/>
      <c r="W966" s="250"/>
      <c r="X966" s="250"/>
      <c r="Y966" s="250"/>
      <c r="Z966" s="250"/>
      <c r="AA966" s="250"/>
    </row>
    <row r="967" spans="1:27" ht="13.2">
      <c r="A967" s="250"/>
      <c r="B967" s="250"/>
      <c r="C967" s="301"/>
      <c r="D967" s="250"/>
      <c r="E967" s="250"/>
      <c r="F967" s="250"/>
      <c r="G967" s="250"/>
      <c r="H967" s="250"/>
      <c r="I967" s="250"/>
      <c r="J967" s="250"/>
      <c r="K967" s="250"/>
      <c r="L967" s="250"/>
      <c r="M967" s="250"/>
      <c r="N967" s="250"/>
      <c r="O967" s="250"/>
      <c r="P967" s="250"/>
      <c r="Q967" s="250"/>
      <c r="R967" s="250"/>
      <c r="S967" s="250"/>
      <c r="T967" s="250"/>
      <c r="U967" s="250"/>
      <c r="V967" s="250"/>
      <c r="W967" s="250"/>
      <c r="X967" s="250"/>
      <c r="Y967" s="250"/>
      <c r="Z967" s="250"/>
      <c r="AA967" s="250"/>
    </row>
    <row r="968" spans="1:27" ht="13.2">
      <c r="A968" s="250"/>
      <c r="B968" s="250"/>
      <c r="C968" s="301"/>
      <c r="D968" s="250"/>
      <c r="E968" s="250"/>
      <c r="F968" s="250"/>
      <c r="G968" s="250"/>
      <c r="H968" s="250"/>
      <c r="I968" s="250"/>
      <c r="J968" s="250"/>
      <c r="K968" s="250"/>
      <c r="L968" s="250"/>
      <c r="M968" s="250"/>
      <c r="N968" s="250"/>
      <c r="O968" s="250"/>
      <c r="P968" s="250"/>
      <c r="Q968" s="250"/>
      <c r="R968" s="250"/>
      <c r="S968" s="250"/>
      <c r="T968" s="250"/>
      <c r="U968" s="250"/>
      <c r="V968" s="250"/>
      <c r="W968" s="250"/>
      <c r="X968" s="250"/>
      <c r="Y968" s="250"/>
      <c r="Z968" s="250"/>
      <c r="AA968" s="250"/>
    </row>
    <row r="969" spans="1:27" ht="13.2">
      <c r="A969" s="250"/>
      <c r="B969" s="250"/>
      <c r="C969" s="301"/>
      <c r="D969" s="250"/>
      <c r="E969" s="250"/>
      <c r="F969" s="250"/>
      <c r="G969" s="250"/>
      <c r="H969" s="250"/>
      <c r="I969" s="250"/>
      <c r="J969" s="250"/>
      <c r="K969" s="250"/>
      <c r="L969" s="250"/>
      <c r="M969" s="250"/>
      <c r="N969" s="250"/>
      <c r="O969" s="250"/>
      <c r="P969" s="250"/>
      <c r="Q969" s="250"/>
      <c r="R969" s="250"/>
      <c r="S969" s="250"/>
      <c r="T969" s="250"/>
      <c r="U969" s="250"/>
      <c r="V969" s="250"/>
      <c r="W969" s="250"/>
      <c r="X969" s="250"/>
      <c r="Y969" s="250"/>
      <c r="Z969" s="250"/>
      <c r="AA969" s="250"/>
    </row>
    <row r="970" spans="1:27" ht="13.2">
      <c r="A970" s="250"/>
      <c r="B970" s="250"/>
      <c r="C970" s="301"/>
      <c r="D970" s="250"/>
      <c r="E970" s="250"/>
      <c r="F970" s="250"/>
      <c r="G970" s="250"/>
      <c r="H970" s="250"/>
      <c r="I970" s="250"/>
      <c r="J970" s="250"/>
      <c r="K970" s="250"/>
      <c r="L970" s="250"/>
      <c r="M970" s="250"/>
      <c r="N970" s="250"/>
      <c r="O970" s="250"/>
      <c r="P970" s="250"/>
      <c r="Q970" s="250"/>
      <c r="R970" s="250"/>
      <c r="S970" s="250"/>
      <c r="T970" s="250"/>
      <c r="U970" s="250"/>
      <c r="V970" s="250"/>
      <c r="W970" s="250"/>
      <c r="X970" s="250"/>
      <c r="Y970" s="250"/>
      <c r="Z970" s="250"/>
      <c r="AA970" s="250"/>
    </row>
    <row r="971" spans="1:27" ht="13.2">
      <c r="A971" s="250"/>
      <c r="B971" s="250"/>
      <c r="C971" s="301"/>
      <c r="D971" s="250"/>
      <c r="E971" s="250"/>
      <c r="F971" s="250"/>
      <c r="G971" s="250"/>
      <c r="H971" s="250"/>
      <c r="I971" s="250"/>
      <c r="J971" s="250"/>
      <c r="K971" s="250"/>
      <c r="L971" s="250"/>
      <c r="M971" s="250"/>
      <c r="N971" s="250"/>
      <c r="O971" s="250"/>
      <c r="P971" s="250"/>
      <c r="Q971" s="250"/>
      <c r="R971" s="250"/>
      <c r="S971" s="250"/>
      <c r="T971" s="250"/>
      <c r="U971" s="250"/>
      <c r="V971" s="250"/>
      <c r="W971" s="250"/>
      <c r="X971" s="250"/>
      <c r="Y971" s="250"/>
      <c r="Z971" s="250"/>
      <c r="AA971" s="250"/>
    </row>
    <row r="972" spans="1:27" ht="13.2">
      <c r="A972" s="250"/>
      <c r="B972" s="250"/>
      <c r="C972" s="301"/>
      <c r="D972" s="250"/>
      <c r="E972" s="250"/>
      <c r="F972" s="250"/>
      <c r="G972" s="250"/>
      <c r="H972" s="250"/>
      <c r="I972" s="250"/>
      <c r="J972" s="250"/>
      <c r="K972" s="250"/>
      <c r="L972" s="250"/>
      <c r="M972" s="250"/>
      <c r="N972" s="250"/>
      <c r="O972" s="250"/>
      <c r="P972" s="250"/>
      <c r="Q972" s="250"/>
      <c r="R972" s="250"/>
      <c r="S972" s="250"/>
      <c r="T972" s="250"/>
      <c r="U972" s="250"/>
      <c r="V972" s="250"/>
      <c r="W972" s="250"/>
      <c r="X972" s="250"/>
      <c r="Y972" s="250"/>
      <c r="Z972" s="250"/>
      <c r="AA972" s="250"/>
    </row>
    <row r="973" spans="1:27" ht="13.2">
      <c r="A973" s="250"/>
      <c r="B973" s="250"/>
      <c r="C973" s="301"/>
      <c r="D973" s="250"/>
      <c r="E973" s="250"/>
      <c r="F973" s="250"/>
      <c r="G973" s="250"/>
      <c r="H973" s="250"/>
      <c r="I973" s="250"/>
      <c r="J973" s="250"/>
      <c r="K973" s="250"/>
      <c r="L973" s="250"/>
      <c r="M973" s="250"/>
      <c r="N973" s="250"/>
      <c r="O973" s="250"/>
      <c r="P973" s="250"/>
      <c r="Q973" s="250"/>
      <c r="R973" s="250"/>
      <c r="S973" s="250"/>
      <c r="T973" s="250"/>
      <c r="U973" s="250"/>
      <c r="V973" s="250"/>
      <c r="W973" s="250"/>
      <c r="X973" s="250"/>
      <c r="Y973" s="250"/>
      <c r="Z973" s="250"/>
      <c r="AA973" s="250"/>
    </row>
    <row r="974" spans="1:27" ht="13.2">
      <c r="A974" s="250"/>
      <c r="B974" s="250"/>
      <c r="C974" s="301"/>
      <c r="D974" s="250"/>
      <c r="E974" s="250"/>
      <c r="F974" s="250"/>
      <c r="G974" s="250"/>
      <c r="H974" s="250"/>
      <c r="I974" s="250"/>
      <c r="J974" s="250"/>
      <c r="K974" s="250"/>
      <c r="L974" s="250"/>
      <c r="M974" s="250"/>
      <c r="N974" s="250"/>
      <c r="O974" s="250"/>
      <c r="P974" s="250"/>
      <c r="Q974" s="250"/>
      <c r="R974" s="250"/>
      <c r="S974" s="250"/>
      <c r="T974" s="250"/>
      <c r="U974" s="250"/>
      <c r="V974" s="250"/>
      <c r="W974" s="250"/>
      <c r="X974" s="250"/>
      <c r="Y974" s="250"/>
      <c r="Z974" s="250"/>
      <c r="AA974" s="250"/>
    </row>
    <row r="975" spans="1:27" ht="13.2">
      <c r="A975" s="250"/>
      <c r="B975" s="250"/>
      <c r="C975" s="301"/>
      <c r="D975" s="250"/>
      <c r="E975" s="250"/>
      <c r="F975" s="250"/>
      <c r="G975" s="250"/>
      <c r="H975" s="250"/>
      <c r="I975" s="250"/>
      <c r="J975" s="250"/>
      <c r="K975" s="250"/>
      <c r="L975" s="250"/>
      <c r="M975" s="250"/>
      <c r="N975" s="250"/>
      <c r="O975" s="250"/>
      <c r="P975" s="250"/>
      <c r="Q975" s="250"/>
      <c r="R975" s="250"/>
      <c r="S975" s="250"/>
      <c r="T975" s="250"/>
      <c r="U975" s="250"/>
      <c r="V975" s="250"/>
      <c r="W975" s="250"/>
      <c r="X975" s="250"/>
      <c r="Y975" s="250"/>
      <c r="Z975" s="250"/>
      <c r="AA975" s="250"/>
    </row>
    <row r="976" spans="1:27" ht="13.2">
      <c r="A976" s="250"/>
      <c r="B976" s="250"/>
      <c r="C976" s="301"/>
      <c r="D976" s="250"/>
      <c r="E976" s="250"/>
      <c r="F976" s="250"/>
      <c r="G976" s="250"/>
      <c r="H976" s="250"/>
      <c r="I976" s="250"/>
      <c r="J976" s="250"/>
      <c r="K976" s="250"/>
      <c r="L976" s="250"/>
      <c r="M976" s="250"/>
      <c r="N976" s="250"/>
      <c r="O976" s="250"/>
      <c r="P976" s="250"/>
      <c r="Q976" s="250"/>
      <c r="R976" s="250"/>
      <c r="S976" s="250"/>
      <c r="T976" s="250"/>
      <c r="U976" s="250"/>
      <c r="V976" s="250"/>
      <c r="W976" s="250"/>
      <c r="X976" s="250"/>
      <c r="Y976" s="250"/>
      <c r="Z976" s="250"/>
      <c r="AA976" s="250"/>
    </row>
    <row r="977" spans="1:27" ht="13.2">
      <c r="A977" s="250"/>
      <c r="B977" s="250"/>
      <c r="C977" s="301"/>
      <c r="D977" s="250"/>
      <c r="E977" s="250"/>
      <c r="F977" s="250"/>
      <c r="G977" s="250"/>
      <c r="H977" s="250"/>
      <c r="I977" s="250"/>
      <c r="J977" s="250"/>
      <c r="K977" s="250"/>
      <c r="L977" s="250"/>
      <c r="M977" s="250"/>
      <c r="N977" s="250"/>
      <c r="O977" s="250"/>
      <c r="P977" s="250"/>
      <c r="Q977" s="250"/>
      <c r="R977" s="250"/>
      <c r="S977" s="250"/>
      <c r="T977" s="250"/>
      <c r="U977" s="250"/>
      <c r="V977" s="250"/>
      <c r="W977" s="250"/>
      <c r="X977" s="250"/>
      <c r="Y977" s="250"/>
      <c r="Z977" s="250"/>
      <c r="AA977" s="250"/>
    </row>
    <row r="978" spans="1:27" ht="13.2">
      <c r="A978" s="250"/>
      <c r="B978" s="250"/>
      <c r="C978" s="301"/>
      <c r="D978" s="250"/>
      <c r="E978" s="250"/>
      <c r="F978" s="250"/>
      <c r="G978" s="250"/>
      <c r="H978" s="250"/>
      <c r="I978" s="250"/>
      <c r="J978" s="250"/>
      <c r="K978" s="250"/>
      <c r="L978" s="250"/>
      <c r="M978" s="250"/>
      <c r="N978" s="250"/>
      <c r="O978" s="250"/>
      <c r="P978" s="250"/>
      <c r="Q978" s="250"/>
      <c r="R978" s="250"/>
      <c r="S978" s="250"/>
      <c r="T978" s="250"/>
      <c r="U978" s="250"/>
      <c r="V978" s="250"/>
      <c r="W978" s="250"/>
      <c r="X978" s="250"/>
      <c r="Y978" s="250"/>
      <c r="Z978" s="250"/>
      <c r="AA978" s="250"/>
    </row>
    <row r="979" spans="1:27" ht="13.2">
      <c r="A979" s="250"/>
      <c r="B979" s="250"/>
      <c r="C979" s="301"/>
      <c r="D979" s="250"/>
      <c r="E979" s="250"/>
      <c r="F979" s="250"/>
      <c r="G979" s="250"/>
      <c r="H979" s="250"/>
      <c r="I979" s="250"/>
      <c r="J979" s="250"/>
      <c r="K979" s="250"/>
      <c r="L979" s="250"/>
      <c r="M979" s="250"/>
      <c r="N979" s="250"/>
      <c r="O979" s="250"/>
      <c r="P979" s="250"/>
      <c r="Q979" s="250"/>
      <c r="R979" s="250"/>
      <c r="S979" s="250"/>
      <c r="T979" s="250"/>
      <c r="U979" s="250"/>
      <c r="V979" s="250"/>
      <c r="W979" s="250"/>
      <c r="X979" s="250"/>
      <c r="Y979" s="250"/>
      <c r="Z979" s="250"/>
      <c r="AA979" s="250"/>
    </row>
    <row r="980" spans="1:27" ht="13.2">
      <c r="A980" s="250"/>
      <c r="B980" s="250"/>
      <c r="C980" s="301"/>
      <c r="D980" s="250"/>
      <c r="E980" s="250"/>
      <c r="F980" s="250"/>
      <c r="G980" s="250"/>
      <c r="H980" s="250"/>
      <c r="I980" s="250"/>
      <c r="J980" s="250"/>
      <c r="K980" s="250"/>
      <c r="L980" s="250"/>
      <c r="M980" s="250"/>
      <c r="N980" s="250"/>
      <c r="O980" s="250"/>
      <c r="P980" s="250"/>
      <c r="Q980" s="250"/>
      <c r="R980" s="250"/>
      <c r="S980" s="250"/>
      <c r="T980" s="250"/>
      <c r="U980" s="250"/>
      <c r="V980" s="250"/>
      <c r="W980" s="250"/>
      <c r="X980" s="250"/>
      <c r="Y980" s="250"/>
      <c r="Z980" s="250"/>
      <c r="AA980" s="250"/>
    </row>
    <row r="981" spans="1:27" ht="13.2">
      <c r="A981" s="250"/>
      <c r="B981" s="250"/>
      <c r="C981" s="301"/>
      <c r="D981" s="250"/>
      <c r="E981" s="250"/>
      <c r="F981" s="250"/>
      <c r="G981" s="250"/>
      <c r="H981" s="250"/>
      <c r="I981" s="250"/>
      <c r="J981" s="250"/>
      <c r="K981" s="250"/>
      <c r="L981" s="250"/>
      <c r="M981" s="250"/>
      <c r="N981" s="250"/>
      <c r="O981" s="250"/>
      <c r="P981" s="250"/>
      <c r="Q981" s="250"/>
      <c r="R981" s="250"/>
      <c r="S981" s="250"/>
      <c r="T981" s="250"/>
      <c r="U981" s="250"/>
      <c r="V981" s="250"/>
      <c r="W981" s="250"/>
      <c r="X981" s="250"/>
      <c r="Y981" s="250"/>
      <c r="Z981" s="250"/>
      <c r="AA981" s="250"/>
    </row>
    <row r="982" spans="1:27" ht="13.2">
      <c r="A982" s="250"/>
      <c r="B982" s="250"/>
      <c r="C982" s="301"/>
      <c r="D982" s="250"/>
      <c r="E982" s="250"/>
      <c r="F982" s="250"/>
      <c r="G982" s="250"/>
      <c r="H982" s="250"/>
      <c r="I982" s="250"/>
      <c r="J982" s="250"/>
      <c r="K982" s="250"/>
      <c r="L982" s="250"/>
      <c r="M982" s="250"/>
      <c r="N982" s="250"/>
      <c r="O982" s="250"/>
      <c r="P982" s="250"/>
      <c r="Q982" s="250"/>
      <c r="R982" s="250"/>
      <c r="S982" s="250"/>
      <c r="T982" s="250"/>
      <c r="U982" s="250"/>
      <c r="V982" s="250"/>
      <c r="W982" s="250"/>
      <c r="X982" s="250"/>
      <c r="Y982" s="250"/>
      <c r="Z982" s="250"/>
      <c r="AA982" s="250"/>
    </row>
    <row r="983" spans="1:27" ht="13.2">
      <c r="A983" s="250"/>
      <c r="B983" s="250"/>
      <c r="C983" s="301"/>
      <c r="D983" s="250"/>
      <c r="E983" s="250"/>
      <c r="F983" s="250"/>
      <c r="G983" s="250"/>
      <c r="H983" s="250"/>
      <c r="I983" s="250"/>
      <c r="J983" s="250"/>
      <c r="K983" s="250"/>
      <c r="L983" s="250"/>
      <c r="M983" s="250"/>
      <c r="N983" s="250"/>
      <c r="O983" s="250"/>
      <c r="P983" s="250"/>
      <c r="Q983" s="250"/>
      <c r="R983" s="250"/>
      <c r="S983" s="250"/>
      <c r="T983" s="250"/>
      <c r="U983" s="250"/>
      <c r="V983" s="250"/>
      <c r="W983" s="250"/>
      <c r="X983" s="250"/>
      <c r="Y983" s="250"/>
      <c r="Z983" s="250"/>
      <c r="AA983" s="250"/>
    </row>
    <row r="984" spans="1:27" ht="13.2">
      <c r="A984" s="250"/>
      <c r="B984" s="250"/>
      <c r="C984" s="301"/>
      <c r="D984" s="250"/>
      <c r="E984" s="250"/>
      <c r="F984" s="250"/>
      <c r="G984" s="250"/>
      <c r="H984" s="250"/>
      <c r="I984" s="250"/>
      <c r="J984" s="250"/>
      <c r="K984" s="250"/>
      <c r="L984" s="250"/>
      <c r="M984" s="250"/>
      <c r="N984" s="250"/>
      <c r="O984" s="250"/>
      <c r="P984" s="250"/>
      <c r="Q984" s="250"/>
      <c r="R984" s="250"/>
      <c r="S984" s="250"/>
      <c r="T984" s="250"/>
      <c r="U984" s="250"/>
      <c r="V984" s="250"/>
      <c r="W984" s="250"/>
      <c r="X984" s="250"/>
      <c r="Y984" s="250"/>
      <c r="Z984" s="250"/>
      <c r="AA984" s="250"/>
    </row>
    <row r="985" spans="1:27" ht="13.2">
      <c r="A985" s="250"/>
      <c r="B985" s="250"/>
      <c r="C985" s="301"/>
      <c r="D985" s="250"/>
      <c r="E985" s="250"/>
      <c r="F985" s="250"/>
      <c r="G985" s="250"/>
      <c r="H985" s="250"/>
      <c r="I985" s="250"/>
      <c r="J985" s="250"/>
      <c r="K985" s="250"/>
      <c r="L985" s="250"/>
      <c r="M985" s="250"/>
      <c r="N985" s="250"/>
      <c r="O985" s="250"/>
      <c r="P985" s="250"/>
      <c r="Q985" s="250"/>
      <c r="R985" s="250"/>
      <c r="S985" s="250"/>
      <c r="T985" s="250"/>
      <c r="U985" s="250"/>
      <c r="V985" s="250"/>
      <c r="W985" s="250"/>
      <c r="X985" s="250"/>
      <c r="Y985" s="250"/>
      <c r="Z985" s="250"/>
      <c r="AA985" s="250"/>
    </row>
    <row r="986" spans="1:27" ht="13.2">
      <c r="A986" s="250"/>
      <c r="B986" s="250"/>
      <c r="C986" s="301"/>
      <c r="D986" s="250"/>
      <c r="E986" s="250"/>
      <c r="F986" s="250"/>
      <c r="G986" s="250"/>
      <c r="H986" s="250"/>
      <c r="I986" s="250"/>
      <c r="J986" s="250"/>
      <c r="K986" s="250"/>
      <c r="L986" s="250"/>
      <c r="M986" s="250"/>
      <c r="N986" s="250"/>
      <c r="O986" s="250"/>
      <c r="P986" s="250"/>
      <c r="Q986" s="250"/>
      <c r="R986" s="250"/>
      <c r="S986" s="250"/>
      <c r="T986" s="250"/>
      <c r="U986" s="250"/>
      <c r="V986" s="250"/>
      <c r="W986" s="250"/>
      <c r="X986" s="250"/>
      <c r="Y986" s="250"/>
      <c r="Z986" s="250"/>
      <c r="AA986" s="250"/>
    </row>
    <row r="987" spans="1:27" ht="13.2">
      <c r="A987" s="250"/>
      <c r="B987" s="250"/>
      <c r="C987" s="301"/>
      <c r="D987" s="250"/>
      <c r="E987" s="250"/>
      <c r="F987" s="250"/>
      <c r="G987" s="250"/>
      <c r="H987" s="250"/>
      <c r="I987" s="250"/>
      <c r="J987" s="250"/>
      <c r="K987" s="250"/>
      <c r="L987" s="250"/>
      <c r="M987" s="250"/>
      <c r="N987" s="250"/>
      <c r="O987" s="250"/>
      <c r="P987" s="250"/>
      <c r="Q987" s="250"/>
      <c r="R987" s="250"/>
      <c r="S987" s="250"/>
      <c r="T987" s="250"/>
      <c r="U987" s="250"/>
      <c r="V987" s="250"/>
      <c r="W987" s="250"/>
      <c r="X987" s="250"/>
      <c r="Y987" s="250"/>
      <c r="Z987" s="250"/>
      <c r="AA987" s="250"/>
    </row>
    <row r="988" spans="1:27" ht="13.2">
      <c r="A988" s="250"/>
      <c r="B988" s="250"/>
      <c r="C988" s="301"/>
      <c r="D988" s="250"/>
      <c r="E988" s="250"/>
      <c r="F988" s="250"/>
      <c r="G988" s="250"/>
      <c r="H988" s="250"/>
      <c r="I988" s="250"/>
      <c r="J988" s="250"/>
      <c r="K988" s="250"/>
      <c r="L988" s="250"/>
      <c r="M988" s="250"/>
      <c r="N988" s="250"/>
      <c r="O988" s="250"/>
      <c r="P988" s="250"/>
      <c r="Q988" s="250"/>
      <c r="R988" s="250"/>
      <c r="S988" s="250"/>
      <c r="T988" s="250"/>
      <c r="U988" s="250"/>
      <c r="V988" s="250"/>
      <c r="W988" s="250"/>
      <c r="X988" s="250"/>
      <c r="Y988" s="250"/>
      <c r="Z988" s="250"/>
      <c r="AA988" s="250"/>
    </row>
    <row r="989" spans="1:27" ht="13.2">
      <c r="A989" s="250"/>
      <c r="B989" s="250"/>
      <c r="C989" s="301"/>
      <c r="D989" s="250"/>
      <c r="E989" s="250"/>
      <c r="F989" s="250"/>
      <c r="G989" s="250"/>
      <c r="H989" s="250"/>
      <c r="I989" s="250"/>
      <c r="J989" s="250"/>
      <c r="K989" s="250"/>
      <c r="L989" s="250"/>
      <c r="M989" s="250"/>
      <c r="N989" s="250"/>
      <c r="O989" s="250"/>
      <c r="P989" s="250"/>
      <c r="Q989" s="250"/>
      <c r="R989" s="250"/>
      <c r="S989" s="250"/>
      <c r="T989" s="250"/>
      <c r="U989" s="250"/>
      <c r="V989" s="250"/>
      <c r="W989" s="250"/>
      <c r="X989" s="250"/>
      <c r="Y989" s="250"/>
      <c r="Z989" s="250"/>
      <c r="AA989" s="250"/>
    </row>
    <row r="990" spans="1:27" ht="13.2">
      <c r="A990" s="250"/>
      <c r="B990" s="250"/>
      <c r="C990" s="301"/>
      <c r="D990" s="250"/>
      <c r="E990" s="250"/>
      <c r="F990" s="250"/>
      <c r="G990" s="250"/>
      <c r="H990" s="250"/>
      <c r="I990" s="250"/>
      <c r="J990" s="250"/>
      <c r="K990" s="250"/>
      <c r="L990" s="250"/>
      <c r="M990" s="250"/>
      <c r="N990" s="250"/>
      <c r="O990" s="250"/>
      <c r="P990" s="250"/>
      <c r="Q990" s="250"/>
      <c r="R990" s="250"/>
      <c r="S990" s="250"/>
      <c r="T990" s="250"/>
      <c r="U990" s="250"/>
      <c r="V990" s="250"/>
      <c r="W990" s="250"/>
      <c r="X990" s="250"/>
      <c r="Y990" s="250"/>
      <c r="Z990" s="250"/>
      <c r="AA990" s="250"/>
    </row>
    <row r="991" spans="1:27" ht="13.2">
      <c r="A991" s="250"/>
      <c r="B991" s="250"/>
      <c r="C991" s="301"/>
      <c r="D991" s="250"/>
      <c r="E991" s="250"/>
      <c r="F991" s="250"/>
      <c r="G991" s="250"/>
      <c r="H991" s="250"/>
      <c r="I991" s="250"/>
      <c r="J991" s="250"/>
      <c r="K991" s="250"/>
      <c r="L991" s="250"/>
      <c r="M991" s="250"/>
      <c r="N991" s="250"/>
      <c r="O991" s="250"/>
      <c r="P991" s="250"/>
      <c r="Q991" s="250"/>
      <c r="R991" s="250"/>
      <c r="S991" s="250"/>
      <c r="T991" s="250"/>
      <c r="U991" s="250"/>
      <c r="V991" s="250"/>
      <c r="W991" s="250"/>
      <c r="X991" s="250"/>
      <c r="Y991" s="250"/>
      <c r="Z991" s="250"/>
      <c r="AA991" s="250"/>
    </row>
    <row r="992" spans="1:27" ht="13.2">
      <c r="A992" s="250"/>
      <c r="B992" s="250"/>
      <c r="C992" s="301"/>
      <c r="D992" s="250"/>
      <c r="E992" s="250"/>
      <c r="F992" s="250"/>
      <c r="G992" s="250"/>
      <c r="H992" s="250"/>
      <c r="I992" s="250"/>
      <c r="J992" s="250"/>
      <c r="K992" s="250"/>
      <c r="L992" s="250"/>
      <c r="M992" s="250"/>
      <c r="N992" s="250"/>
      <c r="O992" s="250"/>
      <c r="P992" s="250"/>
      <c r="Q992" s="250"/>
      <c r="R992" s="250"/>
      <c r="S992" s="250"/>
      <c r="T992" s="250"/>
      <c r="U992" s="250"/>
      <c r="V992" s="250"/>
      <c r="W992" s="250"/>
      <c r="X992" s="250"/>
      <c r="Y992" s="250"/>
      <c r="Z992" s="250"/>
      <c r="AA992" s="250"/>
    </row>
    <row r="993" spans="1:27" ht="13.2">
      <c r="A993" s="250"/>
      <c r="B993" s="250"/>
      <c r="C993" s="301"/>
      <c r="D993" s="250"/>
      <c r="E993" s="250"/>
      <c r="F993" s="250"/>
      <c r="G993" s="250"/>
      <c r="H993" s="250"/>
      <c r="I993" s="250"/>
      <c r="J993" s="250"/>
      <c r="K993" s="250"/>
      <c r="L993" s="250"/>
      <c r="M993" s="250"/>
      <c r="N993" s="250"/>
      <c r="O993" s="250"/>
      <c r="P993" s="250"/>
      <c r="Q993" s="250"/>
      <c r="R993" s="250"/>
      <c r="S993" s="250"/>
      <c r="T993" s="250"/>
      <c r="U993" s="250"/>
      <c r="V993" s="250"/>
      <c r="W993" s="250"/>
      <c r="X993" s="250"/>
      <c r="Y993" s="250"/>
      <c r="Z993" s="250"/>
      <c r="AA993" s="250"/>
    </row>
    <row r="994" spans="1:27" ht="13.2">
      <c r="A994" s="250"/>
      <c r="B994" s="250"/>
      <c r="C994" s="301"/>
      <c r="D994" s="250"/>
      <c r="E994" s="250"/>
      <c r="F994" s="250"/>
      <c r="G994" s="250"/>
      <c r="H994" s="250"/>
      <c r="I994" s="250"/>
      <c r="J994" s="250"/>
      <c r="K994" s="250"/>
      <c r="L994" s="250"/>
      <c r="M994" s="250"/>
      <c r="N994" s="250"/>
      <c r="O994" s="250"/>
      <c r="P994" s="250"/>
      <c r="Q994" s="250"/>
      <c r="R994" s="250"/>
      <c r="S994" s="250"/>
      <c r="T994" s="250"/>
      <c r="U994" s="250"/>
      <c r="V994" s="250"/>
      <c r="W994" s="250"/>
      <c r="X994" s="250"/>
      <c r="Y994" s="250"/>
      <c r="Z994" s="250"/>
      <c r="AA994" s="250"/>
    </row>
    <row r="995" spans="1:27" ht="13.2">
      <c r="A995" s="250"/>
      <c r="B995" s="250"/>
      <c r="C995" s="301"/>
      <c r="D995" s="250"/>
      <c r="E995" s="250"/>
      <c r="F995" s="250"/>
      <c r="G995" s="250"/>
      <c r="H995" s="250"/>
      <c r="I995" s="250"/>
      <c r="J995" s="250"/>
      <c r="K995" s="250"/>
      <c r="L995" s="250"/>
      <c r="M995" s="250"/>
      <c r="N995" s="250"/>
      <c r="O995" s="250"/>
      <c r="P995" s="250"/>
      <c r="Q995" s="250"/>
      <c r="R995" s="250"/>
      <c r="S995" s="250"/>
      <c r="T995" s="250"/>
      <c r="U995" s="250"/>
      <c r="V995" s="250"/>
      <c r="W995" s="250"/>
      <c r="X995" s="250"/>
      <c r="Y995" s="250"/>
      <c r="Z995" s="250"/>
      <c r="AA995" s="250"/>
    </row>
    <row r="996" spans="1:27" ht="13.2">
      <c r="A996" s="250"/>
      <c r="B996" s="250"/>
      <c r="C996" s="301"/>
      <c r="D996" s="250"/>
      <c r="E996" s="250"/>
      <c r="F996" s="250"/>
      <c r="G996" s="250"/>
      <c r="H996" s="250"/>
      <c r="I996" s="250"/>
      <c r="J996" s="250"/>
      <c r="K996" s="250"/>
      <c r="L996" s="250"/>
      <c r="M996" s="250"/>
      <c r="N996" s="250"/>
      <c r="O996" s="250"/>
      <c r="P996" s="250"/>
      <c r="Q996" s="250"/>
      <c r="R996" s="250"/>
      <c r="S996" s="250"/>
      <c r="T996" s="250"/>
      <c r="U996" s="250"/>
      <c r="V996" s="250"/>
      <c r="W996" s="250"/>
      <c r="X996" s="250"/>
      <c r="Y996" s="250"/>
      <c r="Z996" s="250"/>
      <c r="AA996" s="250"/>
    </row>
    <row r="997" spans="1:27" ht="13.2">
      <c r="A997" s="250"/>
      <c r="B997" s="250"/>
      <c r="C997" s="301"/>
      <c r="D997" s="250"/>
      <c r="E997" s="250"/>
      <c r="F997" s="250"/>
      <c r="G997" s="250"/>
      <c r="H997" s="250"/>
      <c r="I997" s="250"/>
      <c r="J997" s="250"/>
      <c r="K997" s="250"/>
      <c r="L997" s="250"/>
      <c r="M997" s="250"/>
      <c r="N997" s="250"/>
      <c r="O997" s="250"/>
      <c r="P997" s="250"/>
      <c r="Q997" s="250"/>
      <c r="R997" s="250"/>
      <c r="S997" s="250"/>
      <c r="T997" s="250"/>
      <c r="U997" s="250"/>
      <c r="V997" s="250"/>
      <c r="W997" s="250"/>
      <c r="X997" s="250"/>
      <c r="Y997" s="250"/>
      <c r="Z997" s="250"/>
      <c r="AA997" s="250"/>
    </row>
    <row r="998" spans="1:27" ht="13.2">
      <c r="A998" s="250"/>
      <c r="B998" s="250"/>
      <c r="C998" s="301"/>
      <c r="D998" s="250"/>
      <c r="E998" s="250"/>
      <c r="F998" s="250"/>
      <c r="G998" s="250"/>
      <c r="H998" s="250"/>
      <c r="I998" s="250"/>
      <c r="J998" s="250"/>
      <c r="K998" s="250"/>
      <c r="L998" s="250"/>
      <c r="M998" s="250"/>
      <c r="N998" s="250"/>
      <c r="O998" s="250"/>
      <c r="P998" s="250"/>
      <c r="Q998" s="250"/>
      <c r="R998" s="250"/>
      <c r="S998" s="250"/>
      <c r="T998" s="250"/>
      <c r="U998" s="250"/>
      <c r="V998" s="250"/>
      <c r="W998" s="250"/>
      <c r="X998" s="250"/>
      <c r="Y998" s="250"/>
      <c r="Z998" s="250"/>
      <c r="AA998" s="250"/>
    </row>
    <row r="999" spans="1:27" ht="13.2">
      <c r="A999" s="250"/>
      <c r="B999" s="250"/>
      <c r="C999" s="301"/>
      <c r="D999" s="250"/>
      <c r="E999" s="250"/>
      <c r="F999" s="250"/>
      <c r="G999" s="250"/>
      <c r="H999" s="250"/>
      <c r="I999" s="250"/>
      <c r="J999" s="250"/>
      <c r="K999" s="250"/>
      <c r="L999" s="250"/>
      <c r="M999" s="250"/>
      <c r="N999" s="250"/>
      <c r="O999" s="250"/>
      <c r="P999" s="250"/>
      <c r="Q999" s="250"/>
      <c r="R999" s="250"/>
      <c r="S999" s="250"/>
      <c r="T999" s="250"/>
      <c r="U999" s="250"/>
      <c r="V999" s="250"/>
      <c r="W999" s="250"/>
      <c r="X999" s="250"/>
      <c r="Y999" s="250"/>
      <c r="Z999" s="250"/>
      <c r="AA999" s="250"/>
    </row>
    <row r="1000" spans="1:27" ht="13.2">
      <c r="A1000" s="250"/>
      <c r="B1000" s="250"/>
      <c r="C1000" s="301"/>
      <c r="D1000" s="250"/>
      <c r="E1000" s="250"/>
      <c r="F1000" s="250"/>
      <c r="G1000" s="250"/>
      <c r="H1000" s="250"/>
      <c r="I1000" s="250"/>
      <c r="J1000" s="250"/>
      <c r="K1000" s="250"/>
      <c r="L1000" s="250"/>
      <c r="M1000" s="250"/>
      <c r="N1000" s="250"/>
      <c r="O1000" s="250"/>
      <c r="P1000" s="250"/>
      <c r="Q1000" s="250"/>
      <c r="R1000" s="250"/>
      <c r="S1000" s="250"/>
      <c r="T1000" s="250"/>
      <c r="U1000" s="250"/>
      <c r="V1000" s="250"/>
      <c r="W1000" s="250"/>
      <c r="X1000" s="250"/>
      <c r="Y1000" s="250"/>
      <c r="Z1000" s="250"/>
      <c r="AA1000" s="250"/>
    </row>
    <row r="1001" spans="1:27" ht="13.2">
      <c r="A1001" s="250"/>
      <c r="B1001" s="250"/>
      <c r="C1001" s="301"/>
      <c r="D1001" s="250"/>
      <c r="E1001" s="250"/>
      <c r="F1001" s="250"/>
      <c r="G1001" s="250"/>
      <c r="H1001" s="250"/>
      <c r="I1001" s="250"/>
      <c r="J1001" s="250"/>
      <c r="K1001" s="250"/>
      <c r="L1001" s="250"/>
      <c r="M1001" s="250"/>
      <c r="N1001" s="250"/>
      <c r="O1001" s="250"/>
      <c r="P1001" s="250"/>
      <c r="Q1001" s="250"/>
      <c r="R1001" s="250"/>
      <c r="S1001" s="250"/>
      <c r="T1001" s="250"/>
      <c r="U1001" s="250"/>
      <c r="V1001" s="250"/>
      <c r="W1001" s="250"/>
      <c r="X1001" s="250"/>
      <c r="Y1001" s="250"/>
      <c r="Z1001" s="250"/>
      <c r="AA1001" s="250"/>
    </row>
    <row r="1002" spans="1:27" ht="13.2">
      <c r="A1002" s="250"/>
      <c r="B1002" s="250"/>
      <c r="C1002" s="301"/>
      <c r="D1002" s="250"/>
      <c r="E1002" s="250"/>
      <c r="F1002" s="250"/>
      <c r="G1002" s="250"/>
      <c r="H1002" s="250"/>
      <c r="I1002" s="250"/>
      <c r="J1002" s="250"/>
      <c r="K1002" s="250"/>
      <c r="L1002" s="250"/>
      <c r="M1002" s="250"/>
      <c r="N1002" s="250"/>
      <c r="O1002" s="250"/>
      <c r="P1002" s="250"/>
      <c r="Q1002" s="250"/>
      <c r="R1002" s="250"/>
      <c r="S1002" s="250"/>
      <c r="T1002" s="250"/>
      <c r="U1002" s="250"/>
      <c r="V1002" s="250"/>
      <c r="W1002" s="250"/>
      <c r="X1002" s="250"/>
      <c r="Y1002" s="250"/>
      <c r="Z1002" s="250"/>
      <c r="AA1002" s="250"/>
    </row>
    <row r="1003" spans="1:27" ht="13.2">
      <c r="A1003" s="250"/>
      <c r="B1003" s="250"/>
      <c r="C1003" s="301"/>
      <c r="D1003" s="250"/>
      <c r="E1003" s="250"/>
      <c r="F1003" s="250"/>
      <c r="G1003" s="250"/>
      <c r="H1003" s="250"/>
      <c r="I1003" s="250"/>
      <c r="J1003" s="250"/>
      <c r="K1003" s="250"/>
      <c r="L1003" s="250"/>
      <c r="M1003" s="250"/>
      <c r="N1003" s="250"/>
      <c r="O1003" s="250"/>
      <c r="P1003" s="250"/>
      <c r="Q1003" s="250"/>
      <c r="R1003" s="250"/>
      <c r="S1003" s="250"/>
      <c r="T1003" s="250"/>
      <c r="U1003" s="250"/>
      <c r="V1003" s="250"/>
      <c r="W1003" s="250"/>
      <c r="X1003" s="250"/>
      <c r="Y1003" s="250"/>
      <c r="Z1003" s="250"/>
      <c r="AA1003" s="250"/>
    </row>
    <row r="1004" spans="1:27" ht="13.2">
      <c r="A1004" s="250"/>
      <c r="B1004" s="250"/>
      <c r="C1004" s="301"/>
      <c r="D1004" s="250"/>
      <c r="E1004" s="250"/>
      <c r="F1004" s="250"/>
      <c r="G1004" s="250"/>
      <c r="H1004" s="250"/>
      <c r="I1004" s="250"/>
      <c r="J1004" s="250"/>
      <c r="K1004" s="250"/>
      <c r="L1004" s="250"/>
      <c r="M1004" s="250"/>
      <c r="N1004" s="250"/>
      <c r="O1004" s="250"/>
      <c r="P1004" s="250"/>
      <c r="Q1004" s="250"/>
      <c r="R1004" s="250"/>
      <c r="S1004" s="250"/>
      <c r="T1004" s="250"/>
      <c r="U1004" s="250"/>
      <c r="V1004" s="250"/>
      <c r="W1004" s="250"/>
      <c r="X1004" s="250"/>
      <c r="Y1004" s="250"/>
      <c r="Z1004" s="250"/>
      <c r="AA1004" s="250"/>
    </row>
    <row r="1005" spans="1:27" ht="13.2">
      <c r="A1005" s="250"/>
      <c r="B1005" s="250"/>
      <c r="C1005" s="301"/>
      <c r="D1005" s="250"/>
      <c r="E1005" s="250"/>
      <c r="F1005" s="250"/>
      <c r="G1005" s="250"/>
      <c r="H1005" s="250"/>
      <c r="I1005" s="250"/>
      <c r="J1005" s="250"/>
      <c r="K1005" s="250"/>
      <c r="L1005" s="250"/>
      <c r="M1005" s="250"/>
      <c r="N1005" s="250"/>
      <c r="O1005" s="250"/>
      <c r="P1005" s="250"/>
      <c r="Q1005" s="250"/>
      <c r="R1005" s="250"/>
      <c r="S1005" s="250"/>
      <c r="T1005" s="250"/>
      <c r="U1005" s="250"/>
      <c r="V1005" s="250"/>
      <c r="W1005" s="250"/>
      <c r="X1005" s="250"/>
      <c r="Y1005" s="250"/>
      <c r="Z1005" s="250"/>
      <c r="AA1005" s="250"/>
    </row>
    <row r="1006" spans="1:27" ht="13.2">
      <c r="A1006" s="250"/>
      <c r="B1006" s="250"/>
      <c r="C1006" s="301"/>
      <c r="D1006" s="250"/>
      <c r="E1006" s="250"/>
      <c r="F1006" s="250"/>
      <c r="G1006" s="250"/>
      <c r="H1006" s="250"/>
      <c r="I1006" s="250"/>
      <c r="J1006" s="250"/>
      <c r="K1006" s="250"/>
      <c r="L1006" s="250"/>
      <c r="M1006" s="250"/>
      <c r="N1006" s="250"/>
      <c r="O1006" s="250"/>
      <c r="P1006" s="250"/>
      <c r="Q1006" s="250"/>
      <c r="R1006" s="250"/>
      <c r="S1006" s="250"/>
      <c r="T1006" s="250"/>
      <c r="U1006" s="250"/>
      <c r="V1006" s="250"/>
      <c r="W1006" s="250"/>
      <c r="X1006" s="250"/>
      <c r="Y1006" s="250"/>
      <c r="Z1006" s="250"/>
      <c r="AA1006" s="250"/>
    </row>
    <row r="1007" spans="1:27" ht="13.2">
      <c r="A1007" s="250"/>
      <c r="B1007" s="250"/>
      <c r="C1007" s="301"/>
      <c r="D1007" s="250"/>
      <c r="E1007" s="250"/>
      <c r="F1007" s="250"/>
      <c r="G1007" s="250"/>
      <c r="H1007" s="250"/>
      <c r="I1007" s="250"/>
      <c r="J1007" s="250"/>
      <c r="K1007" s="250"/>
      <c r="L1007" s="250"/>
      <c r="M1007" s="250"/>
      <c r="N1007" s="250"/>
      <c r="O1007" s="250"/>
      <c r="P1007" s="250"/>
      <c r="Q1007" s="250"/>
      <c r="R1007" s="250"/>
      <c r="S1007" s="250"/>
      <c r="T1007" s="250"/>
      <c r="U1007" s="250"/>
      <c r="V1007" s="250"/>
      <c r="W1007" s="250"/>
      <c r="X1007" s="250"/>
      <c r="Y1007" s="250"/>
      <c r="Z1007" s="250"/>
      <c r="AA1007" s="250"/>
    </row>
    <row r="1008" spans="1:27" ht="13.2">
      <c r="A1008" s="250"/>
      <c r="B1008" s="250"/>
      <c r="C1008" s="301"/>
      <c r="D1008" s="250"/>
      <c r="E1008" s="250"/>
      <c r="F1008" s="250"/>
      <c r="G1008" s="250"/>
      <c r="H1008" s="250"/>
      <c r="I1008" s="250"/>
      <c r="J1008" s="250"/>
      <c r="K1008" s="250"/>
      <c r="L1008" s="250"/>
      <c r="M1008" s="250"/>
      <c r="N1008" s="250"/>
      <c r="O1008" s="250"/>
      <c r="P1008" s="250"/>
      <c r="Q1008" s="250"/>
      <c r="R1008" s="250"/>
      <c r="S1008" s="250"/>
      <c r="T1008" s="250"/>
      <c r="U1008" s="250"/>
      <c r="V1008" s="250"/>
      <c r="W1008" s="250"/>
      <c r="X1008" s="250"/>
      <c r="Y1008" s="250"/>
      <c r="Z1008" s="250"/>
      <c r="AA1008" s="250"/>
    </row>
    <row r="1009" spans="1:27" ht="13.2">
      <c r="A1009" s="250"/>
      <c r="B1009" s="250"/>
      <c r="C1009" s="301"/>
      <c r="D1009" s="250"/>
      <c r="E1009" s="250"/>
      <c r="F1009" s="250"/>
      <c r="G1009" s="250"/>
      <c r="H1009" s="250"/>
      <c r="I1009" s="250"/>
      <c r="J1009" s="250"/>
      <c r="K1009" s="250"/>
      <c r="L1009" s="250"/>
      <c r="M1009" s="250"/>
      <c r="N1009" s="250"/>
      <c r="O1009" s="250"/>
      <c r="P1009" s="250"/>
      <c r="Q1009" s="250"/>
      <c r="R1009" s="250"/>
      <c r="S1009" s="250"/>
      <c r="T1009" s="250"/>
      <c r="U1009" s="250"/>
      <c r="V1009" s="250"/>
      <c r="W1009" s="250"/>
      <c r="X1009" s="250"/>
      <c r="Y1009" s="250"/>
      <c r="Z1009" s="250"/>
      <c r="AA1009" s="250"/>
    </row>
    <row r="1010" spans="1:27" ht="13.2">
      <c r="A1010" s="250"/>
      <c r="B1010" s="250"/>
      <c r="C1010" s="301"/>
      <c r="D1010" s="250"/>
      <c r="E1010" s="250"/>
      <c r="F1010" s="250"/>
      <c r="G1010" s="250"/>
      <c r="H1010" s="250"/>
      <c r="I1010" s="250"/>
      <c r="J1010" s="250"/>
      <c r="K1010" s="250"/>
      <c r="L1010" s="250"/>
      <c r="M1010" s="250"/>
      <c r="N1010" s="250"/>
      <c r="O1010" s="250"/>
      <c r="P1010" s="250"/>
      <c r="Q1010" s="250"/>
      <c r="R1010" s="250"/>
      <c r="S1010" s="250"/>
      <c r="T1010" s="250"/>
      <c r="U1010" s="250"/>
      <c r="V1010" s="250"/>
      <c r="W1010" s="250"/>
      <c r="X1010" s="250"/>
      <c r="Y1010" s="250"/>
      <c r="Z1010" s="250"/>
      <c r="AA1010" s="250"/>
    </row>
    <row r="1011" spans="1:27" ht="13.2">
      <c r="A1011" s="250"/>
      <c r="B1011" s="250"/>
      <c r="C1011" s="301"/>
      <c r="D1011" s="250"/>
      <c r="E1011" s="250"/>
      <c r="F1011" s="250"/>
      <c r="G1011" s="250"/>
      <c r="H1011" s="250"/>
      <c r="I1011" s="250"/>
      <c r="J1011" s="250"/>
      <c r="K1011" s="250"/>
      <c r="L1011" s="250"/>
      <c r="M1011" s="250"/>
      <c r="N1011" s="250"/>
      <c r="O1011" s="250"/>
      <c r="P1011" s="250"/>
      <c r="Q1011" s="250"/>
      <c r="R1011" s="250"/>
      <c r="S1011" s="250"/>
      <c r="T1011" s="250"/>
      <c r="U1011" s="250"/>
      <c r="V1011" s="250"/>
      <c r="W1011" s="250"/>
      <c r="X1011" s="250"/>
      <c r="Y1011" s="250"/>
      <c r="Z1011" s="250"/>
      <c r="AA1011" s="250"/>
    </row>
    <row r="1012" spans="1:27" ht="13.2">
      <c r="A1012" s="250"/>
      <c r="B1012" s="250"/>
      <c r="C1012" s="301"/>
      <c r="D1012" s="250"/>
      <c r="E1012" s="250"/>
      <c r="F1012" s="250"/>
      <c r="G1012" s="250"/>
      <c r="H1012" s="250"/>
      <c r="I1012" s="250"/>
      <c r="J1012" s="250"/>
      <c r="K1012" s="250"/>
      <c r="L1012" s="250"/>
      <c r="M1012" s="250"/>
      <c r="N1012" s="250"/>
      <c r="O1012" s="250"/>
      <c r="P1012" s="250"/>
      <c r="Q1012" s="250"/>
      <c r="R1012" s="250"/>
      <c r="S1012" s="250"/>
      <c r="T1012" s="250"/>
      <c r="U1012" s="250"/>
      <c r="V1012" s="250"/>
      <c r="W1012" s="250"/>
      <c r="X1012" s="250"/>
      <c r="Y1012" s="250"/>
      <c r="Z1012" s="250"/>
      <c r="AA1012" s="250"/>
    </row>
    <row r="1013" spans="1:27" ht="13.2">
      <c r="A1013" s="250"/>
      <c r="B1013" s="250"/>
      <c r="C1013" s="301"/>
      <c r="D1013" s="250"/>
      <c r="E1013" s="250"/>
      <c r="F1013" s="250"/>
      <c r="G1013" s="250"/>
      <c r="H1013" s="250"/>
      <c r="I1013" s="250"/>
      <c r="J1013" s="250"/>
      <c r="K1013" s="250"/>
      <c r="L1013" s="250"/>
      <c r="M1013" s="250"/>
      <c r="N1013" s="250"/>
      <c r="O1013" s="250"/>
      <c r="P1013" s="250"/>
      <c r="Q1013" s="250"/>
      <c r="R1013" s="250"/>
      <c r="S1013" s="250"/>
      <c r="T1013" s="250"/>
      <c r="U1013" s="250"/>
      <c r="V1013" s="250"/>
      <c r="W1013" s="250"/>
      <c r="X1013" s="250"/>
      <c r="Y1013" s="250"/>
      <c r="Z1013" s="250"/>
      <c r="AA1013" s="250"/>
    </row>
    <row r="1014" spans="1:27" ht="13.2">
      <c r="A1014" s="250"/>
      <c r="B1014" s="250"/>
      <c r="C1014" s="301"/>
      <c r="D1014" s="250"/>
      <c r="E1014" s="250"/>
      <c r="F1014" s="250"/>
      <c r="G1014" s="250"/>
      <c r="H1014" s="250"/>
      <c r="I1014" s="250"/>
      <c r="J1014" s="250"/>
      <c r="K1014" s="250"/>
      <c r="L1014" s="250"/>
      <c r="M1014" s="250"/>
      <c r="N1014" s="250"/>
      <c r="O1014" s="250"/>
      <c r="P1014" s="250"/>
      <c r="Q1014" s="250"/>
      <c r="R1014" s="250"/>
      <c r="S1014" s="250"/>
      <c r="T1014" s="250"/>
      <c r="U1014" s="250"/>
      <c r="V1014" s="250"/>
      <c r="W1014" s="250"/>
      <c r="X1014" s="250"/>
      <c r="Y1014" s="250"/>
      <c r="Z1014" s="250"/>
      <c r="AA1014" s="250"/>
    </row>
    <row r="1015" spans="1:27" ht="13.2">
      <c r="A1015" s="250"/>
      <c r="B1015" s="250"/>
      <c r="C1015" s="301"/>
      <c r="D1015" s="250"/>
      <c r="E1015" s="250"/>
      <c r="F1015" s="250"/>
      <c r="G1015" s="250"/>
      <c r="H1015" s="250"/>
      <c r="I1015" s="250"/>
      <c r="J1015" s="250"/>
      <c r="K1015" s="250"/>
      <c r="L1015" s="250"/>
      <c r="M1015" s="250"/>
      <c r="N1015" s="250"/>
      <c r="O1015" s="250"/>
      <c r="P1015" s="250"/>
      <c r="Q1015" s="250"/>
      <c r="R1015" s="250"/>
      <c r="S1015" s="250"/>
      <c r="T1015" s="250"/>
      <c r="U1015" s="250"/>
      <c r="V1015" s="250"/>
      <c r="W1015" s="250"/>
      <c r="X1015" s="250"/>
      <c r="Y1015" s="250"/>
      <c r="Z1015" s="250"/>
      <c r="AA1015" s="250"/>
    </row>
    <row r="1016" spans="1:27" ht="13.2">
      <c r="A1016" s="250"/>
      <c r="B1016" s="250"/>
      <c r="C1016" s="301"/>
      <c r="D1016" s="250"/>
      <c r="E1016" s="250"/>
      <c r="F1016" s="250"/>
      <c r="G1016" s="250"/>
      <c r="H1016" s="250"/>
      <c r="I1016" s="250"/>
      <c r="J1016" s="250"/>
      <c r="K1016" s="250"/>
      <c r="L1016" s="250"/>
      <c r="M1016" s="250"/>
      <c r="N1016" s="250"/>
      <c r="O1016" s="250"/>
      <c r="P1016" s="250"/>
      <c r="Q1016" s="250"/>
      <c r="R1016" s="250"/>
      <c r="S1016" s="250"/>
      <c r="T1016" s="250"/>
      <c r="U1016" s="250"/>
      <c r="V1016" s="250"/>
      <c r="W1016" s="250"/>
      <c r="X1016" s="250"/>
      <c r="Y1016" s="250"/>
      <c r="Z1016" s="250"/>
      <c r="AA1016" s="250"/>
    </row>
    <row r="1017" spans="1:27" ht="13.2">
      <c r="A1017" s="250"/>
      <c r="B1017" s="250"/>
      <c r="C1017" s="301"/>
      <c r="D1017" s="250"/>
      <c r="E1017" s="250"/>
      <c r="F1017" s="250"/>
      <c r="G1017" s="250"/>
      <c r="H1017" s="250"/>
      <c r="I1017" s="250"/>
      <c r="J1017" s="250"/>
      <c r="K1017" s="250"/>
      <c r="L1017" s="250"/>
      <c r="M1017" s="250"/>
      <c r="N1017" s="250"/>
      <c r="O1017" s="250"/>
      <c r="P1017" s="250"/>
      <c r="Q1017" s="250"/>
      <c r="R1017" s="250"/>
      <c r="S1017" s="250"/>
      <c r="T1017" s="250"/>
      <c r="U1017" s="250"/>
      <c r="V1017" s="250"/>
      <c r="W1017" s="250"/>
      <c r="X1017" s="250"/>
      <c r="Y1017" s="250"/>
      <c r="Z1017" s="250"/>
      <c r="AA1017" s="250"/>
    </row>
    <row r="1018" spans="1:27" ht="13.2">
      <c r="A1018" s="250"/>
      <c r="B1018" s="250"/>
      <c r="C1018" s="301"/>
      <c r="D1018" s="250"/>
      <c r="E1018" s="250"/>
      <c r="F1018" s="250"/>
      <c r="G1018" s="250"/>
      <c r="H1018" s="250"/>
      <c r="I1018" s="250"/>
      <c r="J1018" s="250"/>
      <c r="K1018" s="250"/>
      <c r="L1018" s="250"/>
      <c r="M1018" s="250"/>
      <c r="N1018" s="250"/>
      <c r="O1018" s="250"/>
      <c r="P1018" s="250"/>
      <c r="Q1018" s="250"/>
      <c r="R1018" s="250"/>
      <c r="S1018" s="250"/>
      <c r="T1018" s="250"/>
      <c r="U1018" s="250"/>
      <c r="V1018" s="250"/>
      <c r="W1018" s="250"/>
      <c r="X1018" s="250"/>
      <c r="Y1018" s="250"/>
      <c r="Z1018" s="250"/>
      <c r="AA1018" s="250"/>
    </row>
    <row r="1019" spans="1:27" ht="13.2">
      <c r="A1019" s="250"/>
      <c r="B1019" s="250"/>
      <c r="C1019" s="301"/>
      <c r="D1019" s="250"/>
      <c r="E1019" s="250"/>
      <c r="F1019" s="250"/>
      <c r="G1019" s="250"/>
      <c r="H1019" s="250"/>
      <c r="I1019" s="250"/>
      <c r="J1019" s="250"/>
      <c r="K1019" s="250"/>
      <c r="L1019" s="250"/>
      <c r="M1019" s="250"/>
      <c r="N1019" s="250"/>
      <c r="O1019" s="250"/>
      <c r="P1019" s="250"/>
      <c r="Q1019" s="250"/>
      <c r="R1019" s="250"/>
      <c r="S1019" s="250"/>
      <c r="T1019" s="250"/>
      <c r="U1019" s="250"/>
      <c r="V1019" s="250"/>
      <c r="W1019" s="250"/>
      <c r="X1019" s="250"/>
      <c r="Y1019" s="250"/>
      <c r="Z1019" s="250"/>
      <c r="AA1019" s="250"/>
    </row>
    <row r="1020" spans="1:27" ht="13.2">
      <c r="A1020" s="250"/>
      <c r="B1020" s="250"/>
      <c r="C1020" s="301"/>
      <c r="D1020" s="250"/>
      <c r="E1020" s="250"/>
      <c r="F1020" s="250"/>
      <c r="G1020" s="250"/>
      <c r="H1020" s="250"/>
      <c r="I1020" s="250"/>
      <c r="J1020" s="250"/>
      <c r="K1020" s="250"/>
      <c r="L1020" s="250"/>
      <c r="M1020" s="250"/>
      <c r="N1020" s="250"/>
      <c r="O1020" s="250"/>
      <c r="P1020" s="250"/>
      <c r="Q1020" s="250"/>
      <c r="R1020" s="250"/>
      <c r="S1020" s="250"/>
      <c r="T1020" s="250"/>
      <c r="U1020" s="250"/>
      <c r="V1020" s="250"/>
      <c r="W1020" s="250"/>
      <c r="X1020" s="250"/>
      <c r="Y1020" s="250"/>
      <c r="Z1020" s="250"/>
      <c r="AA1020" s="250"/>
    </row>
    <row r="1021" spans="1:27" ht="13.2">
      <c r="A1021" s="250"/>
      <c r="B1021" s="250"/>
      <c r="C1021" s="301"/>
      <c r="D1021" s="250"/>
      <c r="E1021" s="250"/>
      <c r="F1021" s="250"/>
      <c r="G1021" s="250"/>
      <c r="H1021" s="250"/>
      <c r="I1021" s="250"/>
      <c r="J1021" s="250"/>
      <c r="K1021" s="250"/>
      <c r="L1021" s="250"/>
      <c r="M1021" s="250"/>
      <c r="N1021" s="250"/>
      <c r="O1021" s="250"/>
      <c r="P1021" s="250"/>
      <c r="Q1021" s="250"/>
      <c r="R1021" s="250"/>
      <c r="S1021" s="250"/>
      <c r="T1021" s="250"/>
      <c r="U1021" s="250"/>
      <c r="V1021" s="250"/>
      <c r="W1021" s="250"/>
      <c r="X1021" s="250"/>
      <c r="Y1021" s="250"/>
      <c r="Z1021" s="250"/>
      <c r="AA1021" s="250"/>
    </row>
    <row r="1022" spans="1:27" ht="13.2">
      <c r="A1022" s="250"/>
      <c r="B1022" s="250"/>
      <c r="C1022" s="301"/>
      <c r="D1022" s="250"/>
      <c r="E1022" s="250"/>
      <c r="F1022" s="250"/>
      <c r="G1022" s="250"/>
      <c r="H1022" s="250"/>
      <c r="I1022" s="250"/>
      <c r="J1022" s="250"/>
      <c r="K1022" s="250"/>
      <c r="L1022" s="250"/>
      <c r="M1022" s="250"/>
      <c r="N1022" s="250"/>
      <c r="O1022" s="250"/>
      <c r="P1022" s="250"/>
      <c r="Q1022" s="250"/>
      <c r="R1022" s="250"/>
      <c r="S1022" s="250"/>
      <c r="T1022" s="250"/>
      <c r="U1022" s="250"/>
      <c r="V1022" s="250"/>
      <c r="W1022" s="250"/>
      <c r="X1022" s="250"/>
      <c r="Y1022" s="250"/>
      <c r="Z1022" s="250"/>
      <c r="AA1022" s="250"/>
    </row>
    <row r="1023" spans="1:27" ht="13.2">
      <c r="A1023" s="250"/>
      <c r="B1023" s="250"/>
      <c r="C1023" s="301"/>
      <c r="D1023" s="250"/>
      <c r="E1023" s="250"/>
      <c r="F1023" s="250"/>
      <c r="G1023" s="250"/>
      <c r="H1023" s="250"/>
      <c r="I1023" s="250"/>
      <c r="J1023" s="250"/>
      <c r="K1023" s="250"/>
      <c r="L1023" s="250"/>
      <c r="M1023" s="250"/>
      <c r="N1023" s="250"/>
      <c r="O1023" s="250"/>
      <c r="P1023" s="250"/>
      <c r="Q1023" s="250"/>
      <c r="R1023" s="250"/>
      <c r="S1023" s="250"/>
      <c r="T1023" s="250"/>
      <c r="U1023" s="250"/>
      <c r="V1023" s="250"/>
      <c r="W1023" s="250"/>
      <c r="X1023" s="250"/>
      <c r="Y1023" s="250"/>
      <c r="Z1023" s="250"/>
      <c r="AA1023" s="250"/>
    </row>
    <row r="1024" spans="1:27" ht="13.2">
      <c r="A1024" s="250"/>
      <c r="B1024" s="250"/>
      <c r="C1024" s="301"/>
      <c r="D1024" s="250"/>
      <c r="E1024" s="250"/>
      <c r="F1024" s="250"/>
      <c r="G1024" s="250"/>
      <c r="H1024" s="250"/>
      <c r="I1024" s="250"/>
      <c r="J1024" s="250"/>
      <c r="K1024" s="250"/>
      <c r="L1024" s="250"/>
      <c r="M1024" s="250"/>
      <c r="N1024" s="250"/>
      <c r="O1024" s="250"/>
      <c r="P1024" s="250"/>
      <c r="Q1024" s="250"/>
      <c r="R1024" s="250"/>
      <c r="S1024" s="250"/>
      <c r="T1024" s="250"/>
      <c r="U1024" s="250"/>
      <c r="V1024" s="250"/>
      <c r="W1024" s="250"/>
      <c r="X1024" s="250"/>
      <c r="Y1024" s="250"/>
      <c r="Z1024" s="250"/>
      <c r="AA1024" s="250"/>
    </row>
    <row r="1025" spans="1:27" ht="13.2">
      <c r="A1025" s="250"/>
      <c r="B1025" s="250"/>
      <c r="C1025" s="301"/>
      <c r="D1025" s="250"/>
      <c r="E1025" s="250"/>
      <c r="F1025" s="250"/>
      <c r="G1025" s="250"/>
      <c r="H1025" s="250"/>
      <c r="I1025" s="250"/>
      <c r="J1025" s="250"/>
      <c r="K1025" s="250"/>
      <c r="L1025" s="250"/>
      <c r="M1025" s="250"/>
      <c r="N1025" s="250"/>
      <c r="O1025" s="250"/>
      <c r="P1025" s="250"/>
      <c r="Q1025" s="250"/>
      <c r="R1025" s="250"/>
      <c r="S1025" s="250"/>
      <c r="T1025" s="250"/>
      <c r="U1025" s="250"/>
      <c r="V1025" s="250"/>
      <c r="W1025" s="250"/>
      <c r="X1025" s="250"/>
      <c r="Y1025" s="250"/>
      <c r="Z1025" s="250"/>
      <c r="AA1025" s="250"/>
    </row>
    <row r="1026" spans="1:27" ht="13.2">
      <c r="A1026" s="250"/>
      <c r="B1026" s="250"/>
      <c r="C1026" s="301"/>
      <c r="D1026" s="250"/>
      <c r="E1026" s="250"/>
      <c r="F1026" s="250"/>
      <c r="G1026" s="250"/>
      <c r="H1026" s="250"/>
      <c r="I1026" s="250"/>
      <c r="J1026" s="250"/>
      <c r="K1026" s="250"/>
      <c r="L1026" s="250"/>
      <c r="M1026" s="250"/>
      <c r="N1026" s="250"/>
      <c r="O1026" s="250"/>
      <c r="P1026" s="250"/>
      <c r="Q1026" s="250"/>
      <c r="R1026" s="250"/>
      <c r="S1026" s="250"/>
      <c r="T1026" s="250"/>
      <c r="U1026" s="250"/>
      <c r="V1026" s="250"/>
      <c r="W1026" s="250"/>
      <c r="X1026" s="250"/>
      <c r="Y1026" s="250"/>
      <c r="Z1026" s="250"/>
      <c r="AA1026" s="250"/>
    </row>
    <row r="1027" spans="1:27" ht="13.2">
      <c r="A1027" s="250"/>
      <c r="B1027" s="250"/>
      <c r="C1027" s="301"/>
      <c r="D1027" s="250"/>
      <c r="E1027" s="250"/>
      <c r="F1027" s="250"/>
      <c r="G1027" s="250"/>
      <c r="H1027" s="250"/>
      <c r="I1027" s="250"/>
      <c r="J1027" s="250"/>
      <c r="K1027" s="250"/>
      <c r="L1027" s="250"/>
      <c r="M1027" s="250"/>
      <c r="N1027" s="250"/>
      <c r="O1027" s="250"/>
      <c r="P1027" s="250"/>
      <c r="Q1027" s="250"/>
      <c r="R1027" s="250"/>
      <c r="S1027" s="250"/>
      <c r="T1027" s="250"/>
      <c r="U1027" s="250"/>
      <c r="V1027" s="250"/>
      <c r="W1027" s="250"/>
      <c r="X1027" s="250"/>
      <c r="Y1027" s="250"/>
      <c r="Z1027" s="250"/>
      <c r="AA1027" s="250"/>
    </row>
    <row r="1028" spans="1:27" ht="13.2">
      <c r="A1028" s="250"/>
      <c r="B1028" s="250"/>
      <c r="C1028" s="301"/>
      <c r="D1028" s="250"/>
      <c r="E1028" s="250"/>
      <c r="F1028" s="250"/>
      <c r="G1028" s="250"/>
      <c r="H1028" s="250"/>
      <c r="I1028" s="250"/>
      <c r="J1028" s="250"/>
      <c r="K1028" s="250"/>
      <c r="L1028" s="250"/>
      <c r="M1028" s="250"/>
      <c r="N1028" s="250"/>
      <c r="O1028" s="250"/>
      <c r="P1028" s="250"/>
      <c r="Q1028" s="250"/>
      <c r="R1028" s="250"/>
      <c r="S1028" s="250"/>
      <c r="T1028" s="250"/>
      <c r="U1028" s="250"/>
      <c r="V1028" s="250"/>
      <c r="W1028" s="250"/>
      <c r="X1028" s="250"/>
      <c r="Y1028" s="250"/>
      <c r="Z1028" s="250"/>
      <c r="AA1028" s="250"/>
    </row>
    <row r="1029" spans="1:27" ht="13.2">
      <c r="A1029" s="250"/>
      <c r="B1029" s="250"/>
      <c r="C1029" s="301"/>
      <c r="D1029" s="250"/>
      <c r="E1029" s="250"/>
      <c r="F1029" s="250"/>
      <c r="G1029" s="250"/>
      <c r="H1029" s="250"/>
      <c r="I1029" s="250"/>
      <c r="J1029" s="250"/>
      <c r="K1029" s="250"/>
      <c r="L1029" s="250"/>
      <c r="M1029" s="250"/>
      <c r="N1029" s="250"/>
      <c r="O1029" s="250"/>
      <c r="P1029" s="250"/>
      <c r="Q1029" s="250"/>
      <c r="R1029" s="250"/>
      <c r="S1029" s="250"/>
      <c r="T1029" s="250"/>
      <c r="U1029" s="250"/>
      <c r="V1029" s="250"/>
      <c r="W1029" s="250"/>
      <c r="X1029" s="250"/>
      <c r="Y1029" s="250"/>
      <c r="Z1029" s="250"/>
      <c r="AA1029" s="250"/>
    </row>
    <row r="1030" spans="1:27" ht="13.2">
      <c r="A1030" s="250"/>
      <c r="B1030" s="250"/>
      <c r="C1030" s="301"/>
      <c r="D1030" s="250"/>
      <c r="E1030" s="250"/>
      <c r="F1030" s="250"/>
      <c r="G1030" s="250"/>
      <c r="H1030" s="250"/>
      <c r="I1030" s="250"/>
      <c r="J1030" s="250"/>
      <c r="K1030" s="250"/>
      <c r="L1030" s="250"/>
      <c r="M1030" s="250"/>
      <c r="N1030" s="250"/>
      <c r="O1030" s="250"/>
      <c r="P1030" s="250"/>
      <c r="Q1030" s="250"/>
      <c r="R1030" s="250"/>
      <c r="S1030" s="250"/>
      <c r="T1030" s="250"/>
      <c r="U1030" s="250"/>
      <c r="V1030" s="250"/>
      <c r="W1030" s="250"/>
      <c r="X1030" s="250"/>
      <c r="Y1030" s="250"/>
      <c r="Z1030" s="250"/>
      <c r="AA1030" s="250"/>
    </row>
    <row r="1031" spans="1:27" ht="13.2">
      <c r="A1031" s="250"/>
      <c r="B1031" s="250"/>
      <c r="C1031" s="301"/>
      <c r="D1031" s="250"/>
      <c r="E1031" s="250"/>
      <c r="F1031" s="250"/>
      <c r="G1031" s="250"/>
      <c r="H1031" s="250"/>
      <c r="I1031" s="250"/>
      <c r="J1031" s="250"/>
      <c r="K1031" s="250"/>
      <c r="L1031" s="250"/>
      <c r="M1031" s="250"/>
      <c r="N1031" s="250"/>
      <c r="O1031" s="250"/>
      <c r="P1031" s="250"/>
      <c r="Q1031" s="250"/>
      <c r="R1031" s="250"/>
      <c r="S1031" s="250"/>
      <c r="T1031" s="250"/>
      <c r="U1031" s="250"/>
      <c r="V1031" s="250"/>
      <c r="W1031" s="250"/>
      <c r="X1031" s="250"/>
      <c r="Y1031" s="250"/>
      <c r="Z1031" s="250"/>
      <c r="AA1031" s="250"/>
    </row>
    <row r="1032" spans="1:27" ht="13.2">
      <c r="A1032" s="250"/>
      <c r="B1032" s="250"/>
      <c r="C1032" s="301"/>
      <c r="D1032" s="250"/>
      <c r="E1032" s="250"/>
      <c r="F1032" s="250"/>
      <c r="G1032" s="250"/>
      <c r="H1032" s="250"/>
      <c r="I1032" s="250"/>
      <c r="J1032" s="250"/>
      <c r="K1032" s="250"/>
      <c r="L1032" s="250"/>
      <c r="M1032" s="250"/>
      <c r="N1032" s="250"/>
      <c r="O1032" s="250"/>
      <c r="P1032" s="250"/>
      <c r="Q1032" s="250"/>
      <c r="R1032" s="250"/>
      <c r="S1032" s="250"/>
      <c r="T1032" s="250"/>
      <c r="U1032" s="250"/>
      <c r="V1032" s="250"/>
      <c r="W1032" s="250"/>
      <c r="X1032" s="250"/>
      <c r="Y1032" s="250"/>
      <c r="Z1032" s="250"/>
      <c r="AA1032" s="250"/>
    </row>
    <row r="1033" spans="1:27" ht="13.2">
      <c r="A1033" s="250"/>
      <c r="B1033" s="250"/>
      <c r="C1033" s="301"/>
      <c r="D1033" s="250"/>
      <c r="E1033" s="250"/>
      <c r="F1033" s="250"/>
      <c r="G1033" s="250"/>
      <c r="H1033" s="250"/>
      <c r="I1033" s="250"/>
      <c r="J1033" s="250"/>
      <c r="K1033" s="250"/>
      <c r="L1033" s="250"/>
      <c r="M1033" s="250"/>
      <c r="N1033" s="250"/>
      <c r="O1033" s="250"/>
      <c r="P1033" s="250"/>
      <c r="Q1033" s="250"/>
      <c r="R1033" s="250"/>
      <c r="S1033" s="250"/>
      <c r="T1033" s="250"/>
      <c r="U1033" s="250"/>
      <c r="V1033" s="250"/>
      <c r="W1033" s="250"/>
      <c r="X1033" s="250"/>
      <c r="Y1033" s="250"/>
      <c r="Z1033" s="250"/>
      <c r="AA1033" s="250"/>
    </row>
    <row r="1034" spans="1:27" ht="13.2">
      <c r="A1034" s="250"/>
      <c r="B1034" s="250"/>
      <c r="C1034" s="301"/>
      <c r="D1034" s="250"/>
      <c r="E1034" s="250"/>
      <c r="F1034" s="250"/>
      <c r="G1034" s="250"/>
      <c r="H1034" s="250"/>
      <c r="I1034" s="250"/>
      <c r="J1034" s="250"/>
      <c r="K1034" s="250"/>
      <c r="L1034" s="250"/>
      <c r="M1034" s="250"/>
      <c r="N1034" s="250"/>
      <c r="O1034" s="250"/>
      <c r="P1034" s="250"/>
      <c r="Q1034" s="250"/>
      <c r="R1034" s="250"/>
      <c r="S1034" s="250"/>
      <c r="T1034" s="250"/>
      <c r="U1034" s="250"/>
      <c r="V1034" s="250"/>
      <c r="W1034" s="250"/>
      <c r="X1034" s="250"/>
      <c r="Y1034" s="250"/>
      <c r="Z1034" s="250"/>
      <c r="AA1034" s="250"/>
    </row>
    <row r="1035" spans="1:27" ht="13.2">
      <c r="A1035" s="250"/>
      <c r="B1035" s="250"/>
      <c r="C1035" s="301"/>
      <c r="D1035" s="250"/>
      <c r="E1035" s="250"/>
      <c r="F1035" s="250"/>
      <c r="G1035" s="250"/>
      <c r="H1035" s="250"/>
      <c r="I1035" s="250"/>
      <c r="J1035" s="250"/>
      <c r="K1035" s="250"/>
      <c r="L1035" s="250"/>
      <c r="M1035" s="250"/>
      <c r="N1035" s="250"/>
      <c r="O1035" s="250"/>
      <c r="P1035" s="250"/>
      <c r="Q1035" s="250"/>
      <c r="R1035" s="250"/>
      <c r="S1035" s="250"/>
      <c r="T1035" s="250"/>
      <c r="U1035" s="250"/>
      <c r="V1035" s="250"/>
      <c r="W1035" s="250"/>
      <c r="X1035" s="250"/>
      <c r="Y1035" s="250"/>
      <c r="Z1035" s="250"/>
      <c r="AA1035" s="250"/>
    </row>
    <row r="1036" spans="1:27" ht="13.2">
      <c r="A1036" s="250"/>
      <c r="B1036" s="250"/>
      <c r="C1036" s="301"/>
      <c r="D1036" s="250"/>
      <c r="E1036" s="250"/>
      <c r="F1036" s="250"/>
      <c r="G1036" s="250"/>
      <c r="H1036" s="250"/>
      <c r="I1036" s="250"/>
      <c r="J1036" s="250"/>
      <c r="K1036" s="250"/>
      <c r="L1036" s="250"/>
      <c r="M1036" s="250"/>
      <c r="N1036" s="250"/>
      <c r="O1036" s="250"/>
      <c r="P1036" s="250"/>
      <c r="Q1036" s="250"/>
      <c r="R1036" s="250"/>
      <c r="S1036" s="250"/>
      <c r="T1036" s="250"/>
      <c r="U1036" s="250"/>
      <c r="V1036" s="250"/>
      <c r="W1036" s="250"/>
      <c r="X1036" s="250"/>
      <c r="Y1036" s="250"/>
      <c r="Z1036" s="250"/>
      <c r="AA1036" s="250"/>
    </row>
    <row r="1037" spans="1:27" ht="13.2">
      <c r="A1037" s="250"/>
      <c r="B1037" s="250"/>
      <c r="C1037" s="301"/>
      <c r="D1037" s="250"/>
      <c r="E1037" s="250"/>
      <c r="F1037" s="250"/>
      <c r="G1037" s="250"/>
      <c r="H1037" s="250"/>
      <c r="I1037" s="250"/>
      <c r="J1037" s="250"/>
      <c r="K1037" s="250"/>
      <c r="L1037" s="250"/>
      <c r="M1037" s="250"/>
      <c r="N1037" s="250"/>
      <c r="O1037" s="250"/>
      <c r="P1037" s="250"/>
      <c r="Q1037" s="250"/>
      <c r="R1037" s="250"/>
      <c r="S1037" s="250"/>
      <c r="T1037" s="250"/>
      <c r="U1037" s="250"/>
      <c r="V1037" s="250"/>
      <c r="W1037" s="250"/>
      <c r="X1037" s="250"/>
      <c r="Y1037" s="250"/>
      <c r="Z1037" s="250"/>
      <c r="AA1037" s="250"/>
    </row>
    <row r="1038" spans="1:27" ht="13.2">
      <c r="A1038" s="250"/>
      <c r="B1038" s="250"/>
      <c r="C1038" s="301"/>
      <c r="D1038" s="250"/>
      <c r="E1038" s="250"/>
      <c r="F1038" s="250"/>
      <c r="G1038" s="250"/>
      <c r="H1038" s="250"/>
      <c r="I1038" s="250"/>
      <c r="J1038" s="250"/>
      <c r="K1038" s="250"/>
      <c r="L1038" s="250"/>
      <c r="M1038" s="250"/>
      <c r="N1038" s="250"/>
      <c r="O1038" s="250"/>
      <c r="P1038" s="250"/>
      <c r="Q1038" s="250"/>
      <c r="R1038" s="250"/>
      <c r="S1038" s="250"/>
      <c r="T1038" s="250"/>
      <c r="U1038" s="250"/>
      <c r="V1038" s="250"/>
      <c r="W1038" s="250"/>
      <c r="X1038" s="250"/>
      <c r="Y1038" s="250"/>
      <c r="Z1038" s="250"/>
      <c r="AA1038" s="250"/>
    </row>
    <row r="1039" spans="1:27" ht="13.2">
      <c r="A1039" s="250"/>
      <c r="B1039" s="250"/>
      <c r="C1039" s="301"/>
      <c r="D1039" s="250"/>
      <c r="E1039" s="250"/>
      <c r="F1039" s="250"/>
      <c r="G1039" s="250"/>
      <c r="H1039" s="250"/>
      <c r="I1039" s="250"/>
      <c r="J1039" s="250"/>
      <c r="K1039" s="250"/>
      <c r="L1039" s="250"/>
      <c r="M1039" s="250"/>
      <c r="N1039" s="250"/>
      <c r="O1039" s="250"/>
      <c r="P1039" s="250"/>
      <c r="Q1039" s="250"/>
      <c r="R1039" s="250"/>
      <c r="S1039" s="250"/>
      <c r="T1039" s="250"/>
      <c r="U1039" s="250"/>
      <c r="V1039" s="250"/>
      <c r="W1039" s="250"/>
      <c r="X1039" s="250"/>
      <c r="Y1039" s="250"/>
      <c r="Z1039" s="250"/>
      <c r="AA1039" s="250"/>
    </row>
    <row r="1040" spans="1:27" ht="13.2">
      <c r="A1040" s="250"/>
      <c r="B1040" s="250"/>
      <c r="C1040" s="301"/>
      <c r="D1040" s="250"/>
      <c r="E1040" s="250"/>
      <c r="F1040" s="250"/>
      <c r="G1040" s="250"/>
      <c r="H1040" s="250"/>
      <c r="I1040" s="250"/>
      <c r="J1040" s="250"/>
      <c r="K1040" s="250"/>
      <c r="L1040" s="250"/>
      <c r="M1040" s="250"/>
      <c r="N1040" s="250"/>
      <c r="O1040" s="250"/>
      <c r="P1040" s="250"/>
      <c r="Q1040" s="250"/>
      <c r="R1040" s="250"/>
      <c r="S1040" s="250"/>
      <c r="T1040" s="250"/>
      <c r="U1040" s="250"/>
      <c r="V1040" s="250"/>
      <c r="W1040" s="250"/>
      <c r="X1040" s="250"/>
      <c r="Y1040" s="250"/>
      <c r="Z1040" s="250"/>
      <c r="AA1040" s="250"/>
    </row>
    <row r="1041" spans="1:27" ht="13.2">
      <c r="A1041" s="250"/>
      <c r="B1041" s="250"/>
      <c r="C1041" s="301"/>
      <c r="D1041" s="250"/>
      <c r="E1041" s="250"/>
      <c r="F1041" s="250"/>
      <c r="G1041" s="250"/>
      <c r="H1041" s="250"/>
      <c r="I1041" s="250"/>
      <c r="J1041" s="250"/>
      <c r="K1041" s="250"/>
      <c r="L1041" s="250"/>
      <c r="M1041" s="250"/>
      <c r="N1041" s="250"/>
      <c r="O1041" s="250"/>
      <c r="P1041" s="250"/>
      <c r="Q1041" s="250"/>
      <c r="R1041" s="250"/>
      <c r="S1041" s="250"/>
      <c r="T1041" s="250"/>
      <c r="U1041" s="250"/>
      <c r="V1041" s="250"/>
      <c r="W1041" s="250"/>
      <c r="X1041" s="250"/>
      <c r="Y1041" s="250"/>
      <c r="Z1041" s="250"/>
      <c r="AA1041" s="250"/>
    </row>
    <row r="1042" spans="1:27" ht="13.2">
      <c r="A1042" s="250"/>
      <c r="B1042" s="250"/>
      <c r="C1042" s="301"/>
      <c r="D1042" s="250"/>
      <c r="E1042" s="250"/>
      <c r="F1042" s="250"/>
      <c r="G1042" s="250"/>
      <c r="H1042" s="250"/>
      <c r="I1042" s="250"/>
      <c r="J1042" s="250"/>
      <c r="K1042" s="250"/>
      <c r="L1042" s="250"/>
      <c r="M1042" s="250"/>
      <c r="N1042" s="250"/>
      <c r="O1042" s="250"/>
      <c r="P1042" s="250"/>
      <c r="Q1042" s="250"/>
      <c r="R1042" s="250"/>
      <c r="S1042" s="250"/>
      <c r="T1042" s="250"/>
      <c r="U1042" s="250"/>
      <c r="V1042" s="250"/>
      <c r="W1042" s="250"/>
      <c r="X1042" s="250"/>
      <c r="Y1042" s="250"/>
      <c r="Z1042" s="250"/>
      <c r="AA1042" s="250"/>
    </row>
    <row r="1043" spans="1:27" ht="13.2">
      <c r="A1043" s="250"/>
      <c r="B1043" s="250"/>
      <c r="C1043" s="301"/>
      <c r="D1043" s="250"/>
      <c r="E1043" s="250"/>
      <c r="F1043" s="250"/>
      <c r="G1043" s="250"/>
      <c r="H1043" s="250"/>
      <c r="I1043" s="250"/>
      <c r="J1043" s="250"/>
      <c r="K1043" s="250"/>
      <c r="L1043" s="250"/>
      <c r="M1043" s="250"/>
      <c r="N1043" s="250"/>
      <c r="O1043" s="250"/>
      <c r="P1043" s="250"/>
      <c r="Q1043" s="250"/>
      <c r="R1043" s="250"/>
      <c r="S1043" s="250"/>
      <c r="T1043" s="250"/>
      <c r="U1043" s="250"/>
      <c r="V1043" s="250"/>
      <c r="W1043" s="250"/>
      <c r="X1043" s="250"/>
      <c r="Y1043" s="250"/>
      <c r="Z1043" s="250"/>
      <c r="AA1043" s="250"/>
    </row>
    <row r="1044" spans="1:27" ht="13.2">
      <c r="A1044" s="250"/>
      <c r="B1044" s="250"/>
      <c r="C1044" s="301"/>
      <c r="D1044" s="250"/>
      <c r="E1044" s="250"/>
      <c r="F1044" s="250"/>
      <c r="G1044" s="250"/>
      <c r="H1044" s="250"/>
      <c r="I1044" s="250"/>
      <c r="J1044" s="250"/>
      <c r="K1044" s="250"/>
      <c r="L1044" s="250"/>
      <c r="M1044" s="250"/>
      <c r="N1044" s="250"/>
      <c r="O1044" s="250"/>
      <c r="P1044" s="250"/>
      <c r="Q1044" s="250"/>
      <c r="R1044" s="250"/>
      <c r="S1044" s="250"/>
      <c r="T1044" s="250"/>
      <c r="U1044" s="250"/>
      <c r="V1044" s="250"/>
      <c r="W1044" s="250"/>
      <c r="X1044" s="250"/>
      <c r="Y1044" s="250"/>
      <c r="Z1044" s="250"/>
      <c r="AA1044" s="250"/>
    </row>
    <row r="1045" spans="1:27" ht="13.2">
      <c r="A1045" s="250"/>
      <c r="B1045" s="250"/>
      <c r="C1045" s="301"/>
      <c r="D1045" s="250"/>
      <c r="E1045" s="250"/>
      <c r="F1045" s="250"/>
      <c r="G1045" s="250"/>
      <c r="H1045" s="250"/>
      <c r="I1045" s="250"/>
      <c r="J1045" s="250"/>
      <c r="K1045" s="250"/>
      <c r="L1045" s="250"/>
      <c r="M1045" s="250"/>
      <c r="N1045" s="250"/>
      <c r="O1045" s="250"/>
      <c r="P1045" s="250"/>
      <c r="Q1045" s="250"/>
      <c r="R1045" s="250"/>
      <c r="S1045" s="250"/>
      <c r="T1045" s="250"/>
      <c r="U1045" s="250"/>
      <c r="V1045" s="250"/>
      <c r="W1045" s="250"/>
      <c r="X1045" s="250"/>
      <c r="Y1045" s="250"/>
      <c r="Z1045" s="250"/>
      <c r="AA1045" s="250"/>
    </row>
    <row r="1046" spans="1:27" ht="13.2">
      <c r="A1046" s="250"/>
      <c r="B1046" s="250"/>
      <c r="C1046" s="301"/>
      <c r="D1046" s="250"/>
      <c r="E1046" s="250"/>
      <c r="F1046" s="250"/>
      <c r="G1046" s="250"/>
      <c r="H1046" s="250"/>
      <c r="I1046" s="250"/>
      <c r="J1046" s="250"/>
      <c r="K1046" s="250"/>
      <c r="L1046" s="250"/>
      <c r="M1046" s="250"/>
      <c r="N1046" s="250"/>
      <c r="O1046" s="250"/>
      <c r="P1046" s="250"/>
      <c r="Q1046" s="250"/>
      <c r="R1046" s="250"/>
      <c r="S1046" s="250"/>
      <c r="T1046" s="250"/>
      <c r="U1046" s="250"/>
      <c r="V1046" s="250"/>
      <c r="W1046" s="250"/>
      <c r="X1046" s="250"/>
      <c r="Y1046" s="250"/>
      <c r="Z1046" s="250"/>
      <c r="AA1046" s="250"/>
    </row>
    <row r="1047" spans="1:27" ht="13.2">
      <c r="A1047" s="250"/>
      <c r="B1047" s="250"/>
      <c r="C1047" s="301"/>
      <c r="D1047" s="250"/>
      <c r="E1047" s="250"/>
      <c r="F1047" s="250"/>
      <c r="G1047" s="250"/>
      <c r="H1047" s="250"/>
      <c r="I1047" s="250"/>
      <c r="J1047" s="250"/>
      <c r="K1047" s="250"/>
      <c r="L1047" s="250"/>
      <c r="M1047" s="250"/>
      <c r="N1047" s="250"/>
      <c r="O1047" s="250"/>
      <c r="P1047" s="250"/>
      <c r="Q1047" s="250"/>
      <c r="R1047" s="250"/>
      <c r="S1047" s="250"/>
      <c r="T1047" s="250"/>
      <c r="U1047" s="250"/>
      <c r="V1047" s="250"/>
      <c r="W1047" s="250"/>
      <c r="X1047" s="250"/>
      <c r="Y1047" s="250"/>
      <c r="Z1047" s="250"/>
      <c r="AA1047" s="250"/>
    </row>
    <row r="1048" spans="1:27" ht="13.2">
      <c r="A1048" s="250"/>
      <c r="B1048" s="250"/>
      <c r="C1048" s="301"/>
      <c r="D1048" s="250"/>
      <c r="E1048" s="250"/>
      <c r="F1048" s="250"/>
      <c r="G1048" s="250"/>
      <c r="H1048" s="250"/>
      <c r="I1048" s="250"/>
      <c r="J1048" s="250"/>
      <c r="K1048" s="250"/>
      <c r="L1048" s="250"/>
      <c r="M1048" s="250"/>
      <c r="N1048" s="250"/>
      <c r="O1048" s="250"/>
      <c r="P1048" s="250"/>
      <c r="Q1048" s="250"/>
      <c r="R1048" s="250"/>
      <c r="S1048" s="250"/>
      <c r="T1048" s="250"/>
      <c r="U1048" s="250"/>
      <c r="V1048" s="250"/>
      <c r="W1048" s="250"/>
      <c r="X1048" s="250"/>
      <c r="Y1048" s="250"/>
      <c r="Z1048" s="250"/>
      <c r="AA1048" s="250"/>
    </row>
    <row r="1049" spans="1:27" ht="13.2">
      <c r="A1049" s="250"/>
      <c r="B1049" s="250"/>
      <c r="C1049" s="301"/>
      <c r="D1049" s="250"/>
      <c r="E1049" s="250"/>
      <c r="F1049" s="250"/>
      <c r="G1049" s="250"/>
      <c r="H1049" s="250"/>
      <c r="I1049" s="250"/>
      <c r="J1049" s="250"/>
      <c r="K1049" s="250"/>
      <c r="L1049" s="250"/>
      <c r="M1049" s="250"/>
      <c r="N1049" s="250"/>
      <c r="O1049" s="250"/>
      <c r="P1049" s="250"/>
      <c r="Q1049" s="250"/>
      <c r="R1049" s="250"/>
      <c r="S1049" s="250"/>
      <c r="T1049" s="250"/>
      <c r="U1049" s="250"/>
      <c r="V1049" s="250"/>
      <c r="W1049" s="250"/>
      <c r="X1049" s="250"/>
      <c r="Y1049" s="250"/>
      <c r="Z1049" s="250"/>
      <c r="AA1049" s="250"/>
    </row>
    <row r="1050" spans="1:27" ht="13.2">
      <c r="A1050" s="250"/>
      <c r="B1050" s="250"/>
      <c r="C1050" s="301"/>
      <c r="D1050" s="250"/>
      <c r="E1050" s="250"/>
      <c r="F1050" s="250"/>
      <c r="G1050" s="250"/>
      <c r="H1050" s="250"/>
      <c r="I1050" s="250"/>
      <c r="J1050" s="250"/>
      <c r="K1050" s="250"/>
      <c r="L1050" s="250"/>
      <c r="M1050" s="250"/>
      <c r="N1050" s="250"/>
      <c r="O1050" s="250"/>
      <c r="P1050" s="250"/>
      <c r="Q1050" s="250"/>
      <c r="R1050" s="250"/>
      <c r="S1050" s="250"/>
      <c r="T1050" s="250"/>
      <c r="U1050" s="250"/>
      <c r="V1050" s="250"/>
      <c r="W1050" s="250"/>
      <c r="X1050" s="250"/>
      <c r="Y1050" s="250"/>
      <c r="Z1050" s="250"/>
      <c r="AA1050" s="250"/>
    </row>
    <row r="1051" spans="1:27" ht="13.2">
      <c r="A1051" s="250"/>
      <c r="B1051" s="250"/>
      <c r="C1051" s="301"/>
      <c r="D1051" s="250"/>
      <c r="E1051" s="250"/>
      <c r="F1051" s="250"/>
      <c r="G1051" s="250"/>
      <c r="H1051" s="250"/>
      <c r="I1051" s="250"/>
      <c r="J1051" s="250"/>
      <c r="K1051" s="250"/>
      <c r="L1051" s="250"/>
      <c r="M1051" s="250"/>
      <c r="N1051" s="250"/>
      <c r="O1051" s="250"/>
      <c r="P1051" s="250"/>
      <c r="Q1051" s="250"/>
      <c r="R1051" s="250"/>
      <c r="S1051" s="250"/>
      <c r="T1051" s="250"/>
      <c r="U1051" s="250"/>
      <c r="V1051" s="250"/>
      <c r="W1051" s="250"/>
      <c r="X1051" s="250"/>
      <c r="Y1051" s="250"/>
      <c r="Z1051" s="250"/>
      <c r="AA1051" s="250"/>
    </row>
    <row r="1052" spans="1:27" ht="13.2">
      <c r="A1052" s="250"/>
      <c r="B1052" s="250"/>
      <c r="C1052" s="301"/>
      <c r="D1052" s="250"/>
      <c r="E1052" s="250"/>
      <c r="F1052" s="250"/>
      <c r="G1052" s="250"/>
      <c r="H1052" s="250"/>
      <c r="I1052" s="250"/>
      <c r="J1052" s="250"/>
      <c r="K1052" s="250"/>
      <c r="L1052" s="250"/>
      <c r="M1052" s="250"/>
      <c r="N1052" s="250"/>
      <c r="O1052" s="250"/>
      <c r="P1052" s="250"/>
      <c r="Q1052" s="250"/>
      <c r="R1052" s="250"/>
      <c r="S1052" s="250"/>
      <c r="T1052" s="250"/>
      <c r="U1052" s="250"/>
      <c r="V1052" s="250"/>
      <c r="W1052" s="250"/>
      <c r="X1052" s="250"/>
      <c r="Y1052" s="250"/>
      <c r="Z1052" s="250"/>
      <c r="AA1052" s="250"/>
    </row>
    <row r="1053" spans="1:27" ht="13.2">
      <c r="A1053" s="250"/>
      <c r="B1053" s="250"/>
      <c r="C1053" s="301"/>
      <c r="D1053" s="250"/>
      <c r="E1053" s="250"/>
      <c r="F1053" s="250"/>
      <c r="G1053" s="250"/>
      <c r="H1053" s="250"/>
      <c r="I1053" s="250"/>
      <c r="J1053" s="250"/>
      <c r="K1053" s="250"/>
      <c r="L1053" s="250"/>
      <c r="M1053" s="250"/>
      <c r="N1053" s="250"/>
      <c r="O1053" s="250"/>
      <c r="P1053" s="250"/>
      <c r="Q1053" s="250"/>
      <c r="R1053" s="250"/>
      <c r="S1053" s="250"/>
      <c r="T1053" s="250"/>
      <c r="U1053" s="250"/>
      <c r="V1053" s="250"/>
      <c r="W1053" s="250"/>
      <c r="X1053" s="250"/>
      <c r="Y1053" s="250"/>
      <c r="Z1053" s="250"/>
      <c r="AA1053" s="250"/>
    </row>
    <row r="1054" spans="1:27" ht="13.2">
      <c r="A1054" s="250"/>
      <c r="B1054" s="250"/>
      <c r="C1054" s="301"/>
      <c r="D1054" s="250"/>
      <c r="E1054" s="250"/>
      <c r="F1054" s="250"/>
      <c r="G1054" s="250"/>
      <c r="H1054" s="250"/>
      <c r="I1054" s="250"/>
      <c r="J1054" s="250"/>
      <c r="K1054" s="250"/>
      <c r="L1054" s="250"/>
      <c r="M1054" s="250"/>
      <c r="N1054" s="250"/>
      <c r="O1054" s="250"/>
      <c r="P1054" s="250"/>
      <c r="Q1054" s="250"/>
      <c r="R1054" s="250"/>
      <c r="S1054" s="250"/>
      <c r="T1054" s="250"/>
      <c r="U1054" s="250"/>
      <c r="V1054" s="250"/>
      <c r="W1054" s="250"/>
      <c r="X1054" s="250"/>
      <c r="Y1054" s="250"/>
      <c r="Z1054" s="250"/>
      <c r="AA1054" s="250"/>
    </row>
    <row r="1055" spans="1:27" ht="13.2">
      <c r="A1055" s="250"/>
      <c r="B1055" s="250"/>
      <c r="C1055" s="301"/>
      <c r="D1055" s="250"/>
      <c r="E1055" s="250"/>
      <c r="F1055" s="250"/>
      <c r="G1055" s="250"/>
      <c r="H1055" s="250"/>
      <c r="I1055" s="250"/>
      <c r="J1055" s="250"/>
      <c r="K1055" s="250"/>
      <c r="L1055" s="250"/>
      <c r="M1055" s="250"/>
      <c r="N1055" s="250"/>
      <c r="O1055" s="250"/>
      <c r="P1055" s="250"/>
      <c r="Q1055" s="250"/>
      <c r="R1055" s="250"/>
      <c r="S1055" s="250"/>
      <c r="T1055" s="250"/>
      <c r="U1055" s="250"/>
      <c r="V1055" s="250"/>
      <c r="W1055" s="250"/>
      <c r="X1055" s="250"/>
      <c r="Y1055" s="250"/>
      <c r="Z1055" s="250"/>
      <c r="AA1055" s="250"/>
    </row>
    <row r="1056" spans="1:27" ht="13.2">
      <c r="A1056" s="250"/>
      <c r="B1056" s="250"/>
      <c r="C1056" s="301"/>
      <c r="D1056" s="250"/>
      <c r="E1056" s="250"/>
      <c r="F1056" s="250"/>
      <c r="G1056" s="250"/>
      <c r="H1056" s="250"/>
      <c r="I1056" s="250"/>
      <c r="J1056" s="250"/>
      <c r="K1056" s="250"/>
      <c r="L1056" s="250"/>
      <c r="M1056" s="250"/>
      <c r="N1056" s="250"/>
      <c r="O1056" s="250"/>
      <c r="P1056" s="250"/>
      <c r="Q1056" s="250"/>
      <c r="R1056" s="250"/>
      <c r="S1056" s="250"/>
      <c r="T1056" s="250"/>
      <c r="U1056" s="250"/>
      <c r="V1056" s="250"/>
      <c r="W1056" s="250"/>
      <c r="X1056" s="250"/>
      <c r="Y1056" s="250"/>
      <c r="Z1056" s="250"/>
      <c r="AA1056" s="250"/>
    </row>
    <row r="1057" spans="1:27" ht="13.2">
      <c r="A1057" s="250"/>
      <c r="B1057" s="250"/>
      <c r="C1057" s="301"/>
      <c r="D1057" s="250"/>
      <c r="E1057" s="250"/>
      <c r="F1057" s="250"/>
      <c r="G1057" s="250"/>
      <c r="H1057" s="250"/>
      <c r="I1057" s="250"/>
      <c r="J1057" s="250"/>
      <c r="K1057" s="250"/>
      <c r="L1057" s="250"/>
      <c r="M1057" s="250"/>
      <c r="N1057" s="250"/>
      <c r="O1057" s="250"/>
      <c r="P1057" s="250"/>
      <c r="Q1057" s="250"/>
      <c r="R1057" s="250"/>
      <c r="S1057" s="250"/>
      <c r="T1057" s="250"/>
      <c r="U1057" s="250"/>
      <c r="V1057" s="250"/>
      <c r="W1057" s="250"/>
      <c r="X1057" s="250"/>
      <c r="Y1057" s="250"/>
      <c r="Z1057" s="250"/>
      <c r="AA1057" s="250"/>
    </row>
    <row r="1058" spans="1:27" ht="13.2">
      <c r="A1058" s="250"/>
      <c r="B1058" s="250"/>
      <c r="C1058" s="301"/>
      <c r="D1058" s="250"/>
      <c r="E1058" s="250"/>
      <c r="F1058" s="250"/>
      <c r="G1058" s="250"/>
      <c r="H1058" s="250"/>
      <c r="I1058" s="250"/>
      <c r="J1058" s="250"/>
      <c r="K1058" s="250"/>
      <c r="L1058" s="250"/>
      <c r="M1058" s="250"/>
      <c r="N1058" s="250"/>
      <c r="O1058" s="250"/>
      <c r="P1058" s="250"/>
      <c r="Q1058" s="250"/>
      <c r="R1058" s="250"/>
      <c r="S1058" s="250"/>
      <c r="T1058" s="250"/>
      <c r="U1058" s="250"/>
      <c r="V1058" s="250"/>
      <c r="W1058" s="250"/>
      <c r="X1058" s="250"/>
      <c r="Y1058" s="250"/>
      <c r="Z1058" s="250"/>
      <c r="AA1058" s="250"/>
    </row>
    <row r="1059" spans="1:27" ht="13.2">
      <c r="A1059" s="250"/>
      <c r="B1059" s="250"/>
      <c r="C1059" s="301"/>
      <c r="D1059" s="250"/>
      <c r="E1059" s="250"/>
      <c r="F1059" s="250"/>
      <c r="G1059" s="250"/>
      <c r="H1059" s="250"/>
      <c r="I1059" s="250"/>
      <c r="J1059" s="250"/>
      <c r="K1059" s="250"/>
      <c r="L1059" s="250"/>
      <c r="M1059" s="250"/>
      <c r="N1059" s="250"/>
      <c r="O1059" s="250"/>
      <c r="P1059" s="250"/>
      <c r="Q1059" s="250"/>
      <c r="R1059" s="250"/>
      <c r="S1059" s="250"/>
      <c r="T1059" s="250"/>
      <c r="U1059" s="250"/>
      <c r="V1059" s="250"/>
      <c r="W1059" s="250"/>
      <c r="X1059" s="250"/>
      <c r="Y1059" s="250"/>
      <c r="Z1059" s="250"/>
      <c r="AA1059" s="250"/>
    </row>
    <row r="1060" spans="1:27" ht="13.2">
      <c r="A1060" s="250"/>
      <c r="B1060" s="250"/>
      <c r="C1060" s="301"/>
      <c r="D1060" s="250"/>
      <c r="E1060" s="250"/>
      <c r="F1060" s="250"/>
      <c r="G1060" s="250"/>
      <c r="H1060" s="250"/>
      <c r="I1060" s="250"/>
      <c r="J1060" s="250"/>
      <c r="K1060" s="250"/>
      <c r="L1060" s="250"/>
      <c r="M1060" s="250"/>
      <c r="N1060" s="250"/>
      <c r="O1060" s="250"/>
      <c r="P1060" s="250"/>
      <c r="Q1060" s="250"/>
      <c r="R1060" s="250"/>
      <c r="S1060" s="250"/>
      <c r="T1060" s="250"/>
      <c r="U1060" s="250"/>
      <c r="V1060" s="250"/>
      <c r="W1060" s="250"/>
      <c r="X1060" s="250"/>
      <c r="Y1060" s="250"/>
      <c r="Z1060" s="250"/>
      <c r="AA1060" s="250"/>
    </row>
    <row r="1061" spans="1:27" ht="13.2">
      <c r="A1061" s="250"/>
      <c r="B1061" s="250"/>
      <c r="C1061" s="301"/>
      <c r="D1061" s="250"/>
      <c r="E1061" s="250"/>
      <c r="F1061" s="250"/>
      <c r="G1061" s="250"/>
      <c r="H1061" s="250"/>
      <c r="I1061" s="250"/>
      <c r="J1061" s="250"/>
      <c r="K1061" s="250"/>
      <c r="L1061" s="250"/>
      <c r="M1061" s="250"/>
      <c r="N1061" s="250"/>
      <c r="O1061" s="250"/>
      <c r="P1061" s="250"/>
      <c r="Q1061" s="250"/>
      <c r="R1061" s="250"/>
      <c r="S1061" s="250"/>
      <c r="T1061" s="250"/>
      <c r="U1061" s="250"/>
      <c r="V1061" s="250"/>
      <c r="W1061" s="250"/>
      <c r="X1061" s="250"/>
      <c r="Y1061" s="250"/>
      <c r="Z1061" s="250"/>
      <c r="AA1061" s="250"/>
    </row>
    <row r="1062" spans="1:27" ht="13.2">
      <c r="A1062" s="250"/>
      <c r="B1062" s="250"/>
      <c r="C1062" s="301"/>
      <c r="D1062" s="250"/>
      <c r="E1062" s="250"/>
      <c r="F1062" s="250"/>
      <c r="G1062" s="250"/>
      <c r="H1062" s="250"/>
      <c r="I1062" s="250"/>
      <c r="J1062" s="250"/>
      <c r="K1062" s="250"/>
      <c r="L1062" s="250"/>
      <c r="M1062" s="250"/>
      <c r="N1062" s="250"/>
      <c r="O1062" s="250"/>
      <c r="P1062" s="250"/>
      <c r="Q1062" s="250"/>
      <c r="R1062" s="250"/>
      <c r="S1062" s="250"/>
      <c r="T1062" s="250"/>
      <c r="U1062" s="250"/>
      <c r="V1062" s="250"/>
      <c r="W1062" s="250"/>
      <c r="X1062" s="250"/>
      <c r="Y1062" s="250"/>
      <c r="Z1062" s="250"/>
      <c r="AA1062" s="250"/>
    </row>
    <row r="1063" spans="1:27" ht="13.2">
      <c r="A1063" s="250"/>
      <c r="B1063" s="250"/>
      <c r="C1063" s="301"/>
      <c r="D1063" s="250"/>
      <c r="E1063" s="250"/>
      <c r="F1063" s="250"/>
      <c r="G1063" s="250"/>
      <c r="H1063" s="250"/>
      <c r="I1063" s="250"/>
      <c r="J1063" s="250"/>
      <c r="K1063" s="250"/>
      <c r="L1063" s="250"/>
      <c r="M1063" s="250"/>
      <c r="N1063" s="250"/>
      <c r="O1063" s="250"/>
      <c r="P1063" s="250"/>
      <c r="Q1063" s="250"/>
      <c r="R1063" s="250"/>
      <c r="S1063" s="250"/>
      <c r="T1063" s="250"/>
      <c r="U1063" s="250"/>
      <c r="V1063" s="250"/>
      <c r="W1063" s="250"/>
      <c r="X1063" s="250"/>
      <c r="Y1063" s="250"/>
      <c r="Z1063" s="250"/>
      <c r="AA1063" s="250"/>
    </row>
    <row r="1064" spans="1:27" ht="13.2">
      <c r="A1064" s="250"/>
      <c r="B1064" s="250"/>
      <c r="C1064" s="301"/>
      <c r="D1064" s="250"/>
      <c r="E1064" s="250"/>
      <c r="F1064" s="250"/>
      <c r="G1064" s="250"/>
      <c r="H1064" s="250"/>
      <c r="I1064" s="250"/>
      <c r="J1064" s="250"/>
      <c r="K1064" s="250"/>
      <c r="L1064" s="250"/>
      <c r="M1064" s="250"/>
      <c r="N1064" s="250"/>
      <c r="O1064" s="250"/>
      <c r="P1064" s="250"/>
      <c r="Q1064" s="250"/>
      <c r="R1064" s="250"/>
      <c r="S1064" s="250"/>
      <c r="T1064" s="250"/>
      <c r="U1064" s="250"/>
      <c r="V1064" s="250"/>
      <c r="W1064" s="250"/>
      <c r="X1064" s="250"/>
      <c r="Y1064" s="250"/>
      <c r="Z1064" s="250"/>
      <c r="AA1064" s="250"/>
    </row>
    <row r="1065" spans="1:27" ht="13.2">
      <c r="A1065" s="250"/>
      <c r="B1065" s="250"/>
      <c r="C1065" s="301"/>
      <c r="D1065" s="250"/>
      <c r="E1065" s="250"/>
      <c r="F1065" s="250"/>
      <c r="G1065" s="250"/>
      <c r="H1065" s="250"/>
      <c r="I1065" s="250"/>
      <c r="J1065" s="250"/>
      <c r="K1065" s="250"/>
      <c r="L1065" s="250"/>
      <c r="M1065" s="250"/>
      <c r="N1065" s="250"/>
      <c r="O1065" s="250"/>
      <c r="P1065" s="250"/>
      <c r="Q1065" s="250"/>
      <c r="R1065" s="250"/>
      <c r="S1065" s="250"/>
      <c r="T1065" s="250"/>
      <c r="U1065" s="250"/>
      <c r="V1065" s="250"/>
      <c r="W1065" s="250"/>
      <c r="X1065" s="250"/>
      <c r="Y1065" s="250"/>
      <c r="Z1065" s="250"/>
      <c r="AA1065" s="250"/>
    </row>
    <row r="1066" spans="1:27" ht="13.2">
      <c r="A1066" s="250"/>
      <c r="B1066" s="250"/>
      <c r="C1066" s="301"/>
      <c r="D1066" s="250"/>
      <c r="E1066" s="250"/>
      <c r="F1066" s="250"/>
      <c r="G1066" s="250"/>
      <c r="H1066" s="250"/>
      <c r="I1066" s="250"/>
      <c r="J1066" s="250"/>
      <c r="K1066" s="250"/>
      <c r="L1066" s="250"/>
      <c r="M1066" s="250"/>
      <c r="N1066" s="250"/>
      <c r="O1066" s="250"/>
      <c r="P1066" s="250"/>
      <c r="Q1066" s="250"/>
      <c r="R1066" s="250"/>
      <c r="S1066" s="250"/>
      <c r="T1066" s="250"/>
      <c r="U1066" s="250"/>
      <c r="V1066" s="250"/>
      <c r="W1066" s="250"/>
      <c r="X1066" s="250"/>
      <c r="Y1066" s="250"/>
      <c r="Z1066" s="250"/>
      <c r="AA1066" s="250"/>
    </row>
    <row r="1067" spans="1:27" ht="13.2">
      <c r="A1067" s="250"/>
      <c r="B1067" s="250"/>
      <c r="C1067" s="301"/>
      <c r="D1067" s="250"/>
      <c r="E1067" s="250"/>
      <c r="F1067" s="250"/>
      <c r="G1067" s="250"/>
      <c r="H1067" s="250"/>
      <c r="I1067" s="250"/>
      <c r="J1067" s="250"/>
      <c r="K1067" s="250"/>
      <c r="L1067" s="250"/>
      <c r="M1067" s="250"/>
      <c r="N1067" s="250"/>
      <c r="O1067" s="250"/>
      <c r="P1067" s="250"/>
      <c r="Q1067" s="250"/>
      <c r="R1067" s="250"/>
      <c r="S1067" s="250"/>
      <c r="T1067" s="250"/>
      <c r="U1067" s="250"/>
      <c r="V1067" s="250"/>
      <c r="W1067" s="250"/>
      <c r="X1067" s="250"/>
      <c r="Y1067" s="250"/>
      <c r="Z1067" s="250"/>
      <c r="AA1067" s="250"/>
    </row>
    <row r="1068" spans="1:27" ht="13.2">
      <c r="A1068" s="250"/>
      <c r="B1068" s="250"/>
      <c r="C1068" s="301"/>
      <c r="D1068" s="250"/>
      <c r="E1068" s="250"/>
      <c r="F1068" s="250"/>
      <c r="G1068" s="250"/>
      <c r="H1068" s="250"/>
      <c r="I1068" s="250"/>
      <c r="J1068" s="250"/>
      <c r="K1068" s="250"/>
      <c r="L1068" s="250"/>
      <c r="M1068" s="250"/>
      <c r="N1068" s="250"/>
      <c r="O1068" s="250"/>
      <c r="P1068" s="250"/>
      <c r="Q1068" s="250"/>
      <c r="R1068" s="250"/>
      <c r="S1068" s="250"/>
      <c r="T1068" s="250"/>
      <c r="U1068" s="250"/>
      <c r="V1068" s="250"/>
      <c r="W1068" s="250"/>
      <c r="X1068" s="250"/>
      <c r="Y1068" s="250"/>
      <c r="Z1068" s="250"/>
      <c r="AA1068" s="250"/>
    </row>
    <row r="1069" spans="1:27" ht="13.2">
      <c r="A1069" s="250"/>
      <c r="B1069" s="250"/>
      <c r="C1069" s="301"/>
      <c r="D1069" s="250"/>
      <c r="E1069" s="250"/>
      <c r="F1069" s="250"/>
      <c r="G1069" s="250"/>
      <c r="H1069" s="250"/>
      <c r="I1069" s="250"/>
      <c r="J1069" s="250"/>
      <c r="K1069" s="250"/>
      <c r="L1069" s="250"/>
      <c r="M1069" s="250"/>
      <c r="N1069" s="250"/>
      <c r="O1069" s="250"/>
      <c r="P1069" s="250"/>
      <c r="Q1069" s="250"/>
      <c r="R1069" s="250"/>
      <c r="S1069" s="250"/>
      <c r="T1069" s="250"/>
      <c r="U1069" s="250"/>
      <c r="V1069" s="250"/>
      <c r="W1069" s="250"/>
      <c r="X1069" s="250"/>
      <c r="Y1069" s="250"/>
      <c r="Z1069" s="250"/>
      <c r="AA1069" s="250"/>
    </row>
    <row r="1070" spans="1:27" ht="13.2">
      <c r="A1070" s="250"/>
      <c r="B1070" s="250"/>
      <c r="C1070" s="301"/>
      <c r="D1070" s="250"/>
      <c r="E1070" s="250"/>
      <c r="F1070" s="250"/>
      <c r="G1070" s="250"/>
      <c r="H1070" s="250"/>
      <c r="I1070" s="250"/>
      <c r="J1070" s="250"/>
      <c r="K1070" s="250"/>
      <c r="L1070" s="250"/>
      <c r="M1070" s="250"/>
      <c r="N1070" s="250"/>
      <c r="O1070" s="250"/>
      <c r="P1070" s="250"/>
      <c r="Q1070" s="250"/>
      <c r="R1070" s="250"/>
      <c r="S1070" s="250"/>
      <c r="T1070" s="250"/>
      <c r="U1070" s="250"/>
      <c r="V1070" s="250"/>
      <c r="W1070" s="250"/>
      <c r="X1070" s="250"/>
      <c r="Y1070" s="250"/>
      <c r="Z1070" s="250"/>
      <c r="AA1070" s="250"/>
    </row>
    <row r="1071" spans="1:27" ht="13.2">
      <c r="A1071" s="250"/>
      <c r="B1071" s="250"/>
      <c r="C1071" s="301"/>
      <c r="D1071" s="250"/>
      <c r="E1071" s="250"/>
      <c r="F1071" s="250"/>
      <c r="G1071" s="250"/>
      <c r="H1071" s="250"/>
      <c r="I1071" s="250"/>
      <c r="J1071" s="250"/>
      <c r="K1071" s="250"/>
      <c r="L1071" s="250"/>
      <c r="M1071" s="250"/>
      <c r="N1071" s="250"/>
      <c r="O1071" s="250"/>
      <c r="P1071" s="250"/>
      <c r="Q1071" s="250"/>
      <c r="R1071" s="250"/>
      <c r="S1071" s="250"/>
      <c r="T1071" s="250"/>
      <c r="U1071" s="250"/>
      <c r="V1071" s="250"/>
      <c r="W1071" s="250"/>
      <c r="X1071" s="250"/>
      <c r="Y1071" s="250"/>
      <c r="Z1071" s="250"/>
      <c r="AA1071" s="250"/>
    </row>
    <row r="1072" spans="1:27" ht="13.2">
      <c r="A1072" s="250"/>
      <c r="B1072" s="250"/>
      <c r="C1072" s="301"/>
      <c r="D1072" s="250"/>
      <c r="E1072" s="250"/>
      <c r="F1072" s="250"/>
      <c r="G1072" s="250"/>
      <c r="H1072" s="250"/>
      <c r="I1072" s="250"/>
      <c r="J1072" s="250"/>
      <c r="K1072" s="250"/>
      <c r="L1072" s="250"/>
      <c r="M1072" s="250"/>
      <c r="N1072" s="250"/>
      <c r="O1072" s="250"/>
      <c r="P1072" s="250"/>
      <c r="Q1072" s="250"/>
      <c r="R1072" s="250"/>
      <c r="S1072" s="250"/>
      <c r="T1072" s="250"/>
      <c r="U1072" s="250"/>
      <c r="V1072" s="250"/>
      <c r="W1072" s="250"/>
      <c r="X1072" s="250"/>
      <c r="Y1072" s="250"/>
      <c r="Z1072" s="250"/>
      <c r="AA1072" s="250"/>
    </row>
    <row r="1073" spans="1:27" ht="13.2">
      <c r="A1073" s="250"/>
      <c r="B1073" s="250"/>
      <c r="C1073" s="301"/>
      <c r="D1073" s="250"/>
      <c r="E1073" s="250"/>
      <c r="F1073" s="250"/>
      <c r="G1073" s="250"/>
      <c r="H1073" s="250"/>
      <c r="I1073" s="250"/>
      <c r="J1073" s="250"/>
      <c r="K1073" s="250"/>
      <c r="L1073" s="250"/>
      <c r="M1073" s="250"/>
      <c r="N1073" s="250"/>
      <c r="O1073" s="250"/>
      <c r="P1073" s="250"/>
      <c r="Q1073" s="250"/>
      <c r="R1073" s="250"/>
      <c r="S1073" s="250"/>
      <c r="T1073" s="250"/>
      <c r="U1073" s="250"/>
      <c r="V1073" s="250"/>
      <c r="W1073" s="250"/>
      <c r="X1073" s="250"/>
      <c r="Y1073" s="250"/>
      <c r="Z1073" s="250"/>
      <c r="AA1073" s="250"/>
    </row>
    <row r="1074" spans="1:27" ht="13.2">
      <c r="A1074" s="250"/>
      <c r="B1074" s="250"/>
      <c r="C1074" s="301"/>
      <c r="D1074" s="250"/>
      <c r="E1074" s="250"/>
      <c r="F1074" s="250"/>
      <c r="G1074" s="250"/>
      <c r="H1074" s="250"/>
      <c r="I1074" s="250"/>
      <c r="J1074" s="250"/>
      <c r="K1074" s="250"/>
      <c r="L1074" s="250"/>
      <c r="M1074" s="250"/>
      <c r="N1074" s="250"/>
      <c r="O1074" s="250"/>
      <c r="P1074" s="250"/>
      <c r="Q1074" s="250"/>
      <c r="R1074" s="250"/>
      <c r="S1074" s="250"/>
      <c r="T1074" s="250"/>
      <c r="U1074" s="250"/>
      <c r="V1074" s="250"/>
      <c r="W1074" s="250"/>
      <c r="X1074" s="250"/>
      <c r="Y1074" s="250"/>
      <c r="Z1074" s="250"/>
      <c r="AA1074" s="250"/>
    </row>
    <row r="1075" spans="1:27" ht="13.2">
      <c r="A1075" s="250"/>
      <c r="B1075" s="250"/>
      <c r="C1075" s="301"/>
      <c r="D1075" s="250"/>
      <c r="E1075" s="250"/>
      <c r="F1075" s="250"/>
      <c r="G1075" s="250"/>
      <c r="H1075" s="250"/>
      <c r="I1075" s="250"/>
      <c r="J1075" s="250"/>
      <c r="K1075" s="250"/>
      <c r="L1075" s="250"/>
      <c r="M1075" s="250"/>
      <c r="N1075" s="250"/>
      <c r="O1075" s="250"/>
      <c r="P1075" s="250"/>
      <c r="Q1075" s="250"/>
      <c r="R1075" s="250"/>
      <c r="S1075" s="250"/>
      <c r="T1075" s="250"/>
      <c r="U1075" s="250"/>
      <c r="V1075" s="250"/>
      <c r="W1075" s="250"/>
      <c r="X1075" s="250"/>
      <c r="Y1075" s="250"/>
      <c r="Z1075" s="250"/>
      <c r="AA1075" s="250"/>
    </row>
    <row r="1076" spans="1:27" ht="13.2">
      <c r="A1076" s="250"/>
      <c r="B1076" s="250"/>
      <c r="C1076" s="301"/>
      <c r="D1076" s="250"/>
      <c r="E1076" s="250"/>
      <c r="F1076" s="250"/>
      <c r="G1076" s="250"/>
      <c r="H1076" s="250"/>
      <c r="I1076" s="250"/>
      <c r="J1076" s="250"/>
      <c r="K1076" s="250"/>
      <c r="L1076" s="250"/>
      <c r="M1076" s="250"/>
      <c r="N1076" s="250"/>
      <c r="O1076" s="250"/>
      <c r="P1076" s="250"/>
      <c r="Q1076" s="250"/>
      <c r="R1076" s="250"/>
      <c r="S1076" s="250"/>
      <c r="T1076" s="250"/>
      <c r="U1076" s="250"/>
      <c r="V1076" s="250"/>
      <c r="W1076" s="250"/>
      <c r="X1076" s="250"/>
      <c r="Y1076" s="250"/>
      <c r="Z1076" s="250"/>
      <c r="AA1076" s="250"/>
    </row>
    <row r="1077" spans="1:27" ht="13.2">
      <c r="A1077" s="250"/>
      <c r="B1077" s="250"/>
      <c r="C1077" s="301"/>
      <c r="D1077" s="250"/>
      <c r="E1077" s="250"/>
      <c r="F1077" s="250"/>
      <c r="G1077" s="250"/>
      <c r="H1077" s="250"/>
      <c r="I1077" s="250"/>
      <c r="J1077" s="250"/>
      <c r="K1077" s="250"/>
      <c r="L1077" s="250"/>
      <c r="M1077" s="250"/>
      <c r="N1077" s="250"/>
      <c r="O1077" s="250"/>
      <c r="P1077" s="250"/>
      <c r="Q1077" s="250"/>
      <c r="R1077" s="250"/>
      <c r="S1077" s="250"/>
      <c r="T1077" s="250"/>
      <c r="U1077" s="250"/>
      <c r="V1077" s="250"/>
      <c r="W1077" s="250"/>
      <c r="X1077" s="250"/>
      <c r="Y1077" s="250"/>
      <c r="Z1077" s="250"/>
      <c r="AA1077" s="250"/>
    </row>
    <row r="1078" spans="1:27" ht="13.2">
      <c r="A1078" s="250"/>
      <c r="B1078" s="250"/>
      <c r="C1078" s="301"/>
      <c r="D1078" s="250"/>
      <c r="E1078" s="250"/>
      <c r="F1078" s="250"/>
      <c r="G1078" s="250"/>
      <c r="H1078" s="250"/>
      <c r="I1078" s="250"/>
      <c r="J1078" s="250"/>
      <c r="K1078" s="250"/>
      <c r="L1078" s="250"/>
      <c r="M1078" s="250"/>
      <c r="N1078" s="250"/>
      <c r="O1078" s="250"/>
      <c r="P1078" s="250"/>
      <c r="Q1078" s="250"/>
      <c r="R1078" s="250"/>
      <c r="S1078" s="250"/>
      <c r="T1078" s="250"/>
      <c r="U1078" s="250"/>
      <c r="V1078" s="250"/>
      <c r="W1078" s="250"/>
      <c r="X1078" s="250"/>
      <c r="Y1078" s="250"/>
      <c r="Z1078" s="250"/>
      <c r="AA1078" s="250"/>
    </row>
    <row r="1079" spans="1:27" ht="13.2">
      <c r="A1079" s="250"/>
      <c r="B1079" s="250"/>
      <c r="C1079" s="301"/>
      <c r="D1079" s="250"/>
      <c r="E1079" s="250"/>
      <c r="F1079" s="250"/>
      <c r="G1079" s="250"/>
      <c r="H1079" s="250"/>
      <c r="I1079" s="250"/>
      <c r="J1079" s="250"/>
      <c r="K1079" s="250"/>
      <c r="L1079" s="250"/>
      <c r="M1079" s="250"/>
      <c r="N1079" s="250"/>
      <c r="O1079" s="250"/>
      <c r="P1079" s="250"/>
      <c r="Q1079" s="250"/>
      <c r="R1079" s="250"/>
      <c r="S1079" s="250"/>
      <c r="T1079" s="250"/>
      <c r="U1079" s="250"/>
      <c r="V1079" s="250"/>
      <c r="W1079" s="250"/>
      <c r="X1079" s="250"/>
      <c r="Y1079" s="250"/>
      <c r="Z1079" s="250"/>
      <c r="AA1079" s="250"/>
    </row>
    <row r="1080" spans="1:27" ht="13.2">
      <c r="A1080" s="250"/>
      <c r="B1080" s="250"/>
      <c r="C1080" s="301"/>
      <c r="D1080" s="250"/>
      <c r="E1080" s="250"/>
      <c r="F1080" s="250"/>
      <c r="G1080" s="250"/>
      <c r="H1080" s="250"/>
      <c r="I1080" s="250"/>
      <c r="J1080" s="250"/>
      <c r="K1080" s="250"/>
      <c r="L1080" s="250"/>
      <c r="M1080" s="250"/>
      <c r="N1080" s="250"/>
      <c r="O1080" s="250"/>
      <c r="P1080" s="250"/>
      <c r="Q1080" s="250"/>
      <c r="R1080" s="250"/>
      <c r="S1080" s="250"/>
      <c r="T1080" s="250"/>
      <c r="U1080" s="250"/>
      <c r="V1080" s="250"/>
      <c r="W1080" s="250"/>
      <c r="X1080" s="250"/>
      <c r="Y1080" s="250"/>
      <c r="Z1080" s="250"/>
      <c r="AA1080" s="250"/>
    </row>
    <row r="1081" spans="1:27" ht="13.2">
      <c r="A1081" s="250"/>
      <c r="B1081" s="250"/>
      <c r="C1081" s="301"/>
      <c r="D1081" s="250"/>
      <c r="E1081" s="250"/>
      <c r="F1081" s="250"/>
      <c r="G1081" s="250"/>
      <c r="H1081" s="250"/>
      <c r="I1081" s="250"/>
      <c r="J1081" s="250"/>
      <c r="K1081" s="250"/>
      <c r="L1081" s="250"/>
      <c r="M1081" s="250"/>
      <c r="N1081" s="250"/>
      <c r="O1081" s="250"/>
      <c r="P1081" s="250"/>
      <c r="Q1081" s="250"/>
      <c r="R1081" s="250"/>
      <c r="S1081" s="250"/>
      <c r="T1081" s="250"/>
      <c r="U1081" s="250"/>
      <c r="V1081" s="250"/>
      <c r="W1081" s="250"/>
      <c r="X1081" s="250"/>
      <c r="Y1081" s="250"/>
      <c r="Z1081" s="250"/>
      <c r="AA1081" s="250"/>
    </row>
    <row r="1082" spans="1:27" ht="13.2">
      <c r="A1082" s="250"/>
      <c r="B1082" s="250"/>
      <c r="C1082" s="301"/>
      <c r="D1082" s="250"/>
      <c r="E1082" s="250"/>
      <c r="F1082" s="250"/>
      <c r="G1082" s="250"/>
      <c r="H1082" s="250"/>
      <c r="I1082" s="250"/>
      <c r="J1082" s="250"/>
      <c r="K1082" s="250"/>
      <c r="L1082" s="250"/>
      <c r="M1082" s="250"/>
      <c r="N1082" s="250"/>
      <c r="O1082" s="250"/>
      <c r="P1082" s="250"/>
      <c r="Q1082" s="250"/>
      <c r="R1082" s="250"/>
      <c r="S1082" s="250"/>
      <c r="T1082" s="250"/>
      <c r="U1082" s="250"/>
      <c r="V1082" s="250"/>
      <c r="W1082" s="250"/>
      <c r="X1082" s="250"/>
      <c r="Y1082" s="250"/>
      <c r="Z1082" s="250"/>
      <c r="AA1082" s="250"/>
    </row>
    <row r="1083" spans="1:27" ht="13.2">
      <c r="A1083" s="250"/>
      <c r="B1083" s="250"/>
      <c r="C1083" s="301"/>
      <c r="D1083" s="250"/>
      <c r="E1083" s="250"/>
      <c r="F1083" s="250"/>
      <c r="G1083" s="250"/>
      <c r="H1083" s="250"/>
      <c r="I1083" s="250"/>
      <c r="J1083" s="250"/>
      <c r="K1083" s="250"/>
      <c r="L1083" s="250"/>
      <c r="M1083" s="250"/>
      <c r="N1083" s="250"/>
      <c r="O1083" s="250"/>
      <c r="P1083" s="250"/>
      <c r="Q1083" s="250"/>
      <c r="R1083" s="250"/>
      <c r="S1083" s="250"/>
      <c r="T1083" s="250"/>
      <c r="U1083" s="250"/>
      <c r="V1083" s="250"/>
      <c r="W1083" s="250"/>
      <c r="X1083" s="250"/>
      <c r="Y1083" s="250"/>
      <c r="Z1083" s="250"/>
      <c r="AA1083" s="250"/>
    </row>
    <row r="1084" spans="1:27" ht="13.2">
      <c r="A1084" s="250"/>
      <c r="B1084" s="250"/>
      <c r="C1084" s="301"/>
      <c r="D1084" s="250"/>
      <c r="E1084" s="250"/>
      <c r="F1084" s="250"/>
      <c r="G1084" s="250"/>
      <c r="H1084" s="250"/>
      <c r="I1084" s="250"/>
      <c r="J1084" s="250"/>
      <c r="K1084" s="250"/>
      <c r="L1084" s="250"/>
      <c r="M1084" s="250"/>
      <c r="N1084" s="250"/>
      <c r="O1084" s="250"/>
      <c r="P1084" s="250"/>
      <c r="Q1084" s="250"/>
      <c r="R1084" s="250"/>
      <c r="S1084" s="250"/>
      <c r="T1084" s="250"/>
      <c r="U1084" s="250"/>
      <c r="V1084" s="250"/>
      <c r="W1084" s="250"/>
      <c r="X1084" s="250"/>
      <c r="Y1084" s="250"/>
      <c r="Z1084" s="250"/>
      <c r="AA1084" s="250"/>
    </row>
    <row r="1085" spans="1:27" ht="13.2">
      <c r="A1085" s="250"/>
      <c r="B1085" s="250"/>
      <c r="C1085" s="301"/>
      <c r="D1085" s="250"/>
      <c r="E1085" s="250"/>
      <c r="F1085" s="250"/>
      <c r="G1085" s="250"/>
      <c r="H1085" s="250"/>
      <c r="I1085" s="250"/>
      <c r="J1085" s="250"/>
      <c r="K1085" s="250"/>
      <c r="L1085" s="250"/>
      <c r="M1085" s="250"/>
      <c r="N1085" s="250"/>
      <c r="O1085" s="250"/>
      <c r="P1085" s="250"/>
      <c r="Q1085" s="250"/>
      <c r="R1085" s="250"/>
      <c r="S1085" s="250"/>
      <c r="T1085" s="250"/>
      <c r="U1085" s="250"/>
      <c r="V1085" s="250"/>
      <c r="W1085" s="250"/>
      <c r="X1085" s="250"/>
      <c r="Y1085" s="250"/>
      <c r="Z1085" s="250"/>
      <c r="AA1085" s="250"/>
    </row>
    <row r="1086" spans="1:27" ht="13.2">
      <c r="A1086" s="250"/>
      <c r="B1086" s="250"/>
      <c r="C1086" s="301"/>
      <c r="D1086" s="250"/>
      <c r="E1086" s="250"/>
      <c r="F1086" s="250"/>
      <c r="G1086" s="250"/>
      <c r="H1086" s="250"/>
      <c r="I1086" s="250"/>
      <c r="J1086" s="250"/>
      <c r="K1086" s="250"/>
      <c r="L1086" s="250"/>
      <c r="M1086" s="250"/>
      <c r="N1086" s="250"/>
      <c r="O1086" s="250"/>
      <c r="P1086" s="250"/>
      <c r="Q1086" s="250"/>
      <c r="R1086" s="250"/>
      <c r="S1086" s="250"/>
      <c r="T1086" s="250"/>
      <c r="U1086" s="250"/>
      <c r="V1086" s="250"/>
      <c r="W1086" s="250"/>
      <c r="X1086" s="250"/>
      <c r="Y1086" s="250"/>
      <c r="Z1086" s="250"/>
      <c r="AA1086" s="250"/>
    </row>
    <row r="1087" spans="1:27" ht="13.2">
      <c r="A1087" s="250"/>
      <c r="B1087" s="250"/>
      <c r="C1087" s="301"/>
      <c r="D1087" s="250"/>
      <c r="E1087" s="250"/>
      <c r="F1087" s="250"/>
      <c r="G1087" s="250"/>
      <c r="H1087" s="250"/>
      <c r="I1087" s="250"/>
      <c r="J1087" s="250"/>
      <c r="K1087" s="250"/>
      <c r="L1087" s="250"/>
      <c r="M1087" s="250"/>
      <c r="N1087" s="250"/>
      <c r="O1087" s="250"/>
      <c r="P1087" s="250"/>
      <c r="Q1087" s="250"/>
      <c r="R1087" s="250"/>
      <c r="S1087" s="250"/>
      <c r="T1087" s="250"/>
      <c r="U1087" s="250"/>
      <c r="V1087" s="250"/>
      <c r="W1087" s="250"/>
      <c r="X1087" s="250"/>
      <c r="Y1087" s="250"/>
      <c r="Z1087" s="250"/>
      <c r="AA1087" s="250"/>
    </row>
    <row r="1088" spans="1:27" ht="13.2">
      <c r="A1088" s="250"/>
      <c r="B1088" s="250"/>
      <c r="C1088" s="301"/>
      <c r="D1088" s="250"/>
      <c r="E1088" s="250"/>
      <c r="F1088" s="250"/>
      <c r="G1088" s="250"/>
      <c r="H1088" s="250"/>
      <c r="I1088" s="250"/>
      <c r="J1088" s="250"/>
      <c r="K1088" s="250"/>
      <c r="L1088" s="250"/>
      <c r="M1088" s="250"/>
      <c r="N1088" s="250"/>
      <c r="O1088" s="250"/>
      <c r="P1088" s="250"/>
      <c r="Q1088" s="250"/>
      <c r="R1088" s="250"/>
      <c r="S1088" s="250"/>
      <c r="T1088" s="250"/>
      <c r="U1088" s="250"/>
      <c r="V1088" s="250"/>
      <c r="W1088" s="250"/>
      <c r="X1088" s="250"/>
      <c r="Y1088" s="250"/>
      <c r="Z1088" s="250"/>
      <c r="AA1088" s="250"/>
    </row>
    <row r="1089" spans="1:27" ht="13.2">
      <c r="A1089" s="250"/>
      <c r="B1089" s="250"/>
      <c r="C1089" s="301"/>
      <c r="D1089" s="250"/>
      <c r="E1089" s="250"/>
      <c r="F1089" s="250"/>
      <c r="G1089" s="250"/>
      <c r="H1089" s="250"/>
      <c r="I1089" s="250"/>
      <c r="J1089" s="250"/>
      <c r="K1089" s="250"/>
      <c r="L1089" s="250"/>
      <c r="M1089" s="250"/>
      <c r="N1089" s="250"/>
      <c r="O1089" s="250"/>
      <c r="P1089" s="250"/>
      <c r="Q1089" s="250"/>
      <c r="R1089" s="250"/>
      <c r="S1089" s="250"/>
      <c r="T1089" s="250"/>
      <c r="U1089" s="250"/>
      <c r="V1089" s="250"/>
      <c r="W1089" s="250"/>
      <c r="X1089" s="250"/>
      <c r="Y1089" s="250"/>
      <c r="Z1089" s="250"/>
      <c r="AA1089" s="250"/>
    </row>
    <row r="1090" spans="1:27" ht="13.2">
      <c r="A1090" s="250"/>
      <c r="B1090" s="250"/>
      <c r="C1090" s="301"/>
      <c r="D1090" s="250"/>
      <c r="E1090" s="250"/>
      <c r="F1090" s="250"/>
      <c r="G1090" s="250"/>
      <c r="H1090" s="250"/>
      <c r="I1090" s="250"/>
      <c r="J1090" s="250"/>
      <c r="K1090" s="250"/>
      <c r="L1090" s="250"/>
      <c r="M1090" s="250"/>
      <c r="N1090" s="250"/>
      <c r="O1090" s="250"/>
      <c r="P1090" s="250"/>
      <c r="Q1090" s="250"/>
      <c r="R1090" s="250"/>
      <c r="S1090" s="250"/>
      <c r="T1090" s="250"/>
      <c r="U1090" s="250"/>
      <c r="V1090" s="250"/>
      <c r="W1090" s="250"/>
      <c r="X1090" s="250"/>
      <c r="Y1090" s="250"/>
      <c r="Z1090" s="250"/>
      <c r="AA1090" s="250"/>
    </row>
    <row r="1091" spans="1:27" ht="13.2">
      <c r="A1091" s="250"/>
      <c r="B1091" s="250"/>
      <c r="C1091" s="301"/>
      <c r="D1091" s="250"/>
      <c r="E1091" s="250"/>
      <c r="F1091" s="250"/>
      <c r="G1091" s="250"/>
      <c r="H1091" s="250"/>
      <c r="I1091" s="250"/>
      <c r="J1091" s="250"/>
      <c r="K1091" s="250"/>
      <c r="L1091" s="250"/>
      <c r="M1091" s="250"/>
      <c r="N1091" s="250"/>
      <c r="O1091" s="250"/>
      <c r="P1091" s="250"/>
      <c r="Q1091" s="250"/>
      <c r="R1091" s="250"/>
      <c r="S1091" s="250"/>
      <c r="T1091" s="250"/>
      <c r="U1091" s="250"/>
      <c r="V1091" s="250"/>
      <c r="W1091" s="250"/>
      <c r="X1091" s="250"/>
      <c r="Y1091" s="250"/>
      <c r="Z1091" s="250"/>
      <c r="AA1091" s="250"/>
    </row>
    <row r="1092" spans="1:27" ht="13.2">
      <c r="A1092" s="250"/>
      <c r="B1092" s="250"/>
      <c r="C1092" s="301"/>
      <c r="D1092" s="250"/>
      <c r="E1092" s="250"/>
      <c r="F1092" s="250"/>
      <c r="G1092" s="250"/>
      <c r="H1092" s="250"/>
      <c r="I1092" s="250"/>
      <c r="J1092" s="250"/>
      <c r="K1092" s="250"/>
      <c r="L1092" s="250"/>
      <c r="M1092" s="250"/>
      <c r="N1092" s="250"/>
      <c r="O1092" s="250"/>
      <c r="P1092" s="250"/>
      <c r="Q1092" s="250"/>
      <c r="R1092" s="250"/>
      <c r="S1092" s="250"/>
      <c r="T1092" s="250"/>
      <c r="U1092" s="250"/>
      <c r="V1092" s="250"/>
      <c r="W1092" s="250"/>
      <c r="X1092" s="250"/>
      <c r="Y1092" s="250"/>
      <c r="Z1092" s="250"/>
      <c r="AA1092" s="250"/>
    </row>
    <row r="1093" spans="1:27" ht="13.2">
      <c r="A1093" s="250"/>
      <c r="B1093" s="250"/>
      <c r="C1093" s="301"/>
      <c r="D1093" s="250"/>
      <c r="E1093" s="250"/>
      <c r="F1093" s="250"/>
      <c r="G1093" s="250"/>
      <c r="H1093" s="250"/>
      <c r="I1093" s="250"/>
      <c r="J1093" s="250"/>
      <c r="K1093" s="250"/>
      <c r="L1093" s="250"/>
      <c r="M1093" s="250"/>
      <c r="N1093" s="250"/>
      <c r="O1093" s="250"/>
      <c r="P1093" s="250"/>
      <c r="Q1093" s="250"/>
      <c r="R1093" s="250"/>
      <c r="S1093" s="250"/>
      <c r="T1093" s="250"/>
      <c r="U1093" s="250"/>
      <c r="V1093" s="250"/>
      <c r="W1093" s="250"/>
      <c r="X1093" s="250"/>
      <c r="Y1093" s="250"/>
      <c r="Z1093" s="250"/>
      <c r="AA1093" s="250"/>
    </row>
    <row r="1094" spans="1:27" ht="13.2">
      <c r="A1094" s="250"/>
      <c r="B1094" s="250"/>
      <c r="C1094" s="301"/>
      <c r="D1094" s="250"/>
      <c r="E1094" s="250"/>
      <c r="F1094" s="250"/>
      <c r="G1094" s="250"/>
      <c r="H1094" s="250"/>
      <c r="I1094" s="250"/>
      <c r="J1094" s="250"/>
      <c r="K1094" s="250"/>
      <c r="L1094" s="250"/>
      <c r="M1094" s="250"/>
      <c r="N1094" s="250"/>
      <c r="O1094" s="250"/>
      <c r="P1094" s="250"/>
      <c r="Q1094" s="250"/>
      <c r="R1094" s="250"/>
      <c r="S1094" s="250"/>
      <c r="T1094" s="250"/>
      <c r="U1094" s="250"/>
      <c r="V1094" s="250"/>
      <c r="W1094" s="250"/>
      <c r="X1094" s="250"/>
      <c r="Y1094" s="250"/>
      <c r="Z1094" s="250"/>
      <c r="AA1094" s="250"/>
    </row>
    <row r="1095" spans="1:27" ht="13.2">
      <c r="A1095" s="250"/>
      <c r="B1095" s="250"/>
      <c r="C1095" s="301"/>
      <c r="D1095" s="250"/>
      <c r="E1095" s="250"/>
      <c r="F1095" s="250"/>
      <c r="G1095" s="250"/>
      <c r="H1095" s="250"/>
      <c r="I1095" s="250"/>
      <c r="J1095" s="250"/>
      <c r="K1095" s="250"/>
      <c r="L1095" s="250"/>
      <c r="M1095" s="250"/>
      <c r="N1095" s="250"/>
      <c r="O1095" s="250"/>
      <c r="P1095" s="250"/>
      <c r="Q1095" s="250"/>
      <c r="R1095" s="250"/>
      <c r="S1095" s="250"/>
      <c r="T1095" s="250"/>
      <c r="U1095" s="250"/>
      <c r="V1095" s="250"/>
      <c r="W1095" s="250"/>
      <c r="X1095" s="250"/>
      <c r="Y1095" s="250"/>
      <c r="Z1095" s="250"/>
      <c r="AA1095" s="250"/>
    </row>
    <row r="1096" spans="1:27" ht="13.2">
      <c r="A1096" s="250"/>
      <c r="B1096" s="250"/>
      <c r="C1096" s="301"/>
      <c r="D1096" s="250"/>
      <c r="E1096" s="250"/>
      <c r="F1096" s="250"/>
      <c r="G1096" s="250"/>
      <c r="H1096" s="250"/>
      <c r="I1096" s="250"/>
      <c r="J1096" s="250"/>
      <c r="K1096" s="250"/>
      <c r="L1096" s="250"/>
      <c r="M1096" s="250"/>
      <c r="N1096" s="250"/>
      <c r="O1096" s="250"/>
      <c r="P1096" s="250"/>
      <c r="Q1096" s="250"/>
      <c r="R1096" s="250"/>
      <c r="S1096" s="250"/>
      <c r="T1096" s="250"/>
      <c r="U1096" s="250"/>
      <c r="V1096" s="250"/>
      <c r="W1096" s="250"/>
      <c r="X1096" s="250"/>
      <c r="Y1096" s="250"/>
      <c r="Z1096" s="250"/>
      <c r="AA1096" s="250"/>
    </row>
    <row r="1097" spans="1:27" ht="13.2">
      <c r="A1097" s="250"/>
      <c r="B1097" s="250"/>
      <c r="C1097" s="301"/>
      <c r="D1097" s="250"/>
      <c r="E1097" s="250"/>
      <c r="F1097" s="250"/>
      <c r="G1097" s="250"/>
      <c r="H1097" s="250"/>
      <c r="I1097" s="250"/>
      <c r="J1097" s="250"/>
      <c r="K1097" s="250"/>
      <c r="L1097" s="250"/>
      <c r="M1097" s="250"/>
      <c r="N1097" s="250"/>
      <c r="O1097" s="250"/>
      <c r="P1097" s="250"/>
      <c r="Q1097" s="250"/>
      <c r="R1097" s="250"/>
      <c r="S1097" s="250"/>
      <c r="T1097" s="250"/>
      <c r="U1097" s="250"/>
      <c r="V1097" s="250"/>
      <c r="W1097" s="250"/>
      <c r="X1097" s="250"/>
      <c r="Y1097" s="250"/>
      <c r="Z1097" s="250"/>
      <c r="AA1097" s="250"/>
    </row>
    <row r="1098" spans="1:27" ht="13.2">
      <c r="A1098" s="250"/>
      <c r="B1098" s="250"/>
      <c r="C1098" s="301"/>
      <c r="D1098" s="250"/>
      <c r="E1098" s="250"/>
      <c r="F1098" s="250"/>
      <c r="G1098" s="250"/>
      <c r="H1098" s="250"/>
      <c r="I1098" s="250"/>
      <c r="J1098" s="250"/>
      <c r="K1098" s="250"/>
      <c r="L1098" s="250"/>
      <c r="M1098" s="250"/>
      <c r="N1098" s="250"/>
      <c r="O1098" s="250"/>
      <c r="P1098" s="250"/>
      <c r="Q1098" s="250"/>
      <c r="R1098" s="250"/>
      <c r="S1098" s="250"/>
      <c r="T1098" s="250"/>
      <c r="U1098" s="250"/>
      <c r="V1098" s="250"/>
      <c r="W1098" s="250"/>
      <c r="X1098" s="250"/>
      <c r="Y1098" s="250"/>
      <c r="Z1098" s="250"/>
      <c r="AA1098" s="250"/>
    </row>
    <row r="1099" spans="1:27" ht="13.2">
      <c r="A1099" s="250"/>
      <c r="B1099" s="250"/>
      <c r="C1099" s="301"/>
      <c r="D1099" s="250"/>
      <c r="E1099" s="250"/>
      <c r="F1099" s="250"/>
      <c r="G1099" s="250"/>
      <c r="H1099" s="250"/>
      <c r="I1099" s="250"/>
      <c r="J1099" s="250"/>
      <c r="K1099" s="250"/>
      <c r="L1099" s="250"/>
      <c r="M1099" s="250"/>
      <c r="N1099" s="250"/>
      <c r="O1099" s="250"/>
      <c r="P1099" s="250"/>
      <c r="Q1099" s="250"/>
      <c r="R1099" s="250"/>
      <c r="S1099" s="250"/>
      <c r="T1099" s="250"/>
      <c r="U1099" s="250"/>
      <c r="V1099" s="250"/>
      <c r="W1099" s="250"/>
      <c r="X1099" s="250"/>
      <c r="Y1099" s="250"/>
      <c r="Z1099" s="250"/>
      <c r="AA1099" s="250"/>
    </row>
    <row r="1100" spans="1:27" ht="13.2">
      <c r="A1100" s="250"/>
      <c r="B1100" s="250"/>
      <c r="C1100" s="301"/>
      <c r="D1100" s="250"/>
      <c r="E1100" s="250"/>
      <c r="F1100" s="250"/>
      <c r="G1100" s="250"/>
      <c r="H1100" s="250"/>
      <c r="I1100" s="250"/>
      <c r="J1100" s="250"/>
      <c r="K1100" s="250"/>
      <c r="L1100" s="250"/>
      <c r="M1100" s="250"/>
      <c r="N1100" s="250"/>
      <c r="O1100" s="250"/>
      <c r="P1100" s="250"/>
      <c r="Q1100" s="250"/>
      <c r="R1100" s="250"/>
      <c r="S1100" s="250"/>
      <c r="T1100" s="250"/>
      <c r="U1100" s="250"/>
      <c r="V1100" s="250"/>
      <c r="W1100" s="250"/>
      <c r="X1100" s="250"/>
      <c r="Y1100" s="250"/>
      <c r="Z1100" s="250"/>
      <c r="AA1100" s="250"/>
    </row>
    <row r="1101" spans="1:27" ht="13.2">
      <c r="A1101" s="250"/>
      <c r="B1101" s="250"/>
      <c r="C1101" s="301"/>
      <c r="D1101" s="250"/>
      <c r="E1101" s="250"/>
      <c r="F1101" s="250"/>
      <c r="G1101" s="250"/>
      <c r="H1101" s="250"/>
      <c r="I1101" s="250"/>
      <c r="J1101" s="250"/>
      <c r="K1101" s="250"/>
      <c r="L1101" s="250"/>
      <c r="M1101" s="250"/>
      <c r="N1101" s="250"/>
      <c r="O1101" s="250"/>
      <c r="P1101" s="250"/>
      <c r="Q1101" s="250"/>
      <c r="R1101" s="250"/>
      <c r="S1101" s="250"/>
      <c r="T1101" s="250"/>
      <c r="U1101" s="250"/>
      <c r="V1101" s="250"/>
      <c r="W1101" s="250"/>
      <c r="X1101" s="250"/>
      <c r="Y1101" s="250"/>
      <c r="Z1101" s="250"/>
      <c r="AA1101" s="250"/>
    </row>
    <row r="1102" spans="1:27" ht="13.2">
      <c r="A1102" s="250"/>
      <c r="B1102" s="250"/>
      <c r="C1102" s="301"/>
      <c r="D1102" s="250"/>
      <c r="E1102" s="250"/>
      <c r="F1102" s="250"/>
      <c r="G1102" s="250"/>
      <c r="H1102" s="250"/>
      <c r="I1102" s="250"/>
      <c r="J1102" s="250"/>
      <c r="K1102" s="250"/>
      <c r="L1102" s="250"/>
      <c r="M1102" s="250"/>
      <c r="N1102" s="250"/>
      <c r="O1102" s="250"/>
      <c r="P1102" s="250"/>
      <c r="Q1102" s="250"/>
      <c r="R1102" s="250"/>
      <c r="S1102" s="250"/>
      <c r="T1102" s="250"/>
      <c r="U1102" s="250"/>
      <c r="V1102" s="250"/>
      <c r="W1102" s="250"/>
      <c r="X1102" s="250"/>
      <c r="Y1102" s="250"/>
      <c r="Z1102" s="250"/>
      <c r="AA1102" s="250"/>
    </row>
    <row r="1103" spans="1:27" ht="13.2">
      <c r="A1103" s="250"/>
      <c r="B1103" s="250"/>
      <c r="C1103" s="301"/>
      <c r="D1103" s="250"/>
      <c r="E1103" s="250"/>
      <c r="F1103" s="250"/>
      <c r="G1103" s="250"/>
      <c r="H1103" s="250"/>
      <c r="I1103" s="250"/>
      <c r="J1103" s="250"/>
      <c r="K1103" s="250"/>
      <c r="L1103" s="250"/>
      <c r="M1103" s="250"/>
      <c r="N1103" s="250"/>
      <c r="O1103" s="250"/>
      <c r="P1103" s="250"/>
      <c r="Q1103" s="250"/>
      <c r="R1103" s="250"/>
      <c r="S1103" s="250"/>
      <c r="T1103" s="250"/>
      <c r="U1103" s="250"/>
      <c r="V1103" s="250"/>
      <c r="W1103" s="250"/>
      <c r="X1103" s="250"/>
      <c r="Y1103" s="250"/>
      <c r="Z1103" s="250"/>
      <c r="AA1103" s="250"/>
    </row>
    <row r="1104" spans="1:27" ht="13.2">
      <c r="A1104" s="250"/>
      <c r="B1104" s="250"/>
      <c r="C1104" s="301"/>
      <c r="D1104" s="250"/>
      <c r="E1104" s="250"/>
      <c r="F1104" s="250"/>
      <c r="G1104" s="250"/>
      <c r="H1104" s="250"/>
      <c r="I1104" s="250"/>
      <c r="J1104" s="250"/>
      <c r="K1104" s="250"/>
      <c r="L1104" s="250"/>
      <c r="M1104" s="250"/>
      <c r="N1104" s="250"/>
      <c r="O1104" s="250"/>
      <c r="P1104" s="250"/>
      <c r="Q1104" s="250"/>
      <c r="R1104" s="250"/>
      <c r="S1104" s="250"/>
      <c r="T1104" s="250"/>
      <c r="U1104" s="250"/>
      <c r="V1104" s="250"/>
      <c r="W1104" s="250"/>
      <c r="X1104" s="250"/>
      <c r="Y1104" s="250"/>
      <c r="Z1104" s="250"/>
      <c r="AA1104" s="250"/>
    </row>
    <row r="1105" spans="1:27" ht="13.2">
      <c r="A1105" s="250"/>
      <c r="B1105" s="250"/>
      <c r="C1105" s="301"/>
      <c r="D1105" s="250"/>
      <c r="E1105" s="250"/>
      <c r="F1105" s="250"/>
      <c r="G1105" s="250"/>
      <c r="H1105" s="250"/>
      <c r="I1105" s="250"/>
      <c r="J1105" s="250"/>
      <c r="K1105" s="250"/>
      <c r="L1105" s="250"/>
      <c r="M1105" s="250"/>
      <c r="N1105" s="250"/>
      <c r="O1105" s="250"/>
      <c r="P1105" s="250"/>
      <c r="Q1105" s="250"/>
      <c r="R1105" s="250"/>
      <c r="S1105" s="250"/>
      <c r="T1105" s="250"/>
      <c r="U1105" s="250"/>
      <c r="V1105" s="250"/>
      <c r="W1105" s="250"/>
      <c r="X1105" s="250"/>
      <c r="Y1105" s="250"/>
      <c r="Z1105" s="250"/>
      <c r="AA1105" s="250"/>
    </row>
    <row r="1106" spans="1:27" ht="13.2">
      <c r="A1106" s="250"/>
      <c r="B1106" s="250"/>
      <c r="C1106" s="301"/>
      <c r="D1106" s="250"/>
      <c r="E1106" s="250"/>
      <c r="F1106" s="250"/>
      <c r="G1106" s="250"/>
      <c r="H1106" s="250"/>
      <c r="I1106" s="250"/>
      <c r="J1106" s="250"/>
      <c r="K1106" s="250"/>
      <c r="L1106" s="250"/>
      <c r="M1106" s="250"/>
      <c r="N1106" s="250"/>
      <c r="O1106" s="250"/>
      <c r="P1106" s="250"/>
      <c r="Q1106" s="250"/>
      <c r="R1106" s="250"/>
      <c r="S1106" s="250"/>
      <c r="T1106" s="250"/>
      <c r="U1106" s="250"/>
      <c r="V1106" s="250"/>
      <c r="W1106" s="250"/>
      <c r="X1106" s="250"/>
      <c r="Y1106" s="250"/>
      <c r="Z1106" s="250"/>
      <c r="AA1106" s="250"/>
    </row>
    <row r="1107" spans="1:27" ht="13.2">
      <c r="A1107" s="250"/>
      <c r="B1107" s="250"/>
      <c r="C1107" s="301"/>
      <c r="D1107" s="250"/>
      <c r="E1107" s="250"/>
      <c r="F1107" s="250"/>
      <c r="G1107" s="250"/>
      <c r="H1107" s="250"/>
      <c r="I1107" s="250"/>
      <c r="J1107" s="250"/>
      <c r="K1107" s="250"/>
      <c r="L1107" s="250"/>
      <c r="M1107" s="250"/>
      <c r="N1107" s="250"/>
      <c r="O1107" s="250"/>
      <c r="P1107" s="250"/>
      <c r="Q1107" s="250"/>
      <c r="R1107" s="250"/>
      <c r="S1107" s="250"/>
      <c r="T1107" s="250"/>
      <c r="U1107" s="250"/>
      <c r="V1107" s="250"/>
      <c r="W1107" s="250"/>
      <c r="X1107" s="250"/>
      <c r="Y1107" s="250"/>
      <c r="Z1107" s="250"/>
      <c r="AA1107" s="250"/>
    </row>
    <row r="1108" spans="1:27" ht="13.2">
      <c r="A1108" s="250"/>
      <c r="B1108" s="250"/>
      <c r="C1108" s="301"/>
      <c r="D1108" s="250"/>
      <c r="E1108" s="250"/>
      <c r="F1108" s="250"/>
      <c r="G1108" s="250"/>
      <c r="H1108" s="250"/>
      <c r="I1108" s="250"/>
      <c r="J1108" s="250"/>
      <c r="K1108" s="250"/>
      <c r="L1108" s="250"/>
      <c r="M1108" s="250"/>
      <c r="N1108" s="250"/>
      <c r="O1108" s="250"/>
      <c r="P1108" s="250"/>
      <c r="Q1108" s="250"/>
      <c r="R1108" s="250"/>
      <c r="S1108" s="250"/>
      <c r="T1108" s="250"/>
      <c r="U1108" s="250"/>
      <c r="V1108" s="250"/>
      <c r="W1108" s="250"/>
      <c r="X1108" s="250"/>
      <c r="Y1108" s="250"/>
      <c r="Z1108" s="250"/>
      <c r="AA1108" s="250"/>
    </row>
    <row r="1109" spans="1:27" ht="13.2">
      <c r="A1109" s="250"/>
      <c r="B1109" s="250"/>
      <c r="C1109" s="301"/>
      <c r="D1109" s="250"/>
      <c r="E1109" s="250"/>
      <c r="F1109" s="250"/>
      <c r="G1109" s="250"/>
      <c r="H1109" s="250"/>
      <c r="I1109" s="250"/>
      <c r="J1109" s="250"/>
      <c r="K1109" s="250"/>
      <c r="L1109" s="250"/>
      <c r="M1109" s="250"/>
      <c r="N1109" s="250"/>
      <c r="O1109" s="250"/>
      <c r="P1109" s="250"/>
      <c r="Q1109" s="250"/>
      <c r="R1109" s="250"/>
      <c r="S1109" s="250"/>
      <c r="T1109" s="250"/>
      <c r="U1109" s="250"/>
      <c r="V1109" s="250"/>
      <c r="W1109" s="250"/>
      <c r="X1109" s="250"/>
      <c r="Y1109" s="250"/>
      <c r="Z1109" s="250"/>
      <c r="AA1109" s="250"/>
    </row>
    <row r="1110" spans="1:27" ht="13.2">
      <c r="A1110" s="250"/>
      <c r="B1110" s="250"/>
      <c r="C1110" s="301"/>
      <c r="D1110" s="250"/>
      <c r="E1110" s="250"/>
      <c r="F1110" s="250"/>
      <c r="G1110" s="250"/>
      <c r="H1110" s="250"/>
      <c r="I1110" s="250"/>
      <c r="J1110" s="250"/>
      <c r="K1110" s="250"/>
      <c r="L1110" s="250"/>
      <c r="M1110" s="250"/>
      <c r="N1110" s="250"/>
      <c r="O1110" s="250"/>
      <c r="P1110" s="250"/>
      <c r="Q1110" s="250"/>
      <c r="R1110" s="250"/>
      <c r="S1110" s="250"/>
      <c r="T1110" s="250"/>
      <c r="U1110" s="250"/>
      <c r="V1110" s="250"/>
      <c r="W1110" s="250"/>
      <c r="X1110" s="250"/>
      <c r="Y1110" s="250"/>
      <c r="Z1110" s="250"/>
      <c r="AA1110" s="250"/>
    </row>
  </sheetData>
  <mergeCells count="275">
    <mergeCell ref="M149:M150"/>
    <mergeCell ref="N149:N150"/>
    <mergeCell ref="C143:C144"/>
    <mergeCell ref="D143:D144"/>
    <mergeCell ref="E143:E144"/>
    <mergeCell ref="F143:F144"/>
    <mergeCell ref="G143:G144"/>
    <mergeCell ref="H143:H144"/>
    <mergeCell ref="I143:I144"/>
    <mergeCell ref="D149:D150"/>
    <mergeCell ref="E149:E150"/>
    <mergeCell ref="F149:F150"/>
    <mergeCell ref="G149:G150"/>
    <mergeCell ref="H149:H150"/>
    <mergeCell ref="I149:I150"/>
    <mergeCell ref="J149:J150"/>
    <mergeCell ref="C149:C150"/>
    <mergeCell ref="C137:C138"/>
    <mergeCell ref="D137:D138"/>
    <mergeCell ref="E137:E138"/>
    <mergeCell ref="F137:F138"/>
    <mergeCell ref="G137:G138"/>
    <mergeCell ref="H137:H138"/>
    <mergeCell ref="I137:I138"/>
    <mergeCell ref="K149:K150"/>
    <mergeCell ref="L149:L150"/>
    <mergeCell ref="H125:H126"/>
    <mergeCell ref="I125:I126"/>
    <mergeCell ref="C131:C132"/>
    <mergeCell ref="D131:D132"/>
    <mergeCell ref="E131:E132"/>
    <mergeCell ref="F131:F132"/>
    <mergeCell ref="G131:G132"/>
    <mergeCell ref="H131:H132"/>
    <mergeCell ref="I131:I132"/>
    <mergeCell ref="J104:J105"/>
    <mergeCell ref="C104:C105"/>
    <mergeCell ref="C110:C111"/>
    <mergeCell ref="D110:D111"/>
    <mergeCell ref="E110:E111"/>
    <mergeCell ref="F110:F111"/>
    <mergeCell ref="G110:G111"/>
    <mergeCell ref="H110:H111"/>
    <mergeCell ref="H119:H120"/>
    <mergeCell ref="I119:I120"/>
    <mergeCell ref="I110:I111"/>
    <mergeCell ref="J110:J111"/>
    <mergeCell ref="C119:C120"/>
    <mergeCell ref="D119:D120"/>
    <mergeCell ref="E119:E120"/>
    <mergeCell ref="F119:F120"/>
    <mergeCell ref="G119:G120"/>
    <mergeCell ref="J53:J54"/>
    <mergeCell ref="C53:C54"/>
    <mergeCell ref="C62:C63"/>
    <mergeCell ref="D62:D63"/>
    <mergeCell ref="E62:E63"/>
    <mergeCell ref="F62:F63"/>
    <mergeCell ref="G62:G63"/>
    <mergeCell ref="H62:H63"/>
    <mergeCell ref="I98:I99"/>
    <mergeCell ref="J98:J99"/>
    <mergeCell ref="C92:C93"/>
    <mergeCell ref="C98:C99"/>
    <mergeCell ref="D98:D99"/>
    <mergeCell ref="E98:E99"/>
    <mergeCell ref="F98:F99"/>
    <mergeCell ref="G98:G99"/>
    <mergeCell ref="H98:H99"/>
    <mergeCell ref="C224:C225"/>
    <mergeCell ref="D224:D225"/>
    <mergeCell ref="E224:E225"/>
    <mergeCell ref="F224:F225"/>
    <mergeCell ref="G224:G225"/>
    <mergeCell ref="H224:H225"/>
    <mergeCell ref="I224:I225"/>
    <mergeCell ref="D53:D54"/>
    <mergeCell ref="E53:E54"/>
    <mergeCell ref="F53:F54"/>
    <mergeCell ref="G53:G54"/>
    <mergeCell ref="H53:H54"/>
    <mergeCell ref="I53:I54"/>
    <mergeCell ref="D104:D105"/>
    <mergeCell ref="E104:E105"/>
    <mergeCell ref="F104:F105"/>
    <mergeCell ref="G104:G105"/>
    <mergeCell ref="H104:H105"/>
    <mergeCell ref="I104:I105"/>
    <mergeCell ref="C125:C126"/>
    <mergeCell ref="D125:D126"/>
    <mergeCell ref="E125:E126"/>
    <mergeCell ref="F125:F126"/>
    <mergeCell ref="G125:G126"/>
    <mergeCell ref="I17:I18"/>
    <mergeCell ref="J17:J18"/>
    <mergeCell ref="I23:I24"/>
    <mergeCell ref="J23:J24"/>
    <mergeCell ref="C17:C18"/>
    <mergeCell ref="C23:C24"/>
    <mergeCell ref="D23:D24"/>
    <mergeCell ref="E23:E24"/>
    <mergeCell ref="F23:F24"/>
    <mergeCell ref="G23:G24"/>
    <mergeCell ref="H23:H24"/>
    <mergeCell ref="C5:C6"/>
    <mergeCell ref="C11:C12"/>
    <mergeCell ref="D11:D12"/>
    <mergeCell ref="E11:E12"/>
    <mergeCell ref="F11:F12"/>
    <mergeCell ref="G11:G12"/>
    <mergeCell ref="H11:H12"/>
    <mergeCell ref="D17:D18"/>
    <mergeCell ref="E17:E18"/>
    <mergeCell ref="F17:F18"/>
    <mergeCell ref="G17:G18"/>
    <mergeCell ref="H17:H18"/>
    <mergeCell ref="D5:D6"/>
    <mergeCell ref="E5:E6"/>
    <mergeCell ref="F5:F6"/>
    <mergeCell ref="G5:G6"/>
    <mergeCell ref="H5:H6"/>
    <mergeCell ref="I5:I6"/>
    <mergeCell ref="J5:J6"/>
    <mergeCell ref="I11:I12"/>
    <mergeCell ref="J11:J12"/>
    <mergeCell ref="D212:D213"/>
    <mergeCell ref="E212:E213"/>
    <mergeCell ref="F212:F213"/>
    <mergeCell ref="G212:G213"/>
    <mergeCell ref="H212:H213"/>
    <mergeCell ref="I212:I213"/>
    <mergeCell ref="C212:C213"/>
    <mergeCell ref="D218:D219"/>
    <mergeCell ref="E218:E219"/>
    <mergeCell ref="F218:F219"/>
    <mergeCell ref="G218:G219"/>
    <mergeCell ref="H218:H219"/>
    <mergeCell ref="I218:I219"/>
    <mergeCell ref="C218:C219"/>
    <mergeCell ref="D200:D201"/>
    <mergeCell ref="E200:E201"/>
    <mergeCell ref="F200:F201"/>
    <mergeCell ref="G200:G201"/>
    <mergeCell ref="H200:H201"/>
    <mergeCell ref="I200:I201"/>
    <mergeCell ref="C200:C201"/>
    <mergeCell ref="D206:D207"/>
    <mergeCell ref="E206:E207"/>
    <mergeCell ref="F206:F207"/>
    <mergeCell ref="G206:G207"/>
    <mergeCell ref="H206:H207"/>
    <mergeCell ref="I206:I207"/>
    <mergeCell ref="C206:C207"/>
    <mergeCell ref="D188:D189"/>
    <mergeCell ref="E188:E189"/>
    <mergeCell ref="F188:F189"/>
    <mergeCell ref="G188:G189"/>
    <mergeCell ref="H188:H189"/>
    <mergeCell ref="I188:I189"/>
    <mergeCell ref="C188:C189"/>
    <mergeCell ref="D194:D195"/>
    <mergeCell ref="E194:E195"/>
    <mergeCell ref="F194:F195"/>
    <mergeCell ref="G194:G195"/>
    <mergeCell ref="H194:H195"/>
    <mergeCell ref="I194:I195"/>
    <mergeCell ref="C194:C195"/>
    <mergeCell ref="D176:D177"/>
    <mergeCell ref="E176:E177"/>
    <mergeCell ref="F176:F177"/>
    <mergeCell ref="G176:G177"/>
    <mergeCell ref="H176:H177"/>
    <mergeCell ref="I176:I177"/>
    <mergeCell ref="C176:C177"/>
    <mergeCell ref="D182:D183"/>
    <mergeCell ref="E182:E183"/>
    <mergeCell ref="F182:F183"/>
    <mergeCell ref="G182:G183"/>
    <mergeCell ref="H182:H183"/>
    <mergeCell ref="I182:I183"/>
    <mergeCell ref="C182:C183"/>
    <mergeCell ref="C155:C156"/>
    <mergeCell ref="D161:D162"/>
    <mergeCell ref="E161:E162"/>
    <mergeCell ref="F161:F162"/>
    <mergeCell ref="G161:G162"/>
    <mergeCell ref="H161:H162"/>
    <mergeCell ref="I161:I162"/>
    <mergeCell ref="C161:C162"/>
    <mergeCell ref="D167:D168"/>
    <mergeCell ref="E167:E168"/>
    <mergeCell ref="F167:F168"/>
    <mergeCell ref="G167:G168"/>
    <mergeCell ref="H167:H168"/>
    <mergeCell ref="I167:I168"/>
    <mergeCell ref="C167:C168"/>
    <mergeCell ref="D155:D156"/>
    <mergeCell ref="E155:E156"/>
    <mergeCell ref="F155:F156"/>
    <mergeCell ref="G155:G156"/>
    <mergeCell ref="H155:H156"/>
    <mergeCell ref="I155:I156"/>
    <mergeCell ref="H92:H93"/>
    <mergeCell ref="I92:I93"/>
    <mergeCell ref="I86:I87"/>
    <mergeCell ref="J86:J87"/>
    <mergeCell ref="D92:D93"/>
    <mergeCell ref="E92:E93"/>
    <mergeCell ref="F92:F93"/>
    <mergeCell ref="G92:G93"/>
    <mergeCell ref="J92:J93"/>
    <mergeCell ref="D80:D81"/>
    <mergeCell ref="E80:E81"/>
    <mergeCell ref="F80:F81"/>
    <mergeCell ref="G80:G81"/>
    <mergeCell ref="H80:H81"/>
    <mergeCell ref="I80:I81"/>
    <mergeCell ref="J80:J81"/>
    <mergeCell ref="C80:C81"/>
    <mergeCell ref="C86:C87"/>
    <mergeCell ref="D86:D87"/>
    <mergeCell ref="E86:E87"/>
    <mergeCell ref="F86:F87"/>
    <mergeCell ref="G86:G87"/>
    <mergeCell ref="H86:H87"/>
    <mergeCell ref="I74:I75"/>
    <mergeCell ref="J74:J75"/>
    <mergeCell ref="C68:C69"/>
    <mergeCell ref="C74:C75"/>
    <mergeCell ref="D74:D75"/>
    <mergeCell ref="E74:E75"/>
    <mergeCell ref="F74:F75"/>
    <mergeCell ref="G74:G75"/>
    <mergeCell ref="H74:H75"/>
    <mergeCell ref="H68:H69"/>
    <mergeCell ref="I68:I69"/>
    <mergeCell ref="I62:I63"/>
    <mergeCell ref="J62:J63"/>
    <mergeCell ref="D68:D69"/>
    <mergeCell ref="E68:E69"/>
    <mergeCell ref="F68:F69"/>
    <mergeCell ref="G68:G69"/>
    <mergeCell ref="J68:J69"/>
    <mergeCell ref="I47:I48"/>
    <mergeCell ref="J47:J48"/>
    <mergeCell ref="C41:C42"/>
    <mergeCell ref="C47:C48"/>
    <mergeCell ref="D47:D48"/>
    <mergeCell ref="E47:E48"/>
    <mergeCell ref="F47:F48"/>
    <mergeCell ref="G47:G48"/>
    <mergeCell ref="H47:H48"/>
    <mergeCell ref="H41:H42"/>
    <mergeCell ref="I41:I42"/>
    <mergeCell ref="I35:I36"/>
    <mergeCell ref="J35:J36"/>
    <mergeCell ref="D41:D42"/>
    <mergeCell ref="E41:E42"/>
    <mergeCell ref="F41:F42"/>
    <mergeCell ref="G41:G42"/>
    <mergeCell ref="J41:J42"/>
    <mergeCell ref="D29:D30"/>
    <mergeCell ref="E29:E30"/>
    <mergeCell ref="F29:F30"/>
    <mergeCell ref="G29:G30"/>
    <mergeCell ref="H29:H30"/>
    <mergeCell ref="I29:I30"/>
    <mergeCell ref="J29:J30"/>
    <mergeCell ref="C29:C30"/>
    <mergeCell ref="C35:C36"/>
    <mergeCell ref="D35:D36"/>
    <mergeCell ref="E35:E36"/>
    <mergeCell ref="F35:F36"/>
    <mergeCell ref="G35:G36"/>
    <mergeCell ref="H35:H36"/>
  </mergeCells>
  <phoneticPr fontId="105"/>
  <conditionalFormatting sqref="A1:B285 C1:I113 J2:J57 J59:J113 C115:I285">
    <cfRule type="cellIs" dxfId="496" priority="1" operator="equal">
      <formula>"土"</formula>
    </cfRule>
  </conditionalFormatting>
  <conditionalFormatting sqref="A1:B285 C1:I113 J2:J57 J59:J113 C115:I285">
    <cfRule type="cellIs" dxfId="495" priority="2" operator="equal">
      <formula>"日"</formula>
    </cfRule>
  </conditionalFormatting>
  <conditionalFormatting sqref="A1:B285 C1:I113 J2:J57 J59:J113 C115:I285">
    <cfRule type="containsText" dxfId="494" priority="3" operator="containsText" text="スタンダード">
      <formula>NOT(ISERROR(SEARCH(("スタンダード"),(A1))))</formula>
    </cfRule>
  </conditionalFormatting>
  <conditionalFormatting sqref="A1:B285 C1:I113 J2:J57 J59:J113 C115:I285">
    <cfRule type="containsText" dxfId="493" priority="4" operator="containsText" text="アロマ">
      <formula>NOT(ISERROR(SEARCH(("アロマ"),(A1))))</formula>
    </cfRule>
  </conditionalFormatting>
  <conditionalFormatting sqref="A1:B285 C1:I113 J2:J57 J59:J113 C115:I285">
    <cfRule type="containsText" dxfId="492" priority="5" operator="containsText" text="ディープ">
      <formula>NOT(ISERROR(SEARCH(("ディープ"),(A1))))</formula>
    </cfRule>
  </conditionalFormatting>
  <conditionalFormatting sqref="A1:B285 C1:I113 J2:J57 J59:J113 C115:I285">
    <cfRule type="containsText" dxfId="491" priority="6" operator="containsText" text="オトナ">
      <formula>NOT(ISERROR(SEARCH(("オトナ"),(A1))))</formula>
    </cfRule>
  </conditionalFormatting>
  <conditionalFormatting sqref="A1:B285 C1:I113 J2:J57 J59:J113 C115:I285">
    <cfRule type="containsText" dxfId="490" priority="7" operator="containsText" text="寝たまんま">
      <formula>NOT(ISERROR(SEARCH(("寝たまんま"),(A1))))</formula>
    </cfRule>
  </conditionalFormatting>
  <conditionalFormatting sqref="A1:B285 C1:I113 J2:J57 J59:J113 C115:I285">
    <cfRule type="containsText" dxfId="489" priority="8" operator="containsText" text="リンパ">
      <formula>NOT(ISERROR(SEARCH(("リンパ"),(A1))))</formula>
    </cfRule>
  </conditionalFormatting>
  <conditionalFormatting sqref="A1:B285 C1:I113 J2:J57 J59:J113 C115:I285">
    <cfRule type="containsText" dxfId="488" priority="9" operator="containsText" text="腸活">
      <formula>NOT(ISERROR(SEARCH(("腸活"),(A1))))</formula>
    </cfRule>
  </conditionalFormatting>
  <conditionalFormatting sqref="A1:B285 C1:I113 J2:J57 J59:J113 C115:I285">
    <cfRule type="containsText" dxfId="487" priority="10" operator="containsText" text="骨盤">
      <formula>NOT(ISERROR(SEARCH(("骨盤"),(A1))))</formula>
    </cfRule>
  </conditionalFormatting>
  <conditionalFormatting sqref="A1:B285 C1:I113 J2:J57 J59:J113 C115:I285">
    <cfRule type="containsText" dxfId="486" priority="11" operator="containsText" text="肩コリ">
      <formula>NOT(ISERROR(SEARCH(("肩コリ"),(A1))))</formula>
    </cfRule>
  </conditionalFormatting>
  <conditionalFormatting sqref="A1:B285 C1:I113 J2:J57 J59:J113 C115:I285">
    <cfRule type="containsText" dxfId="485" priority="12" operator="containsText" text="免疫">
      <formula>NOT(ISERROR(SEARCH(("免疫"),(A1))))</formula>
    </cfRule>
  </conditionalFormatting>
  <conditionalFormatting sqref="A1:B285 C1:I113 J2:J57 J59:J113 C115:I285">
    <cfRule type="containsText" dxfId="484" priority="13" operator="containsText" text="美姿勢">
      <formula>NOT(ISERROR(SEARCH(("美姿勢"),(A1))))</formula>
    </cfRule>
  </conditionalFormatting>
  <conditionalFormatting sqref="A1:B285 C1:I113 J2:J57 J59:J113 C115:I285">
    <cfRule type="containsText" dxfId="483" priority="14" operator="containsText" text="膣トレ">
      <formula>NOT(ISERROR(SEARCH(("膣トレ"),(A1))))</formula>
    </cfRule>
  </conditionalFormatting>
  <conditionalFormatting sqref="A1:B285 C1:I113 J2:J57 J59:J113 C115:I285">
    <cfRule type="containsText" dxfId="482" priority="15" operator="containsText" text="みるみる">
      <formula>NOT(ISERROR(SEARCH(("みるみる"),(A1))))</formula>
    </cfRule>
  </conditionalFormatting>
  <conditionalFormatting sqref="A1:B285 C1:I113 J2:J57 J59:J113 C115:I285">
    <cfRule type="containsText" dxfId="481" priority="16" operator="containsText" text="ホットピラティス">
      <formula>NOT(ISERROR(SEARCH(("ホットピラティス"),(A1))))</formula>
    </cfRule>
  </conditionalFormatting>
  <conditionalFormatting sqref="A1:B285 C1:I113 J2:J57 J59:J113 C115:I285">
    <cfRule type="containsText" dxfId="480" priority="17" operator="containsText" text="もも尻">
      <formula>NOT(ISERROR(SEARCH(("もも尻"),(A1))))</formula>
    </cfRule>
  </conditionalFormatting>
  <conditionalFormatting sqref="A1:B285 C1:I113 J2:J57 J59:J113 C115:I285">
    <cfRule type="containsText" dxfId="479" priority="18" operator="containsText" text="美ボディ">
      <formula>NOT(ISERROR(SEARCH(("美ボディ"),(A1))))</formula>
    </cfRule>
  </conditionalFormatting>
  <conditionalFormatting sqref="A1:B285 C1:I113 J2:J57 J59:J113 C115:I285">
    <cfRule type="containsText" dxfId="478" priority="19" operator="containsText" text="背中">
      <formula>NOT(ISERROR(SEARCH(("背中"),(A1))))</formula>
    </cfRule>
  </conditionalFormatting>
  <conditionalFormatting sqref="A1:B285 C1:I113 J2:J57 J59:J113 C115:I285">
    <cfRule type="containsText" dxfId="477" priority="20" operator="containsText" text="ダイエット">
      <formula>NOT(ISERROR(SEARCH(("ダイエット"),(A1))))</formula>
    </cfRule>
  </conditionalFormatting>
  <conditionalFormatting sqref="A1:B285 C1:I113 J2:J57 J59:J113 C115:I285">
    <cfRule type="containsText" dxfId="476" priority="21" operator="containsText" text="スリム">
      <formula>NOT(ISERROR(SEARCH(("スリム"),(A1))))</formula>
    </cfRule>
  </conditionalFormatting>
  <conditionalFormatting sqref="A1:B285 C1:I113 J2:J57 J59:J113 C115:I285">
    <cfRule type="containsText" dxfId="475" priority="22" operator="containsText" text="セルトル">
      <formula>NOT(ISERROR(SEARCH(("セルトル"),(A1))))</formula>
    </cfRule>
  </conditionalFormatting>
  <conditionalFormatting sqref="A1:B285 C1:I113 J2:J57 J59:J113 C115:I285">
    <cfRule type="containsText" dxfId="474" priority="23" operator="containsText" text="瘦せる">
      <formula>NOT(ISERROR(SEARCH(("瘦せる"),(A1))))</formula>
    </cfRule>
  </conditionalFormatting>
  <conditionalFormatting sqref="A1:B285 C1:I113 J2:J57 J59:J113 C115:I285">
    <cfRule type="containsText" dxfId="473" priority="24" operator="containsText" text="Feel">
      <formula>NOT(ISERROR(SEARCH(("Feel"),(A1))))</formula>
    </cfRule>
  </conditionalFormatting>
  <conditionalFormatting sqref="A1:B285 C1:I113 J2:J57 J59:J113 C115:I285">
    <cfRule type="containsText" dxfId="472" priority="25" operator="containsText" text="Drum">
      <formula>NOT(ISERROR(SEARCH(("Drum"),(A1))))</formula>
    </cfRule>
  </conditionalFormatting>
  <conditionalFormatting sqref="A1:B285 C1:I113 J2:J57 J59:J113 C115:I285">
    <cfRule type="containsText" dxfId="471" priority="26" operator="containsText" text="ブートキャンプ">
      <formula>NOT(ISERROR(SEARCH(("ブートキャンプ"),(A1))))</formula>
    </cfRule>
  </conditionalFormatting>
  <conditionalFormatting sqref="A1:B285 C1:I113 J2:J57 J59:J113 C115:I285">
    <cfRule type="containsText" dxfId="470" priority="27" operator="containsText" text="HIIT">
      <formula>NOT(ISERROR(SEARCH(("HIIT"),(A1))))</formula>
    </cfRule>
  </conditionalFormatting>
  <conditionalFormatting sqref="A1:B285 C1:I113 J2:J57 J59:J113 C115:I285">
    <cfRule type="containsText" dxfId="469" priority="28" operator="containsText" text="エアロビ">
      <formula>NOT(ISERROR(SEARCH(("エアロビ"),(A1))))</formula>
    </cfRule>
  </conditionalFormatting>
  <conditionalFormatting sqref="A1:B285 C1:I113 J2:J57 J59:J113 C115:I285">
    <cfRule type="containsText" dxfId="468" priority="29" operator="containsText" text="はじめての">
      <formula>NOT(ISERROR(SEARCH(("はじめての"),(A1))))</formula>
    </cfRule>
  </conditionalFormatting>
  <conditionalFormatting sqref="A1:B285 C1:I113 J2:J57 J59:J113 C115:I285">
    <cfRule type="containsText" dxfId="467" priority="30" operator="containsText" text="アドバンス">
      <formula>NOT(ISERROR(SEARCH(("アドバンス"),(A1))))</formula>
    </cfRule>
  </conditionalFormatting>
  <conditionalFormatting sqref="A1:B285 C1:I113 J2:J57 J59:J113 C115:I285">
    <cfRule type="containsText" dxfId="466" priority="31" operator="containsText" text="Advance">
      <formula>NOT(ISERROR(SEARCH(("Advance"),(A1))))</formula>
    </cfRule>
  </conditionalFormatting>
  <conditionalFormatting sqref="A1:B285 C1:I113 J2:J57 J59:J113 C115:I285">
    <cfRule type="containsText" dxfId="465" priority="32" operator="containsText" text="EX">
      <formula>NOT(ISERROR(SEARCH(("EX"),(A1))))</formula>
    </cfRule>
  </conditionalFormatting>
  <conditionalFormatting sqref="A1:B285 C1:I113 J2:J57 J59:J113 C115:I285">
    <cfRule type="containsText" dxfId="464" priority="33" operator="containsText" text="FIRE">
      <formula>NOT(ISERROR(SEARCH(("FIRE"),(A1))))</formula>
    </cfRule>
  </conditionalFormatting>
  <conditionalFormatting sqref="A1:B285 C1:I113 J2:J57 J59:J113 C115:I285">
    <cfRule type="containsText" dxfId="463" priority="34" operator="containsText" text="WATER">
      <formula>NOT(ISERROR(SEARCH(("WATER"),(A1))))</formula>
    </cfRule>
  </conditionalFormatting>
  <conditionalFormatting sqref="A1:B285 C1:I113 J2:J57 J59:J113 C115:I285">
    <cfRule type="containsText" dxfId="462" priority="35" operator="containsText" text="特別">
      <formula>NOT(ISERROR(SEARCH(("特別"),(A1))))</formula>
    </cfRule>
  </conditionalFormatting>
  <conditionalFormatting sqref="J2:J57 C4:I113 J59:J113 C115:G228 H115:I172">
    <cfRule type="expression" dxfId="461" priority="36">
      <formula>ISERROR(J2)=TRUE</formula>
    </cfRule>
  </conditionalFormatting>
  <conditionalFormatting sqref="H176:I225">
    <cfRule type="expression" dxfId="460" priority="37">
      <formula>ISERROR(H176)=TRUE</formula>
    </cfRule>
  </conditionalFormatting>
  <conditionalFormatting sqref="C113:J114">
    <cfRule type="expression" dxfId="459" priority="38">
      <formula>ISERROR(C113)=TRUE</formula>
    </cfRule>
  </conditionalFormatting>
  <conditionalFormatting sqref="A1:B285 C1:I113 J2:J57 J59:J113 C115:I285">
    <cfRule type="containsText" dxfId="458" priority="39" operator="containsText" text="復活">
      <formula>NOT(ISERROR(SEARCH(("復活"),(A1))))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ClubNet取込み用【編集不可】</vt:lpstr>
      <vt:lpstr>ボタン【①②③の入力完了後に押す】 </vt:lpstr>
      <vt:lpstr>①ひな形</vt:lpstr>
      <vt:lpstr>②PDF</vt:lpstr>
      <vt:lpstr>③定員数【⚠️会員数・体験者数のみ入力⚠️】</vt:lpstr>
      <vt:lpstr>④POS</vt:lpstr>
      <vt:lpstr>【⚠️❌編集禁止】部門コード</vt:lpstr>
      <vt:lpstr>CKリスト</vt:lpstr>
      <vt:lpstr>③POS（修正中）</vt:lpstr>
      <vt:lpstr>③例　POS【2024年8月】</vt:lpstr>
      <vt:lpstr>貼り付け用</vt:lpstr>
      <vt:lpstr>①例　ひな形【2024年8月　札幌店】</vt:lpstr>
      <vt:lpstr>②例　PDF【2024年8月　札幌店】</vt:lpstr>
      <vt:lpstr>③POS入力用</vt:lpstr>
      <vt:lpstr>11札幌駅前店</vt:lpstr>
      <vt:lpstr>メイキング貼付用</vt:lpstr>
      <vt:lpstr>メイキング貼付用元データ（非表示）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p.chikushino02</dc:creator>
  <cp:lastModifiedBy>pilatesK シュロアモール筑紫野</cp:lastModifiedBy>
  <cp:lastPrinted>2026-01-18T10:39:28Z</cp:lastPrinted>
  <dcterms:created xsi:type="dcterms:W3CDTF">2026-01-18T10:47:37Z</dcterms:created>
  <dcterms:modified xsi:type="dcterms:W3CDTF">2026-01-18T10:47:37Z</dcterms:modified>
</cp:coreProperties>
</file>